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uni_yoshikazu/Documents/Article/全日博2023大会/"/>
    </mc:Choice>
  </mc:AlternateContent>
  <xr:revisionPtr revIDLastSave="0" documentId="13_ncr:1_{85167C0E-2C18-7746-9ABE-49FAE772FDAD}" xr6:coauthVersionLast="47" xr6:coauthVersionMax="47" xr10:uidLastSave="{00000000-0000-0000-0000-000000000000}"/>
  <bookViews>
    <workbookView xWindow="0" yWindow="740" windowWidth="49620" windowHeight="26560" activeTab="2" xr2:uid="{D41CE00B-FBA6-4CD0-B8BA-EEF286AEFE32}"/>
  </bookViews>
  <sheets>
    <sheet name="国立図書館" sheetId="2" r:id="rId1"/>
    <sheet name="公共図書館" sheetId="3" r:id="rId2"/>
    <sheet name="博物館" sheetId="4" r:id="rId3"/>
    <sheet name="美術館" sheetId="5" r:id="rId4"/>
    <sheet name="生活文化センター" sheetId="6" r:id="rId5"/>
    <sheet name="文芸会館" sheetId="7" r:id="rId6"/>
    <sheet name="地方文化院" sheetId="8" r:id="rId7"/>
    <sheet name="文化の家" sheetId="9" r:id="rId8"/>
    <sheet name="地域文化財団" sheetId="10"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[1]공공도서관!$A$6:$AK$1274</definedName>
    <definedName name="_xlnm._FilterDatabase" localSheetId="4" hidden="1">[2]생활문화센터!$A$5:$AC$178</definedName>
    <definedName name="_xlnm._FilterDatabase" localSheetId="8" hidden="1">[3]지역문화재단!$AC$1:$AC$141</definedName>
    <definedName name="_xlnm._FilterDatabase" localSheetId="6" hidden="1">[4]지방문화원!$A$5:$AB$254</definedName>
    <definedName name="_xlnm._FilterDatabase" localSheetId="2" hidden="1">[5]박물관!$A$8:$CC$1024</definedName>
    <definedName name="_xlnm._FilterDatabase" localSheetId="3" hidden="1">[6]미술관!$A$8:$CC$375</definedName>
    <definedName name="_xlnm._FilterDatabase" localSheetId="7" hidden="1">#REF!</definedName>
    <definedName name="_xlnm._FilterDatabase" localSheetId="5" hidden="1">[7]문예회관!$A$5:$BG$272</definedName>
    <definedName name="_xlnm._FilterDatabase" hidden="1">#REF!</definedName>
    <definedName name="_xlnm.Print_Area" localSheetId="8">#REF!</definedName>
    <definedName name="_xlnm.Print_Area" localSheetId="2">博物館!$A$1:$AE$46</definedName>
    <definedName name="_xlnm.Print_Area" localSheetId="7">#REF!</definedName>
    <definedName name="_xlnm.Print_Area" localSheetId="5">[7]문예회관!$A$4:$BG$30</definedName>
    <definedName name="_xlnm.Print_Ar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4" i="10" l="1"/>
  <c r="O25" i="10"/>
  <c r="Z31" i="10"/>
  <c r="S40" i="10"/>
  <c r="Z40" i="10"/>
  <c r="Z43" i="10"/>
  <c r="Z85" i="10"/>
  <c r="Z90" i="10"/>
  <c r="Z99" i="10"/>
  <c r="R24" i="9"/>
  <c r="K36" i="9"/>
  <c r="AB85" i="8" l="1"/>
  <c r="U11" i="6" l="1"/>
  <c r="U16" i="6"/>
  <c r="U24" i="6"/>
  <c r="U41" i="6"/>
  <c r="AA41" i="6"/>
  <c r="AA42" i="6"/>
  <c r="U51" i="6"/>
  <c r="U53" i="6"/>
  <c r="AC53" i="6"/>
  <c r="U69" i="6"/>
  <c r="U74" i="6"/>
  <c r="U75" i="6"/>
  <c r="U78" i="6"/>
  <c r="U79" i="6"/>
  <c r="U80" i="6"/>
  <c r="U93" i="6"/>
  <c r="U97" i="6"/>
  <c r="U98" i="6"/>
  <c r="U99" i="6"/>
  <c r="U110" i="6"/>
  <c r="U119" i="6"/>
  <c r="U122" i="6"/>
  <c r="U124" i="6"/>
  <c r="U125" i="6"/>
  <c r="U126" i="6"/>
  <c r="U127" i="6"/>
  <c r="U128" i="6"/>
  <c r="U132" i="6"/>
  <c r="U135" i="6"/>
  <c r="U136" i="6"/>
  <c r="U137" i="6"/>
  <c r="U138" i="6"/>
  <c r="U141" i="6"/>
  <c r="S230" i="5" l="1"/>
  <c r="S293" i="5"/>
  <c r="AB360" i="5"/>
  <c r="AG127" i="4" l="1"/>
  <c r="AH127" i="4"/>
  <c r="AB196" i="4"/>
  <c r="S315" i="4"/>
  <c r="Y365" i="4"/>
  <c r="Y407" i="4"/>
  <c r="AB407" i="4"/>
  <c r="Y424" i="4"/>
  <c r="S719" i="4"/>
  <c r="S891" i="4"/>
  <c r="S894" i="4"/>
  <c r="S897" i="4"/>
  <c r="S902" i="4"/>
  <c r="S930" i="4"/>
  <c r="S936" i="4"/>
  <c r="S938" i="4"/>
  <c r="S941" i="4"/>
  <c r="S960" i="4"/>
  <c r="S961" i="4"/>
  <c r="S96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신보경</author>
  </authors>
  <commentList>
    <comment ref="D137" authorId="0" shapeId="0" xr:uid="{536565C3-42A9-48A6-A9AE-B5122ED737A1}">
      <text>
        <r>
          <rPr>
            <sz val="11"/>
            <color theme="1"/>
            <rFont val="游ゴシック"/>
            <family val="2"/>
            <charset val="129"/>
            <scheme val="minor"/>
          </rPr>
          <t>完州文化の家生活文化センター</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방승민</author>
    <author>user</author>
    <author>User</author>
  </authors>
  <commentList>
    <comment ref="V61" authorId="0" shapeId="0" xr:uid="{32A7E2CC-942D-4DA2-8BA6-BA82D4BB8046}">
      <text>
        <r>
          <rPr>
            <b/>
            <sz val="9"/>
            <color indexed="81"/>
            <rFont val="돋움"/>
            <family val="3"/>
            <charset val="129"/>
          </rPr>
          <t>出演金、自治体補助金、寄付金、代行事業費</t>
        </r>
      </text>
    </comment>
    <comment ref="X61" authorId="0" shapeId="0" xr:uid="{5A1F91DE-102D-4B32-81A1-B837F76CBACA}">
      <text>
        <r>
          <rPr>
            <sz val="11"/>
            <color theme="1"/>
            <rFont val="游ゴシック"/>
            <family val="2"/>
            <charset val="129"/>
            <scheme val="minor"/>
          </rPr>
          <t>ビジネス収益、その他の営業収益、預金利息収益、家賃収入、その他営業外収益、前年余剰、繰越金</t>
        </r>
      </text>
    </comment>
    <comment ref="AC111" authorId="1" shapeId="0" xr:uid="{B2DC9CDC-7D4F-4142-9E50-218B59DCFDDF}">
      <text>
        <r>
          <rPr>
            <b/>
            <sz val="9"/>
            <color indexed="81"/>
            <rFont val="돋움"/>
            <family val="3"/>
            <charset val="129"/>
          </rPr>
          <t>民芸村</t>
        </r>
        <r>
          <rPr>
            <b/>
            <sz val="9"/>
            <color indexed="81"/>
            <rFont val="Tahoma"/>
            <family val="2"/>
          </rPr>
          <t>、</t>
        </r>
        <r>
          <rPr>
            <b/>
            <sz val="9"/>
            <color indexed="81"/>
            <rFont val="돋움"/>
            <family val="3"/>
            <charset val="129"/>
          </rPr>
          <t>陶芸村</t>
        </r>
        <r>
          <rPr>
            <b/>
            <sz val="9"/>
            <color indexed="81"/>
            <rFont val="Tahoma"/>
            <family val="2"/>
          </rPr>
          <t>、</t>
        </r>
        <r>
          <rPr>
            <b/>
            <sz val="9"/>
            <color indexed="81"/>
            <rFont val="돋움"/>
            <family val="3"/>
            <charset val="129"/>
          </rPr>
          <t>白磁伝水管</t>
        </r>
        <r>
          <rPr>
            <b/>
            <sz val="9"/>
            <color indexed="81"/>
            <rFont val="Tahoma"/>
            <family val="2"/>
          </rPr>
          <t>、</t>
        </r>
        <r>
          <rPr>
            <b/>
            <sz val="9"/>
            <color indexed="81"/>
            <rFont val="돋움"/>
            <family val="3"/>
            <charset val="129"/>
          </rPr>
          <t>南館生活文化センター</t>
        </r>
        <r>
          <rPr>
            <b/>
            <sz val="9"/>
            <color indexed="81"/>
            <rFont val="Tahoma"/>
            <family val="2"/>
          </rPr>
          <t>、</t>
        </r>
        <r>
          <rPr>
            <b/>
            <sz val="9"/>
            <color indexed="81"/>
            <rFont val="돋움"/>
            <family val="3"/>
            <charset val="129"/>
          </rPr>
          <t>シニアフラワーストーン博物館</t>
        </r>
      </text>
    </comment>
    <comment ref="V130" authorId="2" shapeId="0" xr:uid="{300B549F-9205-4CD2-9123-73260769F367}">
      <text>
        <r>
          <rPr>
            <sz val="11"/>
            <color theme="1"/>
            <rFont val="游ゴシック"/>
            <family val="2"/>
            <charset val="129"/>
            <scheme val="minor"/>
          </rPr>
          <t>User:ドビー(0.22)+軍備(10)</t>
        </r>
      </text>
    </comment>
    <comment ref="W130" authorId="2" shapeId="0" xr:uid="{4E958D42-D918-43FD-BD13-DBA27BA4E31F}">
      <text>
        <r>
          <rPr>
            <b/>
            <sz val="9"/>
            <color indexed="81"/>
            <rFont val="돋움"/>
            <family val="3"/>
            <charset val="129"/>
          </rPr>
          <t>国庫補助金</t>
        </r>
        <r>
          <rPr>
            <b/>
            <sz val="9"/>
            <color indexed="81"/>
            <rFont val="Tahoma"/>
            <family val="2"/>
          </rPr>
          <t>（</t>
        </r>
        <r>
          <rPr>
            <b/>
            <sz val="9"/>
            <color indexed="81"/>
            <rFont val="돋움"/>
            <family val="3"/>
            <charset val="129"/>
          </rPr>
          <t>公募事業</t>
        </r>
        <r>
          <rPr>
            <b/>
            <sz val="9"/>
            <color indexed="81"/>
            <rFont val="Tahoma"/>
            <family val="2"/>
          </rPr>
          <t>)</t>
        </r>
      </text>
    </comment>
    <comment ref="X130" authorId="2" shapeId="0" xr:uid="{93DAFA1E-1066-4097-9233-DD9869D43BDF}">
      <text>
        <r>
          <rPr>
            <b/>
            <sz val="9"/>
            <color indexed="81"/>
            <rFont val="Tahoma"/>
            <family val="2"/>
          </rPr>
          <t>User:</t>
        </r>
        <r>
          <rPr>
            <sz val="9"/>
            <color indexed="81"/>
            <rFont val="Tahoma"/>
            <family val="2"/>
          </rPr>
          <t xml:space="preserve"> 2021</t>
        </r>
        <r>
          <rPr>
            <sz val="9"/>
            <color indexed="81"/>
            <rFont val="돋움"/>
            <family val="3"/>
            <charset val="129"/>
          </rPr>
          <t>年度出演金</t>
        </r>
      </text>
    </comment>
    <comment ref="Y130" authorId="2" shapeId="0" xr:uid="{E70D7121-40C9-40ED-8C35-31F756FA6DC8}">
      <text>
        <r>
          <rPr>
            <b/>
            <sz val="9"/>
            <color indexed="81"/>
            <rFont val="돋움"/>
            <family val="3"/>
            <charset val="129"/>
          </rPr>
          <t>純世界剰余金</t>
        </r>
        <r>
          <rPr>
            <b/>
            <sz val="9"/>
            <color indexed="81"/>
            <rFont val="Tahoma"/>
            <family val="2"/>
          </rPr>
          <t>（</t>
        </r>
        <r>
          <rPr>
            <b/>
            <sz val="9"/>
            <color indexed="81"/>
            <rFont val="돋움"/>
            <family val="3"/>
            <charset val="129"/>
          </rPr>
          <t>運営費と事業費私の編成)</t>
        </r>
      </text>
    </comment>
  </commentList>
</comments>
</file>

<file path=xl/sharedStrings.xml><?xml version="1.0" encoding="utf-8"?>
<sst xmlns="http://schemas.openxmlformats.org/spreadsheetml/2006/main" count="49262" uniqueCount="24220">
  <si>
    <t>年番</t>
  </si>
  <si>
    <t>試みる</t>
  </si>
  <si>
    <t>市郡区</t>
  </si>
  <si>
    <t>設立主体</t>
  </si>
  <si>
    <t>図書館名</t>
  </si>
  <si>
    <t>住所</t>
  </si>
  <si>
    <t>お問い合わせ</t>
  </si>
  <si>
    <t>ホームページ</t>
  </si>
  <si>
    <t>開館年度</t>
  </si>
  <si>
    <t>施設規模</t>
  </si>
  <si>
    <t>所蔵資料</t>
  </si>
  <si>
    <t>職員（現員／庭園）</t>
  </si>
  <si>
    <t>行政職</t>
  </si>
  <si>
    <t>司書職</t>
  </si>
  <si>
    <t>計算職</t>
  </si>
  <si>
    <t>その他</t>
  </si>
  <si>
    <t>資格</t>
  </si>
  <si>
    <t>利用状況</t>
  </si>
  <si>
    <t>電話</t>
  </si>
  <si>
    <t>敷地（m²）</t>
  </si>
  <si>
    <t>建物(m²)</t>
  </si>
  <si>
    <t>閲覧席（石）</t>
  </si>
  <si>
    <t>図書資料（巻）（印刷）</t>
  </si>
  <si>
    <t>非図書（ドット）</t>
  </si>
  <si>
    <t>連続刊行物（種）（印刷）</t>
  </si>
  <si>
    <t>年間増加図書資料（巻）</t>
  </si>
  <si>
    <t>年間増加非図書（点）</t>
  </si>
  <si>
    <t>年間増加連続刊行物（種）</t>
  </si>
  <si>
    <t>ヒョンウォン</t>
  </si>
  <si>
    <t>庭園</t>
  </si>
  <si>
    <t>ヒョンウォン</t>
  </si>
  <si>
    <t>庭</t>
  </si>
  <si>
    <t>クラス1</t>
  </si>
  <si>
    <t>クラス2</t>
  </si>
  <si>
    <t>ジュンサ</t>
  </si>
  <si>
    <t>システム</t>
  </si>
  <si>
    <t>人件費</t>
  </si>
  <si>
    <t>資料購入費</t>
  </si>
  <si>
    <t>その他運営費</t>
  </si>
  <si>
    <t>利用者数（人）</t>
  </si>
  <si>
    <t>利用策数（巻）</t>
  </si>
  <si>
    <t>ソウル</t>
  </si>
  <si>
    <t>瑞草区</t>
  </si>
  <si>
    <t>国立</t>
  </si>
  <si>
    <t>国立中央図書館</t>
  </si>
  <si>
    <t>ソウル特別市瑞草区珠浦大路201</t>
  </si>
  <si>
    <t>02-535-4142</t>
  </si>
  <si>
    <t>http://www.nl.go.kr</t>
  </si>
  <si>
    <t>永登浦区</t>
  </si>
  <si>
    <t>国会図書館</t>
  </si>
  <si>
    <t>ソウル特別市永登浦区議事堂通り1（汝矣島洞）</t>
  </si>
  <si>
    <t>http://www.nanet.go.kr</t>
  </si>
  <si>
    <t>国立障害者図書館</t>
  </si>
  <si>
    <t>02-3483-8857</t>
  </si>
  <si>
    <t>http://nld.nl.go.kr/</t>
  </si>
  <si>
    <t>試合</t>
  </si>
  <si>
    <t>高陽市</t>
    <phoneticPr fontId="10" type="noConversion"/>
  </si>
  <si>
    <t>裁判所図書館</t>
  </si>
  <si>
    <t>京畿道高陽市イルサンドング湖550（チャンハンドン）</t>
  </si>
  <si>
    <t>031-920-3652</t>
  </si>
  <si>
    <t>https://library.scourt.go.kr/</t>
  </si>
  <si>
    <t>江南区</t>
  </si>
  <si>
    <t>教育庁</t>
  </si>
  <si>
    <t>ソウル特別市教育庁江南図書館</t>
  </si>
  <si>
    <t>02-3448-4741</t>
  </si>
  <si>
    <t>https://gnlib.sen.go.kr</t>
  </si>
  <si>
    <t>ソウル特別市教育庁開浦図書館</t>
  </si>
  <si>
    <t>02-3460-8200</t>
  </si>
  <si>
    <t>http://gplib.sen.go.kr</t>
  </si>
  <si>
    <t>江東区</t>
  </si>
  <si>
    <t>ソウル特別市教育庁江東図書館</t>
  </si>
  <si>
    <t>02-2225-9800</t>
  </si>
  <si>
    <t>https://gdlib.sen.go.kr</t>
  </si>
  <si>
    <t>ソウル特別市教育青高徳生涯学習館</t>
  </si>
  <si>
    <t>02-6902-2600</t>
  </si>
  <si>
    <t>http://gdllc.sen.go.kr</t>
  </si>
  <si>
    <t>江西区</t>
  </si>
  <si>
    <t>ソウル特別市教育庁江図書館</t>
  </si>
  <si>
    <t>02-3219-7000</t>
  </si>
  <si>
    <t>http://gslib.sen.go.kr</t>
  </si>
  <si>
    <t>黒区</t>
  </si>
  <si>
    <t>ソウル特別市教育庁高尺図書館</t>
  </si>
  <si>
    <t>02-2680-2415</t>
  </si>
  <si>
    <t>http://gclib.sen.go.kr</t>
  </si>
  <si>
    <t>ソウル特別市教育請求路図書館</t>
  </si>
  <si>
    <t>02-6958-2800</t>
  </si>
  <si>
    <t>http://grlib.sen.go.kr</t>
  </si>
  <si>
    <t>ノウォン区</t>
  </si>
  <si>
    <t>ソウル特別市教育庁老院生涯学習館</t>
  </si>
  <si>
    <t>02-979-1741</t>
  </si>
  <si>
    <t>http://nwllc.sen.go.kr</t>
  </si>
  <si>
    <t>ドボング</t>
  </si>
  <si>
    <t>ソウル特別市教育庁道奉図書館</t>
  </si>
  <si>
    <t>02-6714-7400</t>
  </si>
  <si>
    <t>http://dblib.sen.go.kr</t>
  </si>
  <si>
    <t>東大門区</t>
  </si>
  <si>
    <t>ソウル特別市教育青銅大門図書館</t>
  </si>
  <si>
    <t>02-2170-1000</t>
  </si>
  <si>
    <t>http://ddmlib.sen.go.kr</t>
  </si>
  <si>
    <t>動作区</t>
  </si>
  <si>
    <t>ソウル特別市教育庁動作図書館</t>
  </si>
  <si>
    <t>02-823-6419</t>
  </si>
  <si>
    <t>http://djlib.sen.go.kr</t>
  </si>
  <si>
    <t>麻浦区</t>
  </si>
  <si>
    <t>ソウル特別市教育庁麻浦生涯学習館</t>
  </si>
  <si>
    <t>02-2137-0000</t>
  </si>
  <si>
    <t>https://mpllc.sen.go.kr</t>
  </si>
  <si>
    <t>ソウル特別市教育庁麻浦生涯学習館アヒョン分館</t>
  </si>
  <si>
    <t>02-362-8785</t>
  </si>
  <si>
    <t>http://ahyon.sen.go.kr</t>
  </si>
  <si>
    <t>西大門区</t>
  </si>
  <si>
    <t>ソウル特別市教育庁大門図書館</t>
  </si>
  <si>
    <t>02-6948-2115</t>
  </si>
  <si>
    <t>http://sdmlib.sen.go.kr</t>
  </si>
  <si>
    <t>松坡区</t>
  </si>
  <si>
    <t>ソウル特別市教育庁松波図書館</t>
  </si>
  <si>
    <t>02-3434-3333</t>
  </si>
  <si>
    <t>陽川区</t>
  </si>
  <si>
    <t>ソウル特別市教育清陽川図書館</t>
  </si>
  <si>
    <t>02-2062-3900</t>
  </si>
  <si>
    <t>http://yclib.sen.go.kr</t>
  </si>
  <si>
    <t>ソウル特別市教育庁営等浦生涯学習館</t>
  </si>
  <si>
    <t>02-6712-7500</t>
  </si>
  <si>
    <t>http://ydpllc.sen.go.kr</t>
  </si>
  <si>
    <t>龍山区</t>
  </si>
  <si>
    <t>ソウル特別市教育庁南山図書館</t>
  </si>
  <si>
    <t>02-754-7338</t>
  </si>
  <si>
    <t>http://nslib.sen.go.kr</t>
  </si>
  <si>
    <t>ソウル特別市教育庁用山図書館</t>
  </si>
  <si>
    <t>http://yslib.sen.go.kr</t>
  </si>
  <si>
    <t>鍾路区</t>
  </si>
  <si>
    <t>ソウル特別市教育青少年図書館</t>
  </si>
  <si>
    <t>02-731-2300</t>
  </si>
  <si>
    <t>http://childlib.sen.go.kr</t>
  </si>
  <si>
    <t>ソウル特別市教育庁政督図書館</t>
  </si>
  <si>
    <t>02-2011-5799</t>
  </si>
  <si>
    <t>http://jdlib.sen.go.kr</t>
  </si>
  <si>
    <t>ソウル特別市教育庁鐘路図書館</t>
  </si>
  <si>
    <t>http://jnlib.sen.go.kr</t>
  </si>
  <si>
    <t>教育庁小計</t>
  </si>
  <si>
    <t>私立</t>
  </si>
  <si>
    <t>名声教会図書館</t>
  </si>
  <si>
    <t>02-440-9140</t>
  </si>
  <si>
    <t>http://www.mslib.or.kr</t>
  </si>
  <si>
    <t>ガラックモール図書館</t>
  </si>
  <si>
    <t>02-3435-0950</t>
  </si>
  <si>
    <t>http://www.splib.or.kr/spalib/</t>
  </si>
  <si>
    <t>ジサンターオリンピック公園図書館</t>
  </si>
  <si>
    <t>02-2180-3578</t>
  </si>
  <si>
    <t>http://lib.kspo.or.kr</t>
  </si>
  <si>
    <t>4.19革命記念図書館</t>
  </si>
  <si>
    <t>02-730-4190</t>
  </si>
  <si>
    <t>http://library.419revolution.org</t>
  </si>
  <si>
    <t>中区</t>
  </si>
  <si>
    <t>韓国学生図書館</t>
  </si>
  <si>
    <t>02-2275-0753</t>
  </si>
  <si>
    <t>http://ksplibrary.co.kr</t>
  </si>
  <si>
    <t>自治体</t>
  </si>
  <si>
    <t>江南区立駅三青ブラシ図書館</t>
  </si>
  <si>
    <t>02-2051-1178</t>
  </si>
  <si>
    <t>https://library.gangnam.go.kr/ysplib/index.do</t>
  </si>
  <si>
    <t>江南区釘骨図書館</t>
  </si>
  <si>
    <t>02-459-5522</t>
  </si>
  <si>
    <t>http://library.gangnam.go.kr/mglib</t>
  </si>
  <si>
    <t>江南区開いている図書館</t>
  </si>
  <si>
    <t>02-3412-3970</t>
  </si>
  <si>
    <t>https://library.gangnam.go.kr/yllib</t>
  </si>
  <si>
    <t>ノンヒョン図書館</t>
  </si>
  <si>
    <t>02-3443-7650</t>
  </si>
  <si>
    <t>https://library.gangnam.go.kr/nhlib/index.do</t>
  </si>
  <si>
    <t>代理図書館</t>
  </si>
  <si>
    <t>02-565-6666</t>
  </si>
  <si>
    <t>http://library.gangnam.go.kr/</t>
  </si>
  <si>
    <t>道谷情報文化図書館</t>
  </si>
  <si>
    <t>02-2176-0781</t>
  </si>
  <si>
    <t>https://library.gangnam.go.kr/dogoklib</t>
  </si>
  <si>
    <t>釘骨韓屋子供図書館</t>
  </si>
  <si>
    <t>02-2226-5930</t>
  </si>
  <si>
    <t>駅三図書館</t>
  </si>
  <si>
    <t>02-508-1139</t>
  </si>
  <si>
    <t>https://library.gangnam.go.kr/yslib</t>
  </si>
  <si>
    <t>チョンダウン図書館</t>
  </si>
  <si>
    <t>02-512-9326</t>
  </si>
  <si>
    <t>http://library.gangnam.go.kr</t>
  </si>
  <si>
    <t>楽しい図書館</t>
  </si>
  <si>
    <t>02-565-7533</t>
  </si>
  <si>
    <t>https://library.gangnam.go.kr/jgwlib</t>
  </si>
  <si>
    <t>清潭図書館</t>
  </si>
  <si>
    <t>ソウル特別市江南区狎鴎亭路79ギル26（清潭洞）清潭洞住民センター7階</t>
  </si>
  <si>
    <t>02-540-7042</t>
  </si>
  <si>
    <t>https://library.gangnam.go.kr/cdlib/</t>
  </si>
  <si>
    <t>幸せな図書館</t>
  </si>
  <si>
    <t>02-567-3833</t>
  </si>
  <si>
    <t>https://library.gangnam.go.kr/happylib</t>
  </si>
  <si>
    <t>江東区立江日図書館</t>
  </si>
  <si>
    <t>02-427-7676</t>
  </si>
  <si>
    <t>http://gdlibrary.or.kr/gilib/</t>
  </si>
  <si>
    <t>江東区立鈍村図書館</t>
  </si>
  <si>
    <t>02-489-6557</t>
  </si>
  <si>
    <t>https://www.gdlibrary.or.kr/</t>
  </si>
  <si>
    <t>江東区城内図書館</t>
  </si>
  <si>
    <t>02-471-0044</t>
  </si>
  <si>
    <t>http://www.gdlibrary.or.kr/snlib</t>
  </si>
  <si>
    <t>江東区立がん図書館</t>
  </si>
  <si>
    <t>02-429-0476</t>
  </si>
  <si>
    <t>https://www.gdlibrary.or.kr</t>
  </si>
  <si>
    <t>江東区立天湖図書館</t>
  </si>
  <si>
    <t>02-488-7223</t>
  </si>
  <si>
    <t>江東区立海工図書館</t>
  </si>
  <si>
    <t>02-478-9656</t>
  </si>
  <si>
    <t>http://www.gdlibrary.or.kr/hglib/</t>
  </si>
  <si>
    <t>江北区</t>
  </si>
  <si>
    <t>江北文化情報図書館</t>
  </si>
  <si>
    <t>02-944-3100</t>
  </si>
  <si>
    <t>https://www.gblib.or.kr/gangbuk/index.do</t>
  </si>
  <si>
    <t>江北青少年文化情報図書館</t>
  </si>
  <si>
    <t>02-944-3141</t>
  </si>
  <si>
    <t>ミア文化情報図書館</t>
  </si>
  <si>
    <t>02-944-3182</t>
  </si>
  <si>
    <t>http://www.gblib.or.kr/mia/</t>
  </si>
  <si>
    <t>三角山の子供の図書館</t>
  </si>
  <si>
    <t>02-944-3190</t>
  </si>
  <si>
    <t>ソルサム文化情報図書館</t>
  </si>
  <si>
    <t>02-944-3150</t>
  </si>
  <si>
    <t>松中文化情報図書館</t>
  </si>
  <si>
    <t>02-944-3160</t>
  </si>
  <si>
    <t>http://www.gblib.or.kr/songjung/</t>
  </si>
  <si>
    <t>授乳文化情報図書館</t>
  </si>
  <si>
    <t>02-944-3170</t>
  </si>
  <si>
    <t>江西区クマダラ図書館</t>
  </si>
  <si>
    <t>02-2065-3785</t>
  </si>
  <si>
    <t>http://lib.gangseo.seoul.kr</t>
  </si>
  <si>
    <t>江西区立灯光図書館</t>
  </si>
  <si>
    <t>02-3664-6990</t>
  </si>
  <si>
    <t>江西区青い青少年図書館</t>
  </si>
  <si>
    <t>02-2691-1630</t>
  </si>
  <si>
    <t>江西区立家養図書館</t>
  </si>
  <si>
    <t>02-3665-8797</t>
  </si>
  <si>
    <t>江西区立宇蔵山森速度図書館</t>
  </si>
  <si>
    <t>02-2696-6690</t>
  </si>
  <si>
    <t>江西道花子ども図書館</t>
  </si>
  <si>
    <t>02-2663-4764</t>
  </si>
  <si>
    <t>江西の夢を見る子供の図書館</t>
  </si>
  <si>
    <t>02-3663-4025</t>
  </si>
  <si>
    <t>江西英語図書館</t>
  </si>
  <si>
    <t>02-2061-2270</t>
  </si>
  <si>
    <t>http://lib.gangseo.seoul.kr/</t>
  </si>
  <si>
    <t>冠岳区</t>
  </si>
  <si>
    <t>冠岳中央図書館</t>
  </si>
  <si>
    <t>02-828-5700</t>
  </si>
  <si>
    <t>文明情報図書館</t>
  </si>
  <si>
    <t>02-878-7460</t>
  </si>
  <si>
    <t>ソンヒョン動作図書館</t>
  </si>
  <si>
    <t>02-877-7183</t>
  </si>
  <si>
    <t>ウンチョンアクション小さな図書館</t>
  </si>
  <si>
    <t>02-877-1162</t>
  </si>
  <si>
    <t>チョウォン図書館</t>
  </si>
  <si>
    <t>02-851-5571</t>
  </si>
  <si>
    <t>光津区</t>
  </si>
  <si>
    <t>広津情報図書館</t>
  </si>
  <si>
    <t>02-3437-5095</t>
  </si>
  <si>
    <t>http://gwangjinlib.seoul.kr</t>
  </si>
  <si>
    <t>区議第3東図書館</t>
  </si>
  <si>
    <t>02-454-6294</t>
  </si>
  <si>
    <t>滋養第4東図書館</t>
  </si>
  <si>
    <t>02-465-0737</t>
  </si>
  <si>
    <t>https://www.gwangjinlib.seoul.kr/jy4dong/index.do</t>
  </si>
  <si>
    <t>滋陽漢江図書館</t>
  </si>
  <si>
    <t>02-456-0048</t>
  </si>
  <si>
    <t>https://www.gwangjinlib.seoul.kr/jyriver/index.do</t>
  </si>
  <si>
    <t>中谷文化体育センター図書館</t>
  </si>
  <si>
    <t>開封図書館</t>
  </si>
  <si>
    <t>02-2689-1695</t>
  </si>
  <si>
    <t>http://lib.guro.go.kr</t>
  </si>
  <si>
    <t>開封児童図書館</t>
  </si>
  <si>
    <t>02-2066-1695</t>
  </si>
  <si>
    <t>黒区立オンヌリ図書館</t>
  </si>
  <si>
    <t>02-858-9080</t>
  </si>
  <si>
    <t>http://lib.guro.go.kr/</t>
  </si>
  <si>
    <t>黒奇跡の図書館</t>
  </si>
  <si>
    <t>02-2632-8878</t>
  </si>
  <si>
    <t>https://lib.guro.go.kr</t>
  </si>
  <si>
    <t>黒夢の木図書館</t>
  </si>
  <si>
    <t>02-830-1623</t>
  </si>
  <si>
    <t>宮東子ども図書館</t>
  </si>
  <si>
    <t>02-2060-8229</t>
  </si>
  <si>
    <t>文丸韓屋子供図書館</t>
  </si>
  <si>
    <t>02-2615-8200</t>
  </si>
  <si>
    <t>夢の村の図書館</t>
  </si>
  <si>
    <t>02-830-5807</t>
  </si>
  <si>
    <t>空の図書館</t>
  </si>
  <si>
    <t>02-864-9585</t>
  </si>
  <si>
    <t>錦川区</t>
  </si>
  <si>
    <t>錦川区立加山図書館</t>
  </si>
  <si>
    <t>02-865-6817</t>
  </si>
  <si>
    <t>http://geumcheonlib.seoul.kr/index.do</t>
  </si>
  <si>
    <t>錦川市立金奈良図書館</t>
  </si>
  <si>
    <t>02-2627-2991</t>
  </si>
  <si>
    <t>錦川区立毒山図書館</t>
  </si>
  <si>
    <t>02-863-9544</t>
  </si>
  <si>
    <t>http://geumcheonlib.seoul.kr</t>
  </si>
  <si>
    <t>錦川区立始興図書館</t>
  </si>
  <si>
    <t>02-809-8242</t>
  </si>
  <si>
    <t>02-976-3820</t>
  </si>
  <si>
    <t>https://www.nowonlib.kr/</t>
  </si>
  <si>
    <t>ノーウォン子供図書館</t>
  </si>
  <si>
    <t>02-933-7145</t>
  </si>
  <si>
    <t>http://www.nowonlib.kr</t>
  </si>
  <si>
    <t>02-950-0050</t>
  </si>
  <si>
    <t>仏岩図書館</t>
  </si>
  <si>
    <t>070-7718-2382</t>
  </si>
  <si>
    <t>02-3391-7882</t>
  </si>
  <si>
    <t>http://www.nowonlib.kr/</t>
  </si>
  <si>
    <t>02-991-0871</t>
  </si>
  <si>
    <t>月桂子図書館</t>
  </si>
  <si>
    <t>070-4238-5148</t>
  </si>
  <si>
    <t>http://www.wgcwc.or.kr</t>
  </si>
  <si>
    <t>02-979-7420</t>
  </si>
  <si>
    <t>香りの木図書館</t>
  </si>
  <si>
    <t>02-2116-4448</t>
  </si>
  <si>
    <t>ギャラリー図書館</t>
  </si>
  <si>
    <t>02-973-1318</t>
  </si>
  <si>
    <t>http://www.gycenter.or.kr</t>
  </si>
  <si>
    <t>道封奇跡の図書館</t>
  </si>
  <si>
    <t>02-3493-7171</t>
  </si>
  <si>
    <t>http://www.unilib.dobong.kr/</t>
  </si>
  <si>
    <t>道峰文化情報図書館</t>
  </si>
  <si>
    <t>02-900-1835</t>
  </si>
  <si>
    <t>ドボンアイナ図書館</t>
  </si>
  <si>
    <t>02-995-4171</t>
  </si>
  <si>
    <t>http://www.kidlib.dobong.kr</t>
  </si>
  <si>
    <t>ドゥリ図書館</t>
  </si>
  <si>
    <t>070-4291-1112</t>
  </si>
  <si>
    <t>双門塗り図書館</t>
  </si>
  <si>
    <t>02-998-0910</t>
  </si>
  <si>
    <t>http://www.unilib.dobong.kr/main.do</t>
  </si>
  <si>
    <t>学村図書館</t>
  </si>
  <si>
    <t>02-955-0655</t>
  </si>
  <si>
    <t>http://www.unilib.dobong.kr</t>
  </si>
  <si>
    <t>東大門区ダプシリ図書館</t>
  </si>
  <si>
    <t>02-982-1959</t>
  </si>
  <si>
    <t>https://www.l4d.or.kr/dsn/index.do</t>
  </si>
  <si>
    <t>東大門区情報化図書館</t>
  </si>
  <si>
    <t>02-960-1959</t>
  </si>
  <si>
    <t>東大門本マダン図書館</t>
  </si>
  <si>
    <t>02-2127-4116</t>
  </si>
  <si>
    <t>https://www.l4d.or.kr/bml</t>
  </si>
  <si>
    <t>ペボンサン森林図書館</t>
  </si>
  <si>
    <t>02-2212-8502</t>
  </si>
  <si>
    <t>https://www.l4d.or.kr/bfl</t>
  </si>
  <si>
    <t>フィギュア子供の図書館</t>
  </si>
  <si>
    <t>02-2248-1959</t>
  </si>
  <si>
    <t>www.l4d.or.kr</t>
  </si>
  <si>
    <t>区立キム・ヨンサム図書館</t>
  </si>
  <si>
    <t>02-827-0557</t>
  </si>
  <si>
    <t>https://lib.dongjak.go.kr/dj/index.do</t>
  </si>
  <si>
    <t>対防児童図書館</t>
  </si>
  <si>
    <t>02-813-6740</t>
  </si>
  <si>
    <t>http://lib.dongjak.go.kr</t>
  </si>
  <si>
    <t>アクション子供の図書館</t>
  </si>
  <si>
    <t>02-823-6750</t>
  </si>
  <si>
    <t>サダンソル畑図書館</t>
  </si>
  <si>
    <t>http://lib.dongjak.go.kr/</t>
  </si>
  <si>
    <t>薬水図書館</t>
  </si>
  <si>
    <t>02-823-1907</t>
  </si>
  <si>
    <t>麻浦区立西江図書館</t>
  </si>
  <si>
    <t>02-3141-7053</t>
  </si>
  <si>
    <t>https://mplib.mapo.go.kr/sglib/index.do</t>
  </si>
  <si>
    <t>麻浦中央図書館</t>
  </si>
  <si>
    <t>02-3153-5800</t>
  </si>
  <si>
    <t>https://mplib.mapo.go.kr/mcl/</t>
  </si>
  <si>
    <t>マポプルメアリーン図書館</t>
  </si>
  <si>
    <t>02-6070-9286</t>
  </si>
  <si>
    <t>https://mplib.mapo.go.kr/purme/index.do</t>
  </si>
  <si>
    <t>西大門区立南部左鳥ローム図書館</t>
  </si>
  <si>
    <t>02-360-8670</t>
  </si>
  <si>
    <t>http://lib.sdm.or.kr</t>
  </si>
  <si>
    <t>西大門区立バイナリ記念図書館</t>
  </si>
  <si>
    <t>02-360-8600</t>
  </si>
  <si>
    <t>西大門区ホンウンドダム図書館</t>
  </si>
  <si>
    <t>防衛図書館</t>
  </si>
  <si>
    <t>02-3471-3993</t>
  </si>
  <si>
    <t>西図書館</t>
  </si>
  <si>
    <t>02-3471-1337</t>
  </si>
  <si>
    <t>瑞草区内曲図書館</t>
  </si>
  <si>
    <t>02-3461-3007</t>
  </si>
  <si>
    <t>http://naegok.seocholib.or.kr</t>
  </si>
  <si>
    <t>瑞草区立珠図書館</t>
  </si>
  <si>
    <t>02-520-8700</t>
  </si>
  <si>
    <t>http://www.seocholib.or.kr/</t>
  </si>
  <si>
    <t>瑞草区養養図書館</t>
  </si>
  <si>
    <t>02-3486-4050</t>
  </si>
  <si>
    <t>http://yangjae.seocholib.or.kr</t>
  </si>
  <si>
    <t>瑞草絵本図書館</t>
  </si>
  <si>
    <t>02-3471-0995</t>
  </si>
  <si>
    <t>瑞草青少年図書館</t>
  </si>
  <si>
    <t>02-3486-9543</t>
  </si>
  <si>
    <t>https://seocho.seocholib.or.kr</t>
  </si>
  <si>
    <t>蚕原図書館</t>
  </si>
  <si>
    <t>02-3477-8655</t>
  </si>
  <si>
    <t>城東区</t>
  </si>
  <si>
    <t>城東区錦湖図書館</t>
  </si>
  <si>
    <t>02-2204-6450</t>
  </si>
  <si>
    <t>城東区図書館</t>
  </si>
  <si>
    <t>02-2204-6420</t>
  </si>
  <si>
    <t>https://www.sdlib.or.kr</t>
  </si>
  <si>
    <t>城東区立虹図書館</t>
  </si>
  <si>
    <t>02-2286-6025</t>
  </si>
  <si>
    <t>https://www.sdlib.or.kr/RB</t>
  </si>
  <si>
    <t>城東区城水道図書館</t>
  </si>
  <si>
    <t>02-2204-7590</t>
  </si>
  <si>
    <t>https://www.sdlib.or.kr/ss/</t>
  </si>
  <si>
    <t>城東区森林図書館</t>
  </si>
  <si>
    <t>02-2204-6485</t>
  </si>
  <si>
    <t>https://www.sdlib.or.kr/fore/main.do</t>
  </si>
  <si>
    <t>城東区立回答図書館</t>
  </si>
  <si>
    <t>02-2204-6470</t>
  </si>
  <si>
    <t>城東区立清渓図書館</t>
  </si>
  <si>
    <t>02-2204-7580</t>
  </si>
  <si>
    <t>城北区</t>
  </si>
  <si>
    <t>文明図書館</t>
  </si>
  <si>
    <t>02-6956-0559</t>
  </si>
  <si>
    <t>https://www.sblib.seoul.kr/gbitlib</t>
  </si>
  <si>
    <t>月光床図書館</t>
  </si>
  <si>
    <t>02-911-0993</t>
  </si>
  <si>
    <t>https://www.sblib.seoul.kr/dblib/</t>
  </si>
  <si>
    <t>石館洞ミリ内図書館</t>
  </si>
  <si>
    <t>02-960-5067</t>
  </si>
  <si>
    <t>https://mirinae.sblib.seoul.kr/mirine</t>
  </si>
  <si>
    <t>城北区清水図書館</t>
  </si>
  <si>
    <t>02-2038-4423</t>
  </si>
  <si>
    <t>http://ch.sblib.seoul.kr/</t>
  </si>
  <si>
    <t>城北道光図書館</t>
  </si>
  <si>
    <t>02-6949-0031</t>
  </si>
  <si>
    <t>https://www.sblib.seoul.kr/gblib/index.do</t>
  </si>
  <si>
    <t>城北情報図書館</t>
  </si>
  <si>
    <t>02-962-1081</t>
  </si>
  <si>
    <t>https://www.sblib.seoul.kr/sblib</t>
  </si>
  <si>
    <t>アリラン図書館</t>
  </si>
  <si>
    <t>02-3291-4990</t>
  </si>
  <si>
    <t>https://www.sblib.seoul.kr/arlib/</t>
  </si>
  <si>
    <t>アリラン子供図書館</t>
  </si>
  <si>
    <t>02-3291-4992</t>
  </si>
  <si>
    <t>https://www.sblib.seoul.kr/arclib</t>
  </si>
  <si>
    <t>月谷夢絵図書館</t>
  </si>
  <si>
    <t>02-6949-1553</t>
  </si>
  <si>
    <t>https://www.sblib.seoul.kr/wglib</t>
  </si>
  <si>
    <t>長衛幸福図書館</t>
  </si>
  <si>
    <t>02-6954-7955</t>
  </si>
  <si>
    <t>https://www.sblib.seoul.kr/jwlib</t>
  </si>
  <si>
    <t>鄭陵図書館</t>
  </si>
  <si>
    <t>02-2038-9928</t>
  </si>
  <si>
    <t>https://www.sblib.seoul.kr/jnlib/</t>
  </si>
  <si>
    <t>ジョンアム東新日図書館</t>
  </si>
  <si>
    <t>02-6925-6920</t>
  </si>
  <si>
    <t>https://www.sblib.seoul.kr/snlib/</t>
  </si>
  <si>
    <t>海上図書館</t>
  </si>
  <si>
    <t>02-6925-7002</t>
  </si>
  <si>
    <t>https://www.sblib.seoul.kr/horlib/index.do</t>
  </si>
  <si>
    <t>ガマ図書館</t>
  </si>
  <si>
    <t>02-449-9813</t>
  </si>
  <si>
    <t>http://www.splib.or.kr</t>
  </si>
  <si>
    <t>石造りの図書館</t>
  </si>
  <si>
    <t>ソウル特別市松坡区百済古墳路37ギル16（石村洞）石村洞住民センター5階</t>
  </si>
  <si>
    <t>02-414-7007</t>
  </si>
  <si>
    <t>松の丘2号小さな図書館</t>
  </si>
  <si>
    <t>02-424-0083</t>
  </si>
  <si>
    <t>http://www.splib.or.kr/sp2lib/</t>
  </si>
  <si>
    <t>松の丘3号小さな図書館</t>
  </si>
  <si>
    <t>02-443-0130</t>
  </si>
  <si>
    <t>http://www.splib.or.kr//sp3lib</t>
  </si>
  <si>
    <t>松の丘チャムシル本洞図書館</t>
  </si>
  <si>
    <t>02-412-0750</t>
  </si>
  <si>
    <t>http://www.splib.or.kr/spmlib</t>
  </si>
  <si>
    <t>松坡丸図書館</t>
  </si>
  <si>
    <t>02-449-8855</t>
  </si>
  <si>
    <t>松坐子ども図書館</t>
  </si>
  <si>
    <t>02-418-0303</t>
  </si>
  <si>
    <t>http://www.splib.or.kr/spclib</t>
  </si>
  <si>
    <t>ソンパ子供の英語の小さな図書館</t>
  </si>
  <si>
    <t>02-415-3567</t>
  </si>
  <si>
    <t>松坡威礼図書館</t>
  </si>
  <si>
    <t>02-402-3003</t>
  </si>
  <si>
    <t>http://www.splib.or.kr/spwlib</t>
  </si>
  <si>
    <t>葛山図書館</t>
  </si>
  <si>
    <t>小川健康図書館</t>
  </si>
  <si>
    <t>https://lib.yangcheon.or.kr/libgaeul/</t>
  </si>
  <si>
    <t>木馬教育図書館</t>
  </si>
  <si>
    <t>微感図書館</t>
  </si>
  <si>
    <t>防御橋文学図書館</t>
  </si>
  <si>
    <t>http://lib.yangcheon.or.kr</t>
  </si>
  <si>
    <t>シンウォル音楽図書館</t>
  </si>
  <si>
    <t>02-2065-1260</t>
  </si>
  <si>
    <t>陽川区英語特性化図書館</t>
  </si>
  <si>
    <t>日の出歴史図書館</t>
  </si>
  <si>
    <t>https://lib.yangcheon.or.kr</t>
  </si>
  <si>
    <t>02-828-3700</t>
  </si>
  <si>
    <t>https://www.ydplib.or.kr/drlib/index.do</t>
  </si>
  <si>
    <t>文来図書館</t>
  </si>
  <si>
    <t>02-2629-8600</t>
  </si>
  <si>
    <t>https://www.ydplib.or.kr/mllib/index.do</t>
  </si>
  <si>
    <t>船遊図書館</t>
  </si>
  <si>
    <t>02-2163-0800</t>
  </si>
  <si>
    <t>https://www.ydplib.or.kr/sylib/index.do</t>
  </si>
  <si>
    <t>汝矣山江村図書館</t>
  </si>
  <si>
    <t>02-2629-2222</t>
  </si>
  <si>
    <t>https://www.ydplib.or.kr/yulib</t>
  </si>
  <si>
    <t>龍山ドリーム図書館</t>
  </si>
  <si>
    <t>ソウル特別市龍山区ペクボムロ329（ウォンヒョロ1街）</t>
  </si>
  <si>
    <t>02-707-0138</t>
  </si>
  <si>
    <t>https://www.yslibrary.or.kr</t>
  </si>
  <si>
    <t>青波図書館</t>
  </si>
  <si>
    <t>02-714-3931</t>
  </si>
  <si>
    <t>https://www.yslibrary.or.kr/cheongpa/</t>
  </si>
  <si>
    <t>平平区</t>
  </si>
  <si>
    <t>区立区山洞図書館村</t>
  </si>
  <si>
    <t>02-357-0100</t>
  </si>
  <si>
    <t>区立上林図書館</t>
  </si>
  <si>
    <t>02-383-7557</t>
  </si>
  <si>
    <t>http://sl.eplib.or.kr</t>
  </si>
  <si>
    <t>区立平平ニュータウン図書館</t>
  </si>
  <si>
    <t>02-6341-6400</t>
  </si>
  <si>
    <t>区立増産情報図書館</t>
  </si>
  <si>
    <t>02-307-6030</t>
  </si>
  <si>
    <t>http://www.jsplib.or.kr</t>
  </si>
  <si>
    <t>私を渡って森に図書館</t>
  </si>
  <si>
    <t>02-307-6701</t>
  </si>
  <si>
    <t>ウントロック図書館</t>
  </si>
  <si>
    <t>02-389-7635</t>
  </si>
  <si>
    <t>http://www.edlib.or.kr</t>
  </si>
  <si>
    <t>平平区図書館</t>
  </si>
  <si>
    <t>02-385-1671</t>
  </si>
  <si>
    <t>http://www.eplib.or.kr</t>
  </si>
  <si>
    <t>がん情報図書館</t>
  </si>
  <si>
    <t>02-308-2320</t>
  </si>
  <si>
    <t>http://www.ealib.or.kr</t>
  </si>
  <si>
    <t>美しい図書館</t>
  </si>
  <si>
    <t>ソウル特別市鍾路区鍾路58街道19</t>
  </si>
  <si>
    <t>02-2237-6644</t>
  </si>
  <si>
    <t>http://lib.jongno.go.kr</t>
  </si>
  <si>
    <t>子供青少年国学図書館</t>
  </si>
  <si>
    <t>02-747-8335</t>
  </si>
  <si>
    <t>http://lib.jongno.go.kr/</t>
  </si>
  <si>
    <t>清雲文学図書館</t>
  </si>
  <si>
    <t>070-4680-4032</t>
  </si>
  <si>
    <t>加温図書館</t>
  </si>
  <si>
    <t>02-2230-2921</t>
  </si>
  <si>
    <t>http://www.e-junggulib.or.kr</t>
  </si>
  <si>
    <t>南山タウン文化体育センター児童図書館</t>
  </si>
  <si>
    <t>02-2230-2941</t>
  </si>
  <si>
    <t>ソウル図書館</t>
  </si>
  <si>
    <t>02-2133-0202</t>
  </si>
  <si>
    <t>http://lib.seoul.go.kr</t>
  </si>
  <si>
    <t>手書きの子供の図書館</t>
  </si>
  <si>
    <t>02-2230-2945</t>
  </si>
  <si>
    <t>一致図書館</t>
  </si>
  <si>
    <t>02-2230-2901</t>
  </si>
  <si>
    <t>中南区</t>
  </si>
  <si>
    <t>養園林速度図書館</t>
  </si>
  <si>
    <t>02-432-0710</t>
  </si>
  <si>
    <t>http://www.jungnanglib.seoul.kr/ywlib/</t>
  </si>
  <si>
    <t>中南区立面木情報図書館</t>
  </si>
  <si>
    <t>02-432-4120</t>
  </si>
  <si>
    <t>http://www.jungnanglib.seoul.kr/mmlib</t>
  </si>
  <si>
    <t>中南区情報図書館</t>
  </si>
  <si>
    <t>http://www.jungnanglib.seoul.kr/jnlib/</t>
  </si>
  <si>
    <t>中浪再会図書館</t>
  </si>
  <si>
    <t>02-2209-0094</t>
  </si>
  <si>
    <t>http://www.jungnanglib.seoul.kr/sblib/</t>
  </si>
  <si>
    <t>中浪の森子供図書館</t>
  </si>
  <si>
    <t>02-6235-1150</t>
  </si>
  <si>
    <t>http://www.jungnanglib.seoul.kr/suplib/index.php</t>
  </si>
  <si>
    <t>自治体小計</t>
  </si>
  <si>
    <t>釜山</t>
  </si>
  <si>
    <t>金正区</t>
  </si>
  <si>
    <t>釜山広域市立西洞図書館</t>
  </si>
  <si>
    <t>051-522-0456</t>
  </si>
  <si>
    <t>東区</t>
  </si>
  <si>
    <t>釜山広域市立中央図書館修正分館</t>
  </si>
  <si>
    <t>051-440-0300</t>
  </si>
  <si>
    <t>https://home.pen.go.kr/joonganglib</t>
  </si>
  <si>
    <t>ドンレグ</t>
  </si>
  <si>
    <t>釜山広域市立名場図書館</t>
  </si>
  <si>
    <t>051-527-0583</t>
  </si>
  <si>
    <t>https://home.pen.go.kr/mjlib/</t>
  </si>
  <si>
    <t>釜山神宮</t>
  </si>
  <si>
    <t>釜山広域市立不全図書館</t>
  </si>
  <si>
    <t>051-802-5901</t>
  </si>
  <si>
    <t>釜山広域市立市民図書館</t>
  </si>
  <si>
    <t>051-810-8200</t>
  </si>
  <si>
    <t>http://home.pen.go.kr/siminlib</t>
  </si>
  <si>
    <t>釜山広域市立中央図書館分館釜山英語図書館</t>
  </si>
  <si>
    <t>051-818-2800</t>
  </si>
  <si>
    <t>http://www.bel.go.kr</t>
  </si>
  <si>
    <t>北区</t>
  </si>
  <si>
    <t>釜山広域市立区浦図書館</t>
  </si>
  <si>
    <t>051-330-6300</t>
  </si>
  <si>
    <t>http://home.pen.go.kr/gupolib</t>
  </si>
  <si>
    <t>サハグ</t>
  </si>
  <si>
    <t>釜山広域市立サハ図書館</t>
  </si>
  <si>
    <t>051-203-0571</t>
  </si>
  <si>
    <t>https://home.pen.go.kr/sahalib</t>
  </si>
  <si>
    <t>西洋</t>
  </si>
  <si>
    <t>釜山広域市立九徳図書館</t>
  </si>
  <si>
    <t>051-220-3800</t>
  </si>
  <si>
    <t>https://home.pen.go.kr/guducklib/main.do</t>
  </si>
  <si>
    <t>軟製具</t>
  </si>
  <si>
    <t>釜山広域市立演算図書館</t>
  </si>
  <si>
    <t>051-792-5400</t>
  </si>
  <si>
    <t>https://home.pen.go.kr/yeonsanlib</t>
  </si>
  <si>
    <t>釜山広域市立中央図書館</t>
  </si>
  <si>
    <t>051-250-0300</t>
  </si>
  <si>
    <t>海雲台区</t>
  </si>
  <si>
    <t>釜山広域市立搬送図書館</t>
  </si>
  <si>
    <t>051-545-0102</t>
  </si>
  <si>
    <t>https://home.pen.go.kr/bansonglib</t>
  </si>
  <si>
    <t>釜山広域市立海雲台図書館</t>
  </si>
  <si>
    <t>051-709-0932</t>
  </si>
  <si>
    <t>海雲台図書館うどん分館</t>
  </si>
  <si>
    <t>051-742-2167</t>
  </si>
  <si>
    <t>裸足同務図書館</t>
  </si>
  <si>
    <t>051-333-2263</t>
  </si>
  <si>
    <t>http://www.maenbal.org</t>
  </si>
  <si>
    <t>ケヤキの図書館</t>
  </si>
  <si>
    <t>釜山広域市海雲台区搬送2洞216-290</t>
  </si>
  <si>
    <t>051-542-1590</t>
  </si>
  <si>
    <t>http://www.ntnamu.kr/</t>
  </si>
  <si>
    <t>強書奇跡の図書館</t>
  </si>
  <si>
    <t>051-970-2317</t>
  </si>
  <si>
    <t>https://library.bsgangseo.go.kr/gmlib/</t>
  </si>
  <si>
    <t>釜山江西図書館</t>
  </si>
  <si>
    <t>051-970-4067</t>
  </si>
  <si>
    <t>https://library.bsgangseo.go.kr/gslib/</t>
  </si>
  <si>
    <t>金正図書館</t>
  </si>
  <si>
    <t>051-519-5612</t>
  </si>
  <si>
    <t>http://library.geumjeong.go.kr</t>
  </si>
  <si>
    <t>キジャン郡</t>
  </si>
  <si>
    <t>高村ふれあい図書館</t>
  </si>
  <si>
    <t>051-709-5381</t>
  </si>
  <si>
    <t>http://library.gijang.go.kr/gochon/main.do</t>
  </si>
  <si>
    <t>キビ図書館</t>
  </si>
  <si>
    <t>051-724-3071</t>
  </si>
  <si>
    <t>http://library.gijang.go.kr</t>
  </si>
  <si>
    <t>キビデジタル図書館</t>
  </si>
  <si>
    <t>051-709-5071</t>
  </si>
  <si>
    <t>http://library.gijang.go.kr/dlib/</t>
  </si>
  <si>
    <t>下り鳥の図書館</t>
  </si>
  <si>
    <t>051-709-3967</t>
  </si>
  <si>
    <t>http://library.gijang.go.kr/naeri/main.do</t>
  </si>
  <si>
    <t>大田多目的図書館</t>
  </si>
  <si>
    <t>051-709-3961</t>
  </si>
  <si>
    <t>定款図書館</t>
  </si>
  <si>
    <t>051-709-3904</t>
  </si>
  <si>
    <t>http://library.gijang.go.kr/jglib/main.do</t>
  </si>
  <si>
    <t>定款子ども図書館</t>
  </si>
  <si>
    <t>051-709-5386</t>
  </si>
  <si>
    <t>http://library.gijang.go.kr/jgchildlib</t>
  </si>
  <si>
    <t>南区</t>
  </si>
  <si>
    <t>南区図書館</t>
  </si>
  <si>
    <t>051-607-6572</t>
  </si>
  <si>
    <t>釜山広域市南区分布図書館</t>
  </si>
  <si>
    <t>051-607-3642</t>
  </si>
  <si>
    <t>http://library.bsnamgu.go.kr/Main.do</t>
  </si>
  <si>
    <t>東区図書館</t>
  </si>
  <si>
    <t>051-440-6412</t>
  </si>
  <si>
    <t>http://www.bsdonggu.go.kr/library</t>
  </si>
  <si>
    <t>東区子供英語図書館</t>
  </si>
  <si>
    <t>051-440-6471</t>
  </si>
  <si>
    <t>http://www.bsdonggu.go.kr/kidseng</t>
  </si>
  <si>
    <t>東レ邑城図書館</t>
  </si>
  <si>
    <t>051-550-6902</t>
  </si>
  <si>
    <t>http://lib.dongnae.go.kr/dongnae</t>
  </si>
  <si>
    <t>安楽ヌリ図書館</t>
  </si>
  <si>
    <t>051-550-6911</t>
  </si>
  <si>
    <t>http://lib.dongnae.go.kr/allak/</t>
  </si>
  <si>
    <t>釜山神宮子供青少年図書館</t>
  </si>
  <si>
    <t>051-605-5803</t>
  </si>
  <si>
    <t>金谷図書館</t>
  </si>
  <si>
    <t>051-309-6181</t>
  </si>
  <si>
    <t>万徳図書館</t>
  </si>
  <si>
    <t>https://www.bsbukgu.go.kr/mdlib/index.bsbukgu</t>
  </si>
  <si>
    <t>華明図書館</t>
  </si>
  <si>
    <t>051-309-6483</t>
  </si>
  <si>
    <t>https://www.bsbukgu.go.kr/hmlib/index.bsbukgu</t>
  </si>
  <si>
    <t>思想区</t>
  </si>
  <si>
    <t>釜山図書館</t>
  </si>
  <si>
    <t>051-310-5400</t>
  </si>
  <si>
    <t>思想図書館</t>
  </si>
  <si>
    <t>051-310-7971</t>
  </si>
  <si>
    <t>多大図書館</t>
  </si>
  <si>
    <t>051-220-5861</t>
  </si>
  <si>
    <t>http://www.saha.go.kr/dadaelib</t>
  </si>
  <si>
    <t>水泳区</t>
  </si>
  <si>
    <t>網味図書館</t>
  </si>
  <si>
    <t>051-610-4704</t>
  </si>
  <si>
    <t>http://library.suyeong.go.kr</t>
  </si>
  <si>
    <t>水泳区図書館</t>
  </si>
  <si>
    <t>連制図書館</t>
  </si>
  <si>
    <t>051-665-5511</t>
  </si>
  <si>
    <t>http://library.yeonje.go.kr</t>
  </si>
  <si>
    <t>永道区</t>
  </si>
  <si>
    <t>永島図書館</t>
  </si>
  <si>
    <t>051-419-4821</t>
  </si>
  <si>
    <t>https://www.yeongdo.go.kr/library.web</t>
  </si>
  <si>
    <t>英図子供英語図書館</t>
  </si>
  <si>
    <t>051-419-5673</t>
  </si>
  <si>
    <t>半島図書館</t>
  </si>
  <si>
    <t>051-783-4010</t>
  </si>
  <si>
    <t>再送子ども図書館</t>
  </si>
  <si>
    <t>051-749-7631</t>
  </si>
  <si>
    <t>http://www.haeundae.go.kr/library/</t>
  </si>
  <si>
    <t>海雲台人文学図書館</t>
  </si>
  <si>
    <t>051-749-6580</t>
  </si>
  <si>
    <t>大邱</t>
  </si>
  <si>
    <t>大邱広域市立南部図書館</t>
  </si>
  <si>
    <t>053-231-2301</t>
  </si>
  <si>
    <t>http://library.daegu.go.kr/nambu/index.do</t>
  </si>
  <si>
    <t>月西区</t>
  </si>
  <si>
    <t>大邱広域市立頭流図書館</t>
  </si>
  <si>
    <t>053-231-2700</t>
  </si>
  <si>
    <t>http://library.daegu.go.kr/duryu</t>
  </si>
  <si>
    <t>達成軍</t>
  </si>
  <si>
    <t>大邱広域市立達成図書館</t>
  </si>
  <si>
    <t>053-231-2150</t>
  </si>
  <si>
    <t>https://library.daegu.go.kr/dalseong/index.do</t>
  </si>
  <si>
    <t>大邱2.28記念学生図書館（旧大峰図書館）</t>
  </si>
  <si>
    <t>053-231-2822</t>
  </si>
  <si>
    <t>http://library.daegu.go.kr/228</t>
  </si>
  <si>
    <t>大邱広域市立東部図書館</t>
  </si>
  <si>
    <t>053-231-2200</t>
  </si>
  <si>
    <t>https://library.daegu.go.kr/dongbu</t>
  </si>
  <si>
    <t>大邱広域市立北部図書館</t>
  </si>
  <si>
    <t>053-231-2612</t>
  </si>
  <si>
    <t>http://library.daegu.go.kr/bukbu/index.do</t>
  </si>
  <si>
    <t>大邱広域市立西部図書館</t>
  </si>
  <si>
    <t>053-231-2400</t>
  </si>
  <si>
    <t>http://library.daegu.go.kr/seobu/index.do</t>
  </si>
  <si>
    <t>水城区</t>
  </si>
  <si>
    <t>大邱広域市立水城図書館</t>
  </si>
  <si>
    <t>053-231-2500</t>
  </si>
  <si>
    <t>http://library.daegu.go.kr/suseong/index.do</t>
  </si>
  <si>
    <t>大邱広域市立中央図書館</t>
  </si>
  <si>
    <t>http://library.daegu.go.kr/jungang/index.do</t>
  </si>
  <si>
    <t>鳥の図書館</t>
  </si>
  <si>
    <t>053-631-9105</t>
  </si>
  <si>
    <t>http://www.saebut.org</t>
  </si>
  <si>
    <t>青い超長公共図書館</t>
  </si>
  <si>
    <t>053-582-3394</t>
  </si>
  <si>
    <t>非伝道図書館</t>
  </si>
  <si>
    <t>053-639-2140</t>
  </si>
  <si>
    <t>公共図書館</t>
  </si>
  <si>
    <t>053-755-6003</t>
  </si>
  <si>
    <t>http://dongilpl.com</t>
  </si>
  <si>
    <t>ハンドル村図書館</t>
  </si>
  <si>
    <t>053-985-1513</t>
  </si>
  <si>
    <t>夢のような村図書館ドングリ</t>
  </si>
  <si>
    <t>053-327-0645</t>
  </si>
  <si>
    <t>http://cafe.daum.net/gbdotory</t>
  </si>
  <si>
    <t>一緒に森</t>
  </si>
  <si>
    <t>053-326-0937</t>
  </si>
  <si>
    <t>http://www.withwith.net</t>
  </si>
  <si>
    <t>私立公共連岩図書館</t>
  </si>
  <si>
    <t>053-956-4422</t>
  </si>
  <si>
    <t>http://yeonam.modoo.at/</t>
  </si>
  <si>
    <t>大明交流図書館</t>
  </si>
  <si>
    <t>053-664-3552</t>
  </si>
  <si>
    <t>https://library.daegu.go.kr/namdm/</t>
  </si>
  <si>
    <t>利川ふれあい図書館</t>
  </si>
  <si>
    <t>053-664-3571</t>
  </si>
  <si>
    <t>https://library.daegu.go.kr/namic/</t>
  </si>
  <si>
    <t>ダルソ家族文化図書館</t>
  </si>
  <si>
    <t>053-667-4970</t>
  </si>
  <si>
    <t>https://library.daegu.go.kr/dalseolib/index.do</t>
  </si>
  <si>
    <t>月西区立図書館図書館</t>
  </si>
  <si>
    <t>053-667-4822</t>
  </si>
  <si>
    <t>月西区立本理図書館</t>
  </si>
  <si>
    <t>053-667-4930</t>
  </si>
  <si>
    <t>月西区聖書図書館</t>
  </si>
  <si>
    <t>053-667-4900</t>
  </si>
  <si>
    <t>ダルソ子供図書館</t>
  </si>
  <si>
    <t>053-667-4860</t>
  </si>
  <si>
    <t>ダルソ英語図書館</t>
  </si>
  <si>
    <t>053-667-4950</t>
  </si>
  <si>
    <t>達成郡立図書館</t>
  </si>
  <si>
    <t>053-584-0011</t>
  </si>
  <si>
    <t>大邱東区新川図書館</t>
  </si>
  <si>
    <t>053-980-2600</t>
  </si>
  <si>
    <t>https://library.daegu.go.kr/donggu/index.do</t>
  </si>
  <si>
    <t>東区区立安心図書館</t>
  </si>
  <si>
    <t>九水山図書館</t>
  </si>
  <si>
    <t>053-320-5150</t>
  </si>
  <si>
    <t>https://library.daegu.go.kr/bukgs</t>
  </si>
  <si>
    <t>大邱広域市北区大県図書館</t>
  </si>
  <si>
    <t>053-320-5171</t>
  </si>
  <si>
    <t>https://library.daegu.go.kr/bukdh/</t>
  </si>
  <si>
    <t>大邱北区太田図書館</t>
  </si>
  <si>
    <t>053-320-5180</t>
  </si>
  <si>
    <t>悲願図書館</t>
  </si>
  <si>
    <t>053-663-3871</t>
  </si>
  <si>
    <t>https://library.daegu.go.kr/seogulib</t>
  </si>
  <si>
    <t>西区飛山図書館</t>
  </si>
  <si>
    <t>053-663-3721</t>
  </si>
  <si>
    <t>西欧子供図書館</t>
  </si>
  <si>
    <t>053-663-3701</t>
  </si>
  <si>
    <t>西欧英語図書館</t>
  </si>
  <si>
    <t>053-663-3861</t>
  </si>
  <si>
    <t>http://lib.dgs.go.kr/</t>
  </si>
  <si>
    <t>原稿開放図書館</t>
  </si>
  <si>
    <t>053-663-3941</t>
  </si>
  <si>
    <t>水城区無学森図書館</t>
  </si>
  <si>
    <t>053-668-1821</t>
  </si>
  <si>
    <t>http://library.suseong.kr/yonghak/library/06.htm</t>
  </si>
  <si>
    <t>水城区水網図書館</t>
  </si>
  <si>
    <t>053-666-4390</t>
  </si>
  <si>
    <t>https://library.daegu.go.kr/beomeo/html/bemeoCalendar2.do?menu_idx=114</t>
  </si>
  <si>
    <t>水城区用学図書館</t>
  </si>
  <si>
    <t>053-668-1700</t>
  </si>
  <si>
    <t>http://library.suseong.kr/yonghak/</t>
  </si>
  <si>
    <t>水城区本林道図書館</t>
  </si>
  <si>
    <t>053-668-1811</t>
  </si>
  <si>
    <t>水城区立波動図書館</t>
  </si>
  <si>
    <t>053-668-1801</t>
  </si>
  <si>
    <t>https://library.daegu.go.kr/yonghak/html.do?menu_idx=146</t>
  </si>
  <si>
    <t>水城区高山図書館</t>
  </si>
  <si>
    <t>053-668-1900</t>
  </si>
  <si>
    <t>http://library.suseong.kr/gosan/</t>
  </si>
  <si>
    <t>水城市立囚図書館</t>
  </si>
  <si>
    <t>053-668-1600</t>
  </si>
  <si>
    <t>https://library.daegu.go.kr/beomeo/</t>
  </si>
  <si>
    <t>2.28民主運動記念会館（図書館）</t>
  </si>
  <si>
    <t>053-257-2280</t>
  </si>
  <si>
    <t>https://library.daegu.go.kr/228lib/index.do</t>
  </si>
  <si>
    <t>仁川</t>
  </si>
  <si>
    <t>桂陽区</t>
  </si>
  <si>
    <t>仁川広域市教育庁渓谷図書館</t>
  </si>
  <si>
    <t>032-540-4400</t>
  </si>
  <si>
    <t>https://lib.ice.go.kr/gyeyang</t>
  </si>
  <si>
    <t>仁川広域市教育清州安図書館</t>
  </si>
  <si>
    <t>032-450-9100</t>
  </si>
  <si>
    <t>https://lib.ice.go.kr/juan</t>
  </si>
  <si>
    <t>南東区</t>
  </si>
  <si>
    <t>仁川広域市教育庁中央図書館</t>
  </si>
  <si>
    <t>032-627-8400</t>
  </si>
  <si>
    <t>http://lib.ice.go.kr/jungang</t>
  </si>
  <si>
    <t>仁川広域市教育清華道陣図書館</t>
  </si>
  <si>
    <t>https://lib.ice.go.kr/hwadojin</t>
  </si>
  <si>
    <t>富平区</t>
  </si>
  <si>
    <t>仁川広域市教育庁部平図書館</t>
  </si>
  <si>
    <t>032-510-7300</t>
  </si>
  <si>
    <t>仁川広域市教育庁北区図書館</t>
  </si>
  <si>
    <t>032-363-5000</t>
  </si>
  <si>
    <t>https://lib.ice.go.kr/bukgu</t>
  </si>
  <si>
    <t>仁川広域市教育庁西区図書館</t>
  </si>
  <si>
    <t>032-585-7100</t>
  </si>
  <si>
    <t>https://lib.ice.go.kr/seogu</t>
  </si>
  <si>
    <t>研修区</t>
  </si>
  <si>
    <t>仁川広域市教育庁研修図書館</t>
  </si>
  <si>
    <t>032-899-7500</t>
  </si>
  <si>
    <t>https://lib.ice.go.kr/yeonsu</t>
  </si>
  <si>
    <t>仁川広域市教育庁生涯学習館</t>
  </si>
  <si>
    <t>http://www.ilec.go.kr</t>
  </si>
  <si>
    <t>江華郡</t>
  </si>
  <si>
    <t>江華郡立図書館</t>
  </si>
  <si>
    <t>032-932-8264</t>
  </si>
  <si>
    <t>http://lib.ganghwa.go.kr/</t>
  </si>
  <si>
    <t>私は図書館</t>
  </si>
  <si>
    <t>032-934-1528</t>
  </si>
  <si>
    <t>東洋図書館</t>
  </si>
  <si>
    <t>032-541-1800</t>
  </si>
  <si>
    <t>http://www.gygl.go.kr</t>
  </si>
  <si>
    <t>西雲図書館</t>
  </si>
  <si>
    <t>032-556-8597</t>
  </si>
  <si>
    <t>http://www.gygl.go.kr/</t>
  </si>
  <si>
    <t>作戦図書館</t>
  </si>
  <si>
    <t>032-555-9734</t>
  </si>
  <si>
    <t>https://www.gygl.go.kr</t>
  </si>
  <si>
    <t>暁星図書館</t>
  </si>
  <si>
    <t>032-547-3862</t>
  </si>
  <si>
    <t>学校の子供の図書館</t>
  </si>
  <si>
    <t>032-880-4836</t>
  </si>
  <si>
    <t>http://hnrl.namgu.incheon.kr/</t>
  </si>
  <si>
    <t>ドクジョンゴル子供図書館</t>
  </si>
  <si>
    <t>032-872-0043</t>
  </si>
  <si>
    <t>崇拝の子供の図書館</t>
  </si>
  <si>
    <t>032-882-0182</t>
  </si>
  <si>
    <t>よもぎ子ども図書館</t>
  </si>
  <si>
    <t>用費図書館</t>
  </si>
  <si>
    <t>032-881-2414</t>
  </si>
  <si>
    <t>イラン子ども図書館</t>
  </si>
  <si>
    <t>032-427-2283</t>
  </si>
  <si>
    <t>http://hnrl.michu.incheon.kr/</t>
  </si>
  <si>
    <t>仁川広域市立スボン図書館</t>
  </si>
  <si>
    <t>032-870-9100</t>
  </si>
  <si>
    <t>http://www.imla.kr/sb</t>
  </si>
  <si>
    <t>長沙幼児図書館</t>
  </si>
  <si>
    <t>032-886-5055</t>
  </si>
  <si>
    <t>学園図書館</t>
  </si>
  <si>
    <t>032-728-6810</t>
  </si>
  <si>
    <t>http://hnrl.michu.incheon.kr</t>
  </si>
  <si>
    <t>ソチャン図書館</t>
  </si>
  <si>
    <t>032-453-5950</t>
  </si>
  <si>
    <t>ソラ図書館</t>
  </si>
  <si>
    <t>032-453-5940</t>
  </si>
  <si>
    <t>http://www.namdonglib.go.kr/</t>
  </si>
  <si>
    <t>仁川広域市ミチュホール図書館</t>
  </si>
  <si>
    <t>032-462-3900</t>
  </si>
  <si>
    <t>http://www.michuhollib.go.kr</t>
  </si>
  <si>
    <t>松林図書館</t>
  </si>
  <si>
    <t>032-770-6776</t>
  </si>
  <si>
    <t>http://songlimlib.icdonggu.go.kr</t>
  </si>
  <si>
    <t>032-362-0261</t>
  </si>
  <si>
    <t>部署図書館</t>
  </si>
  <si>
    <t>032-505-0062</t>
  </si>
  <si>
    <t>https://www.bppl.or.kr</t>
  </si>
  <si>
    <t>ふくらはぎの図書館</t>
  </si>
  <si>
    <t>032-505-1131</t>
  </si>
  <si>
    <t>https://www.bppl.or.kr/bugaech/index.do</t>
  </si>
  <si>
    <t>富平奇跡の図書館</t>
  </si>
  <si>
    <t>032-505-0612</t>
  </si>
  <si>
    <t>https://www.bppl.or.kr/miracle/index.do</t>
  </si>
  <si>
    <t>三山図書館</t>
  </si>
  <si>
    <t>032-330-7012</t>
  </si>
  <si>
    <t>清川図書館</t>
  </si>
  <si>
    <t>032-330-9171</t>
  </si>
  <si>
    <t>http://www.bppl.or.kr/</t>
  </si>
  <si>
    <t>剣団図書館</t>
  </si>
  <si>
    <t>032-561-4117</t>
  </si>
  <si>
    <t>http://www.issl.go.kr</t>
  </si>
  <si>
    <t>剣岩図書館</t>
  </si>
  <si>
    <t>032-565-1610</t>
  </si>
  <si>
    <t>石南図書館</t>
  </si>
  <si>
    <t>032-575-2600</t>
  </si>
  <si>
    <t>新石図書館</t>
  </si>
  <si>
    <t>032-571-9457</t>
  </si>
  <si>
    <t>深谷図書館</t>
  </si>
  <si>
    <t>032-568-0133</t>
  </si>
  <si>
    <t>http://www.issl.go.kr/</t>
  </si>
  <si>
    <t>仁川広域市清羅国際図書館</t>
  </si>
  <si>
    <t>032-562-6823</t>
  </si>
  <si>
    <t>仁川広域市清羅湖図書館</t>
  </si>
  <si>
    <t>032-563-8125</t>
  </si>
  <si>
    <t>仁川広域島全図書館</t>
  </si>
  <si>
    <t>032-590-2800</t>
  </si>
  <si>
    <t>東春国図書館</t>
  </si>
  <si>
    <t>032-749-8240</t>
  </si>
  <si>
    <t>http://www.yspubliclib.go.kr</t>
  </si>
  <si>
    <t>宣学スターライトライブラリ</t>
  </si>
  <si>
    <t>032-749-6710</t>
  </si>
  <si>
    <t>松島国際子供図書館</t>
  </si>
  <si>
    <t>032-749-8220</t>
  </si>
  <si>
    <t>研修子ども図書館</t>
  </si>
  <si>
    <t>032-749-8200</t>
  </si>
  <si>
    <t>研修庁学図書館</t>
  </si>
  <si>
    <t>032-749-8270</t>
  </si>
  <si>
    <t>仁川広域市松島国際機構図書館</t>
  </si>
  <si>
    <t>032-851-6650</t>
  </si>
  <si>
    <t>咸朴飛流図書館</t>
  </si>
  <si>
    <t>032-749-6970</t>
  </si>
  <si>
    <t>日の出図書館</t>
  </si>
  <si>
    <t>032-749-6950</t>
  </si>
  <si>
    <t>オンジン郡</t>
  </si>
  <si>
    <t>白霊図書館</t>
  </si>
  <si>
    <t>032-899-3086</t>
  </si>
  <si>
    <t>夢の図書館</t>
  </si>
  <si>
    <t>032-764-6111</t>
  </si>
  <si>
    <t>http://www.imla.kr/kb</t>
  </si>
  <si>
    <t>仁川広域市永宗空図書館</t>
  </si>
  <si>
    <t>032-746-9137</t>
  </si>
  <si>
    <t>仁川広域市律木図書館</t>
  </si>
  <si>
    <t>032-770-3800</t>
  </si>
  <si>
    <t>http://www.ymlib.or.kr</t>
  </si>
  <si>
    <t>仁川広域市立永宗図書館</t>
  </si>
  <si>
    <t>032-745-6000</t>
  </si>
  <si>
    <t>http://www.imla.kr/yj/</t>
  </si>
  <si>
    <t>広州</t>
  </si>
  <si>
    <t>鉱山区</t>
  </si>
  <si>
    <t>光州松井図書館</t>
  </si>
  <si>
    <t>062-940-8900</t>
  </si>
  <si>
    <t>http://lib.gen.go.kr/songjung</t>
  </si>
  <si>
    <t>錦湖生涯教育館</t>
  </si>
  <si>
    <t>062-360-6600</t>
  </si>
  <si>
    <t>http://lib.gen.go.kr/geumho/</t>
  </si>
  <si>
    <t>光州中央図書館</t>
  </si>
  <si>
    <t>062-607-1300</t>
  </si>
  <si>
    <t>http://lib.gen.go.kr/jungang</t>
  </si>
  <si>
    <t>062-576-8104</t>
  </si>
  <si>
    <t>http://lib.gen.go.kr/seokbong/</t>
  </si>
  <si>
    <t>光州学生教育文化会館</t>
  </si>
  <si>
    <t>062-380-8800</t>
  </si>
  <si>
    <t>http://lib.gen.go.kr/gecs/</t>
  </si>
  <si>
    <t>光州学生独立運動記念会館</t>
  </si>
  <si>
    <t>062-221-5500</t>
  </si>
  <si>
    <t>http://lib.gen.go.kr/student</t>
  </si>
  <si>
    <t>新街図書館</t>
  </si>
  <si>
    <t>062-960-8290</t>
  </si>
  <si>
    <t>http://lib.gwangsan.go.kr</t>
  </si>
  <si>
    <t>雲南子供図書館</t>
  </si>
  <si>
    <t>062-960-8301</t>
  </si>
  <si>
    <t>物語花図書館</t>
  </si>
  <si>
    <t>http://lib.gwangsan.go.kr/main/</t>
  </si>
  <si>
    <t>チャンドク図書館</t>
  </si>
  <si>
    <t>062-960-3989</t>
  </si>
  <si>
    <t>http://lib.gwangsan.go.kr/</t>
  </si>
  <si>
    <t>先端図書館</t>
  </si>
  <si>
    <t>062-960-8297</t>
  </si>
  <si>
    <t>光州広域市立社職図書館</t>
  </si>
  <si>
    <t>062-613-7783</t>
  </si>
  <si>
    <t>https://citylib.gwangju.kr</t>
  </si>
  <si>
    <t>光州南区文化情報図書館</t>
  </si>
  <si>
    <t>062-607-2521</t>
  </si>
  <si>
    <t>http://lib.namgu.gwangju.kr</t>
  </si>
  <si>
    <t>光州南区青い道図書館</t>
  </si>
  <si>
    <t>062-607-2531</t>
  </si>
  <si>
    <t>http://lib.namgu.gwangju.kr/</t>
  </si>
  <si>
    <t>南区青少年図書館</t>
  </si>
  <si>
    <t>062-607-2541</t>
  </si>
  <si>
    <t>桂林の夢の図書館</t>
  </si>
  <si>
    <t>062-608-3920</t>
  </si>
  <si>
    <t>https://lib.donggu.kr/</t>
  </si>
  <si>
    <t>光州広域市立山水図書館</t>
  </si>
  <si>
    <t>062-613-7812</t>
  </si>
  <si>
    <t>http://www.citylib.gwangju.kr</t>
  </si>
  <si>
    <t>光州広域市立武道図書館</t>
  </si>
  <si>
    <t>062-613-7753</t>
  </si>
  <si>
    <t>光州北区雲岩図書館</t>
  </si>
  <si>
    <t>光州北区一曲図書館</t>
  </si>
  <si>
    <t>量産図書館</t>
  </si>
  <si>
    <t>https://lib.bukgu.gwangju.kr</t>
  </si>
  <si>
    <t>光州西区公共図書館</t>
  </si>
  <si>
    <t>062-654-4306</t>
  </si>
  <si>
    <t>常緑図書館</t>
  </si>
  <si>
    <t>062-350-4591</t>
  </si>
  <si>
    <t>http://www.seogu.gwangju.kr/library</t>
  </si>
  <si>
    <t>子供生態学習図書館</t>
  </si>
  <si>
    <t>062-350-4584</t>
  </si>
  <si>
    <t>大田</t>
  </si>
  <si>
    <t>大田学生教育文化院付設山城図書館</t>
  </si>
  <si>
    <t>042-220-0700</t>
  </si>
  <si>
    <t>http://sslib.djsch.kr/</t>
  </si>
  <si>
    <t>大田学生教育文化院</t>
  </si>
  <si>
    <t>042-229-1438</t>
  </si>
  <si>
    <t>http://dsecc.djsch.kr</t>
  </si>
  <si>
    <t>大徳区</t>
  </si>
  <si>
    <t>松村図書館</t>
  </si>
  <si>
    <t>042-608-5513</t>
  </si>
  <si>
    <t>http://lib.daedeok.go.kr</t>
  </si>
  <si>
    <t>新炭津図書館</t>
  </si>
  <si>
    <t>042-608-5511</t>
  </si>
  <si>
    <t>安山図書館</t>
  </si>
  <si>
    <t>042-608-5512</t>
  </si>
  <si>
    <t>偽陽図書館</t>
  </si>
  <si>
    <t>042-259-7081</t>
  </si>
  <si>
    <t>https://www.donggu.go.kr/dg/lib</t>
  </si>
  <si>
    <t>大田東区ガオ図書館</t>
  </si>
  <si>
    <t>042-259-7051</t>
  </si>
  <si>
    <t>https://www.donggu.go.kr/dg/lib/contents/628</t>
  </si>
  <si>
    <t>大田東区龍雲図書館</t>
  </si>
  <si>
    <t>042-259-7021</t>
  </si>
  <si>
    <t>大田東区板岩図書館</t>
  </si>
  <si>
    <t>042-259-7071</t>
  </si>
  <si>
    <t>虹の図書館</t>
  </si>
  <si>
    <t>042-259-7041</t>
  </si>
  <si>
    <t>https://www.donggu.go.kr</t>
  </si>
  <si>
    <t>滋養図書館</t>
  </si>
  <si>
    <t>042-259-7422</t>
  </si>
  <si>
    <t>紅島図書館</t>
  </si>
  <si>
    <t>042-259-7571</t>
  </si>
  <si>
    <t>歌手園図書館</t>
  </si>
  <si>
    <t>カルマ図書館</t>
  </si>
  <si>
    <t>042-288-4740</t>
  </si>
  <si>
    <t>大田閣山図書館</t>
  </si>
  <si>
    <t>042-288-4800</t>
  </si>
  <si>
    <t>http://www.seogu.go.kr/learning/dunsanlib/index.do</t>
  </si>
  <si>
    <t>042-288-4830</t>
  </si>
  <si>
    <t>http://www.seogu.go.kr/learning/childlib/index.do</t>
  </si>
  <si>
    <t>月平図書館</t>
  </si>
  <si>
    <t>042-288-4870</t>
  </si>
  <si>
    <t>https://www.seogu.go.kr/learning/wolpyeonglib/index.do</t>
  </si>
  <si>
    <t>儒城区</t>
  </si>
  <si>
    <t>観平図書館</t>
  </si>
  <si>
    <t>042-716-0350</t>
  </si>
  <si>
    <t>http://www.gplib.or.kr/</t>
  </si>
  <si>
    <t>グアム図書館</t>
  </si>
  <si>
    <t>http://lib.yuseong.go.kr/</t>
  </si>
  <si>
    <t>旧即図書館</t>
  </si>
  <si>
    <t>ノウン図書館</t>
  </si>
  <si>
    <t>原新興図書館</t>
  </si>
  <si>
    <t>流星図書館</t>
  </si>
  <si>
    <t>ジンジャン図書館</t>
  </si>
  <si>
    <t>大田広域市漢畑図書館</t>
  </si>
  <si>
    <t>042-270-7420</t>
  </si>
  <si>
    <t>https://www.daejeon.go.kr/hanbatlibrary/index.do</t>
  </si>
  <si>
    <t>蔚山</t>
  </si>
  <si>
    <t>蔚山南部図書館</t>
  </si>
  <si>
    <t>052-259-7570</t>
  </si>
  <si>
    <t>http://www.usnl.or.kr</t>
  </si>
  <si>
    <t>蔚山東部図書館</t>
  </si>
  <si>
    <t>052-241-2300</t>
  </si>
  <si>
    <t>http://www.usdl.or.kr</t>
  </si>
  <si>
    <t>ウルジュ郡</t>
  </si>
  <si>
    <t>ウルジュ図書館</t>
  </si>
  <si>
    <t>052-255-8162</t>
  </si>
  <si>
    <t>http://www.usul.or.kr</t>
  </si>
  <si>
    <t>蔚山中部図書館</t>
  </si>
  <si>
    <t>052-210-6504</t>
  </si>
  <si>
    <t>http://www.usjl.or.kr</t>
  </si>
  <si>
    <t>オクヒョン子供図書館</t>
  </si>
  <si>
    <t>蔚山南区図山図書館</t>
  </si>
  <si>
    <t>052-226-5710</t>
  </si>
  <si>
    <t>蔚山南区新福図書館</t>
  </si>
  <si>
    <t>052-226-2365</t>
  </si>
  <si>
    <t>http://www.ulsannamgu.go.kr/library/</t>
  </si>
  <si>
    <t>蔚山図書館</t>
  </si>
  <si>
    <t>052-266-5670</t>
  </si>
  <si>
    <t>http://library.ulsan.go.kr</t>
  </si>
  <si>
    <t>農所1東図書館</t>
  </si>
  <si>
    <t>052-241-7430</t>
  </si>
  <si>
    <t>https://usbl.bukgu.ulsan.kr/</t>
  </si>
  <si>
    <t>梅谷図書館</t>
  </si>
  <si>
    <t>052-241-7472</t>
  </si>
  <si>
    <t>明村子ども図書館</t>
  </si>
  <si>
    <t>052-241-7460</t>
  </si>
  <si>
    <t>塩浦羊島図書館</t>
  </si>
  <si>
    <t>052-241-7450</t>
  </si>
  <si>
    <t>蔚山農園3東図書館</t>
  </si>
  <si>
    <t>052-241-7440</t>
  </si>
  <si>
    <t>https://usbl.bukgu.ulsan.kr</t>
  </si>
  <si>
    <t>蔚山北区奇跡の図書館</t>
  </si>
  <si>
    <t>052-241-7420</t>
  </si>
  <si>
    <t>蔚山北区中央図書館</t>
  </si>
  <si>
    <t>052-241-7407</t>
  </si>
  <si>
    <t>ウルジュサンロックライブラリ</t>
  </si>
  <si>
    <t>052-211-5773</t>
  </si>
  <si>
    <t>http://uljulib.ulju.ulsan.kr</t>
  </si>
  <si>
    <t>ウルジュオン機種図書館</t>
  </si>
  <si>
    <t>052-239-7413</t>
  </si>
  <si>
    <t>蔚州天上図書館</t>
  </si>
  <si>
    <t>薬数骨図書館</t>
  </si>
  <si>
    <t>052-290-4170</t>
  </si>
  <si>
    <t>http://lib.junggu.ulsan.kr</t>
  </si>
  <si>
    <t>世宗</t>
  </si>
  <si>
    <t>世宗市</t>
  </si>
  <si>
    <t>044-410-1441</t>
  </si>
  <si>
    <t>高雲南側図書館</t>
  </si>
  <si>
    <t>044-301-7261</t>
  </si>
  <si>
    <t>高運動図書館</t>
  </si>
  <si>
    <t>044-301-6661</t>
  </si>
  <si>
    <t>田中洞図書館</t>
  </si>
  <si>
    <t>044-301-7163</t>
  </si>
  <si>
    <t>大平洞図書館</t>
  </si>
  <si>
    <t>044-301-6961</t>
  </si>
  <si>
    <t>道潭洞図書館</t>
  </si>
  <si>
    <t>044-301-6263</t>
  </si>
  <si>
    <t>ボラムドン図書館</t>
  </si>
  <si>
    <t>044-301-6761</t>
  </si>
  <si>
    <t>サロム東図書館</t>
  </si>
  <si>
    <t>ソダムドン図書館</t>
  </si>
  <si>
    <t>044-301-7061</t>
  </si>
  <si>
    <t>美しい図書館</t>
  </si>
  <si>
    <t>044-301-6362</t>
  </si>
  <si>
    <t>宗村洞図書館</t>
  </si>
  <si>
    <t>044-301-6461</t>
  </si>
  <si>
    <t>ハンソル洞図書館</t>
  </si>
  <si>
    <t>044-301-6161</t>
  </si>
  <si>
    <t>果川市</t>
  </si>
  <si>
    <t>京畿科川教育図書館</t>
  </si>
  <si>
    <t>02-3677-0371</t>
  </si>
  <si>
    <t>光州市</t>
  </si>
  <si>
    <t>京畿道光州教育図書館</t>
  </si>
  <si>
    <t>031-768-6921</t>
  </si>
  <si>
    <t>金浦市</t>
  </si>
  <si>
    <t>京畿金浦教育図書館</t>
  </si>
  <si>
    <t>031-985-3536</t>
  </si>
  <si>
    <t>京畿城南教育図書館</t>
  </si>
  <si>
    <t>京畿中央教育図書館</t>
  </si>
  <si>
    <t>031-240-4064</t>
  </si>
  <si>
    <t>京畿生涯教育学習館</t>
  </si>
  <si>
    <t>031-259-1028</t>
  </si>
  <si>
    <t>http://www.gglec.go.kr/</t>
  </si>
  <si>
    <t>ヨジュ市</t>
  </si>
  <si>
    <t>京畿道州ガナム教育図書館</t>
  </si>
  <si>
    <t>031-882-1066</t>
  </si>
  <si>
    <t>ウィジョンブ市</t>
  </si>
  <si>
    <t>京畿道政府教育図書館</t>
  </si>
  <si>
    <t>031-836-9582</t>
  </si>
  <si>
    <t>平沢市</t>
  </si>
  <si>
    <t>京畿平沢教育図書館</t>
  </si>
  <si>
    <t>031-665-4208</t>
  </si>
  <si>
    <t>浦川市</t>
  </si>
  <si>
    <t>京畿ポチョン教育図書館</t>
  </si>
  <si>
    <t>火星市</t>
  </si>
  <si>
    <t>京畿華城教育図書館</t>
  </si>
  <si>
    <t>031-369-5700</t>
  </si>
  <si>
    <t>高陽市</t>
  </si>
  <si>
    <t>韓国奨学財団-銀行券第1号 大学生連合生活館 靭性教育館図書館</t>
  </si>
  <si>
    <t>031-920-7219</t>
  </si>
  <si>
    <t>http://dormlib.kosaf.go.kr/</t>
  </si>
  <si>
    <t>富川市</t>
  </si>
  <si>
    <t>漫画図書館</t>
  </si>
  <si>
    <t>水原市</t>
  </si>
  <si>
    <t>花紅子ども図書館</t>
  </si>
  <si>
    <t>031-254-2585</t>
  </si>
  <si>
    <t>http://www.suwonlib.go.kr/hwahong</t>
  </si>
  <si>
    <t>龍仁市</t>
  </si>
  <si>
    <t>031-262-3494</t>
  </si>
  <si>
    <t>http://www.neutinamu.org</t>
  </si>
  <si>
    <t>加平郡</t>
  </si>
  <si>
    <t>加平郡立清平図書館</t>
  </si>
  <si>
    <t>031-580-4330</t>
  </si>
  <si>
    <t>http://www.gaplib.go.kr</t>
  </si>
  <si>
    <t>加平郡操縦図書館</t>
  </si>
  <si>
    <t>加平郡中央図書館</t>
  </si>
  <si>
    <t>031-580-4679</t>
  </si>
  <si>
    <t>雪岳図書館</t>
  </si>
  <si>
    <t>031-580-4313</t>
  </si>
  <si>
    <t>高陽市立アイデンティティ図書館</t>
  </si>
  <si>
    <t>031-8075-9340</t>
  </si>
  <si>
    <t>高陽市立家座図書館</t>
  </si>
  <si>
    <t>031-8075-9380</t>
  </si>
  <si>
    <t>高陽市立会話図書館</t>
  </si>
  <si>
    <t>高陽市立徳徳図書館</t>
  </si>
  <si>
    <t>高陽市立マドゥ図書館</t>
  </si>
  <si>
    <t>高陽市立白石図書館</t>
  </si>
  <si>
    <t>031-8075-9090</t>
  </si>
  <si>
    <t>高陽市立三松図書館</t>
  </si>
  <si>
    <t>031-8075-9360</t>
  </si>
  <si>
    <t>高陽市立食事図書館</t>
  </si>
  <si>
    <t>031-8075-9190</t>
  </si>
  <si>
    <t>高陽市立アラムヌリ図書館</t>
  </si>
  <si>
    <t>031-8075-9038</t>
  </si>
  <si>
    <t>高陽市立院党図書館</t>
  </si>
  <si>
    <t>高陽市立一山図書館</t>
  </si>
  <si>
    <t>https://www.goyanglib.or.kr</t>
  </si>
  <si>
    <t>高陽市立株式小児図書館</t>
  </si>
  <si>
    <t>031-8075-9168</t>
  </si>
  <si>
    <t>高陽市立風洞図書館</t>
  </si>
  <si>
    <t>031-8075-9148</t>
  </si>
  <si>
    <t>高陽市立メモ図書館</t>
  </si>
  <si>
    <t>031-8075-9115</t>
  </si>
  <si>
    <t>高陽市立行信図書館</t>
  </si>
  <si>
    <t>高陽市立行き子図書館</t>
  </si>
  <si>
    <t>031-8075-9271</t>
  </si>
  <si>
    <t>高陽市立化政図書館</t>
  </si>
  <si>
    <t>高陽市立ファジョン子供図書館</t>
  </si>
  <si>
    <t>031-8075-9292</t>
  </si>
  <si>
    <t>果川市文院図書館</t>
  </si>
  <si>
    <t>http://www.gclib.go.kr</t>
  </si>
  <si>
    <t>果川市情報科学図書館</t>
  </si>
  <si>
    <t>02-2150-3008</t>
  </si>
  <si>
    <t>光明市</t>
  </si>
  <si>
    <t>光明市光明図書館</t>
  </si>
  <si>
    <t>http://gmlib.gm.go.kr</t>
  </si>
  <si>
    <t>光明市小河図書館</t>
  </si>
  <si>
    <t>02-2680-0930</t>
  </si>
  <si>
    <t>光明市演書図書館</t>
  </si>
  <si>
    <t>02-2680-6630</t>
  </si>
  <si>
    <t>光明市鉄山図書館</t>
  </si>
  <si>
    <t>02-2680-6820</t>
  </si>
  <si>
    <t>https://gmlib.gm.go.kr</t>
  </si>
  <si>
    <t>光明市忠実図書館</t>
  </si>
  <si>
    <t>02-2680-6111</t>
  </si>
  <si>
    <t>光明市河安図書館</t>
  </si>
  <si>
    <t>ゴンジアム図書館</t>
  </si>
  <si>
    <t>031-760-5666</t>
  </si>
  <si>
    <t>http://lib.gjcity.go.kr</t>
  </si>
  <si>
    <t>光州市立中央図書館</t>
  </si>
  <si>
    <t>031-760-5674</t>
  </si>
  <si>
    <t>陵平図書館</t>
  </si>
  <si>
    <t>031-760-5912</t>
  </si>
  <si>
    <t>オポ図書館</t>
  </si>
  <si>
    <t>031-760-5697</t>
  </si>
  <si>
    <t>超越図書館</t>
  </si>
  <si>
    <t>031-760-5688</t>
  </si>
  <si>
    <t>銅市</t>
  </si>
  <si>
    <t>銅市校門図書館</t>
  </si>
  <si>
    <t>031-550-2593</t>
  </si>
  <si>
    <t>銅市立土平図書館</t>
  </si>
  <si>
    <t>031-550-8325</t>
  </si>
  <si>
    <t>銅市仁昌図書館</t>
  </si>
  <si>
    <t>031-550-2936</t>
  </si>
  <si>
    <t>群浦市</t>
  </si>
  <si>
    <t>031-390-4094</t>
  </si>
  <si>
    <t>http://www.gunpolib.go.kr</t>
  </si>
  <si>
    <t>郡浦市堂洞図書館</t>
  </si>
  <si>
    <t>031-390-8810</t>
  </si>
  <si>
    <t>郡浦市大夜図書館</t>
  </si>
  <si>
    <t>郡浦市山本図書館</t>
  </si>
  <si>
    <t>031-395-4316</t>
  </si>
  <si>
    <t>郡浦市子ども図書館</t>
  </si>
  <si>
    <t>031-390-8680</t>
  </si>
  <si>
    <t>https://www.gunpolib.go.kr</t>
  </si>
  <si>
    <t>郡浦市中央図書館</t>
  </si>
  <si>
    <t>031-390-8866</t>
  </si>
  <si>
    <t>金浦市高村図書館</t>
  </si>
  <si>
    <t>金浦市陽谷図書館</t>
  </si>
  <si>
    <t>031-5186-4830</t>
  </si>
  <si>
    <t>金浦市場祈祷図書館</t>
  </si>
  <si>
    <t>031-5186-4680</t>
  </si>
  <si>
    <t>金浦市中峰図書館</t>
  </si>
  <si>
    <t>031-5186-4800</t>
  </si>
  <si>
    <t>金浦市通進図書館</t>
  </si>
  <si>
    <t>金浦市風武図書館</t>
  </si>
  <si>
    <t>南楊州市</t>
  </si>
  <si>
    <t>南楊州市政薬用図書館</t>
  </si>
  <si>
    <t>031-590-2586</t>
  </si>
  <si>
    <t>南楊州市好平図書館</t>
  </si>
  <si>
    <t>031-590-8340</t>
  </si>
  <si>
    <t>http://lib.nyj.go.kr/hp</t>
  </si>
  <si>
    <t>031-590-8808</t>
  </si>
  <si>
    <t>http://lib.nyj.go.kr/bnae/index.jsp</t>
  </si>
  <si>
    <t>031-590-8531</t>
  </si>
  <si>
    <t>http://lib.nyj.go.kr/onam</t>
  </si>
  <si>
    <t>031-590-8920</t>
  </si>
  <si>
    <t>031-590-8260</t>
  </si>
  <si>
    <t>http://lib.nyj.go.kr/jingeon</t>
  </si>
  <si>
    <t>南楊州市アクセス図書館</t>
  </si>
  <si>
    <t>031-590-5310</t>
  </si>
  <si>
    <t>http://lib.nyj.go.kr/jinjeop/index.jsp</t>
  </si>
  <si>
    <t>031-590-5330</t>
  </si>
  <si>
    <t>http://lib.nyj.go.kr/jinjeopgw</t>
  </si>
  <si>
    <t>031-590-3910</t>
  </si>
  <si>
    <t>http://lib.nyj.go.kr/toegyewon/</t>
  </si>
  <si>
    <t>031-590-8560</t>
  </si>
  <si>
    <t>031-590-4587</t>
  </si>
  <si>
    <t>http://lib.nyj.go.kr/hwado/</t>
  </si>
  <si>
    <t>スターライトライブラリ</t>
  </si>
  <si>
    <t>031-590-5350</t>
  </si>
  <si>
    <t>https://lib.nyj.go.kr/bbit</t>
  </si>
  <si>
    <t>東豆川市</t>
  </si>
  <si>
    <t>ドンドゥチョンドリーツリー情報図書館</t>
  </si>
  <si>
    <t>https://lib.ddc.go.kr</t>
  </si>
  <si>
    <t>東豆川市立図書館</t>
  </si>
  <si>
    <t>031-860-3262</t>
  </si>
  <si>
    <t>富川市立夢光図書館</t>
  </si>
  <si>
    <t>032-625-4622</t>
  </si>
  <si>
    <t>http://www.bcl.go.kr/</t>
  </si>
  <si>
    <t>富川市立夢ソウル図書館</t>
  </si>
  <si>
    <t>032-625-4688</t>
  </si>
  <si>
    <t>富川市立都堂図書館</t>
  </si>
  <si>
    <t>032-625-4500</t>
  </si>
  <si>
    <t>http://www.bcl.go.kr</t>
  </si>
  <si>
    <t>富川市立童話図書館</t>
  </si>
  <si>
    <t>032-625-4650</t>
  </si>
  <si>
    <t>富川市立北部図書館</t>
  </si>
  <si>
    <t>032-625-4605</t>
  </si>
  <si>
    <t>富川市立上東図書館</t>
  </si>
  <si>
    <t>032-625-4705</t>
  </si>
  <si>
    <t>富川市立松内図書館</t>
  </si>
  <si>
    <t>032-625-4511</t>
  </si>
  <si>
    <t>富川市立深谷図書館</t>
  </si>
  <si>
    <t>032-625-4581</t>
  </si>
  <si>
    <t>富川市立駅谷図書館</t>
  </si>
  <si>
    <t>032-625-4594</t>
  </si>
  <si>
    <t>富川市立五井図書館</t>
  </si>
  <si>
    <t>032-625-4106</t>
  </si>
  <si>
    <t>富川市立原美図書館</t>
  </si>
  <si>
    <t>富川市立本丸図書館</t>
  </si>
  <si>
    <t>032-625-4645</t>
  </si>
  <si>
    <t>富川市立漢光図書館</t>
  </si>
  <si>
    <t>032-625-4670</t>
  </si>
  <si>
    <t>http://bcl.go.kr/</t>
  </si>
  <si>
    <t>ハミル図書館</t>
  </si>
  <si>
    <t>032-650-4600</t>
  </si>
  <si>
    <t>http://www.hmlib.or.kr</t>
  </si>
  <si>
    <t>城南市</t>
  </si>
  <si>
    <t>田んぼ図書館</t>
  </si>
  <si>
    <t>031-729-4440</t>
  </si>
  <si>
    <t>城南市ソヒョン図書館</t>
  </si>
  <si>
    <t>031-729-8700</t>
  </si>
  <si>
    <t>https://www.snlib.go.kr/sh</t>
  </si>
  <si>
    <t>城南市慰礼図書館</t>
  </si>
  <si>
    <t>031-729-8950</t>
  </si>
  <si>
    <t>https://snlib.go.kr/wr/index.do</t>
  </si>
  <si>
    <t>城南市久美図書館</t>
  </si>
  <si>
    <t>031-729-4700</t>
  </si>
  <si>
    <t>城南市虹の図書館</t>
  </si>
  <si>
    <t>031-729-4770</t>
  </si>
  <si>
    <t>城南市複政図書館</t>
  </si>
  <si>
    <t>031-729-8710</t>
  </si>
  <si>
    <t>http://www.snlib.go.kr/bj</t>
  </si>
  <si>
    <t>城南市盆唐図書館</t>
  </si>
  <si>
    <t>031-729-4800</t>
  </si>
  <si>
    <t>城南市修正図書館</t>
  </si>
  <si>
    <t>031-743-9600</t>
  </si>
  <si>
    <t>http://snlib.go.kr/sj</t>
  </si>
  <si>
    <t>城南市運中図書館</t>
  </si>
  <si>
    <t>031-729-4370</t>
  </si>
  <si>
    <t>https://www.snlib.go.kr/uj</t>
  </si>
  <si>
    <t>城南市中央図書館</t>
  </si>
  <si>
    <t>031-729-4500</t>
  </si>
  <si>
    <t>https://www.snlib.go.kr/ct</t>
  </si>
  <si>
    <t>城南市中原図書館</t>
  </si>
  <si>
    <t>031-752-3913</t>
  </si>
  <si>
    <t>https://www.snlib.go.kr/jw</t>
  </si>
  <si>
    <t>城南市中原子供図書館</t>
  </si>
  <si>
    <t>031-729-4350</t>
  </si>
  <si>
    <t>https://www.snlib.go.kr/cjw</t>
  </si>
  <si>
    <t>城南市販校子供図書館</t>
  </si>
  <si>
    <t>031-729-8880</t>
  </si>
  <si>
    <t>https://www.snlib.go.kr/cpg/index.do</t>
  </si>
  <si>
    <t>板橋図書館</t>
  </si>
  <si>
    <t>031-729-4900</t>
  </si>
  <si>
    <t>https://www.snlib.go.kr/pg/index.do</t>
  </si>
  <si>
    <t>031-729-8770</t>
  </si>
  <si>
    <t>https://www.snlib.go.kr/hor/</t>
  </si>
  <si>
    <t>正しい泉の子供の図書館</t>
  </si>
  <si>
    <t>031-216-9373</t>
  </si>
  <si>
    <t>http://suwonlib.go.kr/bkid</t>
  </si>
  <si>
    <t>半月子ども図書館</t>
  </si>
  <si>
    <t>031-201-8349</t>
  </si>
  <si>
    <t>http://www.suwonlib.go.kr/bandal</t>
  </si>
  <si>
    <t>愛泉図書館</t>
  </si>
  <si>
    <t>031-548-5660</t>
  </si>
  <si>
    <t>水原市光橋青い森図書館</t>
  </si>
  <si>
    <t>031-228-3537</t>
  </si>
  <si>
    <t>https://www.suwonlib.go.kr/gps/index.asp</t>
  </si>
  <si>
    <t>水原市光橋紅材図書館</t>
  </si>
  <si>
    <t>031-228-4812</t>
  </si>
  <si>
    <t>http://www.suwonlib.go.kr/gh</t>
  </si>
  <si>
    <t>水原時代追骨図書館</t>
  </si>
  <si>
    <t>031-228-4816</t>
  </si>
  <si>
    <t>http://www.suwonlib.go.kr/dcg</t>
  </si>
  <si>
    <t>水原視망フォーグルライトライブラリ</t>
  </si>
  <si>
    <t>031-228-4291</t>
  </si>
  <si>
    <t>http://www.suwonlib.go.kr/mpgb</t>
  </si>
  <si>
    <t>水原市の冬の図書館</t>
  </si>
  <si>
    <t>031-228-3571</t>
  </si>
  <si>
    <t>https://www.suwonlib.go.kr/myu</t>
  </si>
  <si>
    <t>水原シーバード内図書館</t>
  </si>
  <si>
    <t>031-228-4762</t>
  </si>
  <si>
    <t>https://www.suwonlib.go.kr/bdn</t>
  </si>
  <si>
    <t>水原市北水原図書館</t>
  </si>
  <si>
    <t>031-228-4776</t>
  </si>
  <si>
    <t>https://www.suwonlib.go.kr/buk</t>
  </si>
  <si>
    <t>水原市西水原図書館</t>
  </si>
  <si>
    <t>031-228-4746</t>
  </si>
  <si>
    <t>http://www.suwonlib.go.kr/seo/</t>
  </si>
  <si>
    <t>水原市線景図書館</t>
  </si>
  <si>
    <t>031-228-4721</t>
  </si>
  <si>
    <t>https://www.suwonlib.go.kr/sk</t>
  </si>
  <si>
    <t>水原市営通図書館</t>
  </si>
  <si>
    <t>031-228-4758</t>
  </si>
  <si>
    <t>http://www.suwonlib.go.kr/yt</t>
  </si>
  <si>
    <t>水原市日月図書館</t>
  </si>
  <si>
    <t>031-228-3655</t>
  </si>
  <si>
    <t>http://www.suwonlib.go.kr/iw/index.asp</t>
  </si>
  <si>
    <t>水原市中央図書館</t>
  </si>
  <si>
    <t>031-228-4788</t>
  </si>
  <si>
    <t>http://suwonlib.go.kr/ct</t>
  </si>
  <si>
    <t>水原市昌龍図書館</t>
  </si>
  <si>
    <t>031-228-4881</t>
  </si>
  <si>
    <t>http://www.suwonlib.go.kr/cy</t>
  </si>
  <si>
    <t>水原市台場丸図書館</t>
  </si>
  <si>
    <t>031-228-4828</t>
  </si>
  <si>
    <t>http://www.suwonlib.go.kr/tm</t>
  </si>
  <si>
    <t>水原市漢林図書館</t>
  </si>
  <si>
    <t>031-228-4855</t>
  </si>
  <si>
    <t>http://www.suwonlib.go.kr/hl</t>
  </si>
  <si>
    <t>水原市湖梅室図書館</t>
  </si>
  <si>
    <t>031-228-4658</t>
  </si>
  <si>
    <t>http://www.suwonlib.go.kr/hms</t>
  </si>
  <si>
    <t>水原市花西多山図書館</t>
  </si>
  <si>
    <t>031-228-3542</t>
  </si>
  <si>
    <t>http://www.suwonlib.go.kr/hd</t>
  </si>
  <si>
    <t>悲しみの子供の図書館</t>
  </si>
  <si>
    <t>031-247-7656</t>
  </si>
  <si>
    <t>知恵泉子ども図書館</t>
  </si>
  <si>
    <t>031-225-5566</t>
  </si>
  <si>
    <t>http://www.suwonlib.go.kr/jkid</t>
  </si>
  <si>
    <t>漢美図書館（水原青少年文化センター内）</t>
  </si>
  <si>
    <t>031-218-0422</t>
  </si>
  <si>
    <t>http://www.suwonlib.go.kr/sycc</t>
  </si>
  <si>
    <t>希望泉図書館</t>
  </si>
  <si>
    <t>031-291-6943</t>
  </si>
  <si>
    <t>http://www.suwonlib.go.kr/swhope/index.asp</t>
  </si>
  <si>
    <t>始興市</t>
  </si>
  <si>
    <t>始興市木鑑図書館</t>
  </si>
  <si>
    <t>031-310-2595</t>
  </si>
  <si>
    <t>https://lib.siheung.go.kr/</t>
  </si>
  <si>
    <t>始興市軍者図書館</t>
  </si>
  <si>
    <t>031-310-5191</t>
  </si>
  <si>
    <t>https://lib.siheung.go.kr</t>
  </si>
  <si>
    <t>始興市能曲図書館</t>
  </si>
  <si>
    <t>031-310-2551</t>
  </si>
  <si>
    <t>http://lib.siheung.go.kr</t>
  </si>
  <si>
    <t>始興時代の図書館</t>
  </si>
  <si>
    <t>031-310-5274</t>
  </si>
  <si>
    <t>031-310-5241</t>
  </si>
  <si>
    <t>始興市化図書館</t>
  </si>
  <si>
    <t>031-310-5253</t>
  </si>
  <si>
    <t>始興時速図書館</t>
  </si>
  <si>
    <t>031-310-5280</t>
  </si>
  <si>
    <t>始興市新川図書館</t>
  </si>
  <si>
    <t>始興市場曲図書館</t>
  </si>
  <si>
    <t>031-310-5233</t>
  </si>
  <si>
    <t>http://lib.siheung.go.kr/</t>
  </si>
  <si>
    <t>始興市中央図書館</t>
  </si>
  <si>
    <t>031-310-5230</t>
  </si>
  <si>
    <t>月岬図書館</t>
  </si>
  <si>
    <t>031-310-5252</t>
  </si>
  <si>
    <t>鄭王子ども図書館</t>
  </si>
  <si>
    <t>031-310-5181</t>
  </si>
  <si>
    <t>貸付図書館</t>
  </si>
  <si>
    <t>031-481-3956</t>
  </si>
  <si>
    <t>http://lib.iansan.net</t>
  </si>
  <si>
    <t>安山市</t>
  </si>
  <si>
    <t>半月図書館</t>
  </si>
  <si>
    <t>https://lib.ansan.go.kr/main.do?sitekey1=34</t>
  </si>
  <si>
    <t>本午図書館</t>
  </si>
  <si>
    <t>031-481-3697</t>
  </si>
  <si>
    <t>先付図書館</t>
  </si>
  <si>
    <t>031-481-3888</t>
  </si>
  <si>
    <t>水岩図書館</t>
  </si>
  <si>
    <t>031-481-3967</t>
  </si>
  <si>
    <t>安山団子の図書館</t>
  </si>
  <si>
    <t>031-481-2678</t>
  </si>
  <si>
    <t>安山メディアライブラリー</t>
  </si>
  <si>
    <t>031-481-3961</t>
  </si>
  <si>
    <t>安山市渓谷図書館</t>
  </si>
  <si>
    <t>031-481-3706</t>
  </si>
  <si>
    <t>安山市富谷図書館</t>
  </si>
  <si>
    <t>031-481-3602</t>
  </si>
  <si>
    <t>https://lib.ansan.go.kr/main.do?sitekey=8</t>
  </si>
  <si>
    <t>安山市一洞図書館</t>
  </si>
  <si>
    <t>031-481-3714</t>
  </si>
  <si>
    <t>安山市館山図書館</t>
  </si>
  <si>
    <t>031-481-2752</t>
  </si>
  <si>
    <t>安山市立常緑子図書館</t>
  </si>
  <si>
    <t>031-481-2671</t>
  </si>
  <si>
    <t>安山市城ぶどう図書館</t>
  </si>
  <si>
    <t>031-481-2757</t>
  </si>
  <si>
    <t>安山市中央図書館</t>
  </si>
  <si>
    <t>031-481-2702</t>
  </si>
  <si>
    <t>http://lib.ansan.go.kr</t>
  </si>
  <si>
    <t>原告山図書館</t>
  </si>
  <si>
    <t>031-481-3876</t>
  </si>
  <si>
    <t>安城市</t>
  </si>
  <si>
    <t>安城市阿陽図書館</t>
  </si>
  <si>
    <t>031-678-0730</t>
  </si>
  <si>
    <t>http://www.anseong.go.kr/library</t>
  </si>
  <si>
    <t>安城市立公道図書館</t>
  </si>
  <si>
    <t>031-678-3210</t>
  </si>
  <si>
    <t>http://apl.go.kr</t>
  </si>
  <si>
    <t>安城市立歩道図書館</t>
  </si>
  <si>
    <t>031-678-5330</t>
  </si>
  <si>
    <t>http://www.apl.go.kr/</t>
  </si>
  <si>
    <t>安城市立日竹図書館</t>
  </si>
  <si>
    <t>031-678-3230</t>
  </si>
  <si>
    <t>https://www.anseong.go.kr/library</t>
  </si>
  <si>
    <t>安城市立中央図書館</t>
  </si>
  <si>
    <t>031-676-7942</t>
  </si>
  <si>
    <t>安城市立震災図書館</t>
  </si>
  <si>
    <t>031-678-4090</t>
  </si>
  <si>
    <t>安養市</t>
  </si>
  <si>
    <t>安養市立官養図書館</t>
  </si>
  <si>
    <t>031-8045-6321</t>
  </si>
  <si>
    <t>http://www.anyanglib.or.kr</t>
  </si>
  <si>
    <t>安養市立飛散図書館</t>
  </si>
  <si>
    <t>031-8045-6243</t>
  </si>
  <si>
    <t>http://lib.anyang.go.kr/bisan</t>
  </si>
  <si>
    <t>安養市立三徳図書館</t>
  </si>
  <si>
    <t>031-8045-6350</t>
  </si>
  <si>
    <t>https://lib.anyang.go.kr/samdeok/</t>
  </si>
  <si>
    <t>安養市万安図書館</t>
  </si>
  <si>
    <t>https://lib.anyang.go.kr/</t>
  </si>
  <si>
    <t>安養市パクダル図書館</t>
  </si>
  <si>
    <t>安養市罰馬図書館</t>
  </si>
  <si>
    <t>031-8045-6301</t>
  </si>
  <si>
    <t>安養市石水図書館</t>
  </si>
  <si>
    <t>031-8045-6103</t>
  </si>
  <si>
    <t>安養市平村図書館</t>
  </si>
  <si>
    <t>安養志保界図書館</t>
  </si>
  <si>
    <t>031-8045-6261</t>
  </si>
  <si>
    <t>http://lib.anyang.go.kr</t>
  </si>
  <si>
    <t>安養子ども図書館</t>
  </si>
  <si>
    <t>031-8045-6281</t>
  </si>
  <si>
    <t>http://lib.anyang.go.kr/</t>
  </si>
  <si>
    <t>楊州市</t>
  </si>
  <si>
    <t>光的図書館</t>
  </si>
  <si>
    <t>楊州市高邑図書館</t>
  </si>
  <si>
    <t>031-8082-7440</t>
  </si>
  <si>
    <t>https://www.libyj.go.kr/gulib/index.do</t>
  </si>
  <si>
    <t>楊州市南面図書館</t>
  </si>
  <si>
    <t>031-8082-7430</t>
  </si>
  <si>
    <t>楊州市徳渓図書館</t>
  </si>
  <si>
    <t>031-8082-7450</t>
  </si>
  <si>
    <t>楊州市徳島図書館</t>
  </si>
  <si>
    <t>031-8082-7424</t>
  </si>
  <si>
    <t>楊州市立夢の木図書館</t>
  </si>
  <si>
    <t>031-8082-7402</t>
  </si>
  <si>
    <t>楊州希望図書館</t>
  </si>
  <si>
    <t>031-8082-7463</t>
  </si>
  <si>
    <t>玉井湖図書館</t>
  </si>
  <si>
    <t>楊平郡</t>
  </si>
  <si>
    <t>楊平両西環境環境図書館</t>
  </si>
  <si>
    <t>031-770-2592</t>
  </si>
  <si>
    <t>http://www.yplib.go.kr</t>
  </si>
  <si>
    <t>楊平郡立楊洞図書館</t>
  </si>
  <si>
    <t>031-770-2571</t>
  </si>
  <si>
    <t>楊平郡立中央図書館</t>
  </si>
  <si>
    <t>031-770-2730</t>
  </si>
  <si>
    <t>楊平郡立地平図書館</t>
  </si>
  <si>
    <t>031-770-2561</t>
  </si>
  <si>
    <t>楊平子ども図書館</t>
  </si>
  <si>
    <t>楊平龍門図書館</t>
  </si>
  <si>
    <t>031-770-2789</t>
  </si>
  <si>
    <t>代わりに図書館</t>
  </si>
  <si>
    <t>031-887-3361</t>
  </si>
  <si>
    <t>http://www.yjlib.go.kr</t>
  </si>
  <si>
    <t>世宗図書館</t>
  </si>
  <si>
    <t>031-886-5006</t>
  </si>
  <si>
    <t>ヨジュ図書館</t>
  </si>
  <si>
    <t>031-885-4242</t>
  </si>
  <si>
    <t>点動図書館</t>
  </si>
  <si>
    <t>延川郡</t>
  </si>
  <si>
    <t>延川郡中央図書館</t>
  </si>
  <si>
    <t>031-839-4411</t>
  </si>
  <si>
    <t>http://library.yeoncheon.go.kr/</t>
  </si>
  <si>
    <t>延川図書館</t>
  </si>
  <si>
    <t>031-839-4401</t>
  </si>
  <si>
    <t>大山市</t>
  </si>
  <si>
    <t>サリウル図書館</t>
  </si>
  <si>
    <t>031-8036-6670</t>
  </si>
  <si>
    <t>http://www.osanlibrary.go.kr/soriul/main.do</t>
  </si>
  <si>
    <t>031-8036-6162</t>
  </si>
  <si>
    <t>大山市夢頭レ図書館</t>
  </si>
  <si>
    <t>031-8036-6520</t>
  </si>
  <si>
    <t>http://www.osanlibrary.go.kr/kkumdure/main.do</t>
  </si>
  <si>
    <t>大山市中央図書館</t>
  </si>
  <si>
    <t>031-8036-6140</t>
  </si>
  <si>
    <t>大山市清学図書館</t>
  </si>
  <si>
    <t>031-8036-6490</t>
  </si>
  <si>
    <t>五山市立サンバースト図書館</t>
  </si>
  <si>
    <t>031-8036-6502</t>
  </si>
  <si>
    <t>大山市町平図書館</t>
  </si>
  <si>
    <t>031-8036-6142</t>
  </si>
  <si>
    <t>http://www.osanlibrary.go.kr/chopyeong</t>
  </si>
  <si>
    <t>南社図書館</t>
  </si>
  <si>
    <t>031-324-4735</t>
  </si>
  <si>
    <t>ボラ図書館</t>
  </si>
  <si>
    <t>031-324-4331</t>
  </si>
  <si>
    <t>http://lib.yongin.go.kr/bora/</t>
  </si>
  <si>
    <t>サンヒョン図書館</t>
  </si>
  <si>
    <t>031-324-4121</t>
  </si>
  <si>
    <t>龍仁市ギフン図書館</t>
  </si>
  <si>
    <t>031-324-4753</t>
  </si>
  <si>
    <t>http://lib.yongin.go.kr/giheung</t>
  </si>
  <si>
    <t>龍仁市椿図書館</t>
  </si>
  <si>
    <t>031-324-4651</t>
  </si>
  <si>
    <t>http://lib.yongin.go.kr/dongbaek</t>
  </si>
  <si>
    <t>龍仁市モヒョン図書館</t>
  </si>
  <si>
    <t>031-324-4351</t>
  </si>
  <si>
    <t>https://lib.yongin.go.kr/mohyeon</t>
  </si>
  <si>
    <t>龍仁市清徳図書館</t>
  </si>
  <si>
    <t>http://lib.yongin.go.kr/cheongdeok/</t>
  </si>
  <si>
    <t>龍仁市興徳図書館</t>
  </si>
  <si>
    <t>031-324-4141</t>
  </si>
  <si>
    <t>龍仁市区ガル希望ヌリ図書館</t>
  </si>
  <si>
    <t>031-324-3417</t>
  </si>
  <si>
    <t>龍仁市構成図書館</t>
  </si>
  <si>
    <t>031-324-4131</t>
  </si>
  <si>
    <t>龍仁時数指導書館</t>
  </si>
  <si>
    <t>031-324-8971</t>
  </si>
  <si>
    <t>http://lib.yongin.go.kr/suji</t>
  </si>
  <si>
    <t>龍仁市洋地海密度図書館</t>
  </si>
  <si>
    <t>031-324-4625</t>
  </si>
  <si>
    <t>http://lib.yongin.go.kr/haemil</t>
  </si>
  <si>
    <t>龍仁市竹伝図書館</t>
  </si>
  <si>
    <t>031-324-4641</t>
  </si>
  <si>
    <t>http://lib.yongin.go.kr/jukjeon/</t>
  </si>
  <si>
    <t>龍仁市浦谷図書館</t>
  </si>
  <si>
    <t>031-324-4631</t>
  </si>
  <si>
    <t>龍仁中央図書館</t>
  </si>
  <si>
    <t>031-324-4610</t>
  </si>
  <si>
    <t>https://lib.yongin.go.kr/yongin/</t>
  </si>
  <si>
    <t>移動ドリーム図書館</t>
  </si>
  <si>
    <t>031-324-4660</t>
  </si>
  <si>
    <t>http://lib.yongin.go.kr/idong/</t>
  </si>
  <si>
    <t>義王市</t>
  </si>
  <si>
    <t>義王シグローバル図書館</t>
  </si>
  <si>
    <t>031-345-3691</t>
  </si>
  <si>
    <t>http://www.uwlib.or.kr/global</t>
  </si>
  <si>
    <t>義王市内手図書館</t>
  </si>
  <si>
    <t>031-345-2634</t>
  </si>
  <si>
    <t>http://www.uwlib.or.kr/</t>
  </si>
  <si>
    <t>義王市中央図書館</t>
  </si>
  <si>
    <t>031-345-3641</t>
  </si>
  <si>
    <t>http://www.uwlib.or.kr/jungang</t>
  </si>
  <si>
    <t>ロブスター図書館</t>
  </si>
  <si>
    <t>031-828-8660</t>
  </si>
  <si>
    <t>ウィジョンブ科学図書館</t>
  </si>
  <si>
    <t>031-828-8652</t>
  </si>
  <si>
    <t>ウィジョンブ美術図書館</t>
  </si>
  <si>
    <t>031-828-8870</t>
  </si>
  <si>
    <t>ウィジョンブ子供の図書館</t>
  </si>
  <si>
    <t>031-828-8713</t>
  </si>
  <si>
    <t>ウィジョンブ情報図書館</t>
  </si>
  <si>
    <t>031-828-8702</t>
  </si>
  <si>
    <t>利川市</t>
  </si>
  <si>
    <t>利川市児童図書館</t>
  </si>
  <si>
    <t>031-644-4381</t>
  </si>
  <si>
    <t>http://www.Icheonlib.go.kr</t>
  </si>
  <si>
    <t>利川市立図書館</t>
  </si>
  <si>
    <t>031-644-4351</t>
  </si>
  <si>
    <t>http://www.icheonlib.go.kr</t>
  </si>
  <si>
    <t>利川市立馬場図書館</t>
  </si>
  <si>
    <t>031-645-3440</t>
  </si>
  <si>
    <t>http://icheonlib.go.kr</t>
  </si>
  <si>
    <t>利川市立孝陽図書館</t>
  </si>
  <si>
    <t>031-644-4391</t>
  </si>
  <si>
    <t>http://www.icheonlib.go.kr/</t>
  </si>
  <si>
    <t>利川市役所図書館</t>
  </si>
  <si>
    <t>031-644-4371</t>
  </si>
  <si>
    <t>坡州市</t>
  </si>
  <si>
    <t>ガラム図書館</t>
  </si>
  <si>
    <t>031-949-2552</t>
  </si>
  <si>
    <t>教下図書館</t>
  </si>
  <si>
    <t>金村三洞ソルライトライブラリ</t>
  </si>
  <si>
    <t>031-944-8211</t>
  </si>
  <si>
    <t>ウォータープレイライブラリー</t>
  </si>
  <si>
    <t>031-944-5951</t>
  </si>
  <si>
    <t>酒井ホール図書館</t>
  </si>
  <si>
    <t>031-940-5085</t>
  </si>
  <si>
    <t>ウォーロン図書館</t>
  </si>
  <si>
    <t>031-940-8570</t>
  </si>
  <si>
    <t>https://lib.paju.go.kr/wllib</t>
  </si>
  <si>
    <t>適性図書館</t>
  </si>
  <si>
    <t>031-940-8551</t>
  </si>
  <si>
    <t>調理図書館</t>
  </si>
  <si>
    <t>031-944-2945</t>
  </si>
  <si>
    <t>https://lib.paju.go.kr/jrlib</t>
  </si>
  <si>
    <t>タンヒョン図書館</t>
  </si>
  <si>
    <t>031-940-8457</t>
  </si>
  <si>
    <t>坡州市立中央図書館金村分館</t>
  </si>
  <si>
    <t>031-940-4388</t>
  </si>
  <si>
    <t>坡州市立中央図書館文山分館</t>
  </si>
  <si>
    <t>031-940-8432</t>
  </si>
  <si>
    <t>坡州市立中央図書館裁判所分館</t>
  </si>
  <si>
    <t>坡州市中央図書館</t>
  </si>
  <si>
    <t>031-940-5661</t>
  </si>
  <si>
    <t>https://lib.paju.go.kr/jalib/index.do</t>
  </si>
  <si>
    <t>波平図書館</t>
  </si>
  <si>
    <t>031-940-5990</t>
  </si>
  <si>
    <t>https://lib.paju.go.kr/pplib/index.do</t>
  </si>
  <si>
    <t>漢光図書館</t>
  </si>
  <si>
    <t>031-940-5777</t>
  </si>
  <si>
    <t>ハンウル図書館</t>
  </si>
  <si>
    <t>031-940-5007</t>
  </si>
  <si>
    <t>https://lib.paju.go.kr/hulib</t>
  </si>
  <si>
    <t>ハソル図書館</t>
  </si>
  <si>
    <t>031-940-5141</t>
  </si>
  <si>
    <t>幸せな子供の図書館</t>
  </si>
  <si>
    <t>031-940-8572</t>
  </si>
  <si>
    <t>平沢市立ビジョン図書館</t>
  </si>
  <si>
    <t>031-8024-5477</t>
  </si>
  <si>
    <t>https://www.ptlib.go.kr/sllib/index.do</t>
  </si>
  <si>
    <t>平沢市立真偽図書館</t>
  </si>
  <si>
    <t>http://ptlib.go.kr/jwlib</t>
  </si>
  <si>
    <t>031-8024-5481</t>
  </si>
  <si>
    <t>平沢市立船橋図書館</t>
  </si>
  <si>
    <t>https://www.ptlib.go.kr/bdrlib/index.do</t>
  </si>
  <si>
    <t>平沢市立細教図書館</t>
  </si>
  <si>
    <t>031-8024-5447</t>
  </si>
  <si>
    <t>平沢市立安中図書館</t>
  </si>
  <si>
    <t>031-8024-8346</t>
  </si>
  <si>
    <t>平沢市立五城図書館</t>
  </si>
  <si>
    <t>031-8024-8565</t>
  </si>
  <si>
    <t>https://www.ptlib.go.kr/oslib/index.do</t>
  </si>
  <si>
    <t>平沢市立長堂図書館</t>
  </si>
  <si>
    <t>031-8024-7465</t>
  </si>
  <si>
    <t>https://www.ptlib.go.kr/jdlib/index.do</t>
  </si>
  <si>
    <t>平沢市立地山緑図書館</t>
  </si>
  <si>
    <t>031-8024-7451</t>
  </si>
  <si>
    <t>https://www.ptlib.go.kr/jslib/index.do</t>
  </si>
  <si>
    <t>平沢市立清北図書館</t>
  </si>
  <si>
    <t>031-8024-8582</t>
  </si>
  <si>
    <t>https://www.ptlib.go.kr/cbsmall</t>
  </si>
  <si>
    <t>浦川市立加算図書館</t>
  </si>
  <si>
    <t>031-538-3981</t>
  </si>
  <si>
    <t>浦川市立ソール図書館</t>
  </si>
  <si>
    <t>031-538-3951</t>
  </si>
  <si>
    <t>浦川市立英北図書館</t>
  </si>
  <si>
    <t>031-538-3972</t>
  </si>
  <si>
    <t>ポチョン市立霊中夢の木図書館</t>
  </si>
  <si>
    <t>浦川市立日東図書館</t>
  </si>
  <si>
    <t>031-538-3931</t>
  </si>
  <si>
    <t>https://lib.pocheon.go.kr/ildong</t>
  </si>
  <si>
    <t>浦川市立中央図書館</t>
  </si>
  <si>
    <t>031-538-3912</t>
  </si>
  <si>
    <t>https://lib.pocheon.go.kr/center</t>
  </si>
  <si>
    <t>河南市</t>
  </si>
  <si>
    <t>河南市ナルル図書館</t>
  </si>
  <si>
    <t>031-790-6887</t>
  </si>
  <si>
    <t>http://www.hanamlib.go.kr/nalib</t>
  </si>
  <si>
    <t>河南市徳風図書館</t>
  </si>
  <si>
    <t>031-790-6959</t>
  </si>
  <si>
    <t>https://www.hanamlib.go.kr/dulib/index.do</t>
  </si>
  <si>
    <t>河南市美寺図書館</t>
  </si>
  <si>
    <t>031-790-6884</t>
  </si>
  <si>
    <t>https://www.hanamlib.go.kr/mslib</t>
  </si>
  <si>
    <t>河南市三見図書館</t>
  </si>
  <si>
    <t>031-790-6804</t>
  </si>
  <si>
    <t>https://www.hanamlib.go.kr/selib</t>
  </si>
  <si>
    <t>河南市新長図書館</t>
  </si>
  <si>
    <t>031-795-0694</t>
  </si>
  <si>
    <t>https://www.hanamlib.go.kr/silib</t>
  </si>
  <si>
    <t>東灘複合文化センター図書館</t>
  </si>
  <si>
    <t>031-8015-8203</t>
  </si>
  <si>
    <t>ドゥクウリの子ども図書館</t>
  </si>
  <si>
    <t>031-8003-0748</t>
  </si>
  <si>
    <t>木洞継手図書館</t>
  </si>
  <si>
    <t>031-378-6771</t>
  </si>
  <si>
    <t>http://www.hscitylib.or.kr/mdlib</t>
  </si>
  <si>
    <t>奉談図書館</t>
  </si>
  <si>
    <t>031-227-7281</t>
  </si>
  <si>
    <t>チョンナム図書館</t>
  </si>
  <si>
    <t>031-8059-4946</t>
  </si>
  <si>
    <t>華城市ダウォン継手図書館</t>
  </si>
  <si>
    <t>031-372-9611</t>
  </si>
  <si>
    <t>http://www.hscitylib.or.kr/dwlib/index.jsp</t>
  </si>
  <si>
    <t>華城市ドンタン中央継手図書館</t>
  </si>
  <si>
    <t>031-378-7344</t>
  </si>
  <si>
    <t>http://hscitylib.or.kr/iutlib</t>
  </si>
  <si>
    <t>華城市ソンリンイムター図書館</t>
  </si>
  <si>
    <t>031-356-9680</t>
  </si>
  <si>
    <t>http://www.hscitylib.or.kr/srlib/index.jsp</t>
  </si>
  <si>
    <t>華城市鎮安図書館</t>
  </si>
  <si>
    <t>031-224-9977</t>
  </si>
  <si>
    <t>華城市南洋図書館</t>
  </si>
  <si>
    <t>031-356-5241</t>
  </si>
  <si>
    <t>華城市の巣の中の子供の図書館</t>
  </si>
  <si>
    <t>031-353-8162</t>
  </si>
  <si>
    <t>華城市立松山図書館</t>
  </si>
  <si>
    <t>031-355-5798</t>
  </si>
  <si>
    <t>華城市兵店図書館</t>
  </si>
  <si>
    <t>031-226-1822</t>
  </si>
  <si>
    <t>華城市三塊図書館</t>
  </si>
  <si>
    <t>031-358-2101</t>
  </si>
  <si>
    <t>華城市安安図書館</t>
  </si>
  <si>
    <t>031-223-4764</t>
  </si>
  <si>
    <t>江原</t>
  </si>
  <si>
    <t>江陵市</t>
  </si>
  <si>
    <t>江陵教育文化館</t>
  </si>
  <si>
    <t>http://lib.gwe.go.kr/kanglib</t>
  </si>
  <si>
    <t>明州教育図書館</t>
  </si>
  <si>
    <t>http://lib.gwe.go.kr/mjlib</t>
  </si>
  <si>
    <t>高城郡</t>
  </si>
  <si>
    <t>古城教育図書館</t>
  </si>
  <si>
    <t>033-682-4886</t>
  </si>
  <si>
    <t>http://lib.gwe.go.kr/gosung/</t>
  </si>
  <si>
    <t>東海市</t>
  </si>
  <si>
    <t>東海教育図書館</t>
  </si>
  <si>
    <t>033-533-4436</t>
  </si>
  <si>
    <t>三尺市</t>
  </si>
  <si>
    <t>サムチョク教育文化館</t>
  </si>
  <si>
    <t>http://lib.gwe.go.kr/samleic</t>
  </si>
  <si>
    <t>束草市</t>
  </si>
  <si>
    <t>束草教育図書館</t>
  </si>
  <si>
    <t>033-636-1495</t>
  </si>
  <si>
    <t>http://lib.gwe.go.kr/sokcholib</t>
  </si>
  <si>
    <t>束草教育文化館</t>
  </si>
  <si>
    <t>033-630-0216</t>
  </si>
  <si>
    <t>両区郡</t>
  </si>
  <si>
    <t>両区教育図書館</t>
  </si>
  <si>
    <t>033-482-0284</t>
  </si>
  <si>
    <t>http://lib.gwe.go.kr/yglib</t>
  </si>
  <si>
    <t>陽陽郡</t>
  </si>
  <si>
    <t>陽陽教育図書館</t>
  </si>
  <si>
    <t>033-672-2679</t>
  </si>
  <si>
    <t>http://lib.gwe.go.kr/yanglib</t>
  </si>
  <si>
    <t>ヨンウォル郡</t>
  </si>
  <si>
    <t>永月教育図書館</t>
  </si>
  <si>
    <t>033-373-9315</t>
  </si>
  <si>
    <t>http://lib.gwe.go.kr/ywlib</t>
  </si>
  <si>
    <t>原州市</t>
  </si>
  <si>
    <t>文幕教育図書館</t>
  </si>
  <si>
    <t>033-735-3682</t>
  </si>
  <si>
    <t>http://lib.gwe.go.kr/munmaklib</t>
  </si>
  <si>
    <t>原州教育文化館</t>
  </si>
  <si>
    <t>033-737-1001</t>
  </si>
  <si>
    <t>http://lib.gwe.go.kr/wonjulib</t>
  </si>
  <si>
    <t>仁済郡</t>
  </si>
  <si>
    <t>仁済教育図書館</t>
  </si>
  <si>
    <t>033-460-1077</t>
  </si>
  <si>
    <t>http://lib.gwe.go.kr/injelib</t>
  </si>
  <si>
    <t>チョンソン郡</t>
  </si>
  <si>
    <t>チョンソン教育図書館</t>
  </si>
  <si>
    <t>033-563-5330</t>
  </si>
  <si>
    <t>http://www.jslib.or.kr</t>
  </si>
  <si>
    <t>チョルウォン郡</t>
  </si>
  <si>
    <t>チョルウォン教育図書館</t>
  </si>
  <si>
    <t>033-455-6928</t>
  </si>
  <si>
    <t>http://lib.gwe.go.kr/cwlib</t>
  </si>
  <si>
    <t>春川市</t>
  </si>
  <si>
    <t>春城教育図書館</t>
  </si>
  <si>
    <t>033-242-6636</t>
  </si>
  <si>
    <t>https://lib.gwe.go.kr/cslib</t>
  </si>
  <si>
    <t>春川教育文化館</t>
  </si>
  <si>
    <t>033-258-2500</t>
  </si>
  <si>
    <t>http://lib.gwe.go.kr/kleic</t>
  </si>
  <si>
    <t>太白市</t>
  </si>
  <si>
    <t>太白教育図書館</t>
  </si>
  <si>
    <t>033-553-1237</t>
  </si>
  <si>
    <t>平昌郡</t>
  </si>
  <si>
    <t>平昌教育図書館</t>
  </si>
  <si>
    <t>033-332-2615</t>
  </si>
  <si>
    <t>http://lib.gwe.go.kr/plib</t>
  </si>
  <si>
    <t>洪川郡</t>
  </si>
  <si>
    <t>洪川教育図書館</t>
  </si>
  <si>
    <t>033-433-2158</t>
  </si>
  <si>
    <t>http://lib.gwe.go.kr/hclib/egovMain.do</t>
  </si>
  <si>
    <t>華川郡</t>
  </si>
  <si>
    <t>華川教育図書館</t>
  </si>
  <si>
    <t>033-441-6343</t>
  </si>
  <si>
    <t>http://lib.gwe.go.kr/hwcl</t>
  </si>
  <si>
    <t>横城郡</t>
  </si>
  <si>
    <t>横城教育図書館</t>
  </si>
  <si>
    <t>033-344-6591</t>
  </si>
  <si>
    <t>http://lib.gwe.go.kr/hslib</t>
  </si>
  <si>
    <t>江陵市立中央図書館</t>
  </si>
  <si>
    <t>http://www.gnslib.or.kr</t>
  </si>
  <si>
    <t>モルル図書館</t>
  </si>
  <si>
    <t>033-660-3240</t>
  </si>
  <si>
    <t>高城郡立図書館</t>
  </si>
  <si>
    <t>033-680-3560</t>
  </si>
  <si>
    <t>土城公共図書館</t>
  </si>
  <si>
    <t>033-680-3561</t>
  </si>
  <si>
    <t>東海市立発韓図書館</t>
  </si>
  <si>
    <t>033-530-2480</t>
  </si>
  <si>
    <t>http://www.donghaelib.go.kr</t>
  </si>
  <si>
    <t>東海市立北三図書館</t>
  </si>
  <si>
    <t>033-530-2490</t>
  </si>
  <si>
    <t>三尺道系図書館</t>
  </si>
  <si>
    <t>033-570-4211</t>
  </si>
  <si>
    <t>サムチョクウォン徳図書館</t>
  </si>
  <si>
    <t>033-572-4819</t>
  </si>
  <si>
    <t>束草市立図書館</t>
  </si>
  <si>
    <t>033-631-1443</t>
  </si>
  <si>
    <t>永月周川図書館</t>
  </si>
  <si>
    <t>033-374-7766</t>
  </si>
  <si>
    <t>原州市立中央図書館</t>
  </si>
  <si>
    <t>033-737-4360</t>
  </si>
  <si>
    <t>http://lib.wonju.go.kr</t>
  </si>
  <si>
    <t>中天哲学図書館</t>
  </si>
  <si>
    <t>033-737-4476</t>
  </si>
  <si>
    <t>https://lib.wonju.go.kr/jc/</t>
  </si>
  <si>
    <t>円筒図書館</t>
  </si>
  <si>
    <t>四北公共図書館</t>
  </si>
  <si>
    <t>033-592-5757</t>
  </si>
  <si>
    <t>http://www.sbl.or.kr/</t>
  </si>
  <si>
    <t>観戦図書館</t>
  </si>
  <si>
    <t>033-450-5327</t>
  </si>
  <si>
    <t>チョルウォンガルマル図書館</t>
  </si>
  <si>
    <t>033-450-5227</t>
  </si>
  <si>
    <t>チョルウォンキムファ図書館</t>
  </si>
  <si>
    <t>033-450-5627</t>
  </si>
  <si>
    <t>淡い図書館</t>
  </si>
  <si>
    <t>033-256-6363</t>
  </si>
  <si>
    <t>https://library.chuncheon.go.kr/about/info08.do</t>
  </si>
  <si>
    <t>ソヤン図書館</t>
  </si>
  <si>
    <t>033-245-5142</t>
  </si>
  <si>
    <t>http://library.chuncheon.go.kr</t>
  </si>
  <si>
    <t>春川南山図書館</t>
  </si>
  <si>
    <t>https://library.chuncheon.go.kr</t>
  </si>
  <si>
    <t>春川洞内図書館</t>
  </si>
  <si>
    <t>033-245-5126</t>
  </si>
  <si>
    <t>http://library.chuncheon.go.kr/</t>
  </si>
  <si>
    <t>春川西面図書館</t>
  </si>
  <si>
    <t>春川市立図書館</t>
  </si>
  <si>
    <t>033-245-5065</t>
  </si>
  <si>
    <t>春川市立青少年図書館</t>
  </si>
  <si>
    <t>033-245-5764</t>
  </si>
  <si>
    <t>春川神社うどん図書館</t>
  </si>
  <si>
    <t>033-245-5131</t>
  </si>
  <si>
    <t>太白酸素ドリーム図書館</t>
  </si>
  <si>
    <t>033-550-2757</t>
  </si>
  <si>
    <t>太白市立図書館</t>
  </si>
  <si>
    <t>033-550-2755</t>
  </si>
  <si>
    <t>http://www.taebaek.go.kr/lib</t>
  </si>
  <si>
    <t>平昌郡立大管領図書館</t>
  </si>
  <si>
    <t>033-330-2845</t>
  </si>
  <si>
    <t>http://www.pc.go.kr/lib/</t>
  </si>
  <si>
    <t>平昌郡立対話図書館</t>
  </si>
  <si>
    <t>033-330-2549</t>
  </si>
  <si>
    <t>https://www.pc.go.kr/lib</t>
  </si>
  <si>
    <t>平昌郡立峰平図書館</t>
  </si>
  <si>
    <t>033-330-2826</t>
  </si>
  <si>
    <t>平昌郡立陳腐図書館</t>
  </si>
  <si>
    <t>033-330-2821</t>
  </si>
  <si>
    <t>http://www.pc.go.kr/lib</t>
  </si>
  <si>
    <t>南面図書館</t>
  </si>
  <si>
    <t>033-430-2415</t>
  </si>
  <si>
    <t>https://www.hongcheon.go.kr/library/nammyeon</t>
  </si>
  <si>
    <t>ソソク図書館</t>
  </si>
  <si>
    <t>033-430-2405</t>
  </si>
  <si>
    <t>紅川年俸図書館</t>
  </si>
  <si>
    <t>033-430-2591</t>
  </si>
  <si>
    <t>華川子供図書館</t>
  </si>
  <si>
    <t>033-442-0078</t>
  </si>
  <si>
    <t>http://www.hclib.or.kr</t>
  </si>
  <si>
    <t>鈍内太城図書館</t>
  </si>
  <si>
    <t>033-340-5865</t>
  </si>
  <si>
    <t>横城郡立図書館</t>
  </si>
  <si>
    <t>033-340-5861</t>
  </si>
  <si>
    <t>http://lib.hsg.go.kr</t>
  </si>
  <si>
    <t>忠北</t>
  </si>
  <si>
    <t>ゲサン郡</t>
  </si>
  <si>
    <t>塊山教育図書館</t>
  </si>
  <si>
    <t>043-833-0319</t>
  </si>
  <si>
    <t>丹陽郡</t>
  </si>
  <si>
    <t>丹陽教育図書館</t>
  </si>
  <si>
    <t>043-423-1095</t>
  </si>
  <si>
    <t>http://www.dyelib.go.kr</t>
  </si>
  <si>
    <t>ボウン郡</t>
  </si>
  <si>
    <t>ボーウン教育図書館</t>
  </si>
  <si>
    <t>043-542-5473</t>
  </si>
  <si>
    <t>https://www.beelib.go.kr</t>
  </si>
  <si>
    <t>永東郡</t>
  </si>
  <si>
    <t>永東教育図書館</t>
  </si>
  <si>
    <t>043-744-5754</t>
  </si>
  <si>
    <t>玉川郡</t>
  </si>
  <si>
    <t>玉川教育図書館</t>
  </si>
  <si>
    <t>043-731-7051</t>
  </si>
  <si>
    <t>音声グループ</t>
  </si>
  <si>
    <t>金王教育図書館</t>
  </si>
  <si>
    <t>043-877-8761</t>
  </si>
  <si>
    <t>音声教育図書館</t>
  </si>
  <si>
    <t>043-873-2977</t>
  </si>
  <si>
    <t>http://www.eselib.go.kr</t>
  </si>
  <si>
    <t>済川市</t>
  </si>
  <si>
    <t>済川学生会館</t>
  </si>
  <si>
    <t>043-647-8588</t>
  </si>
  <si>
    <t>http://www.jcsh.go.kr</t>
  </si>
  <si>
    <t>増平郡</t>
  </si>
  <si>
    <t>増平教育図書館</t>
  </si>
  <si>
    <t>043-836-9477</t>
  </si>
  <si>
    <t>鎮川郡</t>
  </si>
  <si>
    <t>鎮川教育図書館</t>
  </si>
  <si>
    <t>043-534-4516</t>
  </si>
  <si>
    <t>清州市</t>
  </si>
  <si>
    <t>米原教育図書館</t>
  </si>
  <si>
    <t>043-297-1525</t>
  </si>
  <si>
    <t>忠清北道教育図書館</t>
  </si>
  <si>
    <t>http://www.cbelib.go.kr</t>
  </si>
  <si>
    <t>忠清北道教育文化院</t>
  </si>
  <si>
    <t>043-229-2655</t>
  </si>
  <si>
    <t>忠州市</t>
  </si>
  <si>
    <t>中原教育図書館</t>
  </si>
  <si>
    <t>043-846-0629</t>
  </si>
  <si>
    <t>忠清北道中原教育文化院</t>
  </si>
  <si>
    <t>http://www.jwec.go.kr</t>
  </si>
  <si>
    <t>清州開かれた図書館</t>
  </si>
  <si>
    <t>043-241-0651</t>
  </si>
  <si>
    <t>http://www.cj-openlibrary.co.kr</t>
  </si>
  <si>
    <t>ダヌリ図書館</t>
  </si>
  <si>
    <t>043-420-2962</t>
  </si>
  <si>
    <t>https://www.danyang.go.kr/danurilib</t>
  </si>
  <si>
    <t>埋葬図書館</t>
  </si>
  <si>
    <t>043-422-1937</t>
  </si>
  <si>
    <t>https://www.danyang.go.kr/mepolib</t>
  </si>
  <si>
    <t>レインボー永東図書館</t>
  </si>
  <si>
    <t>043-743-9600</t>
  </si>
  <si>
    <t>http://www.rainbowlib.go.kr</t>
  </si>
  <si>
    <t>玉川郡民図書館</t>
  </si>
  <si>
    <t>043-730-3612</t>
  </si>
  <si>
    <t>甘谷図書館</t>
  </si>
  <si>
    <t>043-871-4991</t>
  </si>
  <si>
    <t>http://lib.eumseong.go.kr</t>
  </si>
  <si>
    <t>サムスン図書館</t>
  </si>
  <si>
    <t>043-871-4971</t>
  </si>
  <si>
    <t>音声大小図書館</t>
  </si>
  <si>
    <t>奉養図書館</t>
  </si>
  <si>
    <t>043-646-2018</t>
  </si>
  <si>
    <t>済川奇跡の図書館</t>
  </si>
  <si>
    <t>043-644-1215</t>
  </si>
  <si>
    <t>http://www.kidslib.org</t>
  </si>
  <si>
    <t>済川市立図書館</t>
  </si>
  <si>
    <t>043-646-2019</t>
  </si>
  <si>
    <t>済川市立医病図書館</t>
  </si>
  <si>
    <t>済川女性図書館</t>
  </si>
  <si>
    <t>043-646-3765</t>
  </si>
  <si>
    <t>http://jclib.okjc.net</t>
  </si>
  <si>
    <t>増平郡立図書館</t>
  </si>
  <si>
    <t>043-835-4671</t>
  </si>
  <si>
    <t>http://lib.jp.go.kr</t>
  </si>
  <si>
    <t>生まれた天革新都市図書館</t>
  </si>
  <si>
    <t>043-539-7790</t>
  </si>
  <si>
    <t>https://lib.jincheon.go.kr/jc/index.php</t>
  </si>
  <si>
    <t>金川郡立光恵院図書館</t>
  </si>
  <si>
    <t>043-539-7766</t>
  </si>
  <si>
    <t>http://lib.jincheon.go.kr</t>
  </si>
  <si>
    <t>鎮川郡立図書館</t>
  </si>
  <si>
    <t>043-539-7733</t>
  </si>
  <si>
    <t>https://lib.jincheon.go.kr</t>
  </si>
  <si>
    <t>川内図書館</t>
  </si>
  <si>
    <t>043-201-4194</t>
  </si>
  <si>
    <t>http://library.cheongju.go.kr/lib-gn/index.do</t>
  </si>
  <si>
    <t>オチャン湖図書館</t>
  </si>
  <si>
    <t>043-201-4092</t>
  </si>
  <si>
    <t>オキサン図書館</t>
  </si>
  <si>
    <t>043-201-4212</t>
  </si>
  <si>
    <t>http://library.cheongju.go.kr/lib-ok</t>
  </si>
  <si>
    <t>清州金色の図書館</t>
  </si>
  <si>
    <t>043-201-4136</t>
  </si>
  <si>
    <t>https://library.cheongju.go.kr/lib-gb/index.do</t>
  </si>
  <si>
    <t>清周期的意図書館</t>
  </si>
  <si>
    <t>043-283-1845</t>
  </si>
  <si>
    <t>http://library.cheongju.go.kr/lib-ml/index.do</t>
  </si>
  <si>
    <t>清州相当図書館</t>
  </si>
  <si>
    <t>043-201-4106</t>
  </si>
  <si>
    <t>http://library.cheongju.go.kr/lib-sd/index.do</t>
  </si>
  <si>
    <t>清州書院図書館</t>
  </si>
  <si>
    <t>043-201-4183</t>
  </si>
  <si>
    <t>清州市立図書館</t>
  </si>
  <si>
    <t>043-201-4052</t>
  </si>
  <si>
    <t>http://library.cheongju.go.kr</t>
  </si>
  <si>
    <t>清州市立五松図書館</t>
  </si>
  <si>
    <t>043-201-4173</t>
  </si>
  <si>
    <t>清州新律峠図書館</t>
  </si>
  <si>
    <t>043-201-4222</t>
  </si>
  <si>
    <t>http://library.cheongju.go.kr/lib-sy</t>
  </si>
  <si>
    <t>清州オチャン図書館</t>
  </si>
  <si>
    <t>043-201-4142</t>
  </si>
  <si>
    <t>清州請願図書館</t>
  </si>
  <si>
    <t>043-201-4123</t>
  </si>
  <si>
    <t>http://library.cheongju.go.kr/</t>
  </si>
  <si>
    <t>清州興徳図書館</t>
  </si>
  <si>
    <t>043-201-4201</t>
  </si>
  <si>
    <t>http://library.cheongju.go.kr/lib-hd/index.do</t>
  </si>
  <si>
    <t>西忠州図書館</t>
  </si>
  <si>
    <t>043-850-7411</t>
  </si>
  <si>
    <t>オムジョンドリーム図書館</t>
  </si>
  <si>
    <t>043-854-3031</t>
  </si>
  <si>
    <t>忠州市立図書館</t>
  </si>
  <si>
    <t>043-850-3271</t>
  </si>
  <si>
    <t>忠州市立湖岩図書館</t>
  </si>
  <si>
    <t>043-850-7410</t>
  </si>
  <si>
    <t>https://lib.chungju.go.kr</t>
  </si>
  <si>
    <t>忠州子ども青少年図書館</t>
  </si>
  <si>
    <t>043-850-3981</t>
  </si>
  <si>
    <t>忠南</t>
  </si>
  <si>
    <t>姫市</t>
  </si>
  <si>
    <t>忠清南道公州教育支援庁公州図書館</t>
  </si>
  <si>
    <t>http://gjlib.cne.go.kr</t>
  </si>
  <si>
    <t>忠清南道公州教育支援清涼道図書館</t>
  </si>
  <si>
    <t>041-841-1196</t>
  </si>
  <si>
    <t>金山郡</t>
  </si>
  <si>
    <t>忠清南道金山教育支援清金山図書館</t>
  </si>
  <si>
    <t>041-753-4710</t>
  </si>
  <si>
    <t>論山市</t>
  </si>
  <si>
    <t>忠清南道教育庁南部生涯教育院</t>
  </si>
  <si>
    <t>041-730-7733</t>
  </si>
  <si>
    <t>唐津市</t>
  </si>
  <si>
    <t>忠清南道党陣教育支援庁党陣図書館</t>
  </si>
  <si>
    <t>041-352-5918</t>
  </si>
  <si>
    <t>保寧市</t>
  </si>
  <si>
    <t>忠清南道保寧教育支援庁保令図書館</t>
  </si>
  <si>
    <t>041-934-0929</t>
  </si>
  <si>
    <t>忠清南道保寧教育支援清雲川図書館</t>
  </si>
  <si>
    <t>041-934-1789</t>
  </si>
  <si>
    <t>https://uclib.cne.go.kr</t>
  </si>
  <si>
    <t>付与軍</t>
  </si>
  <si>
    <t>忠清南道補助教育支援請負図書館</t>
  </si>
  <si>
    <t>041-835-2509</t>
  </si>
  <si>
    <t>https://bylib.cne.go.kr</t>
  </si>
  <si>
    <t>西山市</t>
  </si>
  <si>
    <t>忠清南道教育庁西部生涯教育院</t>
  </si>
  <si>
    <t>041-661-8330</t>
  </si>
  <si>
    <t>忠清南図書山教育支援庁海海図書館</t>
  </si>
  <si>
    <t>041-688-0351</t>
  </si>
  <si>
    <t>https://hmlib.cne.go.kr/</t>
  </si>
  <si>
    <t>西川郡</t>
  </si>
  <si>
    <t>忠清南図書川教育支援庁西川図書館</t>
  </si>
  <si>
    <t>041-953-1518</t>
  </si>
  <si>
    <t>牙山市</t>
  </si>
  <si>
    <t>忠清南道峨山教育支援清亜山図書館</t>
  </si>
  <si>
    <t>予算郡</t>
  </si>
  <si>
    <t>忠清南道予算教育支援庁予算図書館</t>
  </si>
  <si>
    <t>041-335-2638</t>
  </si>
  <si>
    <t>天安市</t>
  </si>
  <si>
    <t>忠清南道教育庁生涯教育院</t>
  </si>
  <si>
    <t>041-629-2081</t>
  </si>
  <si>
    <t>https://cle.cne.go.kr/index.do</t>
  </si>
  <si>
    <t>忠清南道教育青学生教育文化院</t>
  </si>
  <si>
    <t>忠清南道天安教育支援清城丸図書館</t>
  </si>
  <si>
    <t>041-581-9963</t>
  </si>
  <si>
    <t>http://shlib.cne.go.kr</t>
  </si>
  <si>
    <t>清陽郡</t>
  </si>
  <si>
    <t>忠清南道清陽教育支援清清陽図書館</t>
  </si>
  <si>
    <t>041-943-4147</t>
  </si>
  <si>
    <t>泰安郡</t>
  </si>
  <si>
    <t>忠清南道泰安教育支援清泰安図書館</t>
  </si>
  <si>
    <t>041-674-1369</t>
  </si>
  <si>
    <t>洪城郡</t>
  </si>
  <si>
    <t>忠清南道洪城教育支援清洪城図書館</t>
  </si>
  <si>
    <t>041-632-2860</t>
  </si>
  <si>
    <t>https://hslib.cne.go.kr</t>
  </si>
  <si>
    <t>桂龍市</t>
  </si>
  <si>
    <t>竜竜図書館</t>
  </si>
  <si>
    <t>042-840-3607</t>
  </si>
  <si>
    <t>http://lib.gyeryong.go.kr/</t>
  </si>
  <si>
    <t>厳使図書館</t>
  </si>
  <si>
    <t>042-840-3667</t>
  </si>
  <si>
    <t>http://lib.gyeryong.go.kr</t>
  </si>
  <si>
    <t>公周期図書館</t>
  </si>
  <si>
    <t>041-840-8955</t>
  </si>
  <si>
    <t>http://www.gongjulib.go.kr</t>
  </si>
  <si>
    <t>姫市市立図書館ウンジン館</t>
  </si>
  <si>
    <t>041-840-2205</t>
  </si>
  <si>
    <t>金山奇跡の図書館</t>
  </si>
  <si>
    <t>041-750-4484</t>
  </si>
  <si>
    <t>http://library.geumsan.go.kr</t>
  </si>
  <si>
    <t>錦山仁三郷図書館</t>
  </si>
  <si>
    <t>041-750-4464</t>
  </si>
  <si>
    <t>鎮山図書館</t>
  </si>
  <si>
    <t>041-752-5651</t>
  </si>
  <si>
    <t>中部図書館</t>
  </si>
  <si>
    <t>041-750-2966</t>
  </si>
  <si>
    <t>論山強硬図書館</t>
  </si>
  <si>
    <t>041-746-8980</t>
  </si>
  <si>
    <t>http://www.nonsan.go.kr/lib/lib.do</t>
  </si>
  <si>
    <t>論山演武図書館</t>
  </si>
  <si>
    <t>041-746-8990</t>
  </si>
  <si>
    <t>https://lib.nonsan.go.kr/lib.do</t>
  </si>
  <si>
    <t>論山開かれた図書館</t>
  </si>
  <si>
    <t>041-746-5990</t>
  </si>
  <si>
    <t>http://lib.nonsan.go.kr/</t>
  </si>
  <si>
    <t>唐津市立松岳図書館</t>
  </si>
  <si>
    <t>041-350-4946</t>
  </si>
  <si>
    <t>http://www.dangjin.go.kr/lib.do</t>
  </si>
  <si>
    <t>唐津市立中央図書館</t>
  </si>
  <si>
    <t>041-360-6873</t>
  </si>
  <si>
    <t>http://dangjin.go.kr/lib.do</t>
  </si>
  <si>
    <t>唐津市立合徳図書館</t>
  </si>
  <si>
    <t>041-350-4941</t>
  </si>
  <si>
    <t>保寧市中央図書館</t>
  </si>
  <si>
    <t>041-930-0971</t>
  </si>
  <si>
    <t>http://library.brcn.go.kr</t>
  </si>
  <si>
    <t>保寧住山図書館</t>
  </si>
  <si>
    <t>041-930-4779</t>
  </si>
  <si>
    <t>竹政図書館</t>
  </si>
  <si>
    <t>041-930-0972</t>
  </si>
  <si>
    <t>http://library.brcn.go.kr/</t>
  </si>
  <si>
    <t>紅山公共図書館</t>
  </si>
  <si>
    <t>041-830-2896</t>
  </si>
  <si>
    <t>http://www.hongsanlib.or.kr</t>
  </si>
  <si>
    <t>西山市大山図書館</t>
  </si>
  <si>
    <t>041-661-8087</t>
  </si>
  <si>
    <t>http://www.seosan.go.kr/citylib/index.do</t>
  </si>
  <si>
    <t>西山市立図書館</t>
  </si>
  <si>
    <t>041-661-8071</t>
  </si>
  <si>
    <t>西山子ども図書館</t>
  </si>
  <si>
    <t>041-660-0200</t>
  </si>
  <si>
    <t>https://www.seosan.go.kr/childlib/index.do</t>
  </si>
  <si>
    <t>西川長航空図書館</t>
  </si>
  <si>
    <t>041-956-5016</t>
  </si>
  <si>
    <t>http://www.jhlib.kr</t>
  </si>
  <si>
    <t>牙山市鈴ぶ図書館</t>
  </si>
  <si>
    <t>041-536-8597</t>
  </si>
  <si>
    <t>http://ascl.asan.go.kr</t>
  </si>
  <si>
    <t>牙山市配防図書館</t>
  </si>
  <si>
    <t>041-537-3956</t>
  </si>
  <si>
    <t>牙山市松谷図書館</t>
  </si>
  <si>
    <t>041-537-3968</t>
  </si>
  <si>
    <t>http://ascl.asan.go.kr/</t>
  </si>
  <si>
    <t>牙山市中央図書館</t>
  </si>
  <si>
    <t>041-530-6600</t>
  </si>
  <si>
    <t>牙山市湯亭温泉図書館</t>
  </si>
  <si>
    <t>041-536-8747</t>
  </si>
  <si>
    <t>牙山市夢泉子供青少年図書館</t>
  </si>
  <si>
    <t>041-530-6730</t>
  </si>
  <si>
    <t>予算郡立図書館</t>
  </si>
  <si>
    <t>041-339-8222</t>
  </si>
  <si>
    <t>http://www.ysplib.go.kr</t>
  </si>
  <si>
    <t>予算挿橋図書館</t>
  </si>
  <si>
    <t>041-339-8225</t>
  </si>
  <si>
    <t>天安市文化図書館本部ドソル図書館</t>
  </si>
  <si>
    <t>041-521-3735</t>
  </si>
  <si>
    <t>http://www.cheonan.go.kr/lib.do</t>
  </si>
  <si>
    <t>041-521-3733</t>
  </si>
  <si>
    <t>041-521-3734</t>
  </si>
  <si>
    <t>041-521-3731</t>
  </si>
  <si>
    <t>天安牙山共生協力センター図書館</t>
  </si>
  <si>
    <t>041-417-5033</t>
  </si>
  <si>
    <t>http://www.capc.go.kr/library</t>
  </si>
  <si>
    <t>天安清水図書館</t>
  </si>
  <si>
    <t>天安市文化図書館本部新房図書館</t>
  </si>
  <si>
    <t>041-521-3973</t>
  </si>
  <si>
    <t>041-521-3723</t>
  </si>
  <si>
    <t>https://www.cheonan.go.kr/lib.do</t>
  </si>
  <si>
    <t>041-521-3722</t>
  </si>
  <si>
    <t>精算図書館</t>
  </si>
  <si>
    <t>041-940-2555</t>
  </si>
  <si>
    <t>http://lib.cheongyang.go.kr/</t>
  </si>
  <si>
    <t>泰安郡立中央図書館</t>
  </si>
  <si>
    <t>041-670-5985</t>
  </si>
  <si>
    <t>http://www.taean.go.kr/area/sub08_00.do</t>
  </si>
  <si>
    <t>泰安面図書館</t>
  </si>
  <si>
    <t>041-670-5997</t>
  </si>
  <si>
    <t>http://www.taean.go.kr</t>
  </si>
  <si>
    <t>光川公共図書館</t>
  </si>
  <si>
    <t>041-630-9573</t>
  </si>
  <si>
    <t>https://www.hongseong.go.kr/gclib/index.do</t>
  </si>
  <si>
    <t>忠南図書館</t>
  </si>
  <si>
    <t>041-635-8000</t>
  </si>
  <si>
    <t>https://library.chungnam.go.kr</t>
  </si>
  <si>
    <t>全北</t>
  </si>
  <si>
    <t>高昌郡</t>
  </si>
  <si>
    <t>全羅北道教育倉庫倉庫図書館</t>
  </si>
  <si>
    <t>063-563-2720</t>
  </si>
  <si>
    <t>群山市</t>
  </si>
  <si>
    <t>群山教育文化会館</t>
  </si>
  <si>
    <t>063-450-3241</t>
  </si>
  <si>
    <t>群山教育文化会館大野分館</t>
  </si>
  <si>
    <t>063-451-2669</t>
  </si>
  <si>
    <t>https://lib.jbe.go.kr/gecdy/</t>
  </si>
  <si>
    <t>キム・ジェシ</t>
  </si>
  <si>
    <t>金帝教育文化会館</t>
  </si>
  <si>
    <t>063-540-6835</t>
  </si>
  <si>
    <t>https://lib.jbe.go.kr/gecc/index.do</t>
  </si>
  <si>
    <t>金済教育文化会館金山分館</t>
  </si>
  <si>
    <t>063-545-1670</t>
  </si>
  <si>
    <t>http://lib.jbe.go.kr/wpl</t>
  </si>
  <si>
    <t>南原市</t>
  </si>
  <si>
    <t>南原教育文化会館</t>
  </si>
  <si>
    <t>063-630-1231</t>
  </si>
  <si>
    <t>http://lib.jbe.go.kr/necc</t>
  </si>
  <si>
    <t>南原教育文化会館ウンボン分館</t>
  </si>
  <si>
    <t>063-634-0716</t>
  </si>
  <si>
    <t>ムジュ郡</t>
  </si>
  <si>
    <t>全羅北道教育庁務州図書館</t>
  </si>
  <si>
    <t>063-322-4635</t>
  </si>
  <si>
    <t>ブアン郡</t>
  </si>
  <si>
    <t>扶安教育文化会館</t>
  </si>
  <si>
    <t>順昌郡</t>
  </si>
  <si>
    <t>全羅北道教育清純窓図書館</t>
  </si>
  <si>
    <t>063-652-0994</t>
  </si>
  <si>
    <t>https://lib.jbe.go.kr/sclib</t>
  </si>
  <si>
    <t>ワンジュ郡</t>
  </si>
  <si>
    <t>全羅北道教育庁完走図書館</t>
  </si>
  <si>
    <t>063-262-2239</t>
  </si>
  <si>
    <t>益山市</t>
  </si>
  <si>
    <t>063-861-1474</t>
  </si>
  <si>
    <t>イムシル郡</t>
  </si>
  <si>
    <t>全羅北道教育庁臨室図書館</t>
  </si>
  <si>
    <t>063-643-3525</t>
  </si>
  <si>
    <t>https://lib.jbe.go.kr/islib</t>
  </si>
  <si>
    <t>長寿郡</t>
  </si>
  <si>
    <t>全羅北道教育庁長修図書館</t>
  </si>
  <si>
    <t>063-351-5488</t>
  </si>
  <si>
    <t>全州市</t>
  </si>
  <si>
    <t>063-270-1647</t>
  </si>
  <si>
    <t>https://lib.jbe.go.kr/jec</t>
  </si>
  <si>
    <t>鄭邑市</t>
  </si>
  <si>
    <t>鄭邑学生福祉会館</t>
  </si>
  <si>
    <t>063-533-6528</t>
  </si>
  <si>
    <t>https://lib.jbe.go.kr/jshall</t>
  </si>
  <si>
    <t>鎮安郡</t>
  </si>
  <si>
    <t>全羅北道教育庁進安図書館</t>
  </si>
  <si>
    <t>明峰図書館</t>
  </si>
  <si>
    <t>063-534-8261</t>
  </si>
  <si>
    <t>高昌郡立図書館</t>
  </si>
  <si>
    <t>063-560-2420</t>
  </si>
  <si>
    <t>http://www.gochang.go.kr/library</t>
  </si>
  <si>
    <t>高昌郡立城湖図書館</t>
  </si>
  <si>
    <t>063-561-2421</t>
  </si>
  <si>
    <t>https://www.gochang.go.kr/library</t>
  </si>
  <si>
    <t>063-454-5620</t>
  </si>
  <si>
    <t>http://lib.gunsan.go.kr</t>
  </si>
  <si>
    <t>常に青い図書館</t>
  </si>
  <si>
    <t>063-454-5980</t>
  </si>
  <si>
    <t>山の図書館</t>
  </si>
  <si>
    <t>063-454-5800</t>
  </si>
  <si>
    <t>雪林図書館</t>
  </si>
  <si>
    <t>063-454-5703</t>
  </si>
  <si>
    <t>インピーチェ満食図書館</t>
  </si>
  <si>
    <t>063-454-5655</t>
  </si>
  <si>
    <t>http://lib.gunsan.go.kr/</t>
  </si>
  <si>
    <t>金済市立図書館</t>
  </si>
  <si>
    <t>063-540-4126</t>
  </si>
  <si>
    <t>金済市立図書館金区分館</t>
  </si>
  <si>
    <t>063-540-4155</t>
  </si>
  <si>
    <t>金済市立図書館万景分館</t>
  </si>
  <si>
    <t>063-540-4148</t>
  </si>
  <si>
    <t>南原市立図書館</t>
  </si>
  <si>
    <t>南原シアリン少年図書館</t>
  </si>
  <si>
    <t>063-620-5294</t>
  </si>
  <si>
    <t>武州型雪地空軍図書館</t>
  </si>
  <si>
    <t>063-320-5622</t>
  </si>
  <si>
    <t>http://library.muju.go.kr</t>
  </si>
  <si>
    <t>扶安郡立図書館</t>
  </si>
  <si>
    <t>順昌郡立図書館</t>
  </si>
  <si>
    <t>063-650-5678</t>
  </si>
  <si>
    <t>http://lib.sunchang.go.kr</t>
  </si>
  <si>
    <t>ワンジュ郡立斗山英語図書館</t>
  </si>
  <si>
    <t>http://lib.wanju.go.kr</t>
  </si>
  <si>
    <t>ワンジュ郡立高山図書館</t>
  </si>
  <si>
    <t>063-290-2647</t>
  </si>
  <si>
    <t>ワンジュ郡立三礼図書館</t>
  </si>
  <si>
    <t>063-290-2643</t>
  </si>
  <si>
    <t>ワンジュ郡立中央図書館</t>
  </si>
  <si>
    <t>063-290-2659</t>
  </si>
  <si>
    <t>コンズあんこ図書館</t>
  </si>
  <si>
    <t>063-290-2595</t>
  </si>
  <si>
    <t>https://lib.wanju.go.kr/</t>
  </si>
  <si>
    <t>益山市立図書館馬洞分館</t>
  </si>
  <si>
    <t>063-859-3471</t>
  </si>
  <si>
    <t>http://lib.iksan.go.kr</t>
  </si>
  <si>
    <t>益山市立図書館（永登図書館）</t>
  </si>
  <si>
    <t>063-859-7307</t>
  </si>
  <si>
    <t>http://lib.iksan.go.kr/</t>
  </si>
  <si>
    <t>益山市立母県図書館</t>
  </si>
  <si>
    <t>益山市立交通図書館</t>
  </si>
  <si>
    <t>益山市立黄灯図書館</t>
  </si>
  <si>
    <t>063-859-3723</t>
  </si>
  <si>
    <t>イムシル郡立図書館</t>
  </si>
  <si>
    <t>063-640-3041</t>
  </si>
  <si>
    <t>https://lib.imsil.go.kr</t>
  </si>
  <si>
    <t>イムシル郡立汚水図書館</t>
  </si>
  <si>
    <t>063-640-2931</t>
  </si>
  <si>
    <t>https://lib.imsil.go.kr/</t>
  </si>
  <si>
    <t>長寿郡立図書館</t>
  </si>
  <si>
    <t>アジュン図書館</t>
  </si>
  <si>
    <t>063-281-6475</t>
  </si>
  <si>
    <t>http://lib.jeonju.go.kr</t>
  </si>
  <si>
    <t>全北道庁図書館</t>
  </si>
  <si>
    <t>063-280-2451</t>
  </si>
  <si>
    <t>https://library.jeonbuk.go.kr/</t>
  </si>
  <si>
    <t>全州市立件指導書館</t>
  </si>
  <si>
    <t>063-281-6607</t>
  </si>
  <si>
    <t>全州市立金岩図書館</t>
  </si>
  <si>
    <t>063-281-6440</t>
  </si>
  <si>
    <t>全州市立図書館花心</t>
  </si>
  <si>
    <t>063-230-1840</t>
  </si>
  <si>
    <t>全州市立三川図書館</t>
  </si>
  <si>
    <t>063-281-6464</t>
  </si>
  <si>
    <t>全州市立書信図書館</t>
  </si>
  <si>
    <t>063-281-6550</t>
  </si>
  <si>
    <t>全州市立松川図書館</t>
  </si>
  <si>
    <t>063-281-6510</t>
  </si>
  <si>
    <t>全州市立完成図書館</t>
  </si>
  <si>
    <t>全州市立喉図書館</t>
  </si>
  <si>
    <t>063-281-6409</t>
  </si>
  <si>
    <t>全州市立側雲図書館</t>
  </si>
  <si>
    <t>063-281-6530</t>
  </si>
  <si>
    <t>全州市立平和図書館</t>
  </si>
  <si>
    <t>http://lib.jeonju.go.kr/</t>
  </si>
  <si>
    <t>全州市立孝子図書館</t>
  </si>
  <si>
    <t>063-281-6493</t>
  </si>
  <si>
    <t>邑邑奇跡の図書館</t>
  </si>
  <si>
    <t>http://lib.jeongeup.go.kr</t>
  </si>
  <si>
    <t>鄭邑市立図書館新態人分館</t>
  </si>
  <si>
    <t>063-539-6442</t>
  </si>
  <si>
    <t>鄭邑市立中央図書館</t>
  </si>
  <si>
    <t>全南</t>
  </si>
  <si>
    <t>高興郡</t>
  </si>
  <si>
    <t>高興生涯教育館</t>
  </si>
  <si>
    <t>ゴクソン郡</t>
  </si>
  <si>
    <t>穀物教育文化会館</t>
  </si>
  <si>
    <t>061-362-0671</t>
  </si>
  <si>
    <t>http://gslib.jne.go.kr</t>
  </si>
  <si>
    <t>光陽市</t>
  </si>
  <si>
    <t>光陽公共図書館</t>
  </si>
  <si>
    <t>061-797-5300</t>
  </si>
  <si>
    <t>光陽生涯教育館</t>
  </si>
  <si>
    <t>http://gylife.jne.go.kr</t>
  </si>
  <si>
    <t>旧礼郡</t>
  </si>
  <si>
    <t>旧礼公共図書館</t>
  </si>
  <si>
    <t>061-782-2366</t>
  </si>
  <si>
    <t>ナジュ</t>
  </si>
  <si>
    <t>ナジュ公共図書館</t>
  </si>
  <si>
    <t>061-330-6725</t>
  </si>
  <si>
    <t>http://njlib.jne.go.kr</t>
  </si>
  <si>
    <t>南平公共図書館</t>
  </si>
  <si>
    <t>061-337-9436</t>
  </si>
  <si>
    <t>http://nplib.jne.go.kr</t>
  </si>
  <si>
    <t>潭陽郡</t>
  </si>
  <si>
    <t>潭陽公共図書館</t>
  </si>
  <si>
    <t>061-383-7435</t>
  </si>
  <si>
    <t>http://dylib.jne.go.kr</t>
  </si>
  <si>
    <t>木浦市</t>
  </si>
  <si>
    <t>木浦公共図書館</t>
  </si>
  <si>
    <t>061-270-3800</t>
  </si>
  <si>
    <t>http://mplib.jne.go.kr</t>
  </si>
  <si>
    <t>ムアン郡</t>
  </si>
  <si>
    <t>武安公共図書館</t>
  </si>
  <si>
    <t>061-452-8300</t>
  </si>
  <si>
    <t>ポソン郡</t>
  </si>
  <si>
    <t>蜂橋公共図書館</t>
  </si>
  <si>
    <t>061-858-0501</t>
  </si>
  <si>
    <t>宝城公共図書館</t>
  </si>
  <si>
    <t>061-852-3893</t>
  </si>
  <si>
    <t>http://bslib.jne.go.kr</t>
  </si>
  <si>
    <t>順天市</t>
  </si>
  <si>
    <t>順天湾生態文化教育院</t>
  </si>
  <si>
    <t>061-811-3172</t>
  </si>
  <si>
    <t>http://jseco.jne.go.kr</t>
  </si>
  <si>
    <t>麗水市</t>
  </si>
  <si>
    <t>全羅南道学生教育文化会館</t>
  </si>
  <si>
    <t>061-808-0182</t>
  </si>
  <si>
    <t>http://jsecc.jne.go.kr</t>
  </si>
  <si>
    <t>栄光郡</t>
  </si>
  <si>
    <t>栄光公共図書館</t>
  </si>
  <si>
    <t>http://yglib.jne.go.kr</t>
  </si>
  <si>
    <t>霊岩郡</t>
  </si>
  <si>
    <t>霊岩公共図書館</t>
  </si>
  <si>
    <t>061-473-0692</t>
  </si>
  <si>
    <t>http://yalib.jne.go.kr</t>
  </si>
  <si>
    <t>長城郡</t>
  </si>
  <si>
    <t>長城公共図書館</t>
  </si>
  <si>
    <t>061-399-1671</t>
  </si>
  <si>
    <t>http://jslib.jne.go.kr</t>
  </si>
  <si>
    <t>チャン・フン郡</t>
  </si>
  <si>
    <t>長興公共図書館</t>
  </si>
  <si>
    <t>061-862-3555</t>
  </si>
  <si>
    <t>珍島郡</t>
  </si>
  <si>
    <t>珍島公共図書館</t>
  </si>
  <si>
    <t>061-544-2937</t>
  </si>
  <si>
    <t>http://jdlib.jne.go.kr</t>
  </si>
  <si>
    <t>咸平郡</t>
  </si>
  <si>
    <t>咸平公共図書館</t>
  </si>
  <si>
    <t>061-322-0515</t>
  </si>
  <si>
    <t>http://hplib.jne.go.kr</t>
  </si>
  <si>
    <t>海南郡</t>
  </si>
  <si>
    <t>海南公共図書館</t>
  </si>
  <si>
    <t>061-536-2483</t>
  </si>
  <si>
    <t>http://hnlib.jne.go.kr</t>
  </si>
  <si>
    <t>華順郡</t>
  </si>
  <si>
    <t>花順公共図書館</t>
  </si>
  <si>
    <t>061-372-0530</t>
  </si>
  <si>
    <t>http://hslib.jne.go.kr</t>
  </si>
  <si>
    <t>官玉木図書館</t>
  </si>
  <si>
    <t>061-727-2210</t>
  </si>
  <si>
    <t>http://cafe.daum.net/GwanokNamasLibrary</t>
  </si>
  <si>
    <t>江津郡</t>
  </si>
  <si>
    <t>江津郡図書館</t>
  </si>
  <si>
    <t>061-430-3832</t>
  </si>
  <si>
    <t>http://www.gjlib.go.kr</t>
  </si>
  <si>
    <t>高興郡立図書館</t>
  </si>
  <si>
    <t>061-830-6901</t>
  </si>
  <si>
    <t>http://www.ghlib.go.kr</t>
  </si>
  <si>
    <t>高興郡立北部図書館</t>
  </si>
  <si>
    <t>061-830-5951</t>
  </si>
  <si>
    <t>http://ghlib.go.kr/</t>
  </si>
  <si>
    <t>高興郡立中央図書館</t>
  </si>
  <si>
    <t>http://www.ghlib.go.kr/</t>
  </si>
  <si>
    <t>玉果公共図書館</t>
  </si>
  <si>
    <t>光陽市立中馬図書館</t>
  </si>
  <si>
    <t>061-797-3881</t>
  </si>
  <si>
    <t>http://lib.gwangyang.go.kr</t>
  </si>
  <si>
    <t>光陽市立中央図書館</t>
  </si>
  <si>
    <t>061-797-2530</t>
  </si>
  <si>
    <t>光陽龍江図書館</t>
  </si>
  <si>
    <t>061-797-3869</t>
  </si>
  <si>
    <t>http://lib.gwangyang.go.kr/lib/</t>
  </si>
  <si>
    <t>光陽希望図書館</t>
  </si>
  <si>
    <t>061-797-4700</t>
  </si>
  <si>
    <t>九礼郡梅川図書館</t>
  </si>
  <si>
    <t>http://lib.gurye.go.kr</t>
  </si>
  <si>
    <t>羅州市立図書館</t>
  </si>
  <si>
    <t>061-339-4583</t>
  </si>
  <si>
    <t>光ガラム市立図書館</t>
  </si>
  <si>
    <t>http://lib.naju.go.kr</t>
  </si>
  <si>
    <t>木浦市立図書館</t>
  </si>
  <si>
    <t>061-278-3320</t>
  </si>
  <si>
    <t>http://www.mokpolib.or.kr</t>
  </si>
  <si>
    <t>木浦子ども図書館</t>
  </si>
  <si>
    <t>061-287-1922</t>
  </si>
  <si>
    <t>木浦英語図書館</t>
  </si>
  <si>
    <t>061-285-8020</t>
  </si>
  <si>
    <t>http://mokpolib.or.kr</t>
  </si>
  <si>
    <t>武安郡公共図書館</t>
  </si>
  <si>
    <t>061-450-5465</t>
  </si>
  <si>
    <t>https://www.muan.go.kr/lib</t>
  </si>
  <si>
    <t>全羅南道立図書館</t>
  </si>
  <si>
    <t>061-288-5200</t>
  </si>
  <si>
    <t>保城農漁村図書館</t>
  </si>
  <si>
    <t>061-850-8460</t>
  </si>
  <si>
    <t>順天奇跡の図書館</t>
  </si>
  <si>
    <t>061-749-8890</t>
  </si>
  <si>
    <t>https://library.suncheon.go.kr/miracle</t>
  </si>
  <si>
    <t>順天市立絵本図書館</t>
  </si>
  <si>
    <t>061-749-8892</t>
  </si>
  <si>
    <t>https://library.suncheon.go.kr/pblibrary/</t>
  </si>
  <si>
    <t>順天市立図書館連携館</t>
  </si>
  <si>
    <t>061-749-8555</t>
  </si>
  <si>
    <t>順天市立三山図書館</t>
  </si>
  <si>
    <t>061-749-6691</t>
  </si>
  <si>
    <t>https://library.suncheon.go.kr/</t>
  </si>
  <si>
    <t>順天市立新大図書館</t>
  </si>
  <si>
    <t>061-749-4374</t>
  </si>
  <si>
    <t>順天市立条例湖図書館</t>
  </si>
  <si>
    <t>061-749-8891</t>
  </si>
  <si>
    <t>海龍農漁村図書館</t>
  </si>
  <si>
    <t>061-749-8647</t>
  </si>
  <si>
    <t>新安郡</t>
  </si>
  <si>
    <t>新安郡立図書館</t>
  </si>
  <si>
    <t>061-240-4071</t>
  </si>
  <si>
    <t>https://www.shinan.go.kr/home/library</t>
  </si>
  <si>
    <t>黒山資産文化図書館</t>
  </si>
  <si>
    <t>061-240-8890</t>
  </si>
  <si>
    <t>麗水市立ドルサン図書館</t>
  </si>
  <si>
    <t>061-659-4823</t>
  </si>
  <si>
    <t>http://yslib.yeosu.go.kr</t>
  </si>
  <si>
    <t>麗水市立ソラ図書館</t>
  </si>
  <si>
    <t>061-659-4833</t>
  </si>
  <si>
    <t>麗水市立双峰図書館</t>
  </si>
  <si>
    <t>061-659-4770</t>
  </si>
  <si>
    <t>麗水市立律村図書館</t>
  </si>
  <si>
    <t>061-659-4847</t>
  </si>
  <si>
    <t>http://yslib.yeosu.go.kr/</t>
  </si>
  <si>
    <t>麗水市立県がん図書館</t>
  </si>
  <si>
    <t>麗水市立環境図書館</t>
  </si>
  <si>
    <t>061-659-4814</t>
  </si>
  <si>
    <t>麗水市李舜新図書館</t>
  </si>
  <si>
    <t>061-659-2850</t>
  </si>
  <si>
    <t>https://yslib.yeosu.go.kr</t>
  </si>
  <si>
    <t>栄光郡立図書館</t>
  </si>
  <si>
    <t>061-350-5746</t>
  </si>
  <si>
    <t>http://www.yggunlib.go.kr</t>
  </si>
  <si>
    <t>サムホ図書館</t>
  </si>
  <si>
    <t>061-470-6835</t>
  </si>
  <si>
    <t>http://library.yeongam.go.kr</t>
  </si>
  <si>
    <t>霊岩図書館</t>
  </si>
  <si>
    <t>061-470-6804</t>
  </si>
  <si>
    <t>ワンド郡</t>
  </si>
  <si>
    <t>金日公共図書館</t>
  </si>
  <si>
    <t>061-550-6247</t>
  </si>
  <si>
    <t>老化公共図書館</t>
  </si>
  <si>
    <t>061-550-6307</t>
  </si>
  <si>
    <t>http://www.wando.go.kr/lib</t>
  </si>
  <si>
    <t>ワンド郡立図書館</t>
  </si>
  <si>
    <t>061-550-6901</t>
  </si>
  <si>
    <t>http://lib.wando.go.kr</t>
  </si>
  <si>
    <t>長城郡立北図書館</t>
  </si>
  <si>
    <t>061-390-8531</t>
  </si>
  <si>
    <t>https://lib.jangseong.go.kr</t>
  </si>
  <si>
    <t>長城郡立三界図書館</t>
  </si>
  <si>
    <t>061-395-4100</t>
  </si>
  <si>
    <t>https://lib.jangseong.go.kr/</t>
  </si>
  <si>
    <t>長城郡立中央図書館</t>
  </si>
  <si>
    <t>061-393-7900</t>
  </si>
  <si>
    <t>チョンナムジン図書館</t>
  </si>
  <si>
    <t>061-863-5454</t>
  </si>
  <si>
    <t>http://www.jhjl.kr</t>
  </si>
  <si>
    <t>鉄道図書館</t>
  </si>
  <si>
    <t>061-540-3062</t>
  </si>
  <si>
    <t>咸平郡立図書館</t>
  </si>
  <si>
    <t>061-320-2262</t>
  </si>
  <si>
    <t>http://www.butterflyhp.or.kr</t>
  </si>
  <si>
    <t>海南郡立図書館</t>
  </si>
  <si>
    <t>061-530-5890</t>
  </si>
  <si>
    <t>http://lib.haenam.go.kr</t>
  </si>
  <si>
    <t>花順オープン図書館</t>
  </si>
  <si>
    <t>061-379-3955</t>
  </si>
  <si>
    <t>慶北</t>
  </si>
  <si>
    <t>慶山市</t>
  </si>
  <si>
    <t>慶尚北道教育庁情報センター</t>
  </si>
  <si>
    <t>053-810-9999</t>
  </si>
  <si>
    <t>http://www.gbelib.kr/geic/</t>
  </si>
  <si>
    <t>慶州市</t>
  </si>
  <si>
    <t>慶尚北道教育庁外東図書館</t>
  </si>
  <si>
    <t>054-776-6960</t>
  </si>
  <si>
    <t>http://www.gbelib.kr/od</t>
  </si>
  <si>
    <t>高齢軍</t>
  </si>
  <si>
    <t>慶尚北道教育局高齢図書館</t>
  </si>
  <si>
    <t>054-955-2510</t>
  </si>
  <si>
    <t>http://www.gbelib.kr/gr</t>
  </si>
  <si>
    <t>亀尾市</t>
  </si>
  <si>
    <t>慶尚北道教育庁欧米図書館</t>
  </si>
  <si>
    <t>054-450-7000</t>
  </si>
  <si>
    <t>軍衛軍</t>
  </si>
  <si>
    <t>慶尚北道教育庁三国様軍委図書館</t>
  </si>
  <si>
    <t>054-382-0528</t>
  </si>
  <si>
    <t>http://www.gbelib.kr/gw</t>
  </si>
  <si>
    <t>ムンギョン市</t>
  </si>
  <si>
    <t>慶尚北道教育庁占村図書館</t>
  </si>
  <si>
    <t>054-550-3600</t>
  </si>
  <si>
    <t>http://www.gbelib.kr/jc</t>
  </si>
  <si>
    <t>慶尚北道教育局店村図書館秋銀区</t>
  </si>
  <si>
    <t>054-572-0309</t>
  </si>
  <si>
    <t>http://www.gbelib.kr/jc/index.do</t>
  </si>
  <si>
    <t>奉化郡</t>
  </si>
  <si>
    <t>慶尚北道教育局奉化図書館</t>
  </si>
  <si>
    <t>054-673-0973</t>
  </si>
  <si>
    <t>http://www.gbelib.kr/bh</t>
  </si>
  <si>
    <t>常州市</t>
  </si>
  <si>
    <t>慶尚北道教育庁常州図書館</t>
  </si>
  <si>
    <t>054-530-6300</t>
  </si>
  <si>
    <t>http://www.gbelib.kr/sj</t>
  </si>
  <si>
    <t>慶尚北道教育庁常州図書館化令分館</t>
  </si>
  <si>
    <t>http://www.gbelib.kr/sjhr/index.do</t>
  </si>
  <si>
    <t>城州郡</t>
  </si>
  <si>
    <t>慶尚北道教育庁城州図書館</t>
  </si>
  <si>
    <t>054-933-2095</t>
  </si>
  <si>
    <t>http://www.gbelib.kr/sjl</t>
  </si>
  <si>
    <t>安東市</t>
  </si>
  <si>
    <t>慶尚北道教育庁安東図書館</t>
  </si>
  <si>
    <t>054-840-8414</t>
  </si>
  <si>
    <t>http://www.gbelib.kr/ad</t>
  </si>
  <si>
    <t>慶尚北道教育庁安東図書館用相分館</t>
  </si>
  <si>
    <t>054-821-5491</t>
  </si>
  <si>
    <t>http://www.gbelib.kr/adys</t>
  </si>
  <si>
    <t>慶尚北道教育庁安東図書館風山分館</t>
  </si>
  <si>
    <t>054-858-7603</t>
  </si>
  <si>
    <t>http://www.gbelib.kr/adps</t>
  </si>
  <si>
    <t>ヨンドク郡</t>
  </si>
  <si>
    <t>慶尚北道教育庁永徳図書館</t>
  </si>
  <si>
    <t>054-734-3106</t>
  </si>
  <si>
    <t>http://www.gbelib.kr/yd</t>
  </si>
  <si>
    <t>栄養群</t>
  </si>
  <si>
    <t>慶尚北道教育庁栄養図書館</t>
  </si>
  <si>
    <t>054-683-2829</t>
  </si>
  <si>
    <t>http://www.gbelib.kr/yy</t>
  </si>
  <si>
    <t>永州市</t>
  </si>
  <si>
    <t>慶尚北道教育庁永州線秘図書館</t>
  </si>
  <si>
    <t>054-630-3800</t>
  </si>
  <si>
    <t>http://www.gbelib.kr/yj/</t>
  </si>
  <si>
    <t>慶尚北道教育庁永州線秘図書館風気分館</t>
  </si>
  <si>
    <t>054-637-9812</t>
  </si>
  <si>
    <t>http://www.gbelib.kr/yjpg</t>
  </si>
  <si>
    <t>永川市</t>
  </si>
  <si>
    <t>慶尚北道教育局錦湖図書館</t>
  </si>
  <si>
    <t>054-335-2124</t>
  </si>
  <si>
    <t>http://www.gbelib.kr/ycgh</t>
  </si>
  <si>
    <t>イェチョン郡</t>
  </si>
  <si>
    <t>慶尚北道教育庁イェチョン図書館</t>
  </si>
  <si>
    <t>054-652-9662</t>
  </si>
  <si>
    <t>http://www.gbelib.kr/yc</t>
  </si>
  <si>
    <t>鬱陵郡</t>
  </si>
  <si>
    <t>慶尚北道教育局鬱陵図書館</t>
  </si>
  <si>
    <t>054-791-2294</t>
  </si>
  <si>
    <t>http://www.gbelib.kr/ul</t>
  </si>
  <si>
    <t>ウルジン郡</t>
  </si>
  <si>
    <t>慶尚北道教育局ウルジン図書館</t>
  </si>
  <si>
    <t>054-783-2375</t>
  </si>
  <si>
    <t>http://www.gbelib.kr/uj</t>
  </si>
  <si>
    <t>義城郡</t>
  </si>
  <si>
    <t>慶尚北道教育庁義城図書館</t>
  </si>
  <si>
    <t>054-834-7911</t>
  </si>
  <si>
    <t>http://www.gbelib.kr/us</t>
  </si>
  <si>
    <t>青島郡</t>
  </si>
  <si>
    <t>慶尚北道教育庁青島図書館</t>
  </si>
  <si>
    <t>054-370-7600</t>
  </si>
  <si>
    <t>http://www.gbelib.kr/cd</t>
  </si>
  <si>
    <t>チョンソン郡</t>
  </si>
  <si>
    <t>慶尚北道教育局清松図書館</t>
  </si>
  <si>
    <t>054-872-4905</t>
  </si>
  <si>
    <t>http://www.gbelib.kr/cs</t>
  </si>
  <si>
    <t>チルゴク郡</t>
  </si>
  <si>
    <t>慶尚北道教育局チルゴック図書館</t>
  </si>
  <si>
    <t>054-971-1507</t>
  </si>
  <si>
    <t>http://www.gbelib.kr/cg/index.do</t>
  </si>
  <si>
    <t>慶尚北道教育庁ヨンイル図書館</t>
  </si>
  <si>
    <t>054-261-8856</t>
  </si>
  <si>
    <t>http://www.gbelib.kr/yi</t>
  </si>
  <si>
    <t>慶尚北道教育庁文化院</t>
  </si>
  <si>
    <t>慶山市立図書館</t>
  </si>
  <si>
    <t>053-853-8659</t>
  </si>
  <si>
    <t>http://lib.gbgs.go.kr</t>
  </si>
  <si>
    <t>慶山市長山山図書館</t>
  </si>
  <si>
    <t>053-816-2240</t>
  </si>
  <si>
    <t>ガンポ図書館</t>
  </si>
  <si>
    <t>054-779-8912</t>
  </si>
  <si>
    <t>http://library.gyeongju.go.kr</t>
  </si>
  <si>
    <t>慶州市立図書館</t>
  </si>
  <si>
    <t>054-779-8891</t>
  </si>
  <si>
    <t>慶州中央図書館</t>
  </si>
  <si>
    <t>054-779-8961</t>
  </si>
  <si>
    <t>短石図書館</t>
  </si>
  <si>
    <t>054-779-8916</t>
  </si>
  <si>
    <t>https://library.gyeongju.go.kr</t>
  </si>
  <si>
    <t>松花図書館</t>
  </si>
  <si>
    <t>054-779-8907</t>
  </si>
  <si>
    <t>http://library.gyeongju.go.kr/</t>
  </si>
  <si>
    <t>七平図書館</t>
  </si>
  <si>
    <t>054-779-8915</t>
  </si>
  <si>
    <t>多山図書館</t>
  </si>
  <si>
    <t>054-950-6276</t>
  </si>
  <si>
    <t>http://lib.goryeong.go.kr/</t>
  </si>
  <si>
    <t>亀尾市立奉曲図書館</t>
  </si>
  <si>
    <t>欧米市立商母浄水図書館</t>
  </si>
  <si>
    <t>054-480-4732</t>
  </si>
  <si>
    <t>亀尾市立線山図書館</t>
  </si>
  <si>
    <t>054-482-2006</t>
  </si>
  <si>
    <t>亀尾市立洋ぶどう図書館</t>
  </si>
  <si>
    <t>054-480-4770</t>
  </si>
  <si>
    <t>https://lib.gumi.go.kr</t>
  </si>
  <si>
    <t>欧米市立人道図書館</t>
  </si>
  <si>
    <t>054-480-4703</t>
  </si>
  <si>
    <t>欧米市立中央図書館</t>
  </si>
  <si>
    <t>https://lib.gumi.go.kr/</t>
  </si>
  <si>
    <t>キムチョンシ</t>
  </si>
  <si>
    <t>金川市立図書館</t>
  </si>
  <si>
    <t>054-437-7801</t>
  </si>
  <si>
    <t>http://www.gcl.go.kr</t>
  </si>
  <si>
    <t>文京市立母伝図書館</t>
  </si>
  <si>
    <t>054-550-8901</t>
  </si>
  <si>
    <t>ムンギョン市立ムンヒ図書館</t>
  </si>
  <si>
    <t>054-550-8415</t>
  </si>
  <si>
    <t>https://www.gbmg.go.kr/portal/contents.do?mId=0602050301</t>
  </si>
  <si>
    <t>文京市立中央図書館</t>
  </si>
  <si>
    <t>054-550-8403</t>
  </si>
  <si>
    <t>城州郡庁舎図書館</t>
  </si>
  <si>
    <t>054-933-3269</t>
  </si>
  <si>
    <t>安東市立子供図書館</t>
  </si>
  <si>
    <t>054-840-3901</t>
  </si>
  <si>
    <t>http://lib.andong.go.kr</t>
  </si>
  <si>
    <t>安東市立雄部図書館</t>
  </si>
  <si>
    <t>054-840-3855</t>
  </si>
  <si>
    <t>安東市立中央図書館</t>
  </si>
  <si>
    <t>054-840-3915</t>
  </si>
  <si>
    <t>永州市立図書館</t>
  </si>
  <si>
    <t>http://lib.yeongju.go.kr</t>
  </si>
  <si>
    <t>永川市立図書館</t>
  </si>
  <si>
    <t>054-339-7777</t>
  </si>
  <si>
    <t>http://www.yclib.go.kr</t>
  </si>
  <si>
    <t>慶北図書館</t>
  </si>
  <si>
    <t>054-650-3923</t>
  </si>
  <si>
    <t>https://lib.gb.go.kr/</t>
  </si>
  <si>
    <t>ウルジン南部図書館</t>
  </si>
  <si>
    <t>054-788-1107</t>
  </si>
  <si>
    <t>http://lib.uljin.go.kr/</t>
  </si>
  <si>
    <t>竹変面図書館</t>
  </si>
  <si>
    <t>054-782-1874</t>
  </si>
  <si>
    <t>義城郡立図書館</t>
  </si>
  <si>
    <t>054-830-6237</t>
  </si>
  <si>
    <t>http://lib.usc.go.kr</t>
  </si>
  <si>
    <t>青島子供図書館</t>
  </si>
  <si>
    <t>054-370-6753</t>
  </si>
  <si>
    <t>進歩公共図書館</t>
  </si>
  <si>
    <t>http://jinbolib.cs.go.kr/</t>
  </si>
  <si>
    <t>北三図書館</t>
  </si>
  <si>
    <t>054-979-5975</t>
  </si>
  <si>
    <t>http://library.chilgok.go.kr</t>
  </si>
  <si>
    <t>堆積図書館</t>
  </si>
  <si>
    <t>054-979-5985</t>
  </si>
  <si>
    <t>チルゴック郡立図書館</t>
  </si>
  <si>
    <t>054-979-6700</t>
  </si>
  <si>
    <t>https://library.chilgok.go.kr</t>
  </si>
  <si>
    <t>浦項市</t>
  </si>
  <si>
    <t>浦項市立大潜図書館</t>
  </si>
  <si>
    <t>054-270-5680</t>
  </si>
  <si>
    <t>http://phlib.pohang.go.kr/</t>
  </si>
  <si>
    <t>浦項市立洞解析曲図書館</t>
  </si>
  <si>
    <t>054-270-4621</t>
  </si>
  <si>
    <t>http://phlib.pohang.go.kr</t>
  </si>
  <si>
    <t>浦項市立子供英語図書館</t>
  </si>
  <si>
    <t>054-270-4384</t>
  </si>
  <si>
    <t>浦項市立連日図書館</t>
  </si>
  <si>
    <t>054-270-4626</t>
  </si>
  <si>
    <t>https://phlib.pohang.go.kr/phlib/index.do</t>
  </si>
  <si>
    <t>浦項市営霊岩図書館</t>
  </si>
  <si>
    <t>054-270-5685</t>
  </si>
  <si>
    <t>浦項市立五川図書館</t>
  </si>
  <si>
    <t>054-270-5692</t>
  </si>
  <si>
    <t>浦項市立浦銀中央図書館</t>
  </si>
  <si>
    <t>054-270-4600</t>
  </si>
  <si>
    <t>慶南</t>
  </si>
  <si>
    <t>巨済市</t>
  </si>
  <si>
    <t>慶尚南道教育庁巨済図書館</t>
  </si>
  <si>
    <t>055-637-6311</t>
  </si>
  <si>
    <t>http://gjlib.gne.go.kr</t>
  </si>
  <si>
    <t>巨昌郡</t>
  </si>
  <si>
    <t>慶尚南道教育局巨昌図書館</t>
  </si>
  <si>
    <t>055-944-8594</t>
  </si>
  <si>
    <t>http://gclib.gne.go.kr</t>
  </si>
  <si>
    <t>慶尚南道教育局高城図書館</t>
  </si>
  <si>
    <t>055-673-8437</t>
  </si>
  <si>
    <t>http://gslib.gne.go.kr</t>
  </si>
  <si>
    <t>キム・ヘシ</t>
  </si>
  <si>
    <t>慶尚南道教育庁金海図書館</t>
  </si>
  <si>
    <t>055-320-5564</t>
  </si>
  <si>
    <t>http://ghlib.gne.go.kr</t>
  </si>
  <si>
    <t>慶尚南道教育局キム・ヘジヘの海図書館</t>
  </si>
  <si>
    <t>055-330-9800</t>
  </si>
  <si>
    <t>http://ghjhlib.gne.go.kr</t>
  </si>
  <si>
    <t>慶尚南道教育局陣営図書館</t>
  </si>
  <si>
    <t>http://jylib.gne.go.kr</t>
  </si>
  <si>
    <t>南海郡</t>
  </si>
  <si>
    <t>慶尚南道教育局南海図書館</t>
  </si>
  <si>
    <t>055-864-0973</t>
  </si>
  <si>
    <t>http://nhlib.gne.go.kr</t>
  </si>
  <si>
    <t>密陽市</t>
  </si>
  <si>
    <t>慶尚南道教育庁密陽図書館</t>
  </si>
  <si>
    <t>055-353-6970</t>
  </si>
  <si>
    <t>http://mrlib.gne.go.kr</t>
  </si>
  <si>
    <t>慶尚南道教育庁ハナム図書館</t>
  </si>
  <si>
    <t>055-391-1848</t>
  </si>
  <si>
    <t>http://hnlib.gne.go.kr</t>
  </si>
  <si>
    <t>四川市</t>
  </si>
  <si>
    <t>慶尚南道教育局四川図書館</t>
  </si>
  <si>
    <t>055-853-8406</t>
  </si>
  <si>
    <t>http://salib.gne.go.kr</t>
  </si>
  <si>
    <t>慶尚南道教育局三川ぶどう図書館</t>
  </si>
  <si>
    <t>055-835-4436</t>
  </si>
  <si>
    <t>http://scplib.gne.go.kr</t>
  </si>
  <si>
    <t>山清郡</t>
  </si>
  <si>
    <t>慶尚南道教育局山清図書館</t>
  </si>
  <si>
    <t>http://sanlib.gne.go.kr</t>
  </si>
  <si>
    <t>慶尚南道教育局山清寺里山図書館</t>
  </si>
  <si>
    <t>055-974-1611</t>
  </si>
  <si>
    <t>https://sjlib.gne.go.kr</t>
  </si>
  <si>
    <t>量産市</t>
  </si>
  <si>
    <t>慶尚南道教育局梁山図書館</t>
  </si>
  <si>
    <t>055-385-7056</t>
  </si>
  <si>
    <t>http://yslib.gne.go.kr</t>
  </si>
  <si>
    <t>義令郡</t>
  </si>
  <si>
    <t>慶尚南道教育庁医令図書館</t>
  </si>
  <si>
    <t>055-572-0941</t>
  </si>
  <si>
    <t>http://urlib.gne.go.kr</t>
  </si>
  <si>
    <t>真珠市</t>
  </si>
  <si>
    <t>慶尚南道教育庁ジンヤン図書館</t>
  </si>
  <si>
    <t>055-761-2722</t>
  </si>
  <si>
    <t>http://jinlib.gne.go.kr/</t>
  </si>
  <si>
    <t>昌寧郡</t>
  </si>
  <si>
    <t>慶尚南道教育局南指導書館</t>
  </si>
  <si>
    <t>055-526-1490</t>
  </si>
  <si>
    <t>慶尚南道教育庁昌寧図書館</t>
  </si>
  <si>
    <t>055-532-9504</t>
  </si>
  <si>
    <t>http://cnlib.gne.go.kr</t>
  </si>
  <si>
    <t>昌原市</t>
  </si>
  <si>
    <t>慶尚南道教育局馬山図書館</t>
  </si>
  <si>
    <t>055-240-4521</t>
  </si>
  <si>
    <t>http://mslib.gne.go.kr</t>
  </si>
  <si>
    <t>慶尚南道教育局馬山知恵の海図書館</t>
  </si>
  <si>
    <t>055-252-3860</t>
  </si>
  <si>
    <t>http://jhlib.gne.go.kr/</t>
  </si>
  <si>
    <t>慶尚南道教育局振動図書館</t>
  </si>
  <si>
    <t>055-271-8145</t>
  </si>
  <si>
    <t>http://jdlib.gne.go.kr</t>
  </si>
  <si>
    <t>慶尚南道教育庁昌原図書館</t>
  </si>
  <si>
    <t>055-278-2831</t>
  </si>
  <si>
    <t>http://cwlib.gne.go.kr</t>
  </si>
  <si>
    <t>統営市</t>
  </si>
  <si>
    <t>慶尚南道教育局統営図書館</t>
  </si>
  <si>
    <t>055-648-8093</t>
  </si>
  <si>
    <t>http://tylib.gne.go.kr/</t>
  </si>
  <si>
    <t>ハドン郡</t>
  </si>
  <si>
    <t>慶尚南道教育庁河東図書館</t>
  </si>
  <si>
    <t>055-884-7981</t>
  </si>
  <si>
    <t>http://hdlib.gne.go.kr</t>
  </si>
  <si>
    <t>咸安郡</t>
  </si>
  <si>
    <t>慶尚南道教育庁咸安図書館</t>
  </si>
  <si>
    <t>055-583-6919</t>
  </si>
  <si>
    <t>http://hmlib.gne.go.kr/</t>
  </si>
  <si>
    <t>咸陽郡</t>
  </si>
  <si>
    <t>慶尚南道教育庁咸陽図書館</t>
  </si>
  <si>
    <t>055-963-3186</t>
  </si>
  <si>
    <t>http://hylib.gne.go.kr/</t>
  </si>
  <si>
    <t>ハプチョン郡</t>
  </si>
  <si>
    <t>慶尚南道教育庁ハプチョン図書館</t>
  </si>
  <si>
    <t>055-932-0936</t>
  </si>
  <si>
    <t>http://hclib.gne.go.kr</t>
  </si>
  <si>
    <t>マハ子ども図書館</t>
  </si>
  <si>
    <t>055-753-9922</t>
  </si>
  <si>
    <t>http://www.mahacl.com/</t>
  </si>
  <si>
    <t>巨済市立修養図書館</t>
  </si>
  <si>
    <t>055-639-3891</t>
  </si>
  <si>
    <t>巨済市立屋浦図書館</t>
  </si>
  <si>
    <t>055-639-3881</t>
  </si>
  <si>
    <t>巨済市立長勝浦図書館</t>
  </si>
  <si>
    <t>055-639-3871</t>
  </si>
  <si>
    <t>巨済市立長平図書館</t>
  </si>
  <si>
    <t>055-639-3861</t>
  </si>
  <si>
    <t>巨済市立下請図書館</t>
  </si>
  <si>
    <t>055-639-3921</t>
  </si>
  <si>
    <t>巨昌郡立漢心図書館</t>
  </si>
  <si>
    <t>055-940-8470</t>
  </si>
  <si>
    <t>http://library.geochang.go.kr/</t>
  </si>
  <si>
    <t>高城東部図書館</t>
  </si>
  <si>
    <t>055-670-2916</t>
  </si>
  <si>
    <t>金海奇跡の図書館</t>
  </si>
  <si>
    <t>055-330-4651</t>
  </si>
  <si>
    <t>http://lib.gimhae.go.kr/</t>
  </si>
  <si>
    <t>キム・ヘユル図書館</t>
  </si>
  <si>
    <t>055-340-7161</t>
  </si>
  <si>
    <t>http://lib.gimhae.go.kr</t>
  </si>
  <si>
    <t>チャンユ図書館</t>
  </si>
  <si>
    <t>055-330-7461</t>
  </si>
  <si>
    <t>陣営の光図書館</t>
  </si>
  <si>
    <t>055-330-4831</t>
  </si>
  <si>
    <t>七岩図書館</t>
  </si>
  <si>
    <t>055-330-4591</t>
  </si>
  <si>
    <t>ファジョングルサム図書館</t>
  </si>
  <si>
    <t>055-330-2970</t>
  </si>
  <si>
    <t>火伝図書館</t>
  </si>
  <si>
    <t>055-860-3864</t>
  </si>
  <si>
    <t>http://lib.namhae.go.kr</t>
  </si>
  <si>
    <t>密陽市立図書館</t>
  </si>
  <si>
    <t>055-359-6026</t>
  </si>
  <si>
    <t>http://www.myclib.or.kr</t>
  </si>
  <si>
    <t>密陽市立英語図書館</t>
  </si>
  <si>
    <t>055-359-6045</t>
  </si>
  <si>
    <t>四川市子供図書館</t>
  </si>
  <si>
    <t>055-831-2966</t>
  </si>
  <si>
    <t>http://elc.sacheon.go.kr/</t>
  </si>
  <si>
    <t>量産市立上北子供図書館</t>
  </si>
  <si>
    <t>055-392-5936</t>
  </si>
  <si>
    <t>http://sblib.yangsan.go.kr</t>
  </si>
  <si>
    <t>陽山市立西昌図書館</t>
  </si>
  <si>
    <t>055-392-5880</t>
  </si>
  <si>
    <t>量産市立英語図書館</t>
  </si>
  <si>
    <t>055-392-5940</t>
  </si>
  <si>
    <t>量産市立雄上図書館</t>
  </si>
  <si>
    <t>055-392-5950</t>
  </si>
  <si>
    <t>量産市立中央図書館</t>
  </si>
  <si>
    <t>055-392-5900</t>
  </si>
  <si>
    <t>http://lib.yangsan.go.kr/</t>
  </si>
  <si>
    <t>東東子供図書館</t>
  </si>
  <si>
    <t>055-749-7496</t>
  </si>
  <si>
    <t>http://lib.jinju.go.kr/front/</t>
  </si>
  <si>
    <t>秘密の子供の図書館</t>
  </si>
  <si>
    <t>055-749-7494</t>
  </si>
  <si>
    <t>http://lib.jinju.go.kr</t>
  </si>
  <si>
    <t>真珠市立西部図書館</t>
  </si>
  <si>
    <t>055-749-5983</t>
  </si>
  <si>
    <t>真珠市立連岩図書館</t>
  </si>
  <si>
    <t>055-749-5982</t>
  </si>
  <si>
    <t>真珠の子供の専門図書館</t>
  </si>
  <si>
    <t>055-749-5984</t>
  </si>
  <si>
    <t>真珠市革新子供図書館</t>
  </si>
  <si>
    <t>055-749-7490</t>
  </si>
  <si>
    <t>https://lib.jinju.go.kr</t>
  </si>
  <si>
    <t>昌寧郡永山図書館</t>
  </si>
  <si>
    <t>055-530-1931</t>
  </si>
  <si>
    <t>http://ysl.cng.go.kr/main/</t>
  </si>
  <si>
    <t>慶南代表図書館</t>
  </si>
  <si>
    <t>055-254-4811</t>
  </si>
  <si>
    <t>http://lib.gyeongnam.go.kr</t>
  </si>
  <si>
    <t>故郷の春図書館</t>
  </si>
  <si>
    <t>055-225-7371</t>
  </si>
  <si>
    <t>東部図書館</t>
  </si>
  <si>
    <t>055-225-7531</t>
  </si>
  <si>
    <t>名曲図書館</t>
  </si>
  <si>
    <t>055-225-7321</t>
  </si>
  <si>
    <t>城山図書館</t>
  </si>
  <si>
    <t>https://lib.changwon.go.kr/ss</t>
  </si>
  <si>
    <t>055-225-7331</t>
  </si>
  <si>
    <t>鎮海奇跡の図書館</t>
  </si>
  <si>
    <t>055-547-0095</t>
  </si>
  <si>
    <t>http://www.jhml.or.kr</t>
  </si>
  <si>
    <t>金海図書館</t>
  </si>
  <si>
    <t>055-225-7511</t>
  </si>
  <si>
    <t>https://lib.changwon.go.kr/jh</t>
  </si>
  <si>
    <t>馬山合浦図書館</t>
  </si>
  <si>
    <t>055-225-7441</t>
  </si>
  <si>
    <t>https://lib.changwon.go.kr/hp/index_real.php</t>
  </si>
  <si>
    <t>書籍図書館</t>
  </si>
  <si>
    <t>055-225-7491</t>
  </si>
  <si>
    <t>馬山会員図書館</t>
  </si>
  <si>
    <t>055-225-7471</t>
  </si>
  <si>
    <t>中里小学校複合施設図書館</t>
  </si>
  <si>
    <t>055-225-7492</t>
  </si>
  <si>
    <t>https://lib.changwon.go.kr/jr</t>
  </si>
  <si>
    <t>上南図書館</t>
  </si>
  <si>
    <t>055-225-7411</t>
  </si>
  <si>
    <t>統営市立図書館</t>
  </si>
  <si>
    <t>055-650-2630</t>
  </si>
  <si>
    <t>統営市立山陽図書館</t>
  </si>
  <si>
    <t>055-650-2500</t>
  </si>
  <si>
    <t>http://www.tongyeonglib.or.kr/library/</t>
  </si>
  <si>
    <t>統営市立浴指導書館</t>
  </si>
  <si>
    <t>055-650-4580</t>
  </si>
  <si>
    <t>統営市立武務図書館</t>
  </si>
  <si>
    <t>055-650-2640</t>
  </si>
  <si>
    <t>http://www.tongyeonglib.or.kr/</t>
  </si>
  <si>
    <t>咸安郡立七原図書館</t>
  </si>
  <si>
    <t>https://www.haman.go.kr/chirwonlib.web</t>
  </si>
  <si>
    <t>済州</t>
  </si>
  <si>
    <t>西帰浦市</t>
  </si>
  <si>
    <t>西帰ぶどう図書館</t>
  </si>
  <si>
    <t>064-762-4307</t>
  </si>
  <si>
    <t>http://www.sgplib.or.kr</t>
  </si>
  <si>
    <t>松岳図書館</t>
  </si>
  <si>
    <t>http://www.songaklib.or.kr</t>
  </si>
  <si>
    <t>済南図書館</t>
  </si>
  <si>
    <t>064-766-4600</t>
  </si>
  <si>
    <t>http://www.jnlib.go.kr</t>
  </si>
  <si>
    <t>済州市</t>
  </si>
  <si>
    <t>東の図書館</t>
  </si>
  <si>
    <t>064-786-6500</t>
  </si>
  <si>
    <t>http://www.dnlib.or.kr</t>
  </si>
  <si>
    <t>済州図書館</t>
  </si>
  <si>
    <t>064-717-6400</t>
  </si>
  <si>
    <t>http://www.jejulib.or.kr</t>
  </si>
  <si>
    <t>ハンスプール図書館</t>
  </si>
  <si>
    <t>064-796-0601</t>
  </si>
  <si>
    <t>西帰放棄的図書館</t>
  </si>
  <si>
    <t>064-732-3251</t>
  </si>
  <si>
    <t>http://lib.jeju.go.kr</t>
  </si>
  <si>
    <t>西帰浦市東部図書館</t>
  </si>
  <si>
    <t>064-760-3692</t>
  </si>
  <si>
    <t>西帰浦市三梅峰図書館</t>
  </si>
  <si>
    <t>064-760-3703</t>
  </si>
  <si>
    <t>西帰浦市西部図書館</t>
  </si>
  <si>
    <t>064-760-3717</t>
  </si>
  <si>
    <t>西帰浦市中央図書館</t>
  </si>
  <si>
    <t>064-739-1516</t>
  </si>
  <si>
    <t>http://lib.jeju.go.kr/</t>
  </si>
  <si>
    <t>城山日の出図書館</t>
  </si>
  <si>
    <t>064-783-4227</t>
  </si>
  <si>
    <t>安徳山房図書館</t>
  </si>
  <si>
    <t>064-794-2489</t>
  </si>
  <si>
    <t>表線図書館</t>
  </si>
  <si>
    <t>064-787-5488</t>
  </si>
  <si>
    <t>愛月図書館</t>
  </si>
  <si>
    <t>064-728-1507</t>
  </si>
  <si>
    <t>済州夢バダン子供図書館</t>
  </si>
  <si>
    <t>064-745-7101</t>
  </si>
  <si>
    <t>http://www.jjdreamlib.or.kr</t>
  </si>
  <si>
    <t>済州時期の図書館</t>
  </si>
  <si>
    <t>064-728-1504</t>
  </si>
  <si>
    <t>済州市牛堂図書館</t>
  </si>
  <si>
    <t>済州特別自治道漢漢図書館</t>
  </si>
  <si>
    <t>チョチョン邑図書館</t>
  </si>
  <si>
    <t>064-728-8571</t>
  </si>
  <si>
    <t>タムラ図書館</t>
  </si>
  <si>
    <t>064-728-1506</t>
  </si>
  <si>
    <t>ハンギョン図書館</t>
  </si>
  <si>
    <t>済州小計</t>
  </si>
  <si>
    <t>合計</t>
  </si>
  <si>
    <t>ミチュホール</t>
  </si>
  <si>
    <t>京畿道華城市労作路134</t>
  </si>
  <si>
    <t/>
  </si>
  <si>
    <t>('22.1.1.基準)</t>
    <phoneticPr fontId="2" type="noConversion"/>
  </si>
  <si>
    <t>02-6788-4211</t>
  </si>
  <si>
    <t>2021運営予算（単位：千ウォン）</t>
    <phoneticPr fontId="2" type="noConversion"/>
  </si>
  <si>
    <t>ソウル特別市江南区サン陵路116ギル45（サムソンドン）ソウル特別市教育庁江南図書館</t>
  </si>
  <si>
    <t>ソウル特別市江南区サン陵路4ギル30（開浦洞）ソウル特別市教育庁開浦図書館</t>
  </si>
  <si>
    <t>ソウル特別市江東区ヤンジェ大路116ギル57（吉洞）江東図書館</t>
  </si>
  <si>
    <t>ソウル特別市江東区高徳路295（高徳洞）高徳生涯学習館</t>
  </si>
  <si>
    <t>ソウル特別市江西区灯村路51ナギル29（等村洞）江西図書館</t>
  </si>
  <si>
    <t>ソウル特別市九老区高脊路45ギル31（高尺洞）</t>
  </si>
  <si>
    <t>ソウル特別市黒区公園路15（黒洞）黒道図書館</t>
  </si>
  <si>
    <t>ソウル特別市ノウォン区東路204ギル13（中継洞）ノウォン生涯学習館</t>
  </si>
  <si>
    <t>ソウル特別市道鳳区三陽路556（双門洞）道鳳図書館</t>
  </si>
  <si>
    <t>ソウル特別市東大門区天湖大路4ギル22（新設洞）ソウル特別市教育青東大門図書館</t>
  </si>
  <si>
    <t>ソウル特別市東区区チャンスン排気路94（ソウル特別市立運転図書館）</t>
  </si>
  <si>
    <t>ソウル特別市麻浦区弘益路2ギル16（ソギョドン）麻浦生涯学習館</t>
  </si>
  <si>
    <t>ソウル特別市麻浦区麻浦大路224（アヒョンドン）ソウル特別市教育庁麻浦生涯学習館</t>
  </si>
  <si>
    <t>ソウル特別市西大門区砂内路412（ヨンヒドン）ソウル特別市教育庁大門図書館</t>
  </si>
  <si>
    <t>ソウル特別市松坡区東南路263（五金洞51）</t>
  </si>
  <si>
    <t>https://splib.sen.go.kr</t>
  </si>
  <si>
    <t>ソウル特別市楊川区木洞西路113（木洞）ソウル特別市教育清陽川図書館</t>
  </si>
  <si>
    <t>ソウル特別市永登浦区バードナルロ15ギル10（唐山洞）永登浦生涯学習館</t>
  </si>
  <si>
    <t>ソウル特別市龍山区ソウォルロ109（富岩洞）南山図書館</t>
  </si>
  <si>
    <t>ソウル特別市龍山区ドゥタブ岩路160（富岩洞）ソウル特別市教育庁龍山図書館</t>
  </si>
  <si>
    <t>02-6902-7777</t>
  </si>
  <si>
    <t>ソウル特別市鍾路区北村路5ギル48（華洞）ソウル特別市教育局</t>
  </si>
  <si>
    <t>ソウル特別市鍾路区サジクロ9ギル15-14（サジクドン）ソウル特別市教育庁鐘路図書館</t>
  </si>
  <si>
    <t>02-721-0713</t>
  </si>
  <si>
    <t>ソウル特別市鍾路区サジクロ9ギル7（サジクドン）子供図書館</t>
  </si>
  <si>
    <t>ソウル特別市江東区明日洞341-2</t>
  </si>
  <si>
    <t>ソウル特別市松坡区ヤンジェ大路932（ガラクドン）ガラクモール業務洞4階</t>
  </si>
  <si>
    <t>ソウル特別市松坡区オリンピック路424（オリンピック公園）スポーツビーズホール1階</t>
  </si>
  <si>
    <t>ソウル特別市鍾路区平洞166</t>
  </si>
  <si>
    <t>ソウル特別市中区東湖路27ギル30（韓国学生会館）</t>
  </si>
  <si>
    <t>ソウル特別市江南区鶴洞路43キル17（ノンヒョンドン）ノンヒョン2東住民センター6階ノンヒョン図書館</t>
  </si>
  <si>
    <t>ソウル特別市江南区三成路212（大知洞、ウンマアパート）福祉商店街215号</t>
  </si>
  <si>
    <t>ソウル特別市江南区駅三路7道16（駅三洞）（駅三1文化センター）、5階</t>
  </si>
  <si>
    <t>ソウル特別市江南区学洞路67ギル11（清潭生涯学習館）3階</t>
  </si>
  <si>
    <t>ソウル特別市江南区道谷路77ギル23、4階（大知洞）大治4文化センター4階</t>
  </si>
  <si>
    <t>ソウル特別市江南区永東大路65ギル24（大知洞）3階幸せな図書館</t>
  </si>
  <si>
    <t>ソウル特別市江南区磁谷路116</t>
  </si>
  <si>
    <t>ソウル特別市江南区一原路115（一元洞）サムスン生命ビルB洞203号</t>
  </si>
  <si>
    <t>ソウル特別市江南区道谷路18ギル57（道谷洞）</t>
  </si>
  <si>
    <t>ソウル特別市江南区テヘランロ8ギル36（駅三洞）4階江南区立駅三青ソル図書館</t>
  </si>
  <si>
    <t>ソウル特別市江南区ジャゴグロ7ギル3</t>
  </si>
  <si>
    <t>https://library.gangnam.go.kr/hchildlib/index.do</t>
  </si>
  <si>
    <t>ソウル特別市 江東区 有水路93道 9 -14 江日洞複合庁舎 4階, 5階</t>
  </si>
  <si>
    <t>ソウル特別市江東区東南路49ギル21-8</t>
  </si>
  <si>
    <t>ソウル特別市江東区城安路106 1（城内区図書館）</t>
  </si>
  <si>
    <t>ソウル特別市江東区高徳路20ギル42（アムサドン）</t>
  </si>
  <si>
    <t>ソウル特別市江東区城安路31マギル1（チョンホドン）2階</t>
  </si>
  <si>
    <t>ソウル特別市江東区オリンピック路702海工図書館</t>
  </si>
  <si>
    <t>ソウル特別市江北区オヒョンロ145（繁華街）（江北文化情報図書館）</t>
  </si>
  <si>
    <t>ソウル特別市江北区ソルメロ49ギル14（ミアドン）5階ミア文化情報図書館</t>
  </si>
  <si>
    <t>ソウル特別市江北区ソルサムロ177（ソルサム文化情報図書館）</t>
  </si>
  <si>
    <t>https://www.gblib.or.kr/solsem/</t>
  </si>
  <si>
    <t>ソウル特別市江北区道峰路20ナギル6（美児洞）松中文化情報図書館</t>
  </si>
  <si>
    <t>https://www.gblib.or.kr/suyu/</t>
  </si>
  <si>
    <t>ソウル特別市江北区三陽路54ギル68江北青少年文化情報図書館</t>
  </si>
  <si>
    <t>https://www.gblib.or.kr/youth/</t>
  </si>
  <si>
    <t>ソウル特別市江北区三陽路19ギル34（美児洞）三角山子供図書館</t>
  </si>
  <si>
    <t>https://www.gblib.or.kr/kids/</t>
  </si>
  <si>
    <t>ソウル特別市江西区クムダラロ57通り26華谷4洞住民センター2階江西英語図書館</t>
  </si>
  <si>
    <t>ソウル特別市江西区陽川路61ギル101</t>
  </si>
  <si>
    <t>ソウル特別市江西区江西路62ギル48（等村洞）江西区立灯光図書館</t>
  </si>
  <si>
    <t>ソウル特別市江西区江西路5ギル50</t>
  </si>
  <si>
    <t>ソウル特別市江西区ウヒョンロ34（華谷洞）ウジャンサンドン住民センター4階</t>
  </si>
  <si>
    <t>ソウル特別市江西区江西路45ダギル71（華谷洞）江西区立青い青少年図書館</t>
  </si>
  <si>
    <t>ソウル特別市江西区金嵐路24ギル5（防火3東住民センター、子供図書館）</t>
  </si>
  <si>
    <t>ソウル特別市江西区空港大通り615（塩昌洞）江西夢の子供図書館</t>
  </si>
  <si>
    <t>ソウル特別市冠岳区チョウォンロ12ギル25（新林洞）（3,4階造園図書館（チョウォンドン住民センター））</t>
  </si>
  <si>
    <t>http://lib.gwanak.go.kr/index.php</t>
  </si>
  <si>
    <t>ソウル特別市冠岳区新林路3ギル35（新林洞）冠岳中央図書館</t>
  </si>
  <si>
    <t>http://lib.gwanak.go.kr</t>
  </si>
  <si>
    <t>ソウル特別市冠岳区関岳路30ギル23（ボンチョンドン）文明情報図書館</t>
  </si>
  <si>
    <t>ソウル特別市冠岳区冠岳路37ギル56（ボンチョンドン）東亜APT商店街B洞5階</t>
  </si>
  <si>
    <t>https://lib.gwanak.go.kr</t>
  </si>
  <si>
    <t>ソウル特別市冠岳区鳳川路33ナギル30（鳳川洞）</t>
  </si>
  <si>
    <t>ソウル特別市光津区嘉茶山路78ギル90（広場洞）光津情報図書館</t>
  </si>
  <si>
    <t>ソウル特別市光津区トゥクソムロ52ギル66</t>
  </si>
  <si>
    <t>ソウル特別市光津区江辺駅路17（区の3洞複合庁舎）</t>
  </si>
  <si>
    <t>https://www.gwangjinlib.seoul.kr/gu3dong/index.do</t>
  </si>
  <si>
    <t>ソウル特別市光津区トゥクソムロ26ギル58（紫陽洞）トゥクソムロ26ギル58（紫陽洞）</t>
  </si>
  <si>
    <t>ソウル特別市光津区能洞路433（中谷洞）433中谷文化体育センター図書館</t>
  </si>
  <si>
    <t>02-3408-4960</t>
  </si>
  <si>
    <t>https://www.gwangjinlib.seoul.kr/jgsports/index.do</t>
  </si>
  <si>
    <t>ソウル特別区黒区開封路16ギル30 11（開封小学校）</t>
  </si>
  <si>
    <t>ソウル特別市区区区九洞13ギル68（黒洞）天図書館</t>
  </si>
  <si>
    <t>ソウル特別市区区区デジタル27ダギル65夢村図書館</t>
  </si>
  <si>
    <t>ソウル特別市九老区九老中央路40ギル24（新都林洞）</t>
  </si>
  <si>
    <t>ソウル特別市黒区区路洞路26ギル54 2階（黒洞741-27）九路施設管理公団2階</t>
  </si>
  <si>
    <t>ソウル特別市黒区九老中央路27ナギル9（黒洞）黒小学校内オンヌリ館4階</t>
  </si>
  <si>
    <t>ソウル特別市黒区京仁路318-15（開封洞）2階、3階開封子供図書館</t>
  </si>
  <si>
    <t>ソウル特別市黒区オリロ1352（宮洞）単独建物</t>
  </si>
  <si>
    <t>https://lib.guro.go.kr/</t>
  </si>
  <si>
    <t>ソウル特別市九老区高尺路27バギル7（開封洞）</t>
  </si>
  <si>
    <t>ソウル特別市錦川区加山路5ギル43</t>
  </si>
  <si>
    <t>ソウル特別市 錦川区 毒山路54ギル114 (毒山洞) 毒山4洞 375-2</t>
  </si>
  <si>
    <t>ソウル特別市錦川区錦河路764錦川区立始興図書館</t>
  </si>
  <si>
    <t>ソウル特別市錦川区始興大路73道70金奈良図書館</t>
  </si>
  <si>
    <t>ソウル特別市ノウォン区中継路106（中継洞）[*三郷市]</t>
  </si>
  <si>
    <t>相続図書館</t>
  </si>
  <si>
    <t>月桂樹図書館</t>
  </si>
  <si>
    <t>ソウル特別市 ノウォン区 月桂路 319 (月桂洞) 月桂文化情報図書館</t>
  </si>
  <si>
    <t>ソウル特別市 ノウォン区 ノウォンロ1 ナギル 10 (公陵洞)</t>
  </si>
  <si>
    <t>高原中央図書館</t>
  </si>
  <si>
    <t>ソウル特別市 ノウォン区 ノウォンロ34ギル 43 (ノウォン中央図書館)</t>
  </si>
  <si>
    <t>ソウル特別市 ノウォン区 ノウォンロ331 (中継洞, 市営3団地モクレンアパートメント) ノウォン児童福祉館</t>
  </si>
  <si>
    <t>漢内知恵の森図書館</t>
  </si>
  <si>
    <t>ソウル特別市ノウォン区マドロ86（月桂洞）漢内知恵の森図書館</t>
  </si>
  <si>
    <t>公陵幸福図書館（公陵幸福発電所）</t>
  </si>
  <si>
    <t>ソウル特別市 ノウォン区同一路179ギル22 (公陵洞)</t>
  </si>
  <si>
    <t>ソウル特別市ノウォン区ハングルビソクロ346（中継洞）ノウォン子供図書館</t>
  </si>
  <si>
    <t>ソウル特別市 ノウォン区 月桂路42ギル 9 (月桂洞) 月桂文化福祉センター内 3階</t>
  </si>
  <si>
    <t>夏季子供の図書館</t>
  </si>
  <si>
    <t>ソウル特別市 ノウォン区公陵路62ギル18 (夏季洞) 2階 夏季子供図書館</t>
  </si>
  <si>
    <t>02-979-7644</t>
  </si>
  <si>
    <t>https://www.nowonlib.kr/htmlmanager/service/1701</t>
  </si>
  <si>
    <t>ソウル特別市道鳳区白峰路128（方学洞）学村図書館</t>
  </si>
  <si>
    <t>ソウル特別市道鳳区武泉路340（双門洞）双門満島図書館</t>
  </si>
  <si>
    <t>キム・グンテ記念図書館</t>
  </si>
  <si>
    <t>ソウル特別市道鳳区道鳳山道14（道鳳洞）キム・グンテ記念図書館</t>
  </si>
  <si>
    <t>02-956-3100</t>
  </si>
  <si>
    <t>https://www.unilib.dobong.kr/main.do</t>
  </si>
  <si>
    <t>ソウル特別市道鳳区徳陵路315（昌洞）道鳳文化情報図書館</t>
  </si>
  <si>
    <t>ソウル特別市ドボン区シルボンロ1ギル6（双門洞）シルボンロ1ギル6（双門洞）</t>
  </si>
  <si>
    <t>ソウル特別市道鳳区マドロ797（道鳳洞）道鳳奇跡の図書館</t>
  </si>
  <si>
    <t>ソウル特別市道鳳区路海路69ギル151（昌洞）</t>
  </si>
  <si>
    <t>ソウル特別市東大門区全農路16ギル97（全農洞）ペ・ボンサン森林図書館</t>
  </si>
  <si>
    <t>ソウル特別市東大門区天湖大路145（龍頭洞）、1階東大門区庁1階</t>
  </si>
  <si>
    <t>ソウル特別市東大門区会期で10ギル60（清涼里洞）（東大門区情報化図書館）</t>
  </si>
  <si>
    <t>https://www.l4d.or.kr/info/index.do</t>
  </si>
  <si>
    <t>ソウル特別市東大門区ソウル市立大路4ギル75</t>
  </si>
  <si>
    <t>ソウル特別市東大門区庄路18丁目38（フィギョンドン282-4）</t>
  </si>
  <si>
    <t>ソウル特別市東区区遼寧路22バギル64（上島洞）薬水図書館</t>
  </si>
  <si>
    <t>黒い石の図書館</t>
  </si>
  <si>
    <t>ソウル特別市昌洞区ソダロ129&amp;#40;黒石洞&amp;#41;黒い石の図書館</t>
  </si>
  <si>
    <t>02-815-3701</t>
  </si>
  <si>
    <t>https://lib.dongjak.go.kr</t>
  </si>
  <si>
    <t>ソウル特別市 洞区ソル畑路 86 洞区寺堂 5洞 708-1188</t>
  </si>
  <si>
    <t>070-7204-4241</t>
  </si>
  <si>
    <t>ソウル特別市東区区峰鳳路1（上島1洞）区立キム・ヨンサム図書館</t>
  </si>
  <si>
    <t>ソウル特別市 洞区大方洞路 55</t>
  </si>
  <si>
    <t>ソウル特別市東区区チャンスン排気路16ギル98（ノリャン振動）</t>
  </si>
  <si>
    <t>ソウル特別市麻浦区城山路128（城山洞）麻浦中央図書館</t>
  </si>
  <si>
    <t>ソウル特別市麻浦区独幕路165（昌田洞）麻浦区立西江図書館</t>
  </si>
  <si>
    <t>麻浦塩ナル図書館</t>
  </si>
  <si>
    <t>ソウル特別市麻浦区崇門道72（塩里洞）塩成図書館</t>
  </si>
  <si>
    <t>02-3153-1600</t>
  </si>
  <si>
    <t>https://mplib.mapo.go.kr/naru</t>
  </si>
  <si>
    <t>ソウル特別市麻浦区上岩洞1738プルメ財団ネクソン子供リハビリテーション病院</t>
  </si>
  <si>
    <t>ソウル特別市西大門区ホンウン中央路129（ホンウンドン）ホンウンドダム図書館</t>
  </si>
  <si>
    <t>02-360-8640</t>
  </si>
  <si>
    <t>ソウル特別市西大門区独立門公園道80（現低洞）（イ・ジンア記念図書館）</t>
  </si>
  <si>
    <t>ソウル特別市西大門区増加で10ギル16-15（南街左東）</t>
  </si>
  <si>
    <t>ソウル特別市瑞草区防排路40（防配洞）</t>
  </si>
  <si>
    <t>https://bangbae.seocholib.or.kr/</t>
  </si>
  <si>
    <t>ソウル特別市瑞草区瑞草大路70キル51（瑞草洞）ソウル特別市瑞草区瑞草大路70キル51（瑞草洞）</t>
  </si>
  <si>
    <t>http://seoi.seocholib.or.kr/</t>
  </si>
  <si>
    <t>ソウル特別市瑞草区ナルターロ38（蚕原洞）3階蚕原図書館</t>
  </si>
  <si>
    <t>https://jamwon.seocholib.or.kr/</t>
  </si>
  <si>
    <t>ソウル特別市瑞草区明月路150（瑞草洞）瑞草絵本図書館</t>
  </si>
  <si>
    <t>https://picturebook.seocholib.or.kr/</t>
  </si>
  <si>
    <t>ソウル特別市瑞草区孝寧路77ギル37（瑞草洞）瑞草青少年図書館</t>
  </si>
  <si>
    <t>ソウル特別市瑞草区清渓山路7ギル9-20（新原洞）瑞草区内区</t>
  </si>
  <si>
    <t>ソウル特別市瑞草区ゴムレ路34（バンポドン）ゴムレ路34</t>
  </si>
  <si>
    <t>ソウル特別市瑞草区ヤンジェチョンロ33（ヤンジェドン）ヤンジェ図書館</t>
  </si>
  <si>
    <t>ソウル特別市城東区高山子路10ギル9（城東文化情報センター）</t>
  </si>
  <si>
    <t>ソウル特別市城東区錦湖洞1街688（難界路20）</t>
  </si>
  <si>
    <t>https://www.sdlib.or.kr/KH/main.do</t>
  </si>
  <si>
    <t>ソウル特別市城東区トゥクソムロ1ギル43（城水洞1街）城水文化福祉会館7階</t>
  </si>
  <si>
    <t>ソウル特別市城東区梅峰道49-29</t>
  </si>
  <si>
    <t>ソウル特別市城東区龍東中央3道10（龍東洞）</t>
  </si>
  <si>
    <t>https://www.sdlib.or.kr/YD/main.do</t>
  </si>
  <si>
    <t>ソウル特別市城東区マジャンロ141（上王十里洞）城東区立清渓図書館</t>
  </si>
  <si>
    <t>https://www.sdlib.or.kr/CG/main.do</t>
  </si>
  <si>
    <t>ソウル特別市城東区高山子路270（行堂洞）城東区庁3階</t>
  </si>
  <si>
    <t>ソウル特別市城北区道路7路20（吉音洞）</t>
  </si>
  <si>
    <t>ソウル特別市城北区鄭陵路242 (鄭陵洞) 2階 鄭陵図書館</t>
  </si>
  <si>
    <t>ソウル特別市城北区アリランロ82（ドンアムドン）アリラン図書館</t>
  </si>
  <si>
    <t>ソウル特別市城北区鍾岩路167（ハウォルゴクドン、東海ビルニューシティ）</t>
  </si>
  <si>
    <t>ソウル特別市城北区崇仁路8ギル52</t>
  </si>
  <si>
    <t>ソウル特別市城北区画廊路18字道13城北情報図書館</t>
  </si>
  <si>
    <t>ソウル特別市城北区画廊路13ギル17（ハウォルゴクドン）月谷夢絵図書館</t>
  </si>
  <si>
    <t>ソウル特別市城北区石関洞134-2</t>
  </si>
  <si>
    <t>ソウル特別市城北区長衛路21ダギル53</t>
  </si>
  <si>
    <t>ソウル特別市城北区保国門路16通り20城北区清水図書館</t>
  </si>
  <si>
    <t>ソウル特別市城北区アリランロ75</t>
  </si>
  <si>
    <t>https://www.splib.or.kr/spdlib/index.do</t>
  </si>
  <si>
    <t>ソウル特別市松坡区ウィ礼広場路210（張地洞）ウィ礼洞複合庁舎4、5階</t>
  </si>
  <si>
    <t>ソウル特別市松坡区忠民路120（張地洞）松坡丸図書館</t>
  </si>
  <si>
    <t>https://www.splib.or.kr/spjlib/index.do</t>
  </si>
  <si>
    <t>ソウル特別市松坡区泰川洞路205（蚕室洞）1～2階、松の丘蚕室本洞図書館</t>
  </si>
  <si>
    <t>ソウル特別市松坡区オリンピック路105（蚕室洞）松坡子供図書館</t>
  </si>
  <si>
    <t>ソウル特別市松坡区新川洞14ソウル特別市松坡区オムロ1</t>
  </si>
  <si>
    <t>ソウル特別市楊川区木洞南路4ギル48-6葛山図書館</t>
  </si>
  <si>
    <t>02-2645-5919</t>
  </si>
  <si>
    <t>https://lib.yangcheon.or.kr/libgalsan/</t>
  </si>
  <si>
    <t>ソウル特別市楊川区木洞中央南路57-10（木洞）3階未感図書館</t>
  </si>
  <si>
    <t>02-2653-5919</t>
  </si>
  <si>
    <t>https://lib.yangcheon.or.kr/libmigam/</t>
  </si>
  <si>
    <t>ソウル特別市楊川区中央路52ギル56(新井4洞)</t>
  </si>
  <si>
    <t>02-2603-5919</t>
  </si>
  <si>
    <t>ソウル特別市楊川区木洞西路41木5東住民センター3階</t>
  </si>
  <si>
    <t>02-2652-5919</t>
  </si>
  <si>
    <t>https://lib.yangcheon.or.kr/libmokma/</t>
  </si>
  <si>
    <t>ソウル特別市楊川区五目路5道34（新月4洞住民センター3～5階）</t>
  </si>
  <si>
    <t>https://lib.yangcheon.or.kr/libsin/</t>
  </si>
  <si>
    <t>陽川中央図書館</t>
  </si>
  <si>
    <t>ソウル特別市楊川区新正路7ギル81（新井洞）陽川中央図書館</t>
  </si>
  <si>
    <t>02-2699-5919</t>
  </si>
  <si>
    <t>ソウル特別市楊川区智陽路37</t>
  </si>
  <si>
    <t>02-5693-5919</t>
  </si>
  <si>
    <t>ソウル特別市楊川区華谷路4ギル10（新月洞）防衛橋文学図書館</t>
  </si>
  <si>
    <t>02-2604-5919</t>
  </si>
  <si>
    <t>https://lib.yangcheon.or.kr/libbanga/</t>
  </si>
  <si>
    <t>ソウル特別市楊川区木洞洞81（新井洞）ハヌリタウン7階</t>
  </si>
  <si>
    <t>02-2654-5919</t>
  </si>
  <si>
    <t>https://lib.yangcheon.or.kr/libeng/</t>
  </si>
  <si>
    <t>大林図書館</t>
  </si>
  <si>
    <t>ソウル特別市永登浦区東信路27（大林洞）大林図書館</t>
  </si>
  <si>
    <t>ソウル特別市永登浦区ムンレロ20ギル49</t>
  </si>
  <si>
    <t>ソウル特別市永登浦区ソンユロ43街ギル10-8（ヤンピョンドン3街）ソンユ図書館</t>
  </si>
  <si>
    <t>ソウル特別市永登浦区汝矣大通り24全国経済人連合会厚生福祉洞1、2階</t>
  </si>
  <si>
    <t>ソウル特別市龍山区チョンパロ93ギル27</t>
  </si>
  <si>
    <t>ソウル特別市 平平区統一路 972 (鎮関洞, ウントロック)</t>
  </si>
  <si>
    <t>ソウル特別市 恩平区鎮関4路48-25 (鎮関洞) 区立上林図書館</t>
  </si>
  <si>
    <t>ソウル特別市 恩平区統一路78街道 13-84(仏光洞) 銀平区図書館</t>
  </si>
  <si>
    <t>ソウル特別市 ウンピョン区 加座路7ギル 15 (ノンアムドン) ガショロ 7ギル 15 (ノンアムドン 730-3)</t>
  </si>
  <si>
    <t>ソウル特別市 恩平区増山路5ギル 6 (増山洞) 区立増産情報図書館</t>
  </si>
  <si>
    <t>ソウル特別市 ウンピョン区ヨンソロ13ギル29-23 (九山洞) 区立区山洞図書館村</t>
  </si>
  <si>
    <t>https://www.gsvlib.or.kr/</t>
  </si>
  <si>
    <t>ソウル特別市 平平区鎮関2路111-51 (鎮関洞) 区立銀平ニュータウン図書館</t>
  </si>
  <si>
    <t>https://www.enlib.or.kr/</t>
  </si>
  <si>
    <t>ソウル特別市 恩平区増山路17ギル50 (新沙洞) 内を渡って森に図書館</t>
  </si>
  <si>
    <t>https://www.nslib.or.kr/</t>
  </si>
  <si>
    <t>ソウル特別市鍾路区ジャハムンロ36ギル40</t>
  </si>
  <si>
    <t>ソウル特別市鍾路区明輪道26（明倫3街）明倫洞和龍文化センター5階</t>
  </si>
  <si>
    <t>ソウル特別市中区東湖路14ギル18（加温図書館）</t>
  </si>
  <si>
    <t>ソウル特別市中区世宗大路110（太平路1街）ソウル図書館</t>
  </si>
  <si>
    <t>ソウル特別市中区多山路38ギル66-35（新堂洞）</t>
  </si>
  <si>
    <t>多山城郭図書館</t>
  </si>
  <si>
    <t>ソウル特別市中区東湖路17ギル173（新堂洞）多山城郭図書館</t>
  </si>
  <si>
    <t>02-2230-2965</t>
  </si>
  <si>
    <t>http://www.junggulib.or.kr</t>
  </si>
  <si>
    <t>新堂ヌリ図書館</t>
  </si>
  <si>
    <t>ソウル特別市中区多山路33ギル3（新堂洞）新堂ヌリ図書館</t>
  </si>
  <si>
    <t>02-2230-2960</t>
  </si>
  <si>
    <t>https://www.junggulib.or.kr/index.do</t>
  </si>
  <si>
    <t>孫基情文化図書館</t>
  </si>
  <si>
    <t>ソウル特別市中区ソンギジョンロ101-3（万里洞2街）ソンギジョン文化図書館</t>
  </si>
  <si>
    <t>02-2230-2950</t>
  </si>
  <si>
    <t>ソウル特別市中区ソンギジョンロ101-1（万里洞2街）ソンギジョン子供図書館</t>
  </si>
  <si>
    <t>ソウル特別市中区多山路32（南山タウン）南山タウン文化体育センター2階</t>
  </si>
  <si>
    <t>ソウル特別市中南区ソンリムギル172（マンウドン）ヤンウォン森速度図書館</t>
  </si>
  <si>
    <t>ソウル特別市中浪区同一路114ギル10（サンボンドン）サンボン2洞複合庁舎</t>
  </si>
  <si>
    <t>ソウル特別市中南区新内路15ギル197（黙東）中南区立情報図書館</t>
  </si>
  <si>
    <t>02-3407-1111</t>
  </si>
  <si>
    <t>ソウル特別市中南区面木路397（面木洞）中南区面面情報図書館</t>
  </si>
  <si>
    <t>ソウル特別市中浪区庄路73キル46-1</t>
  </si>
  <si>
    <t>釜山広域市金井区西部路76番ギル5（西洞）（釜山広域市市立西東図書館）</t>
  </si>
  <si>
    <t>https://home.pen.go.kr/seodonglib/main.do</t>
  </si>
  <si>
    <t>釜山広域市東区洪谷路53（水晶洞）（釜山広域市立中央図書館修正分館）</t>
  </si>
  <si>
    <t>釜山広域市東レ区明安路46番ギル35（明長洞）明安路46番ギル35</t>
  </si>
  <si>
    <t>釜山広域市釜山津区東川路79（釜田洞）釜山広域市立不全図書館</t>
  </si>
  <si>
    <t>https://home.pen.go.kr/bujunlib/tp/tempPage/tempPageView.do?typeCd=imsiPage</t>
  </si>
  <si>
    <t>釜山広域市釜山神宮ワールドカップ大通り462（チョウプドン）（チョウプドン）釜山広域市立市民図書館</t>
  </si>
  <si>
    <t>釜山広域市北区白陽大路1016番ダギル43（九浦洞）</t>
  </si>
  <si>
    <t>釜山広域市佐賀区スンハクロ247（怪情洞）釜山広域市立サハ図書館</t>
  </si>
  <si>
    <t>釜山広域市西区大臣公園路41（西大新洞3街）釜山広域市立九徳図書館</t>
  </si>
  <si>
    <t>釜山広域市延済区古墳路191番道16（延山洞）釜山広域市立連山図書館</t>
  </si>
  <si>
    <t>釜山広域市中区望陽路193番ギル146（中央図書館）</t>
  </si>
  <si>
    <t>https://home.pen.go.kr/joonganglib/main.do</t>
  </si>
  <si>
    <t>釜山広域市海雲台区うどん1路89</t>
  </si>
  <si>
    <t>https://home.pen.go.kr/haeundaelib/main.do</t>
  </si>
  <si>
    <t>釜山広域市海雲台区下搬送路22（搬送洞）。</t>
  </si>
  <si>
    <t>釜山広域市海雲台区陽雲路183（左東）（海雲台図書館）</t>
  </si>
  <si>
    <t>知事図書館</t>
  </si>
  <si>
    <t>釜山広域市江西区科学サンダン2路20番ギル5（知事洞）知事図書館</t>
  </si>
  <si>
    <t>051-970-2777</t>
  </si>
  <si>
    <t>https://library.bsgangseo.go.kr/jslib/</t>
  </si>
  <si>
    <t>釜山広域市江西区空港路811番ギル10（大底2洞）江西図書館</t>
  </si>
  <si>
    <t>釜山広域市江西区明治オーシャンシティ10路80（明治洞）江西奇跡の図書館</t>
  </si>
  <si>
    <t>金泉図書館</t>
  </si>
  <si>
    <t>釜山（プサン）広域市クムジョング洞察路94（釜谷洞）金泉図書館</t>
  </si>
  <si>
    <t>051-519-5900</t>
  </si>
  <si>
    <t>https://www.geumjeong.go.kr/gslib</t>
  </si>
  <si>
    <t>釜山広域市金正区金正図書館路33（青龍洞）金正図書館</t>
  </si>
  <si>
    <t>釜山広域市キジャン郡チャソンドンロ126番ギル13 5（キジャン図書館）</t>
  </si>
  <si>
    <t>釜山広域市キジャン郡ジョングァン邑チョングァン中央路100チョングァン図書館</t>
  </si>
  <si>
    <t>釜山広域市キジャン郡キジャン邑キジャンデ51</t>
  </si>
  <si>
    <t>釜山広域市キジャン郡鉄馬面五村路51五村ふれあい図書館</t>
  </si>
  <si>
    <t>釜山広域市キジャン郡キジャンデロ560（キジャン郡庁）7階（旧デジタル教育情報センター）</t>
  </si>
  <si>
    <t>釜山広域市キジャン郡キジャン邑チャソンソロ86代田田目的図書館</t>
  </si>
  <si>
    <t>http://library.gijang.go.kr/daera/main.do</t>
  </si>
  <si>
    <t>釜山広域市キジャン郡ジョングァン邑ジョングァン8路11（メハクリ709）</t>
  </si>
  <si>
    <t>釜山広域市南区水泳路267番道61（南区図書館）</t>
  </si>
  <si>
    <t>https://library.bsnamgu.go.kr/Main.do</t>
  </si>
  <si>
    <t>釜山広域市南区分布路97（龍湖洞）分布文化体育センター内1,2階分布図書館</t>
  </si>
  <si>
    <t>釜山広域市東区城北路36番ギル54（ボムイルドン）城北路36番ギル54</t>
  </si>
  <si>
    <t>釜山広域市東区水城路21（水晶洞）東区子供英語図書館</t>
  </si>
  <si>
    <t>釜山広域市東レ区東レ路159番ギル153（チルサン洞）東レ邑城図書館</t>
  </si>
  <si>
    <t>釜山広域市東レ区明安路10番ギル64（安楽洞）安楽ヌリ図書館</t>
  </si>
  <si>
    <t>釜山広域市釜山鎮区白陽循環路110番道25釜山神宮子供青少年図書館</t>
  </si>
  <si>
    <t>https://www.busanjin.go.kr/cylib/index.busanjin</t>
  </si>
  <si>
    <t>釜山広域市北区ヒョヨル路203番ギル34（金谷洞）金谷図書館</t>
  </si>
  <si>
    <t>https://www.bsbukgu.go.kr/bglib/index.bsbukgu</t>
  </si>
  <si>
    <t>釜山広域市北区イチョウ木路26（万徳洞）（万徳2洞843番地）</t>
  </si>
  <si>
    <t>051-309-4944</t>
  </si>
  <si>
    <t>釜山広域市北区華明大路12番ギル59（釜山華明図書館）</t>
  </si>
  <si>
    <t>釜山広域市思想区思想路310番ギル33（徳浦洞）釜山図書館</t>
  </si>
  <si>
    <t>https://library.busan.go.kr/busanlibrary/index.do</t>
  </si>
  <si>
    <t>釜山広域市沙上区徳上路72番ギル9（思想図書館）</t>
  </si>
  <si>
    <t>https://www.sasang.go.kr/library/index.sasang</t>
  </si>
  <si>
    <t>釜山広域市沙河区多大ナクジョ2ギル9（多大洞）多大図書館</t>
  </si>
  <si>
    <t>釜山広域市水永区延寿路315番ギル23（マンミドン）マンミ1洞住民センター（4～6階）</t>
  </si>
  <si>
    <t>釜山広域市水泳区南天西路33（水泳区図書館）</t>
  </si>
  <si>
    <t>051-610-3972</t>
  </si>
  <si>
    <t>釜山広域市延済区黄寧山路612（延山洞）延済図書館</t>
  </si>
  <si>
    <t>釜山広域市永道区ハムジロ79番ギル6（東三洞）</t>
  </si>
  <si>
    <t>https://www.yeongdo.go.kr/library/01351/01981.web</t>
  </si>
  <si>
    <t>釜山広域市海雲台区在盤路282番ギル38（半旅洞）（半島図書館）</t>
  </si>
  <si>
    <t>https://www.haeundae.go.kr/library/index.do</t>
  </si>
  <si>
    <t>釜山広域市海雲台区半余路132（半旅洞）海雲台人文学図書館</t>
  </si>
  <si>
    <t>釜山広域市海雲台区海雲台76番ギル35 1（再送子ども図書館）</t>
  </si>
  <si>
    <t>大邱広域市南区前山循環路512（大明洞）前山循環路512</t>
  </si>
  <si>
    <t>大邱広域市ダルソ区公園循環路8</t>
  </si>
  <si>
    <t>大邱広域市達成郡県風面県風洞19ギル26（大邱広域市立達成図書館）</t>
  </si>
  <si>
    <t>大邱広域市東区新岩北路11道54（新岩洞）新岩北路11道54（新岩洞）</t>
  </si>
  <si>
    <t>大邱広域市東区阿陽路41ギル56（新岩洞）大邱2・28記念学生図書館</t>
  </si>
  <si>
    <t>大邱広域市北区オクサン路75（沈山洞）（北部図書館）</t>
  </si>
  <si>
    <t>大邱広域市西区国債補償路49ギル12（平里洞）（西部図書館）</t>
  </si>
  <si>
    <t>大邱広域市水城区万村路151（万村洞）（水城図書館）</t>
  </si>
  <si>
    <t>大邱広域市中区東徳路115（三徳洞2街、鎮石タワー）7階703号大邱広域市立中央図書館</t>
  </si>
  <si>
    <t>053-231-2000</t>
  </si>
  <si>
    <t>大邱広域市ダルソ区月輩路170（上仁洞）チョンウビル9階</t>
  </si>
  <si>
    <t>大邱広域市ダルソグダルグバルデロ973（パホドン）</t>
  </si>
  <si>
    <t>https://cafe.naver.com/wasabibook</t>
  </si>
  <si>
    <t>大邱広域市達成郡華原邑仁興路11 2階非伝道図書館</t>
  </si>
  <si>
    <t>http://libeka.utobe.co.kr:8083/new/jsp/info/guide.jsp?organ_code=10110</t>
  </si>
  <si>
    <t>大邱広域市東区張登路8 2階</t>
  </si>
  <si>
    <t>大邱広域市東区八公路101ギル47 2階ハンドル村図書館</t>
  </si>
  <si>
    <t>https://handl.winbook.kr/</t>
  </si>
  <si>
    <t>大邱広域市北区国右洞1099-1津波ビル3階</t>
  </si>
  <si>
    <t>大邱広域市北区東北路26道25-1私立公共岩岩図書館</t>
  </si>
  <si>
    <t>大邱広域市北区グアムロ146、（グアムドン）3階</t>
  </si>
  <si>
    <t>大邱広域市南区斗流公園路38-1（大明洞）大明ふれあい図書館</t>
  </si>
  <si>
    <t>大邱広域市南区利川路124（利川洞）利川ふれあい図書館</t>
  </si>
  <si>
    <t>大邱広域市ダルソ区中興路6ギル10（ソンヒョンドン）ダルソ英語図書館</t>
  </si>
  <si>
    <t>大邱広域市ダルソ区チョアムナムロ137（大川洞）ダルソ家族文化図書館</t>
  </si>
  <si>
    <t>大邱広域市ダルソ区ハンシロ113</t>
  </si>
  <si>
    <t>大邱広域市ダルソ区唐山路37-25（本里洞）唐山路37-25（本里洞）</t>
  </si>
  <si>
    <t>大邱広域市ダルソ区ソンウォンナムロ129（イゴクドン）（イゴクドン1306-8）</t>
  </si>
  <si>
    <t>大邱広域市ダルソ区ソンヒョンロダルソ子供図書館</t>
  </si>
  <si>
    <t>大邱広域市達成郡ダサ邑</t>
  </si>
  <si>
    <t>https://library.daegu.go.kr/dalseonglib/index.do</t>
  </si>
  <si>
    <t>大邱広域市東区錦湖江辺路360（律河洞1627番地）</t>
  </si>
  <si>
    <t>大邱広域市東区東部路6道65（新川洞）大邱東区新川図書館</t>
  </si>
  <si>
    <t>大邱広域市北区大川路21（邑内洞）区水山図書館</t>
  </si>
  <si>
    <t>大邱広域市北区永松路36-16（太田洞）大邱広域市北区永松路36-16（太田洞）</t>
  </si>
  <si>
    <t>https://library.daegu.go.kr/buktj/</t>
  </si>
  <si>
    <t>大邱広域市北区大賢南路43（大賢洞）</t>
  </si>
  <si>
    <t>大邱広域市西区ダルソチョンロ61アンギル10（飛山洞）ビウォン図書館</t>
  </si>
  <si>
    <t>大邱広域市西区ダルソロ43ギル12（飛山洞）原告開図書館</t>
  </si>
  <si>
    <t>大邱広域市西区平里路35ギル90-6（中里洞）西区英語図書館</t>
  </si>
  <si>
    <t>大邱広域市西区ダルソロ14ギル13（飛山洞）大邱広域市西区飛山4洞200-8</t>
  </si>
  <si>
    <t>大邱広域市西区文化路123（イ・ヒョンドン）大邱広域市西区文化路123（イ・ヒョンドン）</t>
  </si>
  <si>
    <t>大邱広域市水城区月区伯俗通り650ギル6（新梅洞）水城区高山図書館</t>
  </si>
  <si>
    <t>大邱広域市水城区ダルグバルデロ2451</t>
  </si>
  <si>
    <t>大邱広域市水城区地犯路41ギル36</t>
  </si>
  <si>
    <t>大邱広域市水城区波洞路3道62水城区立波洞図書館</t>
  </si>
  <si>
    <t>大邱広域市水城区清水路40ギル73-10（地山洞）</t>
  </si>
  <si>
    <t>大邱広域市水城区水城路215（中東）水玉ビル4階本森道図書館</t>
  </si>
  <si>
    <t>https://library.daegu.go.kr/beomeo/html.do?menu_idx=113</t>
  </si>
  <si>
    <t>大邱広域市水城区明徳路443-2（水城洞3街）水城2・3街行政福祉センター4階</t>
  </si>
  <si>
    <t>大邱広域市中区2・28ギル9（南山洞）2.28民主運動記念会館（図書館）</t>
  </si>
  <si>
    <t>仁川広域市渓陽区渓陽山路134番道18（渓山洞907-4）仁川広域市教育庁渓谷図書館</t>
  </si>
  <si>
    <t>仁川広域市南東区定刻路9（九月洞）（仁川広域市教育庁中央図書館）</t>
  </si>
  <si>
    <t>仁川広域市東区華道鎮路122（華水洞）華道鎮図書館</t>
  </si>
  <si>
    <t>010-6355-7725</t>
  </si>
  <si>
    <t>仁川広域市ミチュホール区九月南路27（ジュアンドン）</t>
  </si>
  <si>
    <t>仁川広域市富平区京畿道1191</t>
  </si>
  <si>
    <t>https://lib.ice.go.kr/bupyeong</t>
  </si>
  <si>
    <t>仁川広域市富平区シントリロ21（富平洞）仁川広域市教育庁北区図書館</t>
  </si>
  <si>
    <t>仁川広域市西区建寺路334番ギル45（加左洞）仁川広域市教育庁西区図書館</t>
  </si>
  <si>
    <t>仁川広域市研修区咸朴メロ152番道96（研修洞）仁川広域市教育庁研修図書館</t>
  </si>
  <si>
    <t>仁川広域市延寿区京畿道73（東春洞）仁川広域市教育庁生涯学習館</t>
  </si>
  <si>
    <t>032-899-1588</t>
  </si>
  <si>
    <t>仁川広域市江華郡</t>
  </si>
  <si>
    <t>仁川広域市江華郡江華邑北門路9番ギル18</t>
  </si>
  <si>
    <t>仁川広域市桂陽区唐美道31（東洋洞）東洋図書館</t>
  </si>
  <si>
    <t>仁川広域市渓陽区アナジロ457番ギル16（西運動）西雲図書館</t>
  </si>
  <si>
    <t>林学図書館</t>
  </si>
  <si>
    <t>仁川広域市桂陽区林学洞26-1＆＃40;林学洞＆＃41;林学図書館</t>
  </si>
  <si>
    <t>032-551-9701</t>
  </si>
  <si>
    <t>https://www.gygl.go.kr/</t>
  </si>
  <si>
    <t>仁川広域市桂陽区大城山路21番ギル4（作戦洞）作戦図書館</t>
  </si>
  <si>
    <t>仁川広域市桂陽区奉雄大路600番道14（暁星洞）</t>
  </si>
  <si>
    <t>仁川広域市南東区独谷路16番ギル15（ソチャンドン）ソチャン図書館</t>
  </si>
  <si>
    <t>https://www.namdonglib.go.kr/</t>
  </si>
  <si>
    <t>仁川広域市南東区アンゴゲロ793（ノンヒョンドン）793ソレ図書館</t>
  </si>
  <si>
    <t>南東ノンヒョン図書館</t>
  </si>
  <si>
    <t>仁川広域市南東区清能大路611番道15＆＃40;ノンヒョンドン＆＃41;南東ノンヒョン図書館</t>
  </si>
  <si>
    <t>032-453-6430</t>
  </si>
  <si>
    <t>仁川広域市南東区仁州大路776番ギル53（九月洞）仁川広域市ミチュホール図書館</t>
  </si>
  <si>
    <t>仁川広域市東区新千年路72（松林洞）東区新千年路72（松林洞45-125）</t>
  </si>
  <si>
    <t>このルーム青少年図書館</t>
  </si>
  <si>
    <t>仁川広域市東区シャトゴロ144（ソンリムドン）清本イルンター2-3階</t>
  </si>
  <si>
    <t>032-770-6197</t>
  </si>
  <si>
    <t>https://songlimlib.icdonggu.go.kr/erum/info.asp</t>
  </si>
  <si>
    <t>仁川広域市ミチュホール区土金南路82（龍賢洞）用備図書館</t>
  </si>
  <si>
    <t>https://hnrl.michu.incheon.kr/</t>
  </si>
  <si>
    <t>仁川広域市ミチュホール区ハンナルロ444</t>
  </si>
  <si>
    <t>仁川広域市ミチュホール区慶仁路218（東和洞）仁川広域市立スボン図書館</t>
  </si>
  <si>
    <t>仁川広域市南区メロン展304（崇義洞）</t>
  </si>
  <si>
    <t>仁川広域市ミチュホク区塩田路202番ギル49（東和洞）よもぎ図書館</t>
  </si>
  <si>
    <t>032-872-8630</t>
  </si>
  <si>
    <t>仁川広域市ミチュホール区ミチュホール大通り578番ギル7（ジュアンドン）</t>
  </si>
  <si>
    <t>仁川広域市ミチュホール区仁州大路171番ギル1（ヨンヒョンドン）ドクジョンゴル子供図書館</t>
  </si>
  <si>
    <t>仁川広域市ミチュホール区京仁路34番ギル22（崇義洞）</t>
  </si>
  <si>
    <t>仁川広域市富平区中部トロ254（葛山図書館）</t>
  </si>
  <si>
    <t>https://www.bppl.or.kr/galsan/index.do</t>
  </si>
  <si>
    <t>仁川広域市富平区ブイロ83番ギル46（ブイゲドン）ブイロ83番ギル46</t>
  </si>
  <si>
    <t>仁川広域市富平区富平北路445（三山洞）三山図書館</t>
  </si>
  <si>
    <t>https://www.bppl.or.kr/samsan/index.do</t>
  </si>
  <si>
    <t>仁川広域市富平区原吉路23（清川洞）</t>
  </si>
  <si>
    <t>仁川広域市富平区東水路166</t>
  </si>
  <si>
    <t>仁川広域市富平区吉州南路166（富開洞）吉州南路166</t>
  </si>
  <si>
    <t>仁川広域市西区ワンジョン路92番ギル18（馬田洞）検団図書館</t>
  </si>
  <si>
    <t>仁川広域市西区ゴムアムロ20番ギル20（ゴムアムドン）ガムアム図書館</t>
  </si>
  <si>
    <t>仁川広域市西区西達路137番ギル6-12（石南洞）石南図書館</t>
  </si>
  <si>
    <t>仁川広域市西区塩谷路299（石南洞）新石図書館</t>
  </si>
  <si>
    <t>https://www.issl.go.kr/main/index.do</t>
  </si>
  <si>
    <t>仁川広域市西区深谷路31（深谷洞）深谷図書館</t>
  </si>
  <si>
    <t>仁川広域市西区原堂大路563（馬田洞）仁川広域市島全図書館</t>
  </si>
  <si>
    <t>仁川広域市西区担地路24仁川広域市庁舎国際図書館</t>
  </si>
  <si>
    <t>仁川広域市西区クリスタロ59（京畿洞）仁川広域市庁舎湖図書館</t>
  </si>
  <si>
    <t>https://www.michuhollib.go.kr/</t>
  </si>
  <si>
    <t>仁川広域市延寿区日の出路7（松島洞）日の出図書館（松島洞5-1）</t>
  </si>
  <si>
    <t>仁川広域市延寿区奉在山路54番ギル30 2階</t>
  </si>
  <si>
    <t>仁川広域市延寿区ナマロ30（ソンハクドン）</t>
  </si>
  <si>
    <t>https://www.yspubliclib.go.kr/</t>
  </si>
  <si>
    <t>仁川広域市延寿区ソルサムロ146（チョンハクドン）ソルサムロ146（チョンハクドン100-15）</t>
  </si>
  <si>
    <t>仁川広域市延寿区咸博安路217咸朴飛流図書館</t>
  </si>
  <si>
    <t>仁川広域市延寿区アートセンター大通り175（松島洞）Gタワー文化洞2階</t>
  </si>
  <si>
    <t>仁川広域市延寿区遠雲路164（東春洞）</t>
  </si>
  <si>
    <t>仁川広域市延寿区コンベンシア通り43（松島洞）松島国際子供図書館</t>
  </si>
  <si>
    <t>仁川広域市恩津郡白霊路260（白霊図書館）</t>
  </si>
  <si>
    <t>仁川広域市中区ホンイェムンロ32（ソンハクドン3街6-5）</t>
  </si>
  <si>
    <t>仁川広域市中区東洞路24番ギル17（ユルモクドン）ユルモク図書館</t>
  </si>
  <si>
    <t>仁川広域市中区永宗大路85（ウンソドン）仁川広域市永宗図書館</t>
  </si>
  <si>
    <t>仁川広域市中区天中央路132永宗空図書館</t>
  </si>
  <si>
    <t>光州広域市光山区松井公園路8-13（ソチョンドン）松井図書館</t>
  </si>
  <si>
    <t>光州広域市南区中央路15（月山洞）錦湖生涯教育館</t>
  </si>
  <si>
    <t>光州広域市東区長洞路23-16（光州中央図書館）</t>
  </si>
  <si>
    <t>光州中央図書館分館チェ・サンジュン図書館</t>
  </si>
  <si>
    <t>光州広域市北区雪竹路315番ギル8（メゴクドン）光州中央図書館分館チェ・サンジュン図書館</t>
  </si>
  <si>
    <t>光州広域市西区商務民主路61（双村洞）光州学生教育文化会館</t>
  </si>
  <si>
    <t>光州広域市西区学生独立路30（光州学生独立運動記念会館）</t>
  </si>
  <si>
    <t>光州広域市光山区新街路40番ギル24（新街洞）光山区新街図書館</t>
  </si>
  <si>
    <t>光州広域市光山区豊永路179（チャンドクドン）チャンドク図書館</t>
  </si>
  <si>
    <t>光州広域市光山区林鳳大路673-12（先端図書館）</t>
  </si>
  <si>
    <t>光州広域市光山区善雲中央路67番ギル6（ソンアムドン）サンアムドン516</t>
  </si>
  <si>
    <t>062-960-6827</t>
  </si>
  <si>
    <t>光州広域市光山区モクレン路217番10</t>
  </si>
  <si>
    <t>光州広域市南区済石路100（ボンソンドン）南区青少年図書館</t>
  </si>
  <si>
    <t>光州広域市南区金堂路140</t>
  </si>
  <si>
    <t>光州広域市南区済中路56（ヤンリムドン）社職図書館</t>
  </si>
  <si>
    <t>光州広域市南区鳳線路208（ボンソンドン）（ボンソンドン）文化情報図書館</t>
  </si>
  <si>
    <t>光州広域市東区慶陽路247番ギル26（桂林洞）4階</t>
  </si>
  <si>
    <t>光州広域市北区ハソロ299（陽山洞）2階〜3階</t>
  </si>
  <si>
    <t>062-410-8242</t>
  </si>
  <si>
    <t>光州広域市北区北門大路118（雲岩洞）雲岩図書館</t>
  </si>
  <si>
    <t>062-410-6957</t>
  </si>
  <si>
    <t>https://lib.bukgu.gwangju.kr/main.do</t>
  </si>
  <si>
    <t>光州広域市北区一谷テクジロ55（一曲洞）一曲図書館</t>
  </si>
  <si>
    <t>062-410-6851</t>
  </si>
  <si>
    <t>光州広域市北区面安路130（傘山洞）面安路130（区：傘山213-4）</t>
  </si>
  <si>
    <t>光州広域市西区常務大路1171番道11（農城洞）光州西区常緑図書館</t>
  </si>
  <si>
    <t>光州広域市西区マジェロ3西区文化センター3階西区公共図書館</t>
  </si>
  <si>
    <t>https://library.seogu.gwangju.kr/index.9is?contentUid=9be5df895e37f33d015e3bb2d4c82124</t>
  </si>
  <si>
    <t>光州広域市西区豊岩公園路8（豊岩洞）風岩公園路8</t>
  </si>
  <si>
    <t>大田広域市中区東西大路1360（木洞126番地）大田学生教育文化院</t>
  </si>
  <si>
    <t>大田広域市大徳区松村路59（松村洞）松村図書館</t>
  </si>
  <si>
    <t>大田広域市大徳区遺族路663番ギル25（法洞）（安山図書館）</t>
  </si>
  <si>
    <t>https://lib.daedeok.go.kr/daedeoklib/index.do</t>
  </si>
  <si>
    <t>大田広域市大徳区新潭津洞64（新炭津図書館）</t>
  </si>
  <si>
    <t>大田広域市東区白龍路16（紫陽洞）紫陽洞行政福祉センター紫陽図書館</t>
  </si>
  <si>
    <t>https://www.donggu.go.kr/dg/kor/contents/621</t>
  </si>
  <si>
    <t>大田広域市東区東山小橋路34番ギル56（紅道洞）紅道図書館（3～4階）</t>
  </si>
  <si>
    <t>大田広域市東区東部路56-22（板岩洞）虹図書館</t>
  </si>
  <si>
    <t>大田広域市東区東区庁路147（カオドン）カオドン、東区庁</t>
  </si>
  <si>
    <t>大田広域市東区エウロ68番ギル23-23（龍運動）エウロ68番ギル23-23</t>
  </si>
  <si>
    <t>https://www.donggu.go.kr/dg/lib/contents/640</t>
  </si>
  <si>
    <t>大田広域市東区オクチョンロ180番ギル20（パンアムドン）オクチョンロ180番ギル20（パンアムドン）</t>
  </si>
  <si>
    <t>大田広域市西区シンガルマロ127番ギル138</t>
  </si>
  <si>
    <t>https://www.seogu.go.kr/learning/galmalib/index.do</t>
  </si>
  <si>
    <t>大田広域市西区漢畑大路664（カルマ洞）月平図書館</t>
  </si>
  <si>
    <t>大田広域市西区歌手ウォンロ91-11（歌手ウォンドン）（歌手ウォン図書館）</t>
  </si>
  <si>
    <t>042-288-4770</t>
  </si>
  <si>
    <t>https://www.seogu.go.kr/learning/gasuwonlib/index.do</t>
  </si>
  <si>
    <t>大田広域市西区庁舎路263（斗山洞）</t>
  </si>
  <si>
    <t>大田広域市西区整林洞路25、西区子供図書館</t>
  </si>
  <si>
    <t>大田広域市儒城区儒城大路626番ギル57（グアムドン）（グアムドン621-7）グアム図書館</t>
  </si>
  <si>
    <t>042-601-6631</t>
  </si>
  <si>
    <t>大田広域市儒城区和龍路37番ギル20（松江洞）旧即図書館</t>
  </si>
  <si>
    <t>042-611-6510</t>
  </si>
  <si>
    <t>https://lib.yuseong.go.kr/index.php</t>
  </si>
  <si>
    <t>042-611-6614</t>
  </si>
  <si>
    <t>042-611-6530</t>
  </si>
  <si>
    <t>https://lib.yuseong.go.kr/</t>
  </si>
  <si>
    <t>大田広域市儒城区ジンジャンロ160番ギル19（ウォンナドン）ジンジャン図書館</t>
  </si>
  <si>
    <t>042-611-6592</t>
  </si>
  <si>
    <t>アガラン図書館</t>
  </si>
  <si>
    <t>大田広域市儒城区バンソクロ78（バンソクドン）アガラン図書館</t>
  </si>
  <si>
    <t>042-611-6526</t>
  </si>
  <si>
    <t>https://lib.yuseong.go.kr</t>
  </si>
  <si>
    <t>大田広域市儒城区原新興南路59（原新興洞）原新興図書館</t>
  </si>
  <si>
    <t>042-611-6970</t>
  </si>
  <si>
    <t>大田広域市中区西門路10（文化洞）（韓畑図書館）</t>
  </si>
  <si>
    <t>蔚山広域市南区ガマロ13番ギル6（オクドン）ガマロ13番ギル6</t>
  </si>
  <si>
    <t>蔚山広域市東区奉水路505（西部洞）蔚山東部図書館</t>
  </si>
  <si>
    <t>蔚山広域市蔚州郡呉陽邑彦陽路109蔚州図書館</t>
  </si>
  <si>
    <t>蔚山広域市中区時計塔通り38 2～3階（地上2～3階蔚山中部図書館）</t>
  </si>
  <si>
    <t>蔚山広域市南区花大成路140（麗川洞）蔚山図書館</t>
  </si>
  <si>
    <t>蔚山広域市南区繁栄路54番ギル6（ヤウンドン）</t>
  </si>
  <si>
    <t>http://ulsannamgu.go.kr/library</t>
  </si>
  <si>
    <t>蔚山広域市南区新福路72番ギル18-13（ムジャドン）蔚山南区新福図書館</t>
  </si>
  <si>
    <t>蔚山広域市南区オクヒョンロ58番ギル40</t>
  </si>
  <si>
    <t>052-226-2371</t>
  </si>
  <si>
    <t>https://www.ulsannamgu.go.kr/library</t>
  </si>
  <si>
    <t>蔚山広域市北区梅谷路138-19（メゴクドン）梅谷図書館</t>
  </si>
  <si>
    <t>https://usbl.bukgu.ulsan.kr/index.do</t>
  </si>
  <si>
    <t>蔚山広域市北区東大15ギル27（湖渓洞）</t>
  </si>
  <si>
    <t>蔚山広域市北区塩浦路685-1（塩浦洞）</t>
  </si>
  <si>
    <t>蔚山広域市北区阿津1路47（天谷洞）（農園3洞図書館）</t>
  </si>
  <si>
    <t>蔚山広域市北区豆腐曲1ギル9（延岩洞）蔚山北区中央図書館</t>
  </si>
  <si>
    <t>蔚山広域市北区明村12ギル11（明村洞）明村文化センター4階</t>
  </si>
  <si>
    <t>蔚山広域市北区梨花5ギル29-13（奇跡の図書館）</t>
  </si>
  <si>
    <t>蔚山広域市蔚州郡汎西邑天上路60蔚州天上図書館</t>
  </si>
  <si>
    <t>052-204-1245</t>
  </si>
  <si>
    <t>https://uljulib.ulju.ulsan.kr/index.do</t>
  </si>
  <si>
    <t>蔚山広域市蔚州郡汎西邑占村3ギル40</t>
  </si>
  <si>
    <t>蔚山広域市蔚州郡温陽邑温陽路38-1オンギジョンジョンギ図書館</t>
  </si>
  <si>
    <t>蔚山広域市中区平山4ギル38（薬沙洞）薬沙洞住民センター</t>
  </si>
  <si>
    <t>世宗特別自治市教育庁生涯教育学習館</t>
  </si>
  <si>
    <t>世宗特別自治市措置院邑文化2ギル25（沈山里67番地）</t>
  </si>
  <si>
    <t>https://www.sjle.go.kr</t>
  </si>
  <si>
    <t>世宗特別自治市心路284（高運動）高運動複合コミュニティセンター5階</t>
  </si>
  <si>
    <t>https://lib.sejong.go.kr/goun/</t>
  </si>
  <si>
    <t>世宗特別自治区タジョンナム3ロ10（ダジョンドン）ダジョンドン複合コミュニティセンター、</t>
  </si>
  <si>
    <t>https://lib.sejong.go.kr/dajeong/</t>
  </si>
  <si>
    <t>世宗特別自治区大平1ギル10（大平洞）4階図書館</t>
  </si>
  <si>
    <t>https://lib.sejong.go.kr/daepyung/</t>
  </si>
  <si>
    <t>世宗特別自治市ボラムロ77（道潭洞）2階道潭洞図書館</t>
  </si>
  <si>
    <t>https://lib.sejong.go.kr/dodam/</t>
  </si>
  <si>
    <t>世宗特別自治市ホリョウロ42（ボラムドン）ボラムドン複合コミュニティセンター5階</t>
  </si>
  <si>
    <t>https://lib.sejong.go.kr/boram/</t>
  </si>
  <si>
    <t>世宗特別自治市サロム中央路44（サロムドン）4階図書館</t>
  </si>
  <si>
    <t>044-301-6864</t>
  </si>
  <si>
    <t>https://lib.sejong.go.kr/saerom/</t>
  </si>
  <si>
    <t>世宗特別自治市ハンヌリ大通り2023（ソダムドン）ソダムドンボクコン4階図書館</t>
  </si>
  <si>
    <t>https://lib.sejong.go.kr/sodam/</t>
  </si>
  <si>
    <t>世宗特別自治市のふた3ロ114（美しい）住民センター内4階の美しい図書館</t>
  </si>
  <si>
    <t>https://lib.sejong.go.kr/areum/</t>
  </si>
  <si>
    <t>世宗特別自治区ヘルプ3路125（宗村洞）宗村洞複合コミュニティセンター5階</t>
  </si>
  <si>
    <t>https://lib.sejong.go.kr/jongchon/</t>
  </si>
  <si>
    <t>世宗特別自治市ノール3ロ85（ハンソルドン）ハンソルドン住民自治センター図書館</t>
  </si>
  <si>
    <t>https://lib.sejong.go.kr/hansol/</t>
  </si>
  <si>
    <t>世宗特別自治市心路64（高運動）高運動南側複合コミュニティセンター別館3階図書館</t>
  </si>
  <si>
    <t>https://lib.sejong.go.kr/gounsouth/</t>
  </si>
  <si>
    <t>世宗市立図書館</t>
  </si>
  <si>
    <t>世宗特別自治区世宗路1207（高運動）世宗市立図書館</t>
  </si>
  <si>
    <t>044-301-4300</t>
  </si>
  <si>
    <t>https://lib.sejong.go.kr/main/main.do</t>
  </si>
  <si>
    <t>京畿道果川市図書館道36（別陽洞）京畿道果川教育図書館</t>
  </si>
  <si>
    <t>https://lib.goe.go.kr/kwa</t>
  </si>
  <si>
    <t>京畿道光州市慶安道58番ギル3（慶安洞）京畿道光州教育図書館</t>
  </si>
  <si>
    <t>https://lib.goe.go.kr/gj</t>
  </si>
  <si>
    <t>京畿道金浦市奉化路68京畿道金浦教育図書館</t>
  </si>
  <si>
    <t>https://lib.goe.go.kr/gimpo</t>
  </si>
  <si>
    <t>京畿道城南市水晶区公園路370番ギル26（新興洞）（京畿道城南教育図書館）</t>
  </si>
  <si>
    <t>031-730-3532</t>
  </si>
  <si>
    <t>https://lib.goe.go.kr/sn/index.do</t>
  </si>
  <si>
    <t>京畿道水原市長安区城原路18（チョウォンドン495）京畿道中央教育図書館</t>
  </si>
  <si>
    <t>https://lib.goe.go.kr/gg/index.do</t>
  </si>
  <si>
    <t>京畿道水原市クォンソン区クォンジュンロ55（クォンソンドン）</t>
  </si>
  <si>
    <t>京畿道ヨジュ市カナム邑太平2ギル28-7京畿道ヨジュガナム教育図書館</t>
  </si>
  <si>
    <t>https://lib.goe.go.kr/gn/index.do</t>
  </si>
  <si>
    <t>京畿道ウィジョンブ市体育路265-25（緑陽洞）京畿道政府教育図書館70-1番地</t>
  </si>
  <si>
    <t>https://lib.goe.go.kr/ujb/index.do</t>
  </si>
  <si>
    <t>京畿道平沢市ソジョンブクロ125番ギル103（ソジョンドン770番地）</t>
  </si>
  <si>
    <t>https://lib.goe.go.kr/pt/index.do</t>
  </si>
  <si>
    <t>京畿道浦川市中央路92-6（新邑洞）（京畿道浦川教育図書館）</t>
  </si>
  <si>
    <t>031-532-8759</t>
  </si>
  <si>
    <t>https://lib.goe.go.kr/pc/index.do</t>
  </si>
  <si>
    <t>京畿道華城市香南邑発安路85-10京畿道華城教育図書館</t>
  </si>
  <si>
    <t>https://lib.goe.go.kr/hs/index.do</t>
  </si>
  <si>
    <t>京畿道高陽市徳陽区ウォンフン1路23（ウォンフンドン）韓国奨学財団 - 銀行券大学生連合生活館</t>
  </si>
  <si>
    <t>京畿道富川市吉祥路1（上洞）韓国漫画博物館2階漫画図書館</t>
  </si>
  <si>
    <t>032-320-3054</t>
  </si>
  <si>
    <t>http://lib.komacon.kr/</t>
  </si>
  <si>
    <t>ライブラリティーティサム</t>
  </si>
  <si>
    <t>京畿道城南市中原区光明路120（城南洞）（9〜12階）</t>
  </si>
  <si>
    <t>031-753-1219</t>
  </si>
  <si>
    <t>https://ttsome.org</t>
  </si>
  <si>
    <t>京畿道水原市팔달구 수원천로361（北水洞）</t>
  </si>
  <si>
    <t>京畿道龍仁市水城区水風路116番ギル22（東川洞）ケヤキ図書館</t>
  </si>
  <si>
    <t>京畿道加平郡雪岳面ザザムロ65（加平雪岳図書館）</t>
  </si>
  <si>
    <t>https://www.gaplib.go.kr/intro/index.do</t>
  </si>
  <si>
    <t>京畿道加平郡操縦面操縦希望路26番道22（加平郡操縦図書館）</t>
  </si>
  <si>
    <t>031-580-4304</t>
  </si>
  <si>
    <t>京畿道加平郡加平邑文化路187加平郡ハンソクボン図書館</t>
  </si>
  <si>
    <t>京畿道加平郡清平面ウンゴゲロ31清平図書館</t>
  </si>
  <si>
    <t>京畿道高陽市一山西区加座3路16（加左洞）</t>
  </si>
  <si>
    <t>京畿道高陽市一山西区一山路689（大和洞）高陽市立会話図書館</t>
  </si>
  <si>
    <t>031-8075-9130</t>
  </si>
  <si>
    <t>https://www.goyanglib.or.kr/MJ/index.do</t>
  </si>
  <si>
    <t>京畿道高陽市一山西区ハイパークロ128（徳井洞）高陽市立徳徳図書館</t>
  </si>
  <si>
    <t>031-8075-9320</t>
  </si>
  <si>
    <t>https://www.goyanglib.or.kr/MN/index.do</t>
  </si>
  <si>
    <t>京畿道高陽市イルサン東区イルサン路355（マドンドン）高陽市立マドゥ図書館</t>
  </si>
  <si>
    <t>031-8075-9067</t>
  </si>
  <si>
    <t>https://www.goyanglib.or.kr/MA/index.do</t>
  </si>
  <si>
    <t>京畿道高陽市一山東区一山路118（白石洞）高陽市立白石図書館</t>
  </si>
  <si>
    <t>https://www.goyanglib.or.kr/MD/index.do</t>
  </si>
  <si>
    <t>京畿道高陽市徳陽区徳寿川1路73（サムソンドン）高陽市立サムソン図書館</t>
  </si>
  <si>
    <t>https://www.goyanglib.or.kr/MP/index.do</t>
  </si>
  <si>
    <t>京畿道高陽市一山東区ウィシティ2ロ43-6</t>
  </si>
  <si>
    <t>https://www.goyanglib.or.kr/MM/index.do</t>
  </si>
  <si>
    <t>京畿道高陽市徳陽区湖国路790番ギル87（ソンサドン）原堂図書館</t>
  </si>
  <si>
    <t>031-8075-9260</t>
  </si>
  <si>
    <t>https://www.goyanglib.or.kr/MC/index.do</t>
  </si>
  <si>
    <t>京畿道高陽市一山西区高陽大路586-65（一山洞）高陽市立一山図書館</t>
  </si>
  <si>
    <t>031-915-1313</t>
  </si>
  <si>
    <t>https://www.goyanglib.or.kr/MU/index.do</t>
  </si>
  <si>
    <t>京畿道高陽市一山東区森の村108（風洞）高陽市立風洞図書館</t>
  </si>
  <si>
    <t>https://www.goyanglib.or.kr/ML/index.do</t>
  </si>
  <si>
    <t>京畿道高陽市一山西区タンジュンロ284（一山洞）ハンメ図書館</t>
  </si>
  <si>
    <t>https://www.goyanglib.or.kr/MK/index.do</t>
  </si>
  <si>
    <t>京畿道高陽市徳陽区行堂路33番ギル25-6（行信洞）高陽市立行信図書館</t>
  </si>
  <si>
    <t>031-8075-9240</t>
  </si>
  <si>
    <t>https://www.goyanglib.or.kr/MB/index.do</t>
  </si>
  <si>
    <t>京畿道高陽市徳陽区銀色路77番ギル8（ファジョンドン）</t>
  </si>
  <si>
    <t>031-8075-9215</t>
  </si>
  <si>
    <t>https://www.goyanglib.or.kr/ME/index.do</t>
  </si>
  <si>
    <t>高陽市立星夢図書館</t>
  </si>
  <si>
    <t>京畿道高陽市徳陽区高陽大路1937（東山洞）星夢図書館</t>
  </si>
  <si>
    <t>031-8075-9306</t>
  </si>
  <si>
    <t>https://www.goyanglib.or.kr/center/index.do</t>
  </si>
  <si>
    <t>京畿道高陽市徳陽区新園2路24（新原洞）高陽市立身元図書館</t>
  </si>
  <si>
    <t>https://www.goyanglib.or.kr/MO/index.do</t>
  </si>
  <si>
    <t>京畿道高陽市一山東区中央路1286（マドンドン）高陽市立アラムヌリ図書館</t>
  </si>
  <si>
    <t>https://www.goyanglib.or.kr/MF/index.do</t>
  </si>
  <si>
    <t>京畿道高陽市一山西区朱葉路104</t>
  </si>
  <si>
    <t>https://www.goyanglib.or.kr/MG/index.do</t>
  </si>
  <si>
    <t>京畿道高陽市徳陽区小原路181番ギル42</t>
  </si>
  <si>
    <t>https://www.goyanglib.or.kr/MH/index.do</t>
  </si>
  <si>
    <t>京畿道高陽市徳陽区華信路323（ファジョンドン）（市立ファジョン子供図書館）</t>
  </si>
  <si>
    <t>https://www.goyanglib.or.kr/MI/index.do</t>
  </si>
  <si>
    <t>京畿道果川市文原路104（文原洞）文院図書館</t>
  </si>
  <si>
    <t>02-2150-3061</t>
  </si>
  <si>
    <t>京畿道果川市中央路24（ガルヒョンドン）果川市情報科学図書館</t>
  </si>
  <si>
    <t>京畿道光明市ソハイロ7光明シソハ図書館</t>
  </si>
  <si>
    <t>京畿道光明市延西イルロ10（鉄山洞）光明市延西イルロ10、延書図書館</t>
  </si>
  <si>
    <t>京畿道光明市鉄山路56</t>
  </si>
  <si>
    <t>京畿道光明市忠賢路42番ギル19（小河洞）光明市忠県図書館</t>
  </si>
  <si>
    <t>京畿道光明市金網山路46（河安洞）金網山路46（河安図書館）</t>
  </si>
  <si>
    <t>02-2680-2871</t>
  </si>
  <si>
    <t>京畿道光明市光明洞48（光明洞）光明市光明図書館</t>
  </si>
  <si>
    <t>02-2680-6541</t>
  </si>
  <si>
    <t>京畿道光州市大浦邑昌中下6道陵平図書館</t>
  </si>
  <si>
    <t>https://lib.gjcity.go.kr/np/</t>
  </si>
  <si>
    <t>養蜂図書館</t>
  </si>
  <si>
    <t>京畿道光州市大浦邑養蜂路195-25養蜂図書館1階事務所</t>
  </si>
  <si>
    <t>031-760-4130</t>
  </si>
  <si>
    <t>https://lib.gjcity.go.kr/yb/index.do</t>
  </si>
  <si>
    <t>京畿道光州市大浦邑オポロ885（大浦公共図書館）</t>
  </si>
  <si>
    <t>https://lib.gjcity.go.kr/op/</t>
  </si>
  <si>
    <t>京畿道光州市ムードル3-26（大双寧里253-15番地）</t>
  </si>
  <si>
    <t>https://lib.gjcity.go.kr/cw/</t>
  </si>
  <si>
    <t>京畿道光州市コンジアムロ11番ギル47（コンジアム公共図書館）</t>
  </si>
  <si>
    <t>https://lib.gjcity.go.kr</t>
  </si>
  <si>
    <t>京畿道光州市文化路82（市立図書館）</t>
  </si>
  <si>
    <t>京畿道九里安安路路30番ギル45校門洞（単独建物）</t>
  </si>
  <si>
    <t>https://www.gurilib.go.kr/gmlib/main.do#</t>
  </si>
  <si>
    <t>京畿道九里健院大路34番ギル90（九里仁倉図書館）</t>
  </si>
  <si>
    <t>https://www.gurilib.go.kr/inlib/main.do</t>
  </si>
  <si>
    <t>京畿道銅市長子大路140（土平洞）土平図書館</t>
  </si>
  <si>
    <t>https://www.gurilib.go.kr/tylib/main.do</t>
  </si>
  <si>
    <t>京畿道郡浦市山本路197番ギル36（トンドン）ダンドン図書館</t>
  </si>
  <si>
    <t>京畿道郡浦市大夜2路139（大谷美洞）大夜図書館</t>
  </si>
  <si>
    <t>031-501-5407</t>
  </si>
  <si>
    <t>郡浦市富谷図書館</t>
  </si>
  <si>
    <t>京畿道郡浦市松武路221番ギル3-10（釜谷洞）郡浦市府谷図書館</t>
  </si>
  <si>
    <t>京畿道郡浦市光政路96（山本洞）光明路96（山本洞）</t>
  </si>
  <si>
    <t>京畿道郡浦市修里山路79（山本洞）郡浦市中央図書館</t>
  </si>
  <si>
    <t>京畿道郡浦市高山路677番ギル21（山本洞）郡浦市子供図書館</t>
  </si>
  <si>
    <t>京畿道金浦市高村邑長次路14古村邑行政福祉センター、高村図書館</t>
  </si>
  <si>
    <t>031-5186-4850</t>
  </si>
  <si>
    <t>https://www.gimpo.go.kr/gochon/index.do</t>
  </si>
  <si>
    <t>金浦島山図書館</t>
  </si>
  <si>
    <t>京畿道金浦市金浦漢江7路22番ギル174-6（馬山洞）馬山図書館</t>
  </si>
  <si>
    <t>031-5186-4890</t>
  </si>
  <si>
    <t>https://www.gimpo.go.kr/masan/index.do</t>
  </si>
  <si>
    <t>京畿道金浦市陽村邑楊谷4路197番ギル40楊谷図書館</t>
  </si>
  <si>
    <t>https://www.gimpo.go.kr/yanggok/index.do</t>
  </si>
  <si>
    <t>京畿道金浦市金浦漢江2路42（長機洞）長期図書館</t>
  </si>
  <si>
    <t>https://www.gimpo.go.kr/janggi/index.do</t>
  </si>
  <si>
    <t>京畿道金浦市奉化路130番ギル26（北辺洞）金浦市中峰図書館</t>
  </si>
  <si>
    <t>https://www.gimpo.go.kr/jungbong/index.do</t>
  </si>
  <si>
    <t>京畿道金浦市トンジン邑チョンガンロ132トンジン図書館</t>
  </si>
  <si>
    <t>031-5186-4980</t>
  </si>
  <si>
    <t>https://www.gimpo.go.kr/tongjin/index.do</t>
  </si>
  <si>
    <t>京畿道金浦市風武路146番ギル101（風武洞）風武洞、風武図書館</t>
  </si>
  <si>
    <t>031-5186-4870</t>
  </si>
  <si>
    <t>https://www.gimpo.go.kr/pungmu/index.do</t>
  </si>
  <si>
    <t>京畿道南楊州市星内中央路102（星内洞）スターライトライブラリー</t>
  </si>
  <si>
    <t>京畿道南楊州市陳接邑錦江路1554-11陳接図書館</t>
  </si>
  <si>
    <t>南楊州市別内図書館</t>
  </si>
  <si>
    <t>京畿道南楊州市別内面清学路86-1（別内図書館）</t>
  </si>
  <si>
    <t>南楊州市オナム図書館</t>
  </si>
  <si>
    <t>京畿道南楊州市オナム邑ヤンジロ240番ギル12オナム図書館</t>
  </si>
  <si>
    <t>南楊州市和夫図書館</t>
  </si>
  <si>
    <t>京畿道南楊州市月門天路43（渡部図書館）</t>
  </si>
  <si>
    <t>https://lib.nyj.go.kr/waboo/index.do</t>
  </si>
  <si>
    <t>南楊州市ジンゴン図書館</t>
  </si>
  <si>
    <t>京畿道南楊州市ジンゴンオナムロ41-25（ジンゴン図書館）</t>
  </si>
  <si>
    <t>南楊州市平内図書館</t>
  </si>
  <si>
    <t>京畿道南楊州市義安路134（平内洞）平内図書館</t>
  </si>
  <si>
    <t>https://lib.nyj.go.kr/pynae/index.do</t>
  </si>
  <si>
    <t>京畿道南楊州市天馬山路67（好平洞）好評図書館2階オフィス</t>
  </si>
  <si>
    <t>南楊州市華道図書館</t>
  </si>
  <si>
    <t>京畿道南楊州市華道邑スレロ1260番ギル33</t>
  </si>
  <si>
    <t>京畿道南楊州市多山中央路82番アンギル138（多山洞）京畿道南楊州市多山洞3205-3</t>
  </si>
  <si>
    <t>https://lib.nyj.go.kr/jyy/index.do</t>
  </si>
  <si>
    <t>南楊州市退慶院図書館</t>
  </si>
  <si>
    <t>京畿道南楊州市慶渓院面図制院路12</t>
  </si>
  <si>
    <t>南楊州市近く青い森図書館</t>
  </si>
  <si>
    <t>京畿道南楊州市鎮接邑ハミルイェダン2</t>
  </si>
  <si>
    <t>南楊州市イ・ソクヨンニューメディアライブラリー</t>
  </si>
  <si>
    <t>京畿道南楊州市華道邑製粉84イ・ソクヨンニューメディア図書館</t>
  </si>
  <si>
    <t>031-595-8390</t>
  </si>
  <si>
    <t>https://lib.nyj.go.kr/lsy/index.do</t>
  </si>
  <si>
    <t>京畿道東ドゥチョン市サンパロ60（サンパドン）ドンドゥチョン市立図書館</t>
  </si>
  <si>
    <t>https://lib.ddc.go.kr/ddclib/index.do</t>
  </si>
  <si>
    <t>京畿道ドンドゥチョンシジロー38（ジドンドン）ドンドゥチョンドリーツリー情報図書館</t>
  </si>
  <si>
    <t>031-860-3288</t>
  </si>
  <si>
    <t>京畿道富川市オクサン路10番ギル4（中東）ハミル図書館</t>
  </si>
  <si>
    <t>京畿道富川市新興路275番ギル19（中東）夢の光図書館</t>
  </si>
  <si>
    <t>京畿道富川市富川路360（道堂洞）</t>
  </si>
  <si>
    <t>京畿道富川市長末路107（上洞）（コピーゴール文化センター1階）</t>
  </si>
  <si>
    <t>京畿道富川市三作路301番ギル5（道堂洞）富川市立北部図書館</t>
  </si>
  <si>
    <t>京畿道富川市上井路12（上東）サンイロ12（上東図書館）</t>
  </si>
  <si>
    <t>京畿道富川市京畿道92番ギル33（ソンナドン）</t>
  </si>
  <si>
    <t>京畿道富川市城武路24（深谷本洞）富川市立深谷図書館</t>
  </si>
  <si>
    <t>京畿道富川市ジボンロ51番ギル54（駅谷洞）駅谷図書館</t>
  </si>
  <si>
    <t>京畿道富川市城大路172（オジョンドン）富川市立五井図書館</t>
  </si>
  <si>
    <t>京畿道富川市ソサロ456（ウォンミドン）（ソサロ456）</t>
  </si>
  <si>
    <t>032-625-4735</t>
  </si>
  <si>
    <t>京畿道富川市カチスロ103（作業）富川市立夢ソウル図書館</t>
  </si>
  <si>
    <t>京畿道富川市深中路121（中東）本丸図書館</t>
  </si>
  <si>
    <t>京畿道富川市ソサロ107（ソサボンドン）ハンウルライトライブラリ</t>
  </si>
  <si>
    <t>京畿道城南市水晶区ノンゴロ23番ギル2（ダンデドン）ノンゴル図書館</t>
  </si>
  <si>
    <t>https://www.snlib.go.kr/ng/index.do</t>
  </si>
  <si>
    <t>京畿道城南市盆唐区板橋公園路4ギル27（板橋洞）板橋図書館</t>
  </si>
  <si>
    <t>京畿道城南市中原区希望路403（中央洞）海上図書館</t>
  </si>
  <si>
    <t>京畿道城南市盆唐区美琴イロ105（亀尾洞）城南市亀尾図書館</t>
  </si>
  <si>
    <t>https://www.snlib.go.kr/gm/index.do</t>
  </si>
  <si>
    <t>京畿道城南市水晶区福井路118番ギル7（福井洞）福井図書館</t>
  </si>
  <si>
    <t>京畿道城南市盆唐区不定路110（チョンジャドン）チョンジャドン208</t>
  </si>
  <si>
    <t>https://www.snlib.go.kr/bd/index.do</t>
  </si>
  <si>
    <t>京畿道城南市水晶区水晶路332番ギル32（山城洞）（城南市水晶図書館）</t>
  </si>
  <si>
    <t>京畿道城南市盆唐区板橋原路81番ギル9（雲中洞）（雲中図書館）</t>
  </si>
  <si>
    <t>京畿道城南市盆唐区板橋路546（野塔洞）中央図書館</t>
  </si>
  <si>
    <t>京畿道城南市中原区ワンターロ17番ギル46（城南洞）城南市中原図書館</t>
  </si>
  <si>
    <t>京畿道城南市盆唐区中央公園路77（ソヒョンドン）ソヒョン図書館</t>
  </si>
  <si>
    <t>京畿道城南市水晶区ウィトム循環路125ウィトム行政福祉センター3,4階</t>
  </si>
  <si>
    <t>京畿道城南市盆唐区亀尾111（亀尾洞）（城南市虹図書館）</t>
  </si>
  <si>
    <t>https://www.snlib.go.kr/mjg/index.do</t>
  </si>
  <si>
    <t>京畿道城南市中原区山城大路408番ギル42（金光洞）城南市中原子供図書館</t>
  </si>
  <si>
    <t>京畿道城南市盆唐区板橋駅75（ペクヒョンドン）城南市板橋子供図書館</t>
  </si>
  <si>
    <t>京畿道水原市永通区昌龍大路255（李義洞）ラブサム図書館</t>
  </si>
  <si>
    <t>https://www.suwonlib.go.kr/swlove/</t>
  </si>
  <si>
    <t>京畿道水原市慶善区マソンソンゴロ620</t>
  </si>
  <si>
    <t>京畿道水原市팔달구 신풍로23번길 68 (新風洞) ソンギョン図書館</t>
  </si>
  <si>
    <t>京畿道水原市永通区清明路151（ヨントンドン）（ヨントン図書館）</t>
  </si>
  <si>
    <t>京畿道水原市長安区日月天路77（天川洞）日月図書館</t>
  </si>
  <si>
    <t>京畿道水原市パルダル区パルダルサンロ318（京洞）水原市中央図書館</t>
  </si>
  <si>
    <t>京畿道水原市八達区ワールドカップロー381番ギル36（ウマンドン）昌龍図書館</t>
  </si>
  <si>
    <t>京畿道水原市慶善区東水原路25番ギル32-52</t>
  </si>
  <si>
    <t>京畿道水原市長安区水一路164（チョウォンドン）</t>
  </si>
  <si>
    <t>京畿道水原市永通区孝元路415（マタンドン）</t>
  </si>
  <si>
    <t>京畿道水原市慶善区セグンロ94番ギル29（セリョンドン）</t>
  </si>
  <si>
    <t>京畿道水原市長安区万石路65（チョンジャドン）万石路65</t>
  </si>
  <si>
    <t>京畿道水原市慶善区タプドン路57番ギル35</t>
  </si>
  <si>
    <t>京畿道水原市巻線区七宝路169</t>
  </si>
  <si>
    <t>京畿道水原市永通区大学路88（李義洞）</t>
  </si>
  <si>
    <t>京畿道水原市永通区東俗地城路549-15（マンポドン）</t>
  </si>
  <si>
    <t>京畿道水原市永通区太蔵路46（マンポドン）太蔵丸図書館</t>
  </si>
  <si>
    <t>京畿道水原市八達区華陽路68番ギル7-35（華西洞）</t>
  </si>
  <si>
    <t>京畿道水原市永通区光橋湖路131（河洞）光橋青い森図書館</t>
  </si>
  <si>
    <t>京畿道水原市パルダル区クォンクァンロ293（仁川洞）漢陽図書館</t>
  </si>
  <si>
    <t>京畿道水原市永通区半月路45（ヨントンドン）半月子供図書館</t>
  </si>
  <si>
    <t>京畿道水原市永通区梅峰路10（マタンドン）</t>
  </si>
  <si>
    <t>京畿道水原市長安区松井路9（松竹洞）</t>
  </si>
  <si>
    <t>https://www.suwonlib.go.kr/skid/index.asp</t>
  </si>
  <si>
    <t>京畿道水原市クォンソン区ドンタンウォンチョンロ818（クォンソンドン）知恵泉子供図書館</t>
  </si>
  <si>
    <t>京畿道始興市月岳海岸路161番道7 7（月岬図書館）</t>
  </si>
  <si>
    <t>ソレイツ図書館</t>
  </si>
  <si>
    <t>京畿道始興市鳩公園路25ソレイツ図書館</t>
  </si>
  <si>
    <t>京畿道始興市君子路499（巨毛洞）君子路499</t>
  </si>
  <si>
    <t>京畿道始興市陵谷中央路85</t>
  </si>
  <si>
    <t>京畿道始興市銀行路173番ギル14（大夜洞）大夜図書館</t>
  </si>
  <si>
    <t>京畿道始興市梅路20（梅図書館）</t>
  </si>
  <si>
    <t>京畿道始興市船4路102（正王洞）船すぐ図書館</t>
  </si>
  <si>
    <t>京畿道始興市新川路89-18（新川図書館）</t>
  </si>
  <si>
    <t>京畿道始興市インソンギル52（張谷洞）インソン路52</t>
  </si>
  <si>
    <t>京畿道始興市正王大路191（始興市中央図書館）</t>
  </si>
  <si>
    <t>京畿道始興市ソルゴゲギル33（木感洞）</t>
  </si>
  <si>
    <t>京畿道始興市チョンワンマーケット45（チョンワンドン）チョンワンマーケット45（1212-8）</t>
  </si>
  <si>
    <t>京畿道安山市丹原区大南路30（北部北東）</t>
  </si>
  <si>
    <t>https://lib.ansan.go.kr/main.do?sitekey=30</t>
  </si>
  <si>
    <t>京畿道安山市常緑区半月新芽道39-3（健健洞）半月図書館</t>
  </si>
  <si>
    <t>031-481-2661</t>
  </si>
  <si>
    <t>京畿道安山市常緑区角骨路49（本五洞）本午図書館</t>
  </si>
  <si>
    <t>https://lib.ansan.go.kr/main.do?sitekey=24</t>
  </si>
  <si>
    <t>京畿道安山市丹原区サンブロ100（サンブドン）</t>
  </si>
  <si>
    <t>https://lib.ansan.go.kr/main.do?sitekey=28</t>
  </si>
  <si>
    <t>京畿道安山市常緑区ウォンダンゴル1ギル23-3（水岩洞）水岩図書館</t>
  </si>
  <si>
    <t>https://lib.ansan.go.kr/main.do?sitekey=33</t>
  </si>
  <si>
    <t>京畿道安山市丹原区原高山公園路33（高山洞）原告山図書館</t>
  </si>
  <si>
    <t>https://lib.ansan.go.kr/main.do?sitekey=21</t>
  </si>
  <si>
    <t>京畿道安山市丹原区関山道29（原谷洞）関山図書館</t>
  </si>
  <si>
    <t>https://lib.ansan.go.kr/main.do?sitekey=2</t>
  </si>
  <si>
    <t>京畿道安山市常緑区忠長路528（城浦洞）城浦図書館</t>
  </si>
  <si>
    <t>https://lib.ansan.go.kr/main.do?sitekey=3</t>
  </si>
  <si>
    <t>京畿道安山市丹原区安山天南路14（高山洞）中央図書館</t>
  </si>
  <si>
    <t>京畿道安山市常緑区渓谷公園安吉16-1</t>
  </si>
  <si>
    <t>https://lib.ansan.go.kr/main.do?sitekey=4</t>
  </si>
  <si>
    <t>京畿道安山市常緑区城湖路333（釜谷洞）安山市釜谷図書館</t>
  </si>
  <si>
    <t>京畿道安山市常緑区九龍路71（一洞）安山市一洞図書館</t>
  </si>
  <si>
    <t>https://lib.ansan.go.kr/main.do?sitekey=14</t>
  </si>
  <si>
    <t>京畿道安山市丹原区広徳1路198（高山洞）安山メディアライブラリー</t>
  </si>
  <si>
    <t>https://lib.ansan.go.kr/main.do?sitekey=31</t>
  </si>
  <si>
    <t>京畿道安山市丹原区華亭路30（チョ・ジドン）団員子供図書館</t>
  </si>
  <si>
    <t>京畿道安山市常緑区九龍体育館路45（一洞）安山市立常緑子供図書館</t>
  </si>
  <si>
    <t>https://lib.ansan.go.kr/main.do?sitekey=5</t>
  </si>
  <si>
    <t>京畿道安城市阿陽路88京畿道安城市阿陽路88阿陽図書館</t>
  </si>
  <si>
    <t>京畿道安城市公道5路26</t>
  </si>
  <si>
    <t>京畿道安城市総合運動場205（安城市立歩道図書館）</t>
  </si>
  <si>
    <t>京畿道安城市一竹面金日路433（3,4階一竹面複合行政センター）</t>
  </si>
  <si>
    <t>京畿道安城市安城通り1150（金山洞）（安城市立中央図書館）</t>
  </si>
  <si>
    <t>京畿道安城市公道邑ジンサ2ギル70ジンサ2ギル70</t>
  </si>
  <si>
    <t>京畿道安養市万安区冷川路51（安養洞）安養市立万安図書館</t>
  </si>
  <si>
    <t>031-8045-6155</t>
  </si>
  <si>
    <t>https://lib.anyang.go.kr/manan/index.do</t>
  </si>
  <si>
    <t>京畿道安養市万安区パクダロ459</t>
  </si>
  <si>
    <t>031-8045-6183</t>
  </si>
  <si>
    <t>https://lib.anyang.go.kr/bakdal/index.do</t>
  </si>
  <si>
    <t>京畿道安養市中区興安大路434番ギル19-27（平村洞）（安養市罰末図書館）</t>
  </si>
  <si>
    <t>京畿道安養市万安区陽花路217番ギル34（石水洞）（石水図書館）</t>
  </si>
  <si>
    <t>京畿道安養市中区関平路213（関陽洞）安養市平村図書館</t>
  </si>
  <si>
    <t>031-8045-6222</t>
  </si>
  <si>
    <t>https://lib.anyang.go.kr/pyeongchon/index.do</t>
  </si>
  <si>
    <t>京畿道安養市中区京畿道685番ギル26（湖渓洞）</t>
  </si>
  <si>
    <t>京畿道安養市中区東片路124（観陽洞）安養市立観陽図書館</t>
  </si>
  <si>
    <t>京畿道安養市中区関學大路123（飛山洞）</t>
  </si>
  <si>
    <t>京畿道安養市万安区ボトルネック58（安養洞）安養市立三徳図書館</t>
  </si>
  <si>
    <t>京畿道安養市中区中路66（ホ・ゲドン）安養子供図書館</t>
  </si>
  <si>
    <t>京畿道楊州市光赤面44号道5光赤図書館</t>
  </si>
  <si>
    <t>031-8082-7482</t>
  </si>
  <si>
    <t>https://www.libyj.go.kr/gjlib/index.do</t>
  </si>
  <si>
    <t>京畿道楊州市サムロ38番ギル78-47（サムドン）楊州希望図書館</t>
  </si>
  <si>
    <t>https://www.libyj.go.kr/hmlib/index.do</t>
  </si>
  <si>
    <t>京畿道楊州市オクジョンドン7ギル110（オクジョンドン）オクジョン湖図書館</t>
  </si>
  <si>
    <t>031-8082-7475</t>
  </si>
  <si>
    <t>https://www.libyj.go.kr/ojlake/index.do</t>
  </si>
  <si>
    <t>京畿道楊州市華合路1371番ギル11</t>
  </si>
  <si>
    <t>https://www.libyj.go.kr/djlib/index.do#close</t>
  </si>
  <si>
    <t>京畿道楊州市高邑南路207（光寺洞659番地）</t>
  </si>
  <si>
    <t>https://www.libyj.go.kr/nmlib/index.do</t>
  </si>
  <si>
    <t>京畿道楊州市平和路1475番ギル39（徳渓洞）（複合庁舎7・8階）</t>
  </si>
  <si>
    <t>https://www.libyj.go.kr/dklib/index.do#close</t>
  </si>
  <si>
    <t>https://www.libyj.go.kr/childlib/index.do</t>
  </si>
  <si>
    <t>京畿道楊平郡龍門路395（龍門図書館）</t>
  </si>
  <si>
    <t>京畿道楊平郡楊洞面陵辱地下路93（陽東図書館）</t>
  </si>
  <si>
    <t>京畿道楊平郡陽根路240-9（楊平郡立図書館）</t>
  </si>
  <si>
    <t>京畿道楊平郡地平面地平病院116</t>
  </si>
  <si>
    <t>京畿道楊平郡陽水路110（両西図書館）</t>
  </si>
  <si>
    <t>京畿道楊平郡楊平邑陽根路240-9楊平子ども図書館</t>
  </si>
  <si>
    <t>031-770-2739</t>
  </si>
  <si>
    <t>金糸図書館</t>
  </si>
  <si>
    <t>京畿道麗州市興川面イヨロ1278-2 3階</t>
  </si>
  <si>
    <t>031-887-3390</t>
  </si>
  <si>
    <t>京畿道麗州市大邱面ユルチョン1ギル12-10大臣図書館</t>
  </si>
  <si>
    <t>京畿道麗州市永陵路125（河洞）（世宗図書館）</t>
  </si>
  <si>
    <t>京畿道麗州市麗陽路190-17（天松洞）女州図書館</t>
  </si>
  <si>
    <t>京畿道麗州市店洞面清安路130-15点洞図書館</t>
  </si>
  <si>
    <t>031-887-3331</t>
  </si>
  <si>
    <t>京畿道延川郡延川邑チャヒョンロ76-7</t>
  </si>
  <si>
    <t>京畿道延川郡全谷邑チョンウンギル9-26</t>
  </si>
  <si>
    <t>京畿道烏山市楊山路410番ギル34（陽山洞）梁山路410番ギル34</t>
  </si>
  <si>
    <t>https://yslib.gne.go.kr/</t>
  </si>
  <si>
    <t>京畿道烏山市京畿道102-25（ウォンドン）ソリウル図書館</t>
  </si>
  <si>
    <t>京畿道烏山市邑邑路14（邑邑洞）</t>
  </si>
  <si>
    <t>京畿道烏山市雲岩路85（烏山洞）烏山市中央図書館</t>
  </si>
  <si>
    <t>https://www.osanlibrary.go.kr/jungang/main.do</t>
  </si>
  <si>
    <t>京畿道烏山市清学路65（清学洞）烏山市清学図書館</t>
  </si>
  <si>
    <t>https://www.osanlibrary.go.kr/cheonghak/main.do#</t>
  </si>
  <si>
    <t>京畿道烏山市世間駅20夢ドゥレ図書館</t>
  </si>
  <si>
    <t>京畿道烏山市烏山路132番ギル28-6（ウォンドン）</t>
  </si>
  <si>
    <t>https://www.osanlibrary.go.kr/hatsalmaru/main.do</t>
  </si>
  <si>
    <t>京畿道龍仁市処仁区南沙邑漢森路61南寺図書館</t>
  </si>
  <si>
    <t>https://lib.yongin.go.kr/namsa/index.do</t>
  </si>
  <si>
    <t>京畿道龍仁市ギフン区ハンボラ2ロ116（ボラドン）ボラ図書館</t>
  </si>
  <si>
    <t>京畿道龍仁市樹脂区法曹路232（サンヒョンドン）（サンヒョンドン）</t>
  </si>
  <si>
    <t>https://lib.yongin.go.kr/sanghyeon/index.do</t>
  </si>
  <si>
    <t>西農図書館</t>
  </si>
  <si>
    <t>京畿道龍仁市ギフン区西川西路83（西川洞）図書館1階事務所</t>
  </si>
  <si>
    <t>031-324-4533</t>
  </si>
  <si>
    <t>https://lib.yongin.go.kr/seonong/index.do</t>
  </si>
  <si>
    <t>城福図書館</t>
  </si>
  <si>
    <t>京畿道龍仁市城区城福1路164番ギル6（ソンボクドン）ソンボク図書館</t>
  </si>
  <si>
    <t>031-324-4726</t>
  </si>
  <si>
    <t>https://lib.yongin.go.kr/seongbok/index.do</t>
  </si>
  <si>
    <t>京畿道龍仁市処仁区明治路27（駅北洞）龍仁中央図書館</t>
  </si>
  <si>
    <t>京畿道龍仁市処仁区東邑京畿道605</t>
  </si>
  <si>
    <t>京畿道龍仁市ギフン区構成路77番ギル17</t>
  </si>
  <si>
    <t>https://lib.yongin.go.kr/guseong/index.do</t>
  </si>
  <si>
    <t>京畿道龍仁市スジ区ムンジョンロ7番ギル23</t>
  </si>
  <si>
    <t>京畿道龍仁市樹脂区大地路89（竹田洞）竹田図書館</t>
  </si>
  <si>
    <t>京畿道龍仁市処仁区浦谷邑浦谷路278番ギル8</t>
  </si>
  <si>
    <t>https://lib.yongin.go.kr/pogok/index.do</t>
  </si>
  <si>
    <t>京畿道龍仁市ギフン区ギフン路116番ギル10（シンガルドン）ギフン図書館</t>
  </si>
  <si>
    <t>京畿道龍仁市ギフン区東白3路80（中東）龍仁市東白図書館</t>
  </si>
  <si>
    <t>京畿道龍仁市処仁区モヒョンミョンペクオクデロ2378</t>
  </si>
  <si>
    <t>京畿道龍仁市ギフン区構成1路44（清徳洞）龍仁市清徳図書館</t>
  </si>
  <si>
    <t>031-324-2991</t>
  </si>
  <si>
    <t>京畿道龍仁市ギフン区興徳中央路153（永徳洞）龍仁市興徳図書館</t>
  </si>
  <si>
    <t>https://lib.yongin.go.kr/heungdeok/index.do</t>
  </si>
  <si>
    <t>京畿道龍仁市チョンイングヤンジミョンキョドンロ18番ギル8ヤンジ海密度図書館</t>
  </si>
  <si>
    <t>京畿道龍仁市ギフン区ガルゴクロ12番ギル1（グガルドン）近隣公園</t>
  </si>
  <si>
    <t>https://lib.yongin.go.kr/gugal/index.do</t>
  </si>
  <si>
    <t>京畿道義王市福祉路109（内孫洞）（内孫洞共用庁舎）</t>
  </si>
  <si>
    <t>京畿道義王市ゴルウムギル49（高川洞）中央図書館</t>
  </si>
  <si>
    <t>義王市ホイル一致図書館</t>
  </si>
  <si>
    <t>京畿道義王市安養板橋路82（フォイルドン）3階ホイルマッチング図書館</t>
  </si>
  <si>
    <t>031-345-2792</t>
  </si>
  <si>
    <t>https://www.uwlib.or.kr/poil</t>
  </si>
  <si>
    <t>京畿道義王市保食ゴロ30-10（午前洞）3階グローバル図書館</t>
  </si>
  <si>
    <t>京畿道ウィジョンブ市平和路633（可能）可能歴史下</t>
  </si>
  <si>
    <t>https://www.uilib.go.kr/gajaeul/index.do</t>
  </si>
  <si>
    <t>京畿道ウィジョンブ市チュドンロ124番ギル52（新曲洞）ウィジョンブ科学図書館</t>
  </si>
  <si>
    <t>https://www.uilib.go.kr/science/index.do</t>
  </si>
  <si>
    <t>京畿道ウィジョンブ市ミンラクロ248（ミンラクドン）ウィジョンブ美術図書館</t>
  </si>
  <si>
    <t>https://www.uilib.go.kr/art/index.do</t>
  </si>
  <si>
    <t>ウィジョンブ音楽図書館</t>
  </si>
  <si>
    <t>京畿道ウィジョンブ市長谷路280（新曲洞）ウィジョンブ音楽図書館</t>
  </si>
  <si>
    <t>031-828-4850</t>
  </si>
  <si>
    <t>https://www.uilib.go.kr/music</t>
  </si>
  <si>
    <t>京畿道ウィジョンブ市ウィジョンロ41（ウィジョンブドン）ウィジョンブ情報図書館</t>
  </si>
  <si>
    <t>https://www.uilib.go.kr/information/index.do</t>
  </si>
  <si>
    <t>京畿道ウィジョンブ市回龍路79（ホウォンドン）（ウィジョンブ子供図書館）</t>
  </si>
  <si>
    <t>https://www.uilib.go.kr/child/index.do</t>
  </si>
  <si>
    <t>京畿道利川市雪峰路81番ギル50（昌田洞）利川市立図書館</t>
  </si>
  <si>
    <t>京畿道利川市チャンホウォン邑西洞大路8829番ギル53-6（チャンホウォンリ371）</t>
  </si>
  <si>
    <t>京畿道利川市馬場面馬場路11馬場図書館</t>
  </si>
  <si>
    <t>京畿道利川市京忠大路2250番ギル35（利川市立孝陽図書館）</t>
  </si>
  <si>
    <t>京畿道利川市南川路31利川市立子供図書館</t>
  </si>
  <si>
    <t>京畿道坡州市ガラムロ116番ギル170（ワドンドン）（ガラム図書館）</t>
  </si>
  <si>
    <t>https://lib.paju.go.kr/grlib/index.do</t>
  </si>
  <si>
    <t>京畿道坡州市林俗路路256（東莞洞）教下図書館</t>
  </si>
  <si>
    <t>031-940-5158</t>
  </si>
  <si>
    <t>https://lib.paju.go.kr/ghlib/index.do</t>
  </si>
  <si>
    <t>京畿道坡州市ウォロン面エルジロ17ウォロン面行政福祉センター2階</t>
  </si>
  <si>
    <t>https://lib.paju.go.kr/jslib/index.do</t>
  </si>
  <si>
    <t>京畿道坡州市内山道29（調理図書館）</t>
  </si>
  <si>
    <t>京畿道坡州市タンヒョンミョンバンチョンロ649番ギル24-7タンヒョンミョン事務所2階</t>
  </si>
  <si>
    <t>https://lib.paju.go.kr/thlib/index.do</t>
  </si>
  <si>
    <t>京畿道坡州市坡平清清路189-21 3階坡平図書館</t>
  </si>
  <si>
    <t>京畿道坡州市和石循環路94（野党洞1003-1）</t>
  </si>
  <si>
    <t>https://lib.paju.go.kr/hblib/index.do</t>
  </si>
  <si>
    <t>京畿道坡州市京河路239（東莞洞）ハンウル図書館</t>
  </si>
  <si>
    <t>京畿道坡州市ハソロ34（木洞洞）ハソル図書館</t>
  </si>
  <si>
    <t>https://lib.paju.go.kr/hslib/index.do</t>
  </si>
  <si>
    <t>京畿道坡州市清石路360</t>
  </si>
  <si>
    <t>https://lib.paju.go.kr/mplib/index.do</t>
  </si>
  <si>
    <t>京畿道坡州市坡州邑酒が一人で295坡州邑行政福祉センター内3階</t>
  </si>
  <si>
    <t>https://lib.paju.go.kr/srlib/index.do</t>
  </si>
  <si>
    <t>京畿道坡州市鉄材路33（金村洞）坡州市中央図書館</t>
  </si>
  <si>
    <t>https://lib.paju.go.kr/hclib/index.do</t>
  </si>
  <si>
    <t>京畿道坡州市市役所194（児童洞）金村三洞ソルライトライブラリー</t>
  </si>
  <si>
    <t>https://lib.paju.go.kr/gclib3</t>
  </si>
  <si>
    <t>京畿道坡州市金村洞市民会館道40</t>
  </si>
  <si>
    <t>https://lib.paju.go.kr/gclib/index.do</t>
  </si>
  <si>
    <t>京畿道坡州市文山邑開浦浦42門山図書館（文山邑文山里35-13）</t>
  </si>
  <si>
    <t>https://lib.paju.go.kr/mslib/index.do</t>
  </si>
  <si>
    <t>京畿道坡州市辞任堂路947（裁判所図書館）</t>
  </si>
  <si>
    <t>031-940-4194</t>
  </si>
  <si>
    <t>https://lib.paju.go.kr/bwlib/index.do</t>
  </si>
  <si>
    <t>京畿道平沢市ウンシルゴガギル180（セギョドン）平沢市立細教図書館</t>
  </si>
  <si>
    <t>https://www.ptlib.go.kr/sglib/index.do</t>
  </si>
  <si>
    <t>京畿道平沢市安重邑西洞大路1531平沢市立安重図書館</t>
  </si>
  <si>
    <t>https://www.ptlib.go.kr/ajlib/index.do</t>
  </si>
  <si>
    <t>京畿道平沢市大城面大城新芽道3（大城図書館）</t>
  </si>
  <si>
    <t>京畿道平沢市チャンダンギル116（チャンダンドン）チャンダン図書館1階オフィス</t>
  </si>
  <si>
    <t>京畿道平沢市清北邑安清路2ギル60清北文化センター2階</t>
  </si>
  <si>
    <t>平沢市立膨張図書館</t>
  </si>
  <si>
    <t>京畿道平沢市鄭城邑安定路95番ギル15-25膨成図書館</t>
  </si>
  <si>
    <t>https://www.ptlib.go.kr/pslib/index.do</t>
  </si>
  <si>
    <t>京畿道平沢市ビジョンロ27（非電動）平沢市立ビジョン図書館</t>
  </si>
  <si>
    <t>京畿道平澤市真衛面真偽書として137真偽図書館</t>
  </si>
  <si>
    <t>031-8024-7453</t>
  </si>
  <si>
    <t>京畿道平沢市竹白6路20（竹白洞）ペダリ図書館</t>
  </si>
  <si>
    <t>031-8024-5467</t>
  </si>
  <si>
    <t>京畿道平沢市智山路48智山緑図書館</t>
  </si>
  <si>
    <t>京畿道ポチョン市サンマロ223ポチョン市立加山図書館</t>
  </si>
  <si>
    <t>https://lib.pocheon.go.kr/gasan/index.do</t>
  </si>
  <si>
    <t>浦川市立先端図書館</t>
  </si>
  <si>
    <t>京畿道浦川市サムユクサロ2186番ギル7＆＃40;先端洞＆＃41;浦川市立先端図書館</t>
  </si>
  <si>
    <t>031-538-3990</t>
  </si>
  <si>
    <t>https://lib.pocheon.go.kr/seondan/index.do</t>
  </si>
  <si>
    <t>京畿道ポチョン市ソルウプソンウロ101-29ポチョン市立ソール図書館</t>
  </si>
  <si>
    <t>https://lib.pocheon.go.kr/soheul/index.do</t>
  </si>
  <si>
    <t>京畿道浦川市雲川アンギル3</t>
  </si>
  <si>
    <t>https://lib.pocheon.go.kr/yeongbuk/index.do</t>
  </si>
  <si>
    <t>京畿道浦川市新北面中央路207番ギル26浦川市立中央図書館</t>
  </si>
  <si>
    <t>京畿道浦川市陽門路151</t>
  </si>
  <si>
    <t>031-538-3945</t>
  </si>
  <si>
    <t>https://lib.pocheon.go.kr/yeongjung/index.do</t>
  </si>
  <si>
    <t>京畿道ハナム市有水路545（マンウォル洞）ハナムシミサ図書館</t>
  </si>
  <si>
    <t>京畿道ハナム市セミロ1ギル15（豊山洞）ハナムシセミ図書館</t>
  </si>
  <si>
    <t>京畿道河南市河南大740（新長洞）河南市新長図書館</t>
  </si>
  <si>
    <t>河南市ウィ礼図書館</t>
  </si>
  <si>
    <t>京畿道河南市慶礼大通り230（学岩洞）慰礼図書館</t>
  </si>
  <si>
    <t>031-790-6036</t>
  </si>
  <si>
    <t>http://www.hanamlib.go.kr/wilib</t>
  </si>
  <si>
    <t>京畿道河南市徳豊北路180（徳豊洞）河南市ナルル図書館</t>
  </si>
  <si>
    <t>京畿道河南市駅馬路14（徳豊洞）徳豊図書館</t>
  </si>
  <si>
    <t>京畿道華城市ボンダム邑サムタウン1ギル8-4（ボンダム図書館）</t>
  </si>
  <si>
    <t>https://www.hscitylib.or.kr/bdlib/index.do</t>
  </si>
  <si>
    <t>京畿道華城市鄭南面万年路527鄭南図書館</t>
  </si>
  <si>
    <t>https://www.hscitylib.or.kr/jnlib/index.do</t>
  </si>
  <si>
    <t>夕焼けの図書館</t>
  </si>
  <si>
    <t>京畿道華城市兵店ノルロ19. 2階2階</t>
  </si>
  <si>
    <t>031-226-3301</t>
  </si>
  <si>
    <t>https://www.hscitylib.or.kr/neblib/index.do</t>
  </si>
  <si>
    <t>京畿道華城市東炭循環台20ギル6（木洞）木洞継手図書館</t>
  </si>
  <si>
    <t>ソヨン継手図書館</t>
  </si>
  <si>
    <t>京畿道華城市東炭循環路8ギル57（チャン・ジドン）</t>
  </si>
  <si>
    <t>031-378-1352</t>
  </si>
  <si>
    <t>https://www.hscitylib.or.kr/sylib/index.do</t>
  </si>
  <si>
    <t>王杯青い森図書館</t>
  </si>
  <si>
    <t>京畿道華城市東弾大路12ギル102王杯青い森図書館</t>
  </si>
  <si>
    <t>031-372-4435</t>
  </si>
  <si>
    <t>https://www.hscitylib.or.kr/wblib/index.do</t>
  </si>
  <si>
    <t>https://www.hscitylib.or.kr/nylib/index.do</t>
  </si>
  <si>
    <t>京畿道華城市兵店3路132 6（兵店図書館）</t>
  </si>
  <si>
    <t>https://www.hscitylib.or.kr/bjlib/index.do</t>
  </si>
  <si>
    <t>京畿道華城市友情邑チョアムリ双峰路109-26</t>
  </si>
  <si>
    <t>https://www.hscitylib.or.kr/sglib/index.do</t>
  </si>
  <si>
    <t>https://www.hscitylib.or.kr/talib/index.do</t>
  </si>
  <si>
    <t>京畿道華城市兵店中央路229（ジンアンドン）</t>
  </si>
  <si>
    <t>https://www.hscitylib.or.kr/jalib/index.do</t>
  </si>
  <si>
    <t>京畿道華城市松山面三日公園路87三日公園路87</t>
  </si>
  <si>
    <t>https://www.hscitylib.or.kr/sslib/index.do</t>
  </si>
  <si>
    <t>https://www.hscitylib.or.kr/dtlib/index.do</t>
  </si>
  <si>
    <t>京畿道華城市東炭循環台754-14（永川洞）ダウォンインター図書館</t>
  </si>
  <si>
    <t>京畿道華城市スノール2で150</t>
  </si>
  <si>
    <t>京畿道華城市東灘大路市道115（清渓洞）</t>
  </si>
  <si>
    <t>京畿道華城市東炭森の中69-14</t>
  </si>
  <si>
    <t>https://www.hscitylib.or.kr/dbnarae/index.do#close</t>
  </si>
  <si>
    <t>京畿道華城市香南邑行政中央2路88中央2路88番地</t>
  </si>
  <si>
    <t>https://www.hscitylib.or.kr/djnarae/index.do</t>
  </si>
  <si>
    <t>江原道江陵市ノアムドンギル37-1（ノアム洞）37-1江陵教育文化館</t>
  </si>
  <si>
    <t>033-640-9941</t>
  </si>
  <si>
    <t>江原道江陵市呉津邑海岸3ギル11</t>
  </si>
  <si>
    <t>033-660-6901</t>
  </si>
  <si>
    <t>江原道高城郡巨津邑巨炭鎮路29番ギル7高城教育図書館</t>
  </si>
  <si>
    <t>江原道東海市富谷5ギル22（釜谷洞）東海教育図書館</t>
  </si>
  <si>
    <t>http://lib.gwe.go.kr/donglib/egovMain.do</t>
  </si>
  <si>
    <t>江原道三陵市晋州路48-41（唐低洞）三陵教育文化館</t>
  </si>
  <si>
    <t>033-570-5543</t>
  </si>
  <si>
    <t>江原道束草市繁栄路15（束草図書館）</t>
  </si>
  <si>
    <t>江原道束草市繁栄路82（錦湖洞）（束草教育文化館）</t>
  </si>
  <si>
    <t>http://lib.gwe.go.kr/library</t>
  </si>
  <si>
    <t>江原道両区郡友情路119番ギル30</t>
  </si>
  <si>
    <t>江原道陽陽郡陽陽邑南門路50陽陽教育図書館</t>
  </si>
  <si>
    <t>江原道永月郡永月邑永月路1914-7ハソンリ318（永月教育図書館）</t>
  </si>
  <si>
    <t>江原道原州市ムンマク邑ムンマク市場1ギル76-6ムンマク市場1ギル76-6</t>
  </si>
  <si>
    <t>江原道原州市北原路2312（段階洞）原州教育文化館</t>
  </si>
  <si>
    <t>江原道仁済郡仁済路193番ギル15-1（仁済教育図書館）</t>
  </si>
  <si>
    <t>江原道チョンソン郡チョンソン邑鳳陽4ギル9</t>
  </si>
  <si>
    <t>江原道鉄原郡鉄原邑金鶴路273番ギル21-14鉄原教育図書館</t>
  </si>
  <si>
    <t>江原道春川市中央路107番ギル14春川教育文化館</t>
  </si>
  <si>
    <t>江原道太白市太白路1126（黄地洞）太白教育図書館</t>
  </si>
  <si>
    <t>http://lib.gwe.go.kr/tblib/</t>
  </si>
  <si>
    <t>江原道平昌郡平昌邑平昌中央路83-17（平昌教育図書館）</t>
  </si>
  <si>
    <t>江原道洪川郡洪川邑フラメロ93（洪川教育図書館）</t>
  </si>
  <si>
    <t>江原道華川郡華川邑上昇路3ギル22華川教育図書館</t>
  </si>
  <si>
    <t>江原道横城郡横城邑交通路32横城教育図書館</t>
  </si>
  <si>
    <t>江原道江陵市渓谷路2923-12（京洞）（京洞822番地）</t>
  </si>
  <si>
    <t>江原道江陵市江陵大路448</t>
  </si>
  <si>
    <t>033-660-3274</t>
  </si>
  <si>
    <t>江原道高城郡土城路167 6</t>
  </si>
  <si>
    <t>江原道東海市海岸路535（バルハン洞）東海市立発韓図書館</t>
  </si>
  <si>
    <t>江原道東海市孝子路649（東会洞）（東海市立北三図書館）</t>
  </si>
  <si>
    <t>江原道三陵市道桂林路25-18</t>
  </si>
  <si>
    <t>江原道三陵市原徳邑三陵路446-14原徳福祉会館1階</t>
  </si>
  <si>
    <t>江原道束草市朝陽路89（朝陽洞）（束草市立図書館）</t>
  </si>
  <si>
    <t>https://library.sokcho.go.kr/</t>
  </si>
  <si>
    <t>江原道ヨンウォル郡チュチョンミョンチュチョンロ103チュチョンロ103</t>
  </si>
  <si>
    <t>https://www.ywfmc.or.kr/#lnk</t>
  </si>
  <si>
    <t>事前に図書館</t>
  </si>
  <si>
    <t>江原道原州市陽寺路46（半谷洞）（ミリ内図書館）</t>
  </si>
  <si>
    <t>033-737-2828</t>
  </si>
  <si>
    <t>江原道原州市興業面南原路105中川哲学図書館</t>
  </si>
  <si>
    <t>江原道原州市西原大路472-12（段区洞）472-12（段区洞990）原州市立中央図書館</t>
  </si>
  <si>
    <t>江原道仁済郡錦江路62（円筒総合福祉タウン）</t>
  </si>
  <si>
    <t>033-460-2085</t>
  </si>
  <si>
    <t>http://www.injelibrary.com/injewt/</t>
  </si>
  <si>
    <t>江原道鄭善郡沙北邑青い鳥道33四北公共図書館</t>
  </si>
  <si>
    <t>江原道鉄原郡鉄原邑金鶴路330番ギル12観戦図書館</t>
  </si>
  <si>
    <t>https://cwglib.cwg.go.kr/gjlib/</t>
  </si>
  <si>
    <t>江原道鉄原郡ガルマル邑名城路179番ギル21ガルマル図書館</t>
  </si>
  <si>
    <t>https://cwglib.cwg.go.kr/gmlib/</t>
  </si>
  <si>
    <t>江原道鉄原郡西面ワスロ184番ギル6-31キムファ図書館</t>
  </si>
  <si>
    <t>https://cwglib.cwg.go.kr/ghlib/</t>
  </si>
  <si>
    <t>江原道春川市沙州路145番ギル69-8（後平洞）（ソヤン図書館）</t>
  </si>
  <si>
    <t>江原道春川市南山面江村路311南山図書館</t>
  </si>
  <si>
    <t>033-250-5560</t>
  </si>
  <si>
    <t>江原道春川市東内面鶴谷洞1ギル17-4</t>
  </si>
  <si>
    <t>江原道春川市西面博士路948西面図書館</t>
  </si>
  <si>
    <t>033-245-5173</t>
  </si>
  <si>
    <t>https://library.chuncheon.go.kr/home.do</t>
  </si>
  <si>
    <t>江原道春川市ウソクロ100（修士洞）春川市立図書館</t>
  </si>
  <si>
    <t>江原道春川市サウ4ギル26（ウドン）新洲図書館</t>
  </si>
  <si>
    <t>江原道春川市旧慶春路830-24（三川洞）市立青少年図書館1階事務所</t>
  </si>
  <si>
    <t>江原道春川市ヒョジャムンギル7番ギル10（ヒョジャドン）</t>
  </si>
  <si>
    <t>江原道太白市平和道12（市立図書館）</t>
  </si>
  <si>
    <t>江原道太白市長寿路33（ファン・ジドン）太白酸素ドリーム図書館</t>
  </si>
  <si>
    <t>https://www.taebaek.go.kr/lib/index.do</t>
  </si>
  <si>
    <t>江原道平昌郡南山2ギル27（対話図書館）</t>
  </si>
  <si>
    <t>江原道平昌郡鳳平面紀風4道10（平昌郡立峰平図書館）</t>
  </si>
  <si>
    <t>江原道平昌郡石頭路12-8（金武図書館）</t>
  </si>
  <si>
    <t>江原道平昌郡大関令面大関令路83-2</t>
  </si>
  <si>
    <t>江原道洪川郡南面明徳道28南面図書館</t>
  </si>
  <si>
    <t>江原道ホンチョン郡ソソクミョンプンアムギル7ソソク図書館</t>
  </si>
  <si>
    <t>https://www.hongcheon.go.kr/library/sslib/</t>
  </si>
  <si>
    <t>江原道洪川郡年俸中央路11-10</t>
  </si>
  <si>
    <t>https://www.hongcheon.go.kr/library/yblib/</t>
  </si>
  <si>
    <t>江原道華川郡華川邑上昇1路9華川子供図書館</t>
  </si>
  <si>
    <t>江原道横城郡鈍内面鈍房路4番ギル38鈍内面鈍房路4番ギル38</t>
  </si>
  <si>
    <t>江原道横城郡横城邑文芸路75横城郡立図書館</t>
  </si>
  <si>
    <t>忠清北道ゲサン郡ゲサン邑邑12ギル38ゲサン教育図書館</t>
  </si>
  <si>
    <t>http://www.gselib.go.kr/</t>
  </si>
  <si>
    <t>忠清北道丹陽郡丹陽邑上津12ギル18丹陽教育図書館</t>
  </si>
  <si>
    <t>忠清北道保恩郡保恩邑三山路56-10保恩教育図書館</t>
  </si>
  <si>
    <t>忠清北道永東郡永東邑鶴山永洞路1220永東教育図書館</t>
  </si>
  <si>
    <t>https://www.ydelib.go.kr/index.do</t>
  </si>
  <si>
    <t>忠清北道オクチョン郡慣成路3ギル7</t>
  </si>
  <si>
    <t>http://www.ocelib.go.kr</t>
  </si>
  <si>
    <t>忠清北道音声郡応川西道27番道33（金王図書館）</t>
  </si>
  <si>
    <t>http://www.gwelib.go.kr/</t>
  </si>
  <si>
    <t>忠清北道済川市崇義路29（火山洞）済川学生会館</t>
  </si>
  <si>
    <t>忠清北道増平郡広場路154（増平図書館）</t>
  </si>
  <si>
    <t>http://www.jpelib.go.kr/</t>
  </si>
  <si>
    <t>忠清北道鎮川郡鎮川邑サンサン1ギル11鎮川教育図書館</t>
  </si>
  <si>
    <t>https://www.jcelib.go.kr/index.do</t>
  </si>
  <si>
    <t>忠清北道清州市上大区ミウォンミョンダンジェロ2494-1米原教育図書館</t>
  </si>
  <si>
    <t>http://www.mwelib.go.kr/</t>
  </si>
  <si>
    <t>忠清北道清州市西原区忠麗路19（サジクドン）忠清北道教育図書館</t>
  </si>
  <si>
    <t>043-276-8308</t>
  </si>
  <si>
    <t>忠清北道清州市清原区ミレニアム2ロ21（ジュジュンドン）忠北教育文化院4階文化芸術資料室</t>
  </si>
  <si>
    <t>http://www.cbec.go.kr</t>
  </si>
  <si>
    <t>忠清北道忠州市周徳邑昌田路221中原教育図書館</t>
  </si>
  <si>
    <t>https://www.jwelib.go.kr</t>
  </si>
  <si>
    <t>忠清北道忠州市湖岩大路50（湖南洞）忠清北道中原教育文化院</t>
  </si>
  <si>
    <t>043-851-5416</t>
  </si>
  <si>
    <t>忠清北道清州市清原区相堂路314（内徳洞）文化製造窓本館5階清州開かれた図書館</t>
  </si>
  <si>
    <t>忠清北道丹陽郡平洞路111-43（梅浦図書館）</t>
  </si>
  <si>
    <t>忠清北道丹陽郡水辺路111（ダヌリセッタ）</t>
  </si>
  <si>
    <t>ボウン郡立図書館</t>
  </si>
  <si>
    <t>忠清北道Boeun郡Boeun-eupの船で68-22</t>
  </si>
  <si>
    <t>043-540-3572</t>
  </si>
  <si>
    <t>https://lib.boeun.go.kr</t>
  </si>
  <si>
    <t>忠清北道永東郡永洞邑計算路2ギル25レインボー永東図書館</t>
  </si>
  <si>
    <t>忠清北道オクチョン郡オクチョン邑慣成路4ギル10オクチョン郡民図書館</t>
  </si>
  <si>
    <t>忠清北道音声郡江谷面長官路131番ギル8</t>
  </si>
  <si>
    <t>忠清北道音声郡三成面徳正路53-2サムスン図書館</t>
  </si>
  <si>
    <t>043-871-4961</t>
  </si>
  <si>
    <t>盲洞革新図書館</t>
  </si>
  <si>
    <t>忠清北道音声郡盆洞面事例2道37盲洞革新図書館</t>
  </si>
  <si>
    <t>043-871-3996</t>
  </si>
  <si>
    <t>https://lib.eumseong.go.kr/html/kr/sub1/sub1_0104.html?lib_gbn=5</t>
  </si>
  <si>
    <t>忠清北道済川市奉陽邑ジュポロ8ギル3-1奉養図書館</t>
  </si>
  <si>
    <t>忠清北道済川市内帝路318（済川市立図書館）</t>
  </si>
  <si>
    <t>https://www.jecheon.go.kr/jclib/index.do</t>
  </si>
  <si>
    <t>忠清北道済川市毒順路70</t>
  </si>
  <si>
    <t>忠清北道済川市龍頭天路38ギル30（ゴアムドン）</t>
  </si>
  <si>
    <t>忠清北道晋平郡晋平邑広場路37杭平郡立図書館</t>
  </si>
  <si>
    <t>忠清北道鎮川郡鎮川邑浦石路37-6鎮川郡立図書館</t>
  </si>
  <si>
    <t>忠清北道鎮川郡クァンヘウォンミョンファランギル72ファランギル72</t>
  </si>
  <si>
    <t>忠清北道鎮川郡徳山面大河路52サンガジン天革新都市図書館</t>
  </si>
  <si>
    <t>忠清北道清州市興徳区江内面街路水路568（月谷里229-1）江内図書館</t>
  </si>
  <si>
    <t>忠清北道清州市興徳区オクサン面オサン5ギル10オクサン図書館</t>
  </si>
  <si>
    <t>忠清北道清州市清原区オチャン邑オチャン公園路102オチャン湖水図書館</t>
  </si>
  <si>
    <t>https://library.cheongju.go.kr/lib/front/</t>
  </si>
  <si>
    <t>忠清北道清州市サンダン区ホミロ272（金川洞）清州金光図書館</t>
  </si>
  <si>
    <t>清州内水道図書館</t>
  </si>
  <si>
    <t>忠清北道清州市清原区内水邑マサン3ギル49</t>
  </si>
  <si>
    <t>043-201-4736</t>
  </si>
  <si>
    <t>忠清北道清州市商堂区大城路195（手動）清州相当図書館</t>
  </si>
  <si>
    <t>忠清北道清州市西原区文平路35（文平洞）清州書院図書館</t>
  </si>
  <si>
    <t>忠清北道清州市商堂区龍岩路55（龍岩洞）清州市立図書館</t>
  </si>
  <si>
    <t>忠清北道清州市清原区オチャン邑ドゥルンユリ1141-10清州オチャン図書館</t>
  </si>
  <si>
    <t>忠清北道清州市清原区サウムロ61番ギル88-14（四川洞）清州清原図書館</t>
  </si>
  <si>
    <t>忠清北道清州市興徳区証安路90番ギル34（福大洞）（清州興徳図書館）</t>
  </si>
  <si>
    <t>清州街路水道図書館</t>
  </si>
  <si>
    <t>忠清北道清州市興徳区ソヒョンソロ5（カギョンドン）</t>
  </si>
  <si>
    <t>043-201-4232</t>
  </si>
  <si>
    <t>忠清北道清州市興徳区オソン邑オソンライフ1ロ180清州オソン図書館</t>
  </si>
  <si>
    <t>忠清北道清州市西原区九龍山路356（水谷洞）清周期的意図書館</t>
  </si>
  <si>
    <t>忠清北道清州市興徳区新律路153番ギル16（福台洞）</t>
  </si>
  <si>
    <t>忠清北道忠州市中央塔面円安4ギル48西忠州図書館</t>
  </si>
  <si>
    <t>https://lib.chungju.go.kr/www/index.do</t>
  </si>
  <si>
    <t>忠清北道忠州市オムジョンミョンジャワウィギル8オムジョンドリーム図書館</t>
  </si>
  <si>
    <t>忠清北道忠州市イェソンロ207（京畿洞）（忠州市立図書館）</t>
  </si>
  <si>
    <t>忠清北道忠州市中原大路3324（湖岩洞）忠州市青少年修練院2階</t>
  </si>
  <si>
    <t>忠清北道忠州市金峰6ギル21（龍山洞）子供青少年図書館</t>
  </si>
  <si>
    <t>忠清南道公州市永明学堂2ギル24-5（中東）忠清南道公州教育支援庁公州図書館</t>
  </si>
  <si>
    <t>041-855-7122</t>
  </si>
  <si>
    <t>忠清南道公州市遊区邑中央1ギル49-17公州遺構図書館</t>
  </si>
  <si>
    <t>https://yglib.cne.go.kr/</t>
  </si>
  <si>
    <t>忠清南道錦山郡錦山邑金山天道28（金山図書館）</t>
  </si>
  <si>
    <t>https://kslib.cne.go.kr</t>
  </si>
  <si>
    <t>忠清南道ノンサン市ブチャンロ71（ブチャンドン）ブチャンロ71</t>
  </si>
  <si>
    <t>https://cnbl.cne.go.kr</t>
  </si>
  <si>
    <t>忠清南道唐津市西部路266（チェ・ウンドン）</t>
  </si>
  <si>
    <t>https://djlib.cne.go.kr</t>
  </si>
  <si>
    <t>忠清南道保寧市保寧南路27（明川洞）保寧図書館</t>
  </si>
  <si>
    <t>http://brlib.cne.go.kr</t>
  </si>
  <si>
    <t>忠清南道保寧市ウンチョン邑防縮道90-39（ウンチョン図書館）</t>
  </si>
  <si>
    <t>忠清南道扶余郡扶邑城王路259忠清南道付与教育支援請負与図書館</t>
  </si>
  <si>
    <t>忠清南道西山市東西1路41-4（石林洞）忠清南道教育庁西部生涯教育院</t>
  </si>
  <si>
    <t>https://csbl.cne.go.kr</t>
  </si>
  <si>
    <t>忠清南道西山市海面面西門4ギル12忠清南道書山教育支援庁海海図書館</t>
  </si>
  <si>
    <t>忠清南道西川郡西川邑西川路14番ギル10西川図書館</t>
  </si>
  <si>
    <t>https://sclib.cne.go.kr/index.do</t>
  </si>
  <si>
    <t>忠清南道牙山市文化路53（実玉洞）忠清南道牙山教育支援</t>
  </si>
  <si>
    <t>041-541-1020</t>
  </si>
  <si>
    <t>http://aslib.cne.go.kr</t>
  </si>
  <si>
    <t>忠清南道予算郡予算邑予重道42忠清南道予算教育支援庁予算図書館</t>
  </si>
  <si>
    <t>https://yslib.cne.go.kr/index.do</t>
  </si>
  <si>
    <t>忠清南道天安市東南区木川邑忠清路843忠清南道教育庁生涯教育院</t>
  </si>
  <si>
    <t>忠清南道天安市東南区旧農場1ギル41（ウォンソンドン）忠清南道教育青学生教育文化院</t>
  </si>
  <si>
    <t>041-904-6833</t>
  </si>
  <si>
    <t>https://chsl.cne.go.kr</t>
  </si>
  <si>
    <t>忠清南道天安市西北区城丸邑新善洞25忠清南道天安教育支援清城環図書館</t>
  </si>
  <si>
    <t>忠清南道清陽郡清陽邑七甲山路1ギル15忠清南道清陽教育支援清清陽図書館</t>
  </si>
  <si>
    <t>http://cylib.cne.go.kr</t>
  </si>
  <si>
    <t>忠清南道泰安郡泰安邑ウォンロ20忠清南道泰安教育支援清泰安図書館</t>
  </si>
  <si>
    <t>https://talib.cne.go.kr</t>
  </si>
  <si>
    <t>忠清南道洪城郡洪城邑忠清路1050忠清南道洪城教育支援清洪城図書館</t>
  </si>
  <si>
    <t>忠清南道桂龍市サター山道27（金岩洞）桂龍図書館</t>
  </si>
  <si>
    <t>忠清南道桂龍市オムサミョン繁栄7ギル17（オムサ図書館）</t>
  </si>
  <si>
    <t>忠清南道公州市武寧路550-53（月松洞）公周期的意図書館</t>
  </si>
  <si>
    <t>忠清南道姫市ゴマナルギル17</t>
  </si>
  <si>
    <t>忠清南道錦山郡鎮山面邑ナリ邑ナリ553-1</t>
  </si>
  <si>
    <t>http://library.geumsan.go.kr/index</t>
  </si>
  <si>
    <t>忠清南道錦山郡中部面浜電路31中部図書館</t>
  </si>
  <si>
    <t>忠清南道錦山郡錦山邑錦山路1543錦山仁三郷図書館</t>
  </si>
  <si>
    <t>忠清南道錦山郡錦山邑磯路296-13（金山奇跡の図書館）</t>
  </si>
  <si>
    <t>忠清南道論山市江慶邑慶白路173江慶図書館</t>
  </si>
  <si>
    <t>忠清南道論山市延武邑安心路47番ギル6 -11（延武邑）</t>
  </si>
  <si>
    <t>忠清南道論山市官触路113-23（地山洞）論山開かれた図書館</t>
  </si>
  <si>
    <t>忠清南道唐津市ソンアク邑</t>
  </si>
  <si>
    <t>忠清南道唐津市唐津中央2路132-30（唐津市立中央図書館）</t>
  </si>
  <si>
    <t>忠清南道唐津市面川路1578 1（唐津市立合徳図書館）</t>
  </si>
  <si>
    <t>忠清南道保寧市ジムギル17（竹井洞）竹中図書館</t>
  </si>
  <si>
    <t>忠清南道保寧市中山面忠西路411中山図書館</t>
  </si>
  <si>
    <t>https://library.brcn.go.kr/index.php?MenuID=22</t>
  </si>
  <si>
    <t>忠清南道保寧市天辺北道121（大川洞）保寧市中央図書館</t>
  </si>
  <si>
    <t>忠清南道扶余郡洪山面洪山路77-1</t>
  </si>
  <si>
    <t>忠清南道西山市富春公園2路26（邑内洞）（西山市立図書館）</t>
  </si>
  <si>
    <t>忠清南道西山市大山邑大山1路78-22大山図書館</t>
  </si>
  <si>
    <t>忠清南道西山市西寧路136（東門洞）西山子供図書館</t>
  </si>
  <si>
    <t>忠清南道西川郡長港邑長馬路74番ギル8張港公共図書館</t>
  </si>
  <si>
    <t>忠清南道阿山市鈴浦面鈴浦中央路161番道27-6阿山市鈴浦図書館</t>
  </si>
  <si>
    <t>https://ascl.asan.go.kr/index.php</t>
  </si>
  <si>
    <t>忠清南道牙山市ペバンプモサンロ140-12</t>
  </si>
  <si>
    <t>忠清南道牙山市塩チ邑ソンゴクナムギル82-4アサン市松谷図書館</t>
  </si>
  <si>
    <t>忠清南道牙山市南部路229（龍華洞）牙山市中央図書館</t>
  </si>
  <si>
    <t>忠清南道牙山市唐正面漢内路209</t>
  </si>
  <si>
    <t>忠清南道牙山市市民路500（クォンゴクドン）</t>
  </si>
  <si>
    <t>忠清南道予算郡予算邑桜で予算郡立図書館</t>
  </si>
  <si>
    <t>忠清南道予算郡シャプギョウプドゥリ別里ギル34</t>
  </si>
  <si>
    <t>忠清南道天安市東南区清水16路5-10（清水洞）清水図書館</t>
  </si>
  <si>
    <t>041-521-3942</t>
  </si>
  <si>
    <t>忠清南道天安市西北区公園路109（仏堂洞）天安牙山共生協力センター1階</t>
  </si>
  <si>
    <t>忠清南道天安市西北区繁栄路156（仏堂洞）天安市庁民原洞2階</t>
  </si>
  <si>
    <t>天安市文化図書館本部ドゥジョン図書館</t>
  </si>
  <si>
    <t>忠清南道天安市西北区富城3ギル9（ドゥジョンドン）ドゥジョン図書館</t>
  </si>
  <si>
    <t>天安市文化図書館本部聖書図書館</t>
  </si>
  <si>
    <t>忠清南道天安市西北区城居邑天興3ギル3</t>
  </si>
  <si>
    <t>忠清南道天安市東南区統治4路7（新方洞）天安市文化図書館本部新房図書館</t>
  </si>
  <si>
    <t>天安市文化図書館本部双竜図書館</t>
  </si>
  <si>
    <t>忠清南道天安市西北区月峰4路153（双龍洞）天安市双龍図書館</t>
  </si>
  <si>
    <t>天安市文化図書館本部中央図書館</t>
  </si>
  <si>
    <t>忠清南道天安市東南区中央路118（ウォンソンドン）天安市文化図書館本部中央図書館</t>
  </si>
  <si>
    <t>天安市文化図書館本部アウトドア図書館</t>
  </si>
  <si>
    <t>忠清南道天安市東南区兵川面兵川2路57-2天安市文化図書館本部アウトドア図書館</t>
  </si>
  <si>
    <t>忠清南道清陽郡鄭山面駅末路5-5鄭山図書館</t>
  </si>
  <si>
    <t>忠清南道泰安郡チャンターロ99 15（顔面図書館）</t>
  </si>
  <si>
    <t>忠清南道泰安郡泰安邑百貨路184</t>
  </si>
  <si>
    <t>忠清南道洪城郡洪北邑道庁大路577忠南図書館</t>
  </si>
  <si>
    <t>忠清南道ホンソン郡光川邑光川路342広川公共図書館</t>
  </si>
  <si>
    <t>全羅北道高昌郡高昌邑天辺北路109（全羅北道教育青古倉図書館）</t>
  </si>
  <si>
    <t>https://lib.jbe.go.kr/gcplib</t>
  </si>
  <si>
    <t>全羅北道群山市チョチョン4ギル46（チョチョンドン）群山教育文化会館</t>
  </si>
  <si>
    <t>https://lib.jbe.go.kr/gec</t>
  </si>
  <si>
    <t>全羅北道群山市大夜面石化路84群山教育文化会館大野分館</t>
  </si>
  <si>
    <t>全羅北道キムジェ市ヨチョン北路72（ヨチョンドン）キムジェ教育文化会館</t>
  </si>
  <si>
    <t>全羅北道金済市金山面原平路97金済教育文化会館金山分館</t>
  </si>
  <si>
    <t>全羅北道南原市龍城路49（南原教育文化会館）</t>
  </si>
  <si>
    <t>全羅北道南原市雲峳邑西河道7-8南原教育運和会館</t>
  </si>
  <si>
    <t>https://lib.jbe.go.kr/neccl/index.do</t>
  </si>
  <si>
    <t>全羅北道武州郡武州邑に向かう路37全羅北道教育庁無州図書館</t>
  </si>
  <si>
    <t>https://lib.jbe.go.kr/mjl</t>
  </si>
  <si>
    <t>全羅北道釜安郡富安邑南門安吉10（釜安教育文化会館）</t>
  </si>
  <si>
    <t>063-580-1323</t>
  </si>
  <si>
    <t>https://lib.jbe.go.kr/bec</t>
  </si>
  <si>
    <t>全羅北道順昌郡順昌邑長流路379全羅北道教育庁純昌図書館</t>
  </si>
  <si>
    <t>全羅北道湾州郡奉洞邑奉洞洞109全羅北道教育庁完走図書館</t>
  </si>
  <si>
    <t>https://lib.jbe.go.kr/wjplib</t>
  </si>
  <si>
    <t>益山教育文化会館</t>
  </si>
  <si>
    <t>全羅北道益山市五峰路55（馬洞）益山教育文化会館</t>
  </si>
  <si>
    <t>063-840-7232</t>
  </si>
  <si>
    <t>https://lib.jbe.go.kr/isec</t>
  </si>
  <si>
    <t>益山教育文化会館艦熱分館</t>
  </si>
  <si>
    <t>全羅北道益山市ハムヨル邑ハムヨル中央路53ハムヨル中央路53</t>
  </si>
  <si>
    <t>https://lib.jbe.go.kr/hyisec</t>
  </si>
  <si>
    <t>全羅北道臨室郡鳳凰路145（全羅北道教育庁臨室図書館）</t>
  </si>
  <si>
    <t>全羅北道長寿郡長寿邑ホビロ58ホビロ58番地全羅北道教育庁長寿図書館</t>
  </si>
  <si>
    <t>https://lib.jbe.go.kr/jpl</t>
  </si>
  <si>
    <t>全州教育文化会館</t>
  </si>
  <si>
    <t>全羅北道全州市徳津区安徳原路71（Jinbuk-dong）全州教育文化会館</t>
  </si>
  <si>
    <t>全羅北道鄭邑市亀尾道14-4（水城洞）鄭邑学生福祉会館</t>
  </si>
  <si>
    <t>全羅北道鎮安郡鎮安邑大光路4鎮安邑大光路4</t>
  </si>
  <si>
    <t>063-433-2433</t>
  </si>
  <si>
    <t>https://lib.jbe.go.kr/jinanplib/index.do</t>
  </si>
  <si>
    <t>全羅北道鄭邑市太仁面テイン路33-9明峰図書館</t>
  </si>
  <si>
    <t>https://mblib.winbook.kr/customer/Mainlayout.aspx?lib_code=P7067059</t>
  </si>
  <si>
    <t>全羅北道高昌郡高昌邑形城路11高昌郡立図書館</t>
  </si>
  <si>
    <t>全羅北道高昌郡形城路50</t>
  </si>
  <si>
    <t>全羅北道群山市屋久邑玉城</t>
  </si>
  <si>
    <t>全羅北道群山市雪林道25</t>
  </si>
  <si>
    <t>全羅北道群山市畜洞路72（群山市立図書館）</t>
  </si>
  <si>
    <t>全羅北道群山市インピーヒョンギョギル39（インピーチェ満食図書館）</t>
  </si>
  <si>
    <t>全羅北道群山市花雲路17（群山今日青い図書館）</t>
  </si>
  <si>
    <t>全羅北道キムジェ市ソナンダンギル151（キムジェ市立図書館）</t>
  </si>
  <si>
    <t>https://gjl.gimje.go.kr/index.gimje</t>
  </si>
  <si>
    <t>全羅北道キムジェ市ヤンシ7ギル57（キムジェ市立図書館分館）</t>
  </si>
  <si>
    <t>https://gjl.gimje.go.kr/index.gimje?menuCd=DOM_000000104002000000</t>
  </si>
  <si>
    <t>全羅北道金済市万景路776（万景図書館）</t>
  </si>
  <si>
    <t>全羅北道南原市光韓北路54（ハジョンドン）（1,2階）</t>
  </si>
  <si>
    <t>063-620-8974</t>
  </si>
  <si>
    <t>https://www.namwon.go.kr/index.do?menuCd=DOM_000000203001006023&amp;cpath=</t>
  </si>
  <si>
    <t>全羅北道南原市駅在3ギル12（道通洞）</t>
  </si>
  <si>
    <t>https://www.namwon.go.kr/index.do?menuCd=DOM_000000203001006024</t>
  </si>
  <si>
    <t>全羅北道武州郡武州邑漢風楼路326-17武州芸術文化館全羅北道武州郡武州邑唐山里1199-3武州芸術文化館</t>
  </si>
  <si>
    <t>全羅北道釜安郡釜安邑蘇昌路125釜安郡立図書館</t>
  </si>
  <si>
    <t>063-580-3946</t>
  </si>
  <si>
    <t>https://lib.buan.go.kr</t>
  </si>
  <si>
    <t>全羅北道順昌郡順昌邑順昌5道18淳昌郡立図書館</t>
  </si>
  <si>
    <t>全羅北道ワンジュ郡イ・ソミョン40</t>
  </si>
  <si>
    <t>全羅北道湾州郡高山面高山路69-13高山図書館</t>
  </si>
  <si>
    <t>全羅北道湾州郡三礼邑三峰路215-12三礼邑新金里山71-1湾州郡立三礼図書館</t>
  </si>
  <si>
    <t>全羅北道ワンジュ郡龍津面Jiamro 61</t>
  </si>
  <si>
    <t>全羅北道ワンジュ郡ドンサン2路62ワンジュ郡立ドンサン英語図書館</t>
  </si>
  <si>
    <t>063-290-3866</t>
  </si>
  <si>
    <t>益山市立金魔図書館</t>
  </si>
  <si>
    <t>全羅北道益山市金馬面高道26-53金馬図書館</t>
  </si>
  <si>
    <t>063-859-7514</t>
  </si>
  <si>
    <t>全羅北道益山市ソンファ路6ギル7（モヒョンドン1街）モヒョン図書館</t>
  </si>
  <si>
    <t>063-859-7348</t>
  </si>
  <si>
    <t>063-859-3717</t>
  </si>
  <si>
    <t>全羅北道益山市黄灯面黄灯8道7益山市立黄灯図書館</t>
  </si>
  <si>
    <t>全羅北道益山市線画1路99（益山市立図書館）</t>
  </si>
  <si>
    <t>全羅北道益山市宮東路57（益山市立永登図書館）</t>
  </si>
  <si>
    <t>全羅北道イムシル郡イムシル邑湖国道1701イムシル郡立図書館</t>
  </si>
  <si>
    <t>全羅北道イムシル郡オスミョンチョンヒョロ2050イムシル郡立オス図書館</t>
  </si>
  <si>
    <t>全羅北道長寿郡長界面防川道19長寿郡立図書館</t>
  </si>
  <si>
    <t>063-350-2621</t>
  </si>
  <si>
    <t>https://lib.jangsu.go.kr/</t>
  </si>
  <si>
    <t>全羅北道全州市徳津区武三寺2ギル7（喉洞1街）</t>
  </si>
  <si>
    <t>全羅北道全州市万山区孝子路225（孝子洞3街）全北道庁図書館</t>
  </si>
  <si>
    <t>全羅北道全州市徳津区湖城路25（湖城洞1街）</t>
  </si>
  <si>
    <t>全羅北道全州市徳津区カメバウロ13（金岩洞）（金岩図書館）</t>
  </si>
  <si>
    <t>全羅北道全州市万山区龍里路107（三川洞1街）（三川図書館）</t>
  </si>
  <si>
    <t>全羅北道全州市万山区西新川辺14ギル10（西新洞）全州市立書信図書館</t>
  </si>
  <si>
    <t>https://lib.jeonju.go.kr/index.jeonju</t>
  </si>
  <si>
    <t>全羅北道全州市徳津区ソルノロ212（松川洞2街）全州市立松川図書館</t>
  </si>
  <si>
    <t>全羅北道全州市万山区昆池山4ギル12（東湾山洞）全州市立完山図書館</t>
  </si>
  <si>
    <t>063-230-1816</t>
  </si>
  <si>
    <t>全羅北道全州市徳津区安徳原路349</t>
  </si>
  <si>
    <t>全羅北道全州市万山区平和14ギル27-51（平和洞2街）平和図書館</t>
  </si>
  <si>
    <t>063-281-6428</t>
  </si>
  <si>
    <t>全羅北道全州市万山区右田路181（孝子洞2街）孝子図書館</t>
  </si>
  <si>
    <t>全羅北道全州市万山区百済大路306（中華山洞2街）全州市立図書館花心</t>
  </si>
  <si>
    <t>全羅北道全州市徳津区女岩2ギル9（半月洞）側雲図書館</t>
  </si>
  <si>
    <t>全羅北道鄭邑市桜路511（上洞）鄭邑市立中央図書館</t>
  </si>
  <si>
    <t>063-539-6432</t>
  </si>
  <si>
    <t>https://lib.jeongeup.go.kr</t>
  </si>
  <si>
    <t>全羅北道鄭邑市シンテイン中央路47（シンテイン図書館）</t>
  </si>
  <si>
    <t>https://lib.jeongeup.go.kr/main/contents.do?PID=010501</t>
  </si>
  <si>
    <t>全羅北道鄭邑市水城5路45-5鄭邑奇跡の図書館</t>
  </si>
  <si>
    <t>063-539-6451</t>
  </si>
  <si>
    <t>全羅南道高興郡高興邑高興路1647-13高興路1647-13</t>
  </si>
  <si>
    <t>061-830-2589</t>
  </si>
  <si>
    <t>https://ghlife.jne.go.kr</t>
  </si>
  <si>
    <t>全羅南道桂城郡</t>
  </si>
  <si>
    <t>全羅南道光陽市中馬路262（中東）光陽公共図書館</t>
  </si>
  <si>
    <t>https://gylib.jne.go.kr</t>
  </si>
  <si>
    <t>全羅南道光陽市安山道23（光栄洞）光陽生涯教育館</t>
  </si>
  <si>
    <t>061-815-1618</t>
  </si>
  <si>
    <t>全羅南道九礼郡九礼邑中央小道14奉南里99-19旧礼公共図書館</t>
  </si>
  <si>
    <t>https://grlib.jne.go.kr/</t>
  </si>
  <si>
    <t>全羅南道ナジュ市ナムゴムンロ51（金城洞）ナジュ公共図書館</t>
  </si>
  <si>
    <t>全羅南道ナジュ市南平3路14-13（全羅南道ナジュ教育庁南平公共図書館）</t>
  </si>
  <si>
    <t>全羅南道潭陽郡潭陽邑ミリ山道31-48潭陽公共図書館</t>
  </si>
  <si>
    <t>全羅南道木浦市原山住宅3番道6（山頂洞）木浦公共図書館</t>
  </si>
  <si>
    <t>全羅南道武安郡武安邑教村道42</t>
  </si>
  <si>
    <t>https://malib.jne.go.kr</t>
  </si>
  <si>
    <t>全羅南道宝城郡月谷道13（蜂橋公共図書館）</t>
  </si>
  <si>
    <t>https://bglib.jne.go.kr/</t>
  </si>
  <si>
    <t>全羅南道宝城郡宝城邑県忠路140宝城公共図書館</t>
  </si>
  <si>
    <t>全羅南道順天市生態学習道22（延郷洞）順天湾生態文化教育院生態人文図書館</t>
  </si>
  <si>
    <t>全羅南道麗水市大統1ギル55（全羅南道学生教育文化会館）</t>
  </si>
  <si>
    <t>全羅南道栄光郡栄光邑千年路13道2-16栄光公共図書館</t>
  </si>
  <si>
    <t>061-351-2693</t>
  </si>
  <si>
    <t>全羅南道永岩郡永岩邑西南駅27-11永岩公共図書館</t>
  </si>
  <si>
    <t>全羅南道長城郡長城邑チョンウン7ギル22長城公共図書館</t>
  </si>
  <si>
    <t>全羅南道長興郡長興邑中央路2ギル33長興公共図書館</t>
  </si>
  <si>
    <t>https://jhlib.jne.go.kr/</t>
  </si>
  <si>
    <t>全羅南道珍島郡珍島邑鉄道12珍島公共図書館</t>
  </si>
  <si>
    <t>全羅南道咸平郡咸平邑シンギサンギル46-12咸平公共図書館</t>
  </si>
  <si>
    <t>全羅南道海南郡海南邑西城1ギル33</t>
  </si>
  <si>
    <t>全羅南道華順郡華順邑図書館15花順公共図書館</t>
  </si>
  <si>
    <t>全羅南道順天市ヘリョンミョンハサギル5棟の木図書館</t>
  </si>
  <si>
    <t>全羅南道江津郡江津邑南門路10</t>
  </si>
  <si>
    <t>全羅南道高興郡高興路1793郡立中央図書館</t>
  </si>
  <si>
    <t>061-830-6951</t>
  </si>
  <si>
    <t>061-360-8477</t>
  </si>
  <si>
    <t>https://www.gokseong.go.kr/library/</t>
  </si>
  <si>
    <t>全羅南道光陽市光陽邑キッド5ギル5光陽龍江図書館</t>
  </si>
  <si>
    <t>全羅南道光陽市光陽邑香橋路9-30光陽市立中央図書館</t>
  </si>
  <si>
    <t>全羅南道光陽市光陽邑仁徳路1022全羅南道光陽市光陽邑仁徳路1022</t>
  </si>
  <si>
    <t>全羅南道九礼郡九礼邑奉城路38（九礼郡梅川図書館）</t>
  </si>
  <si>
    <t>061-780-8154</t>
  </si>
  <si>
    <t>全羅南道羅州市永山浦185-6（永山洞）ナジュ市立図書館</t>
  </si>
  <si>
    <t>https://lib.naju.go.kr/main/</t>
  </si>
  <si>
    <t>全羅南道ナジュ市ライトガラム路717（ライトガラム洞）ライトガラム路717</t>
  </si>
  <si>
    <t>061-339-4592</t>
  </si>
  <si>
    <t>全羅南道木浦市龍堂路160番ギル32（龍堂洞）木浦市立図書館</t>
  </si>
  <si>
    <t>全羅南道木浦市オクアムロ186番ギル30-11（ソクヒョンドン）木浦英語図書館</t>
  </si>
  <si>
    <t>全羅南道木浦市オクアムロ186番ギル30-7（ソクヒョンドン）オクアムロ186番ギル30-7（ソクヒョンドン）</t>
  </si>
  <si>
    <t>全羅南道武安郡県海路1695-6（武安郡公共図書館）</t>
  </si>
  <si>
    <t>全羅南道武安郡三郷邑南岳路210全羅南道立図書館</t>
  </si>
  <si>
    <t>https://lib.jeonnam.go.kr/</t>
  </si>
  <si>
    <t>全羅南道宝城郡イェダンギル155 23</t>
  </si>
  <si>
    <t>http://boseong.koedu.co.kr/</t>
  </si>
  <si>
    <t>全羅南道順天市中央路232（ソクヒョンドン）順天市文化健康センター三山図書館</t>
  </si>
  <si>
    <t>全羅南道順天市海龍面梅安路162行政複合タウン内3階</t>
  </si>
  <si>
    <t>全羅南道順天市図書館道33（図書館）</t>
  </si>
  <si>
    <t>全羅南道順天市連郷繁栄道54（延香洞）（延香洞、順天市立図書館）</t>
  </si>
  <si>
    <t>https://library.suncheon.go.kr/menu/subpage/subpage_06/sub05_3_1.php</t>
  </si>
  <si>
    <t>全羅南道順天市条例2道31（条例洞）順天市立条例湖図書館</t>
  </si>
  <si>
    <t>全羅南道新安郡圧海邑圧海路825新安郡立図書館</t>
  </si>
  <si>
    <t>全羅南道新安郡黒山面黒山一周路5黒山資産文化図書館</t>
  </si>
  <si>
    <t>全羅南道麗水市ドルサン邑江南海岸路129（麗水市立ドルサン図書館）</t>
  </si>
  <si>
    <t>全羅南道麗水市ソラーメン徳陽路344麗水市立ソラ図書館</t>
  </si>
  <si>
    <t>全羅南道麗水市学洞4道18-12（学童）（麗水市立双峰図書館）</t>
  </si>
  <si>
    <t>全羅南道麗水市栗村路100-11（市立律村図書館）</t>
  </si>
  <si>
    <t>全羅南道麗水市忠民寺43（徳忠洞）麗水市立県がん図書館</t>
  </si>
  <si>
    <t>061-659-4810</t>
  </si>
  <si>
    <t>全羅南道麗水市文水路53-32（文水洞）麗水市立環境図書館</t>
  </si>
  <si>
    <t>全羅南道麗水市ウンチョン6ギル51（ウンチョンドン）麗水市李順新図書館</t>
  </si>
  <si>
    <t>全羅南道栄光郡栄光邑中央路228-16栄光郡立図書館</t>
  </si>
  <si>
    <t>全羅南道永岩郡三湖中央路140（三湖図書館）</t>
  </si>
  <si>
    <t>全羅南道永岩郡永岩邑京洞路89-5永岩図書館</t>
  </si>
  <si>
    <t>https://www.yeongam.go.kr/home/library/intro/intro_06</t>
  </si>
  <si>
    <t>https://www.wando.go.kr/lib/introduction</t>
  </si>
  <si>
    <t>全羅南道ワンド郡老化邑老化路816-1老化路816-1</t>
  </si>
  <si>
    <t>全羅南道長城郡北面白陽路13</t>
  </si>
  <si>
    <t>全羅南道長城郡三界面霊長路1585（長城郡立三界図書館）</t>
  </si>
  <si>
    <t>全羅南道長城郡長城邑文化路110（長城郡生涯教育センター）長城郡立中央図書館</t>
  </si>
  <si>
    <t>全羅南道長興郡長興邑興城路23チョンナムジン図書館</t>
  </si>
  <si>
    <t>https://lib.jindo.go.kr/</t>
  </si>
  <si>
    <t>全羅南道咸平郡ゴンジェロ36-33（咸平郡立図書館）</t>
  </si>
  <si>
    <t>全羅南道海南郡海南邑郡清道4。</t>
  </si>
  <si>
    <t>https://www.hslib.kr/</t>
  </si>
  <si>
    <t>慶尚北道慶山市ウォンヒョロ60（慶陽洞）慶尚北道教育庁情報センター</t>
  </si>
  <si>
    <t>慶尚北道慶州市外洞邑入室路98慶尚北道教育庁外東図書館</t>
  </si>
  <si>
    <t>慶尚北道高齢郡大河屋邑軟調1ギル10慶尚北道教育局高齢図書館</t>
  </si>
  <si>
    <t>慶尚北道亀尾市遊歩道41（原平洞）慶尚北道教育庁亀尾図書館</t>
  </si>
  <si>
    <t>http://www.gbelib.kr/gm/index.do</t>
  </si>
  <si>
    <t>慶尚北道郡衛郡郡衛邑郡庁路175慶尚北道教育局三国有事軍委図書館</t>
  </si>
  <si>
    <t>慶尚北道文慶市北西路133（興徳洞）慶尚北道教育庁店村図書館</t>
  </si>
  <si>
    <t>慶尚北道文慶市ガウン邑大夜路2508慶尚北道教育局店村図書館</t>
  </si>
  <si>
    <t>慶尚北道奉化郡奉化邑内城路3キル6慶尚北道立奉化公共図書館</t>
  </si>
  <si>
    <t>慶尚北道常州市上西門1ギル127（慶尚北道教育局常州図書館）</t>
  </si>
  <si>
    <t>慶尚北道常州市華西面中華路2193常州図書館化令分館</t>
  </si>
  <si>
    <t>054-532-4754</t>
  </si>
  <si>
    <t>慶尚北道城州郡城州邑チュチョンロ15-11慶尚北道教育局城州図書館</t>
  </si>
  <si>
    <t>慶尚北道安東市安城川路48（党北洞）慶尚北道教育局安東図書館</t>
  </si>
  <si>
    <t>慶尚北道安東市慶東路884-8（慶尚北道教育庁安東図書館龍相分館）</t>
  </si>
  <si>
    <t>慶尚北道安東市豊山邑ハリドゥルギル22（ハリリ）</t>
  </si>
  <si>
    <t>慶尚北道永徳郡永徳邑郡清道102慶尚北道教育局永徳図書館</t>
  </si>
  <si>
    <t>慶尚北道栄養郡八水路538</t>
  </si>
  <si>
    <t>慶尚北道永州市永州路60番ギル38（嘉興洞）慶尚北道教育庁永州線秘図書館</t>
  </si>
  <si>
    <t>慶尚北道永州市豊城邑南原路152-12慶尚北道教育局永州サンビ図書館風気分館</t>
  </si>
  <si>
    <t>慶尚北道永川市錦湖邑錦湖路173（交代里130-2番地）</t>
  </si>
  <si>
    <t>慶尚北道イェチョン郡イェチョン邑中央路40-7慶尚北道教育庁イェチョン図書館</t>
  </si>
  <si>
    <t>慶尚北道鬱陵郡鬱陵邑奉来道128-10慶尚北道教育局鬱陵図書館</t>
  </si>
  <si>
    <t>慶尚北道ウルジン郡ウルジン邑月辺7ギル17</t>
  </si>
  <si>
    <t>慶尚北道義城郡義城邑中里道44慶尚北道教育庁の城図書館</t>
  </si>
  <si>
    <t>慶尚北道青島郡青島邑清華路124慶尚北道教育庁青島図書館</t>
  </si>
  <si>
    <t>慶尚北道清松郡清松邑郡庁路25清松図書館</t>
  </si>
  <si>
    <t>慶尚北道チルゴク郡倭館邑郡庁3ギル13</t>
  </si>
  <si>
    <t>慶尚北道浦項市北区歓呼路50（陽徳洞）慶尚北道教育庁文化院</t>
  </si>
  <si>
    <t>054-245-7768</t>
  </si>
  <si>
    <t>http://www.gbelib.kr/gbccs</t>
  </si>
  <si>
    <t>慶尚北道浦項市北区興海邑興海路101慶尚北道教育局ヨンイル図書館</t>
  </si>
  <si>
    <t>慶尚北道慶山市河陽邑文化路10ギル15文化路10ギル15（金楽里97番地）</t>
  </si>
  <si>
    <t>慶尚北道慶山市慶山路13ギル7（玉谷洞）慶山市立長山図書館</t>
  </si>
  <si>
    <t>慶尚北道慶州市ガムポ邑東海岸路2151ガムポ邑福祉会館2階ガムポ図書館</t>
  </si>
  <si>
    <t>慶尚北道慶州市建川邑作原3ギル23短石図書館</t>
  </si>
  <si>
    <t>慶尚北道慶州市太宗路472-9（忠孝洞）松花図書館</t>
  </si>
  <si>
    <t>慶尚北道慶州市安江邑飛火中路51七平図書館</t>
  </si>
  <si>
    <t>慶尚北道慶州市ウォンファロ431-12（黄城洞）慶州市立図書館</t>
  </si>
  <si>
    <t>慶尚北道高齢郡多山面多山路681多山図書館</t>
  </si>
  <si>
    <t>慶尚北道亀尾市鳳谷路15ギル54</t>
  </si>
  <si>
    <t>054-480-2100</t>
  </si>
  <si>
    <t>慶尚北道亀尾市線山大路1400 16（線山図書館）</t>
  </si>
  <si>
    <t>慶尚北道亀尾市玉渓北路51羊浦図書館</t>
  </si>
  <si>
    <t>慶尚北道亀尾市仁東14道14（亀尾市仁東図書館）</t>
  </si>
  <si>
    <t>慶尚北道亀尾市京恩路85（亀尾市立図書館）</t>
  </si>
  <si>
    <t>054-480-4660</t>
  </si>
  <si>
    <t>慶尚北道亀尾市上司書路4ギル10（サンモドン）（サンモ浄水図書館）</t>
  </si>
  <si>
    <t>慶尚北道金川市平和循環路111（平和洞）平和循環路111（平和洞374-1）</t>
  </si>
  <si>
    <t>慶尚北道ムンギョン市市役所2ギル45</t>
  </si>
  <si>
    <t>https://www.gbmg.go.kr/portal/contents.do?mId=0602050201</t>
  </si>
  <si>
    <t>慶尚北道ムンギョン市ムンギョン邑体育館11ムンギョン市立ムンヒ図書館</t>
  </si>
  <si>
    <t>慶尚北道文京市新興路101（店村洞）文京市立中央図書館</t>
  </si>
  <si>
    <t>https://www.gbmg.go.kr/portal/contents.do?mId=0602050101</t>
  </si>
  <si>
    <t>慶尚北道城州郡城州邑庁舎図書館13（庁舎図書館）</t>
  </si>
  <si>
    <t>慶尚北道安東市テサギル78（東門洞）安東市立雄部図書館</t>
  </si>
  <si>
    <t>慶尚北道安東市慶尚北道426-36（オクドン）安東市立中央図書館</t>
  </si>
  <si>
    <t>慶尚北道安東市江南5ギル113-14（チョンハドン）</t>
  </si>
  <si>
    <t>慶尚北道永州市嘉興路263（嘉興洞）永州市立図書館</t>
  </si>
  <si>
    <t>054-638-2550</t>
  </si>
  <si>
    <t>慶尚北道永川市中央洞1ギル80</t>
  </si>
  <si>
    <t>慶尚北道慶川郡湖明面道庁大路200慶北図書館</t>
  </si>
  <si>
    <t>慶尚北道蔚津郡竹辺面竹辺北路64-4竹変面図書館</t>
  </si>
  <si>
    <t>慶尚北道蔚津郡富浦面福浦サムリョル194-13蔚津南部図書館</t>
  </si>
  <si>
    <t>慶尚北道義城郡安渓道114義城郡立図書館</t>
  </si>
  <si>
    <t>慶尚北道青島郡華陽邑清華路79-3青島子供図書館</t>
  </si>
  <si>
    <t>https://lib.cheongdo.go.kr/cd/index.do</t>
  </si>
  <si>
    <t>慶尚北道清松郡進歩面進歩路183-15（清松郡立進歩公共図書館）</t>
  </si>
  <si>
    <t>054-870-6595</t>
  </si>
  <si>
    <t>慶尚北道チルゴク郡北三邑仁平2ギル2北三図書館</t>
  </si>
  <si>
    <t>https://library.chilgok.go.kr/cg/index.do</t>
  </si>
  <si>
    <t>慶尚北道チルゴク郡石積邑南中里2ギル25</t>
  </si>
  <si>
    <t>慶尚北道浦項市南区市役所1（大潜洞）（浦項市役所）文化洞大潜図書館</t>
  </si>
  <si>
    <t>慶尚北道浦項市南区連日邑東門路53番ギル8-17連日図書館</t>
  </si>
  <si>
    <t>慶尚北道浦項市南区商工路46番ギル11（大道洞）浦項市立霊岩図書館</t>
  </si>
  <si>
    <t>慶尚北道浦項市南区五川邑チョンモンジュロ566浦項市立五川図書館</t>
  </si>
  <si>
    <t>浦項市立九龍ぶどう図書館</t>
  </si>
  <si>
    <t>慶尚北道浦項市南区九龍浦邑ビョンポギル52番ギル17浦項市立九龍浦図書館</t>
  </si>
  <si>
    <t>054-270-5629</t>
  </si>
  <si>
    <t>https://phlib.pohang.go.kr</t>
  </si>
  <si>
    <t>慶尚北道浦項市南区東海面日月路41番ギル19浦項市立洞解釈曲図書館</t>
  </si>
  <si>
    <t>慶尚北道浦項市北区三湖路31（徳寿洞）浦項市立浦銀中央図書館</t>
  </si>
  <si>
    <t>慶尚北道浦項市南区船頭道39</t>
  </si>
  <si>
    <t>慶尚南道巨済市桂龍路7通り2巨済図書館</t>
  </si>
  <si>
    <t>慶尚南道巨昌郡昌昌邑ハドン1ギル9慶尚南道教育局巨昌図書館</t>
  </si>
  <si>
    <t>慶尚南道高城郡高城邑東外路195番ギル6慶尚南道教育局高城図書館</t>
  </si>
  <si>
    <t>慶尚南道金海市ガラク93番ギル72慶尚南道教育局金海図書館</t>
  </si>
  <si>
    <t>慶尚南道金海市ジンヨン邑ジンヨン路265番ギル9-61慶尚南道教育局ジンヨン図書館</t>
  </si>
  <si>
    <t>055-343-8792</t>
  </si>
  <si>
    <t>慶尚南道金海市珠村面西部路1541番道8金海知恵の海</t>
  </si>
  <si>
    <t>慶尚南道南海郡南海邑華田路43番ギル11-3慶尚南道教育局南海図書館</t>
  </si>
  <si>
    <t>慶尚南道ミリャン市サムランジン邑マンアロ7慶尚南道教育局密陽図書館</t>
  </si>
  <si>
    <t>慶尚南道密陽市河南邑水山中央路63河南図書館</t>
  </si>
  <si>
    <t>慶尚南道四川市四川邑平和2ギル21慶尚南道教育局四川図書館</t>
  </si>
  <si>
    <t>慶尚南道四川市三川浦大橋路622慶尚南道教育局三川浦図書館</t>
  </si>
  <si>
    <t>慶尚南道山清郡山清邑花峰山路79番ギル45山清図書館</t>
  </si>
  <si>
    <t>055-973-2547</t>
  </si>
  <si>
    <t>慶尚南道山清郡新安面原地江辺路101山清寺里山図書館</t>
  </si>
  <si>
    <t>慶尚南道楊山市新州2ギル24慶尚南道教育局楊山図書館</t>
  </si>
  <si>
    <t>慶尚南道（キョンサンナムド）義令郡</t>
  </si>
  <si>
    <t>慶尚南道晋州市文山邑東部路588番ギル24慶尚南道教育庁ジンヤン図書館</t>
  </si>
  <si>
    <t>慶尚南道昌寧郡南地邑洛東路437慶尚南道教育局南指導書館</t>
  </si>
  <si>
    <t>https://njlib.gne.go.kr</t>
  </si>
  <si>
    <t>慶尚南道昌寧郡昌寧邑南昌寧路52慶尚南道教育局昌寧図書館</t>
  </si>
  <si>
    <t>慶尚南道昌原市馬山合浦区龍馬山道12慶尚南道教育庁馬山図書館</t>
  </si>
  <si>
    <t>慶尚南道昌原市馬山合浦区振動面三振の巨大通り661-94慶尚南道教育庁振動図書館</t>
  </si>
  <si>
    <t>慶尚南道昌原市城山区2大路203慶尚南道教育庁昌原図書館</t>
  </si>
  <si>
    <t>慶尚南道昌原市マサン会員区グアムブク12ギル24-1慶尚南道教育局マサンジヘの海図書館</t>
  </si>
  <si>
    <t>慶尚南道統営市奉水路37慶尚南道教育局統営図書館</t>
  </si>
  <si>
    <t>慶尚南道河東郡河東邑京畿道80慶尚南道教育局河東図書館</t>
  </si>
  <si>
    <t>慶尚南道咸安郡ガヤ邑咸安大路495咸安図書館</t>
  </si>
  <si>
    <t>慶尚南道咸陽郡咸陽邑咸陽路1143-1慶尚南道教育局咸陽図書館</t>
  </si>
  <si>
    <t>慶尚南道ハプチョン郡ハプチョン邑東西路152</t>
  </si>
  <si>
    <t>慶尚南道晋州市町長路55（超電動）2階</t>
  </si>
  <si>
    <t>慶尚南道巨済市ジェサンロ5ギル26</t>
  </si>
  <si>
    <t>https://lib.geoje.go.kr</t>
  </si>
  <si>
    <t>巨済市立非常図書館</t>
  </si>
  <si>
    <t>慶尚南道巨済市塔谷路73</t>
  </si>
  <si>
    <t>055-639-7320</t>
  </si>
  <si>
    <t>慶尚南道巨済市真木路20（巨済市立屋浦図書館）</t>
  </si>
  <si>
    <t>https://lib.geoje.go.kr/</t>
  </si>
  <si>
    <t>慶尚南道巨済市長平3路10</t>
  </si>
  <si>
    <t>慶尚南道巨済市下清面下清路12-7巨済市立下請図書館</t>
  </si>
  <si>
    <t>慶尚南道巨済市新婦路36（チャン・スンポドン）巨済市立ジャン・スンポ図書館</t>
  </si>
  <si>
    <t>慶尚南道昌昌郡昌昌邑巨熱路6ギル11</t>
  </si>
  <si>
    <t>慶尚南道高城郡絵画面観仁路44番ギル26-5高城東部図書館</t>
  </si>
  <si>
    <t>https://www.goseong.go.kr/gslib/index.goseong</t>
  </si>
  <si>
    <t>慶尚南道金海市大清路176番ギル7（大清洞）（長裕図書館）</t>
  </si>
  <si>
    <t>https://lib.gimhae.go.kr/jangyu.web</t>
  </si>
  <si>
    <t>慶尚南道金海市活川路285番ギル14七岩図書館</t>
  </si>
  <si>
    <t>慶尚南道金海市ユルハ2ロ210（ユルハドン）キムヘユルハ図書館</t>
  </si>
  <si>
    <t>慶尚南道金海市ジンヨン邑金海台440ジンヨンハンライトライブラリ</t>
  </si>
  <si>
    <t>https://lib.gimhae.go.kr/hanvit.web</t>
  </si>
  <si>
    <t>慶尚南道金海市サムゲ中央路13番ギル19（サムゲドン）ファジョングルサムライブラリー</t>
  </si>
  <si>
    <t>https://lib.gimhae.go.kr/hwajeong.web</t>
  </si>
  <si>
    <t>慶尚南道金海市ユルハ1ロ55（ユルハドン）</t>
  </si>
  <si>
    <t>https://lib.gimhae.go.kr/miracle.web</t>
  </si>
  <si>
    <t>慶尚南道南海郡萬雲路30番ギル9（生涯学習館・火伝図書館）</t>
  </si>
  <si>
    <t>慶尚南道密陽市中央路265（三門洞）三門洞</t>
  </si>
  <si>
    <t>慶尚南道密陽市中央路265（三門洞）密陽市立英語図書館</t>
  </si>
  <si>
    <t>https://eng.myclib.or.kr/</t>
  </si>
  <si>
    <t>慶尚南道四川市四南面チョドンギル49-30四川市子供図書館</t>
  </si>
  <si>
    <t>慶尚南道楊山市三湖路105（三湖洞）楊山市立西昌図書館</t>
  </si>
  <si>
    <t>https://lib.yangsan.go.kr/ME/main.do</t>
  </si>
  <si>
    <t>慶尚南道楊山市大平1路9-10（蘇州洞）楊山市立英語図書館</t>
  </si>
  <si>
    <t>https://englib.yangsan.go.kr/MC/main.do</t>
  </si>
  <si>
    <t>慶尚南道楊山市ウンサンデロ1009-2（チュジンドン）ウンサン図書館</t>
  </si>
  <si>
    <t>https://lib.yangsan.go.kr/MB/main.do</t>
  </si>
  <si>
    <t>慶尚南道楊山市ムルム邑青龍路11楊山市立中央図書館</t>
  </si>
  <si>
    <t>慶尚南道楊山市上北面半回西7ギル14-16上北子供図書館</t>
  </si>
  <si>
    <t>慶尚南道晋州市平昌路249（イ・ヒョンドン）晋州市立西部図書館</t>
  </si>
  <si>
    <t>https://lib.jinju.go.kr/front/</t>
  </si>
  <si>
    <t>慶尚南道晋州市モドクロ47番ギル13-17（上大洞）</t>
  </si>
  <si>
    <t>慶尚南道晋州市に119番道17（真珠市立図書館）</t>
  </si>
  <si>
    <t>慶尚南道晋州市香橋路86（玉峰洞）</t>
  </si>
  <si>
    <t>慶尚南道真珠市平昌路46（真珠市子供専門図書館）</t>
  </si>
  <si>
    <t>慶尚南道真珠市東津路415（忠武共同）</t>
  </si>
  <si>
    <t>慶尚南道昌寧郡永山面ワンダリ34</t>
  </si>
  <si>
    <t>慶尚南道昌原市馬山会員区内西邑三風路79</t>
  </si>
  <si>
    <t>https://lib.changwon.go.kr/ns/index_real.php</t>
  </si>
  <si>
    <t>慶尚南道昌原市鎮海区ヨンジェロ66（龍原洞）東部図書館</t>
  </si>
  <si>
    <t>https://lib.changwon.go.kr/db/index_real.php</t>
  </si>
  <si>
    <t>慶尚南道昌原市義昌区ソゴクギル21（ミョンソドン）ソゴクギル21（ミョンソドン）</t>
  </si>
  <si>
    <t>https://lib.changwon.go.kr/mg/index_real.php</t>
  </si>
  <si>
    <t>慶尚南道昌原市城山区ウォンデ大通り810</t>
  </si>
  <si>
    <t>https://lib.changwon.go.kr/sn/index_real.php</t>
  </si>
  <si>
    <t>慶尚南道昌原市城山区外里路47（南山洞）城山図書館</t>
  </si>
  <si>
    <t>055-225-7401</t>
  </si>
  <si>
    <t>慶尚南道昌原市鎮海区忠長路141（女左洞）</t>
  </si>
  <si>
    <t>慶尚南道昌原市義昌区サリムロ45番ギル59（サリムドン）慶南代表図書館</t>
  </si>
  <si>
    <t>慶尚南道昌原市義昌区平山路135番ギル32（ソサンドン）山60（義昌区平山路135番ギル32）</t>
  </si>
  <si>
    <t>https://lib.changwon.go.kr/gh/index_real.php</t>
  </si>
  <si>
    <t>慶尚南道昌原市馬山合浦区月永洞16ギル22（海運洞）馬山合浦図書館</t>
  </si>
  <si>
    <t>慶尚南道昌原市馬山会員区3・15台558（会員洞）馬山会員図書館</t>
  </si>
  <si>
    <t>https://lib.changwon.go.kr/hw/</t>
  </si>
  <si>
    <t>昌原中央図書館</t>
  </si>
  <si>
    <t>慶尚南道昌原市城山区龍湖路50（搬送洞）昌原中央図書館</t>
  </si>
  <si>
    <t>https://lib.changwon.go.kr/uc/index_real.php</t>
  </si>
  <si>
    <t>慶尚南道昌原市馬山会員区内西邑ホゲアンギル22</t>
  </si>
  <si>
    <t>慶尚南道昌原市鎮海区石洞路70（石洞）（昌原市鎮海区石洞路70）</t>
  </si>
  <si>
    <t>慶尚南道統営市武田3道29（無電洞）統営市立図書館</t>
  </si>
  <si>
    <t>https://www.tongyeonglib.or.kr/library/</t>
  </si>
  <si>
    <t>慶尚南道統営市山陽邑ドンジョンギル155夢と図書館</t>
  </si>
  <si>
    <t>慶尚南道統営市中村道203</t>
  </si>
  <si>
    <t>慶尚南道統営市龍南面シンボル外道7-87統営市立忠武図書館</t>
  </si>
  <si>
    <t>慶尚南道咸安郡七原邑原西路56咸安郡立七原図書館</t>
  </si>
  <si>
    <t>055-580-3647</t>
  </si>
  <si>
    <t>済州特別自治道西帰浦市同じハモロ149番道12</t>
  </si>
  <si>
    <t>064-798-6800</t>
  </si>
  <si>
    <t>済州特別自治道西帰浦市南原体育館路183（済南図書館）</t>
  </si>
  <si>
    <t>済州特別自治道西帰浦市中央路150番道4-1（東洪洞）（西帰浦図書館）</t>
  </si>
  <si>
    <t>済州特別自治道済州市口座邑一州洞路3148東区図書館</t>
  </si>
  <si>
    <t>済州特別自治道済州市延三路489（離島移動）済州図書館</t>
  </si>
  <si>
    <t>済州特別自治道済州市韓林上路240 11（ハンスプール図書館）</t>
  </si>
  <si>
    <t>https://www.hsplib.go.kr/</t>
  </si>
  <si>
    <t>済州特別自治道西帰浦市表船白砂路110番道（表船図書館）</t>
  </si>
  <si>
    <t>https://www.jeju.go.kr/lib/index.htm</t>
  </si>
  <si>
    <t>済州特別自治道西帰浦市城山邑高城オゾロ133（大蔵里1138-21番地）</t>
  </si>
  <si>
    <t>済州特別自治道西帰浦市華順書路44（安徳山房図書館）</t>
  </si>
  <si>
    <t>済州特別自治道西帰浦市イルジュドンロ8232（シンヒョドン）（東部図書館）</t>
  </si>
  <si>
    <t>済州特別自治道西帰浦市中文観光路346（中文洞）中文観光路346（中文洞）</t>
  </si>
  <si>
    <t>済州特別自治道西帰浦市金正文化路32（西帰浦市中央図書館）</t>
  </si>
  <si>
    <t>済州特別自治道西帰浦市男性中路153番道15（図書館運営事務所）</t>
  </si>
  <si>
    <t>済州特別自治道西帰浦市日州洞8593（東洪洞）西帰浦奇跡の図書館</t>
  </si>
  <si>
    <t>済州特別自治道済州市アウォル邑一周書で6339愛月図書館</t>
  </si>
  <si>
    <t>済州特別自治道済州市庭園路50（ノヒョンドン）ノヒョンドン1479</t>
  </si>
  <si>
    <t>済州特別自治道済州市漢慶面新韓路13漢慶図書館</t>
  </si>
  <si>
    <t>064-728-8602</t>
  </si>
  <si>
    <t>済州特別自治道済州市サラボンドンギル30</t>
  </si>
  <si>
    <t>064-728-1503</t>
  </si>
  <si>
    <t>済州特別自治道済州市オナムロ221（オライドン）漢拏図書館</t>
  </si>
  <si>
    <t>064-710-8666</t>
  </si>
  <si>
    <t>済州特別自治道済州市東光路12ギル19（済州島図書館）</t>
  </si>
  <si>
    <t>済州特別自治道済州市ヨンオロ140（連動）</t>
    <phoneticPr fontId="2" type="noConversion"/>
  </si>
  <si>
    <t>済州特別自治道済州市朝川邑一州洞路1189（ハムドクリ919番地）</t>
    <phoneticPr fontId="2" type="noConversion"/>
  </si>
  <si>
    <t>私立小計</t>
    <phoneticPr fontId="2" type="noConversion"/>
  </si>
  <si>
    <t>ソウル小計</t>
    <phoneticPr fontId="2" type="noConversion"/>
  </si>
  <si>
    <t>教育庁小計</t>
    <phoneticPr fontId="2" type="noConversion"/>
  </si>
  <si>
    <t>釜山小計</t>
    <phoneticPr fontId="2" type="noConversion"/>
  </si>
  <si>
    <t>大邱小計</t>
    <phoneticPr fontId="2" type="noConversion"/>
  </si>
  <si>
    <t>仁川小計</t>
    <phoneticPr fontId="2" type="noConversion"/>
  </si>
  <si>
    <t>光州小計</t>
    <phoneticPr fontId="2" type="noConversion"/>
  </si>
  <si>
    <t>大田小計</t>
    <phoneticPr fontId="2" type="noConversion"/>
  </si>
  <si>
    <t>蔚山小計</t>
    <phoneticPr fontId="2" type="noConversion"/>
  </si>
  <si>
    <t>世宗小計</t>
    <phoneticPr fontId="2" type="noConversion"/>
  </si>
  <si>
    <t>試合小計</t>
    <phoneticPr fontId="2" type="noConversion"/>
  </si>
  <si>
    <t>江原小計</t>
    <phoneticPr fontId="2" type="noConversion"/>
  </si>
  <si>
    <t>忠北小計</t>
    <phoneticPr fontId="2" type="noConversion"/>
  </si>
  <si>
    <t>忠南小計</t>
    <phoneticPr fontId="2" type="noConversion"/>
  </si>
  <si>
    <t>群山市立図書館</t>
    <phoneticPr fontId="2" type="noConversion"/>
  </si>
  <si>
    <t>全南小計</t>
    <phoneticPr fontId="2" type="noConversion"/>
  </si>
  <si>
    <t>慶北小計</t>
    <phoneticPr fontId="2" type="noConversion"/>
  </si>
  <si>
    <t>慶南小計</t>
    <phoneticPr fontId="2" type="noConversion"/>
  </si>
  <si>
    <t>ソウル特別市江北区授乳1洞605-412授乳文化情報図書館</t>
    <phoneticPr fontId="2" type="noConversion"/>
  </si>
  <si>
    <t>ソウル特別市 ノウォン区東路243ギル57 (上渓洞1118-66)</t>
    <phoneticPr fontId="2" type="noConversion"/>
  </si>
  <si>
    <t>ソウル特別市城北区ドンアムドン城北路4ギル52（ドンアムドン609-1）</t>
    <phoneticPr fontId="2" type="noConversion"/>
  </si>
  <si>
    <t>ソウル特別市城北区宗岩路98-8宗岩洞複合庁舎4～5階</t>
    <phoneticPr fontId="2" type="noConversion"/>
  </si>
  <si>
    <t>ソウル特別市松坡区巨麗2洞195-1巨麗2洞住民自治センター</t>
    <phoneticPr fontId="2" type="noConversion"/>
  </si>
  <si>
    <t>ソウル特別市松坡区石村湖路155 2階 松丘2号図書館</t>
    <phoneticPr fontId="2" type="noConversion"/>
  </si>
  <si>
    <t>ソウル特別市松坡区高麗1洞325-5高層青少年センター4階</t>
    <phoneticPr fontId="2" type="noConversion"/>
  </si>
  <si>
    <t>釜山広域市釜山神宮ヶ谷通り734釜山グローバルビレッジ行政洞5階（釜田洞）</t>
    <phoneticPr fontId="2" type="noConversion"/>
  </si>
  <si>
    <t>釜山広域市北区華明2洞ヤンダロ64大川天環境文化センター3階</t>
    <phoneticPr fontId="2" type="noConversion"/>
  </si>
  <si>
    <t>釜山広域市永道区浙江路71（南港洞2街236-4番地）</t>
    <phoneticPr fontId="2" type="noConversion"/>
  </si>
  <si>
    <t>仁川広域市南区仁河路452 (関京洞13-1)</t>
    <phoneticPr fontId="2" type="noConversion"/>
  </si>
  <si>
    <t>光州広域市東区慶陽路355</t>
    <phoneticPr fontId="2" type="noConversion"/>
  </si>
  <si>
    <t>大田広域市中区山西路62番ギル53（射程洞）</t>
    <phoneticPr fontId="2" type="noConversion"/>
  </si>
  <si>
    <t>大田広域市東区加陽洞ウアムロ277番ギル72（加陽2洞22-4）</t>
    <phoneticPr fontId="2" type="noConversion"/>
  </si>
  <si>
    <t>大田広域市儒城区テクノ4路131</t>
    <phoneticPr fontId="2" type="noConversion"/>
  </si>
  <si>
    <t>大田広域市儒城区ノウンドンロ234番ギル34ノウン図書館</t>
    <phoneticPr fontId="2" type="noConversion"/>
  </si>
  <si>
    <t>大田広域市儒城区家洞37番地（大徳大路507-38）</t>
    <phoneticPr fontId="2" type="noConversion"/>
  </si>
  <si>
    <t>京畿道楊州市南面ガナリ17ギル24（新山里）南面図書館</t>
    <phoneticPr fontId="2" type="noConversion"/>
  </si>
  <si>
    <t>京畿道楊州市白石邑夢の木199夢の木図書館</t>
    <phoneticPr fontId="2" type="noConversion"/>
  </si>
  <si>
    <t>京畿道坡州市城城面マジリ城城面清松路1013適性図書館</t>
    <phoneticPr fontId="2" type="noConversion"/>
  </si>
  <si>
    <t>京畿道坡州市文山邑統一路1680文山幸福センター3階</t>
    <phoneticPr fontId="2" type="noConversion"/>
  </si>
  <si>
    <t>京畿道浦川市一洞面華洞路1021</t>
    <phoneticPr fontId="2" type="noConversion"/>
  </si>
  <si>
    <t>京畿道華城市安寧洞火山中央路19</t>
    <phoneticPr fontId="2" type="noConversion"/>
  </si>
  <si>
    <t>江原道春川市新北邑ユルムンリ新泉畑路359-32番地春城教育図書館</t>
    <phoneticPr fontId="2" type="noConversion"/>
  </si>
  <si>
    <t>江原道高城郡間城邑ソロンゴルギル17</t>
    <phoneticPr fontId="2" type="noConversion"/>
  </si>
  <si>
    <t>忠清北道音声郡大小面大山里188-21</t>
    <phoneticPr fontId="2" type="noConversion"/>
  </si>
  <si>
    <t>全羅北道益山市ブソンドン284-61</t>
    <phoneticPr fontId="2" type="noConversion"/>
  </si>
  <si>
    <t>全羅南道高興郡東陽邑ノクドン新港8ギル5-4</t>
    <phoneticPr fontId="2" type="noConversion"/>
  </si>
  <si>
    <t>全羅南道高興郡東江面東江中村道35</t>
    <phoneticPr fontId="2" type="noConversion"/>
  </si>
  <si>
    <t>全羅南道ゴクソン郡玉果面リムンリリムン4ギル16</t>
    <phoneticPr fontId="2" type="noConversion"/>
  </si>
  <si>
    <t>全羅南道光陽市中東広場14</t>
    <phoneticPr fontId="2" type="noConversion"/>
  </si>
  <si>
    <t>全羅南道順天市海龍面月田里401</t>
    <phoneticPr fontId="2" type="noConversion"/>
  </si>
  <si>
    <t>全羅南道順天市海龍面奇跡の図書館道60</t>
    <phoneticPr fontId="2" type="noConversion"/>
  </si>
  <si>
    <t>全羅南道ワンド郡金日邑金日路394</t>
    <phoneticPr fontId="2" type="noConversion"/>
  </si>
  <si>
    <t>全羅南道ワンド郡ワンド邑州道3-1</t>
    <phoneticPr fontId="2" type="noConversion"/>
  </si>
  <si>
    <t>全羅南道珍島郡珍島邑城内里64-1（鉄道25）</t>
    <phoneticPr fontId="2" type="noConversion"/>
  </si>
  <si>
    <t>全羅南道華順郡華順邑シンギリ405-2番地華順郡民総合文化センター3階</t>
    <phoneticPr fontId="2" type="noConversion"/>
  </si>
  <si>
    <t>慶尚北道慶州市射程洞金城路236（1-26番地）</t>
    <phoneticPr fontId="2" type="noConversion"/>
  </si>
  <si>
    <t>慶尚北道チルゴク郡倭館邑1月6-7</t>
    <phoneticPr fontId="2" type="noConversion"/>
  </si>
  <si>
    <t>忠清北道音声郡音声邑邑ナリ市長路126番道29音声教育図書館</t>
    <phoneticPr fontId="2" type="noConversion"/>
  </si>
  <si>
    <t>京畿道華城市南陽邑駅骨中央路143南陽図書館</t>
    <phoneticPr fontId="2" type="noConversion"/>
  </si>
  <si>
    <t>博物館大学総計</t>
    <phoneticPr fontId="2" type="noConversion"/>
  </si>
  <si>
    <t>博物館私立総計</t>
    <phoneticPr fontId="2" type="noConversion"/>
  </si>
  <si>
    <t>博物館公立総計</t>
    <phoneticPr fontId="2" type="noConversion"/>
  </si>
  <si>
    <t>博物館国立総計</t>
    <phoneticPr fontId="2" type="noConversion"/>
  </si>
  <si>
    <t>全国総計</t>
    <phoneticPr fontId="2" type="noConversion"/>
  </si>
  <si>
    <t>済州総計</t>
    <phoneticPr fontId="2" type="noConversion"/>
  </si>
  <si>
    <t>済州大学総計</t>
    <phoneticPr fontId="2" type="noConversion"/>
  </si>
  <si>
    <t>全体</t>
    <phoneticPr fontId="2" type="noConversion"/>
  </si>
  <si>
    <t>週末、祝日</t>
    <phoneticPr fontId="2" type="noConversion"/>
  </si>
  <si>
    <t>10:00～17:00</t>
    <phoneticPr fontId="2" type="noConversion"/>
  </si>
  <si>
    <t>年2回</t>
    <phoneticPr fontId="2" type="noConversion"/>
  </si>
  <si>
    <t>国家重要民俗文化財10点</t>
    <phoneticPr fontId="2" type="noConversion"/>
  </si>
  <si>
    <t>私のワトダンムシンド</t>
    <phoneticPr fontId="2" type="noConversion"/>
  </si>
  <si>
    <t>民俗品、古文書、全敵類、書画など</t>
    <phoneticPr fontId="2" type="noConversion"/>
  </si>
  <si>
    <t>中央</t>
  </si>
  <si>
    <t>1回/2年</t>
    <phoneticPr fontId="2" type="noConversion"/>
  </si>
  <si>
    <t>X</t>
    <phoneticPr fontId="2" type="noConversion"/>
  </si>
  <si>
    <t>http://museum.jejunu.ac.kr/</t>
    <phoneticPr fontId="2" type="noConversion"/>
  </si>
  <si>
    <t>済州-大学11-2001-02号</t>
    <phoneticPr fontId="2" type="noConversion"/>
  </si>
  <si>
    <t>2001.07.28。</t>
    <phoneticPr fontId="2" type="noConversion"/>
  </si>
  <si>
    <t>O</t>
    <phoneticPr fontId="2" type="noConversion"/>
  </si>
  <si>
    <t>1967.03.20</t>
    <phoneticPr fontId="2" type="noConversion"/>
  </si>
  <si>
    <t>064-754-2243</t>
    <phoneticPr fontId="2" type="noConversion"/>
  </si>
  <si>
    <t>済州特別自治道済州市済州大学路102</t>
    <phoneticPr fontId="2" type="noConversion"/>
  </si>
  <si>
    <t>済州大学博物館</t>
    <phoneticPr fontId="2" type="noConversion"/>
  </si>
  <si>
    <t>1種</t>
  </si>
  <si>
    <t>大学</t>
    <phoneticPr fontId="2" type="noConversion"/>
  </si>
  <si>
    <t>済州市</t>
    <phoneticPr fontId="2" type="noConversion"/>
  </si>
  <si>
    <t>済州</t>
    <phoneticPr fontId="2" type="noConversion"/>
  </si>
  <si>
    <t>済州私立総計</t>
    <phoneticPr fontId="2" type="noConversion"/>
  </si>
  <si>
    <t>年中無休</t>
    <phoneticPr fontId="2" type="noConversion"/>
  </si>
  <si>
    <t>09:00～18:00</t>
    <phoneticPr fontId="2" type="noConversion"/>
  </si>
  <si>
    <t>つつじ93課、</t>
    <phoneticPr fontId="2" type="noConversion"/>
  </si>
  <si>
    <t>植物（シャクナゲ科）、絵画彫刻陶器</t>
    <phoneticPr fontId="2" type="noConversion"/>
  </si>
  <si>
    <t>個別</t>
    <phoneticPr fontId="2" type="noConversion"/>
  </si>
  <si>
    <t>無料</t>
    <phoneticPr fontId="2" type="noConversion"/>
  </si>
  <si>
    <t>http://hueree.com</t>
    <phoneticPr fontId="2" type="noConversion"/>
  </si>
  <si>
    <t>済州-私立15-2010-01号</t>
    <phoneticPr fontId="2" type="noConversion"/>
  </si>
  <si>
    <t>2010.02.19</t>
  </si>
  <si>
    <t>2007.05.05</t>
    <phoneticPr fontId="2" type="noConversion"/>
  </si>
  <si>
    <t>064-732-2114</t>
    <phoneticPr fontId="2" type="noConversion"/>
  </si>
  <si>
    <t>済州特別自治道西帰浦市南原邑新例洞256</t>
    <phoneticPr fontId="2" type="noConversion"/>
  </si>
  <si>
    <t>ヒュアリー</t>
    <phoneticPr fontId="2" type="noConversion"/>
  </si>
  <si>
    <t>1種</t>
    <phoneticPr fontId="2" type="noConversion"/>
  </si>
  <si>
    <t>私立</t>
    <phoneticPr fontId="2" type="noConversion"/>
  </si>
  <si>
    <t>西帰浦市</t>
    <phoneticPr fontId="2" type="noConversion"/>
  </si>
  <si>
    <t>1月1日該当年度帯別無料入場</t>
    <phoneticPr fontId="2" type="noConversion"/>
  </si>
  <si>
    <t>1月1日タイガー無料入場障害者、軍警、都民割引入場</t>
    <phoneticPr fontId="2" type="noConversion"/>
  </si>
  <si>
    <t>24ヶ月未満の幼児</t>
    <phoneticPr fontId="2" type="noConversion"/>
  </si>
  <si>
    <t>年1回</t>
    <phoneticPr fontId="2" type="noConversion"/>
  </si>
  <si>
    <t>人形、財布外展示作品、美術作品</t>
    <phoneticPr fontId="2" type="noConversion"/>
  </si>
  <si>
    <t>2回/1年</t>
    <phoneticPr fontId="2" type="noConversion"/>
  </si>
  <si>
    <t>X</t>
  </si>
  <si>
    <t>www.hellokittyisland.co.kr</t>
  </si>
  <si>
    <t>済州-私立12-2015-04号</t>
    <phoneticPr fontId="2" type="noConversion"/>
  </si>
  <si>
    <t>2015.04.20</t>
    <phoneticPr fontId="2" type="noConversion"/>
  </si>
  <si>
    <t>2014.01.01</t>
    <phoneticPr fontId="2" type="noConversion"/>
  </si>
  <si>
    <t>064-792-6114</t>
    <phoneticPr fontId="2" type="noConversion"/>
  </si>
  <si>
    <t>済州特別自治道西帰浦市安徳面ハンチャンロ340</t>
    <phoneticPr fontId="2" type="noConversion"/>
  </si>
  <si>
    <t>ハローキティアイランド</t>
    <phoneticPr fontId="2" type="noConversion"/>
  </si>
  <si>
    <t>国賓、外交使節、現役史兵</t>
    <phoneticPr fontId="37" type="noConversion"/>
  </si>
  <si>
    <t>地域住民17％</t>
    <phoneticPr fontId="37" type="noConversion"/>
  </si>
  <si>
    <t>障害者、有功者17％</t>
    <phoneticPr fontId="37" type="noConversion"/>
  </si>
  <si>
    <t>30人以上17％</t>
    <phoneticPr fontId="37" type="noConversion"/>
  </si>
  <si>
    <t>年中無休</t>
  </si>
  <si>
    <t>天然記念物第236号済州韓林龍岩洞窟地帯</t>
    <phoneticPr fontId="37" type="noConversion"/>
  </si>
  <si>
    <t>植物</t>
    <phoneticPr fontId="10" type="noConversion"/>
  </si>
  <si>
    <t>植物400</t>
  </si>
  <si>
    <t>個別</t>
    <phoneticPr fontId="37" type="noConversion"/>
  </si>
  <si>
    <t>O</t>
    <phoneticPr fontId="37" type="noConversion"/>
  </si>
  <si>
    <t>X</t>
    <phoneticPr fontId="37" type="noConversion"/>
  </si>
  <si>
    <t>www.hallimpark.com</t>
    <phoneticPr fontId="37" type="noConversion"/>
  </si>
  <si>
    <t>済州-私立15-2007-13号</t>
  </si>
  <si>
    <t>2007.12.20.</t>
  </si>
  <si>
    <t>1986.07.01</t>
    <phoneticPr fontId="37" type="noConversion"/>
  </si>
  <si>
    <t>064-796-0001</t>
    <phoneticPr fontId="37" type="noConversion"/>
  </si>
  <si>
    <t>済州特別自治道済州市ハンリム邑ハンリムロ300</t>
    <phoneticPr fontId="37" type="noConversion"/>
  </si>
  <si>
    <t>ハンリム公園</t>
    <phoneticPr fontId="2" type="noConversion"/>
  </si>
  <si>
    <t>1種</t>
    <phoneticPr fontId="37" type="noConversion"/>
  </si>
  <si>
    <t>私立</t>
    <phoneticPr fontId="37" type="noConversion"/>
  </si>
  <si>
    <t>済州市</t>
    <phoneticPr fontId="37" type="noConversion"/>
  </si>
  <si>
    <t>済州</t>
    <phoneticPr fontId="37" type="noConversion"/>
  </si>
  <si>
    <t>24ヶ月未満の幼児</t>
  </si>
  <si>
    <t>20人以上の団体2000ウォン割引</t>
  </si>
  <si>
    <t>10:00～18:00</t>
  </si>
  <si>
    <t>10:00～18:00</t>
  </si>
  <si>
    <t>年1回</t>
  </si>
  <si>
    <t>フィギュア</t>
  </si>
  <si>
    <t>12回/1年</t>
  </si>
  <si>
    <t>www.figurejeju.com</t>
  </si>
  <si>
    <t>済州-私立21-2018-02号</t>
    <phoneticPr fontId="2" type="noConversion"/>
  </si>
  <si>
    <t>2018.04.26</t>
  </si>
  <si>
    <t>O</t>
  </si>
  <si>
    <t>2017.09.28</t>
    <phoneticPr fontId="2" type="noConversion"/>
  </si>
  <si>
    <t>064-792-2244</t>
  </si>
  <si>
    <t>済州特別自治道西帰浦市安徳面ハンチャンロ243</t>
  </si>
  <si>
    <t>フィギュアミュージアム済州</t>
    <phoneticPr fontId="2" type="noConversion"/>
  </si>
  <si>
    <t>2種</t>
  </si>
  <si>
    <t/>
    <phoneticPr fontId="2" type="noConversion"/>
  </si>
  <si>
    <t>パス、障害、ドミン</t>
    <phoneticPr fontId="2" type="noConversion"/>
  </si>
  <si>
    <t>無休</t>
    <phoneticPr fontId="2" type="noConversion"/>
  </si>
  <si>
    <t>09:00～20:00</t>
    <phoneticPr fontId="2" type="noConversion"/>
  </si>
  <si>
    <t>おもちゃ,人形,</t>
    <phoneticPr fontId="2" type="noConversion"/>
  </si>
  <si>
    <t>20回/1年</t>
    <phoneticPr fontId="2" type="noConversion"/>
  </si>
  <si>
    <t>toypark.withmedia.kr</t>
    <phoneticPr fontId="2" type="noConversion"/>
  </si>
  <si>
    <t>済州-私立21-2018-01号</t>
    <phoneticPr fontId="2" type="noConversion"/>
  </si>
  <si>
    <t>2018.02.01</t>
    <phoneticPr fontId="2" type="noConversion"/>
  </si>
  <si>
    <t>2011.06.14</t>
    <phoneticPr fontId="2" type="noConversion"/>
  </si>
  <si>
    <t>064-794-0333</t>
  </si>
  <si>
    <t>済州特別自治道西帰浦市安徳面東光路267-7</t>
    <phoneticPr fontId="2" type="noConversion"/>
  </si>
  <si>
    <t>トイパークミュージアム</t>
    <phoneticPr fontId="2" type="noConversion"/>
  </si>
  <si>
    <t>2種</t>
    <phoneticPr fontId="2" type="noConversion"/>
  </si>
  <si>
    <t>24ヶ月未満</t>
    <phoneticPr fontId="2" type="noConversion"/>
  </si>
  <si>
    <t>経路/障害/国家有功者57.1％地域住民43.8％</t>
    <phoneticPr fontId="2" type="noConversion"/>
  </si>
  <si>
    <t>08:30～19:00</t>
    <phoneticPr fontId="2" type="noConversion"/>
  </si>
  <si>
    <t>作品テディベア</t>
    <phoneticPr fontId="2" type="noConversion"/>
  </si>
  <si>
    <t>1回/年</t>
    <phoneticPr fontId="2" type="noConversion"/>
  </si>
  <si>
    <t>www.teseum.net</t>
    <phoneticPr fontId="2" type="noConversion"/>
  </si>
  <si>
    <t>済州-私立21-2009-03号</t>
    <phoneticPr fontId="2" type="noConversion"/>
  </si>
  <si>
    <t>2009.12.14</t>
  </si>
  <si>
    <t>2008.07.15</t>
    <phoneticPr fontId="2" type="noConversion"/>
  </si>
  <si>
    <t>064-799-4820</t>
    <phoneticPr fontId="2" type="noConversion"/>
  </si>
  <si>
    <t>済州特別自治道済州市アウォル邑平和路2159</t>
    <phoneticPr fontId="2" type="noConversion"/>
  </si>
  <si>
    <t>テジウムサファリ</t>
    <phoneticPr fontId="2" type="noConversion"/>
  </si>
  <si>
    <t>36ヶ月未満の乳幼児</t>
  </si>
  <si>
    <t>都民割引</t>
  </si>
  <si>
    <t>なし</t>
  </si>
  <si>
    <t>08:30～17:00</t>
  </si>
  <si>
    <t>個別</t>
  </si>
  <si>
    <t>交換なし</t>
  </si>
  <si>
    <t>www.camelliahill.co.kr</t>
  </si>
  <si>
    <t>済州-私立15-2010-02号</t>
    <phoneticPr fontId="2" type="noConversion"/>
  </si>
  <si>
    <t>064-792-0088</t>
  </si>
  <si>
    <t>済州特別自治道西帰浦市安徳面孝楽路166</t>
    <phoneticPr fontId="2" type="noConversion"/>
  </si>
  <si>
    <t>カメリアヒル</t>
    <phoneticPr fontId="2" type="noConversion"/>
  </si>
  <si>
    <t>パス、障害者</t>
    <phoneticPr fontId="2" type="noConversion"/>
  </si>
  <si>
    <t>大正邑住民</t>
    <phoneticPr fontId="2" type="noConversion"/>
  </si>
  <si>
    <t>10:30-17:00(冬季) 10:30-18:00(夏季)</t>
    <phoneticPr fontId="2" type="noConversion"/>
  </si>
  <si>
    <t>南米民俗工芸品</t>
    <phoneticPr fontId="2" type="noConversion"/>
  </si>
  <si>
    <t>中央</t>
    <phoneticPr fontId="2" type="noConversion"/>
  </si>
  <si>
    <t>www.chocolatemuseum.org</t>
    <phoneticPr fontId="2" type="noConversion"/>
  </si>
  <si>
    <t>済州-私立21-2010-04号</t>
    <phoneticPr fontId="2" type="noConversion"/>
  </si>
  <si>
    <t>2010.05.28</t>
  </si>
  <si>
    <t>2002.05.04</t>
    <phoneticPr fontId="2" type="noConversion"/>
  </si>
  <si>
    <t>064792 3121</t>
    <phoneticPr fontId="2" type="noConversion"/>
  </si>
  <si>
    <t>済州特別自治道西帰浦市大政邑一周西路3000番道144</t>
  </si>
  <si>
    <t>チョコレート博物館</t>
    <phoneticPr fontId="2" type="noConversion"/>
  </si>
  <si>
    <t>地域住民、36ヶ月未満、国家有功者</t>
  </si>
  <si>
    <t>済州島民、障害者、パス</t>
  </si>
  <si>
    <t>09:00～18:00</t>
  </si>
  <si>
    <t>テディベア</t>
    <phoneticPr fontId="2" type="noConversion"/>
  </si>
  <si>
    <t>2回/1年</t>
  </si>
  <si>
    <t>www.joanneteddybear.com</t>
  </si>
  <si>
    <t>済州-私立21-2008-10号</t>
  </si>
  <si>
    <t>2008.12.30</t>
  </si>
  <si>
    <t>2008.08.15</t>
    <phoneticPr fontId="2" type="noConversion"/>
  </si>
  <si>
    <t>064-739-1024</t>
    <phoneticPr fontId="2" type="noConversion"/>
  </si>
  <si>
    <t>済州特別自治道西帰浦市大浦路113</t>
  </si>
  <si>
    <t>ジョアンベアミュージアム</t>
    <phoneticPr fontId="2" type="noConversion"/>
  </si>
  <si>
    <t>表善面民</t>
    <phoneticPr fontId="2" type="noConversion"/>
  </si>
  <si>
    <t>ハーブ植物の木など</t>
    <phoneticPr fontId="2" type="noConversion"/>
  </si>
  <si>
    <t>30回/1年</t>
    <phoneticPr fontId="2" type="noConversion"/>
  </si>
  <si>
    <t>www.herbdonsan.com</t>
    <phoneticPr fontId="2" type="noConversion"/>
  </si>
  <si>
    <t>済州-私立15-2009-02号</t>
    <phoneticPr fontId="2" type="noConversion"/>
  </si>
  <si>
    <t>2009.07.15</t>
    <phoneticPr fontId="2" type="noConversion"/>
  </si>
  <si>
    <t>2005.04.02</t>
    <phoneticPr fontId="2" type="noConversion"/>
  </si>
  <si>
    <t>064-787-7362</t>
    <phoneticPr fontId="2" type="noConversion"/>
  </si>
  <si>
    <t>済州特別自治道西帰浦市表線面</t>
    <phoneticPr fontId="2" type="noConversion"/>
  </si>
  <si>
    <t>済州ハブの園</t>
    <phoneticPr fontId="2" type="noConversion"/>
  </si>
  <si>
    <t>毎週水曜日</t>
    <phoneticPr fontId="2" type="noConversion"/>
  </si>
  <si>
    <t>海洋動物標本</t>
  </si>
  <si>
    <t>1回/1年</t>
  </si>
  <si>
    <t>www.jejumarineanimal.com</t>
  </si>
  <si>
    <t>済州-私立12-2018-03号</t>
    <phoneticPr fontId="2" type="noConversion"/>
  </si>
  <si>
    <t>2017.09.19</t>
    <phoneticPr fontId="2" type="noConversion"/>
  </si>
  <si>
    <t>064-782-3711</t>
  </si>
  <si>
    <t>済州特別自治道西帰浦市城山邑西城イルロ689-21</t>
  </si>
  <si>
    <t>済州海洋動物博物館</t>
    <phoneticPr fontId="2" type="noConversion"/>
  </si>
  <si>
    <t>1種</t>
  </si>
  <si>
    <t>基礎生活受給者36ヶ月未満幼児重症障害者（1～3級、同伴者1人まで）</t>
    <phoneticPr fontId="2" type="noConversion"/>
  </si>
  <si>
    <t>国民及びその遂行者、公務遂行のために出入する者、社会貢献参加者の場合は無料</t>
    <phoneticPr fontId="2" type="noConversion"/>
  </si>
  <si>
    <t>割引適用 ①済州道民団体 ②国家有功者団体 ③障害者団体 ④65歳以上団体 ⑤軍警</t>
    <phoneticPr fontId="2" type="noConversion"/>
  </si>
  <si>
    <t>※個人料金の30％割引①団体10名以上</t>
    <phoneticPr fontId="2" type="noConversion"/>
  </si>
  <si>
    <t>毎月第3週月曜日</t>
    <phoneticPr fontId="2" type="noConversion"/>
  </si>
  <si>
    <t>航空機、隕石など</t>
    <phoneticPr fontId="2" type="noConversion"/>
  </si>
  <si>
    <t>www.jdc-jam.com</t>
    <phoneticPr fontId="2" type="noConversion"/>
  </si>
  <si>
    <t>済州-私立11-2014-01号</t>
    <phoneticPr fontId="2" type="noConversion"/>
  </si>
  <si>
    <t>064-800-2114</t>
    <phoneticPr fontId="2" type="noConversion"/>
  </si>
  <si>
    <t>済州特別自治道西帰浦市安徳面緑茶盆栽218</t>
    <phoneticPr fontId="2" type="noConversion"/>
  </si>
  <si>
    <t>済州航空宇宙博物館</t>
    <phoneticPr fontId="2" type="noConversion"/>
  </si>
  <si>
    <t>休館</t>
    <phoneticPr fontId="2" type="noConversion"/>
  </si>
  <si>
    <t>済州-私立12-2004-01号</t>
  </si>
  <si>
    <t>2004.05.12</t>
  </si>
  <si>
    <t>2004.04.29</t>
  </si>
  <si>
    <t>064-772-2500</t>
  </si>
  <si>
    <t>済州特別自治道済州市ハンギョンミョン清水5ギル63</t>
    <phoneticPr fontId="2" type="noConversion"/>
  </si>
  <si>
    <t>済州平和博物館（休館）</t>
    <phoneticPr fontId="2" type="noConversion"/>
  </si>
  <si>
    <t>2021年1月～2月全体無料</t>
    <phoneticPr fontId="2" type="noConversion"/>
  </si>
  <si>
    <t>antique teddy bear</t>
    <phoneticPr fontId="2" type="noConversion"/>
  </si>
  <si>
    <t>www.teddybearmuseum.com</t>
    <phoneticPr fontId="2" type="noConversion"/>
  </si>
  <si>
    <t>済州-私立12-2001-03号</t>
    <phoneticPr fontId="2" type="noConversion"/>
  </si>
  <si>
    <t>2001.07.28</t>
    <phoneticPr fontId="2" type="noConversion"/>
  </si>
  <si>
    <t>2001.04.24</t>
    <phoneticPr fontId="2" type="noConversion"/>
  </si>
  <si>
    <t>064-738-7600</t>
    <phoneticPr fontId="2" type="noConversion"/>
  </si>
  <si>
    <t>済州特別自治道西帰浦市中文観光路110番道31</t>
    <phoneticPr fontId="2" type="noConversion"/>
  </si>
  <si>
    <t>済州テディベアミュージアム</t>
    <phoneticPr fontId="2" type="noConversion"/>
  </si>
  <si>
    <t>便宜施設利用時博物館利用無料</t>
    <phoneticPr fontId="2" type="noConversion"/>
  </si>
  <si>
    <t>陶器</t>
    <phoneticPr fontId="2" type="noConversion"/>
  </si>
  <si>
    <t>www.jejubaum.com</t>
    <phoneticPr fontId="2" type="noConversion"/>
  </si>
  <si>
    <t>済州-私立12-2016-02号</t>
    <phoneticPr fontId="2" type="noConversion"/>
  </si>
  <si>
    <t>2016.02.26</t>
  </si>
  <si>
    <t>064-784-2255</t>
    <phoneticPr fontId="2" type="noConversion"/>
  </si>
  <si>
    <t>済州特別自治道西帰浦市城山邑西城イルロ1168番ギル89-17</t>
    <phoneticPr fontId="2" type="noConversion"/>
  </si>
  <si>
    <t>済州コーヒー博物館バウム</t>
    <phoneticPr fontId="2" type="noConversion"/>
  </si>
  <si>
    <t>ラントカー10％</t>
  </si>
  <si>
    <t>都民割引</t>
    <phoneticPr fontId="2" type="noConversion"/>
  </si>
  <si>
    <t>10:00～20:00</t>
    <phoneticPr fontId="2" type="noConversion"/>
  </si>
  <si>
    <t>2年1回</t>
  </si>
  <si>
    <t>ガラス</t>
  </si>
  <si>
    <t>交換なし</t>
    <phoneticPr fontId="2" type="noConversion"/>
  </si>
  <si>
    <t>glassmuseum@naver.com</t>
  </si>
  <si>
    <t>済州-私立21-2010-06号</t>
    <phoneticPr fontId="2" type="noConversion"/>
  </si>
  <si>
    <t>2011.11.02</t>
  </si>
  <si>
    <t>2010.11.02</t>
    <phoneticPr fontId="2" type="noConversion"/>
  </si>
  <si>
    <t>064-792-6262</t>
    <phoneticPr fontId="2" type="noConversion"/>
  </si>
  <si>
    <t>済州特別自治道西帰浦市中山間西路1403</t>
    <phoneticPr fontId="2" type="noConversion"/>
  </si>
  <si>
    <t>済州ガラス博物館</t>
    <phoneticPr fontId="2" type="noConversion"/>
  </si>
  <si>
    <t>全体</t>
  </si>
  <si>
    <t>毎週月曜日</t>
  </si>
  <si>
    <t>擁器、陶器、瓦、民俗品</t>
  </si>
  <si>
    <t>http://jejuonggi.com</t>
    <phoneticPr fontId="2" type="noConversion"/>
  </si>
  <si>
    <t>済州-私立21-2010-03号</t>
    <phoneticPr fontId="2" type="noConversion"/>
  </si>
  <si>
    <t>2010.11.27</t>
    <phoneticPr fontId="2" type="noConversion"/>
  </si>
  <si>
    <t>064-792-7955</t>
  </si>
  <si>
    <t>済州特別自治道西帰浦市大正邑武永路254番ギル3-1</t>
    <phoneticPr fontId="2" type="noConversion"/>
  </si>
  <si>
    <t>済州オンギ博物館</t>
    <phoneticPr fontId="2" type="noConversion"/>
  </si>
  <si>
    <t>国家保健対象者、基礎受給者</t>
    <phoneticPr fontId="2" type="noConversion"/>
  </si>
  <si>
    <t>障害者、パス優待</t>
    <phoneticPr fontId="2" type="noConversion"/>
  </si>
  <si>
    <t>09:00～21:00</t>
    <phoneticPr fontId="2" type="noConversion"/>
  </si>
  <si>
    <t>絵、氷の彫刻、彫刻など</t>
    <phoneticPr fontId="2" type="noConversion"/>
  </si>
  <si>
    <t>1回/1年</t>
    <phoneticPr fontId="2" type="noConversion"/>
  </si>
  <si>
    <t>www.jejuicemeseum.com</t>
    <phoneticPr fontId="2" type="noConversion"/>
  </si>
  <si>
    <t>済州-私立21-2012-06号</t>
    <phoneticPr fontId="2" type="noConversion"/>
  </si>
  <si>
    <t>2012.09.28</t>
    <phoneticPr fontId="2" type="noConversion"/>
  </si>
  <si>
    <t>2012.07.15</t>
    <phoneticPr fontId="2" type="noConversion"/>
  </si>
  <si>
    <t>064-742-3700</t>
    <phoneticPr fontId="2" type="noConversion"/>
  </si>
  <si>
    <t>済州特別自治道済州市ウンスギル69</t>
    <phoneticPr fontId="2" type="noConversion"/>
  </si>
  <si>
    <t>済州アイスミュージアム総合展示館</t>
    <phoneticPr fontId="2" type="noConversion"/>
  </si>
  <si>
    <t>48ヶ月未満の幼児、地域住民</t>
    <phoneticPr fontId="2" type="noConversion"/>
  </si>
  <si>
    <t>済州島民割引、プロモーション、提携会社など</t>
    <phoneticPr fontId="2" type="noConversion"/>
  </si>
  <si>
    <t>08:30～18:30</t>
    <phoneticPr fontId="2" type="noConversion"/>
  </si>
  <si>
    <t>08:30～18:00</t>
    <phoneticPr fontId="2" type="noConversion"/>
  </si>
  <si>
    <t>民球類など</t>
    <phoneticPr fontId="2" type="noConversion"/>
  </si>
  <si>
    <t>www.jejufolk.com</t>
    <phoneticPr fontId="2" type="noConversion"/>
  </si>
  <si>
    <t>済州-私立12-2001-01号</t>
    <phoneticPr fontId="2" type="noConversion"/>
  </si>
  <si>
    <t>2001.04.13</t>
  </si>
  <si>
    <t>2010.04.13</t>
    <phoneticPr fontId="2" type="noConversion"/>
  </si>
  <si>
    <t>064-787-4501</t>
    <phoneticPr fontId="2" type="noConversion"/>
  </si>
  <si>
    <t>済州特別自治道西帰浦市表善面民俗海岸路631-34</t>
    <phoneticPr fontId="2" type="noConversion"/>
  </si>
  <si>
    <t>済州民俗村</t>
    <phoneticPr fontId="2" type="noConversion"/>
  </si>
  <si>
    <t>36ヶ月未満</t>
    <phoneticPr fontId="2" type="noConversion"/>
  </si>
  <si>
    <t>軍警、有功者、障害、消防公務員、都民など</t>
    <phoneticPr fontId="2" type="noConversion"/>
  </si>
  <si>
    <t>鉱物、恐竜化石など</t>
    <phoneticPr fontId="2" type="noConversion"/>
  </si>
  <si>
    <t>jdpark.kr</t>
    <phoneticPr fontId="2" type="noConversion"/>
  </si>
  <si>
    <t>済州-私立21-2007-06号</t>
    <phoneticPr fontId="2" type="noConversion"/>
  </si>
  <si>
    <t>2007.07.30</t>
    <phoneticPr fontId="2" type="noConversion"/>
  </si>
  <si>
    <t>2007.07.01</t>
    <phoneticPr fontId="2" type="noConversion"/>
  </si>
  <si>
    <t>064-746-3060</t>
    <phoneticPr fontId="2" type="noConversion"/>
  </si>
  <si>
    <t>済州特別自治道済州市アウォル邑光寧平和2ギル1</t>
    <phoneticPr fontId="2" type="noConversion"/>
  </si>
  <si>
    <t>済州恐竜ランド展示館</t>
    <phoneticPr fontId="2" type="noConversion"/>
  </si>
  <si>
    <t>24ヶ月未満の幼児の同伴が可能</t>
  </si>
  <si>
    <t>済州島民、パス優遇（65歳以上）、障害者（1～3級）</t>
  </si>
  <si>
    <t>観覧不可</t>
  </si>
  <si>
    <t>展示遺物（室内）、彫像（屋外）展示館額縁、FRP造形物</t>
  </si>
  <si>
    <t>www.sexmuseum.or.kr</t>
  </si>
  <si>
    <t>済州-私立12-2006-06号</t>
    <phoneticPr fontId="2" type="noConversion"/>
  </si>
  <si>
    <t>2006.05.09</t>
  </si>
  <si>
    <t>064-792-5700</t>
  </si>
  <si>
    <t>済州特別自治道西帰浦市安徳面一周書路1611</t>
  </si>
  <si>
    <t>済州健康と性博物館</t>
    <phoneticPr fontId="2" type="noConversion"/>
  </si>
  <si>
    <t>30人以上</t>
    <phoneticPr fontId="2" type="noConversion"/>
  </si>
  <si>
    <t>なし</t>
    <phoneticPr fontId="2" type="noConversion"/>
  </si>
  <si>
    <t>年4回</t>
    <phoneticPr fontId="2" type="noConversion"/>
  </si>
  <si>
    <t>済州土種ツバキの木など</t>
    <phoneticPr fontId="2" type="noConversion"/>
  </si>
  <si>
    <t>www.ilchulland.com</t>
    <phoneticPr fontId="2" type="noConversion"/>
  </si>
  <si>
    <t>済州-私立15-2007-01号</t>
    <phoneticPr fontId="2" type="noConversion"/>
  </si>
  <si>
    <t>2007.01.15.</t>
    <phoneticPr fontId="2" type="noConversion"/>
  </si>
  <si>
    <t>2002.04.28</t>
    <phoneticPr fontId="2" type="noConversion"/>
  </si>
  <si>
    <t>064-784-2080</t>
    <phoneticPr fontId="2" type="noConversion"/>
  </si>
  <si>
    <t>済州特別自治道西帰浦市城山邑中山間洞4150-30</t>
    <phoneticPr fontId="2" type="noConversion"/>
  </si>
  <si>
    <t>日の出ランド植物園</t>
    <phoneticPr fontId="2" type="noConversion"/>
  </si>
  <si>
    <t>48ヶ月未満の幼児</t>
    <phoneticPr fontId="2" type="noConversion"/>
  </si>
  <si>
    <t>毎週月曜日</t>
    <phoneticPr fontId="2" type="noConversion"/>
  </si>
  <si>
    <t>年1回</t>
    <phoneticPr fontId="2" type="noConversion"/>
  </si>
  <si>
    <t>ハリウッド映画衣装と小道具</t>
    <phoneticPr fontId="2" type="noConversion"/>
  </si>
  <si>
    <t>https://blog.naver.com/elandmuseum</t>
    <phoneticPr fontId="2" type="noConversion"/>
  </si>
  <si>
    <t>済州-私立21-2015-03号</t>
    <phoneticPr fontId="2" type="noConversion"/>
  </si>
  <si>
    <t>2015.04.20.</t>
    <phoneticPr fontId="2" type="noConversion"/>
  </si>
  <si>
    <t>2015.06.30</t>
    <phoneticPr fontId="2" type="noConversion"/>
  </si>
  <si>
    <t>064-796-9600</t>
    <phoneticPr fontId="2" type="noConversion"/>
  </si>
  <si>
    <t>済州特別自治道済州市漢林海岸路530番地</t>
    <phoneticPr fontId="2" type="noConversion"/>
  </si>
  <si>
    <t>イーランドミュージアム</t>
    <phoneticPr fontId="2" type="noConversion"/>
  </si>
  <si>
    <t>0～3歳（36ヶ月未満の乳幼児）</t>
    <phoneticPr fontId="2" type="noConversion"/>
  </si>
  <si>
    <t>有功者、障害者、都民</t>
    <phoneticPr fontId="2" type="noConversion"/>
  </si>
  <si>
    <t>毎週月曜日の新年の旧正月のチュソクの日</t>
    <phoneticPr fontId="2" type="noConversion"/>
  </si>
  <si>
    <t>10:00～18:00</t>
    <phoneticPr fontId="2" type="noConversion"/>
  </si>
  <si>
    <t>500（登録遺物196件）</t>
    <phoneticPr fontId="2" type="noConversion"/>
  </si>
  <si>
    <t>民俗工芸品類（半閉、食器棚、箱、農、食器、小木道具、擁器、お粥製品など）</t>
    <phoneticPr fontId="2" type="noConversion"/>
  </si>
  <si>
    <t>犬</t>
    <phoneticPr fontId="2" type="noConversion"/>
  </si>
  <si>
    <t>3回/1年</t>
    <phoneticPr fontId="2" type="noConversion"/>
  </si>
  <si>
    <t>jejucraft-mu.blog.naver.com</t>
    <phoneticPr fontId="2" type="noConversion"/>
  </si>
  <si>
    <t>済州-私立12-2020-03号</t>
    <phoneticPr fontId="2" type="noConversion"/>
  </si>
  <si>
    <t>2020.10.08</t>
    <phoneticPr fontId="2" type="noConversion"/>
  </si>
  <si>
    <t>2020.10.24</t>
    <phoneticPr fontId="2" type="noConversion"/>
  </si>
  <si>
    <t>064-772-4280</t>
    <phoneticPr fontId="2" type="noConversion"/>
  </si>
  <si>
    <t>済州特別自治道済州市ハンギョンミョンジャジリ2114-60</t>
    <phoneticPr fontId="2" type="noConversion"/>
  </si>
  <si>
    <t>イェナール工芸博物館</t>
    <phoneticPr fontId="2" type="noConversion"/>
  </si>
  <si>
    <t>0歳～3歳（36ヶ月未満）</t>
    <phoneticPr fontId="2" type="noConversion"/>
  </si>
  <si>
    <t>有功者、障害者、ドミン、モバイル利用</t>
    <phoneticPr fontId="2" type="noConversion"/>
  </si>
  <si>
    <t>9:00～18:00</t>
    <phoneticPr fontId="2" type="noConversion"/>
  </si>
  <si>
    <t>www.yeomiji.or.kr</t>
    <phoneticPr fontId="2" type="noConversion"/>
  </si>
  <si>
    <t>済州-私立15-2006-02号</t>
    <phoneticPr fontId="2" type="noConversion"/>
  </si>
  <si>
    <t>2006.03.24</t>
  </si>
  <si>
    <t>064-735-1100</t>
    <phoneticPr fontId="2" type="noConversion"/>
  </si>
  <si>
    <t>済州特別自治道西帰浦市中文観光路93</t>
    <phoneticPr fontId="2" type="noConversion"/>
  </si>
  <si>
    <t>ヨミジ植物園</t>
    <phoneticPr fontId="2" type="noConversion"/>
  </si>
  <si>
    <t>有孔者は子供料金を適用します</t>
    <phoneticPr fontId="2" type="noConversion"/>
  </si>
  <si>
    <t>ドミン25</t>
    <phoneticPr fontId="2" type="noConversion"/>
  </si>
  <si>
    <t>08:30～17:30</t>
    <phoneticPr fontId="2" type="noConversion"/>
  </si>
  <si>
    <t>樹木と花瓦</t>
    <phoneticPr fontId="2" type="noConversion"/>
  </si>
  <si>
    <t>www.ecolandjeju.co.kr</t>
    <phoneticPr fontId="2" type="noConversion"/>
  </si>
  <si>
    <t>済州-私立15-2013-02号</t>
    <phoneticPr fontId="2" type="noConversion"/>
  </si>
  <si>
    <t>2013.01.08</t>
    <phoneticPr fontId="2" type="noConversion"/>
  </si>
  <si>
    <t>2010.10.20</t>
    <phoneticPr fontId="2" type="noConversion"/>
  </si>
  <si>
    <t>064-802-8054</t>
    <phoneticPr fontId="2" type="noConversion"/>
  </si>
  <si>
    <t>済州特別自治道済州市チョチョン邑繁栄路1278-169</t>
    <phoneticPr fontId="2" type="noConversion"/>
  </si>
  <si>
    <t>エコランド</t>
    <phoneticPr fontId="2" type="noConversion"/>
  </si>
  <si>
    <t>36ヶ月未満の乳幼児</t>
  </si>
  <si>
    <t>済州島民、障害者、国家有功者、国軍割引の適用</t>
  </si>
  <si>
    <t>10:00～19:00</t>
  </si>
  <si>
    <t>アフリカ大陸の仮面、彫像、衣装など</t>
  </si>
  <si>
    <t>https://blog.naver.com/africanmuse</t>
  </si>
  <si>
    <t>済州-私立12-2005-02号</t>
    <phoneticPr fontId="2" type="noConversion"/>
  </si>
  <si>
    <t>2005.05.06</t>
  </si>
  <si>
    <t>1998.11.19</t>
    <phoneticPr fontId="2" type="noConversion"/>
  </si>
  <si>
    <t>064-738-6565</t>
  </si>
  <si>
    <t>済州特別自治道西帰浦市道路49</t>
  </si>
  <si>
    <t>アフリカ博物館</t>
    <phoneticPr fontId="2" type="noConversion"/>
  </si>
  <si>
    <t>30人以上</t>
  </si>
  <si>
    <t>石部作、盆栽、希少植物、済州自然石作品</t>
    <phoneticPr fontId="2" type="noConversion"/>
  </si>
  <si>
    <t>無料</t>
  </si>
  <si>
    <t>www.seokbujak.com</t>
  </si>
  <si>
    <t>済州-私立21-2007-11号</t>
  </si>
  <si>
    <t>2007.09.03</t>
  </si>
  <si>
    <t>064-739-3331</t>
  </si>
  <si>
    <t>済州特別自治道西帰浦市日州洞8941</t>
  </si>
  <si>
    <t>息、道</t>
    <phoneticPr fontId="2" type="noConversion"/>
  </si>
  <si>
    <t>済州</t>
  </si>
  <si>
    <t>36ヶ月未満</t>
    <phoneticPr fontId="2" type="noConversion"/>
  </si>
  <si>
    <t>パス、有功者、福祉、都民割引</t>
    <phoneticPr fontId="2" type="noConversion"/>
  </si>
  <si>
    <t>展示造形物等</t>
  </si>
  <si>
    <t>www.soingook.com</t>
  </si>
  <si>
    <t>済州-私立21-2007-03号</t>
    <phoneticPr fontId="2" type="noConversion"/>
  </si>
  <si>
    <t>2007.04.02</t>
  </si>
  <si>
    <t>2001.09.01</t>
    <phoneticPr fontId="2" type="noConversion"/>
  </si>
  <si>
    <t>064-793-5400</t>
    <phoneticPr fontId="2" type="noConversion"/>
  </si>
  <si>
    <t>済州特別自治道西帰浦市安徳面中山間西路1878</t>
    <phoneticPr fontId="2" type="noConversion"/>
  </si>
  <si>
    <t>小人国テーマパーク展示館</t>
    <phoneticPr fontId="2" type="noConversion"/>
  </si>
  <si>
    <t>09:00～17:00</t>
    <phoneticPr fontId="2" type="noConversion"/>
  </si>
  <si>
    <t>チョガビ</t>
  </si>
  <si>
    <t>www.wsmuseum.co.kr</t>
    <phoneticPr fontId="2" type="noConversion"/>
  </si>
  <si>
    <t>済州-私立21-2011-08号</t>
    <phoneticPr fontId="2" type="noConversion"/>
  </si>
  <si>
    <t>2011.08.02</t>
    <phoneticPr fontId="2" type="noConversion"/>
  </si>
  <si>
    <t>2011.02.24</t>
    <phoneticPr fontId="2" type="noConversion"/>
  </si>
  <si>
    <t>064-762-5551</t>
    <phoneticPr fontId="2" type="noConversion"/>
  </si>
  <si>
    <t>済州特別自治道西帰浦市太平路284</t>
    <phoneticPr fontId="2" type="noConversion"/>
  </si>
  <si>
    <t>世界貝殻博物館</t>
    <phoneticPr fontId="2" type="noConversion"/>
  </si>
  <si>
    <t>都民幼稚園、子供の家（4,000ウォン）</t>
    <phoneticPr fontId="2" type="noConversion"/>
  </si>
  <si>
    <t>障害児</t>
    <phoneticPr fontId="2" type="noConversion"/>
  </si>
  <si>
    <t>モバイル</t>
    <phoneticPr fontId="2" type="noConversion"/>
  </si>
  <si>
    <t>11,000(ウォン)</t>
    <phoneticPr fontId="2" type="noConversion"/>
  </si>
  <si>
    <t>車、ピアノ</t>
    <phoneticPr fontId="2" type="noConversion"/>
  </si>
  <si>
    <t>http://worldautopianomuseum.com/</t>
  </si>
  <si>
    <t>済州-私立21-2008-03号</t>
    <phoneticPr fontId="2" type="noConversion"/>
  </si>
  <si>
    <t>2008.05.09</t>
  </si>
  <si>
    <t>2008.05.09</t>
    <phoneticPr fontId="2" type="noConversion"/>
  </si>
  <si>
    <t>064-792-3000</t>
    <phoneticPr fontId="2" type="noConversion"/>
  </si>
  <si>
    <t>済州特別自治道西帰浦市安徳面中山間西路1610</t>
    <phoneticPr fontId="2" type="noConversion"/>
  </si>
  <si>
    <t>世界自動車＆ピアノ博物館</t>
    <phoneticPr fontId="2" type="noConversion"/>
  </si>
  <si>
    <t>無休</t>
    <phoneticPr fontId="2" type="noConversion"/>
  </si>
  <si>
    <t>9:00 -18:00</t>
    <phoneticPr fontId="2" type="noConversion"/>
  </si>
  <si>
    <t>民俗作品、彫刻、マスクなど</t>
    <phoneticPr fontId="2" type="noConversion"/>
  </si>
  <si>
    <t>www.theveniceland.com</t>
    <phoneticPr fontId="2" type="noConversion"/>
  </si>
  <si>
    <t>済州-私立12-2015-05号</t>
    <phoneticPr fontId="2" type="noConversion"/>
  </si>
  <si>
    <t>2015.06.02</t>
    <phoneticPr fontId="2" type="noConversion"/>
  </si>
  <si>
    <t>2014.04.01</t>
    <phoneticPr fontId="2" type="noConversion"/>
  </si>
  <si>
    <t>064-784-6565</t>
    <phoneticPr fontId="2" type="noConversion"/>
  </si>
  <si>
    <t>済州特別自治道西帰浦市城山邑西城イルロ474</t>
    <phoneticPr fontId="2" type="noConversion"/>
  </si>
  <si>
    <t>世界王子民俗博物館</t>
    <phoneticPr fontId="2" type="noConversion"/>
  </si>
  <si>
    <t>金属、土器、ガラス</t>
    <phoneticPr fontId="2" type="noConversion"/>
  </si>
  <si>
    <t>https://worlm.co.kr/index.html</t>
    <phoneticPr fontId="2" type="noConversion"/>
  </si>
  <si>
    <t>済州-私立21-2016-01号</t>
    <phoneticPr fontId="2" type="noConversion"/>
  </si>
  <si>
    <t>2016.02.26</t>
    <phoneticPr fontId="2" type="noConversion"/>
  </si>
  <si>
    <t>2015.12.02</t>
  </si>
  <si>
    <t>064-787-9500</t>
    <phoneticPr fontId="2" type="noConversion"/>
  </si>
  <si>
    <t>済州特別自治道西帰浦市表線面ハンマ音小道431</t>
    <phoneticPr fontId="2" type="noConversion"/>
  </si>
  <si>
    <t>世界酒博物館</t>
    <phoneticPr fontId="2" type="noConversion"/>
  </si>
  <si>
    <t>国家有功者、懲戒、軍警、経路、済州島民など20％</t>
    <phoneticPr fontId="37" type="noConversion"/>
  </si>
  <si>
    <t>20 or 50</t>
    <phoneticPr fontId="37" type="noConversion"/>
  </si>
  <si>
    <t>年中無休</t>
    <phoneticPr fontId="37" type="noConversion"/>
  </si>
  <si>
    <t>FRPマーベル</t>
    <phoneticPr fontId="37" type="noConversion"/>
  </si>
  <si>
    <t>www.jejucentralpark.com</t>
    <phoneticPr fontId="37" type="noConversion"/>
  </si>
  <si>
    <t>済州-私立21-2006-04号</t>
    <phoneticPr fontId="37" type="noConversion"/>
  </si>
  <si>
    <t>2001.06.21</t>
    <phoneticPr fontId="37" type="noConversion"/>
  </si>
  <si>
    <t>064-782-7720</t>
    <phoneticPr fontId="37" type="noConversion"/>
  </si>
  <si>
    <t>済州特別自治道済州市チョチョン邑ビザリムロ606</t>
    <phoneticPr fontId="37" type="noConversion"/>
  </si>
  <si>
    <t>世界ミニチュア展示館</t>
    <phoneticPr fontId="2" type="noConversion"/>
  </si>
  <si>
    <t>2種</t>
    <phoneticPr fontId="37" type="noConversion"/>
  </si>
  <si>
    <t>植物と怪石</t>
  </si>
  <si>
    <t>3回/1年</t>
  </si>
  <si>
    <t>www.spiritedgarden.com</t>
  </si>
  <si>
    <t>済州-私立15-2006-03号</t>
    <phoneticPr fontId="2" type="noConversion"/>
  </si>
  <si>
    <t>1992.07.30</t>
    <phoneticPr fontId="2" type="noConversion"/>
  </si>
  <si>
    <t>064-772-3701</t>
  </si>
  <si>
    <t>済州特別自治道済州市漢慶面緑茶盆栽675</t>
  </si>
  <si>
    <t>考える庭園</t>
    <phoneticPr fontId="2" type="noConversion"/>
  </si>
  <si>
    <t>満36ヶ月未満の本態アカデミーおよび生涯会員ICOM会員など</t>
    <phoneticPr fontId="2" type="noConversion"/>
  </si>
  <si>
    <t>済州島民道福祉国家有功者観光地提携ホテル提携</t>
    <phoneticPr fontId="2" type="noConversion"/>
  </si>
  <si>
    <t>15～55</t>
    <phoneticPr fontId="2" type="noConversion"/>
  </si>
  <si>
    <t>民俗工芸品、現代美術品など</t>
    <phoneticPr fontId="2" type="noConversion"/>
  </si>
  <si>
    <t>6回/1年</t>
    <phoneticPr fontId="2" type="noConversion"/>
  </si>
  <si>
    <t>www.bontemuseum.com</t>
    <phoneticPr fontId="2" type="noConversion"/>
  </si>
  <si>
    <t>済州-私立12-2012-08号</t>
    <phoneticPr fontId="2" type="noConversion"/>
  </si>
  <si>
    <t>064-792-8108</t>
    <phoneticPr fontId="2" type="noConversion"/>
  </si>
  <si>
    <t>済州特別自治道西帰浦市安徳面山緑南路792番道69</t>
    <phoneticPr fontId="2" type="noConversion"/>
  </si>
  <si>
    <t>本太博物館</t>
    <phoneticPr fontId="2" type="noConversion"/>
  </si>
  <si>
    <t>済州-私立12-2008-01号</t>
  </si>
  <si>
    <t>2008.02.29</t>
    <phoneticPr fontId="2" type="noConversion"/>
  </si>
  <si>
    <t>2008.02.29</t>
  </si>
  <si>
    <t>064-787-7831</t>
  </si>
  <si>
    <t>済州特別自治道西帰浦市表善面河川里357-1</t>
    <phoneticPr fontId="2" type="noConversion"/>
  </si>
  <si>
    <t>宝石＆化石博物館（休館）</t>
    <phoneticPr fontId="2" type="noConversion"/>
  </si>
  <si>
    <t>障害者、国家有功者、ドミン5000</t>
  </si>
  <si>
    <t>3月～10月月曜日休館</t>
  </si>
  <si>
    <t>植物</t>
  </si>
  <si>
    <t>www.banglimwon.com</t>
  </si>
  <si>
    <t>済州-私立12-2005-03号</t>
    <phoneticPr fontId="2" type="noConversion"/>
  </si>
  <si>
    <t>2005.11.15</t>
  </si>
  <si>
    <t>064-773-0090</t>
  </si>
  <si>
    <t>済州特別自治道済州市ハンギョンミョンヨンロ864</t>
  </si>
  <si>
    <t>放林園植物園</t>
    <phoneticPr fontId="2" type="noConversion"/>
  </si>
  <si>
    <t>聖職者、平代理住民（入場料：メイズランド入場料）</t>
    <phoneticPr fontId="2" type="noConversion"/>
  </si>
  <si>
    <t>障害者55％</t>
    <phoneticPr fontId="2" type="noConversion"/>
  </si>
  <si>
    <t>近代ヨーロッパパズルと中南米民俗遺物</t>
    <phoneticPr fontId="2" type="noConversion"/>
  </si>
  <si>
    <t>www.mazeland.co.kr</t>
    <phoneticPr fontId="2" type="noConversion"/>
  </si>
  <si>
    <t>済州-私立12-2011-05号</t>
    <phoneticPr fontId="2" type="noConversion"/>
  </si>
  <si>
    <t>064-784-3838</t>
    <phoneticPr fontId="2" type="noConversion"/>
  </si>
  <si>
    <t>済州特別自治道済州市口座邑ビザリムロ2134-47</t>
    <phoneticPr fontId="2" type="noConversion"/>
  </si>
  <si>
    <t>メイズミュージアム</t>
    <phoneticPr fontId="2" type="noConversion"/>
  </si>
  <si>
    <t>36ヶ月未満の子供の障害者1-3クラスの保護者</t>
    <phoneticPr fontId="2" type="noConversion"/>
  </si>
  <si>
    <t>済州島民、道、兵士、障害者</t>
    <phoneticPr fontId="2" type="noConversion"/>
  </si>
  <si>
    <t>毎週月曜日の祝日当日</t>
    <phoneticPr fontId="2" type="noConversion"/>
  </si>
  <si>
    <t>IT機器、ソフトウェア</t>
  </si>
  <si>
    <t>http://nexoncomputermuseum.org</t>
  </si>
  <si>
    <t>済州-私立12-2013-04号</t>
    <phoneticPr fontId="2" type="noConversion"/>
  </si>
  <si>
    <t>2013.07.26</t>
    <phoneticPr fontId="2" type="noConversion"/>
  </si>
  <si>
    <t>064-745-1994</t>
    <phoneticPr fontId="2" type="noConversion"/>
  </si>
  <si>
    <t>済州特別自治道済州市1100路3198-9</t>
    <phoneticPr fontId="2" type="noConversion"/>
  </si>
  <si>
    <t>ネクソンコンピュータ博物館</t>
    <phoneticPr fontId="2" type="noConversion"/>
  </si>
  <si>
    <t>パス、障害、有功者</t>
    <phoneticPr fontId="2" type="noConversion"/>
  </si>
  <si>
    <t>毎月最終週月曜日</t>
    <phoneticPr fontId="2" type="noConversion"/>
  </si>
  <si>
    <t>67 24 10 6 11 2</t>
    <phoneticPr fontId="2" type="noConversion"/>
  </si>
  <si>
    <t>大理石彫刻類 絵画類 陶磁器粘土類 天東投球類 銀銅合金類 砂岩類</t>
    <phoneticPr fontId="2" type="noConversion"/>
  </si>
  <si>
    <t>www.greekmythology.co.kr</t>
    <phoneticPr fontId="2" type="noConversion"/>
  </si>
  <si>
    <t>済州-私立12-2012-05号</t>
    <phoneticPr fontId="2" type="noConversion"/>
  </si>
  <si>
    <t>2012.08.14</t>
    <phoneticPr fontId="2" type="noConversion"/>
  </si>
  <si>
    <t>2012.02.07</t>
    <phoneticPr fontId="2" type="noConversion"/>
  </si>
  <si>
    <t>064-773-5800</t>
    <phoneticPr fontId="2" type="noConversion"/>
  </si>
  <si>
    <t>済州特別自治道済州市漢林邑鉱山路942</t>
    <phoneticPr fontId="2" type="noConversion"/>
  </si>
  <si>
    <t>ギリシャ神話博物館</t>
    <phoneticPr fontId="2" type="noConversion"/>
  </si>
  <si>
    <t>金属、衣類、民俗品。支流など</t>
  </si>
  <si>
    <t>1回/4年</t>
    <phoneticPr fontId="2" type="noConversion"/>
  </si>
  <si>
    <t>http://www.namuggun.com</t>
    <phoneticPr fontId="2" type="noConversion"/>
  </si>
  <si>
    <t>済州-私立21-2008-05号</t>
    <phoneticPr fontId="2" type="noConversion"/>
  </si>
  <si>
    <t>2008.10.24。</t>
  </si>
  <si>
    <t>2008.05.04</t>
    <phoneticPr fontId="2" type="noConversion"/>
  </si>
  <si>
    <t>064-784-9001</t>
  </si>
  <si>
    <t>済州特別自治道済州市朝川邑宣教路267</t>
  </si>
  <si>
    <t>その時代の思い出のテーマパーク先女と木こり</t>
    <phoneticPr fontId="2" type="noConversion"/>
  </si>
  <si>
    <t>済州-私立21-2012-04号</t>
  </si>
  <si>
    <t>2012.08.06</t>
  </si>
  <si>
    <t>2012.08.17</t>
  </si>
  <si>
    <t>064-739-7707</t>
  </si>
  <si>
    <t>済州特別自治道西帰浦市ワールドカップ31</t>
    <phoneticPr fontId="2" type="noConversion"/>
  </si>
  <si>
    <t>SOS博物館（休館）</t>
    <phoneticPr fontId="2" type="noConversion"/>
  </si>
  <si>
    <t>送党住民の無料入場</t>
    <phoneticPr fontId="2" type="noConversion"/>
  </si>
  <si>
    <t>アーリーバード、朝椿20％インダレイン20％締め切り50％</t>
    <phoneticPr fontId="2" type="noConversion"/>
  </si>
  <si>
    <t>済州島民、経路30％障害者/国有公有者50％</t>
    <phoneticPr fontId="2" type="noConversion"/>
  </si>
  <si>
    <t>冬季 09:00-18:00 夏季 09:00-19:00</t>
    <phoneticPr fontId="2" type="noConversion"/>
  </si>
  <si>
    <t xml:space="preserve"> 1.フィギュア類機能のない装飾用物品銀音を記録した媒体7.その他上記の分類に含まれていないすべての遺物</t>
    <phoneticPr fontId="2" type="noConversion"/>
  </si>
  <si>
    <t>O</t>
  </si>
  <si>
    <t>http://www.snoopygarden.com/</t>
    <phoneticPr fontId="2" type="noConversion"/>
  </si>
  <si>
    <t>済州-私立12-2020-02号</t>
    <phoneticPr fontId="2" type="noConversion"/>
  </si>
  <si>
    <t>2020.07.24</t>
    <phoneticPr fontId="2" type="noConversion"/>
  </si>
  <si>
    <t>2013.01.10</t>
    <phoneticPr fontId="2" type="noConversion"/>
  </si>
  <si>
    <t>064-784-0930</t>
    <phoneticPr fontId="2" type="noConversion"/>
  </si>
  <si>
    <t>済州特別自治道済州市口座邑金百条路930</t>
    <phoneticPr fontId="2" type="noConversion"/>
  </si>
  <si>
    <t>SN博物館</t>
    <phoneticPr fontId="2" type="noConversion"/>
  </si>
  <si>
    <t>済州公立総計</t>
    <phoneticPr fontId="2" type="noConversion"/>
  </si>
  <si>
    <t>1. 国賓・外交使節団及びその遂行者条により登録された障害者及び障害の程度が厳しい障害者と同行する保護者1人に関する法律」第23条及び同法施行令第15条に該当する者団体設立に関する法律」第10条及び同法施行令第12条に該当する者削除&lt;2019.6.26.&gt;12.削除&lt;2019.6.26.&gt; 「特殊任務有功者礼遇及び団体設立に関する法律」第74条及び同法施行令第58条に該当する者する者 16. 各自治体が発給する多子女優大カード所持者及びその配偶者と直系ゾーン・卑属 17. 公務遂行のために出入する者 18. 学術研究を目的に出入する者 19. 」により海女証の発行を受けた者としてその所持者する) 21. 他に道知事が公益上特に必要であると認める者</t>
    <phoneticPr fontId="2" type="noConversion"/>
  </si>
  <si>
    <t>都民割引50</t>
    <phoneticPr fontId="2" type="noConversion"/>
  </si>
  <si>
    <t>27.3～40</t>
    <phoneticPr fontId="2" type="noConversion"/>
  </si>
  <si>
    <t>～24歳 500 25歳～ 1,100</t>
    <phoneticPr fontId="2" type="noConversion"/>
  </si>
  <si>
    <t>毎週月曜日1月1日、旧正月と秋夕の日</t>
    <phoneticPr fontId="2" type="noConversion"/>
  </si>
  <si>
    <t>年3回</t>
    <phoneticPr fontId="2" type="noConversion"/>
  </si>
  <si>
    <t>済州特別自治道民俗文化財14点</t>
    <phoneticPr fontId="2" type="noConversion"/>
  </si>
  <si>
    <t>済州海女の水着と物質道具</t>
    <phoneticPr fontId="2" type="noConversion"/>
  </si>
  <si>
    <t>金属、木器、辞職などの民俗遺物</t>
    <phoneticPr fontId="2" type="noConversion"/>
  </si>
  <si>
    <t>www.jeju.go.kr/haenyeo/index.htm</t>
  </si>
  <si>
    <t>済州-公立12-2008-02号</t>
    <phoneticPr fontId="2" type="noConversion"/>
  </si>
  <si>
    <t>2008.02.29。</t>
  </si>
  <si>
    <t>2006.06.09</t>
    <phoneticPr fontId="2" type="noConversion"/>
  </si>
  <si>
    <t>064-782-9898</t>
    <phoneticPr fontId="2" type="noConversion"/>
  </si>
  <si>
    <t>済州特別自治道済州市口座邑海女博物館道26</t>
    <phoneticPr fontId="2" type="noConversion"/>
  </si>
  <si>
    <t>海女博物館</t>
    <phoneticPr fontId="2" type="noConversion"/>
  </si>
  <si>
    <t>公立</t>
    <phoneticPr fontId="2" type="noConversion"/>
  </si>
  <si>
    <t>旧市街のバケツ、暗記、手書き、主側石、粉砕士器高麗青磁破片</t>
    <phoneticPr fontId="2" type="noConversion"/>
  </si>
  <si>
    <t>http://www.jeju.go.kr/hangpadori/index.htm</t>
    <phoneticPr fontId="2" type="noConversion"/>
  </si>
  <si>
    <t>未登録</t>
    <phoneticPr fontId="2" type="noConversion"/>
  </si>
  <si>
    <t>1978.04.10</t>
    <phoneticPr fontId="2" type="noConversion"/>
  </si>
  <si>
    <t>064-710-6721</t>
    <phoneticPr fontId="2" type="noConversion"/>
  </si>
  <si>
    <t>済州特別自治道済州市アウォル邑ハンパドゥリロ50</t>
    <phoneticPr fontId="2" type="noConversion"/>
  </si>
  <si>
    <t>抗夢遺跡</t>
    <phoneticPr fontId="2" type="noConversion"/>
  </si>
  <si>
    <t>祝日の日</t>
    <phoneticPr fontId="2" type="noConversion"/>
  </si>
  <si>
    <t>09:00～16:00</t>
    <phoneticPr fontId="2" type="noConversion"/>
  </si>
  <si>
    <t>年1回〜2回</t>
    <phoneticPr fontId="2" type="noConversion"/>
  </si>
  <si>
    <t>金属、複合、プラスチック、書籍など</t>
    <phoneticPr fontId="2" type="noConversion"/>
  </si>
  <si>
    <t>http://www.jeju.go.kr/hallasan/index.htm</t>
    <phoneticPr fontId="2" type="noConversion"/>
  </si>
  <si>
    <t>済州-公立12-2019-01号</t>
    <phoneticPr fontId="2" type="noConversion"/>
  </si>
  <si>
    <t>2019.05.10</t>
    <phoneticPr fontId="2" type="noConversion"/>
  </si>
  <si>
    <t>064-710-4632</t>
    <phoneticPr fontId="2" type="noConversion"/>
  </si>
  <si>
    <t>済州特別自治道済州市山緑北路588</t>
    <phoneticPr fontId="2" type="noConversion"/>
  </si>
  <si>
    <t>漢拏山国立公園山岳博物館</t>
    <phoneticPr fontId="2" type="noConversion"/>
  </si>
  <si>
    <t>道民、道、障害者、有功者など</t>
    <phoneticPr fontId="2" type="noConversion"/>
  </si>
  <si>
    <t>1月1日、雪連休（3日）、秋夕連休（3日）</t>
    <phoneticPr fontId="2" type="noConversion"/>
  </si>
  <si>
    <t>写真、ビデオ、トロフィー、野球バット、野球ボールなど</t>
    <phoneticPr fontId="2" type="noConversion"/>
  </si>
  <si>
    <t>1998.04.28</t>
  </si>
  <si>
    <t>064-760-6411</t>
    <phoneticPr fontId="2" type="noConversion"/>
  </si>
  <si>
    <t>済州特別自治道西帰浦市中山間西路97-1</t>
    <phoneticPr fontId="2" type="noConversion"/>
  </si>
  <si>
    <t>韓国野球名誉殿堂</t>
    <phoneticPr fontId="2" type="noConversion"/>
  </si>
  <si>
    <t>近現代抗日関連遺物（古文書、軍長など）</t>
    <phoneticPr fontId="2" type="noConversion"/>
  </si>
  <si>
    <t>http://www.jeju.go.kr/hangil/index.htm</t>
    <phoneticPr fontId="2" type="noConversion"/>
  </si>
  <si>
    <t>済州-公立21-2020-01号</t>
    <phoneticPr fontId="2" type="noConversion"/>
  </si>
  <si>
    <t>2020.07.24。</t>
    <phoneticPr fontId="2" type="noConversion"/>
  </si>
  <si>
    <t>1997.08.15</t>
    <phoneticPr fontId="2" type="noConversion"/>
  </si>
  <si>
    <t>064-783-2008</t>
    <phoneticPr fontId="2" type="noConversion"/>
  </si>
  <si>
    <t>済州特別自治道済州市朝川邑新北路303</t>
    <phoneticPr fontId="2" type="noConversion"/>
  </si>
  <si>
    <t>済州港日記念館</t>
    <phoneticPr fontId="2" type="noConversion"/>
  </si>
  <si>
    <t>1. 国賓や外交使節団と彼を遂行する者寄贈する人及び支援に関する法律施行令」第86条第1項に該当する者法律施行令「第52条第1項に該当する者」条の3 各号に該当する者号に該当する者に関する条例」第２条第２号及び第３号に該当する者 １７．「国軍捕虜の送還及び待遇等に関する法律」第６条により登録された者 １８．</t>
    <phoneticPr fontId="2" type="noConversion"/>
  </si>
  <si>
    <t>済州島民。在外都民、名誉都民及びその直系ゾーン比率</t>
    <phoneticPr fontId="2" type="noConversion"/>
  </si>
  <si>
    <t>毎年1月1日、旧正月、旧正月翌日、秋夕、秋夕翌日、毎週月曜日、燻蒸消毒期間</t>
    <phoneticPr fontId="2" type="noConversion"/>
  </si>
  <si>
    <t>09:00～17:00</t>
    <phoneticPr fontId="2" type="noConversion"/>
  </si>
  <si>
    <t>地方文化財9点</t>
    <phoneticPr fontId="2" type="noConversion"/>
  </si>
  <si>
    <t>済州三邑島総地図など</t>
    <phoneticPr fontId="2" type="noConversion"/>
  </si>
  <si>
    <t>古書、絵画、民俗品、自然史資料など</t>
    <phoneticPr fontId="2" type="noConversion"/>
  </si>
  <si>
    <t>http://www.jeju.go.kr/museum/index.htm</t>
    <phoneticPr fontId="2" type="noConversion"/>
  </si>
  <si>
    <t>済州-公立12-1984-01号</t>
    <phoneticPr fontId="2" type="noConversion"/>
  </si>
  <si>
    <t>1984.05.24</t>
    <phoneticPr fontId="2" type="noConversion"/>
  </si>
  <si>
    <t>064-710-7707</t>
    <phoneticPr fontId="2" type="noConversion"/>
  </si>
  <si>
    <t>済州特別自治道済州市サムスン路40（日東移動）</t>
    <phoneticPr fontId="2" type="noConversion"/>
  </si>
  <si>
    <t>済州特別自治道民俗自然史博物館</t>
    <phoneticPr fontId="2" type="noConversion"/>
  </si>
  <si>
    <t>都民、有功者、公務遂行者、経路、障害者など</t>
    <phoneticPr fontId="2" type="noConversion"/>
  </si>
  <si>
    <t>年10回</t>
    <phoneticPr fontId="2" type="noConversion"/>
  </si>
  <si>
    <t>岩、化石、油絵など</t>
    <phoneticPr fontId="2" type="noConversion"/>
  </si>
  <si>
    <t>http://www.jeju.go.kr/wnhcenter/index.htm</t>
  </si>
  <si>
    <t>済州-公立21-2017-01号</t>
    <phoneticPr fontId="2" type="noConversion"/>
  </si>
  <si>
    <t>064-710-8993</t>
    <phoneticPr fontId="2" type="noConversion"/>
  </si>
  <si>
    <t>済州特別自治道済州市宣教路569-36</t>
    <phoneticPr fontId="2" type="noConversion"/>
  </si>
  <si>
    <t>済州世界自然遺産センター世界遺産展示館</t>
    <phoneticPr fontId="2" type="noConversion"/>
  </si>
  <si>
    <t>書画、陶器、民俗品など</t>
    <phoneticPr fontId="2" type="noConversion"/>
  </si>
  <si>
    <t>http://www.jeju.go.kr/mokkwana/index.htm</t>
  </si>
  <si>
    <t>2003.01.22</t>
    <phoneticPr fontId="2" type="noConversion"/>
  </si>
  <si>
    <t>064-710-6710</t>
    <phoneticPr fontId="2" type="noConversion"/>
  </si>
  <si>
    <t>済州特別自治道済州市関徳路25</t>
  </si>
  <si>
    <t>済州牧官</t>
    <phoneticPr fontId="2" type="noConversion"/>
  </si>
  <si>
    <t>1. 国賓・外交使節団及びその遂行員程度がひどい障害者と同行する補助人1人同法施行令第15条に該当する者 7.「済州4・3事件真相究明及び犠牲者名誉回復に関する特別法」による犠牲者及び遺族法施行令第52条に該当する者学術研究目的のために出入する者 12.削除&lt;2021.4.14.&gt; 13.削除&lt;2012.6.11&gt;自証を発行された人。ただし、衣装者のうち負傷等級が１級又は２級に該当する者が活動補助者と同行する場合には、その活動補助者のうち１人を含む。 15.「済州特別自治道ボランティア活動支援条例」第23条の2により減免額以上のボランティアマリー日誌を所持した者いずれかに該当する者同条第3号による抑留地出身捕虜家族 19. 「済州特別自治道兵役名門家礼及び支援に関する条例」他に道知事が必要であると認める者 ②道知事は、次の各号のいずれかに該当する者に対しては観覧料の50パーセントを減免する。 &lt;改正 2010.11.10., 2016.11.23., 2021.4.14.&gt; 1. 在外都民証を所持した者3) 済州特別自治道に住民登録になっている者</t>
    <phoneticPr fontId="2" type="noConversion"/>
  </si>
  <si>
    <t>オンライン購入時に団体割引率を適用</t>
    <phoneticPr fontId="2" type="noConversion"/>
  </si>
  <si>
    <t>毎月最初の月曜日と秋夕、お正月当日</t>
    <phoneticPr fontId="2" type="noConversion"/>
  </si>
  <si>
    <t>済州島記念物20点、済州島民俗文化財1点</t>
    <phoneticPr fontId="2" type="noConversion"/>
  </si>
  <si>
    <t>チョロックの木の根の形、石ハルバン</t>
    <phoneticPr fontId="2" type="noConversion"/>
  </si>
  <si>
    <t>自然石、ドット、木器類など</t>
    <phoneticPr fontId="2" type="noConversion"/>
  </si>
  <si>
    <t>www.jeju.go.kr/jejustonepark</t>
    <phoneticPr fontId="2" type="noConversion"/>
  </si>
  <si>
    <t>済州-公立12-2006-05号</t>
    <phoneticPr fontId="2" type="noConversion"/>
  </si>
  <si>
    <t>2006.05.09。</t>
    <phoneticPr fontId="2" type="noConversion"/>
  </si>
  <si>
    <t>2006.06.03</t>
    <phoneticPr fontId="2" type="noConversion"/>
  </si>
  <si>
    <t>064-710-7731</t>
    <phoneticPr fontId="2" type="noConversion"/>
  </si>
  <si>
    <t>済州特別自治道済州市チョチョン邑南城路2023</t>
    <phoneticPr fontId="2" type="noConversion"/>
  </si>
  <si>
    <t>済州石文化公園</t>
    <phoneticPr fontId="2" type="noConversion"/>
  </si>
  <si>
    <t>毎週月曜日、1月1日、旧正月、秋夕、臨時祝日</t>
    <phoneticPr fontId="2" type="noConversion"/>
  </si>
  <si>
    <t>済州特別自治道タイプ文化財3点</t>
    <phoneticPr fontId="2" type="noConversion"/>
  </si>
  <si>
    <t>孝烈錄など</t>
    <phoneticPr fontId="2" type="noConversion"/>
  </si>
  <si>
    <t>全適流、教授学習資料、文書類、民俗資料、視聴覚資料、歴史資料など</t>
    <phoneticPr fontId="2" type="noConversion"/>
  </si>
  <si>
    <t>www.jjemuseum.go.kr</t>
    <phoneticPr fontId="2" type="noConversion"/>
  </si>
  <si>
    <t>済州-公立12-1995-01号</t>
    <phoneticPr fontId="2" type="noConversion"/>
  </si>
  <si>
    <t>1995.04.29</t>
    <phoneticPr fontId="2" type="noConversion"/>
  </si>
  <si>
    <t>064-720-9114</t>
    <phoneticPr fontId="2" type="noConversion"/>
  </si>
  <si>
    <t>済州特別自治道済州市オボク4ギル25（離島2洞539-14）</t>
    <phoneticPr fontId="2" type="noConversion"/>
  </si>
  <si>
    <t>済州教育博物館</t>
  </si>
  <si>
    <t>まず、3週目の月曜日</t>
    <phoneticPr fontId="2" type="noConversion"/>
  </si>
  <si>
    <t>有害発掘油類品、民口類など</t>
    <phoneticPr fontId="2" type="noConversion"/>
  </si>
  <si>
    <t>1回/10年</t>
    <phoneticPr fontId="2" type="noConversion"/>
  </si>
  <si>
    <t>http://www.jeju43peace.or.kr/</t>
    <phoneticPr fontId="2" type="noConversion"/>
  </si>
  <si>
    <t>済州-公立12-2010-07号</t>
    <phoneticPr fontId="2" type="noConversion"/>
  </si>
  <si>
    <t>2010.11.18</t>
    <phoneticPr fontId="2" type="noConversion"/>
  </si>
  <si>
    <t>2008.03.28</t>
    <phoneticPr fontId="2" type="noConversion"/>
  </si>
  <si>
    <t>064-723-4303</t>
    <phoneticPr fontId="2" type="noConversion"/>
  </si>
  <si>
    <t>済州特別自治道済州市明林路430</t>
    <phoneticPr fontId="2" type="noConversion"/>
  </si>
  <si>
    <t>済州4・3平和記念館</t>
  </si>
  <si>
    <t>http://www.jeju.go.kr/samyang/index.htm</t>
  </si>
  <si>
    <t>2004.01.05</t>
    <phoneticPr fontId="2" type="noConversion"/>
  </si>
  <si>
    <t>064-710-6806</t>
    <phoneticPr fontId="2" type="noConversion"/>
  </si>
  <si>
    <t>済州特別自治道済州市サンサロ2ギル13</t>
    <phoneticPr fontId="2" type="noConversion"/>
  </si>
  <si>
    <t>済州三陽洞遺跡</t>
    <phoneticPr fontId="2" type="noConversion"/>
  </si>
  <si>
    <t>1.1日/雪連休、秋夕連休</t>
    <phoneticPr fontId="2" type="noConversion"/>
  </si>
  <si>
    <t>女性生活史資料など</t>
    <phoneticPr fontId="2" type="noConversion"/>
  </si>
  <si>
    <t>http://swcenter.jeju.go.kr</t>
    <phoneticPr fontId="2" type="noConversion"/>
  </si>
  <si>
    <t>済州-公立21-2011-04号</t>
    <phoneticPr fontId="2" type="noConversion"/>
  </si>
  <si>
    <t>2011.05.03.</t>
  </si>
  <si>
    <t>2010.01.13</t>
    <phoneticPr fontId="2" type="noConversion"/>
  </si>
  <si>
    <t>064-710-4246</t>
    <phoneticPr fontId="2" type="noConversion"/>
  </si>
  <si>
    <t>済州特別自治道済州市善徳路8ギル12</t>
    <phoneticPr fontId="2" type="noConversion"/>
  </si>
  <si>
    <t>アンケートレンタル文化文化センター女性歴史文化展示館</t>
  </si>
  <si>
    <t>経路、障害者、国家保健対象者など</t>
    <phoneticPr fontId="2" type="noConversion"/>
  </si>
  <si>
    <t>済州島民50％</t>
    <phoneticPr fontId="2" type="noConversion"/>
  </si>
  <si>
    <t>青銅馬車、兵馬用、毛作品など</t>
  </si>
  <si>
    <t>https://culture.seogwipo.go.kr/seobok/index.htm</t>
  </si>
  <si>
    <t>2003.09.06</t>
    <phoneticPr fontId="2" type="noConversion"/>
  </si>
  <si>
    <t>064-760-6361</t>
  </si>
  <si>
    <t>済州特別自治道西帰浦市七十里路156-8</t>
    <phoneticPr fontId="2" type="noConversion"/>
  </si>
  <si>
    <t>西福展示館</t>
    <phoneticPr fontId="2" type="noConversion"/>
  </si>
  <si>
    <t>毎週月曜日、1月1日、旧正月、チュソク</t>
    <phoneticPr fontId="2" type="noConversion"/>
  </si>
  <si>
    <t>古書、民俗品、絵画、写真など</t>
    <phoneticPr fontId="2" type="noConversion"/>
  </si>
  <si>
    <t>www.mandukmuseum.or.kr</t>
    <phoneticPr fontId="2" type="noConversion"/>
  </si>
  <si>
    <t>済州-公立12-2016-03号</t>
    <phoneticPr fontId="2" type="noConversion"/>
  </si>
  <si>
    <t>2016.03.28</t>
  </si>
  <si>
    <t>2015.05.29</t>
    <phoneticPr fontId="2" type="noConversion"/>
  </si>
  <si>
    <t>064-759-6090</t>
    <phoneticPr fontId="2" type="noConversion"/>
  </si>
  <si>
    <t>済州特別自治道済州市三次路7</t>
    <phoneticPr fontId="2" type="noConversion"/>
  </si>
  <si>
    <t>キム・マンドク記念館</t>
  </si>
  <si>
    <t>入場料に含まれる</t>
    <phoneticPr fontId="2" type="noConversion"/>
  </si>
  <si>
    <t>済州島民</t>
    <phoneticPr fontId="2" type="noConversion"/>
  </si>
  <si>
    <t>1/1、雪と秋夕の日</t>
    <phoneticPr fontId="2" type="noConversion"/>
  </si>
  <si>
    <t>草木、書画、ドトなど柑橘類関連の民俗資料など</t>
    <phoneticPr fontId="2" type="noConversion"/>
  </si>
  <si>
    <t>https://culture.seogwipo.go.kr/citrus/index.htm</t>
    <phoneticPr fontId="2" type="noConversion"/>
  </si>
  <si>
    <t>済州-公立12-2005-01号</t>
    <phoneticPr fontId="2" type="noConversion"/>
  </si>
  <si>
    <t>2005.02.04.</t>
    <phoneticPr fontId="2" type="noConversion"/>
  </si>
  <si>
    <t>2005.02.25</t>
    <phoneticPr fontId="2" type="noConversion"/>
  </si>
  <si>
    <t>064-760-6400</t>
    <phoneticPr fontId="2" type="noConversion"/>
  </si>
  <si>
    <t>済州特別自治道西帰浦市ヒョドン循環路441</t>
    <phoneticPr fontId="2" type="noConversion"/>
  </si>
  <si>
    <t>柑橘類博物館</t>
    <phoneticPr fontId="2" type="noConversion"/>
  </si>
  <si>
    <t>済州国立総計</t>
    <phoneticPr fontId="2" type="noConversion"/>
  </si>
  <si>
    <t>毎週月曜日（ただし、月曜日が祝日の場合、当日は開館し、次の最初の平日に休館）、1月1日、旧正月及び秋夕当日</t>
    <phoneticPr fontId="2" type="noConversion"/>
  </si>
  <si>
    <t>宝1点試み指定文化財1点</t>
    <phoneticPr fontId="2" type="noConversion"/>
  </si>
  <si>
    <t>チ・ヨンロクなど</t>
    <phoneticPr fontId="2" type="noConversion"/>
  </si>
  <si>
    <t>金属、土道、支流など</t>
    <phoneticPr fontId="2" type="noConversion"/>
  </si>
  <si>
    <t>非定期的</t>
    <phoneticPr fontId="2" type="noConversion"/>
  </si>
  <si>
    <t>http://jeju.museum.go.kr</t>
  </si>
  <si>
    <t>国立11-2013-04号</t>
    <phoneticPr fontId="2" type="noConversion"/>
  </si>
  <si>
    <t>2013.10.18.</t>
  </si>
  <si>
    <t>2001.06.15</t>
    <phoneticPr fontId="2" type="noConversion"/>
  </si>
  <si>
    <t>064-720-8000</t>
  </si>
  <si>
    <t>済州特別自治道済州市日州洞17</t>
    <phoneticPr fontId="2" type="noConversion"/>
  </si>
  <si>
    <t>国立済州博物館</t>
    <phoneticPr fontId="2" type="noConversion"/>
  </si>
  <si>
    <t>国立</t>
    <phoneticPr fontId="2" type="noConversion"/>
  </si>
  <si>
    <t>慶南総計</t>
    <phoneticPr fontId="2" type="noConversion"/>
  </si>
  <si>
    <t>慶南大学総計</t>
    <phoneticPr fontId="2" type="noConversion"/>
  </si>
  <si>
    <t>週末、祝日</t>
    <phoneticPr fontId="2" type="noConversion"/>
  </si>
  <si>
    <t>10:00-15:00 (21.12.13.(月)以降から～)</t>
    <phoneticPr fontId="2" type="noConversion"/>
  </si>
  <si>
    <t>1点</t>
  </si>
  <si>
    <t>パク・ホンジョン</t>
  </si>
  <si>
    <t>土道、金属、玉石ガラス、民俗品、卓本など</t>
    <phoneticPr fontId="2" type="noConversion"/>
  </si>
  <si>
    <t>4回/1年</t>
    <phoneticPr fontId="2" type="noConversion"/>
  </si>
  <si>
    <t>http://museum.changwon.ac.kr/</t>
  </si>
  <si>
    <t>慶南-大学12-2008-01号</t>
    <phoneticPr fontId="2" type="noConversion"/>
  </si>
  <si>
    <t>2008.01.02.</t>
    <phoneticPr fontId="2" type="noConversion"/>
  </si>
  <si>
    <t>1981.03.01</t>
    <phoneticPr fontId="2" type="noConversion"/>
  </si>
  <si>
    <t>055-213-2431</t>
    <phoneticPr fontId="2" type="noConversion"/>
  </si>
  <si>
    <t>慶尚南道昌原市義昌区昌原大学路20</t>
    <phoneticPr fontId="2" type="noConversion"/>
  </si>
  <si>
    <t>昌原大学博物館</t>
    <phoneticPr fontId="2" type="noConversion"/>
  </si>
  <si>
    <t>昌原市</t>
    <phoneticPr fontId="2" type="noConversion"/>
  </si>
  <si>
    <t>慶南</t>
    <phoneticPr fontId="2" type="noConversion"/>
  </si>
  <si>
    <t>週末及び祝日、学校で定めた休館日（肥大面授業期間）</t>
    <phoneticPr fontId="2" type="noConversion"/>
  </si>
  <si>
    <t>年2回</t>
  </si>
  <si>
    <t>教科書や教育資料など</t>
    <phoneticPr fontId="2" type="noConversion"/>
  </si>
  <si>
    <t>http://www.cue.ac.kr/museum/Main.do</t>
    <phoneticPr fontId="2" type="noConversion"/>
  </si>
  <si>
    <t>慶南-大学12-2014-03号</t>
  </si>
  <si>
    <t>2014.02.06.</t>
  </si>
  <si>
    <t>1998.03.02</t>
    <phoneticPr fontId="2" type="noConversion"/>
  </si>
  <si>
    <t>055-740-1531</t>
    <phoneticPr fontId="2" type="noConversion"/>
  </si>
  <si>
    <t>慶尚南道晋州市金陽湖369番ギル3</t>
    <phoneticPr fontId="2" type="noConversion"/>
  </si>
  <si>
    <t>真珠教育大学博物館</t>
    <phoneticPr fontId="2" type="noConversion"/>
  </si>
  <si>
    <t>真珠市</t>
    <phoneticPr fontId="2" type="noConversion"/>
  </si>
  <si>
    <t>週末、祝日</t>
    <phoneticPr fontId="2" type="noConversion"/>
  </si>
  <si>
    <t>09:00～15:00</t>
    <phoneticPr fontId="2" type="noConversion"/>
  </si>
  <si>
    <t>金属、木材、土器類など</t>
    <phoneticPr fontId="2" type="noConversion"/>
  </si>
  <si>
    <t>交換なし</t>
    <phoneticPr fontId="2" type="noConversion"/>
  </si>
  <si>
    <t>injemuseum.inje.ac.kr</t>
    <phoneticPr fontId="2" type="noConversion"/>
  </si>
  <si>
    <t>慶南-大学21-2008-02号</t>
    <phoneticPr fontId="2" type="noConversion"/>
  </si>
  <si>
    <t>2008.01.02</t>
    <phoneticPr fontId="2" type="noConversion"/>
  </si>
  <si>
    <t>2006.06.01</t>
    <phoneticPr fontId="2" type="noConversion"/>
  </si>
  <si>
    <t>055-320-3178</t>
    <phoneticPr fontId="2" type="noConversion"/>
  </si>
  <si>
    <t>慶尚南道金海市仁済路197</t>
    <phoneticPr fontId="2" type="noConversion"/>
  </si>
  <si>
    <t>仁済大学博物館</t>
    <phoneticPr fontId="2" type="noConversion"/>
  </si>
  <si>
    <t>キム・ヘシ</t>
    <phoneticPr fontId="2" type="noConversion"/>
  </si>
  <si>
    <t>週末、祝日</t>
  </si>
  <si>
    <t>近代教科書類</t>
  </si>
  <si>
    <t>https://museum.dhc.ac.kr</t>
  </si>
  <si>
    <t>慶南-大学21-2021-01号</t>
  </si>
  <si>
    <t>2021.01.05</t>
    <phoneticPr fontId="2" type="noConversion"/>
  </si>
  <si>
    <t>2016.06.01</t>
    <phoneticPr fontId="2" type="noConversion"/>
  </si>
  <si>
    <t>055-356-9300</t>
  </si>
  <si>
    <t>慶尚南道密陽市丹場面古礼路766-21</t>
  </si>
  <si>
    <t>大邱保健大学保賢博物館</t>
    <phoneticPr fontId="2" type="noConversion"/>
  </si>
  <si>
    <t>大学</t>
  </si>
  <si>
    <t>日曜日、祝日、開校記念日、学校で定める休館日</t>
  </si>
  <si>
    <t>10点</t>
  </si>
  <si>
    <t>宝物第2042号 丸頭大道 宝物第2043号移植 宝物第2044号移植 宝物第2045号移植</t>
  </si>
  <si>
    <t>土道、玉石、骨角など</t>
  </si>
  <si>
    <t>https://newgh.gnu.ac.kr/museum/main.do</t>
    <phoneticPr fontId="2" type="noConversion"/>
  </si>
  <si>
    <t>慶南-大学12-2000-02号</t>
  </si>
  <si>
    <t>1984.07.06</t>
    <phoneticPr fontId="2" type="noConversion"/>
  </si>
  <si>
    <t>055-772-0601</t>
  </si>
  <si>
    <t>慶尚南道晋州市晋州大路501</t>
    <phoneticPr fontId="2" type="noConversion"/>
  </si>
  <si>
    <t>慶尚大学博物館</t>
    <phoneticPr fontId="2" type="noConversion"/>
  </si>
  <si>
    <t>10:00-17:00(休み15時)</t>
    <phoneticPr fontId="2" type="noConversion"/>
  </si>
  <si>
    <t>宝1件1点試み指定文化財2件138点</t>
    <phoneticPr fontId="2" type="noConversion"/>
  </si>
  <si>
    <t>有限公司の予告書など</t>
  </si>
  <si>
    <t>考古遺物、古文書、民俗品など</t>
  </si>
  <si>
    <t>個別</t>
    <phoneticPr fontId="10" type="noConversion"/>
  </si>
  <si>
    <t>https://www.kyungnam.ac.kr/museum</t>
    <phoneticPr fontId="2" type="noConversion"/>
  </si>
  <si>
    <t>慶南-大学12-2006-01号</t>
    <phoneticPr fontId="10" type="noConversion"/>
  </si>
  <si>
    <t>2006.01.16.</t>
    <phoneticPr fontId="10" type="noConversion"/>
  </si>
  <si>
    <t>1976.11.18</t>
    <phoneticPr fontId="10" type="noConversion"/>
  </si>
  <si>
    <t>055-249-2924</t>
    <phoneticPr fontId="2" type="noConversion"/>
  </si>
  <si>
    <t>慶尚南道昌原市馬山合浦区慶南大学路7</t>
    <phoneticPr fontId="10" type="noConversion"/>
  </si>
  <si>
    <t>慶南大学博物館</t>
    <phoneticPr fontId="2" type="noConversion"/>
  </si>
  <si>
    <t>慶南私立総計</t>
    <phoneticPr fontId="2" type="noConversion"/>
  </si>
  <si>
    <t>10:00～17:00 冬季16時</t>
  </si>
  <si>
    <t>10:00～17:00 冬季16時</t>
  </si>
  <si>
    <t>年4回</t>
  </si>
  <si>
    <t>国宝1点、宝物522点、重要民俗文化財4点、試み指定文化財16点、文化財資料2点</t>
  </si>
  <si>
    <t>ハプチョンヘインサゴンチルヒと大使の左上など</t>
  </si>
  <si>
    <t>仏教彫刻、仏教彫刻、仏教会話、仏教工芸、仏教殿、（仏教）経板、一般絵画など</t>
  </si>
  <si>
    <t>www.haeinsamuseum.com</t>
  </si>
  <si>
    <t>慶南 - 私立12-2002-01号</t>
  </si>
  <si>
    <t>2002.09.12</t>
  </si>
  <si>
    <t>2002.07.05</t>
  </si>
  <si>
    <t>055-934-3150</t>
  </si>
  <si>
    <t>慶尚南道ハプチョン郡ガヤミョンガヤサンロ1742-17</t>
    <phoneticPr fontId="2" type="noConversion"/>
  </si>
  <si>
    <t>海仁寺城宝博物館</t>
  </si>
  <si>
    <t>36ヶ月未満の幼児</t>
  </si>
  <si>
    <t>パス、障害者、国家報酬の対象</t>
  </si>
  <si>
    <t>祝日の日の午前</t>
    <phoneticPr fontId="2" type="noConversion"/>
  </si>
  <si>
    <t>年16回</t>
  </si>
  <si>
    <t>近現代生活史資料、戦争遺物、海洋遺物など</t>
  </si>
  <si>
    <t>www.hggmuseum.com</t>
    <phoneticPr fontId="2" type="noConversion"/>
  </si>
  <si>
    <t>慶南 - 私立12-2006-03号</t>
  </si>
  <si>
    <t>2006.10.23</t>
    <phoneticPr fontId="2" type="noConversion"/>
  </si>
  <si>
    <t>2005.08.05</t>
    <phoneticPr fontId="2" type="noConversion"/>
  </si>
  <si>
    <t>055-632-0670</t>
    <phoneticPr fontId="2" type="noConversion"/>
  </si>
  <si>
    <t>慶尚南道巨済市南部面解禁川路120</t>
  </si>
  <si>
    <t>解禁川テーマ博物館</t>
    <phoneticPr fontId="2" type="noConversion"/>
  </si>
  <si>
    <t>巨済市</t>
    <phoneticPr fontId="2" type="noConversion"/>
  </si>
  <si>
    <t>36ヶ月未満の幼児、国家有功者、障害者、優遇証</t>
  </si>
  <si>
    <t>毎月最終週水曜日文化がある日</t>
  </si>
  <si>
    <t>雪、秋夕連休期間休館</t>
    <phoneticPr fontId="2" type="noConversion"/>
  </si>
  <si>
    <t>実物航空機、宇宙船モデル、韓国戦争戦士品など</t>
  </si>
  <si>
    <t>交換なし</t>
  </si>
  <si>
    <t>www.kaimuseum.co.kr</t>
    <phoneticPr fontId="2" type="noConversion"/>
  </si>
  <si>
    <t>慶南 - 私立12-2002-02号</t>
  </si>
  <si>
    <t>2002.12.26。</t>
  </si>
  <si>
    <t>2002.08.28</t>
    <phoneticPr fontId="2" type="noConversion"/>
  </si>
  <si>
    <t>055-851-6565</t>
  </si>
  <si>
    <t>慶尚南道沙川市沙南面公団1路78</t>
    <phoneticPr fontId="2" type="noConversion"/>
  </si>
  <si>
    <t>航空宇宙博物館</t>
  </si>
  <si>
    <t>1000(予定)</t>
    <phoneticPr fontId="2" type="noConversion"/>
  </si>
  <si>
    <t>毎週月祝日を含む</t>
    <phoneticPr fontId="2" type="noConversion"/>
  </si>
  <si>
    <t>9:00～18:00</t>
  </si>
  <si>
    <t>韓医学遺物、伝統生活遺物</t>
  </si>
  <si>
    <t>常時交換</t>
    <phoneticPr fontId="2" type="noConversion"/>
  </si>
  <si>
    <t>hckmm.modoo.at</t>
  </si>
  <si>
    <t>慶南-私立12-2014-04号</t>
  </si>
  <si>
    <t>2014.03.05</t>
  </si>
  <si>
    <t>2013.08.02</t>
    <phoneticPr fontId="2" type="noConversion"/>
  </si>
  <si>
    <t>055-934-0601</t>
    <phoneticPr fontId="2" type="noConversion"/>
  </si>
  <si>
    <t>慶尚南道ハプチョン郡龍州面高品路42</t>
    <phoneticPr fontId="2" type="noConversion"/>
  </si>
  <si>
    <t>ハプチョンハン医学博物館</t>
    <phoneticPr fontId="2" type="noConversion"/>
  </si>
  <si>
    <t>ハプチョン郡</t>
    <phoneticPr fontId="2" type="noConversion"/>
  </si>
  <si>
    <t>満48ヶ月未満幼児、国家補訓対象者、基礎受給者、障害者（1～3級）など</t>
    <phoneticPr fontId="2" type="noConversion"/>
  </si>
  <si>
    <t>5歳未満、国家保健対象者、障害者</t>
    <phoneticPr fontId="2" type="noConversion"/>
  </si>
  <si>
    <t>毎週月、火曜日</t>
    <phoneticPr fontId="2" type="noConversion"/>
  </si>
  <si>
    <t>彩画、陶器、金属、書画など</t>
    <phoneticPr fontId="2" type="noConversion"/>
  </si>
  <si>
    <t>www.royalsilkflower.co.kr/</t>
    <phoneticPr fontId="2" type="noConversion"/>
  </si>
  <si>
    <t>慶南 - 私立12-2020-01号</t>
    <phoneticPr fontId="2" type="noConversion"/>
  </si>
  <si>
    <t>2020.03.03</t>
    <phoneticPr fontId="2" type="noConversion"/>
  </si>
  <si>
    <t>2020.05.09</t>
    <phoneticPr fontId="2" type="noConversion"/>
  </si>
  <si>
    <t>055-362-3661</t>
    <phoneticPr fontId="2" type="noConversion"/>
  </si>
  <si>
    <t>慶尚南道楊山市梅谷外山路232</t>
    <phoneticPr fontId="2" type="noConversion"/>
  </si>
  <si>
    <t>韓国宮中花博物館</t>
    <phoneticPr fontId="2" type="noConversion"/>
  </si>
  <si>
    <t>量産市</t>
    <phoneticPr fontId="2" type="noConversion"/>
  </si>
  <si>
    <t>査察入場料徴収で博物館入場料無料</t>
  </si>
  <si>
    <t>国家有功者、障害者、満70歳の経路、未就学児、大韓仏教祖系種全国信徒証所持者</t>
  </si>
  <si>
    <t>毎週月曜日、お正月、チュソク当日</t>
  </si>
  <si>
    <t>3月～10月 09:30～17:00 11月～12月 10:00～16:00</t>
  </si>
  <si>
    <t>国宝1件、宝物2件、国民民俗文化財1件、道指定文化文化財21件、都指定文化資料資料7件、土記念物1件</t>
  </si>
  <si>
    <t>青銅銀入社香湾など</t>
  </si>
  <si>
    <t>仏教文化財</t>
  </si>
  <si>
    <t>https://www.pyochungsa.or.kr/</t>
  </si>
  <si>
    <t>慶南 - 私立12-2003-01号</t>
  </si>
  <si>
    <t>2003.02.28</t>
  </si>
  <si>
    <t>2002.12.20</t>
  </si>
  <si>
    <t>055-352-1150</t>
  </si>
  <si>
    <t>慶尚南道密陽市丹場面枕忠路1338</t>
  </si>
  <si>
    <t>屏虫寺湖国博物館</t>
  </si>
  <si>
    <t>障害者、国家保訓対象者、基礎生活受給者、未就学児、小学生（子供の日訪問）</t>
  </si>
  <si>
    <t>巨済市民の割引、文化のある日の割引</t>
  </si>
  <si>
    <t>雪/秋夕当日毎月第4月曜日休館（4/5/7/8月を除く）</t>
  </si>
  <si>
    <t>(3月～10月) 09:00～18:00 (11月～2月) 09:00～17:00</t>
    <phoneticPr fontId="2" type="noConversion"/>
  </si>
  <si>
    <t>0（遺跡地の一部として所蔵遺物資料に含めない）</t>
  </si>
  <si>
    <t>慶南文化財資料第99号巨済島捕虜収容所残存遺跡地（部分）</t>
  </si>
  <si>
    <t>旗類、武器類など</t>
  </si>
  <si>
    <t>www.pow.or.kr</t>
  </si>
  <si>
    <t>慶南 - 私立12-2012-03号</t>
  </si>
  <si>
    <t>2012.12.28</t>
    <phoneticPr fontId="2" type="noConversion"/>
  </si>
  <si>
    <t>1999.10.15</t>
    <phoneticPr fontId="2" type="noConversion"/>
  </si>
  <si>
    <t>055-639-0625</t>
    <phoneticPr fontId="2" type="noConversion"/>
  </si>
  <si>
    <t>慶尚南道巨済市桂龍路61</t>
  </si>
  <si>
    <t>捕虜収容所有博物館</t>
    <phoneticPr fontId="2" type="noConversion"/>
  </si>
  <si>
    <t>毎週月、シンジョン、チュソク、旧正月</t>
    <phoneticPr fontId="2" type="noConversion"/>
  </si>
  <si>
    <t>09:30～17:00</t>
    <phoneticPr fontId="2" type="noConversion"/>
  </si>
  <si>
    <t>年8回</t>
    <phoneticPr fontId="2" type="noConversion"/>
  </si>
  <si>
    <t>国宝1件1点宝26件93点試み指定文化財49件979点</t>
    <phoneticPr fontId="2" type="noConversion"/>
  </si>
  <si>
    <t>通度寺銀製めっき阿弥陀如来三尊像と服装遺物</t>
  </si>
  <si>
    <t>仏教美術</t>
    <phoneticPr fontId="2" type="noConversion"/>
  </si>
  <si>
    <t>www.tongdosamuseum.or.kr</t>
  </si>
  <si>
    <t>慶南-私立12-1992-02号</t>
    <phoneticPr fontId="2" type="noConversion"/>
  </si>
  <si>
    <t>1992.11.23</t>
    <phoneticPr fontId="2" type="noConversion"/>
  </si>
  <si>
    <t>1987.09.23</t>
    <phoneticPr fontId="2" type="noConversion"/>
  </si>
  <si>
    <t>055-384-0010</t>
    <phoneticPr fontId="2" type="noConversion"/>
  </si>
  <si>
    <t>慶尚南道楊山市河北面通道寺路108</t>
    <phoneticPr fontId="2" type="noConversion"/>
  </si>
  <si>
    <t>通道史城宝博物館</t>
    <phoneticPr fontId="2" type="noConversion"/>
  </si>
  <si>
    <t>日曜日、祝日、10月1日、5月1日、臨時休館日（コロナ19など）</t>
  </si>
  <si>
    <t>10:00～17:00</t>
  </si>
  <si>
    <t>宝（1点）慶南型文化財（1点）</t>
  </si>
  <si>
    <t>分類頭勉強詩言（1051-4号） 心原圏日記（642号）</t>
  </si>
  <si>
    <t>古文書、考古、民俗品など</t>
  </si>
  <si>
    <t>http://museum.lh.or.kr</t>
  </si>
  <si>
    <t>慶南 - 私立12-2015-02号</t>
  </si>
  <si>
    <t>2015.06.26</t>
    <phoneticPr fontId="2" type="noConversion"/>
  </si>
  <si>
    <t>1997.07.02</t>
    <phoneticPr fontId="2" type="noConversion"/>
  </si>
  <si>
    <t>055-922-5432</t>
  </si>
  <si>
    <t>慶尚南道晋州市忠義路19</t>
    <phoneticPr fontId="2" type="noConversion"/>
  </si>
  <si>
    <t>土地住宅博物館</t>
    <phoneticPr fontId="2" type="noConversion"/>
  </si>
  <si>
    <t>満36ヶ月未満（無料入場）</t>
  </si>
  <si>
    <t>国民基礎生活受給者または多子家具（世帯員30％割引）障害者（本人30％割引）のみ65歳以上（本人30％割引）国家有功者（本人30％割引）提携機関（世帯員10％割引）</t>
    <phoneticPr fontId="2" type="noConversion"/>
  </si>
  <si>
    <t>1週目3週目月曜日休館</t>
    <phoneticPr fontId="2" type="noConversion"/>
  </si>
  <si>
    <t>墓地石、三眼銃、小学、文鎮、場道、サクド火炉、ダロなど</t>
    <phoneticPr fontId="2" type="noConversion"/>
  </si>
  <si>
    <t>www.jcm.or.kr</t>
    <phoneticPr fontId="2" type="noConversion"/>
  </si>
  <si>
    <t>慶南 - 私立21-2018-01号</t>
    <phoneticPr fontId="2" type="noConversion"/>
  </si>
  <si>
    <t>2018.02.12</t>
    <phoneticPr fontId="2" type="noConversion"/>
  </si>
  <si>
    <t>2017.09.26</t>
    <phoneticPr fontId="2" type="noConversion"/>
  </si>
  <si>
    <t>055-754-0007</t>
    <phoneticPr fontId="2" type="noConversion"/>
  </si>
  <si>
    <t>慶尚南道晋州市網景路224番道40</t>
    <phoneticPr fontId="2" type="noConversion"/>
  </si>
  <si>
    <t>真珠子供博物館</t>
    <phoneticPr fontId="2" type="noConversion"/>
  </si>
  <si>
    <t>2種</t>
    <phoneticPr fontId="2" type="noConversion"/>
  </si>
  <si>
    <t>毎週日曜日</t>
  </si>
  <si>
    <t>08:30～17:30</t>
  </si>
  <si>
    <t>考古、書籍、民俗品など</t>
  </si>
  <si>
    <t>30/2,414㎡</t>
    <phoneticPr fontId="2" type="noConversion"/>
  </si>
  <si>
    <t>1回/2年</t>
  </si>
  <si>
    <t>www.doraji.co.kr</t>
  </si>
  <si>
    <t>慶南 - 私立21-2014-02号</t>
  </si>
  <si>
    <t>2014.01.24.</t>
  </si>
  <si>
    <t>2013.08.19</t>
  </si>
  <si>
    <t>055-771-1000</t>
  </si>
  <si>
    <t>慶尚南道晋州市金谷面チョンジャチョンロ15番ギル5</t>
  </si>
  <si>
    <t>長生陶器博物館</t>
  </si>
  <si>
    <t>3歳以下</t>
    <phoneticPr fontId="2" type="noConversion"/>
  </si>
  <si>
    <t>障害者、地域住民（50％）</t>
  </si>
  <si>
    <t>気象悪化時</t>
  </si>
  <si>
    <t>漆塗り個人作品展（レンタル）</t>
  </si>
  <si>
    <t>www.jangsado.co.kr</t>
  </si>
  <si>
    <t>慶南-私立15-2015-04号</t>
  </si>
  <si>
    <t>2015.12.23</t>
  </si>
  <si>
    <t>2008.03.22</t>
    <phoneticPr fontId="2" type="noConversion"/>
  </si>
  <si>
    <t>055-633-0362</t>
    <phoneticPr fontId="2" type="noConversion"/>
  </si>
  <si>
    <t>慶尚南道統営市漢山面長沙道95</t>
    <phoneticPr fontId="2" type="noConversion"/>
  </si>
  <si>
    <t>長沙島海上公園</t>
    <phoneticPr fontId="2" type="noConversion"/>
  </si>
  <si>
    <t>統営市</t>
    <phoneticPr fontId="2" type="noConversion"/>
  </si>
  <si>
    <t>巨済市民、兵役名門家</t>
  </si>
  <si>
    <t>ブルーシティ（約20％）</t>
    <phoneticPr fontId="2" type="noConversion"/>
  </si>
  <si>
    <t>軍鏡(25%)</t>
  </si>
  <si>
    <t>25％（学生団体30人以上）</t>
    <phoneticPr fontId="2" type="noConversion"/>
  </si>
  <si>
    <t>海上注意報と統制日</t>
    <phoneticPr fontId="2" type="noConversion"/>
  </si>
  <si>
    <t>植物など</t>
    <phoneticPr fontId="2" type="noConversion"/>
  </si>
  <si>
    <t>http://www.oedobotania.com</t>
  </si>
  <si>
    <t>慶南-私立15-2001-01号</t>
    <phoneticPr fontId="2" type="noConversion"/>
  </si>
  <si>
    <t>2001.06.11</t>
    <phoneticPr fontId="2" type="noConversion"/>
  </si>
  <si>
    <t>1995.04.15</t>
    <phoneticPr fontId="2" type="noConversion"/>
  </si>
  <si>
    <t>055-681-4541</t>
    <phoneticPr fontId="2" type="noConversion"/>
  </si>
  <si>
    <t>慶尚南道巨済市イルウンミョン外道17</t>
    <phoneticPr fontId="2" type="noConversion"/>
  </si>
  <si>
    <t>外道景観植物園</t>
    <phoneticPr fontId="2" type="noConversion"/>
  </si>
  <si>
    <t>毎週月曜日、新政、お正月、秋夕連休機関</t>
    <phoneticPr fontId="2" type="noConversion"/>
  </si>
  <si>
    <t>10:00-17:00(夏期) 10:00-16:00(冬季)</t>
  </si>
  <si>
    <t>10:00-17:00(夏季)、10:00-16:00(冬季)</t>
  </si>
  <si>
    <t>国家指定文化財3件 都指定文化財21件</t>
    <phoneticPr fontId="2" type="noConversion"/>
  </si>
  <si>
    <t>青銅北、霊山会の蝋燭など</t>
    <phoneticPr fontId="2" type="noConversion"/>
  </si>
  <si>
    <t>仏教文化財、古文書など</t>
  </si>
  <si>
    <t>http://www.okcheonsa.or.kr/</t>
    <phoneticPr fontId="2" type="noConversion"/>
  </si>
  <si>
    <t>慶南 - 私立12-2017-03号</t>
  </si>
  <si>
    <t>2017.06.29.</t>
  </si>
  <si>
    <t>1999.10.11</t>
    <phoneticPr fontId="2" type="noConversion"/>
  </si>
  <si>
    <t>055-673-4951</t>
  </si>
  <si>
    <t>慶尚南道高城郡開川面ヨンファサン1路471-9</t>
  </si>
  <si>
    <t>オクチョン寺城宝博物館</t>
  </si>
  <si>
    <t>慶南型文化財2点</t>
  </si>
  <si>
    <t>ミリヤンヨンサン精査苦情など</t>
    <phoneticPr fontId="2" type="noConversion"/>
  </si>
  <si>
    <t>不思議、肺葉鏡など</t>
  </si>
  <si>
    <t>慶南 - 私立12-2012-02号</t>
    <phoneticPr fontId="2" type="noConversion"/>
  </si>
  <si>
    <t>2012.09.10</t>
    <phoneticPr fontId="2" type="noConversion"/>
  </si>
  <si>
    <t>2012.05.20</t>
    <phoneticPr fontId="2" type="noConversion"/>
  </si>
  <si>
    <t>055-356-0181</t>
    <phoneticPr fontId="2" type="noConversion"/>
  </si>
  <si>
    <t>慶尚南道密陽市ムアンミョン仮説233</t>
    <phoneticPr fontId="2" type="noConversion"/>
  </si>
  <si>
    <t>永山精神省宝博物館</t>
    <phoneticPr fontId="2" type="noConversion"/>
  </si>
  <si>
    <t>自治体特別展示無料</t>
  </si>
  <si>
    <t>幼児3歳未満の国家支援事業の申請者</t>
  </si>
  <si>
    <t>経路障害者軍人密陽市民40％</t>
  </si>
  <si>
    <t>月曜日、祝日</t>
  </si>
  <si>
    <t>該当なし</t>
    <phoneticPr fontId="2" type="noConversion"/>
  </si>
  <si>
    <t>音科学関連遺物およびアリラン関連遺物。レコードの多数</t>
    <phoneticPr fontId="2" type="noConversion"/>
  </si>
  <si>
    <t/>
  </si>
  <si>
    <t>www.epsmuseum.co.kr</t>
  </si>
  <si>
    <t>慶南-私立12-2016-01号</t>
  </si>
  <si>
    <t>2016.05.18</t>
    <phoneticPr fontId="2" type="noConversion"/>
  </si>
  <si>
    <t>2016.04.20</t>
  </si>
  <si>
    <t>055-354-8878</t>
  </si>
  <si>
    <t>慶尚南道密陽市山内面山内路926-1</t>
  </si>
  <si>
    <t>氷骨蓄音器音博物館</t>
  </si>
  <si>
    <t>土器、民俗品など</t>
    <phoneticPr fontId="2" type="noConversion"/>
  </si>
  <si>
    <t>www.山清山骨博物館.com</t>
    <phoneticPr fontId="2" type="noConversion"/>
  </si>
  <si>
    <t>慶南 - 私立12-2015-01号</t>
    <phoneticPr fontId="2" type="noConversion"/>
  </si>
  <si>
    <t>2015.06.19</t>
    <phoneticPr fontId="2" type="noConversion"/>
  </si>
  <si>
    <t>2015.05.01</t>
    <phoneticPr fontId="2" type="noConversion"/>
  </si>
  <si>
    <t>055-972-7895</t>
    <phoneticPr fontId="2" type="noConversion"/>
  </si>
  <si>
    <t>慶尚南道山清郡新安面中村渓田路859</t>
    <phoneticPr fontId="2" type="noConversion"/>
  </si>
  <si>
    <t>山清山骨博物館</t>
    <phoneticPr fontId="2" type="noConversion"/>
  </si>
  <si>
    <t>山清郡</t>
    <phoneticPr fontId="2" type="noConversion"/>
  </si>
  <si>
    <t>基礎生活受給者、障害者、初東面在住者（地域民）</t>
  </si>
  <si>
    <t>65歳以上</t>
  </si>
  <si>
    <t>大人16％学生16％幼稚園20％</t>
  </si>
  <si>
    <t>慶南型文化財3点、慶南文化財資料664点</t>
  </si>
  <si>
    <t>カン・セファン</t>
  </si>
  <si>
    <t>民俗品、書誌類など</t>
  </si>
  <si>
    <t>www.miribeol.org</t>
  </si>
  <si>
    <t>慶南-私立12-1999-01号</t>
  </si>
  <si>
    <t>1998.05.20</t>
    <phoneticPr fontId="2" type="noConversion"/>
  </si>
  <si>
    <t>055-391-2882</t>
  </si>
  <si>
    <t>慶尚南道密陽市チョドンミョンチョドン中央路439</t>
    <phoneticPr fontId="2" type="noConversion"/>
  </si>
  <si>
    <t>プリバル民俗博物館</t>
  </si>
  <si>
    <t>子供〜青少年+障害者の重複無料</t>
    <phoneticPr fontId="2" type="noConversion"/>
  </si>
  <si>
    <t>兵士、高齢者、障害者一般基準50％</t>
    <phoneticPr fontId="2" type="noConversion"/>
  </si>
  <si>
    <t>毎週月曜日と雪、秋夕連休休館</t>
    <phoneticPr fontId="2" type="noConversion"/>
  </si>
  <si>
    <t>仏像、土道、書画、木の家具、工芸品など</t>
    <phoneticPr fontId="2" type="noConversion"/>
  </si>
  <si>
    <t>www.namgaram.or.kr</t>
    <phoneticPr fontId="2" type="noConversion"/>
  </si>
  <si>
    <t>慶南 - 私立12-2020-02号</t>
    <phoneticPr fontId="2" type="noConversion"/>
  </si>
  <si>
    <t>2020.03.09</t>
    <phoneticPr fontId="2" type="noConversion"/>
  </si>
  <si>
    <t>2020.06.11</t>
    <phoneticPr fontId="2" type="noConversion"/>
  </si>
  <si>
    <t>055-756-8280</t>
    <phoneticPr fontId="2" type="noConversion"/>
  </si>
  <si>
    <t>慶尚南道晋州市内洞面チルボンサンギル190</t>
    <phoneticPr fontId="2" type="noConversion"/>
  </si>
  <si>
    <t>南ガラム博物館</t>
    <phoneticPr fontId="2" type="noConversion"/>
  </si>
  <si>
    <t>障害者割引50％</t>
    <phoneticPr fontId="2" type="noConversion"/>
  </si>
  <si>
    <t>毎週月、火</t>
    <phoneticPr fontId="2" type="noConversion"/>
  </si>
  <si>
    <t>年6回</t>
    <phoneticPr fontId="2" type="noConversion"/>
  </si>
  <si>
    <t>金属、土製、陶器、石、初製、木、紙、皮毛、辞職</t>
    <phoneticPr fontId="2" type="noConversion"/>
  </si>
  <si>
    <t>http://traditional-art.co.kr/main/index.html</t>
    <phoneticPr fontId="2" type="noConversion"/>
  </si>
  <si>
    <t>慶南-私立12-2006-04号</t>
    <phoneticPr fontId="2" type="noConversion"/>
  </si>
  <si>
    <t>2006.11.21</t>
    <phoneticPr fontId="2" type="noConversion"/>
  </si>
  <si>
    <t>開館 2006.03.25 再開 2019.02.22</t>
    <phoneticPr fontId="2" type="noConversion"/>
  </si>
  <si>
    <t>055-345-1016</t>
    <phoneticPr fontId="2" type="noConversion"/>
  </si>
  <si>
    <t>慶尚南道金海市ハンリム面金海台1029-20</t>
    <phoneticPr fontId="2" type="noConversion"/>
  </si>
  <si>
    <t>キム・ヘハンリム博物館</t>
    <phoneticPr fontId="2" type="noConversion"/>
  </si>
  <si>
    <t>慶南</t>
    <phoneticPr fontId="2" type="noConversion"/>
  </si>
  <si>
    <t>兵役名門、満48ヶ月未満幼児</t>
  </si>
  <si>
    <t>文化がある日、京畿大学、障害者の20％割引</t>
  </si>
  <si>
    <t>1月1日毎週月曜日、雪、秋夕の日</t>
    <phoneticPr fontId="2" type="noConversion"/>
  </si>
  <si>
    <t>土、土器、民俗品、古書、書画など</t>
  </si>
  <si>
    <t>http://gjmuseum.or.kr</t>
  </si>
  <si>
    <t>慶南-私立12-1992-01号</t>
  </si>
  <si>
    <t>1992.10.17</t>
    <phoneticPr fontId="2" type="noConversion"/>
  </si>
  <si>
    <t>1991.12.21</t>
    <phoneticPr fontId="2" type="noConversion"/>
  </si>
  <si>
    <t>055-687-6790</t>
    <phoneticPr fontId="2" type="noConversion"/>
  </si>
  <si>
    <t>慶尚南道巨済市巨済大路3791</t>
    <phoneticPr fontId="2" type="noConversion"/>
  </si>
  <si>
    <t>巨済博物館</t>
    <phoneticPr fontId="2" type="noConversion"/>
  </si>
  <si>
    <t>毎週日曜日</t>
  </si>
  <si>
    <t>09:30～17:00</t>
  </si>
  <si>
    <t>民俗、古書化、農機具、高世帯</t>
  </si>
  <si>
    <t>慶南-私立21-2000-01</t>
    <phoneticPr fontId="2" type="noConversion"/>
  </si>
  <si>
    <t>2000.04.26</t>
    <phoneticPr fontId="2" type="noConversion"/>
  </si>
  <si>
    <t>055-637-3722</t>
    <phoneticPr fontId="2" type="noConversion"/>
  </si>
  <si>
    <t>慶尚南道巨済市延草面大錦山路339-7</t>
    <phoneticPr fontId="2" type="noConversion"/>
  </si>
  <si>
    <t>巨済民俗博物館</t>
    <phoneticPr fontId="2" type="noConversion"/>
  </si>
  <si>
    <t>慶南公立総計</t>
    <phoneticPr fontId="2" type="noConversion"/>
  </si>
  <si>
    <t>毎週月曜日（ただし、月曜日が祝日の場合、当日は開館し、次の最初の平日に休館）、1月1日、秋夕、お正月当日</t>
    <phoneticPr fontId="2" type="noConversion"/>
  </si>
  <si>
    <t>金属、土道、民俗など</t>
    <phoneticPr fontId="2" type="noConversion"/>
  </si>
  <si>
    <t>https://www.hc.go.kr/museum.web</t>
    <phoneticPr fontId="2" type="noConversion"/>
  </si>
  <si>
    <t>慶南-公立12-2005-02号</t>
    <phoneticPr fontId="2" type="noConversion"/>
  </si>
  <si>
    <t>2005.08.29。</t>
    <phoneticPr fontId="2" type="noConversion"/>
  </si>
  <si>
    <t>2004.12.09</t>
    <phoneticPr fontId="2" type="noConversion"/>
  </si>
  <si>
    <t>055-930-4882</t>
    <phoneticPr fontId="2" type="noConversion"/>
  </si>
  <si>
    <t>慶尚南道咸川郡双策面黄江玉田路1558</t>
    <phoneticPr fontId="2" type="noConversion"/>
  </si>
  <si>
    <t>ハプチョン博物館</t>
    <phoneticPr fontId="2" type="noConversion"/>
  </si>
  <si>
    <t>毎週月曜日（ただし、月曜日が祝日の場合、当日は開館し、次の最初の平日に休館）</t>
    <phoneticPr fontId="2" type="noConversion"/>
  </si>
  <si>
    <t>試みタイプ文化財5点文化財資料3点</t>
    <phoneticPr fontId="2" type="noConversion"/>
  </si>
  <si>
    <t>鑑賞日記など</t>
  </si>
  <si>
    <t>ゴゴ、民俗品</t>
  </si>
  <si>
    <t>1回/3年</t>
  </si>
  <si>
    <t>www.hygn.go.kr/museum.web</t>
    <phoneticPr fontId="2" type="noConversion"/>
  </si>
  <si>
    <t>慶南-公立12-2014-05号</t>
  </si>
  <si>
    <t>2014.08.07.</t>
    <phoneticPr fontId="2" type="noConversion"/>
  </si>
  <si>
    <t>2014.12.18</t>
    <phoneticPr fontId="2" type="noConversion"/>
  </si>
  <si>
    <t>055-960-5546</t>
    <phoneticPr fontId="2" type="noConversion"/>
  </si>
  <si>
    <t>慶尚南道咸陽郡咸陽邑フィルボンサンギル55</t>
    <phoneticPr fontId="2" type="noConversion"/>
  </si>
  <si>
    <t>咸陽博物館</t>
  </si>
  <si>
    <t>咸陽郡</t>
    <phoneticPr fontId="2" type="noConversion"/>
  </si>
  <si>
    <t>毎週月曜日、1月1日</t>
    <phoneticPr fontId="2" type="noConversion"/>
  </si>
  <si>
    <t>都指定文化財9件400点</t>
    <phoneticPr fontId="2" type="noConversion"/>
  </si>
  <si>
    <t>道天財の手がかり袋など</t>
    <phoneticPr fontId="2" type="noConversion"/>
  </si>
  <si>
    <t>ゴゴ、民俗品など</t>
    <phoneticPr fontId="2" type="noConversion"/>
  </si>
  <si>
    <t>中央/個別</t>
    <phoneticPr fontId="2" type="noConversion"/>
  </si>
  <si>
    <t>www.haman.go.kr/museum.web</t>
    <phoneticPr fontId="2" type="noConversion"/>
  </si>
  <si>
    <t>慶南-公立12-2005-01号</t>
    <phoneticPr fontId="2" type="noConversion"/>
  </si>
  <si>
    <t>2005.06.13.</t>
    <phoneticPr fontId="2" type="noConversion"/>
  </si>
  <si>
    <t>2003.10.30</t>
    <phoneticPr fontId="2" type="noConversion"/>
  </si>
  <si>
    <t>055-580-3901</t>
    <phoneticPr fontId="2" type="noConversion"/>
  </si>
  <si>
    <t>慶尚南道咸安郡ガヤ邑古墳道153-31</t>
    <phoneticPr fontId="2" type="noConversion"/>
  </si>
  <si>
    <t>咸安博物館</t>
    <phoneticPr fontId="2" type="noConversion"/>
  </si>
  <si>
    <t>咸安郡</t>
    <phoneticPr fontId="2" type="noConversion"/>
  </si>
  <si>
    <t>毎週月曜日、祝日当日</t>
  </si>
  <si>
    <t>金属、土道、民俗遺物など</t>
  </si>
  <si>
    <t>www.hadongteamuseum.org</t>
    <phoneticPr fontId="2" type="noConversion"/>
  </si>
  <si>
    <t>慶南-公立12-2017-01号</t>
    <phoneticPr fontId="2" type="noConversion"/>
  </si>
  <si>
    <t>2017.02.13.</t>
    <phoneticPr fontId="2" type="noConversion"/>
  </si>
  <si>
    <t>2017.03.20</t>
    <phoneticPr fontId="2" type="noConversion"/>
  </si>
  <si>
    <t>055-880-2955</t>
    <phoneticPr fontId="2" type="noConversion"/>
  </si>
  <si>
    <t>慶尚南道河洞郡華犬面華犬路571-25</t>
    <phoneticPr fontId="2" type="noConversion"/>
  </si>
  <si>
    <t>河東野生茶博物館</t>
    <phoneticPr fontId="2" type="noConversion"/>
  </si>
  <si>
    <t>ハドン郡</t>
    <phoneticPr fontId="2" type="noConversion"/>
  </si>
  <si>
    <t>毎週月曜日、祝日の翌日</t>
    <phoneticPr fontId="2" type="noConversion"/>
  </si>
  <si>
    <t>金属、土道、書画卓本など</t>
    <phoneticPr fontId="2" type="noConversion"/>
  </si>
  <si>
    <t>1回/3年</t>
    <phoneticPr fontId="2" type="noConversion"/>
  </si>
  <si>
    <t>http://museum.tongyeong.go.kr/</t>
  </si>
  <si>
    <t>慶南-公立12-2013-01号</t>
    <phoneticPr fontId="2" type="noConversion"/>
  </si>
  <si>
    <t>2013.08.23</t>
    <phoneticPr fontId="2" type="noConversion"/>
  </si>
  <si>
    <t>2013.09.26.</t>
    <phoneticPr fontId="2" type="noConversion"/>
  </si>
  <si>
    <t>055-646-8371</t>
    <phoneticPr fontId="2" type="noConversion"/>
  </si>
  <si>
    <t>慶尚南道統営市中央路65</t>
    <phoneticPr fontId="2" type="noConversion"/>
  </si>
  <si>
    <t>統営市立博物館</t>
    <phoneticPr fontId="2" type="noConversion"/>
  </si>
  <si>
    <t>書籍、支流など</t>
  </si>
  <si>
    <t>http://cheongma.or.kr/</t>
    <phoneticPr fontId="2" type="noConversion"/>
  </si>
  <si>
    <t>慶南 - 公立21-2019-05号</t>
  </si>
  <si>
    <t>2019.10.16</t>
    <phoneticPr fontId="2" type="noConversion"/>
  </si>
  <si>
    <t>2008.04.18</t>
    <phoneticPr fontId="2" type="noConversion"/>
  </si>
  <si>
    <t>055-635-8340</t>
    <phoneticPr fontId="2" type="noConversion"/>
  </si>
  <si>
    <t>慶尚南道巨済市</t>
    <phoneticPr fontId="2" type="noConversion"/>
  </si>
  <si>
    <t>清馬記念館</t>
    <phoneticPr fontId="2" type="noConversion"/>
  </si>
  <si>
    <t>雪、秋夕当日、毎週月曜日（ただし、月曜日が祝日の場合、当日は開館し、翌日休館）</t>
  </si>
  <si>
    <t>9:00 -18:00</t>
  </si>
  <si>
    <t>民俗品、生活用品など</t>
  </si>
  <si>
    <t>www.cwcf.or.kr</t>
  </si>
  <si>
    <t>慶南-公立12-2012-05号</t>
  </si>
  <si>
    <t>2012.12.28</t>
  </si>
  <si>
    <t>2012.08.24</t>
  </si>
  <si>
    <t>055-714-7648</t>
  </si>
  <si>
    <t>慶尚南道昌原市義昌区昌井大路397番ギル25</t>
    <phoneticPr fontId="2" type="noConversion"/>
  </si>
  <si>
    <t>昌原歴史民俗館</t>
  </si>
  <si>
    <t>公立</t>
  </si>
  <si>
    <t>毎週月曜日（ただし、月曜日が祝日の場合、当日は開館し、次の最初の平日に休館）</t>
  </si>
  <si>
    <t>土道流、鉄器類など</t>
  </si>
  <si>
    <t>未登録</t>
  </si>
  <si>
    <t>055-548-2053</t>
  </si>
  <si>
    <t>慶尚南道昌原市鎮海区中原洞52</t>
    <phoneticPr fontId="2" type="noConversion"/>
  </si>
  <si>
    <t>昌原市立鎮海博物館</t>
  </si>
  <si>
    <t>毎週月曜日、1月1日、旧正月及び秋夕当日（ただし、月曜日が祝日の場合、当日は開館し、次の最初の平日に休館）</t>
    <phoneticPr fontId="2" type="noConversion"/>
  </si>
  <si>
    <t>民俗品や近代資料類など</t>
    <phoneticPr fontId="2" type="noConversion"/>
  </si>
  <si>
    <t>https://www.changwon.go.kr/depart/contents.do?mId=0305010100</t>
    <phoneticPr fontId="2" type="noConversion"/>
  </si>
  <si>
    <t>慶南 - 公立12-2008-03号</t>
    <phoneticPr fontId="2" type="noConversion"/>
  </si>
  <si>
    <t>2008.01.23.</t>
    <phoneticPr fontId="2" type="noConversion"/>
  </si>
  <si>
    <t>2001.09.12</t>
    <phoneticPr fontId="2" type="noConversion"/>
  </si>
  <si>
    <t>055-225-7171</t>
    <phoneticPr fontId="2" type="noConversion"/>
  </si>
  <si>
    <t>慶尚南道昌原市馬山合浦区タトゥーギル105</t>
    <phoneticPr fontId="2" type="noConversion"/>
  </si>
  <si>
    <t>昌原市立馬山博物館</t>
    <phoneticPr fontId="2" type="noConversion"/>
  </si>
  <si>
    <t>1月3日、旧正月、秋夕、月曜日</t>
  </si>
  <si>
    <t>土器、石器、骨格など</t>
    <phoneticPr fontId="2" type="noConversion"/>
  </si>
  <si>
    <t>随時</t>
    <phoneticPr fontId="2" type="noConversion"/>
  </si>
  <si>
    <t>www.cng.go.kr/tour/museum.web</t>
    <phoneticPr fontId="2" type="noConversion"/>
  </si>
  <si>
    <t>慶南 - 公立21-2017-02号</t>
  </si>
  <si>
    <t>2017.02.13.</t>
  </si>
  <si>
    <t>2017.04.01</t>
    <phoneticPr fontId="2" type="noConversion"/>
  </si>
  <si>
    <t>055-530-1515</t>
    <phoneticPr fontId="2" type="noConversion"/>
  </si>
  <si>
    <t>慶尚南道昌寧郡富谷面ビボンギル7</t>
    <phoneticPr fontId="2" type="noConversion"/>
  </si>
  <si>
    <t>昌寧ビボンリ敗北展示館</t>
    <phoneticPr fontId="2" type="noConversion"/>
  </si>
  <si>
    <t>昌寧郡</t>
    <phoneticPr fontId="2" type="noConversion"/>
  </si>
  <si>
    <t>1月1日、旧正月、秋夕、月曜日</t>
    <phoneticPr fontId="2" type="noConversion"/>
  </si>
  <si>
    <t>昌寧商務左社遺品など</t>
  </si>
  <si>
    <t>土器、磁器、金属、サージ類など</t>
  </si>
  <si>
    <t>www.cng.go.kr/tour/museum.web</t>
  </si>
  <si>
    <t>慶南-公立12-1997-01号</t>
  </si>
  <si>
    <t>1996.03.02</t>
    <phoneticPr fontId="2" type="noConversion"/>
  </si>
  <si>
    <t>055-530-1500</t>
    <phoneticPr fontId="2" type="noConversion"/>
  </si>
  <si>
    <t>慶尚南道昌寧郡昌寧邑チャンミロ34</t>
  </si>
  <si>
    <t>昌寧博物館</t>
    <phoneticPr fontId="2" type="noConversion"/>
  </si>
  <si>
    <t>真珠市民</t>
    <phoneticPr fontId="2" type="noConversion"/>
  </si>
  <si>
    <t>年5回</t>
    <phoneticPr fontId="2" type="noConversion"/>
  </si>
  <si>
    <t>ゴゴ、民俗品など</t>
  </si>
  <si>
    <t>http://bronze.jinju.go.kr/main/</t>
    <phoneticPr fontId="2" type="noConversion"/>
  </si>
  <si>
    <t>慶南 - 公立12-2009-01号</t>
  </si>
  <si>
    <t>2009.04.15</t>
    <phoneticPr fontId="2" type="noConversion"/>
  </si>
  <si>
    <t>2009.06.11</t>
    <phoneticPr fontId="2" type="noConversion"/>
  </si>
  <si>
    <t>055-749-5172</t>
    <phoneticPr fontId="2" type="noConversion"/>
  </si>
  <si>
    <t>慶尚南道晋州市大平面湖畔路1353</t>
    <phoneticPr fontId="2" type="noConversion"/>
  </si>
  <si>
    <t>真珠青銅器文化博物館</t>
    <phoneticPr fontId="2" type="noConversion"/>
  </si>
  <si>
    <t>障害者、独立有功者、国賓、65歳以上の高齢者、参戦有功者、真珠市名誉市民、長期提供者、義人市民など</t>
    <phoneticPr fontId="2" type="noConversion"/>
  </si>
  <si>
    <t>2人以上の子供、南中圏、姉妹都市、東州圏、革新都市の割引</t>
    <phoneticPr fontId="2" type="noConversion"/>
  </si>
  <si>
    <t>障害者、独立有功者、国賓、65歳以上の高齢者、参戦有功者、真珠市名誉市民、長期提供者、義人市民など</t>
    <phoneticPr fontId="2" type="noConversion"/>
  </si>
  <si>
    <t>2人以上の子供、南中圏、姉妹都市、東州圏、革新都市の割引</t>
    <phoneticPr fontId="2" type="noConversion"/>
  </si>
  <si>
    <t>月曜日、1月1日、雪、秋夕</t>
    <phoneticPr fontId="2" type="noConversion"/>
  </si>
  <si>
    <t>冬季 10:00～17:00 夏季 09:00～18:00</t>
    <phoneticPr fontId="2" type="noConversion"/>
  </si>
  <si>
    <t>冬季 10:00～17:00 夏季 09:00～18:00</t>
    <phoneticPr fontId="2" type="noConversion"/>
  </si>
  <si>
    <t>展示館敷地全体</t>
    <phoneticPr fontId="2" type="noConversion"/>
  </si>
  <si>
    <t>天然記念物第534号真珠忠武共同翼竜鳥恐竜足跡化石産地</t>
    <phoneticPr fontId="2" type="noConversion"/>
  </si>
  <si>
    <t>化石</t>
    <phoneticPr fontId="2" type="noConversion"/>
  </si>
  <si>
    <t>www.jinju.or.kr/ptero</t>
    <phoneticPr fontId="2" type="noConversion"/>
  </si>
  <si>
    <t>慶南-公立12-2019-07号</t>
    <phoneticPr fontId="2" type="noConversion"/>
  </si>
  <si>
    <t>2019.12.20</t>
    <phoneticPr fontId="2" type="noConversion"/>
  </si>
  <si>
    <t>2019.11.19</t>
    <phoneticPr fontId="2" type="noConversion"/>
  </si>
  <si>
    <t>055-749-7401</t>
    <phoneticPr fontId="2" type="noConversion"/>
  </si>
  <si>
    <t>慶尚南道晋州市永川江路68番ギル22</t>
    <phoneticPr fontId="2" type="noConversion"/>
  </si>
  <si>
    <t>真珠翼竜足跡展示館</t>
    <phoneticPr fontId="2" type="noConversion"/>
  </si>
  <si>
    <t>月曜日、祝日（土、日を除く）</t>
    <phoneticPr fontId="2" type="noConversion"/>
  </si>
  <si>
    <t>年7回</t>
    <phoneticPr fontId="2" type="noConversion"/>
  </si>
  <si>
    <t>鉄道駅使用機器、乗車券と日報、制服など</t>
    <phoneticPr fontId="2" type="noConversion"/>
  </si>
  <si>
    <t>31/376.5㎡</t>
    <phoneticPr fontId="2" type="noConversion"/>
  </si>
  <si>
    <t>https://blog.naver.com/jinyeongmuseum</t>
    <phoneticPr fontId="2" type="noConversion"/>
  </si>
  <si>
    <t>慶南 - 公立21-2019-06号</t>
    <phoneticPr fontId="2" type="noConversion"/>
  </si>
  <si>
    <t>2019.10.25.</t>
    <phoneticPr fontId="2" type="noConversion"/>
  </si>
  <si>
    <t>2019.10.07</t>
    <phoneticPr fontId="2" type="noConversion"/>
  </si>
  <si>
    <t>055-344-0799</t>
    <phoneticPr fontId="2" type="noConversion"/>
  </si>
  <si>
    <t>慶尚南道金海市ジンヨン邑ジンヨンロ145-1</t>
    <phoneticPr fontId="2" type="noConversion"/>
  </si>
  <si>
    <t>金永駅鉄道博物館</t>
    <phoneticPr fontId="2" type="noConversion"/>
  </si>
  <si>
    <t>毎週日曜日、法定祝日</t>
    <phoneticPr fontId="2" type="noConversion"/>
  </si>
  <si>
    <t>10/115㎡</t>
    <phoneticPr fontId="2" type="noConversion"/>
  </si>
  <si>
    <t>0回/0年</t>
  </si>
  <si>
    <t>www.gimhae.go.kr/town/main/?dong_code=5350047</t>
    <phoneticPr fontId="2" type="noConversion"/>
  </si>
  <si>
    <t>慶南-公立22-2017-06号</t>
    <phoneticPr fontId="2" type="noConversion"/>
  </si>
  <si>
    <t>2017.12.29.</t>
    <phoneticPr fontId="2" type="noConversion"/>
  </si>
  <si>
    <t>1999.12.20</t>
    <phoneticPr fontId="2" type="noConversion"/>
  </si>
  <si>
    <t>055-330-3226</t>
    <phoneticPr fontId="2" type="noConversion"/>
  </si>
  <si>
    <t>慶尚南道金海市ジンヨン邑20番ギル11</t>
    <phoneticPr fontId="2" type="noConversion"/>
  </si>
  <si>
    <t>陣営文化の家</t>
    <phoneticPr fontId="2" type="noConversion"/>
  </si>
  <si>
    <t>毎週月曜日、木曜日</t>
    <phoneticPr fontId="2" type="noConversion"/>
  </si>
  <si>
    <t>農機具など民俗品</t>
    <phoneticPr fontId="2" type="noConversion"/>
  </si>
  <si>
    <t>0回/0年</t>
    <phoneticPr fontId="2" type="noConversion"/>
  </si>
  <si>
    <t>2002.06.03</t>
    <phoneticPr fontId="2" type="noConversion"/>
  </si>
  <si>
    <t>055-880-2823</t>
    <phoneticPr fontId="2" type="noConversion"/>
  </si>
  <si>
    <t>慶尚南道河洞郡華犬面華犬路1438</t>
    <phoneticPr fontId="2" type="noConversion"/>
  </si>
  <si>
    <t>千里山歴史館</t>
    <phoneticPr fontId="2" type="noConversion"/>
  </si>
  <si>
    <t>毎週月曜日休館</t>
    <phoneticPr fontId="2" type="noConversion"/>
  </si>
  <si>
    <t>冬季 10:00-17:00 夏季 10:00-17:00</t>
    <phoneticPr fontId="2" type="noConversion"/>
  </si>
  <si>
    <t>所蔵資料なし（すべてレンタル資料）</t>
    <phoneticPr fontId="2" type="noConversion"/>
  </si>
  <si>
    <t>4/46㎡</t>
    <phoneticPr fontId="2" type="noConversion"/>
  </si>
  <si>
    <t>0回/1年</t>
    <phoneticPr fontId="2" type="noConversion"/>
  </si>
  <si>
    <t>055-974-0160</t>
    <phoneticPr fontId="2" type="noConversion"/>
  </si>
  <si>
    <t>慶尚南道山清郡市川面智異山大路536</t>
    <phoneticPr fontId="2" type="noConversion"/>
  </si>
  <si>
    <t>地理山パッチ山討伐展示館</t>
    <phoneticPr fontId="2" type="noConversion"/>
  </si>
  <si>
    <t>1.1、毎週月曜日</t>
    <phoneticPr fontId="2" type="noConversion"/>
  </si>
  <si>
    <t>宝1件6点</t>
    <phoneticPr fontId="2" type="noConversion"/>
  </si>
  <si>
    <t>クァクジェウ遺物一括</t>
    <phoneticPr fontId="2" type="noConversion"/>
  </si>
  <si>
    <t>考古、民俗、義兵関連など</t>
    <phoneticPr fontId="2" type="noConversion"/>
  </si>
  <si>
    <t>http://ub.uiryeong.go.kr/</t>
    <phoneticPr fontId="2" type="noConversion"/>
  </si>
  <si>
    <t>慶南-公立12-1993-01号</t>
    <phoneticPr fontId="2" type="noConversion"/>
  </si>
  <si>
    <t>1993.04.21</t>
    <phoneticPr fontId="2" type="noConversion"/>
  </si>
  <si>
    <t>055-580-2845</t>
    <phoneticPr fontId="2" type="noConversion"/>
  </si>
  <si>
    <t>慶尚南道義寧郡義寧邑忠益路1-25</t>
    <phoneticPr fontId="2" type="noConversion"/>
  </si>
  <si>
    <t>義兵博物館</t>
    <phoneticPr fontId="2" type="noConversion"/>
  </si>
  <si>
    <t>義令郡</t>
    <phoneticPr fontId="2" type="noConversion"/>
  </si>
  <si>
    <t>土道流など</t>
  </si>
  <si>
    <t>www.ucdoyoji.changwon.go.kr</t>
  </si>
  <si>
    <t>慶南-公立12-2018-06号</t>
  </si>
  <si>
    <t>055-225-6851</t>
  </si>
  <si>
    <t>慶尚南道昌原市鎮海区ドンドントヨロ198</t>
    <phoneticPr fontId="2" type="noConversion"/>
  </si>
  <si>
    <t>ウンチョン東洋寺展示館</t>
  </si>
  <si>
    <t>毎週月曜日、1月1日。お正月と秋夕、量産市場が定める休館日</t>
  </si>
  <si>
    <t>タイプ文化財25点、文化財資料15点</t>
    <phoneticPr fontId="2" type="noConversion"/>
  </si>
  <si>
    <t>ガヤジンサ出土分庁詐欺提起など</t>
    <phoneticPr fontId="2" type="noConversion"/>
  </si>
  <si>
    <t>考古遺物、民俗資料、美術資料など</t>
    <phoneticPr fontId="2" type="noConversion"/>
  </si>
  <si>
    <t>https://www.yangsan.go.kr/museum/main.do</t>
  </si>
  <si>
    <t>慶南-公立11-2012-04号</t>
    <phoneticPr fontId="2" type="noConversion"/>
  </si>
  <si>
    <t>2013.04.11</t>
    <phoneticPr fontId="10" type="noConversion"/>
  </si>
  <si>
    <t>055-392-3311</t>
    <phoneticPr fontId="2" type="noConversion"/>
  </si>
  <si>
    <t>慶尚南道楊山市北城路78</t>
    <phoneticPr fontId="2" type="noConversion"/>
  </si>
  <si>
    <t>量産市立博物館</t>
    <phoneticPr fontId="2" type="noConversion"/>
  </si>
  <si>
    <t>毎週土、日曜日、法定祝日</t>
    <phoneticPr fontId="2" type="noConversion"/>
  </si>
  <si>
    <t>https://www.gimhae.go.kr/00224/00227/00230.web?amode=view&amp;idx=446&amp;</t>
  </si>
  <si>
    <t>慶南 - 公立22-2017-07号</t>
  </si>
  <si>
    <t>2002.03.04</t>
    <phoneticPr fontId="2" type="noConversion"/>
  </si>
  <si>
    <t>055-330-3225</t>
    <phoneticPr fontId="2" type="noConversion"/>
  </si>
  <si>
    <t>慶尚南道金海市三安路72（安東）</t>
    <phoneticPr fontId="2" type="noConversion"/>
  </si>
  <si>
    <t>安東文化の家</t>
    <phoneticPr fontId="2" type="noConversion"/>
  </si>
  <si>
    <t>国家指定文化財1点 都指定文化財1点</t>
    <phoneticPr fontId="2" type="noConversion"/>
  </si>
  <si>
    <t>城山覇銃龍華殿石造如来座像</t>
    <phoneticPr fontId="2" type="noConversion"/>
  </si>
  <si>
    <t>鉄器類、土器類、骨角類、石器類など</t>
  </si>
  <si>
    <t>055-225-7161</t>
  </si>
  <si>
    <t>慶尚南道昌原市城山区城山舟総路137</t>
    <phoneticPr fontId="2" type="noConversion"/>
  </si>
  <si>
    <t>城山覇銃遺物展示館</t>
  </si>
  <si>
    <t>旅行週間など</t>
    <phoneticPr fontId="2" type="noConversion"/>
  </si>
  <si>
    <t>1月1日、旧正月及び秋夕日、毎週月曜日（ただし月曜日が祝日の場合は翌日）</t>
    <phoneticPr fontId="2" type="noConversion"/>
  </si>
  <si>
    <t>慶南道指定文化財2点</t>
    <phoneticPr fontId="2" type="noConversion"/>
  </si>
  <si>
    <t>香薬集成部屋</t>
    <phoneticPr fontId="2" type="noConversion"/>
  </si>
  <si>
    <t>古書、韓医学遺物、陶器など</t>
    <phoneticPr fontId="2" type="noConversion"/>
  </si>
  <si>
    <t>http://scmmuseum.unids.kr/</t>
  </si>
  <si>
    <t>慶南 - 公立12-2007-03号</t>
    <phoneticPr fontId="2" type="noConversion"/>
  </si>
  <si>
    <t>2007.07.13</t>
    <phoneticPr fontId="2" type="noConversion"/>
  </si>
  <si>
    <t>2007.05.04</t>
    <phoneticPr fontId="2" type="noConversion"/>
  </si>
  <si>
    <t>055-970-6633</t>
    <phoneticPr fontId="2" type="noConversion"/>
  </si>
  <si>
    <t>慶尚南道山清郡金西面洞555番ギル61</t>
    <phoneticPr fontId="2" type="noConversion"/>
  </si>
  <si>
    <t>山清漢医学博物館</t>
    <phoneticPr fontId="2" type="noConversion"/>
  </si>
  <si>
    <t>毎週月曜日、旧正月、新情、秋夕当日</t>
    <phoneticPr fontId="2" type="noConversion"/>
  </si>
  <si>
    <t>土器類など</t>
    <phoneticPr fontId="2" type="noConversion"/>
  </si>
  <si>
    <t>個別</t>
    <phoneticPr fontId="2" type="noConversion"/>
  </si>
  <si>
    <t>www.sancheong.go.kr/schmuseum</t>
    <phoneticPr fontId="2" type="noConversion"/>
  </si>
  <si>
    <t>慶南-公立12-2017-05号</t>
    <phoneticPr fontId="2" type="noConversion"/>
  </si>
  <si>
    <t>2017.10.23.</t>
    <phoneticPr fontId="2" type="noConversion"/>
  </si>
  <si>
    <t>2011.04.02 2017.04.20</t>
    <phoneticPr fontId="2" type="noConversion"/>
  </si>
  <si>
    <t>070-8990-2133</t>
    <phoneticPr fontId="2" type="noConversion"/>
  </si>
  <si>
    <t>慶尚南道山清郡生草面山水路1064</t>
    <phoneticPr fontId="2" type="noConversion"/>
  </si>
  <si>
    <t>山清博物館</t>
    <phoneticPr fontId="2" type="noConversion"/>
  </si>
  <si>
    <t>覇銃</t>
    <phoneticPr fontId="2" type="noConversion"/>
  </si>
  <si>
    <t>www.ds.gimhae.go.kr</t>
    <phoneticPr fontId="10" type="noConversion"/>
  </si>
  <si>
    <t>2006.10.13</t>
    <phoneticPr fontId="2" type="noConversion"/>
  </si>
  <si>
    <t>055-330-7313</t>
    <phoneticPr fontId="2" type="noConversion"/>
  </si>
  <si>
    <t>慶尚南道金海市ガラク63番ギル26</t>
    <phoneticPr fontId="2" type="noConversion"/>
  </si>
  <si>
    <t>鳳凰洞遺跡覇銃断面展示館</t>
    <phoneticPr fontId="2" type="noConversion"/>
  </si>
  <si>
    <t>1月2日、旧正月、秋夕、月曜日</t>
  </si>
  <si>
    <t>武器類（銃器類など）</t>
    <phoneticPr fontId="2" type="noConversion"/>
  </si>
  <si>
    <t>慶南 - 公立21-2018-03号</t>
  </si>
  <si>
    <t>2018.03.27.</t>
  </si>
  <si>
    <t>2004.06.25</t>
    <phoneticPr fontId="2" type="noConversion"/>
  </si>
  <si>
    <t>055-530-1511</t>
    <phoneticPr fontId="2" type="noConversion"/>
  </si>
  <si>
    <t>慶尚南道昌寧郡南寺邑月上路27</t>
    <phoneticPr fontId="2" type="noConversion"/>
  </si>
  <si>
    <t>パク・ジン戦争記念館</t>
    <phoneticPr fontId="2" type="noConversion"/>
  </si>
  <si>
    <t>65歳以上、国家有功者、独立有功者、障害者、多子女、医師箱、多文化家族、韓親家庭、参戦有功者、枯葉済後遺症患者、518民主有功者、特殊任務有功者、登録捕虜、密陽市民、密陽市出向人など</t>
    <phoneticPr fontId="2" type="noConversion"/>
  </si>
  <si>
    <t>芸術人パス、グリーンカード、妊婦、統合割引、家族単位、ボランティアなど</t>
    <phoneticPr fontId="2" type="noConversion"/>
  </si>
  <si>
    <t>毎週月曜日1月1日、旧正月</t>
    <phoneticPr fontId="2" type="noConversion"/>
  </si>
  <si>
    <t>慶南タイプ文化財14件4659点慶南文化財資料4件60点</t>
    <phoneticPr fontId="2" type="noConversion"/>
  </si>
  <si>
    <t>密陽12硬度など</t>
    <phoneticPr fontId="2" type="noConversion"/>
  </si>
  <si>
    <t>民俗品、木版、書画など</t>
    <phoneticPr fontId="2" type="noConversion"/>
  </si>
  <si>
    <t>https://www.miryang.go.kr/msm/index.do</t>
    <phoneticPr fontId="2" type="noConversion"/>
  </si>
  <si>
    <t>慶南 - 公立12-1993-02号</t>
    <phoneticPr fontId="2" type="noConversion"/>
  </si>
  <si>
    <t>1993.11.20</t>
    <phoneticPr fontId="2" type="noConversion"/>
  </si>
  <si>
    <t>1974.03.15 2008.06.20（以前）</t>
    <phoneticPr fontId="2" type="noConversion"/>
  </si>
  <si>
    <t>055-359-6060</t>
    <phoneticPr fontId="2" type="noConversion"/>
  </si>
  <si>
    <t>慶尚南道密陽市密陽大公園100</t>
    <phoneticPr fontId="2" type="noConversion"/>
  </si>
  <si>
    <t>密陽市立博物館</t>
    <phoneticPr fontId="2" type="noConversion"/>
  </si>
  <si>
    <t>密陽市</t>
    <phoneticPr fontId="2" type="noConversion"/>
  </si>
  <si>
    <t>1997.01.01</t>
    <phoneticPr fontId="2" type="noConversion"/>
  </si>
  <si>
    <t>055-973-2445</t>
    <phoneticPr fontId="2" type="noConversion"/>
  </si>
  <si>
    <t>慶尚南道山清郡丹城面綿887</t>
    <phoneticPr fontId="2" type="noConversion"/>
  </si>
  <si>
    <t>木綿市配留地</t>
    <phoneticPr fontId="2" type="noConversion"/>
  </si>
  <si>
    <t>毎週月曜日（ただし、月曜日が祝日の場合開館）</t>
    <phoneticPr fontId="2" type="noConversion"/>
  </si>
  <si>
    <t>宝物1点、慶尚南道有形文化財1点</t>
    <phoneticPr fontId="2" type="noConversion"/>
  </si>
  <si>
    <t>金海大成洞76号分出土ネックレス（宝物第2081号）金海大成洞88号ウエストバンド</t>
    <phoneticPr fontId="2" type="noConversion"/>
  </si>
  <si>
    <t>金属、土道、石、ガラス、骨盤など</t>
    <phoneticPr fontId="2" type="noConversion"/>
  </si>
  <si>
    <t>85/3,813㎡</t>
    <phoneticPr fontId="2" type="noConversion"/>
  </si>
  <si>
    <t>https://www.gimhae.go.kr/ds.web</t>
    <phoneticPr fontId="2" type="noConversion"/>
  </si>
  <si>
    <t>慶南 - 公立12-2004-01号</t>
    <phoneticPr fontId="2" type="noConversion"/>
  </si>
  <si>
    <t>2004.03.30.</t>
    <phoneticPr fontId="2" type="noConversion"/>
  </si>
  <si>
    <t>2003.08.29</t>
    <phoneticPr fontId="2" type="noConversion"/>
  </si>
  <si>
    <t>055-350-0401</t>
    <phoneticPr fontId="2" type="noConversion"/>
  </si>
  <si>
    <t>慶尚南道金海市ガヤの道126</t>
    <phoneticPr fontId="2" type="noConversion"/>
  </si>
  <si>
    <t>大城東高分博物館</t>
    <phoneticPr fontId="2" type="noConversion"/>
  </si>
  <si>
    <t>65歳以上、障害者、南海住民、未就学児</t>
    <phoneticPr fontId="2" type="noConversion"/>
  </si>
  <si>
    <t>文化がある日、文化ヌリカード、アートインパス、ダヌリカード、グリーンカード</t>
    <phoneticPr fontId="2" type="noConversion"/>
  </si>
  <si>
    <t>慶南文化財資料1点</t>
  </si>
  <si>
    <t>南渓イ・ヒ級</t>
  </si>
  <si>
    <t>土器、民俗品、支流など</t>
    <phoneticPr fontId="2" type="noConversion"/>
  </si>
  <si>
    <t>110/4,050㎡</t>
    <phoneticPr fontId="2" type="noConversion"/>
  </si>
  <si>
    <t>http://tour.namhae.go.kr</t>
  </si>
  <si>
    <t>慶南-公立12-2011-01号</t>
    <phoneticPr fontId="2" type="noConversion"/>
  </si>
  <si>
    <t>2011.05.11.</t>
    <phoneticPr fontId="2" type="noConversion"/>
  </si>
  <si>
    <t>2010.11.01</t>
    <phoneticPr fontId="2" type="noConversion"/>
  </si>
  <si>
    <t>055-860-8888</t>
    <phoneticPr fontId="2" type="noConversion"/>
  </si>
  <si>
    <t>慶尚南道南海郡南海邑南海大路2745</t>
    <phoneticPr fontId="2" type="noConversion"/>
  </si>
  <si>
    <t>南海乳配文学館</t>
    <phoneticPr fontId="2" type="noConversion"/>
  </si>
  <si>
    <t>南海郡</t>
    <phoneticPr fontId="2" type="noConversion"/>
  </si>
  <si>
    <t>木版など</t>
    <phoneticPr fontId="2" type="noConversion"/>
  </si>
  <si>
    <t>2004.08.18</t>
    <phoneticPr fontId="2" type="noConversion"/>
  </si>
  <si>
    <t>055-973-9721</t>
    <phoneticPr fontId="2" type="noConversion"/>
  </si>
  <si>
    <t>慶尚南道山清郡市川面南明路311</t>
    <phoneticPr fontId="2" type="noConversion"/>
  </si>
  <si>
    <t>南明記念館</t>
    <phoneticPr fontId="2" type="noConversion"/>
  </si>
  <si>
    <t>毎週月曜日、1月1日、雪。秋夕連休期間</t>
    <phoneticPr fontId="2" type="noConversion"/>
  </si>
  <si>
    <t>昆虫、動植物ぬいぐるみ</t>
    <phoneticPr fontId="2" type="noConversion"/>
  </si>
  <si>
    <t>http://hwapo.gimhae.go.kr/main/</t>
  </si>
  <si>
    <t>慶南-公立21-2018-05</t>
    <phoneticPr fontId="2" type="noConversion"/>
  </si>
  <si>
    <t>055-342-9898</t>
    <phoneticPr fontId="2" type="noConversion"/>
  </si>
  <si>
    <t>慶尚南道金海市ハンリム面ハンリムロ183-300</t>
    <phoneticPr fontId="2" type="noConversion"/>
  </si>
  <si>
    <t>キム・ヘファポチョン湿地生態学習館</t>
    <phoneticPr fontId="2" type="noConversion"/>
  </si>
  <si>
    <t>毎週月曜日、1月1日、旧正月、秋夕</t>
    <phoneticPr fontId="2" type="noConversion"/>
  </si>
  <si>
    <t>宝1点</t>
    <phoneticPr fontId="2" type="noConversion"/>
  </si>
  <si>
    <t>先祖国文遺書</t>
    <phoneticPr fontId="2" type="noConversion"/>
  </si>
  <si>
    <t>書誌類、織物類</t>
    <phoneticPr fontId="2" type="noConversion"/>
  </si>
  <si>
    <t>1回/2ヶ月</t>
    <phoneticPr fontId="2" type="noConversion"/>
  </si>
  <si>
    <t>金海-公立12-2021-01号</t>
    <phoneticPr fontId="2" type="noConversion"/>
  </si>
  <si>
    <t>2021.11.03.</t>
    <phoneticPr fontId="2" type="noConversion"/>
  </si>
  <si>
    <t>2021.11.09</t>
    <phoneticPr fontId="2" type="noConversion"/>
  </si>
  <si>
    <t>055-330-3938</t>
    <phoneticPr fontId="2" type="noConversion"/>
  </si>
  <si>
    <t>慶尚南道金海市分城路221</t>
    <phoneticPr fontId="2" type="noConversion"/>
  </si>
  <si>
    <t>キム・ヘハングル博物館</t>
    <phoneticPr fontId="2" type="noConversion"/>
  </si>
  <si>
    <t>毎週月曜日（ただし、月曜日が祝日の場合、当日は開館し、次の最初の平日に休館）、1月1日、雪秋夕当日</t>
    <phoneticPr fontId="2" type="noConversion"/>
  </si>
  <si>
    <t>民俗品、書類、検査装置など</t>
    <phoneticPr fontId="2" type="noConversion"/>
  </si>
  <si>
    <t>20/450㎡</t>
    <phoneticPr fontId="2" type="noConversion"/>
  </si>
  <si>
    <t>www.gimhae.go.kr/water.web</t>
    <phoneticPr fontId="2" type="noConversion"/>
  </si>
  <si>
    <t>慶南 - 公立21-2019-02号</t>
    <phoneticPr fontId="2" type="noConversion"/>
  </si>
  <si>
    <t>2019.02.21</t>
    <phoneticPr fontId="2" type="noConversion"/>
  </si>
  <si>
    <t>2019.01.02</t>
    <phoneticPr fontId="2" type="noConversion"/>
  </si>
  <si>
    <t>055-330-6710</t>
    <phoneticPr fontId="2" type="noConversion"/>
  </si>
  <si>
    <t>慶尚南道金海市ハンリム面金海台1347</t>
    <phoneticPr fontId="2" type="noConversion"/>
  </si>
  <si>
    <t>金海市首都博物館</t>
    <phoneticPr fontId="2" type="noConversion"/>
  </si>
  <si>
    <t>土道流（自己）</t>
    <phoneticPr fontId="2" type="noConversion"/>
  </si>
  <si>
    <t>9/108.5㎡</t>
    <phoneticPr fontId="2" type="noConversion"/>
  </si>
  <si>
    <t>doja.gimhae.go.kr</t>
    <phoneticPr fontId="2" type="noConversion"/>
  </si>
  <si>
    <t>慶南 - 公立21-2018-04号</t>
    <phoneticPr fontId="2" type="noConversion"/>
  </si>
  <si>
    <t>2018.08.31.</t>
    <phoneticPr fontId="2" type="noConversion"/>
  </si>
  <si>
    <t>2009.05.15</t>
    <phoneticPr fontId="2" type="noConversion"/>
  </si>
  <si>
    <t>055-345-6037</t>
    <phoneticPr fontId="2" type="noConversion"/>
  </si>
  <si>
    <t>慶尚南道金海市鎮礼面275-35</t>
    <phoneticPr fontId="2" type="noConversion"/>
  </si>
  <si>
    <t>金海分青島陶芸博物館</t>
    <phoneticPr fontId="2" type="noConversion"/>
  </si>
  <si>
    <t>1月1日、毎週月曜日、旧正月と秋夕</t>
    <phoneticPr fontId="2" type="noConversion"/>
  </si>
  <si>
    <t>民俗品</t>
    <phoneticPr fontId="2" type="noConversion"/>
  </si>
  <si>
    <t>http://ghfolkmuseum.or.kr/</t>
    <phoneticPr fontId="2" type="noConversion"/>
  </si>
  <si>
    <t>慶南-公立12-2017-04号</t>
    <phoneticPr fontId="2" type="noConversion"/>
  </si>
  <si>
    <t>2017.09.29.</t>
    <phoneticPr fontId="2" type="noConversion"/>
  </si>
  <si>
    <t>2005.10.01</t>
    <phoneticPr fontId="2" type="noConversion"/>
  </si>
  <si>
    <t>055-328-2646</t>
    <phoneticPr fontId="2" type="noConversion"/>
  </si>
  <si>
    <t>慶尚南道金海市文城路261番ギル35（鳳凰洞）</t>
    <phoneticPr fontId="2" type="noConversion"/>
  </si>
  <si>
    <t>金海民俗博物館</t>
    <phoneticPr fontId="2" type="noConversion"/>
  </si>
  <si>
    <t>http://www.gimhae.go.kr/00224/00227/00230.web?amode=view&amp;idx=426&amp;</t>
    <phoneticPr fontId="2" type="noConversion"/>
  </si>
  <si>
    <t>慶南 - 公立22-2019-03号</t>
    <phoneticPr fontId="2" type="noConversion"/>
  </si>
  <si>
    <t>2019.02.21.</t>
    <phoneticPr fontId="2" type="noConversion"/>
  </si>
  <si>
    <t>1996.12.09</t>
    <phoneticPr fontId="2" type="noConversion"/>
  </si>
  <si>
    <t>055-359-1595</t>
  </si>
  <si>
    <t>慶尚南道金海市金海大路2371番道24-18</t>
    <phoneticPr fontId="2" type="noConversion"/>
  </si>
  <si>
    <t>金海文化の家</t>
    <phoneticPr fontId="2" type="noConversion"/>
  </si>
  <si>
    <r>
      <t>毎週月曜日（月曜日</t>
    </r>
    <r>
      <rPr>
        <sz val="8"/>
        <color theme="1"/>
        <rFont val="MS Gothic"/>
        <family val="3"/>
        <charset val="128"/>
      </rPr>
      <t>｢</t>
    </r>
    <r>
      <rPr>
        <sz val="8"/>
        <color theme="1"/>
        <rFont val="돋움"/>
        <family val="3"/>
        <charset val="129"/>
      </rPr>
      <t>役所祝日に関する規定</t>
    </r>
    <r>
      <rPr>
        <sz val="8"/>
        <color theme="1"/>
        <rFont val="MS Gothic"/>
        <family val="3"/>
        <charset val="128"/>
      </rPr>
      <t>』</t>
    </r>
    <r>
      <rPr>
        <sz val="8"/>
        <color theme="1"/>
        <rFont val="돋움"/>
        <family val="3"/>
        <charset val="129"/>
      </rPr>
      <t>による祝日の場合は、祝日の翌日の最初の平日）、1月1日、旧正月および秋夕</t>
    </r>
    <phoneticPr fontId="2" type="noConversion"/>
  </si>
  <si>
    <t>木家具、木生活区、木工具、農具、木製楽器など</t>
    <phoneticPr fontId="2" type="noConversion"/>
  </si>
  <si>
    <t>https://www.gimhae.go.kr/wood.web</t>
    <phoneticPr fontId="2" type="noConversion"/>
  </si>
  <si>
    <t>慶南-公立21-2018-02号 (慶南-公立12-2022-01号)</t>
    <phoneticPr fontId="2" type="noConversion"/>
  </si>
  <si>
    <t>2020.10.23。</t>
    <phoneticPr fontId="2" type="noConversion"/>
  </si>
  <si>
    <t>2015.11.16</t>
    <phoneticPr fontId="2" type="noConversion"/>
  </si>
  <si>
    <t>055-324-6006</t>
    <phoneticPr fontId="2" type="noConversion"/>
  </si>
  <si>
    <t>慶尚南道金海市関東路27番ギル5-49</t>
    <phoneticPr fontId="2" type="noConversion"/>
  </si>
  <si>
    <t>金海木材文化博物館</t>
    <phoneticPr fontId="2" type="noConversion"/>
  </si>
  <si>
    <t>毎週月曜日、新情、お正月と秋夕の日</t>
    <phoneticPr fontId="2" type="noConversion"/>
  </si>
  <si>
    <t>伝統的な乗り物と民俗資料</t>
    <phoneticPr fontId="2" type="noConversion"/>
  </si>
  <si>
    <t>無</t>
    <phoneticPr fontId="2" type="noConversion"/>
  </si>
  <si>
    <t>1回/1年</t>
    <phoneticPr fontId="10" type="noConversion"/>
  </si>
  <si>
    <t>http://mask.goseong.go.kr</t>
    <phoneticPr fontId="2" type="noConversion"/>
  </si>
  <si>
    <t>慶南-公立12-2014-01号</t>
    <phoneticPr fontId="2" type="noConversion"/>
  </si>
  <si>
    <t>2014.01.24</t>
    <phoneticPr fontId="2" type="noConversion"/>
  </si>
  <si>
    <t>2005.12.28</t>
    <phoneticPr fontId="2" type="noConversion"/>
  </si>
  <si>
    <t>055-670-2946</t>
    <phoneticPr fontId="2" type="noConversion"/>
  </si>
  <si>
    <t>慶尚南道高城郡高城邑ヤルデ2ギル23</t>
    <phoneticPr fontId="2" type="noConversion"/>
  </si>
  <si>
    <t>高城脱博物館</t>
    <phoneticPr fontId="2" type="noConversion"/>
  </si>
  <si>
    <t>高城郡</t>
    <phoneticPr fontId="2" type="noConversion"/>
  </si>
  <si>
    <t>ぬいぐるみ</t>
    <phoneticPr fontId="2" type="noConversion"/>
  </si>
  <si>
    <t>http://dhp.goseong.go.kr/index.goseong</t>
    <phoneticPr fontId="2" type="noConversion"/>
  </si>
  <si>
    <t>2000.07.31</t>
    <phoneticPr fontId="2" type="noConversion"/>
  </si>
  <si>
    <t>055-670-4505</t>
    <phoneticPr fontId="2" type="noConversion"/>
  </si>
  <si>
    <t>慶尚南道高城郡絵画面1116</t>
    <phoneticPr fontId="2" type="noConversion"/>
  </si>
  <si>
    <t>高城自然史博物館</t>
    <phoneticPr fontId="2" type="noConversion"/>
  </si>
  <si>
    <t>シニア</t>
    <phoneticPr fontId="2" type="noConversion"/>
  </si>
  <si>
    <t>2002.04.23</t>
    <phoneticPr fontId="2" type="noConversion"/>
  </si>
  <si>
    <t>高城首席展示館</t>
    <phoneticPr fontId="2" type="noConversion"/>
  </si>
  <si>
    <t>毎週月曜日（ただし、月曜日が祝日の場合、当日は開館し、次の最初の平日に休館）、新定、お正月、秋夕当日</t>
  </si>
  <si>
    <t>都指定文化財3件53点</t>
    <phoneticPr fontId="2" type="noConversion"/>
  </si>
  <si>
    <t>高城松山李承総名録など</t>
    <phoneticPr fontId="2" type="noConversion"/>
  </si>
  <si>
    <t>ゴゴ、民俗、歴史など</t>
    <phoneticPr fontId="2" type="noConversion"/>
  </si>
  <si>
    <t>https://www.goseong.go.kr/gsmuseum/index.goseong</t>
  </si>
  <si>
    <t>慶南-公立12-2011-02号</t>
    <phoneticPr fontId="2" type="noConversion"/>
  </si>
  <si>
    <t>2011.10.05.</t>
    <phoneticPr fontId="2" type="noConversion"/>
  </si>
  <si>
    <t>2012.05.17</t>
    <phoneticPr fontId="2" type="noConversion"/>
  </si>
  <si>
    <t>055-670-5822</t>
    <phoneticPr fontId="2" type="noConversion"/>
  </si>
  <si>
    <t>慶尚南道高城郡高城邑ソンハクロ113番ギル50</t>
    <phoneticPr fontId="2" type="noConversion"/>
  </si>
  <si>
    <t>高城博物館</t>
    <phoneticPr fontId="2" type="noConversion"/>
  </si>
  <si>
    <t>経路、乳幼児（3歳未満）、有功者、国軍捕虜、枯葉剤後遺症、障害者、受給者、韓親家族、多文化家族、多子家具、グリーンカード</t>
    <phoneticPr fontId="2" type="noConversion"/>
  </si>
  <si>
    <t>協議自治体主要観光施設訪問者（団体割引率適用）</t>
    <phoneticPr fontId="2" type="noConversion"/>
  </si>
  <si>
    <t>大人16％、青少年25％、子供33％</t>
    <phoneticPr fontId="2" type="noConversion"/>
  </si>
  <si>
    <t>毎年1月1日、毎週月曜日、旧正月チュソク当日、国家祝日の翌日</t>
    <phoneticPr fontId="2" type="noConversion"/>
  </si>
  <si>
    <t>化石、恐竜骨格、恐竜造形物</t>
    <phoneticPr fontId="2" type="noConversion"/>
  </si>
  <si>
    <t>museum.goseong.go.kr</t>
  </si>
  <si>
    <t>慶南 - 公立12-2005-03号</t>
  </si>
  <si>
    <t>2005.11.15.</t>
    <phoneticPr fontId="2" type="noConversion"/>
  </si>
  <si>
    <t>2004.11.09</t>
    <phoneticPr fontId="2" type="noConversion"/>
  </si>
  <si>
    <t>055-670-4451</t>
    <phoneticPr fontId="2" type="noConversion"/>
  </si>
  <si>
    <t>慶尚南道高城郡海面育ったマンロ618</t>
    <phoneticPr fontId="2" type="noConversion"/>
  </si>
  <si>
    <t>高城恐竜博物館</t>
    <phoneticPr fontId="2" type="noConversion"/>
  </si>
  <si>
    <t>国賓とその遂行者、外国使節団とその遂行者、満6歳以下および65歳以上の障害者と保護者、国家有功者とその遺族、独立有功者とその遺族、参戦軍人、5.18民主有功者とその遺族、基礎生活受給者、公務修行のために出入する者、森愛指導員及び森愛指導委員、慶南ダヌリカード所持者とその配偶者及び子ども、樹木園所在地及び近隣地域住民（真珠市異反省面、一般聖面、真城面、四峰面、指水面）、こどもの日入場する児童、国軍の日に入場する兵士、兵役履行名門証を所持した人、慶尚南道主催および主管イベントに参加する者</t>
    <phoneticPr fontId="2" type="noConversion"/>
  </si>
  <si>
    <t>慶南家族割引</t>
    <phoneticPr fontId="2" type="noConversion"/>
  </si>
  <si>
    <t>毎週月曜日（祝日または連休の場合は翌日）、1月1日、旧正月、秋夕、コロナ19防疫関連など臨時休館</t>
    <phoneticPr fontId="2" type="noConversion"/>
  </si>
  <si>
    <t>年11回</t>
    <phoneticPr fontId="2" type="noConversion"/>
  </si>
  <si>
    <t>木工芸品、木材モデル、動植物サンプルなど</t>
    <phoneticPr fontId="2" type="noConversion"/>
  </si>
  <si>
    <t>2回/2年</t>
    <phoneticPr fontId="2" type="noConversion"/>
  </si>
  <si>
    <t>www.gyeongnam.go.kr/tree/index.gyeong</t>
    <phoneticPr fontId="2" type="noConversion"/>
  </si>
  <si>
    <t>慶南 - 公立12-2008-04号</t>
    <phoneticPr fontId="2" type="noConversion"/>
  </si>
  <si>
    <t>2008.04.25</t>
    <phoneticPr fontId="2" type="noConversion"/>
  </si>
  <si>
    <t>2001.11.01</t>
    <phoneticPr fontId="2" type="noConversion"/>
  </si>
  <si>
    <t>055-254-3821</t>
    <phoneticPr fontId="2" type="noConversion"/>
  </si>
  <si>
    <t>慶尚南道晋州市李反省面樹木園路386</t>
    <phoneticPr fontId="2" type="noConversion"/>
  </si>
  <si>
    <t>慶尚南道山林博物館</t>
    <phoneticPr fontId="2" type="noConversion"/>
  </si>
  <si>
    <t>解説士7</t>
    <phoneticPr fontId="2" type="noConversion"/>
  </si>
  <si>
    <t>1.1、月曜日、ソルチュソク当日</t>
    <phoneticPr fontId="2" type="noConversion"/>
  </si>
  <si>
    <t>タイプ文化財6種文化財資料3種73点</t>
    <phoneticPr fontId="2" type="noConversion"/>
  </si>
  <si>
    <t>有形文化財第275号大東余地地図など9件</t>
    <phoneticPr fontId="2" type="noConversion"/>
  </si>
  <si>
    <t>土道、鉄器、書類、民俗品、生活用品など</t>
    <phoneticPr fontId="2" type="noConversion"/>
  </si>
  <si>
    <t>www.geochang.go.kr/museum</t>
    <phoneticPr fontId="2" type="noConversion"/>
  </si>
  <si>
    <t>慶南 - 公立11-1992-03号</t>
    <phoneticPr fontId="2" type="noConversion"/>
  </si>
  <si>
    <t>1988.05.20</t>
    <phoneticPr fontId="2" type="noConversion"/>
  </si>
  <si>
    <t>055-940-8740</t>
    <phoneticPr fontId="2" type="noConversion"/>
  </si>
  <si>
    <t>慶尚南道巨昌郡昌昌邑水南路2181</t>
    <phoneticPr fontId="2" type="noConversion"/>
  </si>
  <si>
    <t>巨昌博物館</t>
    <phoneticPr fontId="2" type="noConversion"/>
  </si>
  <si>
    <t>巨昌郡</t>
    <phoneticPr fontId="2" type="noConversion"/>
  </si>
  <si>
    <t>未就学児童国家保訓対象者、障害者登録増所者</t>
    <phoneticPr fontId="2" type="noConversion"/>
  </si>
  <si>
    <t>巨済市民、パス優遇、観光地統合利用権利用者の20％割引</t>
    <phoneticPr fontId="2" type="noConversion"/>
  </si>
  <si>
    <t>20（30人以上）</t>
    <phoneticPr fontId="2" type="noConversion"/>
  </si>
  <si>
    <t>民俗品、貝類、句、魚類製品など</t>
    <phoneticPr fontId="2" type="noConversion"/>
  </si>
  <si>
    <t>www.gmdc.co.kr/_marine/</t>
    <phoneticPr fontId="2" type="noConversion"/>
  </si>
  <si>
    <t>慶南 - 公立12-2008-05号</t>
  </si>
  <si>
    <t>2003.10.15</t>
    <phoneticPr fontId="2" type="noConversion"/>
  </si>
  <si>
    <t>055-639-8270</t>
    <phoneticPr fontId="2" type="noConversion"/>
  </si>
  <si>
    <t>慶尚南道巨済市イルウンミョンジ細胞海岸41</t>
    <phoneticPr fontId="2" type="noConversion"/>
  </si>
  <si>
    <t>巨済漁村民俗展示館</t>
    <phoneticPr fontId="2" type="noConversion"/>
  </si>
  <si>
    <t>博物館改造工事により休館</t>
  </si>
  <si>
    <t>中玩具、安重根医師の黙示録など</t>
  </si>
  <si>
    <t>罠関連記念物、銃砲及び武器類、記念札など</t>
  </si>
  <si>
    <t>20.6月リモデリングによる閉鎖 '20.12月博物館の撤去</t>
    <phoneticPr fontId="2" type="noConversion"/>
  </si>
  <si>
    <t>20.6月リモデリングによる閉鎖 '20.12月博物館の撤去</t>
  </si>
  <si>
    <t>museum.navy.ac.kr</t>
  </si>
  <si>
    <t>国立12-2001-03号</t>
  </si>
  <si>
    <t>1976.01.17</t>
    <phoneticPr fontId="2" type="noConversion"/>
  </si>
  <si>
    <t>055-907-5372</t>
  </si>
  <si>
    <t>慶尚南道昌原市鎮海区中原路1、メールボックス88-2-6号</t>
  </si>
  <si>
    <t>海軍士官学校博物館</t>
  </si>
  <si>
    <t>毎週月曜日（ただし、月曜日が祝日の場合、当日は開館し、次の最初の平日に休館）、1月1日、旧正月及び秋夕当日</t>
  </si>
  <si>
    <t>国宝2点、宝物106点、試み指定文化財273点、試み文化財資料112点</t>
  </si>
  <si>
    <t>陶器のホイール装飾的なホーンカップなど</t>
  </si>
  <si>
    <t>金属、土道、磁器など</t>
  </si>
  <si>
    <t>駐車場なし</t>
    <phoneticPr fontId="2" type="noConversion"/>
  </si>
  <si>
    <t>https://jinju.museum.go.kr</t>
  </si>
  <si>
    <t>国立11-2016-04号</t>
  </si>
  <si>
    <t>2016.03.16.</t>
  </si>
  <si>
    <t>1984.11.02</t>
    <phoneticPr fontId="2" type="noConversion"/>
  </si>
  <si>
    <t>055-742-5951</t>
  </si>
  <si>
    <t>慶尚南道晋州市南江路626-35</t>
  </si>
  <si>
    <t>国立真珠博物館</t>
  </si>
  <si>
    <t>宝物9点</t>
    <phoneticPr fontId="2" type="noConversion"/>
  </si>
  <si>
    <t>釜山福川洞出土金洞館など</t>
    <phoneticPr fontId="2" type="noConversion"/>
  </si>
  <si>
    <t>金属、土道、石など</t>
    <phoneticPr fontId="2" type="noConversion"/>
  </si>
  <si>
    <t>10回/1年</t>
    <phoneticPr fontId="2" type="noConversion"/>
  </si>
  <si>
    <t>www.gimhae.museum.go.kr</t>
  </si>
  <si>
    <t>国立11-2012-07号</t>
    <phoneticPr fontId="2" type="noConversion"/>
  </si>
  <si>
    <t>2012.12.05.</t>
  </si>
  <si>
    <t>1998.07.29</t>
    <phoneticPr fontId="2" type="noConversion"/>
  </si>
  <si>
    <t>055-320-6800</t>
  </si>
  <si>
    <t>慶尚南道金海市ガヤの道190</t>
    <phoneticPr fontId="2" type="noConversion"/>
  </si>
  <si>
    <t>国立金海博物館</t>
  </si>
  <si>
    <t>慶北総計</t>
    <phoneticPr fontId="2" type="noConversion"/>
  </si>
  <si>
    <t>慶北大学総計</t>
    <phoneticPr fontId="2" type="noConversion"/>
  </si>
  <si>
    <t>週末と祝日</t>
  </si>
  <si>
    <t>休館</t>
  </si>
  <si>
    <t>動物、植物の標本と種子</t>
  </si>
  <si>
    <t>1回/5年</t>
  </si>
  <si>
    <t>慶北 - 大学12-2006-02号</t>
  </si>
  <si>
    <t>2006.11.06</t>
  </si>
  <si>
    <t>1998.04.28</t>
    <phoneticPr fontId="2" type="noConversion"/>
  </si>
  <si>
    <t>053-810-3865</t>
  </si>
  <si>
    <t>慶尚北道慶山市大学路280</t>
  </si>
  <si>
    <t>永南大学自然博物館</t>
    <phoneticPr fontId="2" type="noConversion"/>
  </si>
  <si>
    <t>週末と祝日の休館、休暇中の木曜日の開館</t>
  </si>
  <si>
    <t>年1回</t>
  </si>
  <si>
    <t>宝1点</t>
  </si>
  <si>
    <t>分庁士気象鑑牡丹門売病（宝物第239号）</t>
  </si>
  <si>
    <t>考古史・民俗人類・美術など</t>
  </si>
  <si>
    <t>約37,800</t>
  </si>
  <si>
    <t>museum.yu.ac.kr</t>
  </si>
  <si>
    <t>慶北-大学11-2000-04号</t>
  </si>
  <si>
    <t>2000.11.20</t>
  </si>
  <si>
    <t>053-810-1707</t>
  </si>
  <si>
    <t>永南大学博物館</t>
  </si>
  <si>
    <t>祝日</t>
  </si>
  <si>
    <t>3点</t>
    <phoneticPr fontId="2" type="noConversion"/>
  </si>
  <si>
    <t>安東修士、駅東書院</t>
  </si>
  <si>
    <t>ゴゴ、民俗、ダブルスなど</t>
  </si>
  <si>
    <t>x</t>
  </si>
  <si>
    <t>www.museumandong.ac.kr</t>
  </si>
  <si>
    <t>慶北 - 大学12-2000-03号</t>
  </si>
  <si>
    <t>1979.03.12</t>
    <phoneticPr fontId="2" type="noConversion"/>
  </si>
  <si>
    <t>054-820-7424</t>
  </si>
  <si>
    <t>慶尚北道安東市慶東路1375</t>
  </si>
  <si>
    <t>安東大学博物館</t>
  </si>
  <si>
    <t>土、日、祝日</t>
  </si>
  <si>
    <t>ゴーゴー、仏教美術品など</t>
  </si>
  <si>
    <t>http://museum.dongguk.ac.kr</t>
  </si>
  <si>
    <t>慶北 - 大学12-2005-01号</t>
  </si>
  <si>
    <t>2005.01.15</t>
  </si>
  <si>
    <t>1983.04.10</t>
  </si>
  <si>
    <t>054-770-2462</t>
  </si>
  <si>
    <t>慶尚北道慶州市東大路123東国大学慶州キャンパス博物館</t>
  </si>
  <si>
    <t>東国大学慶州キャンパス博物館</t>
    <phoneticPr fontId="2" type="noConversion"/>
  </si>
  <si>
    <t>祝日休館</t>
  </si>
  <si>
    <t>09:00～17:00</t>
  </si>
  <si>
    <t>漢方医学関連資料</t>
  </si>
  <si>
    <t>http://museum.dhu.ac.kr/</t>
  </si>
  <si>
    <t>慶北 - 大学12-2005-05号</t>
  </si>
  <si>
    <t>2005.11.25。</t>
  </si>
  <si>
    <t>1995.09.16</t>
    <phoneticPr fontId="2" type="noConversion"/>
  </si>
  <si>
    <t>053-819-1145</t>
  </si>
  <si>
    <t>慶尚北道慶山市漢義通り1</t>
  </si>
  <si>
    <t>大邱韓医大学博物館</t>
  </si>
  <si>
    <t>土曜日、日曜日、祝日</t>
  </si>
  <si>
    <t>金属、土道、書画、民俗など</t>
  </si>
  <si>
    <t>http://museum.daegu.ac.kr</t>
  </si>
  <si>
    <t>慶北 - 大学12-2000-05号</t>
  </si>
  <si>
    <t>1980.05.01</t>
  </si>
  <si>
    <t>053-850-5621</t>
  </si>
  <si>
    <t>慶尚北道慶山市鎮梁邑大邱大路201</t>
  </si>
  <si>
    <t>大邱大学中央博物館</t>
    <phoneticPr fontId="2" type="noConversion"/>
  </si>
  <si>
    <t>土、日曜日、祝日</t>
  </si>
  <si>
    <t>-</t>
  </si>
  <si>
    <t>ゴゴ、民俗品など</t>
  </si>
  <si>
    <t>http://museum.cu.ac.kr/</t>
  </si>
  <si>
    <t>慶北 - 大学11-2000-06号</t>
  </si>
  <si>
    <t>2000.12.30</t>
  </si>
  <si>
    <t>1988.03.04</t>
    <phoneticPr fontId="2" type="noConversion"/>
  </si>
  <si>
    <t>053-850-3282</t>
  </si>
  <si>
    <t>慶尚北道慶山市河陽邑河陽路13-13</t>
  </si>
  <si>
    <t>大邱カトリック大学歴史博物館</t>
    <phoneticPr fontId="2" type="noConversion"/>
  </si>
  <si>
    <t>10:00～16:00</t>
  </si>
  <si>
    <t>慶北 - 大学12-2005-03号</t>
  </si>
  <si>
    <t>2005.09.08</t>
  </si>
  <si>
    <t>054-770-5081</t>
  </si>
  <si>
    <t>慶尚北道慶州市太宗路188</t>
  </si>
  <si>
    <t>慶州大学博物館</t>
  </si>
  <si>
    <t>毎週月曜日（月曜日が祝日の場合翌日）、1月1日、旧正月・秋夕連休、その他内外部事情による臨時休館</t>
    <phoneticPr fontId="2" type="noConversion"/>
  </si>
  <si>
    <t>天然記念物 57点</t>
    <phoneticPr fontId="2" type="noConversion"/>
  </si>
  <si>
    <t>-</t>
    <phoneticPr fontId="2" type="noConversion"/>
  </si>
  <si>
    <t>化石、動物ぬいぐるみなど</t>
    <phoneticPr fontId="2" type="noConversion"/>
  </si>
  <si>
    <t>mnh.knu.ac.kr</t>
    <phoneticPr fontId="2" type="noConversion"/>
  </si>
  <si>
    <t>慶北 - 大学12-2005-02号</t>
    <phoneticPr fontId="2" type="noConversion"/>
  </si>
  <si>
    <t>2005.03.31</t>
    <phoneticPr fontId="2" type="noConversion"/>
  </si>
  <si>
    <t>2004.05.06</t>
    <phoneticPr fontId="2" type="noConversion"/>
  </si>
  <si>
    <t>054-383-7026</t>
    <phoneticPr fontId="2" type="noConversion"/>
  </si>
  <si>
    <t>慶尚北道郡衛郡孝寧面慶尚北道2228（長郡里190-2）</t>
  </si>
  <si>
    <t>慶北大学自然史博物館</t>
    <phoneticPr fontId="2" type="noConversion"/>
  </si>
  <si>
    <t>国公休日</t>
  </si>
  <si>
    <t>金属、書画、土道、卓本</t>
  </si>
  <si>
    <t>kmuseum.kbsc.ac.kr</t>
  </si>
  <si>
    <t>慶北 - 大学12-2002-01号</t>
  </si>
  <si>
    <t>2002.05.20.</t>
  </si>
  <si>
    <t>1996.03.01</t>
    <phoneticPr fontId="2" type="noConversion"/>
  </si>
  <si>
    <t>054-972-9796</t>
  </si>
  <si>
    <t>慶尚北道チルゴク郡キサン面チサンノ483</t>
  </si>
  <si>
    <t>慶北科学大学博物館</t>
  </si>
  <si>
    <t>慶北私立総計</t>
    <phoneticPr fontId="2" type="noConversion"/>
  </si>
  <si>
    <t>義城郡民</t>
    <phoneticPr fontId="2" type="noConversion"/>
  </si>
  <si>
    <t>毎週月火と祝日の日</t>
  </si>
  <si>
    <t>金属、支流、陶器、木、その他</t>
  </si>
  <si>
    <t>1回/年</t>
  </si>
  <si>
    <t>https://www.youtube.com/results?search_query</t>
  </si>
  <si>
    <t>慶北 - 私立12-2003-01号</t>
  </si>
  <si>
    <t>2003.10.08</t>
  </si>
  <si>
    <t>2003.05.03</t>
  </si>
  <si>
    <t>054-861-9190</t>
  </si>
  <si>
    <t>慶尚北道義城郡丹北面中寧路22-8</t>
  </si>
  <si>
    <t>韓国伝統創造博物館</t>
    <phoneticPr fontId="2" type="noConversion"/>
  </si>
  <si>
    <t>36ヶ月未満</t>
  </si>
  <si>
    <t>パス/障害/周辺宿泊割引/</t>
  </si>
  <si>
    <t>毎週月火曜日</t>
  </si>
  <si>
    <t>sp、lp、オーディオ機器、支流、書籍</t>
  </si>
  <si>
    <t>www.kpopmuseum1.com</t>
  </si>
  <si>
    <t>慶北 - 私立12-2015-03号</t>
  </si>
  <si>
    <t>2015.11.03</t>
  </si>
  <si>
    <t>2015.04.25</t>
  </si>
  <si>
    <t>054-776-5502</t>
  </si>
  <si>
    <t>慶尚北道慶州市エキスポロ9</t>
  </si>
  <si>
    <t>韓国大衆音楽博物館</t>
    <phoneticPr fontId="2" type="noConversion"/>
  </si>
  <si>
    <t>1月1日、旧正月チュソク当日</t>
  </si>
  <si>
    <t>09:30～18:00</t>
  </si>
  <si>
    <t>乗る、木彫り、人形</t>
  </si>
  <si>
    <t>www.mask.kr</t>
  </si>
  <si>
    <t>慶北 - 私立12-1996-01号</t>
  </si>
  <si>
    <t>1996.04.22</t>
  </si>
  <si>
    <t>1995.08.01</t>
  </si>
  <si>
    <t>054-853-2288</t>
  </si>
  <si>
    <t>慶尚北道安東市豊川面全西路206</t>
  </si>
  <si>
    <t>下回世界脱博物館</t>
  </si>
  <si>
    <t>毎週月曜日は休業</t>
  </si>
  <si>
    <t>化石とシニア</t>
  </si>
  <si>
    <t>慶北 - 私立12-2012-02号</t>
  </si>
  <si>
    <t>2012.08.23</t>
  </si>
  <si>
    <t>2009.12.28</t>
  </si>
  <si>
    <t>054-284-9229</t>
  </si>
  <si>
    <t>慶尚北道浦項市南区ホミギョンミョン</t>
  </si>
  <si>
    <t>浦項海化石博物館</t>
  </si>
  <si>
    <t>局/祝日</t>
  </si>
  <si>
    <t>（登録文化財）サムファ製鉄所高炉</t>
  </si>
  <si>
    <t>本、文書、書類など</t>
  </si>
  <si>
    <t>http://museum.posco.com</t>
  </si>
  <si>
    <t>慶北 - 私立12-2004-01号</t>
  </si>
  <si>
    <t>2004.03.23</t>
  </si>
  <si>
    <t>2003.07.03</t>
  </si>
  <si>
    <t>054-220-7703</t>
  </si>
  <si>
    <t>慶尚北道浦項市南区東海岸6213-14</t>
  </si>
  <si>
    <t>ポスコ歴史博物館</t>
  </si>
  <si>
    <t>生涯会員券所持者無料入場</t>
  </si>
  <si>
    <t>国軍将兵5,000/付帯施設利用で2000ウォン割引</t>
  </si>
  <si>
    <t>毎週月曜日</t>
  </si>
  <si>
    <t>シニア、花石</t>
  </si>
  <si>
    <t>500巻</t>
  </si>
  <si>
    <t>1年/1回</t>
  </si>
  <si>
    <t>www.cheongsol.or.kr</t>
  </si>
  <si>
    <t>慶北 - 私立12-2020-01号</t>
  </si>
  <si>
    <t>2020.02.24</t>
    <phoneticPr fontId="2" type="noConversion"/>
  </si>
  <si>
    <t>2018.05.05</t>
    <phoneticPr fontId="2" type="noConversion"/>
  </si>
  <si>
    <t>054-435-0029</t>
    <phoneticPr fontId="2" type="noConversion"/>
  </si>
  <si>
    <t>慶尚北道金川市南面オボンロ717</t>
  </si>
  <si>
    <t>チョンソルチーフ博物館</t>
  </si>
  <si>
    <t>月曜日、祝日</t>
    <phoneticPr fontId="2" type="noConversion"/>
  </si>
  <si>
    <t>09:30～16:00</t>
  </si>
  <si>
    <t>国宝1件1点宝8件12点試み指定文化財7件12点文化財資料1件1点登録文化財2件2点</t>
  </si>
  <si>
    <t>ドリサ 金銅六角サリボックスなど</t>
  </si>
  <si>
    <t>仏教遺物（戦績、絵画、彫刻、卓本など）</t>
  </si>
  <si>
    <t>2回1年</t>
  </si>
  <si>
    <t>www.jikjimuseum.org</t>
  </si>
  <si>
    <t>慶北-私立12-1996-02号</t>
  </si>
  <si>
    <t>1996.11.22</t>
  </si>
  <si>
    <t>1995.10.05</t>
  </si>
  <si>
    <t>054-429-1720</t>
  </si>
  <si>
    <t>慶尚北道金川市対港面直知寺路95</t>
  </si>
  <si>
    <t>直知性宝博物館</t>
  </si>
  <si>
    <t>新情、お正月、秋夕の日、火曜日は休業</t>
    <phoneticPr fontId="2" type="noConversion"/>
  </si>
  <si>
    <t>土器、木器、鉄器、木彫り、図</t>
  </si>
  <si>
    <t>www.インカマヤ.kr</t>
  </si>
  <si>
    <t>慶北 - 私立12-2015-04号</t>
  </si>
  <si>
    <t>2014.07.15</t>
  </si>
  <si>
    <t>054-572-3170</t>
  </si>
  <si>
    <t>慶尚北道文慶市全谷道13-10</t>
  </si>
  <si>
    <t>インカマヤ博物館</t>
  </si>
  <si>
    <t>10:00～17:00</t>
    <phoneticPr fontId="2" type="noConversion"/>
  </si>
  <si>
    <t>宝3点タイプ1件2点</t>
    <phoneticPr fontId="2" type="noConversion"/>
  </si>
  <si>
    <t>ギャラクシー</t>
    <phoneticPr fontId="2" type="noConversion"/>
  </si>
  <si>
    <t>絵画、クラフト</t>
    <phoneticPr fontId="2" type="noConversion"/>
  </si>
  <si>
    <t>www.eunhae-sa.org</t>
    <phoneticPr fontId="2" type="noConversion"/>
  </si>
  <si>
    <t>慶北 - 私立12-2012-03号</t>
    <phoneticPr fontId="2" type="noConversion"/>
  </si>
  <si>
    <t>2012.08.23.</t>
    <phoneticPr fontId="2" type="noConversion"/>
  </si>
  <si>
    <t>2009.05.02</t>
    <phoneticPr fontId="2" type="noConversion"/>
  </si>
  <si>
    <t>054-335-6991</t>
    <phoneticPr fontId="2" type="noConversion"/>
  </si>
  <si>
    <t>慶尚北道永川市清通面清通路951</t>
  </si>
  <si>
    <t>銀海史城博物館</t>
  </si>
  <si>
    <t>毎週月曜日（祝日を除く）、1月1日、お正月、秋夕</t>
  </si>
  <si>
    <t>年10回</t>
  </si>
  <si>
    <t>世界記録遺産64,278点、アジア太平洋遺産551点、国宝1点、宝物1,854点、試み類型文化財216点、文化財資料216点、登録文化財691点</t>
  </si>
  <si>
    <t>韓国の儒教机など</t>
  </si>
  <si>
    <t>古書、古文書、木版、片液、民俗品など</t>
  </si>
  <si>
    <t>www.koreastudy.or.kr/cfseum</t>
  </si>
  <si>
    <t>慶北 - 私立12-2008-02号</t>
  </si>
  <si>
    <t>2006.06.23</t>
  </si>
  <si>
    <t>2006.06.20</t>
    <phoneticPr fontId="2" type="noConversion"/>
  </si>
  <si>
    <t>054-851-0800</t>
  </si>
  <si>
    <t>慶尚北道安東市退渓路1997</t>
  </si>
  <si>
    <t>儒教文化博物館</t>
  </si>
  <si>
    <t>毎週月、雪、秋夕</t>
    <phoneticPr fontId="2" type="noConversion"/>
  </si>
  <si>
    <t>09:30～17:30</t>
    <phoneticPr fontId="2" type="noConversion"/>
  </si>
  <si>
    <t>09:30-17:30 10:00-17:00(冬季)</t>
    <phoneticPr fontId="2" type="noConversion"/>
  </si>
  <si>
    <t>年0〜1回</t>
    <phoneticPr fontId="2" type="noConversion"/>
  </si>
  <si>
    <t>宝4点、試みタイプ文化財1点</t>
    <phoneticPr fontId="2" type="noConversion"/>
  </si>
  <si>
    <t>⚬宝物第729号1点(龍門寺感疫教地) ⚬宝物第1330号4点(龍門寺八相タン)試みタイプ文化財第460号1点</t>
    <phoneticPr fontId="2" type="noConversion"/>
  </si>
  <si>
    <t>戦績、フッ化、仏教工芸など</t>
    <phoneticPr fontId="2" type="noConversion"/>
  </si>
  <si>
    <t>www.yongmunsa.kr/museum</t>
    <phoneticPr fontId="2" type="noConversion"/>
  </si>
  <si>
    <t>慶北 - 私立12-2007-07号</t>
    <phoneticPr fontId="2" type="noConversion"/>
  </si>
  <si>
    <t>2007.12.31</t>
    <phoneticPr fontId="2" type="noConversion"/>
  </si>
  <si>
    <t>2006.11.09</t>
    <phoneticPr fontId="2" type="noConversion"/>
  </si>
  <si>
    <t>054-655-8695</t>
    <phoneticPr fontId="2" type="noConversion"/>
  </si>
  <si>
    <t>慶尚北道Yecheon郡龍門面龍門寺285-30</t>
  </si>
  <si>
    <t>龍門史城保有物館</t>
  </si>
  <si>
    <t>10:00～17:30</t>
    <phoneticPr fontId="2" type="noConversion"/>
  </si>
  <si>
    <t>年4回</t>
    <phoneticPr fontId="10" type="noConversion"/>
  </si>
  <si>
    <t>慶尚北道タイプ文化財1点</t>
  </si>
  <si>
    <t>慶尚北道型文化財第521号民間調報</t>
  </si>
  <si>
    <t>主に永川市に関連する古文書、民俗品などの文化財</t>
  </si>
  <si>
    <t>www.yeongcheonmuseum.com/</t>
    <phoneticPr fontId="10" type="noConversion"/>
  </si>
  <si>
    <t>慶北-私立12-2020-04号</t>
  </si>
  <si>
    <t>2020.10.29</t>
    <phoneticPr fontId="2" type="noConversion"/>
  </si>
  <si>
    <t>2014.05.14</t>
    <phoneticPr fontId="2" type="noConversion"/>
  </si>
  <si>
    <t>054-337-7990</t>
  </si>
  <si>
    <t>慶尚北道永川市サンチャンギル9</t>
    <phoneticPr fontId="2" type="noConversion"/>
  </si>
  <si>
    <t>永川歴史博物館</t>
  </si>
  <si>
    <t>年3回</t>
  </si>
  <si>
    <t>考古、民俗物、食品モデルなど</t>
  </si>
  <si>
    <t>個別方式</t>
  </si>
  <si>
    <t>www.andongsoju.net</t>
  </si>
  <si>
    <t>慶北 - 私立12-2000-02号</t>
  </si>
  <si>
    <t>1996.07.26</t>
    <phoneticPr fontId="2" type="noConversion"/>
  </si>
  <si>
    <t>054-858-4541</t>
  </si>
  <si>
    <t>慶尚北道安東市江南路71-1</t>
  </si>
  <si>
    <t>安東焼酎博物館</t>
  </si>
  <si>
    <t>未就学</t>
  </si>
  <si>
    <t>定休日：月、その他の予約運営</t>
  </si>
  <si>
    <t>香病日記</t>
  </si>
  <si>
    <t>古近代史遺物資料 - 古書、書画、木版他多数</t>
  </si>
  <si>
    <t>www.andongsunbi.com</t>
  </si>
  <si>
    <t>慶北 - 私立12-2021-01号</t>
    <phoneticPr fontId="2" type="noConversion"/>
  </si>
  <si>
    <t>2021.06.09</t>
    <phoneticPr fontId="2" type="noConversion"/>
  </si>
  <si>
    <t>2014.11.24</t>
  </si>
  <si>
    <t>054-852-4508</t>
  </si>
  <si>
    <t>慶尚北道安東市豊山邑京西路4380-49</t>
    <phoneticPr fontId="2" type="noConversion"/>
  </si>
  <si>
    <t>安東サンビ文化博物館</t>
    <phoneticPr fontId="2" type="noConversion"/>
  </si>
  <si>
    <t>安東市</t>
    <phoneticPr fontId="2" type="noConversion"/>
  </si>
  <si>
    <t>慶北</t>
    <phoneticPr fontId="2" type="noConversion"/>
  </si>
  <si>
    <t>毎週日、月曜日のお正月、秋夕当日休館</t>
  </si>
  <si>
    <t>耳、民俗品など</t>
  </si>
  <si>
    <t>andamirospout.com</t>
  </si>
  <si>
    <t>慶北 - 私立21-2019-01号</t>
  </si>
  <si>
    <t>054-972-0747</t>
  </si>
  <si>
    <t>慶尚北道チルゴク郡キサンミョンカンジョンギル47-10</t>
  </si>
  <si>
    <t>アンダミロイギー博物館</t>
  </si>
  <si>
    <t>慶州市民、満65歳以上、障害者本人及び同伴1人、国家有功者本人及び配偶者、曹渓終身徒、未就学児</t>
  </si>
  <si>
    <t>9:00～17:00</t>
  </si>
  <si>
    <t>国宝1点、宝1点</t>
  </si>
  <si>
    <t>仏国寺三階石塔サリジャンマグなど</t>
  </si>
  <si>
    <t>考古、絵画、書籍、陶器、金属工芸など</t>
  </si>
  <si>
    <t>http://www.bulguksa.or.kr</t>
  </si>
  <si>
    <t>慶北 - 私立12-2018-02号</t>
  </si>
  <si>
    <t>2018.09.11.</t>
  </si>
  <si>
    <t>2018.11.06</t>
    <phoneticPr fontId="2" type="noConversion"/>
  </si>
  <si>
    <t>054-745-8911</t>
  </si>
  <si>
    <t>慶尚北道慶州市仏国路385</t>
  </si>
  <si>
    <t>仏国史博物館</t>
  </si>
  <si>
    <t>国宝1点、宝2点</t>
  </si>
  <si>
    <t>調査当たりの壁画など</t>
  </si>
  <si>
    <t>金属、土道、書画、卓本など</t>
  </si>
  <si>
    <t>www.pusoksa.org</t>
  </si>
  <si>
    <t>慶北 - 私立12-2011-03号</t>
  </si>
  <si>
    <t>2011.10.17.</t>
  </si>
  <si>
    <t>2010.10.01</t>
    <phoneticPr fontId="2" type="noConversion"/>
  </si>
  <si>
    <t>054-633-3464</t>
  </si>
  <si>
    <t>慶尚北道永州市ブソクミョンブソクサロ345</t>
  </si>
  <si>
    <t>ブソクサソン宝博物館</t>
  </si>
  <si>
    <t>コロナロ休館</t>
  </si>
  <si>
    <t>宝物2点</t>
  </si>
  <si>
    <t>ボ・ギョンサ クンブルタン、ボ・ギョンサ ソウンアム同種</t>
  </si>
  <si>
    <t>仏教会話など</t>
  </si>
  <si>
    <t>慶北-私立21-2017-04号</t>
  </si>
  <si>
    <t>2017.12.07</t>
  </si>
  <si>
    <t>2017.05.03</t>
    <phoneticPr fontId="2" type="noConversion"/>
  </si>
  <si>
    <t>054-262-1117</t>
  </si>
  <si>
    <t>慶尚北道浦項市北区松ラーメンボギョンロ523</t>
  </si>
  <si>
    <t>保慶史城宝博物館</t>
  </si>
  <si>
    <t>36ヶ月未満の子供</t>
  </si>
  <si>
    <t>ルート、軍警、障害者、慶州市民2,000ウォン割引</t>
  </si>
  <si>
    <t>10:00～20:00</t>
  </si>
  <si>
    <t>珍しいテディベアとアンティーク</t>
  </si>
  <si>
    <t>17（公共駐車場利用可能）</t>
    <phoneticPr fontId="2" type="noConversion"/>
  </si>
  <si>
    <t>https://cafe.naver.com/bbmuseum</t>
  </si>
  <si>
    <t>慶北 - 私立21-2011-01号</t>
  </si>
  <si>
    <t>2011.07.07</t>
  </si>
  <si>
    <t>2021.08.01</t>
  </si>
  <si>
    <t>054-746-1991</t>
  </si>
  <si>
    <t>慶尚北道慶州市普門路280-3</t>
  </si>
  <si>
    <t>バニベアミュージアム</t>
    <phoneticPr fontId="2" type="noConversion"/>
  </si>
  <si>
    <t>ルート、軍警、障害者の10％割引、慶州市民</t>
  </si>
  <si>
    <t>10:00～18:30</t>
  </si>
  <si>
    <t>車</t>
  </si>
  <si>
    <t>http://carmuseum.co.kr</t>
  </si>
  <si>
    <t>慶北 - 私立12-2020-03号</t>
  </si>
  <si>
    <t>2020.07.20</t>
  </si>
  <si>
    <t>2017.03.29</t>
  </si>
  <si>
    <t>054-742-8900</t>
  </si>
  <si>
    <t>慶尚北道慶州市普門路132-22</t>
  </si>
  <si>
    <t>慶州世界自動車博物館</t>
  </si>
  <si>
    <t>祝日</t>
    <phoneticPr fontId="2" type="noConversion"/>
  </si>
  <si>
    <t>土製、陶器、金属など</t>
    <phoneticPr fontId="2" type="noConversion"/>
  </si>
  <si>
    <t>www.gbcp.or.kr</t>
    <phoneticPr fontId="2" type="noConversion"/>
  </si>
  <si>
    <t>慶北 - 私立12-2017-02号</t>
    <phoneticPr fontId="2" type="noConversion"/>
  </si>
  <si>
    <t>2017.04.21.</t>
    <phoneticPr fontId="2" type="noConversion"/>
  </si>
  <si>
    <t>2008.11.17</t>
    <phoneticPr fontId="2" type="noConversion"/>
  </si>
  <si>
    <t>054-331-9711</t>
    <phoneticPr fontId="2" type="noConversion"/>
  </si>
  <si>
    <t>慶尚北道永川市錦湖邑原題2ギル38</t>
  </si>
  <si>
    <t>慶尚北道文化財研究院博物館</t>
  </si>
  <si>
    <t>毎週月曜日、1月1日、お正月と秋夕の日</t>
  </si>
  <si>
    <t>支流（古近現代戦績）、直流、金属、木材、石材など</t>
  </si>
  <si>
    <t>http://815gb.or.kr</t>
  </si>
  <si>
    <t>慶北 - 私立12-2007-04号</t>
  </si>
  <si>
    <t>2007.11.08.</t>
    <phoneticPr fontId="2" type="noConversion"/>
  </si>
  <si>
    <t>2017.06.30</t>
    <phoneticPr fontId="2" type="noConversion"/>
  </si>
  <si>
    <t>054-820-2600</t>
  </si>
  <si>
    <t>慶尚北道安東市に臨むと独立記念館の道2</t>
  </si>
  <si>
    <t>慶尚北道独立運動記念館</t>
  </si>
  <si>
    <t>国家有功者、障害者：30％</t>
    <phoneticPr fontId="2" type="noConversion"/>
  </si>
  <si>
    <t>毎週月曜日、祝日</t>
  </si>
  <si>
    <t>恐竜化石、動植物標本、人体標本など</t>
  </si>
  <si>
    <t>慶北 - 私立12-2013-01号</t>
  </si>
  <si>
    <t>2013.08.08</t>
    <phoneticPr fontId="2" type="noConversion"/>
  </si>
  <si>
    <t>2012.05.01</t>
    <phoneticPr fontId="2" type="noConversion"/>
  </si>
  <si>
    <t>慶尚北道慶山市南山面2区32-7</t>
  </si>
  <si>
    <t>慶山恐竜博物館</t>
    <phoneticPr fontId="2" type="noConversion"/>
  </si>
  <si>
    <t>慶北公立総計</t>
    <phoneticPr fontId="2" type="noConversion"/>
  </si>
  <si>
    <t>新情、雪の日、チュソクの日</t>
  </si>
  <si>
    <t>ベトル、生死検査機、明州アイロンなど</t>
  </si>
  <si>
    <t>25/298.5㎡</t>
    <phoneticPr fontId="2" type="noConversion"/>
  </si>
  <si>
    <t xml:space="preserve"> https://www.sangju.go.kr/tour/sights/detail.tc?mn=4016&amp;pageSeq=2902&amp;paramIdx=654"</t>
  </si>
  <si>
    <t>2013.04.18</t>
  </si>
  <si>
    <t>054-541-9260</t>
  </si>
  <si>
    <t>慶尚北道常州市咸昌邑武運路1593</t>
  </si>
  <si>
    <t>咸昌明州博物館</t>
  </si>
  <si>
    <t>未就学児、経路優遇者（満65歳以上）、障害者及び同伴保護者1人、団体インソール教員及び観光案内社、基礎生活受給者、次上位階層、各種有功者（国家、独立、参戦、特殊任務、5.18民主）、公務遂行者、国賓、外交使節団など</t>
  </si>
  <si>
    <t>チルゴク郡在住民（住民登録地基準）、チルゴク郡所在の小中高校団体観覧客、多子家族、ボランティア所持者（チルゴック郡数発行）</t>
  </si>
  <si>
    <t>1月1日、旧正月及び秋夕当日、月曜日（月曜日が祝日の場合、祝日の次の最初の非祝日）</t>
  </si>
  <si>
    <t>夏季 09:00-18:00 / 冬季 09:00-17:00</t>
  </si>
  <si>
    <t>6.25戦争関連武器、軍用装備、作戦命令書、遺品など</t>
  </si>
  <si>
    <t>https://www.chilgok.go.kr/chppm/main.do</t>
  </si>
  <si>
    <t>慶北 - 公立21-2017-01号</t>
  </si>
  <si>
    <t>2017.02.14.</t>
  </si>
  <si>
    <t>2015.10.15</t>
    <phoneticPr fontId="2" type="noConversion"/>
  </si>
  <si>
    <t>054-979-5512</t>
  </si>
  <si>
    <t>慶尚北道チルゴク郡</t>
  </si>
  <si>
    <t>チルゴク湖国平和記念館</t>
  </si>
  <si>
    <t>月曜日は休業</t>
    <phoneticPr fontId="2" type="noConversion"/>
  </si>
  <si>
    <t>古文書、古書、黙示録など</t>
  </si>
  <si>
    <t>古文書、古書、生活遺物など</t>
  </si>
  <si>
    <t>1回/10年</t>
  </si>
  <si>
    <t>https://chungjae.modoo.at/</t>
  </si>
  <si>
    <t>2007.09.15</t>
    <phoneticPr fontId="2" type="noConversion"/>
  </si>
  <si>
    <t>054-674-0963</t>
  </si>
  <si>
    <t>慶尚北道奉化郡奉化邑忠路60</t>
  </si>
  <si>
    <t>忠在博物館</t>
  </si>
  <si>
    <t>3月～10月：09:30～18:00 11月～2月：09:30～17:00</t>
  </si>
  <si>
    <t xml:space="preserve"> 3月～10月:09:30-18:00 11月～2月:09:30-17:00</t>
  </si>
  <si>
    <t>石、木材</t>
  </si>
  <si>
    <t>2014.09.03</t>
  </si>
  <si>
    <t>054-873-2400</t>
  </si>
  <si>
    <t>慶尚北道チョンソン郡ジュワンサンミョンジュワンサンロ494</t>
  </si>
  <si>
    <t>チョンソンシニアフラワーストーン博物館</t>
  </si>
  <si>
    <t>文文化財資料5件5点</t>
  </si>
  <si>
    <t>チャクゴク長老校免例会の回収</t>
  </si>
  <si>
    <t>古文書、転籍など</t>
  </si>
  <si>
    <t>www.bonghwa.go.kr/open.content/mt/</t>
  </si>
  <si>
    <t>慶北 - 公立12-2004-02号</t>
  </si>
  <si>
    <t>2004.03.23。</t>
  </si>
  <si>
    <t>2004.06.11</t>
    <phoneticPr fontId="2" type="noConversion"/>
  </si>
  <si>
    <t>054-679-6671</t>
  </si>
  <si>
    <t>慶尚北道奉化郡明湖面光石路39</t>
  </si>
  <si>
    <t>清涼山博物館</t>
  </si>
  <si>
    <t>2020.12.24~2021.1.3 2021.1.5~2021.1.17</t>
  </si>
  <si>
    <t>硬質土器、民俗品類</t>
  </si>
  <si>
    <t>1～2/1年</t>
  </si>
  <si>
    <t>http://www.cheongdo.go.kr/open.content/museum</t>
  </si>
  <si>
    <t>慶北 - 公立12-2014-04号</t>
  </si>
  <si>
    <t>2014.03.31</t>
  </si>
  <si>
    <t>2013.12.14</t>
  </si>
  <si>
    <t>054-370-2281</t>
  </si>
  <si>
    <t>慶尚北道青島郡イ・ソミョンイ・ソロ567</t>
  </si>
  <si>
    <t>青島博物館</t>
  </si>
  <si>
    <t>無休</t>
  </si>
  <si>
    <t>レプリカ</t>
  </si>
  <si>
    <t>教地など全レプリカ</t>
  </si>
  <si>
    <t>054-537-6066</t>
  </si>
  <si>
    <t>慶尚北道常州市サボルミョン忠義230</t>
  </si>
  <si>
    <t>定期龍将軍遺物展示館</t>
  </si>
  <si>
    <t>障害者と保護者1人、パス、国家有功者、基礎生活受給者2021.12.31。観覧料無料化</t>
  </si>
  <si>
    <t>登録住所が安東の人</t>
  </si>
  <si>
    <t>1月1日、毎週月曜日、雪、秋夕の日</t>
  </si>
  <si>
    <t>オーディオおよびビデオファイル</t>
  </si>
  <si>
    <t>www.andong.go.kr/tm/</t>
  </si>
  <si>
    <t>慶北 - 公立12-2009-02号</t>
  </si>
  <si>
    <t>2009.11.05</t>
  </si>
  <si>
    <t>2007.09.01</t>
  </si>
  <si>
    <t>054-843-7900</t>
  </si>
  <si>
    <t>慶尚北道安東市西洞門路203</t>
  </si>
  <si>
    <t>伝統文化コンテンツ博物館</t>
  </si>
  <si>
    <t>毎週月曜日（ただし、月曜日が祝日の場合、当日は開館し、次の最初の平日に休館）、旧正月当日、秋夕当日</t>
  </si>
  <si>
    <t>民俗品、絵画、書誌類</t>
  </si>
  <si>
    <t>www.yeongju.go.kr/insam</t>
  </si>
  <si>
    <t>慶北 - 公立12-2014-05号</t>
  </si>
  <si>
    <t>2014.04.10</t>
    <phoneticPr fontId="2" type="noConversion"/>
  </si>
  <si>
    <t>054-639-7686</t>
  </si>
  <si>
    <t>慶尚北道永州市豊城邑竹寧路1378</t>
  </si>
  <si>
    <t>高麗人参博物館</t>
  </si>
  <si>
    <t>毎週月曜日の雪、秋夕の日</t>
  </si>
  <si>
    <t>都有型文化財3件193点、文化財資料1件133点</t>
  </si>
  <si>
    <t>浄水寺永山回想図（慶尚北道有形文化財第371号） 浄水士支張市王道（慶尚北道有形文化財第372号）慶徳寺所蔵古文書及び遺物（慶尚北道有形文化財第443号）</t>
  </si>
  <si>
    <t>土器類、民俗品、全敵類、金属遺物など</t>
  </si>
  <si>
    <t>https://www.usc.go.kr/jmgmuseum</t>
  </si>
  <si>
    <t>慶北 - 公立12-2012-04号</t>
  </si>
  <si>
    <t>054-830-6909</t>
  </si>
  <si>
    <t>慶尚北道義城郡金城面チョジョン1ギル83</t>
  </si>
  <si>
    <t>義城条文国博物館</t>
  </si>
  <si>
    <t>毎週月曜日（ただし、月曜日が祝日の場合、当日は開館し、次の火曜日に休館）、雪連休、秋夕連休、1月1日</t>
  </si>
  <si>
    <t>ウルジンボンピョンリ新羅</t>
  </si>
  <si>
    <t>石</t>
  </si>
  <si>
    <t>054-789-5460</t>
  </si>
  <si>
    <t>慶尚北道蔚津郡竹辺面ボンファギル9（ボンピョンリ521）</t>
  </si>
  <si>
    <t>ウルジンボンピョンリ新ラビ展示館</t>
    <phoneticPr fontId="2" type="noConversion"/>
  </si>
  <si>
    <t>月曜日1月1日/旧正月/チュソク</t>
    <phoneticPr fontId="2" type="noConversion"/>
  </si>
  <si>
    <t>古書、古文書、本、装飾など</t>
  </si>
  <si>
    <t>http://ungang.gbmg.go.kr/</t>
  </si>
  <si>
    <t>2002.04.11</t>
  </si>
  <si>
    <t>054-550-6415</t>
  </si>
  <si>
    <t>慶尚北道文慶市ガウン邑大夜路1683</t>
  </si>
  <si>
    <t>雲江李講年記念館</t>
  </si>
  <si>
    <t>ホームページ、掲示板</t>
    <phoneticPr fontId="2" type="noConversion"/>
  </si>
  <si>
    <t>09:00-18:00 冬季 09:00-17:00</t>
    <phoneticPr fontId="2" type="noConversion"/>
  </si>
  <si>
    <t>民俗品など</t>
    <phoneticPr fontId="2" type="noConversion"/>
  </si>
  <si>
    <t>www.daegaya.net</t>
    <phoneticPr fontId="2" type="noConversion"/>
  </si>
  <si>
    <t>慶北 - 公立12-2017-03号</t>
    <phoneticPr fontId="2" type="noConversion"/>
  </si>
  <si>
    <t>2017.08.25</t>
    <phoneticPr fontId="2" type="noConversion"/>
  </si>
  <si>
    <t>2006.03.31</t>
    <phoneticPr fontId="2" type="noConversion"/>
  </si>
  <si>
    <t>054-950-7136</t>
    <phoneticPr fontId="2" type="noConversion"/>
  </si>
  <si>
    <t>慶尚北道高齢郡大河屋邑ガヤクムギル98</t>
  </si>
  <si>
    <t>ウリュック博物館</t>
  </si>
  <si>
    <t>国家有功者、障害者、65歳以上、基礎受給者、多子家庭など</t>
  </si>
  <si>
    <t>安東市民</t>
  </si>
  <si>
    <t>6点</t>
  </si>
  <si>
    <t>全教堂など</t>
  </si>
  <si>
    <t>書籍、民俗品など</t>
  </si>
  <si>
    <t>https://www.andong.go.kr/dosanseowon/main.do</t>
  </si>
  <si>
    <t>1971.01.01</t>
  </si>
  <si>
    <t>054-856-1073</t>
  </si>
  <si>
    <t>慶尚北道安東市道山面道山西原道154</t>
  </si>
  <si>
    <t>オクジン角</t>
  </si>
  <si>
    <t>未就学、障害者。 （３級以上）。相異郡など</t>
  </si>
  <si>
    <t>新情、お正月、秋夕の日</t>
    <phoneticPr fontId="2" type="noConversion"/>
  </si>
  <si>
    <t>重要民俗文化財2件71点試み文化財資料1件1点試みタイプ文化財2件309点</t>
  </si>
  <si>
    <t>ムンギョンピョンサンシン氏墓出土服式</t>
  </si>
  <si>
    <t>民俗品、古書、古文書、古地図、出土服飾、アリラン関連雑誌、レコードなど</t>
  </si>
  <si>
    <t>https://www.gbmg.go.kr/tour/contents.do?mId=0102010100</t>
  </si>
  <si>
    <t>慶北-公立12-1997-01</t>
  </si>
  <si>
    <t>1997.04.26</t>
  </si>
  <si>
    <t>054-550-8366</t>
  </si>
  <si>
    <t>慶尚北道ムンギョン市ムンギョン邑944</t>
  </si>
  <si>
    <t>旧道博物館</t>
  </si>
  <si>
    <t>毎週月曜日、1月1日、旧正月のチュソク当日</t>
  </si>
  <si>
    <t>宝物268点、都指定文化財33点</t>
  </si>
  <si>
    <t>大東運軍群玉木版やゴボンなど</t>
  </si>
  <si>
    <t>古書、古文書、民俗品など</t>
  </si>
  <si>
    <t>www.ycg.kr/open.content/museum/</t>
  </si>
  <si>
    <t>慶北 - 公立12-2015-06号</t>
  </si>
  <si>
    <t>2015.12.29.</t>
  </si>
  <si>
    <t>2010.05.11</t>
  </si>
  <si>
    <t>054-650-8311</t>
  </si>
  <si>
    <t>慶尚北道慶川郡慶川面150</t>
  </si>
  <si>
    <t>イェチョン博物館</t>
  </si>
  <si>
    <t>毎週月曜日休館</t>
  </si>
  <si>
    <t>www.pohang.go.kr</t>
  </si>
  <si>
    <t>慶北 - 公立12-1993-02号</t>
  </si>
  <si>
    <t>1993.03.25</t>
  </si>
  <si>
    <t>1983.10.29</t>
    <phoneticPr fontId="2" type="noConversion"/>
  </si>
  <si>
    <t>054-270-2273</t>
  </si>
  <si>
    <t>慶尚北道浦項市北区興海邑漢東路51</t>
  </si>
  <si>
    <t>ヨンイル民俗博物館</t>
  </si>
  <si>
    <t>毎週月曜日、1月1日、雪、秋夕</t>
    <phoneticPr fontId="2" type="noConversion"/>
  </si>
  <si>
    <t>金属、木材、支流など</t>
  </si>
  <si>
    <t>https://www.yyg.go.kr/museum</t>
    <phoneticPr fontId="2" type="noConversion"/>
  </si>
  <si>
    <t>慶北 - 公立12-2007-02号</t>
    <phoneticPr fontId="2" type="noConversion"/>
  </si>
  <si>
    <t>2007.04.16.</t>
    <phoneticPr fontId="2" type="noConversion"/>
  </si>
  <si>
    <t>2006.09.21</t>
    <phoneticPr fontId="2" type="noConversion"/>
  </si>
  <si>
    <t>054-680-5363</t>
    <phoneticPr fontId="2" type="noConversion"/>
  </si>
  <si>
    <t>慶尚北道栄養郡イプアムミョン栄養路963</t>
  </si>
  <si>
    <t>栄養山村生活博物館</t>
  </si>
  <si>
    <t>2021.3.26。観覧料無料化</t>
  </si>
  <si>
    <t>1月1日のお正月、チュソク当日</t>
  </si>
  <si>
    <t>国宝1件13点</t>
  </si>
  <si>
    <t>安東下回りと病棟</t>
  </si>
  <si>
    <t>2（個別）</t>
  </si>
  <si>
    <t>https://www.andong.go.kr/fm/main.do</t>
  </si>
  <si>
    <t>慶北 - 公立12-1993-01号</t>
    <phoneticPr fontId="2" type="noConversion"/>
  </si>
  <si>
    <t>1993.02.11</t>
    <phoneticPr fontId="2" type="noConversion"/>
  </si>
  <si>
    <t>1992.06.26</t>
    <phoneticPr fontId="2" type="noConversion"/>
  </si>
  <si>
    <t>054-821-0649</t>
  </si>
  <si>
    <t>慶尚北道安東市民俗村13</t>
  </si>
  <si>
    <t>安東民俗博物館</t>
  </si>
  <si>
    <t>65歳以上、国家有功者、障がい者（1～3級：1人追加）、永州市義義市民、韓国サンビ文化祭祭期間中</t>
  </si>
  <si>
    <t>永住市民、東州都市市民</t>
  </si>
  <si>
    <t>永住市民、東州都市市民など</t>
  </si>
  <si>
    <t>年中無休、※コロナ19拡散防止のための休館</t>
  </si>
  <si>
    <t>年1〜2回</t>
  </si>
  <si>
    <t>国宝1件、宝2件、国民民俗文化財1件、都有型文化財8件、文化財資料2件</t>
  </si>
  <si>
    <t>安香肖像など</t>
  </si>
  <si>
    <t>古書、古文書など</t>
  </si>
  <si>
    <t>www.yeongju.go.kr/open_content/ sosuseowon/index.do</t>
  </si>
  <si>
    <t>慶北 - 公立12-2008-01号</t>
  </si>
  <si>
    <t>2008.06.23.</t>
  </si>
  <si>
    <t>2004.09.22</t>
  </si>
  <si>
    <t>054-639-7960</t>
  </si>
  <si>
    <t>慶尚北道永州市順興面小白路2780</t>
  </si>
  <si>
    <t>少数博物館</t>
  </si>
  <si>
    <t>毎週月曜日、1月1日、雪と秋夕の日</t>
    <phoneticPr fontId="2" type="noConversion"/>
  </si>
  <si>
    <t>金属、土道、玉石類</t>
    <phoneticPr fontId="2" type="noConversion"/>
  </si>
  <si>
    <t>sj.go.kr/goboongoon/main.do</t>
    <phoneticPr fontId="2" type="noConversion"/>
  </si>
  <si>
    <t>慶北 - 公立12-2020-05号</t>
    <phoneticPr fontId="2" type="noConversion"/>
  </si>
  <si>
    <t>2020.11.25.</t>
    <phoneticPr fontId="2" type="noConversion"/>
  </si>
  <si>
    <t>2020.05.12</t>
    <phoneticPr fontId="2" type="noConversion"/>
  </si>
  <si>
    <t>054-930-8383</t>
    <phoneticPr fontId="2" type="noConversion"/>
  </si>
  <si>
    <t>慶尚北道城州郡城州邑城山4ギル37</t>
  </si>
  <si>
    <t>城州城山洞古墳群展示館</t>
  </si>
  <si>
    <t>未就学児、障害者、65歳以上の高齢者</t>
  </si>
  <si>
    <t>地域住民、東州都市、周辺博物館、観光スポットの割引</t>
  </si>
  <si>
    <t>50～30</t>
  </si>
  <si>
    <t>地域住民、東州都市、周辺博物館、観光スポットの割引</t>
  </si>
  <si>
    <t>09:30～17:30</t>
  </si>
  <si>
    <t>自転車、切手、トロフィー、上場など</t>
  </si>
  <si>
    <t>5回/1年</t>
  </si>
  <si>
    <t>慶北 - 公立12-2014-03号</t>
  </si>
  <si>
    <t>2014.03.31.</t>
    <phoneticPr fontId="2" type="noConversion"/>
  </si>
  <si>
    <t>2010.10.27</t>
  </si>
  <si>
    <t>054-537-6174</t>
  </si>
  <si>
    <t>慶尚北道常州市龍馬路415</t>
  </si>
  <si>
    <t>常駐自転車博物館</t>
  </si>
  <si>
    <t>経路、未就学、5.18民主有孔者、枯葉提携証、国家有功者、遺物寄贈及び寄託者等</t>
  </si>
  <si>
    <t>宝物80点、天然記念物2点、都指定文化財8点</t>
  </si>
  <si>
    <t>検刊調整日記（宝第1003号）など</t>
  </si>
  <si>
    <t>考古、古書、古文書、民俗品、店舗文化財など</t>
  </si>
  <si>
    <t>https://www.sangju.go.kr/museum/main.tc</t>
  </si>
  <si>
    <t>慶北 - 公立12-2007-06号</t>
  </si>
  <si>
    <t>2007.11.02.</t>
  </si>
  <si>
    <t>2007.11.02</t>
  </si>
  <si>
    <t>054-537-6752</t>
  </si>
  <si>
    <t>慶尚北道常州市侍国面慶川路684</t>
  </si>
  <si>
    <t>常州博物館</t>
  </si>
  <si>
    <t>地方民俗文化財1084ポイント</t>
  </si>
  <si>
    <t>東学校党遺物</t>
  </si>
  <si>
    <t>戦績、ダブルス、木版など</t>
  </si>
  <si>
    <t>2010.10.27</t>
    <phoneticPr fontId="2" type="noConversion"/>
  </si>
  <si>
    <t>054-541-4288</t>
  </si>
  <si>
    <t>慶尚北道サンジュ市ウンチョクミョンウギ1ギル64</t>
  </si>
  <si>
    <t>常州東学校党遺物展示館</t>
  </si>
  <si>
    <t>地域住民、経路、障害者など</t>
  </si>
  <si>
    <t>毎週月曜日、新情、雪、秋夕の日</t>
  </si>
  <si>
    <t>古書、古文書、絵画など</t>
  </si>
  <si>
    <t>http://samseonghyeon.gbgs.go.kr</t>
  </si>
  <si>
    <t>慶北 - 公立12-2015-02号</t>
  </si>
  <si>
    <t>2015.11.03.</t>
  </si>
  <si>
    <t>2015.04.30</t>
    <phoneticPr fontId="2" type="noConversion"/>
  </si>
  <si>
    <t>053-804-7329</t>
  </si>
  <si>
    <t>慶尚北道慶山市南山面サムスンヒョン公園路59</t>
  </si>
  <si>
    <t>サムスン県歴史文化館</t>
  </si>
  <si>
    <t>祭り</t>
  </si>
  <si>
    <t>古書、上訴、教地</t>
  </si>
  <si>
    <t>2006.03.01</t>
  </si>
  <si>
    <t>054-830-6355</t>
  </si>
  <si>
    <t>慶尚北道義城郡</t>
  </si>
  <si>
    <t>いとこ村資料館</t>
  </si>
  <si>
    <t>全体(2022.6.30.まで)</t>
    <phoneticPr fontId="2" type="noConversion"/>
  </si>
  <si>
    <t>毎週月曜日（ただし、月曜日が祝日の場合、当日は開館し、次の最初の平日に休館）1月1日、旧正月、秋夕当日</t>
  </si>
  <si>
    <t>金属、支流、布など</t>
  </si>
  <si>
    <t>www.pakrchungheepresidentialmuseum.or.kr</t>
  </si>
  <si>
    <t>慶北 - 公立12-2021-02号</t>
    <phoneticPr fontId="2" type="noConversion"/>
  </si>
  <si>
    <t>2021.09.17.</t>
  </si>
  <si>
    <t>2021.06.30</t>
    <phoneticPr fontId="2" type="noConversion"/>
  </si>
  <si>
    <t>054-480-4940</t>
  </si>
  <si>
    <t>慶尚北道亀尾市パク・ジョンヒ123</t>
    <phoneticPr fontId="2" type="noConversion"/>
  </si>
  <si>
    <t>パク・ジョンヒ大統領歴史資料館</t>
    <phoneticPr fontId="2" type="noConversion"/>
  </si>
  <si>
    <t>亀尾市</t>
    <phoneticPr fontId="2" type="noConversion"/>
  </si>
  <si>
    <t>毎週（月）、新情、秋夕、お正月（当日）</t>
  </si>
  <si>
    <t>新聞や記録物（コピー）、書籍、写真など</t>
  </si>
  <si>
    <t>31(大)</t>
    <phoneticPr fontId="2" type="noConversion"/>
  </si>
  <si>
    <t>www.parkyeol.com/</t>
  </si>
  <si>
    <t>2012.10.09</t>
  </si>
  <si>
    <t>054-572-3396</t>
  </si>
  <si>
    <t>慶尚北道ムンギョンシマソンミョンサムゴルギル44</t>
  </si>
  <si>
    <t>パクヨル医師記念館</t>
  </si>
  <si>
    <t>未就学、パス、障害者、国家有功者、多子家族</t>
  </si>
  <si>
    <t>文化の日程、市民、協力機関の観覧客</t>
  </si>
  <si>
    <t>新情、お正月、秋夕の日</t>
  </si>
  <si>
    <t>天然記念物</t>
  </si>
  <si>
    <t>ぬいぐるみ、実物模型、動植物標本、鉱物、岩石など</t>
  </si>
  <si>
    <t>https://www.gbmg.go.kr/tour/contents.do?mId=0103010100</t>
  </si>
  <si>
    <t>慶北 - 公立12-2015-05号</t>
  </si>
  <si>
    <t>2015.12.29</t>
  </si>
  <si>
    <t>2007.10.18</t>
    <phoneticPr fontId="2" type="noConversion"/>
  </si>
  <si>
    <t>054-550-8383</t>
  </si>
  <si>
    <t>慶尚北道ムンギョン市ムンギョン邑セジェ1ギル45</t>
  </si>
  <si>
    <t>文京自然生態博物館</t>
  </si>
  <si>
    <t>障害者福祉法の適用を受ける障害者、障害の程度がひどい腸アンド人と同行する保護者1人、国民基礎生活受給者など</t>
  </si>
  <si>
    <t>文京市民、経路（満65歳以上）、海外団体観光客、館内外の遺管機関と業務協約による減免対象上場など50％インターネット予約20％</t>
  </si>
  <si>
    <t>鉱物、化石、鉱山設備、図面、本など</t>
  </si>
  <si>
    <t>http://ecorala.com/</t>
  </si>
  <si>
    <t>慶北 - 公立12-1999-02号</t>
  </si>
  <si>
    <t>1999.05.20</t>
    <phoneticPr fontId="2" type="noConversion"/>
  </si>
  <si>
    <t>054-572-6854</t>
  </si>
  <si>
    <t>慶尚北道文慶市ガウン邑王能路112</t>
  </si>
  <si>
    <t>ムンギョン石炭博物館</t>
  </si>
  <si>
    <t>月曜日1月1日/旧正月/チュソク</t>
  </si>
  <si>
    <t>磁器</t>
  </si>
  <si>
    <t>https://www.gbmg.go.kr/tour/main.do</t>
  </si>
  <si>
    <t>慶北 - 公立12-2009-01号</t>
  </si>
  <si>
    <t>2009.10.26。</t>
  </si>
  <si>
    <t>2002.06.17</t>
    <phoneticPr fontId="2" type="noConversion"/>
  </si>
  <si>
    <t>054-550-6416</t>
  </si>
  <si>
    <t>慶尚北道ムンギョン市ムンギョン邑ムンギョンデ2416</t>
  </si>
  <si>
    <t>文京陶器博物館</t>
  </si>
  <si>
    <t>年7回</t>
  </si>
  <si>
    <t>告知、古文書等</t>
  </si>
  <si>
    <t>www.dokdomuseum.go.kr</t>
  </si>
  <si>
    <t>慶北 - 公立12-1999-03号</t>
  </si>
  <si>
    <t>1999.12.29</t>
  </si>
  <si>
    <t>1997.08.08</t>
  </si>
  <si>
    <t>054-790-6436</t>
  </si>
  <si>
    <t>慶尚北道鬱陵郡鬱陵邑薬水道90-17</t>
  </si>
  <si>
    <t>独島博物館</t>
  </si>
  <si>
    <t>1回入場料で全観覧可能</t>
    <phoneticPr fontId="2" type="noConversion"/>
  </si>
  <si>
    <t>郡民、未就学児、経路、障害者、国家有功者、高齢軍民</t>
    <phoneticPr fontId="2" type="noConversion"/>
  </si>
  <si>
    <t>宝2点、重要民俗文化財1点、試み指定文化財1点</t>
    <phoneticPr fontId="2" type="noConversion"/>
  </si>
  <si>
    <t>キム・ジョンジク宗家顧問など</t>
    <phoneticPr fontId="2" type="noConversion"/>
  </si>
  <si>
    <t>慶北 - 公立12-2005-04号</t>
    <phoneticPr fontId="2" type="noConversion"/>
  </si>
  <si>
    <t>2005.11.25</t>
    <phoneticPr fontId="2" type="noConversion"/>
  </si>
  <si>
    <t>054-950-7103</t>
    <phoneticPr fontId="2" type="noConversion"/>
  </si>
  <si>
    <t>慶尚北道高齢郡大河屋邑大河屋路1203</t>
  </si>
  <si>
    <t>大ヶ谷博物館</t>
  </si>
  <si>
    <t>経路、幼児、障害者、国家有功者、独立有功者など</t>
  </si>
  <si>
    <t>キムチョン市民</t>
  </si>
  <si>
    <t>毎年1月1日、毎週月曜日、旧正月および秋夕（月曜日が祝日の場合は翌日）</t>
  </si>
  <si>
    <t>土道流、クリスタルなど</t>
  </si>
  <si>
    <t>https://www.gc.go.kr/museum/main.do</t>
  </si>
  <si>
    <t>慶北 - 公立12-2020-02号</t>
  </si>
  <si>
    <t>2020.04.10</t>
    <phoneticPr fontId="2" type="noConversion"/>
  </si>
  <si>
    <t>2020.06.22</t>
    <phoneticPr fontId="2" type="noConversion"/>
  </si>
  <si>
    <t>054-421-1517</t>
    <phoneticPr fontId="2" type="noConversion"/>
  </si>
  <si>
    <t>慶尚北道金川市大港面直知事道130</t>
  </si>
  <si>
    <t>金川市立博物館</t>
  </si>
  <si>
    <t>祝日、土・日曜日</t>
    <phoneticPr fontId="2" type="noConversion"/>
  </si>
  <si>
    <t>民俗品、土道流、全敵類</t>
  </si>
  <si>
    <t>10代</t>
    <phoneticPr fontId="2" type="noConversion"/>
  </si>
  <si>
    <t>2015.05.08</t>
    <phoneticPr fontId="2" type="noConversion"/>
  </si>
  <si>
    <t>054-380-6076</t>
    <phoneticPr fontId="2" type="noConversion"/>
  </si>
  <si>
    <t>慶尚北道郡衛郡東西2ギル35（西部里99）</t>
  </si>
  <si>
    <t>郡崇徳博物館</t>
  </si>
  <si>
    <t>2019年から休館</t>
    <phoneticPr fontId="2" type="noConversion"/>
  </si>
  <si>
    <t>民俗品、土地、磁気など</t>
  </si>
  <si>
    <t>1994.02.17</t>
    <phoneticPr fontId="2" type="noConversion"/>
  </si>
  <si>
    <t>054-480-6642</t>
    <phoneticPr fontId="2" type="noConversion"/>
  </si>
  <si>
    <t>慶尚北道亀尾市遊歩道51</t>
  </si>
  <si>
    <t>亀尾市立民俗館（休館）</t>
    <phoneticPr fontId="2" type="noConversion"/>
  </si>
  <si>
    <t>全体(2022.6.まで)</t>
  </si>
  <si>
    <t>全体（2022.6.30まで）</t>
    <phoneticPr fontId="2" type="noConversion"/>
  </si>
  <si>
    <t>古書、古文書、木版など</t>
  </si>
  <si>
    <t>www.gumi.go.kr/museum/</t>
  </si>
  <si>
    <t>慶北 - 公立12-2020-06号</t>
  </si>
  <si>
    <t>2020.12.18.</t>
  </si>
  <si>
    <t>2020.10.23</t>
    <phoneticPr fontId="2" type="noConversion"/>
  </si>
  <si>
    <t>054-480-2681</t>
  </si>
  <si>
    <t>慶尚北道亀尾市金王山路336-13</t>
  </si>
  <si>
    <t>欧米聖理学歴史館</t>
  </si>
  <si>
    <t>毎週月曜日、1月1日、旧正月、秋夕の日</t>
    <phoneticPr fontId="2" type="noConversion"/>
  </si>
  <si>
    <t>高家具、古文書、木工芸品など</t>
    <phoneticPr fontId="2" type="noConversion"/>
  </si>
  <si>
    <t>http://fsm.gb.go.kr</t>
    <phoneticPr fontId="2" type="noConversion"/>
  </si>
  <si>
    <t>慶北 - 公立12-2007-03号</t>
    <phoneticPr fontId="2" type="noConversion"/>
  </si>
  <si>
    <t>2007.11.08</t>
    <phoneticPr fontId="2" type="noConversion"/>
  </si>
  <si>
    <t>2004.05.24</t>
    <phoneticPr fontId="2" type="noConversion"/>
  </si>
  <si>
    <t>054-855-8682</t>
  </si>
  <si>
    <t>慶尚北道安東市道山面退渓路2189</t>
  </si>
  <si>
    <t>慶尚北道山林科学博物館</t>
  </si>
  <si>
    <t>新情、旧正月、秋夕の日、毎週月曜日</t>
  </si>
  <si>
    <t>年0回</t>
  </si>
  <si>
    <t>チェ・ムンビョン医兵長馬眼蔵（宝747号）</t>
  </si>
  <si>
    <t>金属、土道、古書、絵画など</t>
  </si>
  <si>
    <t>http://museum.gbgs.go.kr</t>
  </si>
  <si>
    <t>慶北 - 公立12-2007-01号</t>
  </si>
  <si>
    <t>2007.04.16</t>
  </si>
  <si>
    <t>2007.02.09</t>
  </si>
  <si>
    <t>053-804-7314</t>
  </si>
  <si>
    <t>慶尚北道慶山市博物館46</t>
  </si>
  <si>
    <t>慶山市立博物館</t>
  </si>
  <si>
    <t>慶北国立総計</t>
    <phoneticPr fontId="2" type="noConversion"/>
  </si>
  <si>
    <t>www.lighthouse-museum.or.kr</t>
  </si>
  <si>
    <t>国立12-1993-01号</t>
  </si>
  <si>
    <t>1985.02.07</t>
    <phoneticPr fontId="2" type="noConversion"/>
  </si>
  <si>
    <t>054-284-4857</t>
    <phoneticPr fontId="2" type="noConversion"/>
  </si>
  <si>
    <t>慶尚北道浦項市南区ホミ岬面の日差しで150番道20</t>
    <phoneticPr fontId="2" type="noConversion"/>
  </si>
  <si>
    <t>国立灯台博物館</t>
    <phoneticPr fontId="2" type="noConversion"/>
  </si>
  <si>
    <t>浦項市</t>
    <phoneticPr fontId="2" type="noConversion"/>
  </si>
  <si>
    <t>全体（常設展示観覧料に含まれる）</t>
    <phoneticPr fontId="2" type="noConversion"/>
  </si>
  <si>
    <t>満4歳以下（10人当たりの率子1人を含む）、満65歳以上、障害者（1～3級、保護者1人を含む）、国家・独立有功者、民主有功者及び子ども、基礎受給者、少年・少女一番、次位階層、小・中・高校生20名基準の率子1名、常州市道南洞住民、年間会員</t>
    <phoneticPr fontId="2" type="noConversion"/>
  </si>
  <si>
    <t>ㅇ業務協約機関の場合、50％以内で割引ㅇ政府施策や各種行事などの浣腸が必要であると認める場合、割引</t>
    <phoneticPr fontId="2" type="noConversion"/>
  </si>
  <si>
    <t>常住市民（50％）、多子家庭（子供3人とも未成年の場合に限る、50％）、グリーンカード所持者本人（30％）</t>
    <phoneticPr fontId="2" type="noConversion"/>
  </si>
  <si>
    <t>生物標本</t>
    <phoneticPr fontId="2" type="noConversion"/>
  </si>
  <si>
    <t>随時/1年</t>
    <phoneticPr fontId="2" type="noConversion"/>
  </si>
  <si>
    <t>www.nnibr.re.kr</t>
    <phoneticPr fontId="2" type="noConversion"/>
  </si>
  <si>
    <t>国立12-2016-07号</t>
    <phoneticPr fontId="2" type="noConversion"/>
  </si>
  <si>
    <t>2016.07.11.</t>
    <phoneticPr fontId="2" type="noConversion"/>
  </si>
  <si>
    <t>2015.06.03</t>
    <phoneticPr fontId="2" type="noConversion"/>
  </si>
  <si>
    <t>054-530-0700</t>
    <phoneticPr fontId="2" type="noConversion"/>
  </si>
  <si>
    <t>慶尚北道常州市道南2ギル137</t>
    <phoneticPr fontId="2" type="noConversion"/>
  </si>
  <si>
    <t>国立洛東江生物資源館</t>
    <phoneticPr fontId="2" type="noConversion"/>
  </si>
  <si>
    <t>常州市</t>
    <phoneticPr fontId="2" type="noConversion"/>
  </si>
  <si>
    <t>1月1日、お正月と秋夕の日</t>
  </si>
  <si>
    <t>09:00～19:00</t>
  </si>
  <si>
    <t>国宝15点、宝42点</t>
  </si>
  <si>
    <t>城徳大王の新種など</t>
  </si>
  <si>
    <t>考古、美術品など</t>
  </si>
  <si>
    <t>11回/1年</t>
  </si>
  <si>
    <t>https://gyeongu.museum.go.kr</t>
  </si>
  <si>
    <t>国立11-2013-03号</t>
  </si>
  <si>
    <t>1945.10.07</t>
    <phoneticPr fontId="2" type="noConversion"/>
  </si>
  <si>
    <t>054-740-7500</t>
  </si>
  <si>
    <t>慶尚北道慶州市日程路186</t>
  </si>
  <si>
    <t>国立慶州博物館</t>
  </si>
  <si>
    <t>全南総計</t>
    <phoneticPr fontId="2" type="noConversion"/>
  </si>
  <si>
    <t>全南大学総計</t>
    <phoneticPr fontId="2" type="noConversion"/>
  </si>
  <si>
    <t>土日、法定祝日、開校記念日（5月15日）</t>
    <phoneticPr fontId="2" type="noConversion"/>
  </si>
  <si>
    <t>休業</t>
    <phoneticPr fontId="2" type="noConversion"/>
  </si>
  <si>
    <t>ゴゴ、書画、民俗品など</t>
    <phoneticPr fontId="2" type="noConversion"/>
  </si>
  <si>
    <t>http://museum.scnu.ac.kr</t>
    <phoneticPr fontId="2" type="noConversion"/>
  </si>
  <si>
    <t>全南-大学12-2003-02号</t>
    <phoneticPr fontId="2" type="noConversion"/>
  </si>
  <si>
    <t>2003.10.08</t>
    <phoneticPr fontId="2" type="noConversion"/>
  </si>
  <si>
    <t>1987.09.01</t>
    <phoneticPr fontId="2" type="noConversion"/>
  </si>
  <si>
    <t>061-750-5042</t>
    <phoneticPr fontId="2" type="noConversion"/>
  </si>
  <si>
    <t>全羅南道順天市中央路255</t>
    <phoneticPr fontId="2" type="noConversion"/>
  </si>
  <si>
    <t>順天大学博物館</t>
    <phoneticPr fontId="2" type="noConversion"/>
  </si>
  <si>
    <t>順天市</t>
    <phoneticPr fontId="2" type="noConversion"/>
  </si>
  <si>
    <t>全南</t>
    <phoneticPr fontId="2" type="noConversion"/>
  </si>
  <si>
    <t>法定祝日</t>
    <phoneticPr fontId="2" type="noConversion"/>
  </si>
  <si>
    <t>メタル</t>
    <phoneticPr fontId="2" type="noConversion"/>
  </si>
  <si>
    <t>部分交換/1年</t>
    <phoneticPr fontId="2" type="noConversion"/>
  </si>
  <si>
    <t>https://mnum.mokpo.ac.kr</t>
    <phoneticPr fontId="2" type="noConversion"/>
  </si>
  <si>
    <t>全南-大学12-2000-01号</t>
    <phoneticPr fontId="2" type="noConversion"/>
  </si>
  <si>
    <t>061-450-2934</t>
    <phoneticPr fontId="2" type="noConversion"/>
  </si>
  <si>
    <t>全羅南道武安郡清渓面永山路1666</t>
    <phoneticPr fontId="2" type="noConversion"/>
  </si>
  <si>
    <t>木浦大学博物館</t>
    <phoneticPr fontId="2" type="noConversion"/>
  </si>
  <si>
    <t>祝日休館</t>
    <phoneticPr fontId="2" type="noConversion"/>
  </si>
  <si>
    <t>カメラ、カメラ関連各種アクセサリー、写真絵など美術品</t>
    <phoneticPr fontId="2" type="noConversion"/>
  </si>
  <si>
    <t>2回/1年</t>
    <phoneticPr fontId="2" type="noConversion"/>
  </si>
  <si>
    <t>www.dsum.dsu.ac.kr</t>
    <phoneticPr fontId="2" type="noConversion"/>
  </si>
  <si>
    <t>全南-大学12-2011-05号</t>
    <phoneticPr fontId="2" type="noConversion"/>
  </si>
  <si>
    <t>2011.10.24.</t>
    <phoneticPr fontId="2" type="noConversion"/>
  </si>
  <si>
    <t>1996.11.11</t>
    <phoneticPr fontId="2" type="noConversion"/>
  </si>
  <si>
    <t>061-330-3827</t>
    <phoneticPr fontId="2" type="noConversion"/>
  </si>
  <si>
    <t>全羅南道ナジュ市ドンシンデギル67</t>
    <phoneticPr fontId="2" type="noConversion"/>
  </si>
  <si>
    <t>東新大学文化博物館</t>
    <phoneticPr fontId="2" type="noConversion"/>
  </si>
  <si>
    <t>ナジュ</t>
    <phoneticPr fontId="2" type="noConversion"/>
  </si>
  <si>
    <t>全南私立総計</t>
    <phoneticPr fontId="2" type="noConversion"/>
  </si>
  <si>
    <t>全南-私立21-2012-08号</t>
  </si>
  <si>
    <t>2012.07.28</t>
  </si>
  <si>
    <t>全羅南道潭陽郡潭陽邑642</t>
    <phoneticPr fontId="2" type="noConversion"/>
  </si>
  <si>
    <t>ヒドゥントリック博物館（休館）</t>
    <phoneticPr fontId="2" type="noConversion"/>
  </si>
  <si>
    <t>潭陽郡</t>
    <phoneticPr fontId="2" type="noConversion"/>
  </si>
  <si>
    <t>毎週月曜日（毎週月曜日が休日の場合は開館）</t>
    <phoneticPr fontId="2" type="noConversion"/>
  </si>
  <si>
    <t>09:30～16:30</t>
  </si>
  <si>
    <t>09:30～16:30</t>
    <phoneticPr fontId="2" type="noConversion"/>
  </si>
  <si>
    <t>国宝5点、宝7点、有形文化財2点</t>
    <phoneticPr fontId="2" type="noConversion"/>
  </si>
  <si>
    <t>各皇殿など</t>
    <phoneticPr fontId="2" type="noConversion"/>
  </si>
  <si>
    <t>彫刻。絵画。クラフト。戦績。出土。硬板</t>
    <phoneticPr fontId="2" type="noConversion"/>
  </si>
  <si>
    <t>www.hwaeomsa.com</t>
    <phoneticPr fontId="2" type="noConversion"/>
  </si>
  <si>
    <t>全南-私立12-2014-03号</t>
    <phoneticPr fontId="2" type="noConversion"/>
  </si>
  <si>
    <t>2014.07.22.</t>
    <phoneticPr fontId="2" type="noConversion"/>
  </si>
  <si>
    <t>2013.10.01</t>
    <phoneticPr fontId="2" type="noConversion"/>
  </si>
  <si>
    <t>061-783-7610</t>
    <phoneticPr fontId="2" type="noConversion"/>
  </si>
  <si>
    <t>全羅南道九礼郡麻山面華厳寺路539</t>
    <phoneticPr fontId="2" type="noConversion"/>
  </si>
  <si>
    <t>華厳寺聖宝博物館</t>
    <phoneticPr fontId="2" type="noConversion"/>
  </si>
  <si>
    <t>旧礼郡</t>
    <phoneticPr fontId="2" type="noConversion"/>
  </si>
  <si>
    <t>全滴類、文書類等</t>
    <phoneticPr fontId="2" type="noConversion"/>
  </si>
  <si>
    <t>www.honam625.or.kr</t>
    <phoneticPr fontId="2" type="noConversion"/>
  </si>
  <si>
    <t>全南-私立12-2021-01号</t>
    <phoneticPr fontId="2" type="noConversion"/>
  </si>
  <si>
    <t>2021.06.11.</t>
    <phoneticPr fontId="2" type="noConversion"/>
  </si>
  <si>
    <t>2020.11.13</t>
    <phoneticPr fontId="2" type="noConversion"/>
  </si>
  <si>
    <t>061-749-9625</t>
    <phoneticPr fontId="2" type="noConversion"/>
  </si>
  <si>
    <t>全羅南道順天市ウォンヨンヒョンギル17</t>
    <phoneticPr fontId="2" type="noConversion"/>
  </si>
  <si>
    <t>湖南湖国記念館</t>
    <phoneticPr fontId="2" type="noConversion"/>
  </si>
  <si>
    <t>青磁、白磁、土器など</t>
    <phoneticPr fontId="2" type="noConversion"/>
  </si>
  <si>
    <t>全南-私立12-2019-01号</t>
    <phoneticPr fontId="2" type="noConversion"/>
  </si>
  <si>
    <t>2019.08.08.</t>
    <phoneticPr fontId="2" type="noConversion"/>
  </si>
  <si>
    <t>2019.08.08</t>
    <phoneticPr fontId="2" type="noConversion"/>
  </si>
  <si>
    <t>061-434-3477</t>
    <phoneticPr fontId="2" type="noConversion"/>
  </si>
  <si>
    <t>全羅南道江津郡大邱面チョンジャチョンギル30-11</t>
    <phoneticPr fontId="2" type="noConversion"/>
  </si>
  <si>
    <t>チョンウヨウ磁器博物館</t>
    <phoneticPr fontId="2" type="noConversion"/>
  </si>
  <si>
    <t>江津郡</t>
    <phoneticPr fontId="2" type="noConversion"/>
  </si>
  <si>
    <t>土器、石器、民俗遺物、仏像、音響映像機器など</t>
    <phoneticPr fontId="2" type="noConversion"/>
  </si>
  <si>
    <t>www.okdangmuseim.net</t>
    <phoneticPr fontId="2" type="noConversion"/>
  </si>
  <si>
    <t>全南-私立12-2008-03号</t>
    <phoneticPr fontId="2" type="noConversion"/>
  </si>
  <si>
    <t>2008.05.06</t>
    <phoneticPr fontId="2" type="noConversion"/>
  </si>
  <si>
    <t>2007.09.27</t>
    <phoneticPr fontId="2" type="noConversion"/>
  </si>
  <si>
    <t>070-7011-6887</t>
    <phoneticPr fontId="2" type="noConversion"/>
  </si>
  <si>
    <t>全羅南道栄光郡白寿邑大吉3ギル3</t>
    <phoneticPr fontId="2" type="noConversion"/>
  </si>
  <si>
    <t>私たちの生活玉堂文化博物館</t>
    <phoneticPr fontId="2" type="noConversion"/>
  </si>
  <si>
    <t>ドナー、スポンサーメンバー</t>
    <phoneticPr fontId="2" type="noConversion"/>
  </si>
  <si>
    <t>25人以上団体、江津郡民50％</t>
    <phoneticPr fontId="2" type="noConversion"/>
  </si>
  <si>
    <t>85歳以上</t>
    <phoneticPr fontId="2" type="noConversion"/>
  </si>
  <si>
    <t>25人以上団体、江津郡民50％</t>
    <phoneticPr fontId="2" type="noConversion"/>
  </si>
  <si>
    <t>民俗品、木材、鉄材、書画など</t>
  </si>
  <si>
    <t>www.Woboran.kr</t>
    <phoneticPr fontId="2" type="noConversion"/>
  </si>
  <si>
    <t>全南-私立12-2015-02号</t>
  </si>
  <si>
    <t>2015.08.12.</t>
    <phoneticPr fontId="2" type="noConversion"/>
  </si>
  <si>
    <t>061-432-1465</t>
  </si>
  <si>
    <t>全羅南道江津郡兵営面長江路804-6</t>
    <phoneticPr fontId="2" type="noConversion"/>
  </si>
  <si>
    <t>ワボランゲ博物館</t>
  </si>
  <si>
    <t>27ヶ月以下</t>
  </si>
  <si>
    <t>霊岩郡民、65歳以上5,000ウォン</t>
  </si>
  <si>
    <t>毎週月曜日（祝日を除く）</t>
  </si>
  <si>
    <t>昆虫標本など</t>
  </si>
  <si>
    <t>www.霊岩昆虫博物館.kr</t>
  </si>
  <si>
    <t>全南-私立12-2020-04号</t>
    <phoneticPr fontId="2" type="noConversion"/>
  </si>
  <si>
    <t>2020.04.14</t>
  </si>
  <si>
    <t>2020.04.30</t>
  </si>
  <si>
    <t>061-461-4300</t>
  </si>
  <si>
    <t>全羅南道永岩郡ギチャンランド路41</t>
  </si>
  <si>
    <t>霊岩昆虫博物館</t>
  </si>
  <si>
    <t>幼児（5歳以下）</t>
    <phoneticPr fontId="2" type="noConversion"/>
  </si>
  <si>
    <t>芸術人パス、障害者、陣道群民</t>
    <phoneticPr fontId="2" type="noConversion"/>
  </si>
  <si>
    <t>毎週月曜日</t>
    <phoneticPr fontId="2" type="noConversion"/>
  </si>
  <si>
    <t>シーサー化、絵。シニア</t>
    <phoneticPr fontId="2" type="noConversion"/>
  </si>
  <si>
    <t>http://seagreen.co.kr/default/00/01.php</t>
    <phoneticPr fontId="2" type="noConversion"/>
  </si>
  <si>
    <t>全南-私立12-2021-02号</t>
  </si>
  <si>
    <t>2021.06.23.</t>
    <phoneticPr fontId="2" type="noConversion"/>
  </si>
  <si>
    <t>2021.06.18</t>
    <phoneticPr fontId="2" type="noConversion"/>
  </si>
  <si>
    <t>061-542-1005~6</t>
    <phoneticPr fontId="2" type="noConversion"/>
  </si>
  <si>
    <t>全羅南道珍島郡臨会面竹林道97、2階</t>
    <phoneticPr fontId="2" type="noConversion"/>
  </si>
  <si>
    <t>シエグリーン韓国市花博物館</t>
    <phoneticPr fontId="2" type="noConversion"/>
  </si>
  <si>
    <t>珍島郡</t>
    <phoneticPr fontId="2" type="noConversion"/>
  </si>
  <si>
    <t>宝物3件含む259点 試み指定文化財5点 非指定文化財154点 合計418点</t>
  </si>
  <si>
    <t>不甲寺不服装全敵灯</t>
  </si>
  <si>
    <t>戦績、仏画、工芸</t>
  </si>
  <si>
    <t>www.bulgapsa.kr</t>
    <phoneticPr fontId="2" type="noConversion"/>
  </si>
  <si>
    <t>全南-私立12-2009-04号</t>
    <phoneticPr fontId="2" type="noConversion"/>
  </si>
  <si>
    <t>2009.08.17.</t>
    <phoneticPr fontId="2" type="noConversion"/>
  </si>
  <si>
    <t>2009.09.12</t>
    <phoneticPr fontId="2" type="noConversion"/>
  </si>
  <si>
    <t>061-352-8097</t>
    <phoneticPr fontId="2" type="noConversion"/>
  </si>
  <si>
    <t>全羅南道栄光郡火甲面火甲寺路450</t>
    <phoneticPr fontId="2" type="noConversion"/>
  </si>
  <si>
    <t>スダラ城宝博物館</t>
    <phoneticPr fontId="2" type="noConversion"/>
  </si>
  <si>
    <t>栄光郡</t>
    <phoneticPr fontId="2" type="noConversion"/>
  </si>
  <si>
    <t>毎週月曜日、旧正月、秋夕連休</t>
    <phoneticPr fontId="2" type="noConversion"/>
  </si>
  <si>
    <t>09:00～17:30</t>
    <phoneticPr fontId="2" type="noConversion"/>
  </si>
  <si>
    <t>国宝4点、宝2669点 道指定文化文化財39点 登録文化財5点</t>
    <phoneticPr fontId="2" type="noConversion"/>
  </si>
  <si>
    <t>補助国史三尊不感など</t>
    <phoneticPr fontId="2" type="noConversion"/>
  </si>
  <si>
    <t>約5,000</t>
    <phoneticPr fontId="2" type="noConversion"/>
  </si>
  <si>
    <t>金属、木製、クラシック、フッ化、衣装、民俗品、書画卓本など</t>
    <phoneticPr fontId="2" type="noConversion"/>
  </si>
  <si>
    <t>約10,000</t>
    <phoneticPr fontId="2" type="noConversion"/>
  </si>
  <si>
    <t>www.songgwangsa.org</t>
    <phoneticPr fontId="2" type="noConversion"/>
  </si>
  <si>
    <t>全南-私立12-2001-02号</t>
    <phoneticPr fontId="2" type="noConversion"/>
  </si>
  <si>
    <t>2001.06.11.</t>
    <phoneticPr fontId="2" type="noConversion"/>
  </si>
  <si>
    <t>1936.10.04</t>
    <phoneticPr fontId="2" type="noConversion"/>
  </si>
  <si>
    <t>061-755-0407</t>
    <phoneticPr fontId="2" type="noConversion"/>
  </si>
  <si>
    <t>全羅南道順天市松光面松光寺国寺216-2</t>
    <phoneticPr fontId="2" type="noConversion"/>
  </si>
  <si>
    <t>ソンクァンソン城博物館</t>
    <phoneticPr fontId="2" type="noConversion"/>
  </si>
  <si>
    <t>フッ化電池</t>
    <phoneticPr fontId="2" type="noConversion"/>
  </si>
  <si>
    <t>http://www.seonammuseum.com/</t>
  </si>
  <si>
    <t>全南-私立12-2001-01号</t>
    <phoneticPr fontId="2" type="noConversion"/>
  </si>
  <si>
    <t>2001.03.19.</t>
    <phoneticPr fontId="2" type="noConversion"/>
  </si>
  <si>
    <t>2001.03.23</t>
    <phoneticPr fontId="2" type="noConversion"/>
  </si>
  <si>
    <t>061-754-6062</t>
    <phoneticPr fontId="2" type="noConversion"/>
  </si>
  <si>
    <t>全羅南道順天市スンジュ邑サンアムサギル450</t>
    <phoneticPr fontId="2" type="noConversion"/>
  </si>
  <si>
    <t>ソンアム寺聖宝博物館（休館）</t>
    <phoneticPr fontId="2" type="noConversion"/>
  </si>
  <si>
    <t>毎週月曜日休館、祝日当日休館</t>
    <phoneticPr fontId="2" type="noConversion"/>
  </si>
  <si>
    <t>宝12点、指定文化財238点</t>
    <phoneticPr fontId="2" type="noConversion"/>
  </si>
  <si>
    <t>美岩日記など</t>
    <phoneticPr fontId="2" type="noConversion"/>
  </si>
  <si>
    <t>支流（古文書）、木版など</t>
    <phoneticPr fontId="2" type="noConversion"/>
  </si>
  <si>
    <t>全南-私立12-2017-07号</t>
    <phoneticPr fontId="2" type="noConversion"/>
  </si>
  <si>
    <t>2017.08.01</t>
    <phoneticPr fontId="2" type="noConversion"/>
  </si>
  <si>
    <t>2015.07.01</t>
    <phoneticPr fontId="2" type="noConversion"/>
  </si>
  <si>
    <t>061-381-1239</t>
    <phoneticPr fontId="2" type="noConversion"/>
  </si>
  <si>
    <t>全羅南道潭陽郡大徳面チャンドンギル76</t>
    <phoneticPr fontId="2" type="noConversion"/>
  </si>
  <si>
    <t>美岩博物館</t>
    <phoneticPr fontId="2" type="noConversion"/>
  </si>
  <si>
    <t>36ヶ月未満無料、福祉カード割引、団体予約割引など</t>
    <phoneticPr fontId="2" type="noConversion"/>
  </si>
  <si>
    <t>自然史</t>
    <phoneticPr fontId="2" type="noConversion"/>
  </si>
  <si>
    <t>www.tmnhm.co.kr</t>
  </si>
  <si>
    <t>全南-私立12-2009-05号</t>
  </si>
  <si>
    <t>2009.09.09</t>
    <phoneticPr fontId="2" type="noConversion"/>
  </si>
  <si>
    <t>2002.12.27 2019.05.03(財)</t>
    <phoneticPr fontId="2" type="noConversion"/>
  </si>
  <si>
    <t>061-535-2110</t>
    <phoneticPr fontId="2" type="noConversion"/>
  </si>
  <si>
    <t>全羅南道海南郡ソンジミョン</t>
    <phoneticPr fontId="2" type="noConversion"/>
  </si>
  <si>
    <t>地上海洋自然史博物館</t>
    <phoneticPr fontId="2" type="noConversion"/>
  </si>
  <si>
    <t>海南郡</t>
    <phoneticPr fontId="2" type="noConversion"/>
  </si>
  <si>
    <t>木造像、青銅出土遺物など</t>
  </si>
  <si>
    <t>www.dogapsa.com</t>
  </si>
  <si>
    <t>全南-私立21-2002-01</t>
  </si>
  <si>
    <t>2002.03.12</t>
  </si>
  <si>
    <t>061-473-5122</t>
  </si>
  <si>
    <t>全羅南道永岩郡郡西面道甲寺路306</t>
  </si>
  <si>
    <t>甲甲寺聖宝博物館</t>
  </si>
  <si>
    <t>10:00-16;00</t>
  </si>
  <si>
    <t>宝物8点、地方文化財7点</t>
  </si>
  <si>
    <t>金銅如来菩薩座像など</t>
  </si>
  <si>
    <t>金属。書籍、木版、書画など</t>
  </si>
  <si>
    <t>www.daeheungsa.co.kr</t>
  </si>
  <si>
    <t>全南-私立12-2012-05号</t>
  </si>
  <si>
    <t>061-534-5502</t>
  </si>
  <si>
    <t>全羅南道海南郡三山面大興寺400</t>
    <phoneticPr fontId="2" type="noConversion"/>
  </si>
  <si>
    <t>大興寺城宝博物館</t>
  </si>
  <si>
    <t>65歳パス2,000ウォン</t>
  </si>
  <si>
    <t>仏像、聖典、タンカ、マンダラ、民俗品</t>
  </si>
  <si>
    <t>http://www.tibetan-museum.org/</t>
  </si>
  <si>
    <t>全南-私立12-2001-03号</t>
  </si>
  <si>
    <t>2001.09.27</t>
  </si>
  <si>
    <t>2001.06.15</t>
  </si>
  <si>
    <t>062-852-3038</t>
  </si>
  <si>
    <t>全羅南道宝城郡文徳面竹山道520-1</t>
  </si>
  <si>
    <t>大原寺チベット博物館</t>
  </si>
  <si>
    <t>13:00～17:00</t>
    <phoneticPr fontId="2" type="noConversion"/>
  </si>
  <si>
    <t>切手</t>
    <phoneticPr fontId="2" type="noConversion"/>
  </si>
  <si>
    <t>www.café.daum.net/nsk7000</t>
    <phoneticPr fontId="2" type="noConversion"/>
  </si>
  <si>
    <t>全南-私立12-2015-03号</t>
    <phoneticPr fontId="2" type="noConversion"/>
  </si>
  <si>
    <t>2015.08.18</t>
    <phoneticPr fontId="2" type="noConversion"/>
  </si>
  <si>
    <t>2015.03.14</t>
    <phoneticPr fontId="2" type="noConversion"/>
  </si>
  <si>
    <t>061-383-3863</t>
    <phoneticPr fontId="2" type="noConversion"/>
  </si>
  <si>
    <t>全羅南道潭陽郡大田面大治9ギル16</t>
    <phoneticPr fontId="2" type="noConversion"/>
  </si>
  <si>
    <t>潭陽切手博物館</t>
    <phoneticPr fontId="2" type="noConversion"/>
  </si>
  <si>
    <t>図書類、教材、タイプライター、機械式電卓、仮面流</t>
  </si>
  <si>
    <t>blog.naver.com/nayamuseum</t>
    <phoneticPr fontId="2" type="noConversion"/>
  </si>
  <si>
    <t>全南-私立12-2017-08号</t>
  </si>
  <si>
    <t>2017.11.02.</t>
    <phoneticPr fontId="2" type="noConversion"/>
  </si>
  <si>
    <t>2017.08.20</t>
    <phoneticPr fontId="2" type="noConversion"/>
  </si>
  <si>
    <t>061-382-0080</t>
    <phoneticPr fontId="2" type="noConversion"/>
  </si>
  <si>
    <t>全羅南道潭陽郡潭陽邑郷教里352-5</t>
    <phoneticPr fontId="2" type="noConversion"/>
  </si>
  <si>
    <t>ナヤナ教育博物館</t>
    <phoneticPr fontId="2" type="noConversion"/>
  </si>
  <si>
    <t>毎週月火木金</t>
  </si>
  <si>
    <t>ハベクウォンの万国伝道、ハベクウォンの東国地図</t>
  </si>
  <si>
    <t>地図、絵、書籍、手紙、印章</t>
  </si>
  <si>
    <t>www.gyunammuseum.org</t>
  </si>
  <si>
    <t>全南-私立12-2012-02号</t>
  </si>
  <si>
    <t>2012.04.01</t>
  </si>
  <si>
    <t>2011.11.01</t>
  </si>
  <si>
    <t>070-4233-9060</t>
  </si>
  <si>
    <t>全羅南道華順郡イ・ソミョン</t>
  </si>
  <si>
    <t>キュナム博物館</t>
  </si>
  <si>
    <t>種室、木製、土製など</t>
  </si>
  <si>
    <t>2回/3年</t>
  </si>
  <si>
    <t>http://www.hodonamu.com/</t>
  </si>
  <si>
    <t>全南-私立12-2009-07号</t>
  </si>
  <si>
    <t>2009.12.30</t>
  </si>
  <si>
    <t>2002.11.15</t>
  </si>
  <si>
    <t>061-862-9944</t>
  </si>
  <si>
    <t>全羅南道長興郡長興邑南部観光路56-90</t>
  </si>
  <si>
    <t>貴族湖道博物館</t>
  </si>
  <si>
    <t>全南公立総計</t>
    <phoneticPr fontId="2" type="noConversion"/>
  </si>
  <si>
    <t>新情、お正月、チュソク</t>
  </si>
  <si>
    <t>www.honggildong.com</t>
  </si>
  <si>
    <t>2004.05.03</t>
  </si>
  <si>
    <t>061-390-7242</t>
  </si>
  <si>
    <t>全羅南道長城郡黄龍面洪吉洞431</t>
  </si>
  <si>
    <t>洪吉洞展示館</t>
    <phoneticPr fontId="2" type="noConversion"/>
  </si>
  <si>
    <t>満5歳未満、地域住民、国家有功者、障害者など</t>
    <phoneticPr fontId="2" type="noConversion"/>
  </si>
  <si>
    <t>文化のある日、博物館提携機関、海南愛商品券還付（入場料50％）</t>
    <phoneticPr fontId="2" type="noConversion"/>
  </si>
  <si>
    <t>毎週月曜日、コロナ19拡散による休館10日</t>
    <phoneticPr fontId="2" type="noConversion"/>
  </si>
  <si>
    <t>天然記念物1食</t>
    <phoneticPr fontId="2" type="noConversion"/>
  </si>
  <si>
    <t>海南ウハンリ恐竜翼竜鳥足跡化石産地</t>
  </si>
  <si>
    <t>化石、岩石など恐竜関連コンテンツ（カリグラフィ、レプリカ）</t>
    <phoneticPr fontId="2" type="noConversion"/>
  </si>
  <si>
    <t>uhangridinopia.haenam.go.kr</t>
  </si>
  <si>
    <t>全南-公立12-2012-04号</t>
    <phoneticPr fontId="2" type="noConversion"/>
  </si>
  <si>
    <t>2012.08.06.</t>
    <phoneticPr fontId="2" type="noConversion"/>
  </si>
  <si>
    <t>2007.04.27</t>
    <phoneticPr fontId="2" type="noConversion"/>
  </si>
  <si>
    <t>061-530-5949</t>
  </si>
  <si>
    <t>全羅南道海南郡黄山面恐竜博物館道234</t>
    <phoneticPr fontId="2" type="noConversion"/>
  </si>
  <si>
    <t>海南恐竜博物館</t>
    <phoneticPr fontId="2" type="noConversion"/>
  </si>
  <si>
    <t>シン・ジョン、ソル、チュソク祭りの休日</t>
    <phoneticPr fontId="2" type="noConversion"/>
  </si>
  <si>
    <t>天然染色民俗品、現代作品、海外作品など</t>
    <phoneticPr fontId="2" type="noConversion"/>
  </si>
  <si>
    <t>www.naturaldyeing.or.kr</t>
    <phoneticPr fontId="2" type="noConversion"/>
  </si>
  <si>
    <t>全南-公立12-2009-13</t>
    <phoneticPr fontId="2" type="noConversion"/>
  </si>
  <si>
    <t>2009.05.14</t>
    <phoneticPr fontId="2" type="noConversion"/>
  </si>
  <si>
    <t>2006.05.14</t>
    <phoneticPr fontId="2" type="noConversion"/>
  </si>
  <si>
    <t>061-335-0091</t>
    <phoneticPr fontId="2" type="noConversion"/>
  </si>
  <si>
    <t>全羅南道を出たら、バックホーロ379</t>
    <phoneticPr fontId="2" type="noConversion"/>
  </si>
  <si>
    <t>韓国天然染色博物館</t>
    <phoneticPr fontId="2" type="noConversion"/>
  </si>
  <si>
    <t>毎週月曜日1月1日、旧正月、秋夕当日</t>
    <phoneticPr fontId="2" type="noConversion"/>
  </si>
  <si>
    <t>陶器、支流、金属など</t>
  </si>
  <si>
    <t>http://www.boseong.go.kr/tea</t>
    <phoneticPr fontId="2" type="noConversion"/>
  </si>
  <si>
    <t>全南-公立12-2011-01号</t>
  </si>
  <si>
    <t>2011.03.23.</t>
    <phoneticPr fontId="2" type="noConversion"/>
  </si>
  <si>
    <t>2010.09.11</t>
    <phoneticPr fontId="2" type="noConversion"/>
  </si>
  <si>
    <t>061-850-8670</t>
    <phoneticPr fontId="2" type="noConversion"/>
  </si>
  <si>
    <t>全羅南道宝城郡宝城邑緑茶775</t>
    <phoneticPr fontId="2" type="noConversion"/>
  </si>
  <si>
    <t>韓国車博物館</t>
    <phoneticPr fontId="2" type="noConversion"/>
  </si>
  <si>
    <t>1種</t>
    <phoneticPr fontId="2" type="noConversion"/>
  </si>
  <si>
    <t>ポソン郡</t>
    <phoneticPr fontId="2" type="noConversion"/>
  </si>
  <si>
    <t>文化がある日：毎月最後の週水曜日大韓民国圧火大戦イベント当日</t>
    <phoneticPr fontId="2" type="noConversion"/>
  </si>
  <si>
    <t>南道パス(500ウォン)/順天市民(50%) 全羅南道民証(500ウォン)/旧礼旅行割引制(50%)</t>
    <phoneticPr fontId="2" type="noConversion"/>
  </si>
  <si>
    <t>25～50</t>
    <phoneticPr fontId="2" type="noConversion"/>
  </si>
  <si>
    <t>毎週月曜日（ただし、月曜日が祝日の場合、当日は開館し、次の最初の平日に休館）</t>
    <phoneticPr fontId="2" type="noConversion"/>
  </si>
  <si>
    <t>クラフト、絵画、文献、サンプル、その他</t>
    <phoneticPr fontId="2" type="noConversion"/>
  </si>
  <si>
    <t>6/79㎡</t>
    <phoneticPr fontId="2" type="noConversion"/>
  </si>
  <si>
    <t>https://gurye.go.kr/farmtech/</t>
    <phoneticPr fontId="2" type="noConversion"/>
  </si>
  <si>
    <t>全南-公立12-2016-01号</t>
    <phoneticPr fontId="2" type="noConversion"/>
  </si>
  <si>
    <t>2016.05.26</t>
    <phoneticPr fontId="2" type="noConversion"/>
  </si>
  <si>
    <t>2016.06.23</t>
    <phoneticPr fontId="2" type="noConversion"/>
  </si>
  <si>
    <t>061-781-7117</t>
    <phoneticPr fontId="2" type="noConversion"/>
  </si>
  <si>
    <t>全羅南道九礼郡九礼邑東山1ギル29</t>
    <phoneticPr fontId="2" type="noConversion"/>
  </si>
  <si>
    <t>韓国圧華博物館</t>
    <phoneticPr fontId="2" type="noConversion"/>
  </si>
  <si>
    <t>障害2級以上、5歳未満</t>
    <phoneticPr fontId="2" type="noConversion"/>
  </si>
  <si>
    <t>満65歳以上、江津郡民</t>
    <phoneticPr fontId="2" type="noConversion"/>
  </si>
  <si>
    <t>毎週月曜日のチュソク、お正月</t>
    <phoneticPr fontId="2" type="noConversion"/>
  </si>
  <si>
    <t>9:00 -17:30</t>
    <phoneticPr fontId="2" type="noConversion"/>
  </si>
  <si>
    <t>古美術、木器など</t>
  </si>
  <si>
    <t>1.5回/1年</t>
    <phoneticPr fontId="2" type="noConversion"/>
  </si>
  <si>
    <t>minhwamuseum.com</t>
    <phoneticPr fontId="2" type="noConversion"/>
  </si>
  <si>
    <t>全南-公立12-2015-06号</t>
  </si>
  <si>
    <t>2015.12.24.</t>
    <phoneticPr fontId="2" type="noConversion"/>
  </si>
  <si>
    <t>2015.05.02</t>
    <phoneticPr fontId="2" type="noConversion"/>
  </si>
  <si>
    <t>061-433-9770</t>
  </si>
  <si>
    <t>全羅南道江津郡大邱面チョンジャチョンギル61-5</t>
    <phoneticPr fontId="2" type="noConversion"/>
  </si>
  <si>
    <t>韓国民話ミュージアム</t>
    <phoneticPr fontId="2" type="noConversion"/>
  </si>
  <si>
    <t>未就学児、国家保訓対象者、障害者、群民など</t>
    <phoneticPr fontId="2" type="noConversion"/>
  </si>
  <si>
    <t>竹工芸品</t>
    <phoneticPr fontId="2" type="noConversion"/>
  </si>
  <si>
    <t>x</t>
    <phoneticPr fontId="2" type="noConversion"/>
  </si>
  <si>
    <t>damyang.go.kr</t>
    <phoneticPr fontId="2" type="noConversion"/>
  </si>
  <si>
    <t>全南-公立12-2016-02号</t>
    <phoneticPr fontId="2" type="noConversion"/>
  </si>
  <si>
    <t>2016.05.29.</t>
    <phoneticPr fontId="2" type="noConversion"/>
  </si>
  <si>
    <t>1998.03.12</t>
    <phoneticPr fontId="2" type="noConversion"/>
  </si>
  <si>
    <t>061-380-2909</t>
    <phoneticPr fontId="2" type="noConversion"/>
  </si>
  <si>
    <t>全羅南道潭陽郡潭陽邑竹香文化路35</t>
    <phoneticPr fontId="2" type="noConversion"/>
  </si>
  <si>
    <t>韓国竹博物館</t>
    <phoneticPr fontId="2" type="noConversion"/>
  </si>
  <si>
    <t>月曜日</t>
    <phoneticPr fontId="2" type="noConversion"/>
  </si>
  <si>
    <t>2008.04.24</t>
    <phoneticPr fontId="2" type="noConversion"/>
  </si>
  <si>
    <t>061-275-5025</t>
    <phoneticPr fontId="2" type="noConversion"/>
  </si>
  <si>
    <t>全羅南道新安郡下面面代理35-9</t>
    <phoneticPr fontId="2" type="noConversion"/>
  </si>
  <si>
    <t>下の3度農民運動記念館</t>
    <phoneticPr fontId="2" type="noConversion"/>
  </si>
  <si>
    <t>新安郡</t>
    <phoneticPr fontId="2" type="noConversion"/>
  </si>
  <si>
    <t>長城郡民及び管内産業体勤務者、国家有功者及び遺族、518民主有功者及び遺跡、参戦有功者及び遺族、独立有功者及び遺族、枯葉剤後遺症患者及び遺族、障害者（1～3級）及び補助者1人65歳以上</t>
  </si>
  <si>
    <t>500ウォン</t>
  </si>
  <si>
    <t>300ウォン</t>
  </si>
  <si>
    <t>道指定650点、道指定56点</t>
  </si>
  <si>
    <t>ピルアム書院ハソ先生文集木版、ピルアム書院ハソ先生</t>
  </si>
  <si>
    <t>古文書、木版など</t>
  </si>
  <si>
    <t>2008.05.26</t>
  </si>
  <si>
    <t>061-390-7224</t>
  </si>
  <si>
    <t>全羅南道長城郡黄龍面ピルアムソウォンロ187</t>
  </si>
  <si>
    <t>筆岩書院遺物展示館</t>
    <phoneticPr fontId="2" type="noConversion"/>
  </si>
  <si>
    <t>ジンド郡民、幼稚園、パス、障害者、国家有功者</t>
  </si>
  <si>
    <t>南道パス10％、南道ハンホイール50％</t>
    <phoneticPr fontId="2" type="noConversion"/>
  </si>
  <si>
    <t>6月21日～12月31日</t>
    <phoneticPr fontId="2" type="noConversion"/>
  </si>
  <si>
    <t>郷土遺物、絵画類</t>
  </si>
  <si>
    <t>全南-公立12-2017-04号</t>
  </si>
  <si>
    <t>2017.06.19</t>
    <phoneticPr fontId="2" type="noConversion"/>
  </si>
  <si>
    <t>2003.10.31</t>
    <phoneticPr fontId="2" type="noConversion"/>
  </si>
  <si>
    <t>061-540-6286</t>
    <phoneticPr fontId="2" type="noConversion"/>
  </si>
  <si>
    <t>全羅南道珍島郡義新面雲林山房路315</t>
    <phoneticPr fontId="2" type="noConversion"/>
  </si>
  <si>
    <t>珍島歴史館</t>
    <phoneticPr fontId="2" type="noConversion"/>
  </si>
  <si>
    <t>工事による休館</t>
    <phoneticPr fontId="2" type="noConversion"/>
  </si>
  <si>
    <t>工事による休館</t>
    <phoneticPr fontId="37" type="noConversion"/>
  </si>
  <si>
    <t>2007.12.03</t>
    <phoneticPr fontId="2" type="noConversion"/>
  </si>
  <si>
    <t>061-430-3318</t>
  </si>
  <si>
    <t>全羅南道江津郡ビョンヨンミョンビョンヨンソンロ180</t>
    <phoneticPr fontId="2" type="noConversion"/>
  </si>
  <si>
    <t>全羅兵営城ハメル記念館</t>
    <phoneticPr fontId="2" type="noConversion"/>
  </si>
  <si>
    <t>毎月最初の週月曜日</t>
    <phoneticPr fontId="2" type="noConversion"/>
  </si>
  <si>
    <t>サンプル、民俗資料、生業ツールなど</t>
    <phoneticPr fontId="2" type="noConversion"/>
  </si>
  <si>
    <t>www.wando.arboretum.go.kr</t>
  </si>
  <si>
    <t>全南-公立12-2009-06号</t>
    <phoneticPr fontId="2" type="noConversion"/>
  </si>
  <si>
    <t>061-550-3541</t>
    <phoneticPr fontId="2" type="noConversion"/>
  </si>
  <si>
    <t>全羅南道ワンド郡郡外面チョピョン1ギル156</t>
    <phoneticPr fontId="2" type="noConversion"/>
  </si>
  <si>
    <t>全羅南道山林博物館</t>
    <phoneticPr fontId="2" type="noConversion"/>
  </si>
  <si>
    <t>ワンド郡</t>
    <phoneticPr fontId="2" type="noConversion"/>
  </si>
  <si>
    <t>毎週月曜日（ただし、月曜日が祝日の場合当日開館）</t>
    <phoneticPr fontId="2" type="noConversion"/>
  </si>
  <si>
    <t>農機具、民俗品、顧問、古書など</t>
  </si>
  <si>
    <t>www.jam.go.kr</t>
  </si>
  <si>
    <t>全南-公立12-1993-01</t>
  </si>
  <si>
    <t>1993.11.20</t>
  </si>
  <si>
    <t>1993.09.24</t>
  </si>
  <si>
    <t>061-462-2796</t>
  </si>
  <si>
    <t>全羅南道永岩郡三湖邑緑路653-15</t>
  </si>
  <si>
    <t>全羅南道農業博物館</t>
    <phoneticPr fontId="2" type="noConversion"/>
  </si>
  <si>
    <t>6歳以下、65歳以上、障害者、国家有功者、ワンド郡民</t>
    <phoneticPr fontId="2" type="noConversion"/>
  </si>
  <si>
    <t>結演都市、主要観光地入場券所持者</t>
    <phoneticPr fontId="2" type="noConversion"/>
  </si>
  <si>
    <t>金属、土道、モデルなど</t>
    <phoneticPr fontId="2" type="noConversion"/>
  </si>
  <si>
    <t>www.wando.go.kr/changpogo</t>
    <phoneticPr fontId="2" type="noConversion"/>
  </si>
  <si>
    <t>全南-公立12-2017-09号</t>
    <phoneticPr fontId="2" type="noConversion"/>
  </si>
  <si>
    <t>2017.11.13.</t>
    <phoneticPr fontId="2" type="noConversion"/>
  </si>
  <si>
    <t>061-550-6932</t>
    <phoneticPr fontId="2" type="noConversion"/>
  </si>
  <si>
    <t>全羅南道ワンド郡ワンド邑チョンヘジンロ1455</t>
    <phoneticPr fontId="2" type="noConversion"/>
  </si>
  <si>
    <t>張報告記念館</t>
    <phoneticPr fontId="2" type="noConversion"/>
  </si>
  <si>
    <t>061-470-6656</t>
  </si>
  <si>
    <t>全羅南道永岩郡郡西面王子路440</t>
  </si>
  <si>
    <t>王人博士記念館</t>
    <phoneticPr fontId="2" type="noConversion"/>
  </si>
  <si>
    <t>陶器</t>
  </si>
  <si>
    <t>www.yeongam.go.kr/home/dogi</t>
  </si>
  <si>
    <t>全南-公立12-2009-02</t>
  </si>
  <si>
    <t>2009.04.10.</t>
  </si>
  <si>
    <t>2009.04.10</t>
  </si>
  <si>
    <t>061-470-6851</t>
  </si>
  <si>
    <t>全羅南道永岩郡郡西面ソホジョンギル5</t>
  </si>
  <si>
    <t>霊岩陶器博物館</t>
    <phoneticPr fontId="2" type="noConversion"/>
  </si>
  <si>
    <t>毎週月曜日、1月1日</t>
    <phoneticPr fontId="2" type="noConversion"/>
  </si>
  <si>
    <t>50/1,848㎡</t>
    <phoneticPr fontId="2" type="noConversion"/>
  </si>
  <si>
    <t>www.yfg.modoo.at</t>
  </si>
  <si>
    <t>全南-公立21-2013-02号</t>
    <phoneticPr fontId="2" type="noConversion"/>
  </si>
  <si>
    <t>2013.11.11</t>
    <phoneticPr fontId="2" type="noConversion"/>
  </si>
  <si>
    <t>2012.06.21</t>
    <phoneticPr fontId="2" type="noConversion"/>
  </si>
  <si>
    <t>061-683-2231</t>
    <phoneticPr fontId="2" type="noConversion"/>
  </si>
  <si>
    <t>全羅南道麗水市栗村面西部路1442</t>
    <phoneticPr fontId="2" type="noConversion"/>
  </si>
  <si>
    <t>麗水民俗展示館</t>
    <phoneticPr fontId="2" type="noConversion"/>
  </si>
  <si>
    <t>麗水市</t>
    <phoneticPr fontId="2" type="noConversion"/>
  </si>
  <si>
    <t>観覧不可</t>
    <phoneticPr fontId="2" type="noConversion"/>
  </si>
  <si>
    <t>西角</t>
    <phoneticPr fontId="2" type="noConversion"/>
  </si>
  <si>
    <t>2018.11.13</t>
    <phoneticPr fontId="2" type="noConversion"/>
  </si>
  <si>
    <t>061-240-8656</t>
    <phoneticPr fontId="2" type="noConversion"/>
  </si>
  <si>
    <t>全羅南道新安郡安太面パクダロ362-26</t>
    <phoneticPr fontId="2" type="noConversion"/>
  </si>
  <si>
    <t>エロス西閣博物館</t>
    <phoneticPr fontId="2" type="noConversion"/>
  </si>
  <si>
    <t>鳥のサンプル</t>
    <phoneticPr fontId="2" type="noConversion"/>
  </si>
  <si>
    <t>061-246-1005</t>
    <phoneticPr fontId="2" type="noConversion"/>
  </si>
  <si>
    <t>全羅南道新安郡黒山面黒山イルジュロ212</t>
    <phoneticPr fontId="2" type="noConversion"/>
  </si>
  <si>
    <t>新安鉄鳥博物館</t>
    <phoneticPr fontId="2" type="noConversion"/>
  </si>
  <si>
    <t>干潟生物と地質標本</t>
    <phoneticPr fontId="2" type="noConversion"/>
  </si>
  <si>
    <t>2006.07.27</t>
    <phoneticPr fontId="2" type="noConversion"/>
  </si>
  <si>
    <t>061-275-8400</t>
    <phoneticPr fontId="2" type="noConversion"/>
  </si>
  <si>
    <t>全羅南道新安郡慶道面指導症道1766-4</t>
    <phoneticPr fontId="2" type="noConversion"/>
  </si>
  <si>
    <t>新安干潟博物館</t>
    <phoneticPr fontId="2" type="noConversion"/>
  </si>
  <si>
    <t>化石、鉱物</t>
    <phoneticPr fontId="2" type="noConversion"/>
  </si>
  <si>
    <t>2019.07.25</t>
    <phoneticPr fontId="2" type="noConversion"/>
  </si>
  <si>
    <t>061-262-0230</t>
    <phoneticPr fontId="2" type="noConversion"/>
  </si>
  <si>
    <t>全羅南道新安郡安座面代理路18-20</t>
    <phoneticPr fontId="2" type="noConversion"/>
  </si>
  <si>
    <t>世界化石鉱物博物館</t>
    <phoneticPr fontId="2" type="noConversion"/>
  </si>
  <si>
    <t>貝殻</t>
    <phoneticPr fontId="2" type="noConversion"/>
  </si>
  <si>
    <t>http://tour.shinan.go.kr/home/tour/theme_tour/theme_tour_17/theme_tour_17_01/page.wscms</t>
  </si>
  <si>
    <t>全南-公立12-2020-07</t>
    <phoneticPr fontId="2" type="noConversion"/>
  </si>
  <si>
    <t>2020.12.11</t>
    <phoneticPr fontId="2" type="noConversion"/>
  </si>
  <si>
    <t>2020.08.01</t>
    <phoneticPr fontId="2" type="noConversion"/>
  </si>
  <si>
    <t>061-240-5474</t>
    <phoneticPr fontId="2" type="noConversion"/>
  </si>
  <si>
    <t>全羅南道新安郡ジャウンミョンジャウン西部2ギル508-65</t>
    <phoneticPr fontId="2" type="noConversion"/>
  </si>
  <si>
    <t>世界貝博物館</t>
    <phoneticPr fontId="2" type="noConversion"/>
  </si>
  <si>
    <t>ゆう</t>
  </si>
  <si>
    <t>65歳以上、国家有功者など</t>
    <phoneticPr fontId="2" type="noConversion"/>
  </si>
  <si>
    <t>文化がある日、南海岸南中圏の割引など</t>
    <phoneticPr fontId="2" type="noConversion"/>
  </si>
  <si>
    <t>毎週月、コロナ臨時休館、観光環境改善事業配管工事休館</t>
    <phoneticPr fontId="2" type="noConversion"/>
  </si>
  <si>
    <t>1（6点）</t>
  </si>
  <si>
    <t>月王全木版</t>
  </si>
  <si>
    <t>https://www.suncheon.go.kr/tour/tourist/0010/0002/</t>
  </si>
  <si>
    <t>全南-公立12-2012-07号</t>
  </si>
  <si>
    <t>2012.10.08</t>
    <phoneticPr fontId="2" type="noConversion"/>
  </si>
  <si>
    <t>2011.11.21</t>
    <phoneticPr fontId="2" type="noConversion"/>
  </si>
  <si>
    <t>061-749-8855</t>
    <phoneticPr fontId="2" type="noConversion"/>
  </si>
  <si>
    <t>全羅南道順天市落安面平村3ギル45</t>
    <phoneticPr fontId="2" type="noConversion"/>
  </si>
  <si>
    <t>根深い木博物館</t>
    <phoneticPr fontId="2" type="noConversion"/>
  </si>
  <si>
    <t>全南</t>
    <phoneticPr fontId="2" type="noConversion"/>
  </si>
  <si>
    <t>1月1日、雪、秋夕連休、毎週月曜日</t>
    <phoneticPr fontId="2" type="noConversion"/>
  </si>
  <si>
    <t>古書、古文書、民俗品など</t>
    <phoneticPr fontId="2" type="noConversion"/>
  </si>
  <si>
    <t>全南-公立12-2020-02</t>
    <phoneticPr fontId="2" type="noConversion"/>
  </si>
  <si>
    <t>2020.01.20</t>
    <phoneticPr fontId="2" type="noConversion"/>
  </si>
  <si>
    <t>2005.09.06</t>
    <phoneticPr fontId="2" type="noConversion"/>
  </si>
  <si>
    <t>061-860-6926</t>
    <phoneticPr fontId="2" type="noConversion"/>
  </si>
  <si>
    <t>全羅南道長興郡関山邑長興大路1645</t>
    <phoneticPr fontId="2" type="noConversion"/>
  </si>
  <si>
    <t>放村遺物展示館</t>
    <phoneticPr fontId="2" type="noConversion"/>
  </si>
  <si>
    <t>チャン・フン郡</t>
    <phoneticPr fontId="2" type="noConversion"/>
  </si>
  <si>
    <t>65歳以上、国家有功者、障害者、木浦市在住13歳以下の子供など（条例規定）</t>
  </si>
  <si>
    <t>木浦市民50％</t>
    <phoneticPr fontId="2" type="noConversion"/>
  </si>
  <si>
    <t>1.1 / 毎週月曜日（ただし、月曜日が祝日の場合、当日は開館し、次の最初の平日に休館）</t>
  </si>
  <si>
    <t>天然記念物1点</t>
  </si>
  <si>
    <t>新安圧海水獣類恐竜アルドン化石</t>
  </si>
  <si>
    <t>脂質、鉱物、芸術品</t>
    <phoneticPr fontId="2" type="noConversion"/>
  </si>
  <si>
    <t>https://museum.mokpo.go.kr</t>
    <phoneticPr fontId="2" type="noConversion"/>
  </si>
  <si>
    <t>全南-公立12-2006-03</t>
  </si>
  <si>
    <t>2006.08.25.</t>
    <phoneticPr fontId="2" type="noConversion"/>
  </si>
  <si>
    <t>2004.09.10</t>
    <phoneticPr fontId="2" type="noConversion"/>
  </si>
  <si>
    <t>061-270-3655</t>
    <phoneticPr fontId="2" type="noConversion"/>
  </si>
  <si>
    <t>全羅南道木浦市南農路135</t>
    <phoneticPr fontId="2" type="noConversion"/>
  </si>
  <si>
    <t>木浦自然史博物館</t>
    <phoneticPr fontId="2" type="noConversion"/>
  </si>
  <si>
    <t>木浦市</t>
    <phoneticPr fontId="2" type="noConversion"/>
  </si>
  <si>
    <t>1.1 / 毎週月曜日（ただし、月曜日が祝日の場合、当日は開館し、次の最初の平日に休館）</t>
    <phoneticPr fontId="2" type="noConversion"/>
  </si>
  <si>
    <t>陶器など</t>
    <phoneticPr fontId="2" type="noConversion"/>
  </si>
  <si>
    <t>https://doja.mokpo.go.kr</t>
    <phoneticPr fontId="2" type="noConversion"/>
  </si>
  <si>
    <t>全南-公立12-2008-01</t>
    <phoneticPr fontId="2" type="noConversion"/>
  </si>
  <si>
    <t>2008.04.16。</t>
    <phoneticPr fontId="2" type="noConversion"/>
  </si>
  <si>
    <t>2006.08.04</t>
    <phoneticPr fontId="2" type="noConversion"/>
  </si>
  <si>
    <t>061-270-8480</t>
    <phoneticPr fontId="2" type="noConversion"/>
  </si>
  <si>
    <t>全羅南道木浦市南農路117</t>
    <phoneticPr fontId="2" type="noConversion"/>
  </si>
  <si>
    <t>木浦生活陶器博物館</t>
    <phoneticPr fontId="2" type="noConversion"/>
  </si>
  <si>
    <t>入場料に記入</t>
    <phoneticPr fontId="2" type="noConversion"/>
  </si>
  <si>
    <t>全南-公立12-2017-02号</t>
    <phoneticPr fontId="2" type="noConversion"/>
  </si>
  <si>
    <t>2017.03.30</t>
    <phoneticPr fontId="2" type="noConversion"/>
  </si>
  <si>
    <t>061-270-8728</t>
    <phoneticPr fontId="2" type="noConversion"/>
  </si>
  <si>
    <t>全羅南道木浦市繁華路18</t>
    <phoneticPr fontId="2" type="noConversion"/>
  </si>
  <si>
    <t>木浦近代歴史館2館</t>
    <phoneticPr fontId="2" type="noConversion"/>
  </si>
  <si>
    <t>7歳以下幼稚園生、65歳以上老人</t>
    <phoneticPr fontId="2" type="noConversion"/>
  </si>
  <si>
    <t>木浦市民50％減免と木浦館内小学生以下無料</t>
    <phoneticPr fontId="2" type="noConversion"/>
  </si>
  <si>
    <t>1.1日。毎週月曜日（ただし、月曜日が祝日の場合、当日は開館して翌日）</t>
    <phoneticPr fontId="2" type="noConversion"/>
  </si>
  <si>
    <t>支流、民俗品など</t>
    <phoneticPr fontId="2" type="noConversion"/>
  </si>
  <si>
    <t>2014.03.01</t>
    <phoneticPr fontId="2" type="noConversion"/>
  </si>
  <si>
    <t>061-242-0340</t>
    <phoneticPr fontId="2" type="noConversion"/>
  </si>
  <si>
    <t>全羅南道木浦市永山路29番6</t>
    <phoneticPr fontId="2" type="noConversion"/>
  </si>
  <si>
    <t>木浦近代歴史館1館</t>
    <phoneticPr fontId="2" type="noConversion"/>
  </si>
  <si>
    <t>古文書、民俗品、芸術品など</t>
    <phoneticPr fontId="2" type="noConversion"/>
  </si>
  <si>
    <t>全南-公立12-2020-01</t>
    <phoneticPr fontId="2" type="noConversion"/>
  </si>
  <si>
    <t>2015.04.26</t>
    <phoneticPr fontId="2" type="noConversion"/>
  </si>
  <si>
    <t>061-864-6531</t>
    <phoneticPr fontId="2" type="noConversion"/>
  </si>
  <si>
    <t>全羅南道長興郡長興邑邑城路2</t>
    <phoneticPr fontId="2" type="noConversion"/>
  </si>
  <si>
    <t>東学農民革命記念館</t>
    <phoneticPr fontId="2" type="noConversion"/>
  </si>
  <si>
    <t>5歳未満65歳以上、国家有功者、独立有功者、国家保訓対象者、障害者など</t>
  </si>
  <si>
    <t>65歳以上の高齢者、未就学児、障害者、国家有功者など</t>
  </si>
  <si>
    <t>文化の日50％割引南道パス50％割引</t>
  </si>
  <si>
    <t>書籍や書類など</t>
    <phoneticPr fontId="2" type="noConversion"/>
  </si>
  <si>
    <t>www.dasan.gangjin.go.kr</t>
    <phoneticPr fontId="2" type="noConversion"/>
  </si>
  <si>
    <t>全南-公立12-2014-06号</t>
    <phoneticPr fontId="2" type="noConversion"/>
  </si>
  <si>
    <t>2014.10.28</t>
    <phoneticPr fontId="2" type="noConversion"/>
  </si>
  <si>
    <t>2014.07.26</t>
    <phoneticPr fontId="2" type="noConversion"/>
  </si>
  <si>
    <t>061-430-3917</t>
    <phoneticPr fontId="2" type="noConversion"/>
  </si>
  <si>
    <t>全羅南道江津郡道岩面多山路766-20</t>
    <phoneticPr fontId="2" type="noConversion"/>
  </si>
  <si>
    <t>多山博物館</t>
    <phoneticPr fontId="2" type="noConversion"/>
  </si>
  <si>
    <t>ミニチュア＆シンプル再現品</t>
    <phoneticPr fontId="2" type="noConversion"/>
  </si>
  <si>
    <t>www.suncheon.go.kr/nagan/</t>
    <phoneticPr fontId="2" type="noConversion"/>
  </si>
  <si>
    <t>2012.11.22</t>
    <phoneticPr fontId="2" type="noConversion"/>
  </si>
  <si>
    <t>061-749-8831</t>
    <phoneticPr fontId="2" type="noConversion"/>
  </si>
  <si>
    <t>全羅南道順天市ナクアンミョンソナリ85-1</t>
    <phoneticPr fontId="2" type="noConversion"/>
  </si>
  <si>
    <t>楽安邑城資料館</t>
    <phoneticPr fontId="2" type="noConversion"/>
  </si>
  <si>
    <t>毎週月曜日（ただし、月曜日が祝日の場合、当日は開館し、次の最初の平日に休館）、新定、祝日（旧正月、秋夕）当日、労働者の日</t>
    <phoneticPr fontId="2" type="noConversion"/>
  </si>
  <si>
    <t>土道流、人骨など</t>
    <phoneticPr fontId="2" type="noConversion"/>
  </si>
  <si>
    <t>http://www.njbogam.or.kr/</t>
    <phoneticPr fontId="2" type="noConversion"/>
  </si>
  <si>
    <t>全南-公立12-2020-03</t>
  </si>
  <si>
    <t>2020.03.13</t>
    <phoneticPr fontId="2" type="noConversion"/>
  </si>
  <si>
    <t>2016.04.30</t>
    <phoneticPr fontId="2" type="noConversion"/>
  </si>
  <si>
    <t>061-337-0090</t>
    <phoneticPr fontId="2" type="noConversion"/>
  </si>
  <si>
    <t>全羅南道を出た後、バックホーロ287</t>
    <phoneticPr fontId="2" type="noConversion"/>
  </si>
  <si>
    <t>ナジュボクゴリゴ展示館</t>
    <phoneticPr fontId="2" type="noConversion"/>
  </si>
  <si>
    <t>1月1日、旧正月、チュソク</t>
    <phoneticPr fontId="2" type="noConversion"/>
  </si>
  <si>
    <t>民俗品、支流、写真作品など</t>
    <phoneticPr fontId="2" type="noConversion"/>
  </si>
  <si>
    <t>http://blog.naver.com/najupearmuseum</t>
    <phoneticPr fontId="2" type="noConversion"/>
  </si>
  <si>
    <t>全南-公立12-2017-06号</t>
    <phoneticPr fontId="2" type="noConversion"/>
  </si>
  <si>
    <t>2017.08.01</t>
  </si>
  <si>
    <t>1992.04.20</t>
    <phoneticPr fontId="2" type="noConversion"/>
  </si>
  <si>
    <t>061-331-5038</t>
    <phoneticPr fontId="2" type="noConversion"/>
  </si>
  <si>
    <t>全羅南道ナジュ市錦川面永山路5838</t>
    <phoneticPr fontId="2" type="noConversion"/>
  </si>
  <si>
    <t>羅州博物館</t>
    <phoneticPr fontId="2" type="noConversion"/>
  </si>
  <si>
    <t>キム・デジュン大統領の遺品および業績写真、映像資料</t>
    <phoneticPr fontId="2" type="noConversion"/>
  </si>
  <si>
    <t>www.kdjnpmemorial.or.kr</t>
    <phoneticPr fontId="2" type="noConversion"/>
  </si>
  <si>
    <t>全南-公立12-2013-03号</t>
    <phoneticPr fontId="2" type="noConversion"/>
  </si>
  <si>
    <t>2013.12.05</t>
    <phoneticPr fontId="2" type="noConversion"/>
  </si>
  <si>
    <t>2013.06.15</t>
    <phoneticPr fontId="2" type="noConversion"/>
  </si>
  <si>
    <t>061-245-5660</t>
    <phoneticPr fontId="2" type="noConversion"/>
  </si>
  <si>
    <t>全羅南道木浦市三鶴路92番ギル68</t>
    <phoneticPr fontId="2" type="noConversion"/>
  </si>
  <si>
    <t>キム・デジュンノーベル平和賞記念館</t>
    <phoneticPr fontId="2" type="noConversion"/>
  </si>
  <si>
    <t>ゆう</t>
    <phoneticPr fontId="2" type="noConversion"/>
  </si>
  <si>
    <t>全体</t>
  </si>
  <si>
    <t>毎週日、コロナ臨時休館、1月1日、雪・秋夕当日</t>
    <phoneticPr fontId="2" type="noConversion"/>
  </si>
  <si>
    <t>古書類、家器類、写真など</t>
  </si>
  <si>
    <t>https://www.suncheon.go.kr/tour/tourist/0010/0001/</t>
  </si>
  <si>
    <t>全南-公立12-2014-07号</t>
  </si>
  <si>
    <t>2014.11.21</t>
    <phoneticPr fontId="2" type="noConversion"/>
  </si>
  <si>
    <t>2012.11.20</t>
    <phoneticPr fontId="2" type="noConversion"/>
  </si>
  <si>
    <t>061-749-4530</t>
    <phoneticPr fontId="2" type="noConversion"/>
  </si>
  <si>
    <t>全羅南道順天市梅山道61</t>
    <phoneticPr fontId="2" type="noConversion"/>
  </si>
  <si>
    <t>キリスト教歴史博物館</t>
    <phoneticPr fontId="2" type="noConversion"/>
  </si>
  <si>
    <t>年11回</t>
  </si>
  <si>
    <t>061-761-3322</t>
  </si>
  <si>
    <t>全羅南道光陽市光陽邑829</t>
    <phoneticPr fontId="2" type="noConversion"/>
  </si>
  <si>
    <t>光陽歴史文化館</t>
    <phoneticPr fontId="2" type="noConversion"/>
  </si>
  <si>
    <t>公務遂行、満6歳以下及び高興軍民のうち満65歳以上の者、障害者福祉カード所持者、国家有功者とその配偶者、参戦有功者と枯葉制後遺症登録された者、「国民基礎生活保障法」による受給者、高興郡名誉群民贈与された者、多子女優優遇を所持した世帯主、その他</t>
  </si>
  <si>
    <t>高興郡に居住する者、南海岸中圏に居住する者、65歳以上、文化の日（50％）割引</t>
    <phoneticPr fontId="2" type="noConversion"/>
  </si>
  <si>
    <t>年9回</t>
    <phoneticPr fontId="2" type="noConversion"/>
  </si>
  <si>
    <t>支流、土壌、金属類など</t>
    <phoneticPr fontId="2" type="noConversion"/>
  </si>
  <si>
    <t>buncheong.goheung.go.kr</t>
    <phoneticPr fontId="2" type="noConversion"/>
  </si>
  <si>
    <t>全南-公立11-2017-05号</t>
    <phoneticPr fontId="2" type="noConversion"/>
  </si>
  <si>
    <t>2017.07.04</t>
    <phoneticPr fontId="2" type="noConversion"/>
  </si>
  <si>
    <t>2017.10.31</t>
    <phoneticPr fontId="2" type="noConversion"/>
  </si>
  <si>
    <t>061-830-5990</t>
    <phoneticPr fontId="2" type="noConversion"/>
  </si>
  <si>
    <t>全羅南道高興郡ドゥウォンミョンブンチョン文化博物館ギル99</t>
    <phoneticPr fontId="2" type="noConversion"/>
  </si>
  <si>
    <t>高興分清文化博物館</t>
    <phoneticPr fontId="2" type="noConversion"/>
  </si>
  <si>
    <t>高興郡</t>
    <phoneticPr fontId="2" type="noConversion"/>
  </si>
  <si>
    <t>全南-公立21-2018-02</t>
    <phoneticPr fontId="2" type="noConversion"/>
  </si>
  <si>
    <t>2018.06.19.</t>
    <phoneticPr fontId="2" type="noConversion"/>
  </si>
  <si>
    <t>2018.06.25</t>
    <phoneticPr fontId="2" type="noConversion"/>
  </si>
  <si>
    <t>061-833-0815</t>
    <phoneticPr fontId="2" type="noConversion"/>
  </si>
  <si>
    <t>全羅南道高興郡ドゥウォンミョンドゥウォン隕石道9</t>
    <phoneticPr fontId="2" type="noConversion"/>
  </si>
  <si>
    <t>高興甲財民俗展示館</t>
    <phoneticPr fontId="2" type="noConversion"/>
  </si>
  <si>
    <t>5歳未満65歳以上、国家有功者、独立有功者、国家保訓対象者、障害者など</t>
    <phoneticPr fontId="2" type="noConversion"/>
  </si>
  <si>
    <t>文化のある日、博物館連携機関、自治体バスツアーなど</t>
    <phoneticPr fontId="2" type="noConversion"/>
  </si>
  <si>
    <t>国宝1点、宝3種（一括）、地方文化財1種</t>
    <phoneticPr fontId="2" type="noConversion"/>
  </si>
  <si>
    <t>ユンドゥ書子画像など</t>
    <phoneticPr fontId="2" type="noConversion"/>
  </si>
  <si>
    <t>古文書、絵画類、木版など</t>
    <phoneticPr fontId="2" type="noConversion"/>
  </si>
  <si>
    <t>www.gosan.haenam.go.kr</t>
  </si>
  <si>
    <t>全南-公立12-1991-01</t>
    <phoneticPr fontId="2" type="noConversion"/>
  </si>
  <si>
    <t>2015.08.20.</t>
    <phoneticPr fontId="2" type="noConversion"/>
  </si>
  <si>
    <t>1991.03.10 2010.10.15(財)</t>
    <phoneticPr fontId="2" type="noConversion"/>
  </si>
  <si>
    <t>061-530-5548</t>
    <phoneticPr fontId="2" type="noConversion"/>
  </si>
  <si>
    <t>全羅南道海南郡海南邑ノクウダンギル130</t>
    <phoneticPr fontId="2" type="noConversion"/>
  </si>
  <si>
    <t>高山ユンソン島遺物展示館</t>
    <phoneticPr fontId="2" type="noConversion"/>
  </si>
  <si>
    <t>公務遂行のために出入する人 6歳未満就学前 児童（保護者同伴） 子どもの日に入場する子供 江津郡民の日に入場する人以上老人その他に軍需が必要だと認める人</t>
    <phoneticPr fontId="2" type="noConversion"/>
  </si>
  <si>
    <t>道指定型文化財2点</t>
  </si>
  <si>
    <t>青磁象減運学菊文の統合など</t>
  </si>
  <si>
    <t>陶磁器（陶土類）、金属など</t>
  </si>
  <si>
    <t>www.celadon.go.kr</t>
  </si>
  <si>
    <t>全南-公立12-2006-02号</t>
    <phoneticPr fontId="37" type="noConversion"/>
  </si>
  <si>
    <t>2006.05.19</t>
    <phoneticPr fontId="37" type="noConversion"/>
  </si>
  <si>
    <t>1997.09.03</t>
    <phoneticPr fontId="37" type="noConversion"/>
  </si>
  <si>
    <t>061-430-3755</t>
  </si>
  <si>
    <t>全羅南道江津郡大邱面チョンジャチョンギル33</t>
  </si>
  <si>
    <t>高麗青磁博物館</t>
    <phoneticPr fontId="2" type="noConversion"/>
  </si>
  <si>
    <t>全南国立総計</t>
    <phoneticPr fontId="2" type="noConversion"/>
  </si>
  <si>
    <t>高船舶、陶器など</t>
    <phoneticPr fontId="2" type="noConversion"/>
  </si>
  <si>
    <t>www.seamuse.go.kr</t>
    <phoneticPr fontId="37" type="noConversion"/>
  </si>
  <si>
    <t>国立11-2017-05号（問題-2017-6号）</t>
    <phoneticPr fontId="37" type="noConversion"/>
  </si>
  <si>
    <t>2017.12.14</t>
    <phoneticPr fontId="37" type="noConversion"/>
  </si>
  <si>
    <t>1994.12.14</t>
    <phoneticPr fontId="37" type="noConversion"/>
  </si>
  <si>
    <t>061-270-2000</t>
    <phoneticPr fontId="37" type="noConversion"/>
  </si>
  <si>
    <t>全羅南道木浦市南農路136</t>
    <phoneticPr fontId="37" type="noConversion"/>
  </si>
  <si>
    <t>国立海洋文化財研究所海洋遺物展示館</t>
    <phoneticPr fontId="37" type="noConversion"/>
  </si>
  <si>
    <t>毎週月曜日、1月1日、雪と秋夕の休日</t>
    <phoneticPr fontId="2" type="noConversion"/>
  </si>
  <si>
    <t>登録文化財16点、地方文化財資料1点</t>
    <phoneticPr fontId="2" type="noConversion"/>
  </si>
  <si>
    <t>旧ソロクド更生院監禁室など</t>
    <phoneticPr fontId="2" type="noConversion"/>
  </si>
  <si>
    <t>ハンセンの生活遺品など</t>
    <phoneticPr fontId="2" type="noConversion"/>
  </si>
  <si>
    <t>www.sorokdo.go.kr/museum/main.do</t>
    <phoneticPr fontId="2" type="noConversion"/>
  </si>
  <si>
    <t>国立12-2019-04号</t>
    <phoneticPr fontId="2" type="noConversion"/>
  </si>
  <si>
    <t>2019.06.04.</t>
    <phoneticPr fontId="2" type="noConversion"/>
  </si>
  <si>
    <t>2016.05.17</t>
    <phoneticPr fontId="2" type="noConversion"/>
  </si>
  <si>
    <t>061-840-0692</t>
    <phoneticPr fontId="2" type="noConversion"/>
  </si>
  <si>
    <t>全羅南道高興郡東陽邑ソロク海岸道82</t>
    <phoneticPr fontId="2" type="noConversion"/>
  </si>
  <si>
    <t>国立ソロクド病院ハンセン病博物館</t>
    <phoneticPr fontId="2" type="noConversion"/>
  </si>
  <si>
    <t>国宝1点、宝1点</t>
  </si>
  <si>
    <t>羅州新村里金洞館など</t>
  </si>
  <si>
    <t>金属、土道、玉石類など</t>
  </si>
  <si>
    <t>https://naju.museum.go.kr</t>
  </si>
  <si>
    <t>国立11-2013-05号</t>
  </si>
  <si>
    <t>061-330-7800</t>
  </si>
  <si>
    <t>全羅南道ナジュ市半南面古墳路747</t>
  </si>
  <si>
    <t>国立ナジュ博物館</t>
  </si>
  <si>
    <t>全北総計</t>
    <phoneticPr fontId="2" type="noConversion"/>
  </si>
  <si>
    <t>全北大学総計</t>
    <phoneticPr fontId="2" type="noConversion"/>
  </si>
  <si>
    <t>全体</t>
    <phoneticPr fontId="2" type="noConversion"/>
  </si>
  <si>
    <t>土曜日、日曜日、祝日</t>
    <phoneticPr fontId="2" type="noConversion"/>
  </si>
  <si>
    <t>考古、民俗品など</t>
    <phoneticPr fontId="2" type="noConversion"/>
  </si>
  <si>
    <t>大学耐久費</t>
    <phoneticPr fontId="2" type="noConversion"/>
  </si>
  <si>
    <t>ホームページ（www.museum.jj.ac.kr）SNS（http://facebook.com/jjmuseum、http://blog.daum.net/jjmuseum</t>
    <phoneticPr fontId="2" type="noConversion"/>
  </si>
  <si>
    <t>全北-大学11-2000-01号</t>
    <phoneticPr fontId="2" type="noConversion"/>
  </si>
  <si>
    <t>2000.11.20</t>
    <phoneticPr fontId="2" type="noConversion"/>
  </si>
  <si>
    <t>1985.02.25</t>
    <phoneticPr fontId="2" type="noConversion"/>
  </si>
  <si>
    <t>063-220-2158~9</t>
    <phoneticPr fontId="2" type="noConversion"/>
  </si>
  <si>
    <t>全羅北道全州市万山区天潜路303</t>
    <phoneticPr fontId="2" type="noConversion"/>
  </si>
  <si>
    <t>全州大学博物館</t>
    <phoneticPr fontId="2" type="noConversion"/>
  </si>
  <si>
    <t>全州市</t>
    <phoneticPr fontId="2" type="noConversion"/>
  </si>
  <si>
    <t>全北</t>
    <phoneticPr fontId="2" type="noConversion"/>
  </si>
  <si>
    <t>日曜日、祝日</t>
    <phoneticPr fontId="2" type="noConversion"/>
  </si>
  <si>
    <t>ミルクタイプ5,061</t>
    <phoneticPr fontId="2" type="noConversion"/>
  </si>
  <si>
    <t>全州部地図など</t>
    <phoneticPr fontId="2" type="noConversion"/>
  </si>
  <si>
    <t>金属、土道、書画など</t>
    <phoneticPr fontId="2" type="noConversion"/>
  </si>
  <si>
    <t>http://museum.jbnu.ac.kr</t>
    <phoneticPr fontId="2" type="noConversion"/>
  </si>
  <si>
    <t>全北-大学11-2001-01号</t>
    <phoneticPr fontId="2" type="noConversion"/>
  </si>
  <si>
    <t>2001.09.27</t>
    <phoneticPr fontId="2" type="noConversion"/>
  </si>
  <si>
    <t>1961.05.01</t>
    <phoneticPr fontId="2" type="noConversion"/>
  </si>
  <si>
    <t>063-270-3488</t>
    <phoneticPr fontId="2" type="noConversion"/>
  </si>
  <si>
    <t>全羅北道全州市徳津区百済大路567</t>
    <phoneticPr fontId="2" type="noConversion"/>
  </si>
  <si>
    <t>全北大学博物館</t>
    <phoneticPr fontId="2" type="noConversion"/>
  </si>
  <si>
    <t>祝日/学校記念日/元仏教記念日</t>
    <phoneticPr fontId="2" type="noConversion"/>
  </si>
  <si>
    <t>宝1点、試み指定タイプ文化財2点</t>
    <phoneticPr fontId="10" type="noConversion"/>
  </si>
  <si>
    <t>大曲使命監老王道など</t>
    <phoneticPr fontId="2" type="noConversion"/>
  </si>
  <si>
    <t>金属、土道、石造り、木製、辞職、ゴールデンパレット、書画卓本など</t>
    <phoneticPr fontId="2" type="noConversion"/>
  </si>
  <si>
    <t>26/151㎡</t>
    <phoneticPr fontId="2" type="noConversion"/>
  </si>
  <si>
    <t>常設展示室企画展示室として活用運営</t>
    <phoneticPr fontId="2" type="noConversion"/>
  </si>
  <si>
    <t>museum.wonkwang.ac.kr</t>
    <phoneticPr fontId="2" type="noConversion"/>
  </si>
  <si>
    <t>全北-大学11-2000-02号</t>
    <phoneticPr fontId="2" type="noConversion"/>
  </si>
  <si>
    <t>1968.01.01</t>
    <phoneticPr fontId="2" type="noConversion"/>
  </si>
  <si>
    <t>063-850-5483</t>
    <phoneticPr fontId="2" type="noConversion"/>
  </si>
  <si>
    <t>全羅北道益山市益山大路460</t>
    <phoneticPr fontId="2" type="noConversion"/>
  </si>
  <si>
    <t>ウォンクァン大学博物館</t>
    <phoneticPr fontId="2" type="noConversion"/>
  </si>
  <si>
    <t>益山市</t>
    <phoneticPr fontId="2" type="noConversion"/>
  </si>
  <si>
    <t>http://www.kunsan.ac.kr/museum</t>
  </si>
  <si>
    <t>全北-大学11-2000-03号</t>
    <phoneticPr fontId="2" type="noConversion"/>
  </si>
  <si>
    <t>1984.05.01</t>
  </si>
  <si>
    <t>063-469-4193</t>
  </si>
  <si>
    <t>全羅北道群山市大学路558</t>
  </si>
  <si>
    <t>群山大学博物館</t>
    <phoneticPr fontId="2" type="noConversion"/>
  </si>
  <si>
    <t>群山市</t>
    <phoneticPr fontId="2" type="noConversion"/>
  </si>
  <si>
    <t>全北私立総計</t>
    <phoneticPr fontId="2" type="noConversion"/>
  </si>
  <si>
    <t>休館中</t>
    <phoneticPr fontId="2" type="noConversion"/>
  </si>
  <si>
    <t>カメラ、関連書籍、ガラス乾板、映像資料など</t>
    <phoneticPr fontId="2" type="noConversion"/>
  </si>
  <si>
    <t>全北-私立21-2009-02号</t>
    <phoneticPr fontId="2" type="noConversion"/>
  </si>
  <si>
    <t>2009.12.16</t>
    <phoneticPr fontId="2" type="noConversion"/>
  </si>
  <si>
    <t>063-243-8090</t>
  </si>
  <si>
    <t>全羅北道ワンジュ郡ソヤンミョンシンギョンガムギル14</t>
    <phoneticPr fontId="2" type="noConversion"/>
  </si>
  <si>
    <t>カメラ映像博物館</t>
    <phoneticPr fontId="2" type="noConversion"/>
  </si>
  <si>
    <t>毎週日、月曜日、祝日</t>
  </si>
  <si>
    <t>宝18点</t>
  </si>
  <si>
    <t>沿岸種種中文</t>
  </si>
  <si>
    <t>戦績、民俗品など</t>
  </si>
  <si>
    <t>全北-私立21-2013-06号</t>
  </si>
  <si>
    <t>063-841-7277</t>
  </si>
  <si>
    <t>全羅北道益山市</t>
    <phoneticPr fontId="2" type="noConversion"/>
  </si>
  <si>
    <t>忠刊公宝物第651号博物館</t>
  </si>
  <si>
    <t>09:30～17:00</t>
    <phoneticPr fontId="2" type="noConversion"/>
  </si>
  <si>
    <t>城</t>
    <phoneticPr fontId="2" type="noConversion"/>
  </si>
  <si>
    <t>www.cheonhosmus.com</t>
    <phoneticPr fontId="2" type="noConversion"/>
  </si>
  <si>
    <t>2013.12.14</t>
    <phoneticPr fontId="2" type="noConversion"/>
  </si>
  <si>
    <t>063-262-0801</t>
    <phoneticPr fontId="2" type="noConversion"/>
  </si>
  <si>
    <t>全羅北道ワンジュ郡ビボンミョンチョンホソンジギル151</t>
    <phoneticPr fontId="2" type="noConversion"/>
  </si>
  <si>
    <t>天湖カトリック聖物博物館</t>
    <phoneticPr fontId="2" type="noConversion"/>
  </si>
  <si>
    <t>ワンジュ郡</t>
    <phoneticPr fontId="2" type="noConversion"/>
  </si>
  <si>
    <t>紙類、古文書、紙工芸品など</t>
    <phoneticPr fontId="2" type="noConversion"/>
  </si>
  <si>
    <t>www.hanjimuseum.co.kr</t>
  </si>
  <si>
    <t>全北-私立12-2007-01号</t>
    <phoneticPr fontId="2" type="noConversion"/>
  </si>
  <si>
    <t>2007.07.31</t>
    <phoneticPr fontId="2" type="noConversion"/>
  </si>
  <si>
    <t>1997.10.21</t>
    <phoneticPr fontId="2" type="noConversion"/>
  </si>
  <si>
    <t>063-210-8102</t>
    <phoneticPr fontId="2" type="noConversion"/>
  </si>
  <si>
    <t>全羅北道全州市徳津区八福路59</t>
    <phoneticPr fontId="2" type="noConversion"/>
  </si>
  <si>
    <t>全州ハンジ博物館</t>
    <phoneticPr fontId="2" type="noConversion"/>
  </si>
  <si>
    <t>10:00～18:00</t>
  </si>
  <si>
    <t>化石、原石、宝石、および野生動物</t>
    <phoneticPr fontId="2" type="noConversion"/>
  </si>
  <si>
    <t>www.monkeypark.co.kr</t>
    <phoneticPr fontId="2" type="noConversion"/>
  </si>
  <si>
    <t>全北-私立12-2006-03号</t>
    <phoneticPr fontId="2" type="noConversion"/>
  </si>
  <si>
    <t>2006.09.14</t>
    <phoneticPr fontId="2" type="noConversion"/>
  </si>
  <si>
    <t>2002.06.29</t>
    <phoneticPr fontId="2" type="noConversion"/>
  </si>
  <si>
    <t>063-584-0708</t>
    <phoneticPr fontId="2" type="noConversion"/>
  </si>
  <si>
    <t>全羅北道釜安郡上西面釜安路1783</t>
    <phoneticPr fontId="2" type="noConversion"/>
  </si>
  <si>
    <t>猿学校自然史博物館</t>
    <phoneticPr fontId="2" type="noConversion"/>
  </si>
  <si>
    <t>ブアン郡</t>
    <phoneticPr fontId="2" type="noConversion"/>
  </si>
  <si>
    <t>毎週月曜日、祝日</t>
    <phoneticPr fontId="2" type="noConversion"/>
  </si>
  <si>
    <t>考古、近現代美術、歴史文献、近現代史、民俗品、学校史、原仏教宗教師</t>
    <phoneticPr fontId="2" type="noConversion"/>
  </si>
  <si>
    <t>1回</t>
    <phoneticPr fontId="2" type="noConversion"/>
  </si>
  <si>
    <t>http://www.wonmuseum.net</t>
    <phoneticPr fontId="2" type="noConversion"/>
  </si>
  <si>
    <t>全北-私立12-2003-01号</t>
    <phoneticPr fontId="2" type="noConversion"/>
  </si>
  <si>
    <t>2003.02.28</t>
    <phoneticPr fontId="2" type="noConversion"/>
  </si>
  <si>
    <t>1979.03.02</t>
    <phoneticPr fontId="2" type="noConversion"/>
  </si>
  <si>
    <t>063-850-3240</t>
    <phoneticPr fontId="2" type="noConversion"/>
  </si>
  <si>
    <t>全羅北道益山市益山大路504</t>
    <phoneticPr fontId="2" type="noConversion"/>
  </si>
  <si>
    <t>原仏貿易史博物館</t>
    <phoneticPr fontId="2" type="noConversion"/>
  </si>
  <si>
    <t>完走軍民、国家有功者、満36ヶ月未満幼児、基礎受給者、障害者、65歳以上など</t>
    <phoneticPr fontId="2" type="noConversion"/>
  </si>
  <si>
    <t>テーマ別告書</t>
    <phoneticPr fontId="2" type="noConversion"/>
  </si>
  <si>
    <t>www.koreabookcity.com</t>
    <phoneticPr fontId="2" type="noConversion"/>
  </si>
  <si>
    <t>全北-私立12-2013-08号</t>
    <phoneticPr fontId="2" type="noConversion"/>
  </si>
  <si>
    <t>2013.08.29</t>
    <phoneticPr fontId="2" type="noConversion"/>
  </si>
  <si>
    <t>2013.06.05</t>
    <phoneticPr fontId="2" type="noConversion"/>
  </si>
  <si>
    <t>063-291-7820</t>
    <phoneticPr fontId="2" type="noConversion"/>
  </si>
  <si>
    <t>全羅北道湾州郡三礼邑三礼駅68</t>
    <phoneticPr fontId="2" type="noConversion"/>
  </si>
  <si>
    <t>完走本博物館</t>
    <phoneticPr fontId="2" type="noConversion"/>
  </si>
  <si>
    <t>近代文化遺産リスト医療分野登録遺物5</t>
  </si>
  <si>
    <t>マーティイングゴールドワンジン写真尿道拡張器ポータブル手術ツール膀胱内視鏡癌患者治療記録</t>
  </si>
  <si>
    <t>写真、宣教師の商品、医学ツール、機器</t>
  </si>
  <si>
    <t>http://museum.jesushospital.com/</t>
  </si>
  <si>
    <t>全北-私立21-2009-01号</t>
    <phoneticPr fontId="2" type="noConversion"/>
  </si>
  <si>
    <t>2010.03.10</t>
  </si>
  <si>
    <t>063-230-8778</t>
  </si>
  <si>
    <t>全羅北道全州市万山区西原路394</t>
  </si>
  <si>
    <t>イエス病院医学博物館</t>
  </si>
  <si>
    <t>11:00～16:00</t>
    <phoneticPr fontId="2" type="noConversion"/>
  </si>
  <si>
    <t>年0回</t>
    <phoneticPr fontId="2" type="noConversion"/>
  </si>
  <si>
    <t>宝物3件8点、都指定文化財1件1点</t>
    <phoneticPr fontId="2" type="noConversion"/>
  </si>
  <si>
    <t>ナムウォン実事務所</t>
    <phoneticPr fontId="2" type="noConversion"/>
  </si>
  <si>
    <t>1回/4年</t>
  </si>
  <si>
    <t>www.geumsansa.org</t>
    <phoneticPr fontId="2" type="noConversion"/>
  </si>
  <si>
    <t>全北-サリム21-2015-01号</t>
    <phoneticPr fontId="2" type="noConversion"/>
  </si>
  <si>
    <t>063-548-7844</t>
    <phoneticPr fontId="2" type="noConversion"/>
  </si>
  <si>
    <t>全羅北道金済市金山面モアク15ギル1</t>
    <phoneticPr fontId="2" type="noConversion"/>
  </si>
  <si>
    <t>錦山寺聖宝博物館</t>
    <phoneticPr fontId="2" type="noConversion"/>
  </si>
  <si>
    <t>キム・ジェシ</t>
    <phoneticPr fontId="2" type="noConversion"/>
  </si>
  <si>
    <t>全北公立総計</t>
    <phoneticPr fontId="2" type="noConversion"/>
  </si>
  <si>
    <t>毎週月曜日1月1日のお正月、秋夕当日</t>
    <phoneticPr fontId="2" type="noConversion"/>
  </si>
  <si>
    <t>民俗品、ドット、書誌類など</t>
    <phoneticPr fontId="2" type="noConversion"/>
  </si>
  <si>
    <t>38/437㎡</t>
    <phoneticPr fontId="2" type="noConversion"/>
  </si>
  <si>
    <t>jinan.go.kr/museum</t>
    <phoneticPr fontId="2" type="noConversion"/>
  </si>
  <si>
    <t>全北-公立11-2012-03号</t>
    <phoneticPr fontId="2" type="noConversion"/>
  </si>
  <si>
    <t>2012.07.05</t>
    <phoneticPr fontId="2" type="noConversion"/>
  </si>
  <si>
    <t>2006.06.21</t>
    <phoneticPr fontId="2" type="noConversion"/>
  </si>
  <si>
    <t>063-430-8086</t>
    <phoneticPr fontId="2" type="noConversion"/>
  </si>
  <si>
    <t>全羅北道鎮安郡鎮安邑内仕様道路7</t>
    <phoneticPr fontId="2" type="noConversion"/>
  </si>
  <si>
    <t>鎮安歴史博物館</t>
    <phoneticPr fontId="2" type="noConversion"/>
  </si>
  <si>
    <t>鎮安郡</t>
    <phoneticPr fontId="2" type="noConversion"/>
  </si>
  <si>
    <t>毎週月曜日1月1日のお正月、秋夕当日</t>
  </si>
  <si>
    <t>はさみとはさみ関連アクセサリー</t>
  </si>
  <si>
    <t>https://www.jinan.go.kr/scissormuseum/</t>
    <phoneticPr fontId="2" type="noConversion"/>
  </si>
  <si>
    <t>全北-公立21-2017-02号</t>
    <phoneticPr fontId="2" type="noConversion"/>
  </si>
  <si>
    <t>2017.03.20</t>
  </si>
  <si>
    <t>2016.12.09</t>
  </si>
  <si>
    <t>063-430-8774</t>
  </si>
  <si>
    <t>全羅北道鎮安郡鎮安邑舞山路258</t>
    <phoneticPr fontId="2" type="noConversion"/>
  </si>
  <si>
    <t>鎮安はさみ博物館</t>
    <phoneticPr fontId="2" type="noConversion"/>
  </si>
  <si>
    <t>毎週月曜日、1月1日、旧正月当日、秋夕当日</t>
    <phoneticPr fontId="2" type="noConversion"/>
  </si>
  <si>
    <t>宝32、登録文化財7、道指定8</t>
    <phoneticPr fontId="2" type="noConversion"/>
  </si>
  <si>
    <t>金会連公信緑圏など</t>
    <phoneticPr fontId="2" type="noConversion"/>
  </si>
  <si>
    <t>古典物、民俗品など</t>
    <phoneticPr fontId="2" type="noConversion"/>
  </si>
  <si>
    <t>http://www.jeongeup.go.kr/</t>
    <phoneticPr fontId="2" type="noConversion"/>
  </si>
  <si>
    <t>全北-公立12-2013-01号</t>
    <phoneticPr fontId="2" type="noConversion"/>
  </si>
  <si>
    <t>063-539-6791</t>
    <phoneticPr fontId="2" type="noConversion"/>
  </si>
  <si>
    <t>全羅北道鄭邑市内山山路370-12</t>
    <phoneticPr fontId="2" type="noConversion"/>
  </si>
  <si>
    <t>邑邑市立博物館</t>
    <phoneticPr fontId="2" type="noConversion"/>
  </si>
  <si>
    <t>鄭邑市</t>
    <phoneticPr fontId="2" type="noConversion"/>
  </si>
  <si>
    <t>毎週月曜日</t>
    <phoneticPr fontId="2" type="noConversion"/>
  </si>
  <si>
    <t>考古、民俗品など</t>
    <phoneticPr fontId="2" type="noConversion"/>
  </si>
  <si>
    <t>www.urisul.net</t>
    <phoneticPr fontId="2" type="noConversion"/>
  </si>
  <si>
    <t>全北-公立21-2008-02号</t>
    <phoneticPr fontId="2" type="noConversion"/>
  </si>
  <si>
    <t>2008.08.19</t>
    <phoneticPr fontId="2" type="noConversion"/>
  </si>
  <si>
    <t>2002.06.12</t>
    <phoneticPr fontId="2" type="noConversion"/>
  </si>
  <si>
    <t>063-287-6305</t>
    <phoneticPr fontId="2" type="noConversion"/>
  </si>
  <si>
    <t>全羅北道全州市ワンサン区ハンジギル74</t>
    <phoneticPr fontId="2" type="noConversion"/>
  </si>
  <si>
    <t>全州伝統術博物館</t>
    <phoneticPr fontId="2" type="noConversion"/>
  </si>
  <si>
    <t>毎週月曜日、1月1日</t>
    <phoneticPr fontId="2" type="noConversion"/>
  </si>
  <si>
    <t>都指定文化財14点、重要民俗資料4点</t>
    <phoneticPr fontId="2" type="noConversion"/>
  </si>
  <si>
    <t>全州李氏チルサン郡播種中文書など</t>
    <phoneticPr fontId="2" type="noConversion"/>
  </si>
  <si>
    <t>古書、古文書、生活遺物など</t>
    <phoneticPr fontId="2" type="noConversion"/>
  </si>
  <si>
    <t>http://www.jeonjumuseum.org</t>
    <phoneticPr fontId="2" type="noConversion"/>
  </si>
  <si>
    <t>全北-公立12-2002-01号</t>
    <phoneticPr fontId="2" type="noConversion"/>
  </si>
  <si>
    <t>2002.10.15</t>
    <phoneticPr fontId="2" type="noConversion"/>
  </si>
  <si>
    <t>2002.05.24</t>
    <phoneticPr fontId="2" type="noConversion"/>
  </si>
  <si>
    <t>063-228-6485</t>
    <phoneticPr fontId="2" type="noConversion"/>
  </si>
  <si>
    <t>全羅北道全州市万山区よもぎ犬259</t>
    <phoneticPr fontId="2" type="noConversion"/>
  </si>
  <si>
    <t>全州歴史博物館</t>
    <phoneticPr fontId="2" type="noConversion"/>
  </si>
  <si>
    <t>お正月及び秋夕当日、毎週月曜日（ただし、月曜日が祝日の場合、当日は開館し、次の最初の平日に休館）</t>
    <phoneticPr fontId="2" type="noConversion"/>
  </si>
  <si>
    <t>工芸品、林産物、ぬいぐるみ、標本類、民俗品など</t>
  </si>
  <si>
    <t>77/2,484㎡</t>
    <phoneticPr fontId="2" type="noConversion"/>
  </si>
  <si>
    <t>0回/年</t>
    <phoneticPr fontId="2" type="noConversion"/>
  </si>
  <si>
    <t>http://forest.jb.go.kr/forestmuseum</t>
  </si>
  <si>
    <t>全北-公立12-2012-02号</t>
    <phoneticPr fontId="2" type="noConversion"/>
  </si>
  <si>
    <t>2012.02.17</t>
    <phoneticPr fontId="2" type="noConversion"/>
  </si>
  <si>
    <t>2002.03.25</t>
    <phoneticPr fontId="2" type="noConversion"/>
  </si>
  <si>
    <t>063-652-6792</t>
  </si>
  <si>
    <t>全羅北道順昌郡復興面チョンリョンロ1777</t>
  </si>
  <si>
    <t>全北山林博物館</t>
  </si>
  <si>
    <t>1月1日、毎週月曜日（雪、秋夕連休には月曜日開館）</t>
    <phoneticPr fontId="2" type="noConversion"/>
  </si>
  <si>
    <t>考古遺物</t>
    <phoneticPr fontId="2" type="noConversion"/>
  </si>
  <si>
    <t>www.iksan.go.kr/ipjeomri</t>
    <phoneticPr fontId="2" type="noConversion"/>
  </si>
  <si>
    <t>2004.04.21</t>
    <phoneticPr fontId="2" type="noConversion"/>
  </si>
  <si>
    <t>063-859-4634</t>
    <phoneticPr fontId="2" type="noConversion"/>
  </si>
  <si>
    <t>全羅北道益山市雲浦面入店古墳道80</t>
    <phoneticPr fontId="2" type="noConversion"/>
  </si>
  <si>
    <t>入店及び分展市館</t>
    <phoneticPr fontId="2" type="noConversion"/>
  </si>
  <si>
    <t>満6歳以下の児童、満65歳以上の高齢者、国家保訓対象者、障害者福祉証所持者、国賓外交使節団など</t>
    <phoneticPr fontId="2" type="noConversion"/>
  </si>
  <si>
    <t>群山市民割引</t>
    <phoneticPr fontId="2" type="noConversion"/>
  </si>
  <si>
    <t>1.1./毎週月曜日/雪、秋夕当日</t>
    <phoneticPr fontId="2" type="noConversion"/>
  </si>
  <si>
    <t>(3月～10月) 09:00-18:00 (11月～2月) 09:00-17:00</t>
    <phoneticPr fontId="2" type="noConversion"/>
  </si>
  <si>
    <t>本、書類、書画、写真、アルバムなど</t>
    <phoneticPr fontId="2" type="noConversion"/>
  </si>
  <si>
    <t>www.日帝強占期群山歴史館.com</t>
  </si>
  <si>
    <t>全北-公立12-2020-01号</t>
    <phoneticPr fontId="2" type="noConversion"/>
  </si>
  <si>
    <t>2020.06.17</t>
    <phoneticPr fontId="2" type="noConversion"/>
  </si>
  <si>
    <t>2019.06.04</t>
    <phoneticPr fontId="2" type="noConversion"/>
  </si>
  <si>
    <t>063-467-0815</t>
    <phoneticPr fontId="2" type="noConversion"/>
  </si>
  <si>
    <t>全羅北道群山市東国寺21（金光洞）</t>
    <phoneticPr fontId="2" type="noConversion"/>
  </si>
  <si>
    <t>日帝強占期群山歴史館</t>
    <phoneticPr fontId="2" type="noConversion"/>
  </si>
  <si>
    <t>1月1日休館</t>
    <phoneticPr fontId="2" type="noConversion"/>
  </si>
  <si>
    <t>国宝1点、都指定文化財14点</t>
    <phoneticPr fontId="2" type="noConversion"/>
  </si>
  <si>
    <t>朝鮮太鼓など</t>
    <phoneticPr fontId="2" type="noConversion"/>
  </si>
  <si>
    <t>絵画、古書、生地、木器類</t>
    <phoneticPr fontId="2" type="noConversion"/>
  </si>
  <si>
    <t>www.eojinmuseum.org</t>
    <phoneticPr fontId="2" type="noConversion"/>
  </si>
  <si>
    <t>全北-公立12-2011-01号</t>
    <phoneticPr fontId="2" type="noConversion"/>
  </si>
  <si>
    <t>2011.02.23</t>
    <phoneticPr fontId="2" type="noConversion"/>
  </si>
  <si>
    <t>2010.11.06</t>
    <phoneticPr fontId="2" type="noConversion"/>
  </si>
  <si>
    <t>063-231-0090</t>
    <phoneticPr fontId="2" type="noConversion"/>
  </si>
  <si>
    <t>全羅北道全州市万山区太城路44、京畿道</t>
    <phoneticPr fontId="2" type="noConversion"/>
  </si>
  <si>
    <t>ヒジン博物館</t>
    <phoneticPr fontId="2" type="noConversion"/>
  </si>
  <si>
    <t>土曜日、祝日の休館</t>
  </si>
  <si>
    <t>古文書、古典的、農機具など生活用品</t>
    <phoneticPr fontId="2" type="noConversion"/>
  </si>
  <si>
    <t>2002.12.24</t>
    <phoneticPr fontId="2" type="noConversion"/>
  </si>
  <si>
    <t>063-640-4121</t>
    <phoneticPr fontId="2" type="noConversion"/>
  </si>
  <si>
    <t>全羅北道イムシル郡新平昌</t>
    <phoneticPr fontId="2" type="noConversion"/>
  </si>
  <si>
    <t>新平面生活史博物館</t>
    <phoneticPr fontId="2" type="noConversion"/>
  </si>
  <si>
    <t>イムシル郡</t>
    <phoneticPr fontId="2" type="noConversion"/>
  </si>
  <si>
    <t>毎週月曜日（1月1日、その他純昌郡数が必要と定めた休館日）</t>
    <phoneticPr fontId="2" type="noConversion"/>
  </si>
  <si>
    <t>国宝1点、宝1点重要民俗文化財1点</t>
    <phoneticPr fontId="2" type="noConversion"/>
  </si>
  <si>
    <t>順昌城皇大神社的現版など</t>
    <phoneticPr fontId="2" type="noConversion"/>
  </si>
  <si>
    <t>純槍の長類、民俗、歴史、人物関連遺物</t>
    <phoneticPr fontId="2" type="noConversion"/>
  </si>
  <si>
    <t>20/567.3㎡</t>
    <phoneticPr fontId="2" type="noConversion"/>
  </si>
  <si>
    <t>全北-公立12-2013-02号</t>
    <phoneticPr fontId="2" type="noConversion"/>
  </si>
  <si>
    <t>2013.01.03</t>
    <phoneticPr fontId="2" type="noConversion"/>
  </si>
  <si>
    <t>2007.11.01</t>
    <phoneticPr fontId="2" type="noConversion"/>
  </si>
  <si>
    <t>063-650-1627</t>
    <phoneticPr fontId="2" type="noConversion"/>
  </si>
  <si>
    <t>全羅北道順昌郡順昌邑長流路43</t>
    <phoneticPr fontId="2" type="noConversion"/>
  </si>
  <si>
    <t>純昌長類博物館</t>
    <phoneticPr fontId="2" type="noConversion"/>
  </si>
  <si>
    <t>順昌郡</t>
    <phoneticPr fontId="2" type="noConversion"/>
  </si>
  <si>
    <t>65歳以上、障害、6歳以下、国家有功者、文化のある日</t>
    <phoneticPr fontId="2" type="noConversion"/>
  </si>
  <si>
    <t>釜安宿泊会社、飲食店、内所社など有料施設利用時30%、群民50%</t>
    <phoneticPr fontId="2" type="noConversion"/>
  </si>
  <si>
    <t>30～50</t>
    <phoneticPr fontId="2" type="noConversion"/>
  </si>
  <si>
    <t>毎年1月1日、旧正月、秋夕、毎週月曜日（ただし、月曜日が祝日の場合、当日は開館し、次の最初の平日に休館）</t>
    <phoneticPr fontId="2" type="noConversion"/>
  </si>
  <si>
    <t>10:00-18:00(夏季)、10:00-17:00(冬季)</t>
    <phoneticPr fontId="2" type="noConversion"/>
  </si>
  <si>
    <t>都有型文化財1点</t>
    <phoneticPr fontId="2" type="noConversion"/>
  </si>
  <si>
    <t>青磁像鑑定思想名ユーロ文梅病</t>
    <phoneticPr fontId="2" type="noConversion"/>
  </si>
  <si>
    <t>土道磁器類</t>
    <phoneticPr fontId="2" type="noConversion"/>
  </si>
  <si>
    <t>www.buan.go.kr/buancela/index.buan</t>
    <phoneticPr fontId="2" type="noConversion"/>
  </si>
  <si>
    <t>全北-公立12-2011-02号</t>
    <phoneticPr fontId="2" type="noConversion"/>
  </si>
  <si>
    <t>063-580-3964</t>
    <phoneticPr fontId="2" type="noConversion"/>
  </si>
  <si>
    <t>全羅北道釜安郡保安面青磁路1493</t>
    <phoneticPr fontId="2" type="noConversion"/>
  </si>
  <si>
    <t>扶安青磁博物館</t>
    <phoneticPr fontId="2" type="noConversion"/>
  </si>
  <si>
    <t>6歳以下、65歳以上、障害者福祉カード及び国家有功者証所持者等</t>
    <phoneticPr fontId="2" type="noConversion"/>
  </si>
  <si>
    <t>地域住民割引制、文化がある日の割引など</t>
    <phoneticPr fontId="2" type="noConversion"/>
  </si>
  <si>
    <t>毎年1月1日、毎週月曜日（ただし、祝日や行事がある場合は開館）</t>
    <phoneticPr fontId="2" type="noConversion"/>
  </si>
  <si>
    <t>宝石や化石など</t>
    <phoneticPr fontId="2" type="noConversion"/>
  </si>
  <si>
    <t>www.jewelmuseum.go.kr</t>
    <phoneticPr fontId="2" type="noConversion"/>
  </si>
  <si>
    <t>全北-公立12-2006-02号</t>
    <phoneticPr fontId="2" type="noConversion"/>
  </si>
  <si>
    <t>2006.03.20.</t>
    <phoneticPr fontId="2" type="noConversion"/>
  </si>
  <si>
    <t>2002.05.22</t>
    <phoneticPr fontId="2" type="noConversion"/>
  </si>
  <si>
    <t>063-859-4641</t>
    <phoneticPr fontId="2" type="noConversion"/>
  </si>
  <si>
    <t>全羅北道益山市王宮面湖畔路8</t>
    <phoneticPr fontId="2" type="noConversion"/>
  </si>
  <si>
    <t>宝石博物館</t>
    <phoneticPr fontId="2" type="noConversion"/>
  </si>
  <si>
    <t>1月1日、毎週月曜日</t>
    <phoneticPr fontId="2" type="noConversion"/>
  </si>
  <si>
    <t>09:00-18:00 (冬季 09:00-17:00)</t>
    <phoneticPr fontId="2" type="noConversion"/>
  </si>
  <si>
    <t xml:space="preserve"> 35ポイント</t>
    <phoneticPr fontId="2" type="noConversion"/>
  </si>
  <si>
    <t>試みタイプ文化財第104号</t>
    <phoneticPr fontId="2" type="noConversion"/>
  </si>
  <si>
    <t>木製、超製、金属、支流など</t>
    <phoneticPr fontId="2" type="noConversion"/>
  </si>
  <si>
    <t>tour.gimje.go.kr</t>
    <phoneticPr fontId="2" type="noConversion"/>
  </si>
  <si>
    <t>全北-公立12-2006-05号</t>
    <phoneticPr fontId="2" type="noConversion"/>
  </si>
  <si>
    <t>2006.12.15</t>
    <phoneticPr fontId="2" type="noConversion"/>
  </si>
  <si>
    <t xml:space="preserve"> 1998.04.21</t>
    <phoneticPr fontId="2" type="noConversion"/>
  </si>
  <si>
    <t>063-540-4993</t>
    <phoneticPr fontId="2" type="noConversion"/>
  </si>
  <si>
    <t>全羅北道キム・ジェシ</t>
    <phoneticPr fontId="2" type="noConversion"/>
  </si>
  <si>
    <t>壁骨製農耕文化博物館</t>
    <phoneticPr fontId="2" type="noConversion"/>
  </si>
  <si>
    <t>土道、金属など</t>
  </si>
  <si>
    <t>www.iksan.go.kr/wg</t>
  </si>
  <si>
    <t>全北-公立12-2008-01号</t>
    <phoneticPr fontId="2" type="noConversion"/>
  </si>
  <si>
    <t>2008.02.15.</t>
  </si>
  <si>
    <t>2008.12.23</t>
    <phoneticPr fontId="2" type="noConversion"/>
  </si>
  <si>
    <t>063-859-4631</t>
  </si>
  <si>
    <t>全羅北道益山市王宮面宮城路666</t>
    <phoneticPr fontId="2" type="noConversion"/>
  </si>
  <si>
    <t>百済王宮博物館</t>
    <phoneticPr fontId="2" type="noConversion"/>
  </si>
  <si>
    <t>益山市</t>
  </si>
  <si>
    <t>印章、直筆手紙</t>
  </si>
  <si>
    <t>2004.06.05</t>
    <phoneticPr fontId="2" type="noConversion"/>
  </si>
  <si>
    <t>063-539-5237</t>
    <phoneticPr fontId="2" type="noConversion"/>
  </si>
  <si>
    <t>全羅北道鄭邑市永原面永原路1049</t>
    <phoneticPr fontId="2" type="noConversion"/>
  </si>
  <si>
    <t>ペク・ジョンギ医師記念館</t>
    <phoneticPr fontId="2" type="noConversion"/>
  </si>
  <si>
    <t>全北</t>
    <phoneticPr fontId="2" type="noConversion"/>
  </si>
  <si>
    <t>観覧料に含まれる</t>
    <phoneticPr fontId="2" type="noConversion"/>
  </si>
  <si>
    <t>武州郡民満65歳以上、36ヶ月以下、国家有功者、障害者、投票者（3ヶ月以内）、全羅北道名誉都民、武州郡名誉群民無料など</t>
    <phoneticPr fontId="2" type="noConversion"/>
  </si>
  <si>
    <t>-バンディランド内ログハウス利用お客様に限り、雨水期間中観覧料20%割引-文化のある日訪問客20%割引-コロナ-19予防接種者</t>
    <phoneticPr fontId="2" type="noConversion"/>
  </si>
  <si>
    <t>毎週月曜日（ただし、月曜日が休館日の場合月曜日開館、翌平日休館）旧正月、旧正月、秋夕当日</t>
    <phoneticPr fontId="2" type="noConversion"/>
  </si>
  <si>
    <t>自然写本（昆虫、化石）</t>
    <phoneticPr fontId="2" type="noConversion"/>
  </si>
  <si>
    <t>http://tour.muju.go.kr/bandiland/index.do</t>
    <phoneticPr fontId="2" type="noConversion"/>
  </si>
  <si>
    <t>全北-公立12-2017-01号</t>
    <phoneticPr fontId="2" type="noConversion"/>
  </si>
  <si>
    <t>2017.03.20.</t>
    <phoneticPr fontId="2" type="noConversion"/>
  </si>
  <si>
    <t>063-324-1155</t>
    <phoneticPr fontId="2" type="noConversion"/>
  </si>
  <si>
    <t>全羅北道武州郡雪川面無雪路1324</t>
    <phoneticPr fontId="2" type="noConversion"/>
  </si>
  <si>
    <t>武州昆虫博物館</t>
    <phoneticPr fontId="2" type="noConversion"/>
  </si>
  <si>
    <t>ムジュ郡</t>
    <phoneticPr fontId="2" type="noConversion"/>
  </si>
  <si>
    <t>毎週月曜日、1月1日</t>
    <phoneticPr fontId="2" type="noConversion"/>
  </si>
  <si>
    <t>古遺物、民俗資料</t>
  </si>
  <si>
    <t>www.iksan.go.kr/mahan</t>
  </si>
  <si>
    <t>全北-公立12-2013-05号</t>
    <phoneticPr fontId="2" type="noConversion"/>
  </si>
  <si>
    <t>2013.01.04.</t>
  </si>
  <si>
    <t>2008.04.15</t>
    <phoneticPr fontId="2" type="noConversion"/>
  </si>
  <si>
    <t>063-859-4633</t>
  </si>
  <si>
    <t>全羅北道益山市金馬面高度9ギル41-14</t>
    <phoneticPr fontId="2" type="noConversion"/>
  </si>
  <si>
    <t>マハン博物館</t>
  </si>
  <si>
    <t>1月1日、毎週月曜日</t>
    <phoneticPr fontId="2" type="noConversion"/>
  </si>
  <si>
    <t>3月～10月 09:00-19:00 11月～2月 09:00-18:00</t>
    <phoneticPr fontId="2" type="noConversion"/>
  </si>
  <si>
    <t>国家登録文化財1点、国家登録文化財1点、全北道タイプ文化財4点、全北道文化財資料2点</t>
    <phoneticPr fontId="2" type="noConversion"/>
  </si>
  <si>
    <t>丼通文や一括文書など</t>
    <phoneticPr fontId="2" type="noConversion"/>
  </si>
  <si>
    <t>東学農民革命に関する顧問など</t>
    <phoneticPr fontId="2" type="noConversion"/>
  </si>
  <si>
    <t>www.1894.or.kr</t>
    <phoneticPr fontId="2" type="noConversion"/>
  </si>
  <si>
    <t>全北-公立12-2012-01号</t>
    <phoneticPr fontId="2" type="noConversion"/>
  </si>
  <si>
    <t>2012.02.08.</t>
    <phoneticPr fontId="2" type="noConversion"/>
  </si>
  <si>
    <t>2004.05.11</t>
    <phoneticPr fontId="2" type="noConversion"/>
  </si>
  <si>
    <t>063-536-1894</t>
    <phoneticPr fontId="2" type="noConversion"/>
  </si>
  <si>
    <t>全羅北道鄭邑市徳川面東学路742</t>
    <phoneticPr fontId="2" type="noConversion"/>
  </si>
  <si>
    <t>博物館運営条例に基づき、国賓、国家有功者、障害者、経路、焼き面民など</t>
    <phoneticPr fontId="2" type="noConversion"/>
  </si>
  <si>
    <t>ワンジュ郡民(50%)</t>
    <phoneticPr fontId="2" type="noConversion"/>
  </si>
  <si>
    <t>酒瓶、残留、支流、民俗品、近現代生活史資料など</t>
    <phoneticPr fontId="2" type="noConversion"/>
  </si>
  <si>
    <t>118/1,869㎡</t>
    <phoneticPr fontId="2" type="noConversion"/>
  </si>
  <si>
    <t>www.sulmuseum.kr</t>
    <phoneticPr fontId="2" type="noConversion"/>
  </si>
  <si>
    <t>全北-公立12-2015-02号</t>
    <phoneticPr fontId="2" type="noConversion"/>
  </si>
  <si>
    <t>2015.09.02</t>
    <phoneticPr fontId="2" type="noConversion"/>
  </si>
  <si>
    <t>063-290-3842</t>
    <phoneticPr fontId="2" type="noConversion"/>
  </si>
  <si>
    <t>全羅北道完州郡九面面徳川電力道232-58</t>
    <phoneticPr fontId="2" type="noConversion"/>
  </si>
  <si>
    <t>大韓民国酒テーマ博物館</t>
    <phoneticPr fontId="2" type="noConversion"/>
  </si>
  <si>
    <t>宝物1件18点 道指定文化財5件267点</t>
    <phoneticPr fontId="2" type="noConversion"/>
  </si>
  <si>
    <t>乱中雑録など</t>
    <phoneticPr fontId="2" type="noConversion"/>
  </si>
  <si>
    <t>1年/1回</t>
    <phoneticPr fontId="2" type="noConversion"/>
  </si>
  <si>
    <t>www.namwon.go.kr/tour</t>
    <phoneticPr fontId="2" type="noConversion"/>
  </si>
  <si>
    <t>全北-公立12-2006-04号</t>
    <phoneticPr fontId="2" type="noConversion"/>
  </si>
  <si>
    <t>2006.11.01.</t>
    <phoneticPr fontId="2" type="noConversion"/>
  </si>
  <si>
    <t>2004.05.01</t>
    <phoneticPr fontId="2" type="noConversion"/>
  </si>
  <si>
    <t>063-620-5798</t>
    <phoneticPr fontId="2" type="noConversion"/>
  </si>
  <si>
    <t>全羅北道南原市楊林道14-9</t>
    <phoneticPr fontId="2" type="noConversion"/>
  </si>
  <si>
    <t>南原郷土博物館</t>
    <phoneticPr fontId="2" type="noConversion"/>
  </si>
  <si>
    <t>南原市</t>
    <phoneticPr fontId="2" type="noConversion"/>
  </si>
  <si>
    <t>国家有功者、障害者、6歳以下65歳以上</t>
    <phoneticPr fontId="2" type="noConversion"/>
  </si>
  <si>
    <t>群山市の居住者</t>
    <phoneticPr fontId="2" type="noConversion"/>
  </si>
  <si>
    <t>1.1./毎週月曜日</t>
    <phoneticPr fontId="2" type="noConversion"/>
  </si>
  <si>
    <t>考古、近現代史、支流、民俗品など</t>
  </si>
  <si>
    <t>16回/年</t>
    <phoneticPr fontId="2" type="noConversion"/>
  </si>
  <si>
    <t>museum.gunsan.go.kr</t>
    <phoneticPr fontId="2" type="noConversion"/>
  </si>
  <si>
    <t>全北-公立12-2011-04号</t>
    <phoneticPr fontId="2" type="noConversion"/>
  </si>
  <si>
    <t>063-454-7870</t>
    <phoneticPr fontId="2" type="noConversion"/>
  </si>
  <si>
    <t>全羅北道群山市海網路240（バラ洞）</t>
    <phoneticPr fontId="2" type="noConversion"/>
  </si>
  <si>
    <t>群山近代歴史博物館</t>
    <phoneticPr fontId="2" type="noConversion"/>
  </si>
  <si>
    <t>毎週月曜日、1月1日、お正月と秋夕の日</t>
    <phoneticPr fontId="2" type="noConversion"/>
  </si>
  <si>
    <t>試みタイプ文化財12点</t>
    <phoneticPr fontId="2" type="noConversion"/>
  </si>
  <si>
    <t>捜査公共反応家電遺物</t>
    <phoneticPr fontId="2" type="noConversion"/>
  </si>
  <si>
    <t>無形文化財（板音）</t>
    <phoneticPr fontId="2" type="noConversion"/>
  </si>
  <si>
    <t>1回/2年（部分交換）</t>
    <phoneticPr fontId="2" type="noConversion"/>
  </si>
  <si>
    <t>pansorimuseum.gochang.go.kr</t>
    <phoneticPr fontId="2" type="noConversion"/>
  </si>
  <si>
    <t>全北-公立12-2005-01号</t>
    <phoneticPr fontId="2" type="noConversion"/>
  </si>
  <si>
    <t>2005.04.28</t>
    <phoneticPr fontId="2" type="noConversion"/>
  </si>
  <si>
    <t>2001.06.25</t>
    <phoneticPr fontId="2" type="noConversion"/>
  </si>
  <si>
    <t>063-560-8061</t>
    <phoneticPr fontId="2" type="noConversion"/>
  </si>
  <si>
    <t>全羅北道高昌郡高昌邑東里路100</t>
    <phoneticPr fontId="2" type="noConversion"/>
  </si>
  <si>
    <t>高昌板音博物館</t>
    <phoneticPr fontId="2" type="noConversion"/>
  </si>
  <si>
    <t>高昌郡</t>
    <phoneticPr fontId="2" type="noConversion"/>
  </si>
  <si>
    <t>高昌郡民、パス、障害者、国家有功者</t>
    <phoneticPr fontId="2" type="noConversion"/>
  </si>
  <si>
    <t>文化がある日の50％</t>
    <phoneticPr fontId="2" type="noConversion"/>
  </si>
  <si>
    <t>1.1/毎週月曜日</t>
    <phoneticPr fontId="2" type="noConversion"/>
  </si>
  <si>
    <t>09:00-18:00 09:00-17:00(冬季)</t>
    <phoneticPr fontId="2" type="noConversion"/>
  </si>
  <si>
    <t>道指定型文化財130号8点</t>
    <phoneticPr fontId="2" type="noConversion"/>
  </si>
  <si>
    <t>捜査官カン・ウンファン家電遺物</t>
    <phoneticPr fontId="2" type="noConversion"/>
  </si>
  <si>
    <t>236/10,240㎡</t>
    <phoneticPr fontId="2" type="noConversion"/>
  </si>
  <si>
    <t>www.gochang.go.kr/gcdolmen</t>
  </si>
  <si>
    <t>全北-公立12-2018-02号</t>
    <phoneticPr fontId="2" type="noConversion"/>
  </si>
  <si>
    <t>2018.12.27</t>
    <phoneticPr fontId="2" type="noConversion"/>
  </si>
  <si>
    <t>2008.09.25</t>
    <phoneticPr fontId="2" type="noConversion"/>
  </si>
  <si>
    <t>063-560-8666</t>
    <phoneticPr fontId="2" type="noConversion"/>
  </si>
  <si>
    <t>全羅北道高昌郡高昌邑コインドール公園道74</t>
    <phoneticPr fontId="2" type="noConversion"/>
  </si>
  <si>
    <t>高倉庫インドール博物館</t>
    <phoneticPr fontId="2" type="noConversion"/>
  </si>
  <si>
    <t>土、祝日</t>
    <phoneticPr fontId="2" type="noConversion"/>
  </si>
  <si>
    <t>2016.01.01</t>
    <phoneticPr fontId="2" type="noConversion"/>
  </si>
  <si>
    <t>063-539-7241</t>
    <phoneticPr fontId="2" type="noConversion"/>
  </si>
  <si>
    <t>全羅北道鄭邑市高武面永州路530</t>
    <phoneticPr fontId="2" type="noConversion"/>
  </si>
  <si>
    <t>古府歴史文化館</t>
    <phoneticPr fontId="2" type="noConversion"/>
  </si>
  <si>
    <t>全北国立総計</t>
    <phoneticPr fontId="2" type="noConversion"/>
  </si>
  <si>
    <t>1月1、国境日</t>
  </si>
  <si>
    <t>09:00～16:00</t>
  </si>
  <si>
    <t>6.25戦争遺物、刀剣類、書籍、軍服類、軍事関連資料など</t>
  </si>
  <si>
    <t>www.army.mi.kr/museum</t>
  </si>
  <si>
    <t>国立12-2015-05号</t>
  </si>
  <si>
    <t>2015.09.17</t>
  </si>
  <si>
    <t>2015.09.21</t>
  </si>
  <si>
    <t>063-859-6190、063-859-6191</t>
  </si>
  <si>
    <t>全羅北道益山市麗山面玉金洞道6陸軍副士官学校国立戦士博物館</t>
  </si>
  <si>
    <t>国立戦士博物館</t>
  </si>
  <si>
    <t>冬季/10:00-18:00 夏季/10:00-19:00</t>
    <phoneticPr fontId="2" type="noConversion"/>
  </si>
  <si>
    <t>冬季/10:00-17:00 夏季/10:00-18:00</t>
    <phoneticPr fontId="2" type="noConversion"/>
  </si>
  <si>
    <t>支流、ダブルス、金属など</t>
    <phoneticPr fontId="2" type="noConversion"/>
  </si>
  <si>
    <t>museum.tkdwon.kr</t>
    <phoneticPr fontId="2" type="noConversion"/>
  </si>
  <si>
    <t>国立12-2014-02号</t>
    <phoneticPr fontId="2" type="noConversion"/>
  </si>
  <si>
    <t>2014.12.29</t>
    <phoneticPr fontId="2" type="noConversion"/>
  </si>
  <si>
    <t>2014.09.04</t>
    <phoneticPr fontId="2" type="noConversion"/>
  </si>
  <si>
    <t>063-320-0500</t>
    <phoneticPr fontId="2" type="noConversion"/>
  </si>
  <si>
    <t>全羅北道武州郡雪川面無雪路1482</t>
    <phoneticPr fontId="2" type="noConversion"/>
  </si>
  <si>
    <t>国立テコンドー博物館</t>
    <phoneticPr fontId="2" type="noConversion"/>
  </si>
  <si>
    <t>毎週月曜日、1月1日</t>
    <phoneticPr fontId="2" type="noConversion"/>
  </si>
  <si>
    <t>ダブルス、文書、写真、フィルムなど</t>
  </si>
  <si>
    <t>常設展示室1：改編中常設展示室2：2回/1年</t>
  </si>
  <si>
    <t>www.nihc.go.kr</t>
    <phoneticPr fontId="2" type="noConversion"/>
  </si>
  <si>
    <t>国立12-2019-03号</t>
    <phoneticPr fontId="2" type="noConversion"/>
  </si>
  <si>
    <t>063-280-1400</t>
    <phoneticPr fontId="2" type="noConversion"/>
  </si>
  <si>
    <t>全羅北道全州市万山区西鶴路95</t>
    <phoneticPr fontId="2" type="noConversion"/>
  </si>
  <si>
    <t>国立無形遺産園</t>
    <phoneticPr fontId="2" type="noConversion"/>
  </si>
  <si>
    <t>1月1日、お正月と秋夕の日</t>
    <phoneticPr fontId="2" type="noConversion"/>
  </si>
  <si>
    <t>10:00～19:00</t>
    <phoneticPr fontId="2" type="noConversion"/>
  </si>
  <si>
    <t>宝5点</t>
    <phoneticPr fontId="2" type="noConversion"/>
  </si>
  <si>
    <t>완산부지도 등</t>
    <phoneticPr fontId="2" type="noConversion"/>
  </si>
  <si>
    <t>陶器、書籍、屏風、額縁、木製など</t>
    <phoneticPr fontId="2" type="noConversion"/>
  </si>
  <si>
    <t>19回/1年</t>
    <phoneticPr fontId="2" type="noConversion"/>
  </si>
  <si>
    <t>https://jeonju.museum.go.kr</t>
    <phoneticPr fontId="2" type="noConversion"/>
  </si>
  <si>
    <t>国立11-2016-03号</t>
    <phoneticPr fontId="2" type="noConversion"/>
  </si>
  <si>
    <t>2016.03.16</t>
    <phoneticPr fontId="2" type="noConversion"/>
  </si>
  <si>
    <t>1990.10.26</t>
    <phoneticPr fontId="2" type="noConversion"/>
  </si>
  <si>
    <t>063-223-5651</t>
    <phoneticPr fontId="2" type="noConversion"/>
  </si>
  <si>
    <t>全羅北道全州市万山区よもぎ犬249</t>
    <phoneticPr fontId="2" type="noConversion"/>
  </si>
  <si>
    <t>国立全州博物館</t>
    <phoneticPr fontId="2" type="noConversion"/>
  </si>
  <si>
    <t>国宝10点、宝10点</t>
  </si>
  <si>
    <t>弥勒寺寺石塔サリジャンマグなど</t>
  </si>
  <si>
    <t>金属、土剤、ガラス、宝石など</t>
  </si>
  <si>
    <t>https://iksan.museum./go.kr</t>
  </si>
  <si>
    <t>国立11-2019-01号</t>
  </si>
  <si>
    <t>2019.03.07.</t>
  </si>
  <si>
    <t>2020.01.10</t>
    <phoneticPr fontId="2" type="noConversion"/>
  </si>
  <si>
    <t>063-830-0900</t>
  </si>
  <si>
    <t>全羅北道益山市金馬面弥勒寺路362</t>
  </si>
  <si>
    <t>国立益山博物館</t>
  </si>
  <si>
    <t>忠南総計</t>
    <phoneticPr fontId="2" type="noConversion"/>
  </si>
  <si>
    <t>忠南大学総計</t>
    <phoneticPr fontId="2" type="noConversion"/>
  </si>
  <si>
    <t>土日曜日、法的祝日、学校指定休日</t>
  </si>
  <si>
    <t>13:30～17:30</t>
  </si>
  <si>
    <t>金属、土道、支流、稲など</t>
  </si>
  <si>
    <t>忠南-大学12-2019-01号</t>
  </si>
  <si>
    <t>2019.05.20</t>
  </si>
  <si>
    <t>1995.12.12</t>
  </si>
  <si>
    <t>041-660-1720</t>
  </si>
  <si>
    <t>忠清南道西山市海面面漢西1路46</t>
  </si>
  <si>
    <t>ハンソ大学博物館</t>
  </si>
  <si>
    <t>1月1日、雪、秋夕、祝日、毎週週末</t>
  </si>
  <si>
    <t>国家帰属移管・還水・寄贈遺物、考古遺物、民俗資料など</t>
  </si>
  <si>
    <t>忠南-大学11-2021-01号</t>
  </si>
  <si>
    <t>2021.02.05。</t>
  </si>
  <si>
    <t>2020.12.21</t>
    <phoneticPr fontId="2" type="noConversion"/>
  </si>
  <si>
    <t>041-830-4773</t>
  </si>
  <si>
    <t>忠清南道扶余郡九岩面百済門路367</t>
    <phoneticPr fontId="2" type="noConversion"/>
  </si>
  <si>
    <t>韓国伝統文化大学博物館</t>
    <phoneticPr fontId="10" type="noConversion"/>
  </si>
  <si>
    <t>付与軍</t>
    <phoneticPr fontId="2" type="noConversion"/>
  </si>
  <si>
    <t>忠南</t>
    <phoneticPr fontId="2" type="noConversion"/>
  </si>
  <si>
    <t>全体</t>
    <phoneticPr fontId="10" type="noConversion"/>
  </si>
  <si>
    <t>コロナ19休館</t>
    <phoneticPr fontId="10" type="noConversion"/>
  </si>
  <si>
    <t>陶器、書画、卓本など</t>
    <phoneticPr fontId="2" type="noConversion"/>
  </si>
  <si>
    <t>交換なし</t>
    <phoneticPr fontId="2" type="noConversion"/>
  </si>
  <si>
    <t>museum.sunmoon.ac.kr</t>
    <phoneticPr fontId="2" type="noConversion"/>
  </si>
  <si>
    <t>2006.10.27</t>
    <phoneticPr fontId="2" type="noConversion"/>
  </si>
  <si>
    <t>041-530-2782</t>
    <phoneticPr fontId="2" type="noConversion"/>
  </si>
  <si>
    <t>忠清南道牙山市唐正面サンムンロ221番道70</t>
    <phoneticPr fontId="2" type="noConversion"/>
  </si>
  <si>
    <t>ソンムン大学博物館</t>
    <phoneticPr fontId="10" type="noConversion"/>
  </si>
  <si>
    <t>未登録</t>
    <phoneticPr fontId="10" type="noConversion"/>
  </si>
  <si>
    <t>大学</t>
    <phoneticPr fontId="10" type="noConversion"/>
  </si>
  <si>
    <t>牙山市</t>
    <phoneticPr fontId="10" type="noConversion"/>
  </si>
  <si>
    <t>忠南</t>
    <phoneticPr fontId="10" type="noConversion"/>
  </si>
  <si>
    <t>土・日、祝日</t>
  </si>
  <si>
    <t>聖書時代の遺物、高聖書、教会史など</t>
  </si>
  <si>
    <t>http://community.bu.ac.kr/museum</t>
  </si>
  <si>
    <t>忠南-大学12-2011-02号</t>
  </si>
  <si>
    <t>2011.01.11</t>
  </si>
  <si>
    <t>2003.01.01</t>
  </si>
  <si>
    <t>041-550-9102</t>
  </si>
  <si>
    <t>忠清南道天安市東南区白石大学路1</t>
    <phoneticPr fontId="2" type="noConversion"/>
  </si>
  <si>
    <t>ペクソク大学キリスト教博物館</t>
    <phoneticPr fontId="2" type="noConversion"/>
  </si>
  <si>
    <t>https://webserver.gjue.ac.kr/museum/</t>
  </si>
  <si>
    <t>忠南-大学12-2008-05号</t>
  </si>
  <si>
    <t>2008.12.03</t>
  </si>
  <si>
    <t>1974.05.15</t>
  </si>
  <si>
    <t>041-850-1351</t>
  </si>
  <si>
    <t>忠清南道公州市鳳凰洞ウンジンロ27</t>
    <phoneticPr fontId="2" type="noConversion"/>
  </si>
  <si>
    <t>プリンセス教育大学博物館</t>
    <phoneticPr fontId="2" type="noConversion"/>
  </si>
  <si>
    <t>祝日および学則に定める休日</t>
  </si>
  <si>
    <t>祝日未開館</t>
  </si>
  <si>
    <t>招聘先生筆、チョンフン、カンギョン尖通など市道型文化財第104号/民俗資料第5号/文化財資料第302号</t>
  </si>
  <si>
    <t>考古（土道、玉石、金属など）、書花類、教師類など</t>
  </si>
  <si>
    <t>学内駐車場利用</t>
  </si>
  <si>
    <t>https://www.instagram.com/knumuseum/?utm_medium=copy_link</t>
  </si>
  <si>
    <t>忠南-大学12-2001-01号</t>
  </si>
  <si>
    <t>2001.01.26</t>
  </si>
  <si>
    <t>1964.08.12</t>
  </si>
  <si>
    <t>041-850-8733</t>
  </si>
  <si>
    <t>忠清南道姫市公州大学路56</t>
    <phoneticPr fontId="2" type="noConversion"/>
  </si>
  <si>
    <t>姫州大学歴史博物館</t>
    <phoneticPr fontId="2" type="noConversion"/>
  </si>
  <si>
    <t>忠南私立総計</t>
    <phoneticPr fontId="2" type="noConversion"/>
  </si>
  <si>
    <t>就学前の子供</t>
  </si>
  <si>
    <t>種子、サージ、農機具</t>
  </si>
  <si>
    <t>10回/1年</t>
  </si>
  <si>
    <t>土種種子.com</t>
  </si>
  <si>
    <t>忠南-私立12-2016-03号</t>
  </si>
  <si>
    <t>2016.12.12</t>
  </si>
  <si>
    <t>2015.05.18</t>
  </si>
  <si>
    <t>041-333-5613</t>
  </si>
  <si>
    <t>忠清南道予算郡大酒面市山西路64-9</t>
    <phoneticPr fontId="2" type="noConversion"/>
  </si>
  <si>
    <t>韓国土種種子博物館</t>
    <phoneticPr fontId="2" type="noConversion"/>
  </si>
  <si>
    <t>個人後援会員および機関会員</t>
  </si>
  <si>
    <t>毎週月、火曜日</t>
  </si>
  <si>
    <t>地質分野（恐竜化石、隕石、鉱物など）</t>
  </si>
  <si>
    <t>www.krnamu.or.kr</t>
  </si>
  <si>
    <t>忠南-私立11-2004-01</t>
  </si>
  <si>
    <t>2004.10.28</t>
  </si>
  <si>
    <t>042-824-4055</t>
  </si>
  <si>
    <t>忠清南道姫市バンポミョン賃金ボンギル49-25</t>
  </si>
  <si>
    <t>韓国自然史博物館</t>
    <phoneticPr fontId="2" type="noConversion"/>
  </si>
  <si>
    <t>日月一般観覧休館</t>
  </si>
  <si>
    <t>11:00～18:00</t>
  </si>
  <si>
    <t>土器、陶器、民俗品</t>
  </si>
  <si>
    <t>https://hansikm.com/</t>
  </si>
  <si>
    <t>忠南-私立12-2010-02号</t>
  </si>
  <si>
    <t>2010.07.06</t>
  </si>
  <si>
    <t>2010.09.10</t>
  </si>
  <si>
    <t>070-8808-3833</t>
  </si>
  <si>
    <t>忠清南道洪城郡長谷面無限路957-24</t>
    <phoneticPr fontId="2" type="noConversion"/>
  </si>
  <si>
    <t>韓国食器博物館</t>
    <phoneticPr fontId="2" type="noConversion"/>
  </si>
  <si>
    <t>65歳以上4歳以下</t>
  </si>
  <si>
    <t>民俗、乗り物、人形、農機具</t>
  </si>
  <si>
    <t>http://cafe.naver.com/dolmorootown</t>
  </si>
  <si>
    <t>忠南-私立12-1999-04号</t>
  </si>
  <si>
    <t>1999.11.22</t>
  </si>
  <si>
    <t>1996.10.04</t>
  </si>
  <si>
    <t>041-855-4933</t>
  </si>
  <si>
    <t>忠清南道姫市義堂面石造り2ギル17-15</t>
    <phoneticPr fontId="2" type="noConversion"/>
  </si>
  <si>
    <t>韓国民俗劇博物館</t>
    <phoneticPr fontId="2" type="noConversion"/>
  </si>
  <si>
    <t>毎週日、月曜日</t>
  </si>
  <si>
    <t>石、木材などの引張</t>
  </si>
  <si>
    <t>blog.naver.com/cnliteraryhs</t>
  </si>
  <si>
    <t>忠南-私立12-2006-01号</t>
    <phoneticPr fontId="2" type="noConversion"/>
  </si>
  <si>
    <t>2006.11.30</t>
  </si>
  <si>
    <t>2000.07.17</t>
  </si>
  <si>
    <t>041-332-0592</t>
  </si>
  <si>
    <t>忠清南道予算郡光市面ウンサン2ギル111-3</t>
    <phoneticPr fontId="2" type="noConversion"/>
  </si>
  <si>
    <t>韓国文人引張博物館</t>
    <phoneticPr fontId="2" type="noConversion"/>
  </si>
  <si>
    <t>障害者、65歳以上1000ウォン</t>
  </si>
  <si>
    <t>17％（20人以上）</t>
  </si>
  <si>
    <t>日、月、雪、秋夕祭り</t>
  </si>
  <si>
    <t>ヘリコプター忠南第1号忠南湖道登録文化財</t>
  </si>
  <si>
    <t>www.kwmuseum.co.kr</t>
  </si>
  <si>
    <t>忠南-私立12-2012-01号</t>
    <phoneticPr fontId="2" type="noConversion"/>
  </si>
  <si>
    <t>041-356-9739</t>
  </si>
  <si>
    <t>忠清南道唐津市山谷路219-4</t>
    <phoneticPr fontId="2" type="noConversion"/>
  </si>
  <si>
    <t>韓国道量型博物館</t>
    <phoneticPr fontId="2" type="noConversion"/>
  </si>
  <si>
    <t>コロナ休館</t>
  </si>
  <si>
    <t>木材</t>
  </si>
  <si>
    <t>www.ktam.or.kr</t>
  </si>
  <si>
    <t>忠南-私立12-1999-01</t>
    <phoneticPr fontId="2" type="noConversion"/>
  </si>
  <si>
    <t>1999.06.17</t>
  </si>
  <si>
    <t>1998.10.24</t>
  </si>
  <si>
    <t>041-330-7708</t>
  </si>
  <si>
    <t>忠清南道予算郡徳山面洪徳西路543</t>
    <phoneticPr fontId="2" type="noConversion"/>
  </si>
  <si>
    <t>韓国高建築博物館</t>
    <phoneticPr fontId="2" type="noConversion"/>
  </si>
  <si>
    <t>3月～10月10:00～18:00 11月～2月10:00～16:00</t>
  </si>
  <si>
    <t>www.tfmuseum.org</t>
  </si>
  <si>
    <t>忠南-私立12-2001-02号</t>
  </si>
  <si>
    <t>2001.04.13.</t>
  </si>
  <si>
    <t>2000.10.21</t>
    <phoneticPr fontId="2" type="noConversion"/>
  </si>
  <si>
    <t>041-754-7942</t>
  </si>
  <si>
    <t>忠清南道錦山郡南の場合、</t>
  </si>
  <si>
    <t>テヨン民俗博物館</t>
    <phoneticPr fontId="2" type="noConversion"/>
  </si>
  <si>
    <t>36ヶ月未満の幼児車椅子に乗る障害者</t>
  </si>
  <si>
    <t>シティツアー、牙山市民(一括1,000) ロシア観光客(50%)</t>
  </si>
  <si>
    <t>忠清南道民俗資料3点、忠清南道タイプ文化財5点</t>
    <phoneticPr fontId="2" type="noConversion"/>
  </si>
  <si>
    <t>甘酒と甲冑艦の他に7件</t>
    <phoneticPr fontId="2" type="noConversion"/>
  </si>
  <si>
    <t>陶器、書画、民俗品など</t>
    <phoneticPr fontId="2" type="noConversion"/>
  </si>
  <si>
    <t>http://onyangmuseum.or.kr</t>
    <phoneticPr fontId="2" type="noConversion"/>
  </si>
  <si>
    <t>忠南-私立11-2006-02</t>
    <phoneticPr fontId="10" type="noConversion"/>
  </si>
  <si>
    <t>2006.11.30</t>
    <phoneticPr fontId="2" type="noConversion"/>
  </si>
  <si>
    <t>1978.10.25</t>
    <phoneticPr fontId="2" type="noConversion"/>
  </si>
  <si>
    <t>041-542-6001~3</t>
    <phoneticPr fontId="10" type="noConversion"/>
  </si>
  <si>
    <t>忠清南道牙山市忠武路123</t>
    <phoneticPr fontId="2" type="noConversion"/>
  </si>
  <si>
    <t>温陽民俗博物館</t>
    <phoneticPr fontId="2" type="noConversion"/>
  </si>
  <si>
    <t>牙山市</t>
    <phoneticPr fontId="2" type="noConversion"/>
  </si>
  <si>
    <t>満75歳、36ヶ月未満、新オンリー居住者、南面及び顔面も小・中・高校生</t>
  </si>
  <si>
    <t>地域割引（泰安郡住民の20％割引）</t>
  </si>
  <si>
    <t>年中（09:30～17:30）、夏のピークシーズン（09:30～18:00）</t>
  </si>
  <si>
    <t>化石、鉱物、ぬいぐるみ、モデルなど</t>
  </si>
  <si>
    <t>http://www.anmyondojurassic.com/</t>
  </si>
  <si>
    <t>忠南-私立12-2011-06号</t>
  </si>
  <si>
    <t>2011.05.15</t>
  </si>
  <si>
    <t>2011.07.11</t>
  </si>
  <si>
    <t>041-674-5660</t>
  </si>
  <si>
    <t>忠清南道泰安郡南面熊島路37-20</t>
    <phoneticPr fontId="2" type="noConversion"/>
  </si>
  <si>
    <t>顔面ジュラ紀博物館</t>
    <phoneticPr fontId="2" type="noConversion"/>
  </si>
  <si>
    <t>障害者、大人50％活</t>
    <phoneticPr fontId="2" type="noConversion"/>
  </si>
  <si>
    <t>土器、瓦、陶器など</t>
    <phoneticPr fontId="2" type="noConversion"/>
  </si>
  <si>
    <t>http://band.us/n/</t>
    <phoneticPr fontId="2" type="noConversion"/>
  </si>
  <si>
    <t>忠南-私立12-2015-01号</t>
    <phoneticPr fontId="10" type="noConversion"/>
  </si>
  <si>
    <t>2015.01.06</t>
    <phoneticPr fontId="2" type="noConversion"/>
  </si>
  <si>
    <t>041-549-4005</t>
    <phoneticPr fontId="2" type="noConversion"/>
  </si>
  <si>
    <t>忠清南道牙山市ペバンプ142</t>
    <phoneticPr fontId="2" type="noConversion"/>
  </si>
  <si>
    <t>牙山浄林博物館</t>
    <phoneticPr fontId="10" type="noConversion"/>
  </si>
  <si>
    <t>宝12件忠南タイプ文化財5件文化財資料3件</t>
  </si>
  <si>
    <t>宝物天井寺墓法軟化鏡1点宝物予算水徳寺木造石家如来三仏座像と服装遺物経版1点宝物改審師 ダルマ大使血マクロン 経板1点 宝物改審士 墓法軟化鏡 経板1点 宝物改審師 藁草審学人文 軽版1点 宝物改審士城管資材育成選定 経板 1点 宝物改審 五大真言 経板 1点 忠南類型文化財文洲寺地蔵市王唐化と服装遺物一括忠南類型文化財聖堂寺済石天道文化財資料修徳史遺物</t>
  </si>
  <si>
    <t>操作、絵画、工芸、戦績など</t>
  </si>
  <si>
    <t>http://sudeokmuseum.or.kr</t>
  </si>
  <si>
    <t>忠南-私立12-1999-02号</t>
  </si>
  <si>
    <t>1999.09.10</t>
  </si>
  <si>
    <t>2000.04.11</t>
  </si>
  <si>
    <t>041-330-7700</t>
  </si>
  <si>
    <t>忠清南道予算郡徳山面スドクサアンギル79</t>
    <phoneticPr fontId="2" type="noConversion"/>
  </si>
  <si>
    <t>スドク近隣省保管</t>
    <phoneticPr fontId="2" type="noConversion"/>
  </si>
  <si>
    <t>48ヶ月未満の幼児</t>
  </si>
  <si>
    <t>65歳以上、障害者割引（20％）</t>
  </si>
  <si>
    <t>お正月、チュソク</t>
  </si>
  <si>
    <t>10:30～18:00</t>
  </si>
  <si>
    <t>土道、金属、書画、瓦など古代～近世まで遺物や図書、レコード、フィルム、家具など近現代生活資料</t>
  </si>
  <si>
    <t>https://buyeolifemuseum.modoo.at/</t>
  </si>
  <si>
    <t>忠南-私立12-2018-08号</t>
  </si>
  <si>
    <t>2018.07.20</t>
  </si>
  <si>
    <t>2010.10.01</t>
  </si>
  <si>
    <t>041-835-0041</t>
  </si>
  <si>
    <t>忠清南道扶余郡九岩面百済門路553</t>
  </si>
  <si>
    <t>付与生活史博物館</t>
    <phoneticPr fontId="2" type="noConversion"/>
  </si>
  <si>
    <t>宝くじなど</t>
  </si>
  <si>
    <t>忠南-私立21-1997-01</t>
  </si>
  <si>
    <t>1997.06.04</t>
  </si>
  <si>
    <t>1997.03.03</t>
  </si>
  <si>
    <t>02-2073-7755</t>
    <phoneticPr fontId="2" type="noConversion"/>
  </si>
  <si>
    <t>忠清南道天安市東南区文岩路283</t>
    <phoneticPr fontId="2" type="noConversion"/>
  </si>
  <si>
    <t>宝くじ博物館</t>
    <phoneticPr fontId="2" type="noConversion"/>
  </si>
  <si>
    <t>日、月、祝日</t>
  </si>
  <si>
    <t>土道、石造遺物、古書、古書類</t>
  </si>
  <si>
    <t>www.dongsanmuseum.com</t>
  </si>
  <si>
    <t>忠南-私立12-2013-01号</t>
  </si>
  <si>
    <t>2013.05.02</t>
  </si>
  <si>
    <t>1997.04.05</t>
  </si>
  <si>
    <t>041-858-5009</t>
  </si>
  <si>
    <t>忠清南道公州市Banpo面チョンクァンター1ギル108-8</t>
    <phoneticPr fontId="2" type="noConversion"/>
  </si>
  <si>
    <t>東山博物館</t>
    <phoneticPr fontId="2" type="noConversion"/>
  </si>
  <si>
    <t>毎週月曜日（ただし、月曜日が祝日または祝日の場合は通常開館）</t>
  </si>
  <si>
    <t>夏季(3-10月) 09:30-17:00 / 冬季(11-2月) 09:30-18:00</t>
  </si>
  <si>
    <t>年24回</t>
    <phoneticPr fontId="2" type="noConversion"/>
  </si>
  <si>
    <t>宝物8点登録文化財89点国家指定記録物53点ユネスコ世界記録遺産3点</t>
  </si>
  <si>
    <t>朝鮮末大辞典原稿など</t>
  </si>
  <si>
    <t>全敵類、文書類、文化芸術宗教類、生活類など</t>
  </si>
  <si>
    <t>www.i815.or.kr</t>
  </si>
  <si>
    <t>忠南-私立11-1992-01</t>
  </si>
  <si>
    <t>1987.08.15</t>
    <phoneticPr fontId="2" type="noConversion"/>
  </si>
  <si>
    <t>041-560-0114</t>
  </si>
  <si>
    <t>忠清南道天安市東南区木川邑独立記念館1</t>
    <phoneticPr fontId="2" type="noConversion"/>
  </si>
  <si>
    <t>独立記念館</t>
    <phoneticPr fontId="2" type="noConversion"/>
  </si>
  <si>
    <t>毎週月曜日、祝日</t>
  </si>
  <si>
    <t>高民話など</t>
  </si>
  <si>
    <t>https://blog.naver.com/onuonu0610</t>
  </si>
  <si>
    <t>忠南-私立21-2016-01</t>
  </si>
  <si>
    <t>2016.01.04</t>
  </si>
  <si>
    <t>2016.01.28</t>
  </si>
  <si>
    <t>041-551-6886</t>
  </si>
  <si>
    <t>忠清南道天安市東南区正骨1ギル73-9</t>
    <phoneticPr fontId="2" type="noConversion"/>
  </si>
  <si>
    <t>道界民花博物館</t>
    <phoneticPr fontId="2" type="noConversion"/>
  </si>
  <si>
    <t>関連機関業務条約（50％）</t>
  </si>
  <si>
    <t>エンティック、ヴィンテージ、ビスク、具体的な苦情、布人形</t>
  </si>
  <si>
    <t>www.dollartmuseum.kr</t>
  </si>
  <si>
    <t>忠南-私立21-2021-02</t>
  </si>
  <si>
    <t>2021.04.06。</t>
  </si>
  <si>
    <t>2018.10.10</t>
    <phoneticPr fontId="2" type="noConversion"/>
  </si>
  <si>
    <t>041-337-5687</t>
  </si>
  <si>
    <t>忠清南道予算郡徳山面新平1ギル14-7</t>
    <phoneticPr fontId="2" type="noConversion"/>
  </si>
  <si>
    <t>徳山世界人形博物館</t>
    <phoneticPr fontId="2" type="noConversion"/>
  </si>
  <si>
    <t>満48ヶ月未満幼児、国家補訓対象者、基礎受給者、障害者（1～3級）など</t>
  </si>
  <si>
    <t>毎週日曜日、月曜日</t>
  </si>
  <si>
    <t>ステンドグラス、寄贈物 - 写真、小冊子、ボウルなど</t>
  </si>
  <si>
    <t>Youtube - 空周期独教博物館</t>
  </si>
  <si>
    <t>忠南-私立21-2018-04号</t>
    <phoneticPr fontId="2" type="noConversion"/>
  </si>
  <si>
    <t>2018.07.01.</t>
  </si>
  <si>
    <t>2018.07.01</t>
    <phoneticPr fontId="2" type="noConversion"/>
  </si>
  <si>
    <t>041-853-7007</t>
  </si>
  <si>
    <t>忠清南道姫市ジェミン1ギル18</t>
  </si>
  <si>
    <t>空周期独教博物館</t>
    <phoneticPr fontId="2" type="noConversion"/>
  </si>
  <si>
    <t>古書、カトリック資料、ミサツール、衣類など</t>
    <phoneticPr fontId="2" type="noConversion"/>
  </si>
  <si>
    <t>www.gongseri.or.kr</t>
    <phoneticPr fontId="2" type="noConversion"/>
  </si>
  <si>
    <t>忠南-私立12-2020-01</t>
    <phoneticPr fontId="2" type="noConversion"/>
  </si>
  <si>
    <t>2020.07.22</t>
    <phoneticPr fontId="2" type="noConversion"/>
  </si>
  <si>
    <t>2008.09.08</t>
    <phoneticPr fontId="2" type="noConversion"/>
  </si>
  <si>
    <t>041-533-7171</t>
    <phoneticPr fontId="10" type="noConversion"/>
  </si>
  <si>
    <t>忠清南道牙山市仁州面コンセリ大聖堂10</t>
    <phoneticPr fontId="2" type="noConversion"/>
  </si>
  <si>
    <t>ゴセリ聖地大聖堂博物館</t>
    <phoneticPr fontId="2" type="noConversion"/>
  </si>
  <si>
    <t>週末、法定祝日、LX創立記念日（7月1日）、その他教育院長が指定する日</t>
    <phoneticPr fontId="2" type="noConversion"/>
  </si>
  <si>
    <t>知的研究、測量機器、制度機器など</t>
  </si>
  <si>
    <t>https://lxcti.or.kr</t>
  </si>
  <si>
    <t>忠南-私立12-2021-03号</t>
  </si>
  <si>
    <t>2021.08.09。</t>
  </si>
  <si>
    <t>2021.06.01</t>
    <phoneticPr fontId="2" type="noConversion"/>
  </si>
  <si>
    <t>041-401-0200</t>
  </si>
  <si>
    <t>忠清南道姫市サゴクミョンヨンスダンジギル182</t>
  </si>
  <si>
    <t>LX国土情報博物館</t>
    <phoneticPr fontId="2" type="noConversion"/>
  </si>
  <si>
    <t>忠南公立総計</t>
    <phoneticPr fontId="2" type="noConversion"/>
  </si>
  <si>
    <t>毎週月曜日（ただし、月曜日が祝日の場合、当日は開館し、次の最初の平日に休館）1月1日、秋夕、お正月当日</t>
  </si>
  <si>
    <t>道指定文化文化財3件10点 道指定町民俗文化財2件8点</t>
  </si>
  <si>
    <t>チョン・ウンサンヨンジョンチョン・イルサンヨンジョン</t>
  </si>
  <si>
    <t>古文書、転籍、絵画など</t>
  </si>
  <si>
    <t>www.history.hongseong.go.kr</t>
  </si>
  <si>
    <t>忠南-公立12-2011-04</t>
  </si>
  <si>
    <t>2011.07.01</t>
  </si>
  <si>
    <t>2011.05.06</t>
  </si>
  <si>
    <t>041-630-9240</t>
  </si>
  <si>
    <t>忠清南道洪城郡洪城邑アムンギル20</t>
    <phoneticPr fontId="2" type="noConversion"/>
  </si>
  <si>
    <t>ホンジュ城歴史館</t>
    <phoneticPr fontId="2" type="noConversion"/>
  </si>
  <si>
    <t>農機具、民俗品など</t>
  </si>
  <si>
    <t>1回/8年</t>
  </si>
  <si>
    <t>https://www.dangjin.go.kr/prog/tursmCn/tour/sub03_02_01/view.do?cntno=53</t>
  </si>
  <si>
    <t>忠南-公立12-2008-03</t>
  </si>
  <si>
    <t>2008.05.02.</t>
  </si>
  <si>
    <t>2005.10.26</t>
  </si>
  <si>
    <t>041-350-4931</t>
  </si>
  <si>
    <t>忠清南道唐津市合徳邑徳平路379-9</t>
  </si>
  <si>
    <t>合徳修理民俗博物館</t>
    <phoneticPr fontId="2" type="noConversion"/>
  </si>
  <si>
    <t>月、1月1日、祝日当日</t>
  </si>
  <si>
    <t>該当なし</t>
  </si>
  <si>
    <t>顧問、民俗品など</t>
  </si>
  <si>
    <t>交換なし</t>
  </si>
  <si>
    <t>構築中</t>
  </si>
  <si>
    <t>2021.10.22</t>
  </si>
  <si>
    <t>041-670-5966</t>
  </si>
  <si>
    <t>忠清南道泰安郡泰安邑城安1ギル28-23</t>
  </si>
  <si>
    <t>泰安東学農民革命記念館</t>
    <phoneticPr fontId="2" type="noConversion"/>
  </si>
  <si>
    <t>祝日（2021年）</t>
  </si>
  <si>
    <t>休館(2021 限)</t>
    <phoneticPr fontId="2" type="noConversion"/>
  </si>
  <si>
    <t>宝物2件11点、国民民俗文化財2件62点、忠清南道指定文化財13件64点</t>
  </si>
  <si>
    <t>ソンジュド氏の種中文書の一括など</t>
  </si>
  <si>
    <t>記録類（古書、古文書）、絵画、民俗品、写真など</t>
  </si>
  <si>
    <t>http://museum.cihc.or.kr/museum</t>
  </si>
  <si>
    <t>忠南-公立12-2011-01</t>
  </si>
  <si>
    <t>2006.09.28</t>
  </si>
  <si>
    <t>041-856-8608</t>
  </si>
  <si>
    <t>忠清南道公州市国庫改道24（展示洞）</t>
    <phoneticPr fontId="2" type="noConversion"/>
  </si>
  <si>
    <t>忠清南道歴史博物館</t>
    <phoneticPr fontId="2" type="noConversion"/>
  </si>
  <si>
    <t>65歳以上7歳以下の国家有功者障害者</t>
    <phoneticPr fontId="10" type="noConversion"/>
  </si>
  <si>
    <t>団体50％割引適用、清陽郡、扶余郡、姫市の住所地50％割引適用</t>
    <phoneticPr fontId="10" type="noConversion"/>
  </si>
  <si>
    <t>1月1日、旧正月、秋夕、毎週月曜日</t>
    <phoneticPr fontId="10" type="noConversion"/>
  </si>
  <si>
    <t>国民民俗文化財26点、忠南型文化財2点</t>
    <phoneticPr fontId="2" type="noConversion"/>
  </si>
  <si>
    <t>清陽チェ・イクヒョンの肖像画、清陽チェ・イクヒョン</t>
    <phoneticPr fontId="2" type="noConversion"/>
  </si>
  <si>
    <t>金属、土道、書画、民俗遺物など</t>
    <phoneticPr fontId="2" type="noConversion"/>
  </si>
  <si>
    <t>https://www.cheongyang.go.kr/museum.do</t>
    <phoneticPr fontId="2" type="noConversion"/>
  </si>
  <si>
    <t>忠南-公立12-2018-06</t>
    <phoneticPr fontId="10" type="noConversion"/>
  </si>
  <si>
    <t>2018.05.10</t>
    <phoneticPr fontId="2" type="noConversion"/>
  </si>
  <si>
    <t>2016.10.28</t>
    <phoneticPr fontId="2" type="noConversion"/>
  </si>
  <si>
    <t>041-940-4871</t>
    <phoneticPr fontId="10" type="noConversion"/>
  </si>
  <si>
    <t>忠清南道清陽郡大泰面長谷路43-24</t>
    <phoneticPr fontId="2" type="noConversion"/>
  </si>
  <si>
    <t>清陽郡百済文化体験博物館</t>
    <phoneticPr fontId="2" type="noConversion"/>
  </si>
  <si>
    <t>清陽郡</t>
    <phoneticPr fontId="2" type="noConversion"/>
  </si>
  <si>
    <t>毎週月曜日、1月1日、お正月と秋夕の日</t>
  </si>
  <si>
    <t>陶器など</t>
  </si>
  <si>
    <t>www.cheonan.go.kr/museum.do</t>
  </si>
  <si>
    <t>忠南-公立21-2018-01</t>
  </si>
  <si>
    <t>041-521-3461</t>
  </si>
  <si>
    <t>忠清南道天安市東南区天安台412</t>
    <phoneticPr fontId="2" type="noConversion"/>
  </si>
  <si>
    <t>天安興打令館</t>
    <phoneticPr fontId="2" type="noConversion"/>
  </si>
  <si>
    <t>年1-2回</t>
  </si>
  <si>
    <t>宝物2点、都指定文化財1点、文化財資料3点</t>
  </si>
  <si>
    <t>パク・ムンスの肖像画</t>
  </si>
  <si>
    <t>支流など</t>
  </si>
  <si>
    <t>忠南-公立11-2008-04</t>
  </si>
  <si>
    <t>2008.12.03.</t>
  </si>
  <si>
    <t>2008.09.22</t>
    <phoneticPr fontId="2" type="noConversion"/>
  </si>
  <si>
    <t>041-521-2891</t>
  </si>
  <si>
    <t>忠清南道天安市東南区天安大路429-13</t>
    <phoneticPr fontId="2" type="noConversion"/>
  </si>
  <si>
    <t>天安博物館</t>
    <phoneticPr fontId="2" type="noConversion"/>
  </si>
  <si>
    <t>6歳以下、65歳以上、国家有功者と家族または遺族、障害者、その他軍数が定めた者</t>
  </si>
  <si>
    <t>付与、プリンセス、清陽身分証明書の所有者への無料入場</t>
  </si>
  <si>
    <t>毎週月曜日、新情、お正月、秋夕</t>
  </si>
  <si>
    <t>都有型文化財3点 道文化財資料2点</t>
  </si>
  <si>
    <t>キム・ドンヒョヨンジョンなど</t>
  </si>
  <si>
    <t>土道、渦、磁器、書画など</t>
  </si>
  <si>
    <t>www.jeongnimsaji.or.kr</t>
  </si>
  <si>
    <t>忠南-公立12-2008-02</t>
  </si>
  <si>
    <t>2008.05.02</t>
  </si>
  <si>
    <t>2006.09.29</t>
  </si>
  <si>
    <t>041-832-2721</t>
  </si>
  <si>
    <t>忠清南道扶余郡扶余邑チョンリムロ83</t>
  </si>
  <si>
    <t>チョンリム四肢博物館</t>
    <phoneticPr fontId="2" type="noConversion"/>
  </si>
  <si>
    <t>宝物第568-2,3号</t>
  </si>
  <si>
    <t>ユン・ボンギルの私有品</t>
  </si>
  <si>
    <t>https://www.yesan.go.kr/ybgm.do</t>
  </si>
  <si>
    <t>忠南-公立12-2021-02</t>
  </si>
  <si>
    <t>2001.12.21</t>
  </si>
  <si>
    <t>041-339-8232</t>
  </si>
  <si>
    <t>忠清南道予算郡徳山面徳山温泉路183-5</t>
  </si>
  <si>
    <t>ユン・ボンギル医師記念館</t>
    <phoneticPr fontId="2" type="noConversion"/>
  </si>
  <si>
    <t>毎週月曜日（ただし、月曜日が祝日の場合は翌日休館）、1月1日、秋夕、旧正月当日</t>
  </si>
  <si>
    <t>夏季9時間(9:00～18:00) 冬季8時間(9:00～17:00)</t>
  </si>
  <si>
    <t>鳥、魚、低生生物、防除ツールなど</t>
  </si>
  <si>
    <t>http://taean.go.kr/tour/sub04_10_01_01.do</t>
  </si>
  <si>
    <t>忠南-公立12-2018-03</t>
  </si>
  <si>
    <t>2018.01.16</t>
  </si>
  <si>
    <t>2017.09.15</t>
  </si>
  <si>
    <t>041-635-2991</t>
  </si>
  <si>
    <t>忠清南道泰安郡ソウォンミョンチョンリポ1ギル120</t>
    <phoneticPr fontId="2" type="noConversion"/>
  </si>
  <si>
    <t>油類被害克服記念館</t>
    <phoneticPr fontId="2" type="noConversion"/>
  </si>
  <si>
    <t>書籍、ダブルスなど</t>
  </si>
  <si>
    <t>www.cheonan.go.kr/yugwansun.do</t>
  </si>
  <si>
    <t>忠南-公立21-2018-02</t>
  </si>
  <si>
    <t>2003.04.01</t>
  </si>
  <si>
    <t>041-564-1223</t>
  </si>
  <si>
    <t>忠清南道天安市東南区兵川面ユグァンスンギル38</t>
    <phoneticPr fontId="2" type="noConversion"/>
  </si>
  <si>
    <t>ユグァン順列寺記念館</t>
    <phoneticPr fontId="2" type="noConversion"/>
  </si>
  <si>
    <t>牙山市民、未就学児、65歳以上、遅滞不自由者（障害者）</t>
    <phoneticPr fontId="10" type="noConversion"/>
  </si>
  <si>
    <t>文化の日、祝日（雪、秋夕）、大堤祭無料入場</t>
    <phoneticPr fontId="10" type="noConversion"/>
  </si>
  <si>
    <t>毎週月曜日、雪と秋夕の日</t>
    <phoneticPr fontId="10" type="noConversion"/>
  </si>
  <si>
    <t>夏季(09:00-18:00) 冬季(09:00-17:00)</t>
    <phoneticPr fontId="10" type="noConversion"/>
  </si>
  <si>
    <t>民俗品など</t>
    <phoneticPr fontId="10" type="noConversion"/>
  </si>
  <si>
    <t>X</t>
    <phoneticPr fontId="10" type="noConversion"/>
  </si>
  <si>
    <t>asan.go.kr/oeamfolk/main/</t>
    <phoneticPr fontId="10" type="noConversion"/>
  </si>
  <si>
    <t>2004.10.30</t>
    <phoneticPr fontId="10" type="noConversion"/>
  </si>
  <si>
    <t>041-540-2654</t>
    <phoneticPr fontId="10" type="noConversion"/>
  </si>
  <si>
    <t>忠清南道牙山市松岳面外岩民俗道5</t>
    <phoneticPr fontId="2" type="noConversion"/>
  </si>
  <si>
    <t>外岩民俗館</t>
    <phoneticPr fontId="2" type="noConversion"/>
  </si>
  <si>
    <t>公立</t>
    <phoneticPr fontId="10" type="noConversion"/>
  </si>
  <si>
    <t>36ヶ月未満の無料入場</t>
  </si>
  <si>
    <t>リソム利用者 40%割引 スタンプツアー 30%割引 一般多子 27%割引 インターネットソーシャル購入 27%割引</t>
  </si>
  <si>
    <t>予算群民50％忠南道民30％</t>
  </si>
  <si>
    <t>10:00～19:00</t>
  </si>
  <si>
    <t>3件 25点</t>
  </si>
  <si>
    <t>国民民俗文化財 - 補償賞遺品(2) 1976. 5. 21.</t>
  </si>
  <si>
    <t>書籍、民俗類など</t>
  </si>
  <si>
    <t>http://www.yesan.go.kr/bobusang.do</t>
  </si>
  <si>
    <t>忠南-公立12-2021-01</t>
  </si>
  <si>
    <t>041-339-8055</t>
  </si>
  <si>
    <t>忠清南道予算郡徳山面温泉団地1路55</t>
  </si>
  <si>
    <t>予算保険賞博物館</t>
    <phoneticPr fontId="2" type="noConversion"/>
  </si>
  <si>
    <t>雪、秋夕当日毎週月曜日（ただし、月曜日が祝日の場合は翌日）</t>
  </si>
  <si>
    <t>夏季(10:00-18:00) 冬季(10:00-17:00)</t>
  </si>
  <si>
    <t>標本（動植物、昆虫）、鉱物、民俗など</t>
  </si>
  <si>
    <t>museum.asanfmc.or.kr</t>
  </si>
  <si>
    <t>忠南-公立12-2012-02号</t>
  </si>
  <si>
    <t>2012.11.26</t>
  </si>
  <si>
    <t>2012.05.11</t>
  </si>
  <si>
    <t>041-538-1947</t>
  </si>
  <si>
    <t>忠清南道牙山市塩チ邑牙山温泉路16-30</t>
    <phoneticPr fontId="2" type="noConversion"/>
  </si>
  <si>
    <t>永仁山山林博物館</t>
    <phoneticPr fontId="2" type="noConversion"/>
  </si>
  <si>
    <t>古書、民俗品など</t>
  </si>
  <si>
    <t>dangjin.go.kr/shimhoon/</t>
  </si>
  <si>
    <t>041-360-6883</t>
  </si>
  <si>
    <t>忠清南道唐津市松岳邑常緑樹道105</t>
  </si>
  <si>
    <t>シムフン記念館</t>
    <phoneticPr fontId="2" type="noConversion"/>
  </si>
  <si>
    <t>道、障害者、王女市民、東州都市など</t>
    <phoneticPr fontId="10" type="noConversion"/>
  </si>
  <si>
    <t>道、障害者、王女市民など</t>
  </si>
  <si>
    <t>7～16</t>
  </si>
  <si>
    <t>チュソク、雪</t>
  </si>
  <si>
    <t>モデル</t>
  </si>
  <si>
    <t>交換なし</t>
    <phoneticPr fontId="10" type="noConversion"/>
  </si>
  <si>
    <t>2003.05.01</t>
    <phoneticPr fontId="2" type="noConversion"/>
  </si>
  <si>
    <t>041-840-2214</t>
  </si>
  <si>
    <t>忠清南道姫市王陵路37</t>
    <phoneticPr fontId="10" type="noConversion"/>
  </si>
  <si>
    <t>松山郷分郡模型展示館</t>
    <phoneticPr fontId="2" type="noConversion"/>
  </si>
  <si>
    <t>特別展は別途発券しない</t>
  </si>
  <si>
    <t>道、障害者、王女市民、東州都市など</t>
  </si>
  <si>
    <t>石器、土器、化石など</t>
  </si>
  <si>
    <t>www.sjnmuseum.go.kr</t>
  </si>
  <si>
    <t>忠南-公立12-2006-01</t>
  </si>
  <si>
    <t>2006.02.09</t>
  </si>
  <si>
    <t>2006.09.26</t>
  </si>
  <si>
    <t>041-840-8924</t>
  </si>
  <si>
    <t>忠清南道姫市金壁路990</t>
    <phoneticPr fontId="2" type="noConversion"/>
  </si>
  <si>
    <t>石張里博物館</t>
    <phoneticPr fontId="2" type="noConversion"/>
  </si>
  <si>
    <t>月曜日、祝日、お正月、秋夕、1月1日</t>
  </si>
  <si>
    <t>肖像画、書簡など</t>
  </si>
  <si>
    <t>www.cheonan.go.kr/leedn.do</t>
  </si>
  <si>
    <t>忠南-公立21-2020-02</t>
  </si>
  <si>
    <t>2020.07.22</t>
  </si>
  <si>
    <t>2010.02.23</t>
  </si>
  <si>
    <t>041-521-3355</t>
  </si>
  <si>
    <t>忠清南道天安市東南区木川邑東里4ギル35</t>
  </si>
  <si>
    <t>ソオイドンニョン記念館</t>
    <phoneticPr fontId="2" type="noConversion"/>
  </si>
  <si>
    <t>毎週月曜日（ただし、月曜日が祝日の場合、当日は開館し、次の最初の平日に休館）、1月1日、お正月、秋夕</t>
  </si>
  <si>
    <t>夏季 9:00-18:00 冬季 9:00-17:00</t>
  </si>
  <si>
    <t>金属、土道、書誌類など</t>
  </si>
  <si>
    <t>http://www.seocheon.go.kr/tour/sub04_05.do</t>
  </si>
  <si>
    <t>忠南-公立21-2018-05</t>
  </si>
  <si>
    <t>2018.05.10</t>
  </si>
  <si>
    <t>2018.11.08</t>
  </si>
  <si>
    <t>041-950-4230</t>
  </si>
  <si>
    <t>忠清南道西川郡城山面新幕路57番ギル32-3</t>
    <phoneticPr fontId="2" type="noConversion"/>
  </si>
  <si>
    <t>西川イムボク古宅展示館</t>
    <phoneticPr fontId="2" type="noConversion"/>
  </si>
  <si>
    <t>パス、障害者、国家有功者</t>
  </si>
  <si>
    <t>保寧市民、文化がある日</t>
  </si>
  <si>
    <t>鉱物、化石、掘削、採炭装置、書籍など</t>
  </si>
  <si>
    <t>https://www.brsisul.or.kr/</t>
  </si>
  <si>
    <t>忠南-公立12-1995-01</t>
  </si>
  <si>
    <t>1995.05.16</t>
  </si>
  <si>
    <t>1995.05.18</t>
  </si>
  <si>
    <t>041-934-1902</t>
  </si>
  <si>
    <t>忠清南道保寧市城州山路508</t>
    <phoneticPr fontId="2" type="noConversion"/>
  </si>
  <si>
    <t>保寧石炭博物館</t>
    <phoneticPr fontId="2" type="noConversion"/>
  </si>
  <si>
    <t>試み指定文化財1件1点</t>
  </si>
  <si>
    <t>ホサーオクマサンキム・ブデ王地</t>
  </si>
  <si>
    <t>http://culture.brcn.go.kr</t>
  </si>
  <si>
    <t>忠南-公立12-2013-02</t>
  </si>
  <si>
    <t>041-930-3446</t>
  </si>
  <si>
    <t>忠清南道保寧市大興路63</t>
  </si>
  <si>
    <t>保寧博物館</t>
    <phoneticPr fontId="2" type="noConversion"/>
  </si>
  <si>
    <t>＊国賓又は外交使節団と遂行案内者 ＊「障害者福祉法」による障害者」による国家有功者及び遺族や家族 *「独立有功者礼遇に関する法律」による独立有功者及び遺族や家族または 65 歳以上の人 * 国民基礎生活受給者 * 公務遂行のために出入する人 * 他に道知事が必要と認める人 * 毎月最後の週水曜日に訪問する扶余郡民</t>
  </si>
  <si>
    <t>*百済文化団地の運営および発展に寄与できると認められる団体および関連行事参加者が認める場合</t>
  </si>
  <si>
    <t>一般25、その他20</t>
  </si>
  <si>
    <t>毎週月曜日（ただし、月曜日が祝日の場合は開館）</t>
  </si>
  <si>
    <t>戸土器類などの古古遺物</t>
  </si>
  <si>
    <t>www.bhm.or.kr</t>
  </si>
  <si>
    <t>忠南-公立12-2010-01</t>
  </si>
  <si>
    <t>2006.03.16</t>
  </si>
  <si>
    <t>041-635-7714</t>
  </si>
  <si>
    <t>忠清南道扶余郡九岩面百済門路455</t>
    <phoneticPr fontId="2" type="noConversion"/>
  </si>
  <si>
    <t>百済歴史文化館</t>
    <phoneticPr fontId="2" type="noConversion"/>
  </si>
  <si>
    <t>毎週月曜日1.1、雪と秋夕のチュソク当日</t>
  </si>
  <si>
    <t>都指定文化財4点</t>
  </si>
  <si>
    <t>李三将軍遺物</t>
  </si>
  <si>
    <t>金属、木材、石、ガラス、FRPなど</t>
  </si>
  <si>
    <t>museum.nonsan.go.kr</t>
  </si>
  <si>
    <t>忠南-公立12-2008-01</t>
  </si>
  <si>
    <t>2008.05.02.</t>
    <phoneticPr fontId="2" type="noConversion"/>
  </si>
  <si>
    <t>2005.03.07</t>
  </si>
  <si>
    <t>041-746-8433</t>
  </si>
  <si>
    <t>忠清南道論山市不満面忠谷路311-54</t>
  </si>
  <si>
    <t>百済軍事博物館</t>
    <phoneticPr fontId="2" type="noConversion"/>
  </si>
  <si>
    <t>65歳以上、扶余郡民、清陽郡民、王女市民無料、障害者、6歳以下</t>
  </si>
  <si>
    <t>https://blog.naver.com/sabitomb</t>
  </si>
  <si>
    <t>1987.12.01</t>
    <phoneticPr fontId="2" type="noConversion"/>
  </si>
  <si>
    <t>041-830-2890</t>
  </si>
  <si>
    <t>忠清南道扶余郡智邑王陵路61</t>
  </si>
  <si>
    <t>陵山ゴリゴ郡展示館</t>
    <phoneticPr fontId="2" type="noConversion"/>
  </si>
  <si>
    <t>www.gijisijuldarigi.dangjin.go.kr</t>
  </si>
  <si>
    <t>忠南-公立12-2011-05</t>
  </si>
  <si>
    <t>041-350-4929</t>
  </si>
  <si>
    <t>忠清南道唐津市ソンアク邑アントルモシギル11</t>
  </si>
  <si>
    <t>基地の綱引き博物館</t>
    <phoneticPr fontId="2" type="noConversion"/>
  </si>
  <si>
    <t>忠南</t>
  </si>
  <si>
    <t>食品</t>
  </si>
  <si>
    <t>https://www.geumsan.go.kr/insam/html/sub07/0705.html</t>
  </si>
  <si>
    <t>1998.05.13</t>
  </si>
  <si>
    <t>041-750-2627</t>
  </si>
  <si>
    <t>忠清南道錦山郡錦山邑高麗人参広場30</t>
    <phoneticPr fontId="2" type="noConversion"/>
  </si>
  <si>
    <t>金山人参館</t>
    <phoneticPr fontId="2" type="noConversion"/>
  </si>
  <si>
    <t>毎週月曜日、1月1日、ソルチュソク当日</t>
  </si>
  <si>
    <t>先史、歴史、民俗遺物</t>
  </si>
  <si>
    <t>https://www.geumsan.go.kr/museum/</t>
  </si>
  <si>
    <t>忠南-公立12-2018-07</t>
  </si>
  <si>
    <t>2018.05.10.</t>
  </si>
  <si>
    <t>2018.05.28</t>
    <phoneticPr fontId="2" type="noConversion"/>
  </si>
  <si>
    <t>041-750-2400</t>
  </si>
  <si>
    <t>忠清南道錦山郡錦山邑錦山路1575</t>
    <phoneticPr fontId="2" type="noConversion"/>
  </si>
  <si>
    <t>錦山歴史文化博物館</t>
    <phoneticPr fontId="2" type="noConversion"/>
  </si>
  <si>
    <t>シン・ジョン、旧正月当日、秋夕当日</t>
    <phoneticPr fontId="10" type="noConversion"/>
  </si>
  <si>
    <t>5点</t>
    <phoneticPr fontId="10" type="noConversion"/>
  </si>
  <si>
    <t>国民民俗文化財 全税猛古仏遺物</t>
    <phoneticPr fontId="10" type="noConversion"/>
  </si>
  <si>
    <t>-</t>
    <phoneticPr fontId="10" type="noConversion"/>
  </si>
  <si>
    <t>支流、卓本、民俗類</t>
    <phoneticPr fontId="10" type="noConversion"/>
  </si>
  <si>
    <t>1回/5年</t>
    <phoneticPr fontId="10" type="noConversion"/>
  </si>
  <si>
    <t>https://www.asan.go.kr/gb_museum</t>
    <phoneticPr fontId="2" type="noConversion"/>
  </si>
  <si>
    <t>忠南-公立21-2021-02</t>
    <phoneticPr fontId="10" type="noConversion"/>
  </si>
  <si>
    <t>2021.08.09。</t>
    <phoneticPr fontId="10" type="noConversion"/>
  </si>
  <si>
    <t>2017.06.01</t>
    <phoneticPr fontId="10" type="noConversion"/>
  </si>
  <si>
    <t>041-541-5330</t>
    <phoneticPr fontId="10" type="noConversion"/>
  </si>
  <si>
    <t>忠清南道牙山市</t>
    <phoneticPr fontId="2" type="noConversion"/>
  </si>
  <si>
    <t>高仏盲星記念館</t>
    <phoneticPr fontId="10" type="noConversion"/>
  </si>
  <si>
    <t>別に未課</t>
  </si>
  <si>
    <t>経路（65歳以上）、障害者、満6歳以下、文化のある日、旅行週間、企画展示及びプログラム運営時、軍民無料</t>
  </si>
  <si>
    <t>1. 1月1日、旧正月及び秋夕当日毎週月曜日（ただし、月曜日が祝日の場合は翌日に休館）、1月1日、秋夕及び旧正月当日</t>
  </si>
  <si>
    <t>https://taean.go.kr/tour/sub04_07_01_01.do</t>
  </si>
  <si>
    <t>忠南-公立12-2002-01</t>
  </si>
  <si>
    <t>2002.04.03</t>
  </si>
  <si>
    <t>041-670-2337</t>
  </si>
  <si>
    <t>忠清南道泰安郡古南面顔面台4270-6</t>
    <phoneticPr fontId="2" type="noConversion"/>
  </si>
  <si>
    <t>古南覇銃博物館</t>
    <phoneticPr fontId="2" type="noConversion"/>
  </si>
  <si>
    <t>民俗品、顧問など</t>
  </si>
  <si>
    <t>2004.03.03</t>
  </si>
  <si>
    <t>041-642-3256</t>
  </si>
  <si>
    <t>忠清南道ホンソン郡結城面構成南路91</t>
  </si>
  <si>
    <t>結成農耕農業博物館</t>
    <phoneticPr fontId="2" type="noConversion"/>
  </si>
  <si>
    <t>忠南国立総計</t>
    <phoneticPr fontId="2" type="noConversion"/>
  </si>
  <si>
    <t>宝7点</t>
    <phoneticPr fontId="2" type="noConversion"/>
  </si>
  <si>
    <t>調憲関連遺品など</t>
    <phoneticPr fontId="2" type="noConversion"/>
  </si>
  <si>
    <t>古書、古文書、近代絵画</t>
    <phoneticPr fontId="2" type="noConversion"/>
  </si>
  <si>
    <t>700.cha.go.kr</t>
    <phoneticPr fontId="2" type="noConversion"/>
  </si>
  <si>
    <t>1976.09.20</t>
    <phoneticPr fontId="2" type="noConversion"/>
  </si>
  <si>
    <t>041-753-8701</t>
    <phoneticPr fontId="2" type="noConversion"/>
  </si>
  <si>
    <t>忠清南道錦山郡金城面義総道50</t>
    <phoneticPr fontId="2" type="noConversion"/>
  </si>
  <si>
    <t>七百義総管理所（記念館）</t>
    <phoneticPr fontId="2" type="noConversion"/>
  </si>
  <si>
    <t>金山郡</t>
    <phoneticPr fontId="2" type="noConversion"/>
  </si>
  <si>
    <t>毎週月曜日（ただし月曜日が祝日の場合は開館）</t>
    <phoneticPr fontId="2" type="noConversion"/>
  </si>
  <si>
    <t>国宝9点、宝22点</t>
    <phoneticPr fontId="2" type="noConversion"/>
  </si>
  <si>
    <t>乱中日記の草本など</t>
    <phoneticPr fontId="2" type="noConversion"/>
  </si>
  <si>
    <t>古典、古文書、無拘束、工芸など</t>
    <phoneticPr fontId="2" type="noConversion"/>
  </si>
  <si>
    <t>495 / 約7万㎡(駐車場敷地全体)</t>
    <phoneticPr fontId="2" type="noConversion"/>
  </si>
  <si>
    <t>http://hcs.cha.go.kr</t>
    <phoneticPr fontId="2" type="noConversion"/>
  </si>
  <si>
    <t>国立12-2017-02号</t>
    <phoneticPr fontId="2" type="noConversion"/>
  </si>
  <si>
    <t>2017.08.02</t>
    <phoneticPr fontId="2" type="noConversion"/>
  </si>
  <si>
    <t>2011.04.28</t>
    <phoneticPr fontId="2" type="noConversion"/>
  </si>
  <si>
    <t>041-539-4600</t>
    <phoneticPr fontId="2" type="noConversion"/>
  </si>
  <si>
    <t>忠清南道牙山市塩チ邑県忠寺路126</t>
    <phoneticPr fontId="2" type="noConversion"/>
  </si>
  <si>
    <t>忠武公李舜臣記念館</t>
    <phoneticPr fontId="2" type="noConversion"/>
  </si>
  <si>
    <t>日曜日。祝日</t>
  </si>
  <si>
    <t>登録文化財2点</t>
  </si>
  <si>
    <t>郵便ポスト</t>
  </si>
  <si>
    <t>支流、金属類、被覆類など</t>
  </si>
  <si>
    <t>www.postmuseum.go.kr</t>
  </si>
  <si>
    <t>国立12-2019-02号</t>
  </si>
  <si>
    <t>2019.04.30</t>
    <phoneticPr fontId="10" type="noConversion"/>
  </si>
  <si>
    <t>1985.05.01</t>
    <phoneticPr fontId="2" type="noConversion"/>
  </si>
  <si>
    <t>041-560-5900</t>
  </si>
  <si>
    <t>忠清南道天安市ヤンジマル1ギル11-14</t>
    <phoneticPr fontId="10" type="noConversion"/>
  </si>
  <si>
    <t>友情博物館</t>
  </si>
  <si>
    <t>60ヶ月未満の子供、65歳以上の高齢者、国家有功者、独立有功者、5・18民主有功者、特殊任務有功者、医師箱、参戦有功者、枯葉剤後遺症の患者、障害者、基礎生活受給者、兵長以下軍人</t>
  </si>
  <si>
    <t>地域民50％割引、多子家庭50％割引、団体（20人以上）500ウォン割引、地域関連機関相互割引</t>
  </si>
  <si>
    <t>1月1日、旧正月、秋夕、毎週月曜日（月曜日が祝日の場合は翌平日）</t>
    <phoneticPr fontId="2" type="noConversion"/>
  </si>
  <si>
    <t>09:30-19:00(夏季) 09:30-18:00(冬季) *土曜日、祝日の適用</t>
  </si>
  <si>
    <t>09:30～18:00</t>
    <phoneticPr fontId="2" type="noConversion"/>
  </si>
  <si>
    <t>ぬいぐるみサンプル、骨格サンプルなど</t>
  </si>
  <si>
    <t>中央</t>
  </si>
  <si>
    <t>1回/5年</t>
    <phoneticPr fontId="2" type="noConversion"/>
  </si>
  <si>
    <t>www.mabik.re.kr</t>
  </si>
  <si>
    <t>国立12-2016-09号</t>
  </si>
  <si>
    <t>041-950-0600</t>
    <phoneticPr fontId="2" type="noConversion"/>
  </si>
  <si>
    <t>忠清南道西川郡長港邑長山路101番道75</t>
    <phoneticPr fontId="2" type="noConversion"/>
  </si>
  <si>
    <t>国立海洋生物資源館セキュリウム</t>
  </si>
  <si>
    <t>宝3件5点</t>
    <phoneticPr fontId="2" type="noConversion"/>
  </si>
  <si>
    <t>青磁退化ヒキガエル形稲など</t>
    <phoneticPr fontId="2" type="noConversion"/>
  </si>
  <si>
    <t>金属、土道、木材、草本類など</t>
    <phoneticPr fontId="2" type="noConversion"/>
  </si>
  <si>
    <t>www.seamuse.go.kr</t>
    <phoneticPr fontId="2" type="noConversion"/>
  </si>
  <si>
    <t>2018.12.14</t>
    <phoneticPr fontId="2" type="noConversion"/>
  </si>
  <si>
    <t>041-419-7000</t>
    <phoneticPr fontId="2" type="noConversion"/>
  </si>
  <si>
    <t>忠清南道泰安郡近興面新津大橋ギル94-33</t>
    <phoneticPr fontId="2" type="noConversion"/>
  </si>
  <si>
    <t>国立海洋文化財研究所泰安海洋遺物展示館</t>
    <phoneticPr fontId="2" type="noConversion"/>
  </si>
  <si>
    <t>国宝2点、宝4点</t>
  </si>
  <si>
    <t>百済金銅対向路など</t>
  </si>
  <si>
    <t>金属、ドットなど</t>
  </si>
  <si>
    <t>中央/個別</t>
  </si>
  <si>
    <t>http://buyeo.museum.go.kr</t>
  </si>
  <si>
    <t>国立11-2012-05号</t>
  </si>
  <si>
    <t>1945.10.13</t>
    <phoneticPr fontId="2" type="noConversion"/>
  </si>
  <si>
    <t>041-833-8562</t>
  </si>
  <si>
    <t>忠清南道扶余郡涙邑金星路5</t>
  </si>
  <si>
    <t>国立付与博物館</t>
  </si>
  <si>
    <t>9:00～19:00</t>
  </si>
  <si>
    <t>国宝10点、宝物20点、重要民俗資料5点</t>
  </si>
  <si>
    <t>ジンミョンスなど</t>
  </si>
  <si>
    <t>土道、金属、磁器など</t>
  </si>
  <si>
    <t>https://gongju.museum.go.kr</t>
  </si>
  <si>
    <t>国立11-2016-05号</t>
  </si>
  <si>
    <t>1946.04.01</t>
    <phoneticPr fontId="2" type="noConversion"/>
  </si>
  <si>
    <t>041-850-6300</t>
  </si>
  <si>
    <t>忠清南道公州市観光団地道34</t>
  </si>
  <si>
    <t>国立プリンセス博物館</t>
  </si>
  <si>
    <t>忠北総計</t>
    <phoneticPr fontId="2" type="noConversion"/>
  </si>
  <si>
    <t>忠北大学総計</t>
    <phoneticPr fontId="2" type="noConversion"/>
  </si>
  <si>
    <t>毎週土曜日及び祝日、学校が定める休館日</t>
    <phoneticPr fontId="2" type="noConversion"/>
  </si>
  <si>
    <t>忠清北道タイプ文化財1点</t>
    <phoneticPr fontId="2" type="noConversion"/>
  </si>
  <si>
    <t>平山新氏終値顧問</t>
    <phoneticPr fontId="2" type="noConversion"/>
  </si>
  <si>
    <t>金属、土道、書画卓本など</t>
    <phoneticPr fontId="2" type="noConversion"/>
  </si>
  <si>
    <t>www.ut.ac.kr/museum.do</t>
  </si>
  <si>
    <t>忠北-大学12-2011-02号</t>
    <phoneticPr fontId="2" type="noConversion"/>
  </si>
  <si>
    <t>2011.01.20.</t>
  </si>
  <si>
    <t>1980.04.01</t>
    <phoneticPr fontId="2" type="noConversion"/>
  </si>
  <si>
    <t>043-841-5696</t>
    <phoneticPr fontId="2" type="noConversion"/>
  </si>
  <si>
    <t>忠清北道忠州市大小原面大学路50</t>
    <phoneticPr fontId="2" type="noConversion"/>
  </si>
  <si>
    <t>韓国交通大学博物館</t>
    <phoneticPr fontId="2" type="noConversion"/>
  </si>
  <si>
    <t>忠州市</t>
    <phoneticPr fontId="2" type="noConversion"/>
  </si>
  <si>
    <t>忠北</t>
    <phoneticPr fontId="2" type="noConversion"/>
  </si>
  <si>
    <t>祝日と毎週月曜日</t>
  </si>
  <si>
    <t>教育資料、考古、民俗品など</t>
  </si>
  <si>
    <t>校内駐車場</t>
  </si>
  <si>
    <t>784,760（学校全体）</t>
  </si>
  <si>
    <t>museum.knue.ac.kr</t>
  </si>
  <si>
    <t>忠北-大学12-2001-01号</t>
  </si>
  <si>
    <t>2013.03.20. (2001.01.16)</t>
  </si>
  <si>
    <t>2010.11.16(1987.10.31)</t>
    <phoneticPr fontId="2" type="noConversion"/>
  </si>
  <si>
    <t>043-230-3361</t>
  </si>
  <si>
    <t>忠清北道清州市興徳区江内面テソンタワー250</t>
    <phoneticPr fontId="2" type="noConversion"/>
  </si>
  <si>
    <t>韓国教員大学教育博物館</t>
    <phoneticPr fontId="2" type="noConversion"/>
  </si>
  <si>
    <t>週末、祝日、学校で定められた休日</t>
    <phoneticPr fontId="2" type="noConversion"/>
  </si>
  <si>
    <t>宝1点、重要民俗資料286点、都有型文化財11点</t>
    <phoneticPr fontId="2" type="noConversion"/>
  </si>
  <si>
    <t>キム・ギルトン座里公信教書など</t>
    <phoneticPr fontId="2" type="noConversion"/>
  </si>
  <si>
    <t>金属、玉石、土道、書画卓本など</t>
    <phoneticPr fontId="2" type="noConversion"/>
  </si>
  <si>
    <t>24/750㎡</t>
    <phoneticPr fontId="2" type="noConversion"/>
  </si>
  <si>
    <t>https://museum.chungbuk.ac.kr</t>
    <phoneticPr fontId="2" type="noConversion"/>
  </si>
  <si>
    <t>忠北-大学12-2000-02号</t>
    <phoneticPr fontId="2" type="noConversion"/>
  </si>
  <si>
    <t>1970.09.27</t>
    <phoneticPr fontId="2" type="noConversion"/>
  </si>
  <si>
    <t>043-261-2900</t>
    <phoneticPr fontId="2" type="noConversion"/>
  </si>
  <si>
    <t>忠清北道清州市西原区忠大1、忠北大学博物館（S9洞）</t>
    <phoneticPr fontId="2" type="noConversion"/>
  </si>
  <si>
    <t>忠北大学博物館</t>
    <phoneticPr fontId="2" type="noConversion"/>
  </si>
  <si>
    <t>清州市</t>
    <phoneticPr fontId="2" type="noConversion"/>
  </si>
  <si>
    <t>夏季冬季休暇、週末、祝日、コロナによる休館（必要開館）</t>
    <phoneticPr fontId="2" type="noConversion"/>
  </si>
  <si>
    <t>宝物1件試み指定文化財3件</t>
    <phoneticPr fontId="2" type="noConversion"/>
  </si>
  <si>
    <t>金剛班夜景ソロンチャンヨジョヒョンロク、自治統監目権24 27</t>
    <phoneticPr fontId="2" type="noConversion"/>
  </si>
  <si>
    <t>http://www.cju.ac.kr/muse/index.do</t>
  </si>
  <si>
    <t>1967.11.10</t>
    <phoneticPr fontId="2" type="noConversion"/>
  </si>
  <si>
    <t>043-229-8762</t>
    <phoneticPr fontId="2" type="noConversion"/>
  </si>
  <si>
    <t>忠清北道清州市清原区大城路298</t>
    <phoneticPr fontId="2" type="noConversion"/>
  </si>
  <si>
    <t>清州大学博物館</t>
    <phoneticPr fontId="2" type="noConversion"/>
  </si>
  <si>
    <t>未就学児(7歳未満)、障害者、国家有功者、本校在学生及び教職員など</t>
  </si>
  <si>
    <t>文化がある日の無料観覧</t>
  </si>
  <si>
    <t>毎週月曜日、新政、お正月、秋夕連休</t>
  </si>
  <si>
    <t>自然史、世界民俗、書画など</t>
  </si>
  <si>
    <t>museum.jwu.ac.kr</t>
  </si>
  <si>
    <t>忠北-大学12-2009-01号</t>
  </si>
  <si>
    <t>2009.10.20</t>
  </si>
  <si>
    <t>2009.07.01</t>
  </si>
  <si>
    <t>043-830-8283</t>
  </si>
  <si>
    <t>忠清北道ゲサン郡ゲサン邑ムンムロ85</t>
  </si>
  <si>
    <t>中原大学博物館</t>
    <phoneticPr fontId="2" type="noConversion"/>
  </si>
  <si>
    <t>忠北私立総計</t>
    <phoneticPr fontId="2" type="noConversion"/>
  </si>
  <si>
    <t>洋画、韓国化、民話など</t>
  </si>
  <si>
    <t>忠北-私立12-2006-01</t>
  </si>
  <si>
    <t>2006.05.21.</t>
  </si>
  <si>
    <t>2006.05.21</t>
    <phoneticPr fontId="2" type="noConversion"/>
  </si>
  <si>
    <t>忠清北道清州市サンダング区ガドク面禁断1ギル10</t>
  </si>
  <si>
    <t>エプリ民俗博物館（休館）</t>
    <phoneticPr fontId="2" type="noConversion"/>
  </si>
  <si>
    <t>1種</t>
    <phoneticPr fontId="10" type="noConversion"/>
  </si>
  <si>
    <t>毎週月曜日火曜日午前</t>
    <phoneticPr fontId="2" type="noConversion"/>
  </si>
  <si>
    <t>冬季9:30～17:00 夏季9:00～17:00</t>
  </si>
  <si>
    <t>タイプ文化財2点</t>
  </si>
  <si>
    <t>イエスの聖心、聖母の聖心</t>
  </si>
  <si>
    <t>崇曲大聖堂 昔使っていた遺物、ミサ製具、写真展示など</t>
  </si>
  <si>
    <t>随時</t>
  </si>
  <si>
    <t>www.maegoe.com</t>
  </si>
  <si>
    <t>2002.10.10</t>
  </si>
  <si>
    <t>043-881-2809</t>
  </si>
  <si>
    <t>忠清北道ボイス郡江谷面大聖堂10</t>
    <phoneticPr fontId="2" type="noConversion"/>
  </si>
  <si>
    <t>魅惑博物館</t>
    <phoneticPr fontId="2" type="noConversion"/>
  </si>
  <si>
    <t>毎週月曜日、1月1日、ソルチュソク連休</t>
    <phoneticPr fontId="2" type="noConversion"/>
  </si>
  <si>
    <t>9:00 -17:00</t>
    <phoneticPr fontId="2" type="noConversion"/>
  </si>
  <si>
    <t>宝物6点、都指定文化財2点</t>
    <phoneticPr fontId="2" type="noConversion"/>
  </si>
  <si>
    <t>青磁賞鑑賞薬国合など</t>
    <phoneticPr fontId="2" type="noConversion"/>
  </si>
  <si>
    <t>支流、古書、陶器、金属など</t>
    <phoneticPr fontId="2" type="noConversion"/>
  </si>
  <si>
    <t>https://handokmuseum.com</t>
    <phoneticPr fontId="2" type="noConversion"/>
  </si>
  <si>
    <t>忠北-私立12-2016-01号</t>
    <phoneticPr fontId="2" type="noConversion"/>
  </si>
  <si>
    <t>2016.06.29</t>
    <phoneticPr fontId="2" type="noConversion"/>
  </si>
  <si>
    <t>1964.04.27</t>
    <phoneticPr fontId="2" type="noConversion"/>
  </si>
  <si>
    <t>043-530-1004</t>
    <phoneticPr fontId="2" type="noConversion"/>
  </si>
  <si>
    <t>忠清北道音声郡大小面大風山岳路78</t>
    <phoneticPr fontId="2" type="noConversion"/>
  </si>
  <si>
    <t>韓毒医薬博物館</t>
    <phoneticPr fontId="2" type="noConversion"/>
  </si>
  <si>
    <t>音声グループ</t>
    <phoneticPr fontId="2" type="noConversion"/>
  </si>
  <si>
    <t>乳幼児（満24ヶ月未満）</t>
    <phoneticPr fontId="2" type="noConversion"/>
  </si>
  <si>
    <t>毎週月曜日、火曜日（ただしコロナ19拡散で当分予約制で運営）</t>
    <phoneticPr fontId="2" type="noConversion"/>
  </si>
  <si>
    <t>10:00～18:00（冬季10:00～17:00）</t>
    <phoneticPr fontId="2" type="noConversion"/>
  </si>
  <si>
    <t>陶器、磁気、金属、茶</t>
    <phoneticPr fontId="2" type="noConversion"/>
  </si>
  <si>
    <t>www.teacm.modoo.at</t>
    <phoneticPr fontId="2" type="noConversion"/>
  </si>
  <si>
    <t>2017.05.18</t>
    <phoneticPr fontId="2" type="noConversion"/>
  </si>
  <si>
    <t>043-651-8800</t>
    <phoneticPr fontId="2" type="noConversion"/>
  </si>
  <si>
    <t>忠清北道済川市鳳陽邑国史奉路741</t>
  </si>
  <si>
    <t>韓国茶文化博物館</t>
    <phoneticPr fontId="2" type="noConversion"/>
  </si>
  <si>
    <t>済川市</t>
    <phoneticPr fontId="2" type="noConversion"/>
  </si>
  <si>
    <t>10:00 - 16:00</t>
    <phoneticPr fontId="2" type="noConversion"/>
  </si>
  <si>
    <t>12:00 - 16:00</t>
    <phoneticPr fontId="2" type="noConversion"/>
  </si>
  <si>
    <t>古書、民俗品など</t>
    <phoneticPr fontId="2" type="noConversion"/>
  </si>
  <si>
    <t>www.jamsamuseum.co.kr</t>
    <phoneticPr fontId="2" type="noConversion"/>
  </si>
  <si>
    <t>忠北-私立12-1996-01号</t>
    <phoneticPr fontId="2" type="noConversion"/>
  </si>
  <si>
    <t>1996.08.14</t>
    <phoneticPr fontId="2" type="noConversion"/>
  </si>
  <si>
    <t>1955.10.27</t>
    <phoneticPr fontId="2" type="noConversion"/>
  </si>
  <si>
    <t>043-235-1267</t>
    <phoneticPr fontId="2" type="noConversion"/>
  </si>
  <si>
    <t>忠清北道清州市興徳区清州駅213-52</t>
    <phoneticPr fontId="2" type="noConversion"/>
  </si>
  <si>
    <t>韓国潜水博物館</t>
    <phoneticPr fontId="2" type="noConversion"/>
  </si>
  <si>
    <t>毎週日、月曜日 *秋夕連休 *1～2月</t>
    <phoneticPr fontId="2" type="noConversion"/>
  </si>
  <si>
    <t>登録文化財1件8点</t>
  </si>
  <si>
    <t>15トン電気炉</t>
    <phoneticPr fontId="2" type="noConversion"/>
  </si>
  <si>
    <t>金属、木材など</t>
    <phoneticPr fontId="2" type="noConversion"/>
  </si>
  <si>
    <t>www.ironmuseum.or.kr</t>
    <phoneticPr fontId="2" type="noConversion"/>
  </si>
  <si>
    <t>忠北-私立12-1999-01</t>
    <phoneticPr fontId="2" type="noConversion"/>
  </si>
  <si>
    <t>1999.12.29</t>
    <phoneticPr fontId="2" type="noConversion"/>
  </si>
  <si>
    <t>2000.07.21</t>
    <phoneticPr fontId="2" type="noConversion"/>
  </si>
  <si>
    <t>043-883-2321</t>
    <phoneticPr fontId="2" type="noConversion"/>
  </si>
  <si>
    <t>忠清北道音声郡江谷面永山路360</t>
    <phoneticPr fontId="2" type="noConversion"/>
  </si>
  <si>
    <t>鉄博物館</t>
    <phoneticPr fontId="2" type="noConversion"/>
  </si>
  <si>
    <t>毎週月曜日、お正月、チュソク</t>
    <phoneticPr fontId="2" type="noConversion"/>
  </si>
  <si>
    <t>独島、間島、対馬島、土地調査事業関連資料</t>
    <phoneticPr fontId="2" type="noConversion"/>
  </si>
  <si>
    <t>www.forjijeok.com</t>
    <phoneticPr fontId="2" type="noConversion"/>
  </si>
  <si>
    <t>忠北-私立21-1999-02</t>
    <phoneticPr fontId="2" type="noConversion"/>
  </si>
  <si>
    <t>1999.10.16</t>
    <phoneticPr fontId="2" type="noConversion"/>
  </si>
  <si>
    <t>043-651-5115</t>
    <phoneticPr fontId="2" type="noConversion"/>
  </si>
  <si>
    <t>忠清北道済川市金城面ヤンウォルロ34</t>
  </si>
  <si>
    <t>知的博物館</t>
    <phoneticPr fontId="2" type="noConversion"/>
  </si>
  <si>
    <t>造形物など</t>
    <phoneticPr fontId="2" type="noConversion"/>
  </si>
  <si>
    <t>www.liquorium.com</t>
    <phoneticPr fontId="2" type="noConversion"/>
  </si>
  <si>
    <t>忠北-私立12-2005-02号</t>
  </si>
  <si>
    <t>2005.12.13</t>
    <phoneticPr fontId="2" type="noConversion"/>
  </si>
  <si>
    <t>2005.05.01</t>
    <phoneticPr fontId="2" type="noConversion"/>
  </si>
  <si>
    <t>043-855-7333</t>
  </si>
  <si>
    <t>忠清北道忠州市中央塔面タプジョンアンギル12</t>
    <phoneticPr fontId="10" type="noConversion"/>
  </si>
  <si>
    <t>世界酒文化博物館</t>
    <phoneticPr fontId="10" type="noConversion"/>
  </si>
  <si>
    <t>私立</t>
    <phoneticPr fontId="10" type="noConversion"/>
  </si>
  <si>
    <t>忠州市</t>
    <phoneticPr fontId="10" type="noConversion"/>
  </si>
  <si>
    <t>忠北</t>
    <phoneticPr fontId="10" type="noConversion"/>
  </si>
  <si>
    <t>毎週月曜日、新政、秋夕・雪連休</t>
    <phoneticPr fontId="2" type="noConversion"/>
  </si>
  <si>
    <t>国宝2点、宝10点、忠清北道指定文化財44点</t>
    <phoneticPr fontId="2" type="noConversion"/>
  </si>
  <si>
    <t>初条本大放光仏画厳景権20等真実住宅など墓法軟化鏡など</t>
    <phoneticPr fontId="2" type="noConversion"/>
  </si>
  <si>
    <t>仏像、仏画、絵画など</t>
    <phoneticPr fontId="2" type="noConversion"/>
  </si>
  <si>
    <t>50/1,134㎡</t>
    <phoneticPr fontId="2" type="noConversion"/>
  </si>
  <si>
    <t>www.bmpc.net</t>
    <phoneticPr fontId="2" type="noConversion"/>
  </si>
  <si>
    <t>忠北-私立12-2013-01号</t>
    <phoneticPr fontId="2" type="noConversion"/>
  </si>
  <si>
    <t>043-423-9103</t>
    <phoneticPr fontId="2" type="noConversion"/>
  </si>
  <si>
    <t>忠清北道丹陽郡永春面白磁路9</t>
    <phoneticPr fontId="2" type="noConversion"/>
  </si>
  <si>
    <t>仏教天台中央博物館</t>
    <phoneticPr fontId="2" type="noConversion"/>
  </si>
  <si>
    <t>丹陽郡</t>
    <phoneticPr fontId="2" type="noConversion"/>
  </si>
  <si>
    <t>長期休館</t>
  </si>
  <si>
    <t>長期休館</t>
    <phoneticPr fontId="2" type="noConversion"/>
  </si>
  <si>
    <t>民俗品、教育資料など</t>
  </si>
  <si>
    <t>www.ydinter.hs.kr</t>
  </si>
  <si>
    <t>忠北-私立12-2007-02号</t>
  </si>
  <si>
    <t>2007.12.27</t>
  </si>
  <si>
    <t>2000.03.01</t>
  </si>
  <si>
    <t>043-742-3652</t>
  </si>
  <si>
    <t>忠清北道永東郡永洞邑大学路10</t>
  </si>
  <si>
    <t>東谷博物館</t>
    <phoneticPr fontId="2" type="noConversion"/>
  </si>
  <si>
    <t>文学資料、書籍など</t>
  </si>
  <si>
    <t>www.nongminmk.com</t>
  </si>
  <si>
    <t>忠北-私立21-2009-02</t>
  </si>
  <si>
    <t>2009.11.30</t>
  </si>
  <si>
    <t>2005.02.10</t>
  </si>
  <si>
    <t>043-743-5186</t>
  </si>
  <si>
    <t>忠清北道永洞郡梅谷面露天2ギル5-1</t>
  </si>
  <si>
    <t>農民文学記念館</t>
    <phoneticPr fontId="2" type="noConversion"/>
  </si>
  <si>
    <t>古書、古文書、民俗資料、石物、壺の土器など</t>
    <phoneticPr fontId="2" type="noConversion"/>
  </si>
  <si>
    <t>http://blog.naver.com/phhyenym</t>
    <phoneticPr fontId="2" type="noConversion"/>
  </si>
  <si>
    <t>忠北-私立21-2008-01</t>
  </si>
  <si>
    <t>2008.04.15。</t>
    <phoneticPr fontId="2" type="noConversion"/>
  </si>
  <si>
    <t>043-733-9129</t>
    <phoneticPr fontId="2" type="noConversion"/>
  </si>
  <si>
    <t>忠清北道玉川郡案内面案内会南路310-5</t>
    <phoneticPr fontId="2" type="noConversion"/>
  </si>
  <si>
    <t>加山博物館</t>
    <phoneticPr fontId="2" type="noConversion"/>
  </si>
  <si>
    <t>玉川郡</t>
    <phoneticPr fontId="2" type="noConversion"/>
  </si>
  <si>
    <t>忠北公立総計</t>
    <phoneticPr fontId="2" type="noConversion"/>
  </si>
  <si>
    <t>ゲサンサイバー郡民証提出時</t>
  </si>
  <si>
    <t>障害者、国家有功者、経路（65歳以上）</t>
  </si>
  <si>
    <t>」</t>
  </si>
  <si>
    <t>」</t>
    <phoneticPr fontId="2" type="noConversion"/>
  </si>
  <si>
    <t>常設展示と価格</t>
    <phoneticPr fontId="2" type="noConversion"/>
  </si>
  <si>
    <t>毎週月曜日/チュソクと旧正月の日</t>
  </si>
  <si>
    <t>2013.01.01</t>
    <phoneticPr fontId="2" type="noConversion"/>
  </si>
  <si>
    <t>043-832-3223</t>
  </si>
  <si>
    <t>忠清北道ゲサン郡ヨンプンミョンウォンプン路233</t>
  </si>
  <si>
    <t>韓紙体験博物館</t>
    <phoneticPr fontId="2" type="noConversion"/>
  </si>
  <si>
    <t>www.ares.chungbuk.kr</t>
  </si>
  <si>
    <t>2001.05.10</t>
    <phoneticPr fontId="2" type="noConversion"/>
  </si>
  <si>
    <t>043-220-5722</t>
  </si>
  <si>
    <t>忠清北道清州市清原区大昌邑ガゴクギル46</t>
    <phoneticPr fontId="2" type="noConversion"/>
  </si>
  <si>
    <t>忠清北道農業科学館</t>
    <phoneticPr fontId="2" type="noConversion"/>
  </si>
  <si>
    <t>イ・スイルジンム公信教書</t>
    <phoneticPr fontId="2" type="noConversion"/>
  </si>
  <si>
    <t>木、金属、布など</t>
    <phoneticPr fontId="2" type="noConversion"/>
  </si>
  <si>
    <t>https://www.chungju.go.kr/museum/</t>
  </si>
  <si>
    <t>忠北公立21-2012-04号</t>
  </si>
  <si>
    <t>2012.12.20</t>
  </si>
  <si>
    <t>043-850-3928</t>
    <phoneticPr fontId="37" type="noConversion"/>
  </si>
  <si>
    <t>忠清北道忠州市南漢江路26</t>
    <phoneticPr fontId="2" type="noConversion"/>
  </si>
  <si>
    <t>忠州世界武術博物館</t>
    <phoneticPr fontId="2" type="noConversion"/>
  </si>
  <si>
    <t>宝1点、都指定文化財3点、国民民俗文化財1点、文化財資料1点</t>
    <phoneticPr fontId="2" type="noConversion"/>
  </si>
  <si>
    <t>ソンリムボフンなど</t>
    <phoneticPr fontId="2" type="noConversion"/>
  </si>
  <si>
    <t>忠北公立11-1992-01号</t>
    <phoneticPr fontId="2" type="noConversion"/>
  </si>
  <si>
    <t>1986.11.25</t>
    <phoneticPr fontId="2" type="noConversion"/>
  </si>
  <si>
    <t>043-850-3927</t>
    <phoneticPr fontId="37" type="noConversion"/>
  </si>
  <si>
    <t>忠清北道忠州市中央塔面中央塔道112-28</t>
    <phoneticPr fontId="2" type="noConversion"/>
  </si>
  <si>
    <t>忠州博物館</t>
    <phoneticPr fontId="2" type="noConversion"/>
  </si>
  <si>
    <t>役所祝日土、日曜日</t>
  </si>
  <si>
    <t>09:00 -17:00</t>
  </si>
  <si>
    <t>教育資料、支流など</t>
  </si>
  <si>
    <t>www.cbec.go.kr/edu/</t>
  </si>
  <si>
    <t>2006.07.14</t>
    <phoneticPr fontId="2" type="noConversion"/>
  </si>
  <si>
    <t>043-256-5225</t>
  </si>
  <si>
    <t>忠清北道清州市サンダン区教区路17</t>
    <phoneticPr fontId="2" type="noConversion"/>
  </si>
  <si>
    <t>忠北教育博物館</t>
    <phoneticPr fontId="2" type="noConversion"/>
  </si>
  <si>
    <t>年中概観</t>
    <phoneticPr fontId="2" type="noConversion"/>
  </si>
  <si>
    <t>追悼度</t>
    <phoneticPr fontId="2" type="noConversion"/>
  </si>
  <si>
    <t>拷問書類</t>
    <phoneticPr fontId="2" type="noConversion"/>
  </si>
  <si>
    <t>https://www.chungju.go.kr/tour/selectBbsNttList.do</t>
  </si>
  <si>
    <t>1978.11.23</t>
    <phoneticPr fontId="2" type="noConversion"/>
  </si>
  <si>
    <t>043-850-7302</t>
    <phoneticPr fontId="37" type="noConversion"/>
  </si>
  <si>
    <t>忠清北道忠州市忠麗1ギル6（丹月洞）</t>
    <phoneticPr fontId="2" type="noConversion"/>
  </si>
  <si>
    <t>忠列史物展示館</t>
    <phoneticPr fontId="2" type="noConversion"/>
  </si>
  <si>
    <t>土器、古文書など</t>
    <phoneticPr fontId="2" type="noConversion"/>
  </si>
  <si>
    <t>www.cjbaekje.net/</t>
    <phoneticPr fontId="2" type="noConversion"/>
  </si>
  <si>
    <t>忠北-公立21-2002-01</t>
    <phoneticPr fontId="2" type="noConversion"/>
  </si>
  <si>
    <t>2002.03.12.</t>
    <phoneticPr fontId="2" type="noConversion"/>
  </si>
  <si>
    <t>2001.11.29</t>
    <phoneticPr fontId="2" type="noConversion"/>
  </si>
  <si>
    <t>043-201-4256</t>
    <phoneticPr fontId="2" type="noConversion"/>
  </si>
  <si>
    <t>忠清北道清州市興徳区1循環路438番ギル1</t>
    <phoneticPr fontId="2" type="noConversion"/>
  </si>
  <si>
    <t>清州百済遺物展示館</t>
    <phoneticPr fontId="2" type="noConversion"/>
  </si>
  <si>
    <t>毎週月曜日（ただし、月曜日が祝日の場合、当日は開館し、その後最初の平日に休館）</t>
    <phoneticPr fontId="2" type="noConversion"/>
  </si>
  <si>
    <t>分類頭工ブッシュ（言解）など</t>
    <phoneticPr fontId="2" type="noConversion"/>
  </si>
  <si>
    <t>古書、古文書、木版、写真など</t>
    <phoneticPr fontId="2" type="noConversion"/>
  </si>
  <si>
    <t>http://cheongju.go.kr/jikjiworld/index.do</t>
    <phoneticPr fontId="2" type="noConversion"/>
  </si>
  <si>
    <t>忠北公立12-1992-02号</t>
    <phoneticPr fontId="2" type="noConversion"/>
  </si>
  <si>
    <t>1992.12.21</t>
    <phoneticPr fontId="2" type="noConversion"/>
  </si>
  <si>
    <t>1992.03.17</t>
    <phoneticPr fontId="2" type="noConversion"/>
  </si>
  <si>
    <t>043-201-4266</t>
    <phoneticPr fontId="2" type="noConversion"/>
  </si>
  <si>
    <t>忠清北道清州市興徳区直営台713</t>
    <phoneticPr fontId="2" type="noConversion"/>
  </si>
  <si>
    <t>清州高原印刷博物館</t>
    <phoneticPr fontId="2" type="noConversion"/>
  </si>
  <si>
    <t>国賓または外交使節団、7歳以下の子ども、65歳以上の高齢者、国家保訓対象者、障害程度の厳しい障害者と保護者など</t>
    <phoneticPr fontId="2" type="noConversion"/>
  </si>
  <si>
    <t>鎮川郡民、グリーンカード所持者割引</t>
    <phoneticPr fontId="2" type="noConversion"/>
  </si>
  <si>
    <t>毎週月曜日、チュソク、お正月</t>
    <phoneticPr fontId="2" type="noConversion"/>
  </si>
  <si>
    <t>金属、磁器、木、合成材料など</t>
    <phoneticPr fontId="2" type="noConversion"/>
  </si>
  <si>
    <t>http://www.jincheonbell.net/</t>
    <phoneticPr fontId="2" type="noConversion"/>
  </si>
  <si>
    <t>忠北-公立12-2005-03</t>
    <phoneticPr fontId="2" type="noConversion"/>
  </si>
  <si>
    <t>2005.12.28。</t>
    <phoneticPr fontId="2" type="noConversion"/>
  </si>
  <si>
    <t>043-539-3847</t>
    <phoneticPr fontId="2" type="noConversion"/>
  </si>
  <si>
    <t>忠清北道鎮川郡鎮川邑白谷路1504-12</t>
    <phoneticPr fontId="2" type="noConversion"/>
  </si>
  <si>
    <t>ジンチョンジョン博物館</t>
    <phoneticPr fontId="2" type="noConversion"/>
  </si>
  <si>
    <t>鎮川郡</t>
    <phoneticPr fontId="2" type="noConversion"/>
  </si>
  <si>
    <t>毎週月曜日（ただし、月曜日が祝日の場合、当日は開館し、次の最初の平日に休館）、1月1日、雪秋夕連休</t>
    <phoneticPr fontId="2" type="noConversion"/>
  </si>
  <si>
    <t>3月～10月(09:00-18:00) 11月～2月 (09:00-17:00)</t>
    <phoneticPr fontId="2" type="noConversion"/>
  </si>
  <si>
    <t>http://museum.jp.go.kr/</t>
    <phoneticPr fontId="2" type="noConversion"/>
  </si>
  <si>
    <t>忠北公立12-2012-03号</t>
    <phoneticPr fontId="2" type="noConversion"/>
  </si>
  <si>
    <t>2012.12.20.</t>
    <phoneticPr fontId="2" type="noConversion"/>
  </si>
  <si>
    <t>2010.06.12</t>
    <phoneticPr fontId="2" type="noConversion"/>
  </si>
  <si>
    <t>043-835-4154</t>
    <phoneticPr fontId="2" type="noConversion"/>
  </si>
  <si>
    <t>忠清北道晋平郡慶平邑ドンドクギル89</t>
    <phoneticPr fontId="2" type="noConversion"/>
  </si>
  <si>
    <t>増平民俗体験博物館</t>
    <phoneticPr fontId="2" type="noConversion"/>
  </si>
  <si>
    <t>増平郡</t>
    <phoneticPr fontId="2" type="noConversion"/>
  </si>
  <si>
    <t>石器類、土道類など</t>
    <phoneticPr fontId="2" type="noConversion"/>
  </si>
  <si>
    <t>忠北公立21-2012-01号</t>
    <phoneticPr fontId="2" type="noConversion"/>
  </si>
  <si>
    <t>2012.02.01</t>
    <phoneticPr fontId="2" type="noConversion"/>
  </si>
  <si>
    <t>2005.11.09</t>
    <phoneticPr fontId="2" type="noConversion"/>
  </si>
  <si>
    <t>043-850-3991</t>
    <phoneticPr fontId="37" type="noConversion"/>
  </si>
  <si>
    <t>忠清北道忠州市トンヤンミョンチョドン1ギル15</t>
    <phoneticPr fontId="2" type="noConversion"/>
  </si>
  <si>
    <t>チョ・ドンリ先史跡博物館</t>
    <phoneticPr fontId="2" type="noConversion"/>
  </si>
  <si>
    <t>登録文化財4点、市道タイプ文化財86点、市民民俗文化財1点</t>
    <phoneticPr fontId="2" type="noConversion"/>
  </si>
  <si>
    <t>義兵長リュ・インソク審議など</t>
    <phoneticPr fontId="2" type="noConversion"/>
  </si>
  <si>
    <t>古文書、全敵類、武器類など</t>
    <phoneticPr fontId="2" type="noConversion"/>
  </si>
  <si>
    <t>www.jecheon.go.kr/jcub/index.do</t>
    <phoneticPr fontId="2" type="noConversion"/>
  </si>
  <si>
    <t>忠北-公立21-2018-02</t>
    <phoneticPr fontId="2" type="noConversion"/>
  </si>
  <si>
    <t>2018.12.06</t>
    <phoneticPr fontId="2" type="noConversion"/>
  </si>
  <si>
    <t>2001.10.26</t>
    <phoneticPr fontId="2" type="noConversion"/>
  </si>
  <si>
    <t>043-641-4811</t>
    <phoneticPr fontId="2" type="noConversion"/>
  </si>
  <si>
    <t>忠清北道済川市鳳陽邑義岩路566-7</t>
  </si>
  <si>
    <t>済川医兵展示館</t>
    <phoneticPr fontId="2" type="noConversion"/>
  </si>
  <si>
    <t>1月1日、旧正月、秋夕、子供（小学生未満）、65歳以上の高齢者、障害者、国家有功者</t>
    <phoneticPr fontId="2" type="noConversion"/>
  </si>
  <si>
    <t>観光タクシー、文化のある日（毎週最後の水曜日）</t>
    <phoneticPr fontId="2" type="noConversion"/>
  </si>
  <si>
    <t>09:00-18:00 (冬季 09:00-17:00)</t>
    <phoneticPr fontId="2" type="noConversion"/>
  </si>
  <si>
    <t>土器、陶器など</t>
    <phoneticPr fontId="2" type="noConversion"/>
  </si>
  <si>
    <t>043-641-5536</t>
    <phoneticPr fontId="2" type="noConversion"/>
  </si>
  <si>
    <t>忠清北道済川市清風面清風湖路2048</t>
  </si>
  <si>
    <t>済川遺物展示館</t>
    <phoneticPr fontId="2" type="noConversion"/>
  </si>
  <si>
    <t>毎週月曜日（祝日の場合は翌営業日）、1月1日、旧正月、秋夕</t>
    <phoneticPr fontId="2" type="noConversion"/>
  </si>
  <si>
    <t>考古、民俗品など</t>
    <phoneticPr fontId="2" type="noConversion"/>
  </si>
  <si>
    <t>www.expopark.kr</t>
  </si>
  <si>
    <t>2010.08.10</t>
    <phoneticPr fontId="2" type="noConversion"/>
  </si>
  <si>
    <t>043-647-1011</t>
    <phoneticPr fontId="2" type="noConversion"/>
  </si>
  <si>
    <t>忠清北道済川市漢方博覧会19</t>
  </si>
  <si>
    <t>済川国際発酵博物館</t>
    <phoneticPr fontId="2" type="noConversion"/>
  </si>
  <si>
    <t>毎週月曜日（ただし、月曜日が祝日の場合、当日は開館し、次の最初の平日に休館）、1月1日、秋夕、お正月</t>
    <phoneticPr fontId="2" type="noConversion"/>
  </si>
  <si>
    <t>金属、磁器、絵画、写真、支流、サンフンなど</t>
    <phoneticPr fontId="2" type="noConversion"/>
  </si>
  <si>
    <t>https://www.eumseong.go.kr/Banki-moonpeacemuseum/index.do</t>
    <phoneticPr fontId="2" type="noConversion"/>
  </si>
  <si>
    <t>忠北-公立12-2019-02</t>
    <phoneticPr fontId="2" type="noConversion"/>
  </si>
  <si>
    <t>2019.04.09.</t>
    <phoneticPr fontId="2" type="noConversion"/>
  </si>
  <si>
    <t>043-872-3122</t>
    <phoneticPr fontId="2" type="noConversion"/>
  </si>
  <si>
    <t>忠清北道音声郡原南面行道15-5</t>
    <phoneticPr fontId="2" type="noConversion"/>
  </si>
  <si>
    <t>第8大国連事務総長潘基文平和記念館</t>
    <phoneticPr fontId="2" type="noConversion"/>
  </si>
  <si>
    <t>1.「国民基礎生活保障法」第2条第1号による受給権者及び同条第10号による次上位階層に属する者 2.「国家有功者等礼遇及び支援に関する法律施行令」その遺族又は家族 ３．「医師箱等礼遇及び支援に関する法律施行令」第１７条の２による医師遺族、衣装者及びその家族 ４．「障害者福祉法」第３２条により登録された障害者（「障害者福祉法施行規則」 「別表1による障害の程度がひどい障害者は保護者1人を含む。）&lt;改正 2019.10.11.&gt;収集及び管理条例」 第5条及び第6条又はその他の事由により、済川市に遺物を寄贈した又は寄託中の寄贈者及び寄託者及びその家族 7. 公務遂行のために出入りする公務員 8. 「済川市兵役名門礼礼に関する条例」による礼遇対象者.&gt;</t>
    <phoneticPr fontId="2" type="noConversion"/>
  </si>
  <si>
    <t>宝1点、忠清北道有形文化財4点</t>
    <phoneticPr fontId="2" type="noConversion"/>
  </si>
  <si>
    <t>ソン・シヨルの肖像画</t>
    <phoneticPr fontId="2" type="noConversion"/>
  </si>
  <si>
    <t>民俗生活品、書誌類、近現代資料など</t>
  </si>
  <si>
    <t>中央/個別（2収蔵庫）</t>
    <phoneticPr fontId="2" type="noConversion"/>
  </si>
  <si>
    <t>http://museum.jecheon.go.kr</t>
    <phoneticPr fontId="2" type="noConversion"/>
  </si>
  <si>
    <t>忠北-公立12-2019-01</t>
  </si>
  <si>
    <t>2019.04.09</t>
    <phoneticPr fontId="2" type="noConversion"/>
  </si>
  <si>
    <t>2019.01.08</t>
    <phoneticPr fontId="2" type="noConversion"/>
  </si>
  <si>
    <t>043-641-6565</t>
    <phoneticPr fontId="2" type="noConversion"/>
  </si>
  <si>
    <t>忠清北道済川市義林大路47ギル7</t>
    <phoneticPr fontId="2" type="noConversion"/>
  </si>
  <si>
    <t>義林寺歴史博物館</t>
    <phoneticPr fontId="2" type="noConversion"/>
  </si>
  <si>
    <t>毎週月曜日、旧正月、秋夕</t>
    <phoneticPr fontId="2" type="noConversion"/>
  </si>
  <si>
    <t>度タイプ1点</t>
  </si>
  <si>
    <t>玉川清石橋</t>
  </si>
  <si>
    <t>金属、土道など</t>
  </si>
  <si>
    <t>1996.05.01</t>
    <phoneticPr fontId="2" type="noConversion"/>
  </si>
  <si>
    <t>043-730-3418</t>
    <phoneticPr fontId="2" type="noConversion"/>
  </si>
  <si>
    <t>忠清北道玉川郡案内面長渓1ギル57</t>
    <phoneticPr fontId="2" type="noConversion"/>
  </si>
  <si>
    <t>玉川郷土展示館</t>
    <phoneticPr fontId="2" type="noConversion"/>
  </si>
  <si>
    <t>道有形文化財132号（心原里乗塔、郷土遺跡地封里仏像）</t>
  </si>
  <si>
    <t>民俗品、全敵類など</t>
  </si>
  <si>
    <t>www.yd21.go.kr/gugak/html/sub02/020402.html</t>
  </si>
  <si>
    <t>1994.06.18</t>
  </si>
  <si>
    <t>043-740-3207</t>
  </si>
  <si>
    <t>忠清北道永東郡深セン面国楽路18</t>
  </si>
  <si>
    <t>永東郷土民俗資料展示館</t>
    <phoneticPr fontId="2" type="noConversion"/>
  </si>
  <si>
    <t>経路、障害者、6歳以下</t>
    <phoneticPr fontId="2" type="noConversion"/>
  </si>
  <si>
    <t>毎週月曜日、新政、お正月・秋夕当日</t>
    <phoneticPr fontId="2" type="noConversion"/>
  </si>
  <si>
    <t>冬季: 9:00-22:00 夏季: 9:00-23:00</t>
    <phoneticPr fontId="2" type="noConversion"/>
  </si>
  <si>
    <t>国家帰属遺物（考古、土道、化石など）</t>
    <phoneticPr fontId="2" type="noConversion"/>
  </si>
  <si>
    <t>3回/10年</t>
    <phoneticPr fontId="2" type="noConversion"/>
  </si>
  <si>
    <t>www.danyang.go.kr/suyanggae</t>
    <phoneticPr fontId="2" type="noConversion"/>
  </si>
  <si>
    <t>2006.07.25</t>
    <phoneticPr fontId="2" type="noConversion"/>
  </si>
  <si>
    <t>043-423-8502</t>
    <phoneticPr fontId="2" type="noConversion"/>
  </si>
  <si>
    <t>忠清北道丹陽郡城城面</t>
    <phoneticPr fontId="2" type="noConversion"/>
  </si>
  <si>
    <t>水洋改善私物展示館</t>
    <phoneticPr fontId="2" type="noConversion"/>
  </si>
  <si>
    <t>月曜日、1月1日、旧正月、秋夕</t>
    <phoneticPr fontId="2" type="noConversion"/>
  </si>
  <si>
    <t>2007.05.01</t>
    <phoneticPr fontId="2" type="noConversion"/>
  </si>
  <si>
    <t>043-540-3774</t>
    <phoneticPr fontId="2" type="noConversion"/>
  </si>
  <si>
    <t>忠清北道ボウン郡ソクリサンミョンソクサンロ600</t>
    <phoneticPr fontId="2" type="noConversion"/>
  </si>
  <si>
    <t>ソルヒャン公園松の展示館</t>
    <phoneticPr fontId="2" type="noConversion"/>
  </si>
  <si>
    <t>ボウン郡</t>
    <phoneticPr fontId="2" type="noConversion"/>
  </si>
  <si>
    <t>1995.10.21</t>
    <phoneticPr fontId="2" type="noConversion"/>
  </si>
  <si>
    <t>043-540-3409</t>
    <phoneticPr fontId="2" type="noConversion"/>
  </si>
  <si>
    <t>忠清北道Boeun郡Boeung-eup郡清道38</t>
    <phoneticPr fontId="2" type="noConversion"/>
  </si>
  <si>
    <t>ボウン郷土民俗資料展示館</t>
    <phoneticPr fontId="2" type="noConversion"/>
  </si>
  <si>
    <t>毎週月曜日、祝日</t>
    <phoneticPr fontId="2" type="noConversion"/>
  </si>
  <si>
    <t>顧問、民俗品など</t>
    <phoneticPr fontId="2" type="noConversion"/>
  </si>
  <si>
    <t>http://www.goesan.go.kr/museum</t>
    <phoneticPr fontId="37" type="noConversion"/>
  </si>
  <si>
    <t>未登録</t>
    <phoneticPr fontId="37" type="noConversion"/>
  </si>
  <si>
    <t>043-830-2684</t>
  </si>
  <si>
    <t>忠清北道怪山郡</t>
    <phoneticPr fontId="2" type="noConversion"/>
  </si>
  <si>
    <t>農業歴史博物館</t>
    <phoneticPr fontId="2" type="noConversion"/>
  </si>
  <si>
    <t>～6歳、65歳以上、障害者など</t>
  </si>
  <si>
    <t>国楽器など</t>
  </si>
  <si>
    <t>www.yd21.go.kr</t>
  </si>
  <si>
    <t>忠北-公立21-2000-01</t>
    <phoneticPr fontId="2" type="noConversion"/>
  </si>
  <si>
    <t>2000.09.23</t>
    <phoneticPr fontId="2" type="noConversion"/>
  </si>
  <si>
    <t>043-740-3886</t>
  </si>
  <si>
    <t>忠清北道永東郡深セン面国楽路9</t>
  </si>
  <si>
    <t>南渓国楽博物館</t>
    <phoneticPr fontId="2" type="noConversion"/>
  </si>
  <si>
    <t>6.25戦争関連遺物（国軍、人民軍）</t>
    <phoneticPr fontId="2" type="noConversion"/>
  </si>
  <si>
    <t>www.eumseong.go.kr</t>
  </si>
  <si>
    <t>043-871-5930</t>
    <phoneticPr fontId="2" type="noConversion"/>
  </si>
  <si>
    <t>忠清北道音声郡音声邑</t>
    <phoneticPr fontId="2" type="noConversion"/>
  </si>
  <si>
    <t>甘雨再伝承記念館</t>
    <phoneticPr fontId="2" type="noConversion"/>
  </si>
  <si>
    <t>忠北国立総計</t>
    <phoneticPr fontId="2" type="noConversion"/>
  </si>
  <si>
    <t>毎週水曜日（旧正月、新廟、チュソク連休）</t>
  </si>
  <si>
    <t>09:00～16:20</t>
  </si>
  <si>
    <t>13点</t>
  </si>
  <si>
    <t>復活号、L-4連絡器、F-51Dマスタング、T-6建国記、6.25戦争軍事記録物、署名文太極旗</t>
  </si>
  <si>
    <t>航空機など</t>
  </si>
  <si>
    <t>中央/個別併用</t>
  </si>
  <si>
    <t>www.afa.ac.kr/museum</t>
  </si>
  <si>
    <t>国立12-2012-08号</t>
  </si>
  <si>
    <t>2012.12.05.</t>
    <phoneticPr fontId="2" type="noConversion"/>
  </si>
  <si>
    <t>1979.03.22</t>
    <phoneticPr fontId="2" type="noConversion"/>
  </si>
  <si>
    <t>043-290-6161</t>
  </si>
  <si>
    <t>忠清北道清州市サンダン区</t>
  </si>
  <si>
    <t>空軍博物館</t>
  </si>
  <si>
    <t>国立</t>
  </si>
  <si>
    <t>国宝2点、宝物16点、地方類型文化財など19点</t>
  </si>
  <si>
    <t>慶有名展氏阿弥陀仏緊急など</t>
  </si>
  <si>
    <t>金属品、陶器、古書、書画など</t>
  </si>
  <si>
    <t>4回/1年</t>
  </si>
  <si>
    <t>https://cheongju.museum.go.kr</t>
  </si>
  <si>
    <t>国立11-2016-06号</t>
  </si>
  <si>
    <t>1987.08.17</t>
    <phoneticPr fontId="2" type="noConversion"/>
  </si>
  <si>
    <t>043-229-6300</t>
  </si>
  <si>
    <t>忠清北道清州市サンダン区コンアムロ143</t>
  </si>
  <si>
    <t>国立清州博物館</t>
  </si>
  <si>
    <t>江原総計</t>
    <phoneticPr fontId="2" type="noConversion"/>
  </si>
  <si>
    <t>江原大学総計</t>
    <phoneticPr fontId="2" type="noConversion"/>
  </si>
  <si>
    <t>毎週金～月曜日、祝日、休暇期間中（教育及び団体観覧事前予約時休館日にも開館）</t>
  </si>
  <si>
    <t>金属、土道、書画など</t>
  </si>
  <si>
    <t>学校施設の共有</t>
  </si>
  <si>
    <t>museum.hallym.ac.kr</t>
  </si>
  <si>
    <t>江原-大学12-2016-69号</t>
  </si>
  <si>
    <t>2001.03.19.</t>
  </si>
  <si>
    <t>1988.05.18</t>
    <phoneticPr fontId="2" type="noConversion"/>
  </si>
  <si>
    <t>033-248-2851</t>
  </si>
  <si>
    <t>江原道春川市漢林大学道1</t>
  </si>
  <si>
    <t>ハンリム大学博物館</t>
    <phoneticPr fontId="2" type="noConversion"/>
  </si>
  <si>
    <t>週末と法定祝日</t>
  </si>
  <si>
    <t>江原道指定文化財21点</t>
  </si>
  <si>
    <t>チョ・ジョンヨン墓出土遺物一括（4件21点）</t>
  </si>
  <si>
    <t>https://ywmuseum.yonsei.ac.kr/ywmuseum/index.do</t>
  </si>
  <si>
    <t>江原-大学11-2005-01号</t>
  </si>
  <si>
    <t>2005.09.13.</t>
  </si>
  <si>
    <t>2001.05.31</t>
    <phoneticPr fontId="2" type="noConversion"/>
  </si>
  <si>
    <t>033-760-2732</t>
  </si>
  <si>
    <t>江原道原州市延世大道1</t>
    <phoneticPr fontId="2" type="noConversion"/>
  </si>
  <si>
    <t>延世大学原州博物館</t>
    <phoneticPr fontId="2" type="noConversion"/>
  </si>
  <si>
    <t>祝日、開校記念日</t>
  </si>
  <si>
    <t>コロナ休館</t>
  </si>
  <si>
    <t>ユン・ヒスン義兵家</t>
  </si>
  <si>
    <t>考古、民俗遺物など</t>
  </si>
  <si>
    <t>学校施設共有</t>
  </si>
  <si>
    <t>http://museum.kangwon.ac.kr</t>
  </si>
  <si>
    <t>江原-大学12-2001-01号</t>
    <phoneticPr fontId="2" type="noConversion"/>
  </si>
  <si>
    <t>2001.03.19</t>
  </si>
  <si>
    <t>1979.05.01</t>
  </si>
  <si>
    <t>033-250-8077</t>
  </si>
  <si>
    <t>江原道春川市江原大学道1</t>
    <phoneticPr fontId="2" type="noConversion"/>
  </si>
  <si>
    <t>江原大学中央博物館</t>
    <phoneticPr fontId="2" type="noConversion"/>
  </si>
  <si>
    <t>発掘埋蔵文化財及び民俗資料</t>
  </si>
  <si>
    <t>http://museum.gwnu.ac.kr</t>
  </si>
  <si>
    <t>江原大学12-2000-164号（江原大学12-2000-03号）</t>
  </si>
  <si>
    <t>1979.03.01</t>
  </si>
  <si>
    <t>033-640-2596</t>
  </si>
  <si>
    <t>江原道江陵市竹憲道7</t>
  </si>
  <si>
    <t>江陵原州大学博物館</t>
    <phoneticPr fontId="2" type="noConversion"/>
  </si>
  <si>
    <t>毎週土、日/法定祝日</t>
  </si>
  <si>
    <t>考古、歴史、民俗、古文書、書画、卓本など</t>
  </si>
  <si>
    <t>http://museum.cku.ac.kr/</t>
  </si>
  <si>
    <t>江原-大学12-2001-02号</t>
  </si>
  <si>
    <t>2001.06.11</t>
  </si>
  <si>
    <t>1976.04.10</t>
  </si>
  <si>
    <t>033-649-7851</t>
  </si>
  <si>
    <t>江原道江陵市帆日路579番ギル24</t>
  </si>
  <si>
    <t>カトリック関東大学博物館</t>
    <phoneticPr fontId="2" type="noConversion"/>
  </si>
  <si>
    <t>江原私立総計</t>
    <phoneticPr fontId="2" type="noConversion"/>
  </si>
  <si>
    <t>有功者、道</t>
  </si>
  <si>
    <t>不定期月曜日</t>
  </si>
  <si>
    <t>世界のカップ</t>
  </si>
  <si>
    <t>1430平方メートル</t>
  </si>
  <si>
    <t>www.cupmuseum.org</t>
  </si>
  <si>
    <t>江原-私立12-2013-50号</t>
    <phoneticPr fontId="2" type="noConversion"/>
  </si>
  <si>
    <t>2013.06.11</t>
    <phoneticPr fontId="2" type="noConversion"/>
  </si>
  <si>
    <t>2013.04.15</t>
    <phoneticPr fontId="2" type="noConversion"/>
  </si>
  <si>
    <t>033-661-3413</t>
  </si>
  <si>
    <t>江原道江陵市海岸路10</t>
    <phoneticPr fontId="2" type="noConversion"/>
  </si>
  <si>
    <t>歓喜カップ博物館</t>
    <phoneticPr fontId="2" type="noConversion"/>
  </si>
  <si>
    <t>障害2級以上、幼稚園、地域社会の児童</t>
  </si>
  <si>
    <t>群民</t>
  </si>
  <si>
    <t>障害2級以上、地域社会児童など</t>
  </si>
  <si>
    <t>毎週月、火曜日（単予約時）</t>
  </si>
  <si>
    <t>告知、古書、標本など</t>
  </si>
  <si>
    <t>www.geomuseum.co.kr</t>
  </si>
  <si>
    <t>江原-私立12-2008-17号</t>
  </si>
  <si>
    <t>2008.12.08</t>
  </si>
  <si>
    <t>2007.05.04</t>
  </si>
  <si>
    <t>033-372-8872</t>
  </si>
  <si>
    <t>江原道永月郡ムルンドウォンミョンムルン法興路303</t>
  </si>
  <si>
    <t>ほやじり博物館</t>
    <phoneticPr fontId="2" type="noConversion"/>
  </si>
  <si>
    <t>障害2級以上、地域児童センター、国家有功者</t>
  </si>
  <si>
    <t>群民、65歳以上</t>
  </si>
  <si>
    <t>マグカップ、酒類</t>
  </si>
  <si>
    <t>www.ywmuseum.com</t>
  </si>
  <si>
    <t>江原-私立12-2010-24号</t>
  </si>
  <si>
    <t>2010.02.03</t>
  </si>
  <si>
    <t>2007.12.15</t>
  </si>
  <si>
    <t>033-378-5779</t>
  </si>
  <si>
    <t>江原道ヨンウォル郡キムサットガムミョンナリ渓谷路1088</t>
  </si>
  <si>
    <t>ホアンダ区博物館</t>
    <phoneticPr fontId="2" type="noConversion"/>
  </si>
  <si>
    <t>古文書、固化、古書、陶磁器、近現代 - 文人画、韓国画（構想、非構想）、木工芸、漢紙工芸、石工芸、わら工芸、書道（例書、行書、書、草書）、ハングル書道、洋画、屏風、陶芸、民俗品、シニア、咽頭花、スクロールソー、繊維アート、結び目工芸、民話など</t>
  </si>
  <si>
    <t>blog.naver.com/hemuseum</t>
  </si>
  <si>
    <t>江原-私立12-2008-01号</t>
  </si>
  <si>
    <t>2008.01.28.</t>
  </si>
  <si>
    <t>2008.04.18</t>
  </si>
  <si>
    <t>033-345-0151</t>
  </si>
  <si>
    <t>江原道横城郡浦川面慶江路2885-2</t>
  </si>
  <si>
    <t>ハンオル文芸博物館</t>
    <phoneticPr fontId="2" type="noConversion"/>
  </si>
  <si>
    <t>国家有功者、障害者（保護者1人）など</t>
  </si>
  <si>
    <t>休館日なし</t>
  </si>
  <si>
    <t>マリオネット、彫刻、絵画、設置作品</t>
  </si>
  <si>
    <t>www.museumhaslla.com</t>
  </si>
  <si>
    <t>江原-私立12-2014-01号</t>
  </si>
  <si>
    <t>2011.10.06</t>
    <phoneticPr fontId="2" type="noConversion"/>
  </si>
  <si>
    <t>033-644-9411</t>
  </si>
  <si>
    <t>江原道江陵市江東面渓谷路1441</t>
    <phoneticPr fontId="2" type="noConversion"/>
  </si>
  <si>
    <t>ピノキオ博物館</t>
    <phoneticPr fontId="2" type="noConversion"/>
  </si>
  <si>
    <t>5歳未満の幼児、障害者（1～3級）など</t>
  </si>
  <si>
    <t>高齢者、障害者、兵士など</t>
  </si>
  <si>
    <t>月曜日</t>
  </si>
  <si>
    <t>江原道指定文化財7点</t>
  </si>
  <si>
    <t>除塵言集など</t>
  </si>
  <si>
    <t>美術、民俗品など</t>
  </si>
  <si>
    <t>www.gopanhwa.com</t>
  </si>
  <si>
    <t>江原-私立12-2004-01号</t>
  </si>
  <si>
    <t>2004.07.01.</t>
  </si>
  <si>
    <t>2003.06.20</t>
    <phoneticPr fontId="2" type="noConversion"/>
  </si>
  <si>
    <t>033-761-7885</t>
  </si>
  <si>
    <t>江原道原州市新林面水安道62</t>
    <phoneticPr fontId="2" type="noConversion"/>
  </si>
  <si>
    <t>チアクサンゴ版画博物館</t>
    <phoneticPr fontId="2" type="noConversion"/>
  </si>
  <si>
    <t>65歳以上</t>
  </si>
  <si>
    <t>65歳以上無料</t>
  </si>
  <si>
    <t>磁気、民俗品、古書など</t>
  </si>
  <si>
    <t>江原-私立12-1997-106号</t>
    <phoneticPr fontId="2" type="noConversion"/>
  </si>
  <si>
    <t>1996.06.07</t>
  </si>
  <si>
    <t>033-747-6956</t>
  </si>
  <si>
    <t>江原道原州市拷問ゴールギル113</t>
    <phoneticPr fontId="2" type="noConversion"/>
  </si>
  <si>
    <t>歯垢民俗博物館（休館）</t>
    <phoneticPr fontId="2" type="noConversion"/>
  </si>
  <si>
    <t>子供科学東亜記者団</t>
  </si>
  <si>
    <t>障害者、兵士、国家有功者</t>
  </si>
  <si>
    <t>毎週月曜日、お正月のチュソク当日</t>
  </si>
  <si>
    <t>金属、支流、木</t>
  </si>
  <si>
    <t>www.mobapkorea.com</t>
  </si>
  <si>
    <t>江原-私立12-2019-03号</t>
    <phoneticPr fontId="2" type="noConversion"/>
  </si>
  <si>
    <t>2019.10.14.</t>
  </si>
  <si>
    <t>2015.07.14</t>
    <phoneticPr fontId="2" type="noConversion"/>
  </si>
  <si>
    <t>033-264-9923</t>
  </si>
  <si>
    <t>江原道春川市新洞面風流1ギル156</t>
    <phoneticPr fontId="2" type="noConversion"/>
  </si>
  <si>
    <t>本と印刷博物館</t>
    <phoneticPr fontId="2" type="noConversion"/>
  </si>
  <si>
    <t>道、障害者、兵士、江陵市民</t>
  </si>
  <si>
    <t>蓄音機、ミュージックボックス</t>
  </si>
  <si>
    <t>www.edisonmuseum.kr</t>
  </si>
  <si>
    <t>江原-私立12-1993-01号</t>
  </si>
  <si>
    <t>1992.11.28</t>
  </si>
  <si>
    <t>033-655-1130</t>
  </si>
  <si>
    <t>江原道江陵市京浦路393</t>
  </si>
  <si>
    <t>チャムソリ蓄音機博物館</t>
    <phoneticPr fontId="2" type="noConversion"/>
  </si>
  <si>
    <t>2級以上障害者無料</t>
  </si>
  <si>
    <t>群民50％</t>
  </si>
  <si>
    <t>障害2級以上の障害者</t>
  </si>
  <si>
    <t>毎週月、火曜日</t>
  </si>
  <si>
    <t>年5回</t>
  </si>
  <si>
    <t>民話や高世帯など</t>
  </si>
  <si>
    <t>www.minhwa.co.kr</t>
  </si>
  <si>
    <t>江原-私立12-2007-10号</t>
  </si>
  <si>
    <t>2007.07.16</t>
  </si>
  <si>
    <t>2000.07.29</t>
  </si>
  <si>
    <t>033-375-6100</t>
  </si>
  <si>
    <t>江原道ヨンウォル郡キムサットガムミョン</t>
  </si>
  <si>
    <t>朝鮮民話博物館</t>
    <phoneticPr fontId="2" type="noConversion"/>
  </si>
  <si>
    <t>49ヶ月幼児</t>
  </si>
  <si>
    <t>経路、障害、国家有功者</t>
  </si>
  <si>
    <t>時計作品など</t>
  </si>
  <si>
    <t>http://timemuseum.org</t>
  </si>
  <si>
    <t>江原-私立21-2013-01号</t>
    <phoneticPr fontId="2" type="noConversion"/>
  </si>
  <si>
    <t>2013.03.12</t>
  </si>
  <si>
    <t>2013.07.03</t>
  </si>
  <si>
    <t>033-645-4540</t>
  </si>
  <si>
    <t>江原道江陵市江東面献花路990-1</t>
    <phoneticPr fontId="2" type="noConversion"/>
  </si>
  <si>
    <t>チョンドンジン時間博物館</t>
    <phoneticPr fontId="2" type="noConversion"/>
  </si>
  <si>
    <t>地域住民の通常価格の50％割引</t>
  </si>
  <si>
    <t>36ヶ月未満無料</t>
  </si>
  <si>
    <t>毎週月曜日（ただし、月曜日が祝日の場合は翌日休業）</t>
  </si>
  <si>
    <t>クラシックカー、ミニカーダイキャスト、美術品など</t>
  </si>
  <si>
    <t>2～3回/年</t>
  </si>
  <si>
    <t>https://www.speedium.co.kr/</t>
  </si>
  <si>
    <t>江原-私立12-2018-1号</t>
    <phoneticPr fontId="10" type="noConversion"/>
  </si>
  <si>
    <t>2018.01.29.</t>
  </si>
  <si>
    <t>2017.12.21</t>
    <phoneticPr fontId="2" type="noConversion"/>
  </si>
  <si>
    <t>1644-3366</t>
  </si>
  <si>
    <t>江原道仁済郡キリン面上下130</t>
  </si>
  <si>
    <t>インジェスピジウムクラシックカー博物館</t>
    <phoneticPr fontId="2" type="noConversion"/>
  </si>
  <si>
    <t>2級以上の障害者、村の住民</t>
  </si>
  <si>
    <t>障害2級以上、村の住民</t>
  </si>
  <si>
    <t>絵画、彫刻、工芸品</t>
  </si>
  <si>
    <t>blog.naver.com/indianart</t>
  </si>
  <si>
    <t>江原-私立12-2012-46号</t>
  </si>
  <si>
    <t>2012.12.31</t>
  </si>
  <si>
    <t>2012.05.26</t>
  </si>
  <si>
    <t>033-375-2883</t>
  </si>
  <si>
    <t>江原道永月郡瑞川面松鶴州川899-6</t>
  </si>
  <si>
    <t>インド美術博物館</t>
    <phoneticPr fontId="2" type="noConversion"/>
  </si>
  <si>
    <t>毎週月曜日、1.1日、お正月、チュソク</t>
  </si>
  <si>
    <t>09:30-17:00 09:30-18:00</t>
  </si>
  <si>
    <t>国宝2点、宝52点、有形文化財24件、文化財資料26点、重要民俗文化財1点、登録文化財3点</t>
  </si>
  <si>
    <t>上院四重昌権宣言など</t>
  </si>
  <si>
    <t>フッ化、仏像、戦績など</t>
  </si>
  <si>
    <t>1,000パスポート</t>
  </si>
  <si>
    <t>www.wjssm.kr</t>
  </si>
  <si>
    <t>江原-私立12-2000-01号</t>
  </si>
  <si>
    <t>1999.10.13</t>
  </si>
  <si>
    <t>1999.10.13</t>
    <phoneticPr fontId="2" type="noConversion"/>
  </si>
  <si>
    <t>033-339-7000</t>
  </si>
  <si>
    <t>江原道平昌郡ジンブミョンオデサンロ176</t>
  </si>
  <si>
    <t>月精寺城宝博物館</t>
    <phoneticPr fontId="2" type="noConversion"/>
  </si>
  <si>
    <t>36ヶ月未満の子供</t>
  </si>
  <si>
    <t>地域住民1,000ウォンずつ</t>
  </si>
  <si>
    <t>1,000ずつ</t>
  </si>
  <si>
    <t>月曜日、1～3月</t>
  </si>
  <si>
    <t>10:00 - 日没まで</t>
  </si>
  <si>
    <t>植物</t>
  </si>
  <si>
    <t>www.wonjuherb.com</t>
  </si>
  <si>
    <t>江原-私立12-2008-02号</t>
    <phoneticPr fontId="2" type="noConversion"/>
  </si>
  <si>
    <t>2008.05.13.</t>
  </si>
  <si>
    <t>2008.05.10</t>
    <phoneticPr fontId="2" type="noConversion"/>
  </si>
  <si>
    <t>033-762-3113</t>
  </si>
  <si>
    <t>江原道原州市マジャン2ギル33</t>
    <phoneticPr fontId="2" type="noConversion"/>
  </si>
  <si>
    <t>原州ハーブファーム植物博物館</t>
    <phoneticPr fontId="2" type="noConversion"/>
  </si>
  <si>
    <t>毎週月曜日1月1日/旧正月/チュソク</t>
  </si>
  <si>
    <t>文化財資料2点</t>
  </si>
  <si>
    <t>平昌月精査密部五大山事故登録</t>
  </si>
  <si>
    <t>朝鮮王朝実録及び義軌、平昌月精査密部及び斬奉教地など</t>
  </si>
  <si>
    <t>200パスポート</t>
  </si>
  <si>
    <t>www.wjsum.kr</t>
  </si>
  <si>
    <t>江原-私立12-2019-02号</t>
  </si>
  <si>
    <t>2019.10.10</t>
  </si>
  <si>
    <t>2019.10.11</t>
  </si>
  <si>
    <t>王朝実録の箱博物館</t>
    <phoneticPr fontId="2" type="noConversion"/>
  </si>
  <si>
    <t>障害2級以上、5歳未満</t>
  </si>
  <si>
    <t>化石</t>
  </si>
  <si>
    <t>江原-私立12-2009-19号</t>
  </si>
  <si>
    <t>2009.12.23</t>
  </si>
  <si>
    <t>2007.12.08</t>
  </si>
  <si>
    <t>033-375-0088</t>
  </si>
  <si>
    <t>江原道永月郡周川面平昌江路139</t>
  </si>
  <si>
    <t>永月化石博物館</t>
    <phoneticPr fontId="2" type="noConversion"/>
  </si>
  <si>
    <t>障害2級以上</t>
  </si>
  <si>
    <t>古書類、写真など</t>
  </si>
  <si>
    <t>江原-私立12-2012-43号</t>
  </si>
  <si>
    <t>2012.04.28</t>
  </si>
  <si>
    <t>033-375-1223</t>
  </si>
  <si>
    <t>江原道永月郡北面ナイトジェロ7</t>
  </si>
  <si>
    <t>永月小学校教育博物館</t>
    <phoneticPr fontId="2" type="noConversion"/>
  </si>
  <si>
    <t>毎週火曜日</t>
  </si>
  <si>
    <t>木彫刻、石彫刻、ブロンズなど</t>
  </si>
  <si>
    <t>江原-私立12-2012-47号</t>
  </si>
  <si>
    <t>2009.11.02</t>
  </si>
  <si>
    <t>033-378-0153</t>
  </si>
  <si>
    <t>江原道永月郡北面白山道122-2</t>
  </si>
  <si>
    <t>永月宗教美術博物館</t>
    <phoneticPr fontId="2" type="noConversion"/>
  </si>
  <si>
    <t>毎週の会。</t>
  </si>
  <si>
    <t>木、青銅、装飾品など</t>
  </si>
  <si>
    <t>公共</t>
  </si>
  <si>
    <t>www.aamy.kr</t>
  </si>
  <si>
    <t>江原-私立12-2010-23号</t>
  </si>
  <si>
    <t>2009.05.19</t>
  </si>
  <si>
    <t>033-372-3229</t>
  </si>
  <si>
    <t>江原道ヨンウォル郡キムサットガムミョンヨンウォル洞1107-1</t>
  </si>
  <si>
    <t>ヨンウォルアフリカ美術博物館</t>
    <phoneticPr fontId="2" type="noConversion"/>
  </si>
  <si>
    <t>本と取材用品、写真など</t>
  </si>
  <si>
    <t>café.daum.net/ywmm</t>
  </si>
  <si>
    <t>江原-私立12-2012-45号</t>
  </si>
  <si>
    <t>2012.05.24</t>
  </si>
  <si>
    <t>033-372-1094</t>
  </si>
  <si>
    <t>江原道永月郡朝鮮半島西江路1094</t>
  </si>
  <si>
    <t>ヨンウォルメディア記者博物館</t>
    <phoneticPr fontId="2" type="noConversion"/>
  </si>
  <si>
    <t>障害者、国家有功者</t>
  </si>
  <si>
    <t>736点(天然記念物)</t>
  </si>
  <si>
    <t>長寿空所、シルクワーム</t>
  </si>
  <si>
    <t>クリーチャー、昆虫標本、化石</t>
  </si>
  <si>
    <t>www.insectarium.co.kr</t>
  </si>
  <si>
    <t>江原-私立12-2013-53号</t>
  </si>
  <si>
    <t>2013.08.05</t>
  </si>
  <si>
    <t>2002.05.05</t>
  </si>
  <si>
    <t>033-374-5888</t>
  </si>
  <si>
    <t>江原道永月郡永月邑東江路716</t>
  </si>
  <si>
    <t>永月昆虫博物館</t>
    <phoneticPr fontId="2" type="noConversion"/>
  </si>
  <si>
    <t>エジソン発明品</t>
  </si>
  <si>
    <t>江原-私立12-2012-01号</t>
  </si>
  <si>
    <t>2012.03.20</t>
  </si>
  <si>
    <t>033-655-1131</t>
  </si>
  <si>
    <t>江原道江陵市京浦路371番ギル26</t>
  </si>
  <si>
    <t>エジソン科学博物館</t>
    <phoneticPr fontId="2" type="noConversion"/>
  </si>
  <si>
    <t>全体（全体無料や自発的に観覧料1,000ウォンを納付できる募金箱運営）</t>
  </si>
  <si>
    <t>福祉カード保有者および国家有功者無料</t>
  </si>
  <si>
    <t>平日同じ</t>
  </si>
  <si>
    <t>人形、人形劇資料、人形劇関連印刷物など資料</t>
  </si>
  <si>
    <t>1回1年</t>
  </si>
  <si>
    <t>www.arari.net</t>
  </si>
  <si>
    <t>2004.04.30</t>
  </si>
  <si>
    <t>033-563-9667</t>
  </si>
  <si>
    <t>江原道鄭善郡北平面明州道43-1</t>
  </si>
  <si>
    <t>アラリ人形の家</t>
    <phoneticPr fontId="2" type="noConversion"/>
  </si>
  <si>
    <t>プロジェクター、カメラ、ラジオ、テレビ</t>
  </si>
  <si>
    <t>www.filmmuseum.co.kr</t>
  </si>
  <si>
    <t>江原-私立12-2014-02号</t>
  </si>
  <si>
    <t>2014.08.18</t>
  </si>
  <si>
    <t>2014.08.31</t>
  </si>
  <si>
    <t>033-655-1132</t>
  </si>
  <si>
    <t>江原道江陵市京浦路399</t>
  </si>
  <si>
    <t>ソンソンモク映画博物館</t>
    <phoneticPr fontId="2" type="noConversion"/>
  </si>
  <si>
    <t>満5歳以下、高韓邑住民</t>
  </si>
  <si>
    <t>チョンソン、太白住民および鉱夫出身者、福祉カード所持者および国家有功者</t>
  </si>
  <si>
    <t>毎週月曜日（ダンヒョンジェはコロナのため月、火休館）</t>
  </si>
  <si>
    <t>鉱山遺物、オリジンアート</t>
  </si>
  <si>
    <t>鉱業所の遺物、生の美術品など</t>
  </si>
  <si>
    <t>www.samtanartmine.com</t>
  </si>
  <si>
    <t>江原-私立12-2016-71号</t>
  </si>
  <si>
    <t>2016.11.14</t>
  </si>
  <si>
    <t>2013.05.24</t>
  </si>
  <si>
    <t>033-591-3001</t>
  </si>
  <si>
    <t>江原道鄭善郡高漢邑咸白山路1455-44</t>
  </si>
  <si>
    <t>サムタンアートマイン</t>
    <phoneticPr fontId="2" type="noConversion"/>
  </si>
  <si>
    <t>未就学児、三che市民（5月～12月の一時的）</t>
  </si>
  <si>
    <t>地域住民、有功者、障害者</t>
  </si>
  <si>
    <t>約30％</t>
  </si>
  <si>
    <t>約20％</t>
  </si>
  <si>
    <t>化石、鉱物、陶器、金属工芸、翡翠、木工芸、民俗など</t>
  </si>
  <si>
    <t>www.museum.gangwon.kr</t>
  </si>
  <si>
    <t>江原-私立12-2017-04号</t>
  </si>
  <si>
    <t>2017.09.22</t>
  </si>
  <si>
    <t>2004.10.04</t>
  </si>
  <si>
    <t>033-541-1523</t>
  </si>
  <si>
    <t>江原道サムチョク市シンギミョン江原南部路3016</t>
    <phoneticPr fontId="2" type="noConversion"/>
  </si>
  <si>
    <t>私立江原総合博物館</t>
    <phoneticPr fontId="2" type="noConversion"/>
  </si>
  <si>
    <t>障害者、36ヶ月未満の幼児、国家有功者</t>
  </si>
  <si>
    <t>江原道民、博物館提携業者利用客(30%)大関令面観光客(20%)など</t>
  </si>
  <si>
    <t>20～50</t>
    <phoneticPr fontId="2" type="noConversion"/>
  </si>
  <si>
    <t>毎週水曜日</t>
  </si>
  <si>
    <t>PVC・陶器類人形、フィギュアなど</t>
  </si>
  <si>
    <t>www.viennadollmusuem.com</t>
  </si>
  <si>
    <t>江原-私立21-2019-05号</t>
  </si>
  <si>
    <t>2019.11.11.</t>
  </si>
  <si>
    <t>2019.06.20</t>
    <phoneticPr fontId="2" type="noConversion"/>
  </si>
  <si>
    <t>033-333-3330</t>
  </si>
  <si>
    <t>江原道平昌郡大関嶺面ソルボンロ296</t>
  </si>
  <si>
    <t>ウィーン人形博物館</t>
    <phoneticPr fontId="2" type="noConversion"/>
  </si>
  <si>
    <t>筆、書道、絵画、陶器、ぬいぐるみなど</t>
  </si>
  <si>
    <t>brushstory.co.kr</t>
  </si>
  <si>
    <t>江原-私立12-2021-01号</t>
    <phoneticPr fontId="2" type="noConversion"/>
  </si>
  <si>
    <t>2021.04.22。</t>
  </si>
  <si>
    <t>2017.08.11</t>
    <phoneticPr fontId="2" type="noConversion"/>
  </si>
  <si>
    <t>033-255-0580</t>
  </si>
  <si>
    <t>江原道春川市西面博士路906</t>
    <phoneticPr fontId="2" type="noConversion"/>
  </si>
  <si>
    <t>筆物語博物館</t>
    <phoneticPr fontId="2" type="noConversion"/>
  </si>
  <si>
    <t>障害者、経路、国家有功者文化の日（50％）割引など</t>
  </si>
  <si>
    <t>ゆ：無料秒：11000</t>
  </si>
  <si>
    <t>未就学児</t>
  </si>
  <si>
    <t>江原道民、パス、障害者、国家有功者、大学生、文化の日（50％）割引、芸術人パス（20％）割引</t>
  </si>
  <si>
    <t>月曜日、休館 1/3～15</t>
  </si>
  <si>
    <t>国宝1点、宝物8点、ソウル市タイプ文化財1点</t>
  </si>
  <si>
    <t>超造本大方光仏画厳境主本権36</t>
  </si>
  <si>
    <t>ペーパークラフトと全滴</t>
  </si>
  <si>
    <t>www.museumsan.org</t>
  </si>
  <si>
    <t>江原-私立12-2012-32号</t>
  </si>
  <si>
    <t>033-730-9000~1</t>
  </si>
  <si>
    <t>江原道原州市指定面月松里オークバレー2ギル260</t>
  </si>
  <si>
    <t>ミュージアム山（ペーパーギャラリー）</t>
    <phoneticPr fontId="2" type="noConversion"/>
  </si>
  <si>
    <t>10;00-17;00</t>
  </si>
  <si>
    <t>ソウル市文化財指定8</t>
  </si>
  <si>
    <t>高山区曲など</t>
  </si>
  <si>
    <t>古書、固化、陶器、民俗品など</t>
  </si>
  <si>
    <t>www.wmum.modoo.at</t>
  </si>
  <si>
    <t>江原-私立12-2005-02号</t>
  </si>
  <si>
    <t>033-763-1535</t>
  </si>
  <si>
    <t>江原道原州市興業面司祭路399-10</t>
    <phoneticPr fontId="2" type="noConversion"/>
  </si>
  <si>
    <t>武陵古書画美術博物館</t>
    <phoneticPr fontId="2" type="noConversion"/>
  </si>
  <si>
    <t>ホームページ発表</t>
  </si>
  <si>
    <t>国家登録文化財6点</t>
  </si>
  <si>
    <t>本 - &lt;仏教&gt;紙</t>
  </si>
  <si>
    <t>本、パネル、文書、像など</t>
  </si>
  <si>
    <t>manhae2003.dongguk.edu/</t>
  </si>
  <si>
    <t>江原-私立12-2007-12号</t>
    <phoneticPr fontId="10" type="noConversion"/>
  </si>
  <si>
    <t>2007.12.03.</t>
  </si>
  <si>
    <t>2003.08.12</t>
    <phoneticPr fontId="2" type="noConversion"/>
  </si>
  <si>
    <t>033-462-2303</t>
  </si>
  <si>
    <t>江原道仁済郡北面万海路91</t>
    <phoneticPr fontId="2" type="noConversion"/>
  </si>
  <si>
    <t>万海文学博物館</t>
    <phoneticPr fontId="2" type="noConversion"/>
  </si>
  <si>
    <t>5歳以下、障害2級以上</t>
  </si>
  <si>
    <t>江原道指定文化財10点</t>
  </si>
  <si>
    <t>時王道草本、ライオンも草本</t>
  </si>
  <si>
    <t>フッ化、文字、陶器など</t>
  </si>
  <si>
    <t>www.shinwon.or.kr</t>
  </si>
  <si>
    <t>江原-私立12-2013-51号</t>
  </si>
  <si>
    <t>2013.07.18</t>
  </si>
  <si>
    <t>2013.05.28</t>
  </si>
  <si>
    <t>033-372-5009</t>
  </si>
  <si>
    <t>江原道ヨンウォル郡キムサットガムミョン135-3</t>
  </si>
  <si>
    <t>満峰仏画博物館</t>
    <phoneticPr fontId="2" type="noConversion"/>
  </si>
  <si>
    <t>祝日/コロナで一定ではない</t>
  </si>
  <si>
    <t>スケール。多者関係資料</t>
  </si>
  <si>
    <t>10代以上</t>
  </si>
  <si>
    <t>designthinkingmuseum.com</t>
  </si>
  <si>
    <t>江原-私立12-2015-64号</t>
    <phoneticPr fontId="2" type="noConversion"/>
  </si>
  <si>
    <t>2015.07.09</t>
  </si>
  <si>
    <t>033-823-2700~1</t>
  </si>
  <si>
    <t>江原道江陵市旧正面チョンドンロ130</t>
  </si>
  <si>
    <t>デザインシンキングミュージアム</t>
    <phoneticPr fontId="2" type="noConversion"/>
  </si>
  <si>
    <t>江陵市民</t>
    <phoneticPr fontId="2" type="noConversion"/>
  </si>
  <si>
    <t>毎週月曜日（11月22日から）</t>
    <phoneticPr fontId="2" type="noConversion"/>
  </si>
  <si>
    <t>http://www.orientalembroidery.org/</t>
  </si>
  <si>
    <t>江原-私立12-2011-02号</t>
    <phoneticPr fontId="2" type="noConversion"/>
  </si>
  <si>
    <t>2011.06.23</t>
    <phoneticPr fontId="2" type="noConversion"/>
  </si>
  <si>
    <t>2011.01.11</t>
    <phoneticPr fontId="2" type="noConversion"/>
  </si>
  <si>
    <t>033-644-0600</t>
    <phoneticPr fontId="2" type="noConversion"/>
  </si>
  <si>
    <t>江原道江陵市竹慶路140-12</t>
    <phoneticPr fontId="2" type="noConversion"/>
  </si>
  <si>
    <t>東洋刺繍博物館</t>
    <phoneticPr fontId="2" type="noConversion"/>
  </si>
  <si>
    <t>江陵市</t>
    <phoneticPr fontId="2" type="noConversion"/>
  </si>
  <si>
    <t>2003.04.06</t>
  </si>
  <si>
    <t>033-681-1800</t>
  </si>
  <si>
    <t>江原道高城郡県内面東海大路7961</t>
  </si>
  <si>
    <t>金剛山自然史博物館（休館）</t>
    <phoneticPr fontId="2" type="noConversion"/>
  </si>
  <si>
    <t>完全観覧客無料</t>
  </si>
  <si>
    <t>主要民俗資料20点、重要民俗資料5点 重要民俗資料5点 重要民俗資料5点</t>
  </si>
  <si>
    <t>高麗青磁など</t>
  </si>
  <si>
    <t>絵画、金属、土器など</t>
  </si>
  <si>
    <t>http://www.koreapalace.co.kr/</t>
  </si>
  <si>
    <t>江原-私立21-2017-02号</t>
  </si>
  <si>
    <t>2017.07.27</t>
  </si>
  <si>
    <t>2016.01.01</t>
  </si>
  <si>
    <t>033-336-1111</t>
  </si>
  <si>
    <t>江原道平昌郡大関寧面オリンピック路1169</t>
  </si>
  <si>
    <t>高麗宮博物館</t>
    <phoneticPr fontId="2" type="noConversion"/>
  </si>
  <si>
    <t>書類、本、金属類など</t>
  </si>
  <si>
    <t>www.33mf.org</t>
  </si>
  <si>
    <t>2008.06.10</t>
  </si>
  <si>
    <t>033-592-0103</t>
  </si>
  <si>
    <t>江原道チョンソン郡サブク邑サムサムギル33</t>
  </si>
  <si>
    <t>江原ランド根管</t>
    <phoneticPr fontId="2" type="noConversion"/>
  </si>
  <si>
    <t>古文書、金属、陶器、ガラス宝石、木、ゴールデンパッキンなど</t>
  </si>
  <si>
    <t>gymuseum.co.kr</t>
  </si>
  <si>
    <t>江原-私立12-2015-68号</t>
    <phoneticPr fontId="2" type="noConversion"/>
  </si>
  <si>
    <t>033-763-1534</t>
  </si>
  <si>
    <t>江原監察観察博物館</t>
    <phoneticPr fontId="2" type="noConversion"/>
  </si>
  <si>
    <t>切手、本、用品など</t>
  </si>
  <si>
    <t>http://dforest.co.kr/</t>
  </si>
  <si>
    <t>江原-私立12-2020-01号</t>
    <phoneticPr fontId="2" type="noConversion"/>
  </si>
  <si>
    <t>2020.09.29</t>
  </si>
  <si>
    <t>2020.11.16</t>
  </si>
  <si>
    <t>033-913-1400</t>
  </si>
  <si>
    <t>江原道春川市南山面忠孝路437</t>
    <phoneticPr fontId="2" type="noConversion"/>
  </si>
  <si>
    <t>子犬森博物館</t>
    <phoneticPr fontId="2" type="noConversion"/>
  </si>
  <si>
    <t>満4歳以下</t>
  </si>
  <si>
    <t>地域免民割引、文化の日割引（30％）</t>
  </si>
  <si>
    <t>休館日なし</t>
  </si>
  <si>
    <t>コーヒーグラインダー、コーヒーロースター、コーヒーメーカー、グラスなど</t>
  </si>
  <si>
    <t>www.coffeemuseum.kr</t>
  </si>
  <si>
    <t>江原-私立21-2011-01号</t>
  </si>
  <si>
    <t>2011.03.29.</t>
  </si>
  <si>
    <t xml:space="preserve"> 2008.12.01</t>
    <phoneticPr fontId="2" type="noConversion"/>
  </si>
  <si>
    <t>070-8888-0077</t>
  </si>
  <si>
    <t>江原道江陵市王山面王山路2171-19</t>
  </si>
  <si>
    <t>江陵コーヒー博物館</t>
    <phoneticPr fontId="2" type="noConversion"/>
  </si>
  <si>
    <t>江陵市民常時無料/韓屋ステイ利用客観覧無料</t>
  </si>
  <si>
    <t>青少年/兵役名門/65歳以上のパス/兵士/警察/障害者/国家有功者割引適用</t>
  </si>
  <si>
    <t>登録文化財1点</t>
  </si>
  <si>
    <t>江陵宣教長太極旗</t>
  </si>
  <si>
    <t>民俗、家具、書画戦籍類、金属類など</t>
  </si>
  <si>
    <t>0回</t>
  </si>
  <si>
    <t>https://blog.naver.com/knsgj</t>
  </si>
  <si>
    <t>江原-私立12-2013-08号</t>
    <phoneticPr fontId="2" type="noConversion"/>
  </si>
  <si>
    <t>2013.12.31</t>
  </si>
  <si>
    <t>1980.05.29</t>
  </si>
  <si>
    <t>033-648-5303</t>
  </si>
  <si>
    <t>江原道江陵市運政路63</t>
  </si>
  <si>
    <t>江陵線校長博物館</t>
    <phoneticPr fontId="2" type="noConversion"/>
  </si>
  <si>
    <t>楽器、楽器面</t>
  </si>
  <si>
    <t>150巻</t>
  </si>
  <si>
    <t>https://blog.naver.com/exhibitionnae</t>
  </si>
  <si>
    <t>江原-私立12-2010-25号</t>
    <phoneticPr fontId="2" type="noConversion"/>
  </si>
  <si>
    <t>2010.07.28</t>
    <phoneticPr fontId="2" type="noConversion"/>
  </si>
  <si>
    <t>2004.12.01</t>
    <phoneticPr fontId="2" type="noConversion"/>
  </si>
  <si>
    <t>031-580-8016</t>
  </si>
  <si>
    <t>江原道春川市南山面ナミ島1</t>
  </si>
  <si>
    <t>LISEUM世界民族楽器展示館</t>
    <phoneticPr fontId="2" type="noConversion"/>
  </si>
  <si>
    <t>江原公立総計</t>
    <phoneticPr fontId="2" type="noConversion"/>
  </si>
  <si>
    <t>メダル、上場、ありがとう、トロフィー、その他</t>
  </si>
  <si>
    <t>1999.08.09</t>
    <phoneticPr fontId="2" type="noConversion"/>
  </si>
  <si>
    <t>033-576-0009</t>
  </si>
  <si>
    <t>江原道三陵市近徳面チョゴクギル176</t>
    <phoneticPr fontId="2" type="noConversion"/>
  </si>
  <si>
    <t>ファンヨンジョ記念館</t>
    <phoneticPr fontId="2" type="noConversion"/>
  </si>
  <si>
    <t>毎週月、雪、秋夕の日、法定祝日の翌日</t>
  </si>
  <si>
    <t>考古、民俗資料</t>
    <phoneticPr fontId="2" type="noConversion"/>
  </si>
  <si>
    <t>www.hcmuseum.kr</t>
  </si>
  <si>
    <t>江原-公立12-2015-61号</t>
    <phoneticPr fontId="2" type="noConversion"/>
  </si>
  <si>
    <t>2015.01.29.</t>
    <phoneticPr fontId="2" type="noConversion"/>
  </si>
  <si>
    <t>2006.03.28</t>
    <phoneticPr fontId="2" type="noConversion"/>
  </si>
  <si>
    <t>033-440-2549</t>
  </si>
  <si>
    <t>江原道華川郡河南面春華路3337</t>
  </si>
  <si>
    <t>華川民俗博物館</t>
    <phoneticPr fontId="2" type="noConversion"/>
  </si>
  <si>
    <t>華川郡</t>
    <phoneticPr fontId="2" type="noConversion"/>
  </si>
  <si>
    <t>高城郡民、6歳以下の子供および65歳以上の高齢者、1～3級障害者、兵役名門家、名誉群民、国家有功者</t>
  </si>
  <si>
    <t>高城郡所在の軍部隊服務後、全域の兵士、ボランティアマイレージ証または優秀ボランティア証を所持者、韓親家族、高城郡と姉妹提携を締結した自治体住民、姉妹提携大学の学生および役職員</t>
  </si>
  <si>
    <t>全年齢700ウォン割引</t>
  </si>
  <si>
    <t>09:00-18:00 (冬季9:00 -17:30)</t>
  </si>
  <si>
    <t>イ・スンマン、イ・ギブン、キム・イルソン</t>
  </si>
  <si>
    <t>0回/1年</t>
  </si>
  <si>
    <t>http://tour.gwgs.go.kr/site/tour/page/index.jsp</t>
  </si>
  <si>
    <t>1997.07.15</t>
  </si>
  <si>
    <t>033-680-3677</t>
  </si>
  <si>
    <t>江原道高城郡巨津邑華津浦路280</t>
  </si>
  <si>
    <t>華津浦歴史安全保障展示館</t>
    <phoneticPr fontId="2" type="noConversion"/>
  </si>
  <si>
    <t>ぬいぐるみ、隕石など</t>
  </si>
  <si>
    <t>our.gwgs.go.kr/site/tour/page/index.jsp</t>
  </si>
  <si>
    <t>2013.06.07</t>
  </si>
  <si>
    <t>033-681-8311</t>
  </si>
  <si>
    <t>江原道高城郡巨津邑ファジンポギル278</t>
  </si>
  <si>
    <t>華津浦生態博物館</t>
    <phoneticPr fontId="2" type="noConversion"/>
  </si>
  <si>
    <t>毎週月曜日、1月1日、秋夕と雪の休日</t>
  </si>
  <si>
    <t>指定文化財1点</t>
  </si>
  <si>
    <t>紅川鉄雨</t>
  </si>
  <si>
    <t>金属、土道、書画など</t>
  </si>
  <si>
    <t>https://www.great.go.kr</t>
  </si>
  <si>
    <t>江原-公立21-2018-04号</t>
    <phoneticPr fontId="2" type="noConversion"/>
  </si>
  <si>
    <t>2018.09.10.</t>
  </si>
  <si>
    <t>2003.08.13</t>
  </si>
  <si>
    <t>033-430-2427</t>
  </si>
  <si>
    <t>江原道洪川郡洪川邑長田平路18</t>
    <phoneticPr fontId="2" type="noConversion"/>
  </si>
  <si>
    <t>紅川博物館</t>
    <phoneticPr fontId="2" type="noConversion"/>
  </si>
  <si>
    <t>古書、関連資料</t>
  </si>
  <si>
    <t>2007.02.01</t>
    <phoneticPr fontId="2" type="noConversion"/>
  </si>
  <si>
    <t>033-640-4798</t>
  </si>
  <si>
    <t>江原道江陵市南雪憲路193番ギル1-16</t>
  </si>
  <si>
    <t>ホギュン、河南雪憲記念館</t>
    <phoneticPr fontId="2" type="noConversion"/>
  </si>
  <si>
    <t>毎週月曜日、雪と秋夕の日</t>
  </si>
  <si>
    <t>本（詩集と文学資料）</t>
  </si>
  <si>
    <t>http://韓国市家博物館.org/</t>
  </si>
  <si>
    <t>江原-公立12-2014-60号</t>
    <phoneticPr fontId="10" type="noConversion"/>
  </si>
  <si>
    <t>2014.12.02.</t>
  </si>
  <si>
    <t>2014.10.03</t>
  </si>
  <si>
    <t>033-463-4082</t>
  </si>
  <si>
    <t>江原道仁済郡北面万海路136</t>
  </si>
  <si>
    <t>韓国詩集博物館</t>
    <phoneticPr fontId="2" type="noConversion"/>
  </si>
  <si>
    <t>1月1日、旧正月と秋夕の朝、毎週月曜日</t>
  </si>
  <si>
    <t>民俗資料など</t>
  </si>
  <si>
    <t>www.c-yanggu.go.kr</t>
  </si>
  <si>
    <t>1998.12.08</t>
  </si>
  <si>
    <t>033-480-2653</t>
  </si>
  <si>
    <t>江原道両区郡東面バランギル158番ギル5</t>
  </si>
  <si>
    <t>パラン民俗館</t>
    <phoneticPr fontId="2" type="noConversion"/>
  </si>
  <si>
    <t>毎週月、雪、秋夕、新情</t>
  </si>
  <si>
    <t>銃器類（レンタル）</t>
    <phoneticPr fontId="2" type="noConversion"/>
  </si>
  <si>
    <t>2006.01.02</t>
  </si>
  <si>
    <t>033-440-2563</t>
  </si>
  <si>
    <t>江原道華川郡関東面九万里61-2</t>
    <phoneticPr fontId="2" type="noConversion"/>
  </si>
  <si>
    <t>ファロホ安保展示館</t>
    <phoneticPr fontId="2" type="noConversion"/>
  </si>
  <si>
    <t>江原</t>
    <phoneticPr fontId="2" type="noConversion"/>
  </si>
  <si>
    <t>太白石炭博物館管理運営条例第5条（観覧料免除及び減免）に該当する者</t>
  </si>
  <si>
    <t>化石、鉱物、近現代石炭産業史資料など</t>
  </si>
  <si>
    <t>www.taebaek.go.kr/coalmuseum</t>
  </si>
  <si>
    <t>江原-公立12-1997-01号</t>
  </si>
  <si>
    <t>1997.05.27</t>
    <phoneticPr fontId="2" type="noConversion"/>
  </si>
  <si>
    <t>033-552-7730</t>
  </si>
  <si>
    <t>江原道太白市天帝ダンギル195</t>
  </si>
  <si>
    <t>太白石炭博物館</t>
    <phoneticPr fontId="2" type="noConversion"/>
  </si>
  <si>
    <t>乳幼児、経路、有孔者、障害者など</t>
  </si>
  <si>
    <t>廃光地域7市郡住民</t>
  </si>
  <si>
    <t>化石標本、岩石など</t>
  </si>
  <si>
    <t>https://tour.taebaek.go.kr/tpmuseum</t>
  </si>
  <si>
    <t>江原-公立12-2010-05号</t>
  </si>
  <si>
    <t>2010.12.07.</t>
  </si>
  <si>
    <t>033-581-8181</t>
  </si>
  <si>
    <t>江原道太白市太白路2249</t>
  </si>
  <si>
    <t>太白古生大学自然史博物館</t>
    <phoneticPr fontId="2" type="noConversion"/>
  </si>
  <si>
    <t>満3歳未満、福祉カード所持者、国家有功者、満65歳以上、団体インソール教師</t>
  </si>
  <si>
    <t>春川市民</t>
  </si>
  <si>
    <t>毎週日、月曜日の旧正月秋夕日</t>
  </si>
  <si>
    <t>人形、映像、支流など</t>
  </si>
  <si>
    <t>http://www.cocobau.com/</t>
  </si>
  <si>
    <t>2004.08.06</t>
  </si>
  <si>
    <t>033-242-8452</t>
  </si>
  <si>
    <t>江原道春川市永西路3017</t>
    <phoneticPr fontId="2" type="noConversion"/>
  </si>
  <si>
    <t>春川人形劇博物館</t>
    <phoneticPr fontId="2" type="noConversion"/>
  </si>
  <si>
    <t>障害者及び保護者1人、経路優待者、国家有功者、独立有功者、参戦有功者、6歳以下など</t>
  </si>
  <si>
    <t>春川市在住者の50％割引</t>
  </si>
  <si>
    <t>10:00 -17:00（体験時間10:00～16:00）</t>
  </si>
  <si>
    <t>製粉、風球、マクグク、伝統農具など</t>
  </si>
  <si>
    <t>https://ccmksmuseum.modoo.at/</t>
  </si>
  <si>
    <t>2006.08.31</t>
    <phoneticPr fontId="2" type="noConversion"/>
  </si>
  <si>
    <t>033-244-8869</t>
  </si>
  <si>
    <t>江原道春川市新北邑新北路264</t>
  </si>
  <si>
    <t>春川幕麺体験博物館</t>
    <phoneticPr fontId="2" type="noConversion"/>
  </si>
  <si>
    <t>年中無休（コロナ19で20日休館）</t>
  </si>
  <si>
    <t>民俗品など</t>
  </si>
  <si>
    <t>www.jsimc.or.kr</t>
  </si>
  <si>
    <t>2004.07.16</t>
  </si>
  <si>
    <t>033-560-3427</t>
  </si>
  <si>
    <t>江原道鄭善郡華岩面火岩洞窟道12-1</t>
  </si>
  <si>
    <t>鄭善郷土博物館</t>
    <phoneticPr fontId="2" type="noConversion"/>
  </si>
  <si>
    <t>毎週月（月曜日が祝日の場合月曜日開館翌日休館）、1月1日、正月日、秋夕当日</t>
  </si>
  <si>
    <t>www.mvfm.kr</t>
  </si>
  <si>
    <t>江原-公立12-2006-06号</t>
    <phoneticPr fontId="10" type="noConversion"/>
  </si>
  <si>
    <t>2006.05.24。</t>
  </si>
  <si>
    <t>033-462-2086</t>
  </si>
  <si>
    <t>江原道仁済郡仁済路156番ギル50</t>
  </si>
  <si>
    <t>仁済山村民俗博物館</t>
    <phoneticPr fontId="2" type="noConversion"/>
  </si>
  <si>
    <t>毎週月曜日。新情、旧正月、秋夕当日は休業</t>
  </si>
  <si>
    <t>金属、土道、書画卓服など</t>
  </si>
  <si>
    <t>1回/7年</t>
  </si>
  <si>
    <t>http://ryu.or.kr</t>
  </si>
  <si>
    <t>江原-公立12-2018-02号</t>
    <phoneticPr fontId="2" type="noConversion"/>
  </si>
  <si>
    <t>2017.03.09</t>
  </si>
  <si>
    <t>033-264-3980</t>
  </si>
  <si>
    <t>江原道春川市南面忠孝路1503（南面家庭里540）</t>
    <phoneticPr fontId="2" type="noConversion"/>
  </si>
  <si>
    <t>義岩類人石記念館</t>
    <phoneticPr fontId="2" type="noConversion"/>
  </si>
  <si>
    <t>毎週月曜日/祝日翌日/旧正月チュソク当日</t>
  </si>
  <si>
    <t>年6回</t>
  </si>
  <si>
    <t>江原道タイプ文化財4点</t>
  </si>
  <si>
    <t>一山洞五階石塔など</t>
  </si>
  <si>
    <t>金属、土道、書画、木の家具など</t>
  </si>
  <si>
    <t>http://whm.wonju.go.kr</t>
  </si>
  <si>
    <t>江原-公立12-2012-10号</t>
  </si>
  <si>
    <t>2012.12.31.</t>
  </si>
  <si>
    <t>2000.11.14</t>
    <phoneticPr fontId="2" type="noConversion"/>
  </si>
  <si>
    <t>033-737-4371</t>
  </si>
  <si>
    <t>江原道原州市鳳山路134</t>
    <phoneticPr fontId="2" type="noConversion"/>
  </si>
  <si>
    <t>原州市歴史博物館</t>
    <phoneticPr fontId="2" type="noConversion"/>
  </si>
  <si>
    <t>経路、障害者、未就学児、江陵市民、国家報勲処所管の6つの法令などの補訓対象者</t>
    <phoneticPr fontId="2" type="noConversion"/>
  </si>
  <si>
    <t>1月1日、お正月、チュソク</t>
  </si>
  <si>
    <t>宝物48点、天然記念物1点、地方類型文化財10点、文化財資料25点</t>
  </si>
  <si>
    <t>江陵ハンソン寺寺石造りの菩薩座像など</t>
  </si>
  <si>
    <t>考古、歴史、民俗品など</t>
  </si>
  <si>
    <t>1～2回/1年</t>
    <phoneticPr fontId="2" type="noConversion"/>
  </si>
  <si>
    <t>https://www.gn.go.kr/museum</t>
  </si>
  <si>
    <t>江原-公立12-1993-02号</t>
  </si>
  <si>
    <t>1993.07.21</t>
  </si>
  <si>
    <t>1992.11.15</t>
  </si>
  <si>
    <t>033-660-3301</t>
  </si>
  <si>
    <t>江原道江陵市渓谷路3139番ギル24</t>
  </si>
  <si>
    <t>オジュクホン市立博物館</t>
    <phoneticPr fontId="2" type="noConversion"/>
  </si>
  <si>
    <t>館内駐留外出外泊兵士及び面会家族障害者、有功者、未就学児、経路</t>
  </si>
  <si>
    <t>ヤンヤン郡民の50％割引</t>
  </si>
  <si>
    <t>年中無休（コロナ感染症予防休館）</t>
  </si>
  <si>
    <t>土道、石器類、金属類、骨格、木材など</t>
  </si>
  <si>
    <t>yangyang.go.kr/gw/osm</t>
  </si>
  <si>
    <t>江原-公立12-2007-03号</t>
  </si>
  <si>
    <t>2007.06.29.</t>
  </si>
  <si>
    <t>2007.07.26</t>
    <phoneticPr fontId="2" type="noConversion"/>
  </si>
  <si>
    <t>033-670-2442</t>
  </si>
  <si>
    <t>江原道ヤンヤン郡ソンヤンミョンハクポギル33</t>
  </si>
  <si>
    <t>大山里先史跡博物館</t>
    <phoneticPr fontId="2" type="noConversion"/>
  </si>
  <si>
    <t>国賓、保護者同伴7歳未満の乳幼児、65歳以上の老人、公務遂行者、国公私立在職教員、国家有功者、枯葉制後遺症など患者、障害者及び同行保護者1人、有功者、医師箱、国軍捕虜、投票参加者、グリーンカード所持者、ボランティアマイレージ所持者など</t>
  </si>
  <si>
    <t>軍民、姉妹結縁及び中部内陸権行政協力自治団体住民、廃光地域住民、永月郡博物館条例第7条条項50%</t>
  </si>
  <si>
    <t>標本、洞窟生成物、洞窟装置など</t>
  </si>
  <si>
    <t>江原-公立12-2010-20号</t>
    <phoneticPr fontId="10" type="noConversion"/>
  </si>
  <si>
    <t>2009.09.04</t>
  </si>
  <si>
    <t>033-372-6828</t>
  </si>
  <si>
    <t>江原道ヨンウォル郡キムサットガムミョンヨンウォル洞1121-15</t>
  </si>
  <si>
    <t>永月洞窟生態館</t>
    <phoneticPr fontId="2" type="noConversion"/>
  </si>
  <si>
    <t>国賓、保護自動で36ヶ月未満の幼児、チュチョン住民</t>
  </si>
  <si>
    <t>軍民、姉妹結縁及び中部内陸権行政協力自治体住民、廃光地域住民、江原道民及び梨川市民33%、国家有功者、福祉カード15%</t>
  </si>
  <si>
    <t>民俗品、陶器など</t>
  </si>
  <si>
    <t>https://ypark.kr/</t>
  </si>
  <si>
    <t>江原-公立12-2017-01号</t>
  </si>
  <si>
    <t>2017.05.16</t>
  </si>
  <si>
    <t>2014.11.11</t>
  </si>
  <si>
    <t>033-372-9411</t>
  </si>
  <si>
    <t>江原道永月郡瑞川面松鶴州川路1467-9</t>
  </si>
  <si>
    <t>ヨンウォルYパーク（スルサム博物館）</t>
    <phoneticPr fontId="2" type="noConversion"/>
  </si>
  <si>
    <t>毎週月、お正月当日、秋夕当日</t>
  </si>
  <si>
    <t>書画、書籍など</t>
  </si>
  <si>
    <t>www.yeochomuseum.kr</t>
  </si>
  <si>
    <t>江原-公立12-2013-52号</t>
    <phoneticPr fontId="10" type="noConversion"/>
  </si>
  <si>
    <t>2013.07.24.</t>
  </si>
  <si>
    <t>2013.06.05</t>
  </si>
  <si>
    <t>033-461-4081</t>
  </si>
  <si>
    <t>江原道仁済郡北面万海路154</t>
  </si>
  <si>
    <t>余草書芸館</t>
    <phoneticPr fontId="2" type="noConversion"/>
  </si>
  <si>
    <t>地域住民（東海、三che、太白、姉妹都市）の割引、ルート</t>
  </si>
  <si>
    <t>多様</t>
  </si>
  <si>
    <t>毎月18日</t>
  </si>
  <si>
    <t>漁村生活資料、映像・模型、性民俗展示物など</t>
  </si>
  <si>
    <t>0回/19年</t>
  </si>
  <si>
    <t>https://www.samcheok.go.kr/tour/01456/01463/01474.web</t>
  </si>
  <si>
    <t>江原-公立21-2018-03号</t>
    <phoneticPr fontId="2" type="noConversion"/>
  </si>
  <si>
    <t>2018.05.31.</t>
    <phoneticPr fontId="2" type="noConversion"/>
  </si>
  <si>
    <t>2002.07.10</t>
    <phoneticPr fontId="2" type="noConversion"/>
  </si>
  <si>
    <t>033-570-4611</t>
  </si>
  <si>
    <t>江原道三陵市原徳邑三陵路1852-6</t>
  </si>
  <si>
    <t>漁村民俗展示館</t>
    <phoneticPr fontId="2" type="noConversion"/>
  </si>
  <si>
    <t>6歳以下の子供、65歳以上の高齢者、障害者、国家保育対象者、基礎生活受給者など</t>
  </si>
  <si>
    <t>文学関連書籍など</t>
  </si>
  <si>
    <t>www.ymunhak.or.kr</t>
  </si>
  <si>
    <t>江原-公立12-2015-06号</t>
  </si>
  <si>
    <t>2015.11.23</t>
  </si>
  <si>
    <t>2012.12.01</t>
  </si>
  <si>
    <t>033-480-7246</t>
  </si>
  <si>
    <t>江原道楊区郡楊区邑パロホロ869番ギル101</t>
  </si>
  <si>
    <t>両区人文学博物館</t>
    <phoneticPr fontId="2" type="noConversion"/>
  </si>
  <si>
    <t>6歳以下の子どもおよび65歳以上の高齢者、「障害者福祉法」による障害者および保護者1人、「国民基礎生活保障法」による国民基礎生活受給者、学術調査など公務遂行を目的に出入する者および名誉群民、次の各首に該当する人および同伴1人「国家有功者等礼遇及び支援に関する法律施行令」第86条第1項各号のいずれかに該当する者「独立有功者礼遇に関する法律」第15条に該当する者。 「参戦有功者礼遇及び団体設立に関する法律」第2条第2号に該当する者。 「枯葉制後有意証等患者支援及び団体設立に関する法律」第8条の3各号のいずれかに該当する者。 「5・18民主有功者例及び団体設立に関する法律施行令」第52条第1項各号のいずれかに該当する者。 「特殊任務有功者礼遇及び団体設立に関する法律施行令」第58条に該当する者。 「医師箱等礼遇及び支援に関する法律施行令」第17条の2第1項各号のいずれかに該当する者「国軍捕虜の送還及び待遇等に関する法律」第2条第5号による登録捕虜及び同条第3号による抑留地出身捕虜家族、「公職選挙法」第2条及び「地方教育自治に関する法律」第8条、第22条の規定による投票に参加した者として選挙管理委員会が発行した投票確認証（当該選挙日後1ヶ月まで有効）を提出した者</t>
  </si>
  <si>
    <t>1月1日（新定）、お正月・秋夕当日午前、毎週月曜日（月曜日が祝日の場合開館）</t>
  </si>
  <si>
    <t>先史遺物（石器、土器）など</t>
  </si>
  <si>
    <t>http://www.ygpm.or.kr</t>
  </si>
  <si>
    <t>江原-公立12-1997-111号</t>
    <phoneticPr fontId="2" type="noConversion"/>
  </si>
  <si>
    <t>1997.10.20</t>
    <phoneticPr fontId="2" type="noConversion"/>
  </si>
  <si>
    <t>033-480-2677</t>
  </si>
  <si>
    <t>江原道楊区郡楊区邑金剛山路439-52</t>
    <phoneticPr fontId="2" type="noConversion"/>
  </si>
  <si>
    <t>楊球先史博物館</t>
    <phoneticPr fontId="2" type="noConversion"/>
  </si>
  <si>
    <t>未就学児、障害者、国家保訓対象、名誉群民など</t>
  </si>
  <si>
    <t>毎週月曜日及び1月1日（雪・秋夕当日午前休館）</t>
  </si>
  <si>
    <t>陶器、陶石、彫刻など</t>
  </si>
  <si>
    <t>www.yanggum.or.kr</t>
  </si>
  <si>
    <t>江原-公立12-2007-02号</t>
  </si>
  <si>
    <t>2007.01.09</t>
  </si>
  <si>
    <t>2006.06.27</t>
  </si>
  <si>
    <t>033-480-7238</t>
  </si>
  <si>
    <t>江原道楊区郡防山面平和路5182</t>
  </si>
  <si>
    <t>両区白磁博物館</t>
    <phoneticPr fontId="2" type="noConversion"/>
  </si>
  <si>
    <t>近現代史資料（生活資料など）</t>
  </si>
  <si>
    <t>江原-公立12-2015-66号</t>
    <phoneticPr fontId="2" type="noConversion"/>
  </si>
  <si>
    <t>江原道楊区郡楊区邑金剛山路439-51</t>
    <phoneticPr fontId="2" type="noConversion"/>
  </si>
  <si>
    <t>両区近現代史博物館</t>
    <phoneticPr fontId="2" type="noConversion"/>
  </si>
  <si>
    <t>常設展示に含まれる</t>
  </si>
  <si>
    <t>24ヶ月未満 / 障害者1～3等級 / 国家有功者 / 資料提供者団体 率子</t>
  </si>
  <si>
    <t>春川市民/障害者4～6級/65歳以上/基礎受給者30%割引</t>
  </si>
  <si>
    <t>1館あたり6,000統合観覧10,000</t>
  </si>
  <si>
    <t>1館あたり6,000統合観覧10,000</t>
    <phoneticPr fontId="2" type="noConversion"/>
  </si>
  <si>
    <t>毎週月曜日、1月1日、祝日当日</t>
  </si>
  <si>
    <t>アニメフィルム、フィギュア、人形、ストーリーボード、ロボットなど</t>
  </si>
  <si>
    <t>http://www.animationmuseum.com/Ani/index</t>
    <phoneticPr fontId="2" type="noConversion"/>
  </si>
  <si>
    <t>江原-公立12-2004-02号</t>
    <phoneticPr fontId="2" type="noConversion"/>
  </si>
  <si>
    <t>2004.08.24</t>
  </si>
  <si>
    <t>2003.10.11</t>
  </si>
  <si>
    <t>033-245-6470</t>
  </si>
  <si>
    <t>江原道春川市西面博士路854</t>
    <phoneticPr fontId="2" type="noConversion"/>
  </si>
  <si>
    <t>アニメ博物館</t>
    <phoneticPr fontId="2" type="noConversion"/>
  </si>
  <si>
    <t>・国賓及び外交使節団とその遂行者・保護者を伴う6歳未満の子供出入する人 ・修学旅行 インソル教師及び団体観覧客 インソルジャー ・廃光地域（チョンソン郡を含めて太白市、三陵市、永月郡、保寧市、華順郡、文京市） 住民・文化のある日（毎月最後の水曜日）</t>
  </si>
  <si>
    <t>チョンソンアリラン商品券（2,000ウォン）に交換</t>
  </si>
  <si>
    <t>毎週月曜日（ただし、月曜日が祝日の場合、当日は開館し、次の最初の平日に休館）、新定、雪当日、秋夕当日</t>
  </si>
  <si>
    <t>レコード類、古書、民俗品、近現代資料など</t>
  </si>
  <si>
    <t>arirangmuseum.or.kr</t>
  </si>
  <si>
    <t>江原-公立12-2017-06号</t>
  </si>
  <si>
    <t>2017.12.27</t>
  </si>
  <si>
    <t>2016.05.19</t>
  </si>
  <si>
    <t>033-560-3031</t>
  </si>
  <si>
    <t>江原道鄭善郡鄭善邑アサンロ51</t>
  </si>
  <si>
    <t>アリラン博物館</t>
    <phoneticPr fontId="2" type="noConversion"/>
  </si>
  <si>
    <t>山火事関連資料、山火事進化装置など、野生動物ぬいぐるみなど</t>
  </si>
  <si>
    <t>https://www.gtdc.or.kr/</t>
  </si>
  <si>
    <t>2006.02.23</t>
    <phoneticPr fontId="2" type="noConversion"/>
  </si>
  <si>
    <t>033-644-4852</t>
  </si>
  <si>
    <t>江原道江陵市四川面ミノギル1</t>
    <phoneticPr fontId="2" type="noConversion"/>
  </si>
  <si>
    <t>森愛広報館</t>
    <phoneticPr fontId="2" type="noConversion"/>
  </si>
  <si>
    <t>特別展は別途観覧料賦課しない</t>
    <phoneticPr fontId="2" type="noConversion"/>
  </si>
  <si>
    <t>経路、障害者、障害者同伴1人、未就学、国家保訓対象者、法定無料対象文化の日など</t>
    <phoneticPr fontId="2" type="noConversion"/>
  </si>
  <si>
    <t>地域博物館相互観覧料割引20％アートインパス</t>
  </si>
  <si>
    <t>毎年1月1日毎週月曜日</t>
  </si>
  <si>
    <t>金属、モクジュクチョチル、書画卓本、玉石、土道、ニット、その他</t>
  </si>
  <si>
    <t>http://www.sokchomuse.go.kr</t>
  </si>
  <si>
    <t>江原-公立12-2006-02号</t>
  </si>
  <si>
    <t>2005.11.04</t>
    <phoneticPr fontId="2" type="noConversion"/>
  </si>
  <si>
    <t>033-639-2978</t>
  </si>
  <si>
    <t>江原道束草市新興2ギル16</t>
  </si>
  <si>
    <t>束草市立博物館</t>
    <phoneticPr fontId="2" type="noConversion"/>
  </si>
  <si>
    <t>1月1日、毎週月曜日、旧正月、チュソク</t>
  </si>
  <si>
    <t>宝物1点、都指定文化財資料10点</t>
  </si>
  <si>
    <t>朝鮮王朝の箱</t>
  </si>
  <si>
    <t>古書、古文書、書類、民芸品など</t>
  </si>
  <si>
    <t>http://www.samcheok.go.kr/specialty/00468/00891.web</t>
  </si>
  <si>
    <t>江原-公立12-2000-02号</t>
  </si>
  <si>
    <t>2000.08.12</t>
  </si>
  <si>
    <t>2000.03.29</t>
  </si>
  <si>
    <t>033-575-0768</t>
  </si>
  <si>
    <t>江原道三陵市博覧会54</t>
  </si>
  <si>
    <t>三che市立博物館</t>
    <phoneticPr fontId="2" type="noConversion"/>
  </si>
  <si>
    <t>クビン、7歳未満の幼児</t>
  </si>
  <si>
    <t>14:00～22:00</t>
  </si>
  <si>
    <t>星座西洋資料、天体観測機構など</t>
  </si>
  <si>
    <t>www.yao.or.kr</t>
  </si>
  <si>
    <t>江原-公立12-2012-38号</t>
  </si>
  <si>
    <t>2001.10.13</t>
  </si>
  <si>
    <t>033-372-8445</t>
  </si>
  <si>
    <t>江原道永月郡永月邑天文大吉397</t>
  </si>
  <si>
    <t>別に天文台</t>
    <phoneticPr fontId="2" type="noConversion"/>
  </si>
  <si>
    <t>図書類</t>
  </si>
  <si>
    <t>http://parkinhwan.or.kr/index.html</t>
  </si>
  <si>
    <t>江原-公立21-2018-06号</t>
  </si>
  <si>
    <t>パク・インファン文学館</t>
    <phoneticPr fontId="2" type="noConversion"/>
  </si>
  <si>
    <t>毎週月曜日、1月1日、秋夕と雪の日</t>
  </si>
  <si>
    <t>音楽楽器資料</t>
  </si>
  <si>
    <t>江原-公立21-2018-05号</t>
    <phoneticPr fontId="2" type="noConversion"/>
  </si>
  <si>
    <t>2007.10.29</t>
  </si>
  <si>
    <t>033-430-2437</t>
  </si>
  <si>
    <t>江原道ホンチョン郡ソソクミョンマリソリギル207</t>
    <phoneticPr fontId="2" type="noConversion"/>
  </si>
  <si>
    <t>マリ音骨楽器博物館</t>
    <phoneticPr fontId="2" type="noConversion"/>
  </si>
  <si>
    <t>国賓、7歳未満の幼児、公務遂行者、教育資料収集目的の教員、65歳以上の経路、有功者、障害者、投票参加者、グリーンカード、永月軍ボランティア実績保有者、枯葉祭後有意証該当者</t>
  </si>
  <si>
    <t>群民、姉妹結縁及び中部内陸権行政協力自治体住民、廃光地域住民50％芸術人パス所持者青少年料金適用</t>
  </si>
  <si>
    <t>毎週月曜日/ 1月1日/旧正月。秋夕当日</t>
  </si>
  <si>
    <t>ラジオ、全軸、レコード</t>
  </si>
  <si>
    <t>www.radiostar.or.kr</t>
  </si>
  <si>
    <t>江原-公立12-2017-05号</t>
  </si>
  <si>
    <t>2017.11.22</t>
  </si>
  <si>
    <t>2015.08.14</t>
  </si>
  <si>
    <t>033-372-8123</t>
  </si>
  <si>
    <t>江原道永月郡永月邑金剛公園道84-3</t>
  </si>
  <si>
    <t>ラジオスター博物館</t>
    <phoneticPr fontId="2" type="noConversion"/>
  </si>
  <si>
    <t>国賓、有功者、除隊軍人、枯葉剤、国家保訓対象者、医師箱、国軍捕虜、障害者および同行保護者1人など</t>
  </si>
  <si>
    <t>軍民、名誉群民、姉妹結婚及び中部内陸中心権行政協力地方自治体住民、廃光地域住民、ボランティアマイレージ増所持者など</t>
  </si>
  <si>
    <t>植物サンプル、写真など</t>
  </si>
  <si>
    <t>江原-公立12-2012-39号</t>
  </si>
  <si>
    <t>2010.08.25</t>
  </si>
  <si>
    <t>033-375-1155</t>
  </si>
  <si>
    <t>東江生態情報センター</t>
    <phoneticPr fontId="2" type="noConversion"/>
  </si>
  <si>
    <t>未就学児、65歳以上など</t>
  </si>
  <si>
    <t>団体20人以上、地域住民50％割引</t>
  </si>
  <si>
    <t>軍民、姉妹結連及び中部内陸権行政協力自治体住民、廃光地域住民</t>
  </si>
  <si>
    <t>コロナ、展示交換期間</t>
  </si>
  <si>
    <t>支流、金属など</t>
  </si>
  <si>
    <t>www.dgphotomuseum.com</t>
  </si>
  <si>
    <t>江原-公立12-2006-04号</t>
  </si>
  <si>
    <t>2006.01.17</t>
  </si>
  <si>
    <t>2005.07.23</t>
  </si>
  <si>
    <t>033-375-4554</t>
  </si>
  <si>
    <t>江原道永月郡永月邑永月路1902-10</t>
  </si>
  <si>
    <t>東江写真博物館</t>
    <phoneticPr fontId="2" type="noConversion"/>
  </si>
  <si>
    <t>経路、障害者、未就学児、江陵市民、国家報勲処所管の6つの法令などの補訓対象者</t>
  </si>
  <si>
    <t>江原-公立21-1993-03号</t>
  </si>
  <si>
    <t>2004.09.02</t>
  </si>
  <si>
    <t>2003.11.28</t>
  </si>
  <si>
    <t>033-660-3830</t>
  </si>
  <si>
    <t>江原道江陵市大関嶺旧道1（城山面374-3）</t>
    <phoneticPr fontId="2" type="noConversion"/>
  </si>
  <si>
    <t>大関霊博物館</t>
    <phoneticPr fontId="2" type="noConversion"/>
  </si>
  <si>
    <t>25～20</t>
  </si>
  <si>
    <t>書籍、衣類など</t>
  </si>
  <si>
    <t>江原-公立12-2012-36号</t>
    <phoneticPr fontId="10" type="noConversion"/>
  </si>
  <si>
    <t>2002.04.05</t>
  </si>
  <si>
    <t>033-370-2656</t>
  </si>
  <si>
    <t>江原道永月郡永月邑ダンジョンロ190</t>
  </si>
  <si>
    <t>ダンジョン歴史館</t>
    <phoneticPr fontId="2" type="noConversion"/>
  </si>
  <si>
    <t>書籍、絵画、寄付資料など</t>
  </si>
  <si>
    <t>江原-公立12-2012-35号</t>
  </si>
  <si>
    <t>033-375-7900</t>
  </si>
  <si>
    <t>江原道ヨンウォル郡キムサッガムミョン</t>
  </si>
  <si>
    <t>南郷キムサットガム文学館</t>
    <phoneticPr fontId="2" type="noConversion"/>
  </si>
  <si>
    <t>毎週月、火曜日</t>
  </si>
  <si>
    <t>2007.06.15</t>
  </si>
  <si>
    <t>033-644-4600</t>
  </si>
  <si>
    <t>江原道江陵市運政路85</t>
  </si>
  <si>
    <t>キム・シ湿記念館</t>
    <phoneticPr fontId="2" type="noConversion"/>
  </si>
  <si>
    <t>国賓、7歳以下の乳幼児、有功者、除隊軍人、障害者および保護者1人、65歳以上の経路</t>
  </si>
  <si>
    <t>30～28.5</t>
  </si>
  <si>
    <t>採炭装備及び生活用品</t>
  </si>
  <si>
    <t>江原-公立12-2012-37号</t>
    <phoneticPr fontId="2" type="noConversion"/>
  </si>
  <si>
    <t>033-372-1520</t>
  </si>
  <si>
    <t>江原道永月郡北面ナイジェロ351</t>
  </si>
  <si>
    <t>江原道炭鉱文化村</t>
    <phoneticPr fontId="2" type="noConversion"/>
  </si>
  <si>
    <t>和牧院入場客博物館観覧無料</t>
  </si>
  <si>
    <t>毎月初週月曜日、お正月と秋夕の日、新情</t>
  </si>
  <si>
    <t>09:00-18:00 (冬季 09:00-17:00)</t>
  </si>
  <si>
    <t>年3〜4回</t>
    <phoneticPr fontId="2" type="noConversion"/>
  </si>
  <si>
    <t>797種</t>
  </si>
  <si>
    <t>動植物ぬいぐるみ、標本、森林関連文献資料など</t>
  </si>
  <si>
    <t>http://www.gwpa.kr/</t>
  </si>
  <si>
    <t>江原-公立12-2012-02号</t>
  </si>
  <si>
    <t>2012.03.29</t>
  </si>
  <si>
    <t>2002.10.31</t>
  </si>
  <si>
    <t>033-248-6685</t>
  </si>
  <si>
    <t>江原道春川市華木原道24</t>
  </si>
  <si>
    <t>江原道山林博物館</t>
    <phoneticPr fontId="2" type="noConversion"/>
  </si>
  <si>
    <t>現代分断、統一関連資料（考古、民俗品など）</t>
    <phoneticPr fontId="2" type="noConversion"/>
  </si>
  <si>
    <t>www.dmzmuseum.com</t>
    <phoneticPr fontId="2" type="noConversion"/>
  </si>
  <si>
    <t>江原-公立12-2009-01号</t>
    <phoneticPr fontId="2" type="noConversion"/>
  </si>
  <si>
    <t>2009.07.07</t>
    <phoneticPr fontId="2" type="noConversion"/>
  </si>
  <si>
    <t>2009.08.14</t>
  </si>
  <si>
    <t>033-681-0625</t>
  </si>
  <si>
    <t>江原道高城郡県内面統一展望台369</t>
  </si>
  <si>
    <t>江原道ディエムジェット博物館</t>
    <phoneticPr fontId="2" type="noConversion"/>
  </si>
  <si>
    <t>統一展望台入場者</t>
  </si>
  <si>
    <t>火器類、衣装など（国防部所蔵品レンタル展示）</t>
  </si>
  <si>
    <t>http://www.tongiltour.co.kr/</t>
  </si>
  <si>
    <t>2007.06.25</t>
    <phoneticPr fontId="2" type="noConversion"/>
  </si>
  <si>
    <t>033-680-3353</t>
  </si>
  <si>
    <t>江原道高城郡県内面統一展望台453</t>
  </si>
  <si>
    <t>6.25戦争体験記念館</t>
    <phoneticPr fontId="2" type="noConversion"/>
  </si>
  <si>
    <t>江原国立総計</t>
    <phoneticPr fontId="2" type="noConversion"/>
  </si>
  <si>
    <t>全体</t>
    <phoneticPr fontId="2" type="noConversion"/>
  </si>
  <si>
    <t>毎週月曜日（ただし月曜日が祝日の場合、当日は開館し、次の最初の平日に休館）、1月1日（新定）、雪連休、秋夕連休</t>
    <phoneticPr fontId="2" type="noConversion"/>
  </si>
  <si>
    <t>09:00-18:00 (冬季観覧時間調整)</t>
    <phoneticPr fontId="2" type="noConversion"/>
  </si>
  <si>
    <t xml:space="preserve"> 09:00-18:00 (冬季観覧時間調整)</t>
    <phoneticPr fontId="2" type="noConversion"/>
  </si>
  <si>
    <t>金属、支流、繊維、木材など</t>
    <phoneticPr fontId="2" type="noConversion"/>
  </si>
  <si>
    <t>http://nmm.forest.go.kr blog.naver.com/kmsc2746(ブログ) https://www.facebook.com/sanag.mountain/(Facebook) http://band.us/@mountainmuseum(ネイバーバンド）https://www.instagram.com/sanaksns/（Instagram）https://www.youtube.com/c/韓国登山トレッキングサポートセンター（YouTube）</t>
    <phoneticPr fontId="2" type="noConversion"/>
  </si>
  <si>
    <t>国立12-2015-06号</t>
  </si>
  <si>
    <t>2015.11.03</t>
    <phoneticPr fontId="2" type="noConversion"/>
  </si>
  <si>
    <t>2014.11.08</t>
    <phoneticPr fontId="2" type="noConversion"/>
  </si>
  <si>
    <t>033-638-4459</t>
  </si>
  <si>
    <t>江原道束草市ミシリョンロ3054</t>
    <phoneticPr fontId="2" type="noConversion"/>
  </si>
  <si>
    <t>国立山岳博物館</t>
  </si>
  <si>
    <t>顧問及び警察装備類等</t>
  </si>
  <si>
    <t>www.gwpolice.go.kr</t>
  </si>
  <si>
    <t>2002.07.11</t>
    <phoneticPr fontId="2" type="noConversion"/>
  </si>
  <si>
    <t>033-245-0481</t>
  </si>
  <si>
    <t>江原道春川市新泉畑路361</t>
  </si>
  <si>
    <t>江原警察博物館</t>
  </si>
  <si>
    <t>全体</t>
    <phoneticPr fontId="37" type="noConversion"/>
  </si>
  <si>
    <t>年10回</t>
    <phoneticPr fontId="37" type="noConversion"/>
  </si>
  <si>
    <t>国宝1点、宝5点国民民俗文化財1点</t>
    <phoneticPr fontId="37" type="noConversion"/>
  </si>
  <si>
    <t>石造りの菩薩など</t>
    <phoneticPr fontId="37" type="noConversion"/>
  </si>
  <si>
    <t>金属、土道、書画卓本など</t>
    <phoneticPr fontId="37" type="noConversion"/>
  </si>
  <si>
    <t>10回/1年</t>
    <phoneticPr fontId="37" type="noConversion"/>
  </si>
  <si>
    <t>https://chuncheon.museum.go.kr</t>
    <phoneticPr fontId="37" type="noConversion"/>
  </si>
  <si>
    <t>国立11-2016-02号</t>
    <phoneticPr fontId="37" type="noConversion"/>
  </si>
  <si>
    <t>2016.03.16.</t>
    <phoneticPr fontId="37" type="noConversion"/>
  </si>
  <si>
    <t>2002.10.30</t>
    <phoneticPr fontId="37" type="noConversion"/>
  </si>
  <si>
    <t>033-260-1500</t>
    <phoneticPr fontId="37" type="noConversion"/>
  </si>
  <si>
    <t>江原道春川市ウソクロ70</t>
    <phoneticPr fontId="37" type="noConversion"/>
  </si>
  <si>
    <t>国立春川博物館</t>
    <phoneticPr fontId="37" type="noConversion"/>
  </si>
  <si>
    <t>国立</t>
    <phoneticPr fontId="37" type="noConversion"/>
  </si>
  <si>
    <t>春川市</t>
    <phoneticPr fontId="37" type="noConversion"/>
  </si>
  <si>
    <t>江原</t>
    <phoneticPr fontId="37" type="noConversion"/>
  </si>
  <si>
    <t>試合合計</t>
    <phoneticPr fontId="2" type="noConversion"/>
  </si>
  <si>
    <t>京畿大学総計</t>
    <phoneticPr fontId="2" type="noConversion"/>
  </si>
  <si>
    <t>無料</t>
  </si>
  <si>
    <t>土日祝日</t>
  </si>
  <si>
    <t>金属、土道、書画卓本など</t>
  </si>
  <si>
    <t>150/8,729㎡</t>
    <phoneticPr fontId="2" type="noConversion"/>
  </si>
  <si>
    <t xml:space="preserve"> http://www.hs.ac.kr/hsmuseum/index.do</t>
  </si>
  <si>
    <t>京畿道-大学12-2006-07号</t>
  </si>
  <si>
    <t>2006.07.26.</t>
  </si>
  <si>
    <t>1991.03.02</t>
  </si>
  <si>
    <t>031-379-0195</t>
  </si>
  <si>
    <t>京畿道烏山市阪神大道137</t>
  </si>
  <si>
    <t>阪神大学博物館</t>
    <phoneticPr fontId="2" type="noConversion"/>
  </si>
  <si>
    <t>試合</t>
  </si>
  <si>
    <t>発電基金納付者、在学生</t>
  </si>
  <si>
    <t>50（障害、経路）</t>
  </si>
  <si>
    <t>法定祝日、毎週月曜日、6月16日開校記念日</t>
  </si>
  <si>
    <t>金属、航空機部品、航空機</t>
  </si>
  <si>
    <t>123/3,300㎡</t>
    <phoneticPr fontId="2" type="noConversion"/>
  </si>
  <si>
    <t>www.aerospacemuseum.or.kr</t>
  </si>
  <si>
    <t>京畿道-大学12-2006-02号</t>
    <phoneticPr fontId="2" type="noConversion"/>
  </si>
  <si>
    <t>2006.01.31</t>
  </si>
  <si>
    <t>2004.08.04</t>
  </si>
  <si>
    <t>02-300-0466</t>
  </si>
  <si>
    <t>京畿道高陽市徳陽区華田洞航空大道76</t>
    <phoneticPr fontId="2" type="noConversion"/>
  </si>
  <si>
    <t>韓国航空大学航空宇宙博物館</t>
    <phoneticPr fontId="2" type="noConversion"/>
  </si>
  <si>
    <t>試合</t>
    <phoneticPr fontId="2" type="noConversion"/>
  </si>
  <si>
    <t>法定祝日</t>
  </si>
  <si>
    <t>非定期的な運営</t>
  </si>
  <si>
    <t>支流</t>
  </si>
  <si>
    <t>30/1,560㎡</t>
    <phoneticPr fontId="2" type="noConversion"/>
  </si>
  <si>
    <t xml:space="preserve"> http://museum.ck.ac.kr/</t>
  </si>
  <si>
    <t>京畿道-大学12-2011-11号</t>
  </si>
  <si>
    <t>2011.12.05</t>
  </si>
  <si>
    <t>2002.12.10</t>
  </si>
  <si>
    <t>031-639-5790</t>
  </si>
  <si>
    <t>京畿道利川市馬場面青江家昌路389-94（清江文化産業大学）</t>
    <phoneticPr fontId="2" type="noConversion"/>
  </si>
  <si>
    <t>清江漫画歴史博物館</t>
  </si>
  <si>
    <t>土、日、祝日、開校記念日、ビジョン期間</t>
  </si>
  <si>
    <t>陶器、木の家具、絵画類など</t>
  </si>
  <si>
    <t>www.yongin.ac.kr/cmn/wvtex/nibr/dept/DSC006/deptMain.do</t>
  </si>
  <si>
    <t>京畿大学12-2005-04</t>
  </si>
  <si>
    <t>2005.09.01</t>
  </si>
  <si>
    <t>031-8020-3001</t>
  </si>
  <si>
    <t>京畿道龍仁市処仁区龍仁大学路134</t>
    <phoneticPr fontId="2" type="noConversion"/>
  </si>
  <si>
    <t>龍仁大学博物館</t>
  </si>
  <si>
    <t>局、祝日/開校記念日(4.13)/労働者の日(5.1)/コロナ19特別防対策対策維持期間</t>
  </si>
  <si>
    <t>民俗道具、顧問、教師資料など</t>
  </si>
  <si>
    <t>http://museum.ajou.ac.kr/</t>
  </si>
  <si>
    <t>京畿道-大学12-2016-05号</t>
  </si>
  <si>
    <t>2016.07.22</t>
  </si>
  <si>
    <t>1993.11.08</t>
  </si>
  <si>
    <t>031-219-2907</t>
  </si>
  <si>
    <t>京畿道水原市永通区ワールドカップ206</t>
  </si>
  <si>
    <t>非常に大学のツール博物館</t>
    <phoneticPr fontId="2" type="noConversion"/>
  </si>
  <si>
    <t>民俗遺物（義、式、州、農耕、祭礼、儀礼）、土土類、全敵流、カメラなど</t>
    <phoneticPr fontId="2" type="noConversion"/>
  </si>
  <si>
    <t>museum.shingu.ac.kr</t>
    <phoneticPr fontId="2" type="noConversion"/>
  </si>
  <si>
    <t>京畿道-大学12-2011-01号</t>
    <phoneticPr fontId="2" type="noConversion"/>
  </si>
  <si>
    <t>2011.01.19.</t>
  </si>
  <si>
    <t>1999.10.20</t>
    <phoneticPr fontId="2" type="noConversion"/>
  </si>
  <si>
    <t>031-740-1258</t>
  </si>
  <si>
    <t>京畿道城南市中原区光明路377</t>
    <phoneticPr fontId="2" type="noConversion"/>
  </si>
  <si>
    <t>新区大学牛村博物館</t>
    <phoneticPr fontId="2" type="noConversion"/>
  </si>
  <si>
    <t>祝日と休日</t>
    <phoneticPr fontId="2" type="noConversion"/>
  </si>
  <si>
    <t>土道、サージ、金属など</t>
    <phoneticPr fontId="2" type="noConversion"/>
  </si>
  <si>
    <t>20/1,434㎡</t>
    <phoneticPr fontId="2" type="noConversion"/>
  </si>
  <si>
    <t>museum.suwon.ac.kr</t>
    <phoneticPr fontId="2" type="noConversion"/>
  </si>
  <si>
    <t>京畿道-大学12-2007-08号</t>
    <phoneticPr fontId="2" type="noConversion"/>
  </si>
  <si>
    <t>2007.03.29</t>
    <phoneticPr fontId="2" type="noConversion"/>
  </si>
  <si>
    <t>1987.09.25</t>
    <phoneticPr fontId="2" type="noConversion"/>
  </si>
  <si>
    <t>031-220-2341</t>
    <phoneticPr fontId="2" type="noConversion"/>
  </si>
  <si>
    <t>京畿道華城市ボンダム邑ワウアンギル17</t>
    <phoneticPr fontId="2" type="noConversion"/>
  </si>
  <si>
    <t>水原大学博物館</t>
    <phoneticPr fontId="2" type="noConversion"/>
  </si>
  <si>
    <t>火星市</t>
    <phoneticPr fontId="2" type="noConversion"/>
  </si>
  <si>
    <t>土、日、祝日、開校記念日など</t>
    <phoneticPr fontId="2" type="noConversion"/>
  </si>
  <si>
    <t>ユガサジロン巻17等</t>
  </si>
  <si>
    <t>金属、土道、書画卓本、民俗など</t>
    <phoneticPr fontId="2" type="noConversion"/>
  </si>
  <si>
    <t>建物内共用施設の使用（講堂1、セミナー室2）</t>
  </si>
  <si>
    <t>mum.mju.ac.kr</t>
    <phoneticPr fontId="2" type="noConversion"/>
  </si>
  <si>
    <t>京畿道-大学12-2001-01号</t>
  </si>
  <si>
    <t>2001.06.11.</t>
  </si>
  <si>
    <t>1979.03.15</t>
    <phoneticPr fontId="2" type="noConversion"/>
  </si>
  <si>
    <t>031-330-6074</t>
    <phoneticPr fontId="2" type="noConversion"/>
  </si>
  <si>
    <t>京畿道龍仁市チョンイングミョンロ116</t>
    <phoneticPr fontId="2" type="noConversion"/>
  </si>
  <si>
    <t>明治大学博物館</t>
    <phoneticPr fontId="2" type="noConversion"/>
  </si>
  <si>
    <t>龍仁市</t>
    <phoneticPr fontId="2" type="noConversion"/>
  </si>
  <si>
    <t>学校休暇期間の祝日博物館に特別な事情があるとき</t>
    <phoneticPr fontId="2" type="noConversion"/>
  </si>
  <si>
    <t>毎週火、首 10:00-16:00</t>
    <phoneticPr fontId="2" type="noConversion"/>
  </si>
  <si>
    <t>宝1件1点重要民俗文化財11件100点</t>
    <phoneticPr fontId="2" type="noConversion"/>
  </si>
  <si>
    <t>アン・ジュングン医師ユムク・ドクオン姫党</t>
    <phoneticPr fontId="2" type="noConversion"/>
  </si>
  <si>
    <t>考古美術：土器鉄製金属遺物陶器など民俗服飾：衣類装身具帽子類履物など</t>
    <phoneticPr fontId="2" type="noConversion"/>
  </si>
  <si>
    <t>museum.dankook.ac.kr</t>
    <phoneticPr fontId="2" type="noConversion"/>
  </si>
  <si>
    <t>京畿道-大学12-2008-09号</t>
    <phoneticPr fontId="2" type="noConversion"/>
  </si>
  <si>
    <t>1967.11.03</t>
    <phoneticPr fontId="2" type="noConversion"/>
  </si>
  <si>
    <t>031-8005-2389</t>
    <phoneticPr fontId="2" type="noConversion"/>
  </si>
  <si>
    <t>京畿道龍仁市スジ区竹田路152</t>
    <phoneticPr fontId="2" type="noConversion"/>
  </si>
  <si>
    <t>檀国大学石周線記念博物館</t>
    <phoneticPr fontId="2" type="noConversion"/>
  </si>
  <si>
    <t>土、日曜日、法定祝日</t>
  </si>
  <si>
    <t>宝4点</t>
  </si>
  <si>
    <t>宝1598号京畿道/江原道/咸鏡道地図</t>
  </si>
  <si>
    <t>古地図、古書、古書画、民俗品、陶器、石物など</t>
  </si>
  <si>
    <t>oldmaps.khu.ac.kr</t>
  </si>
  <si>
    <t>京畿道-大学12-2005-02号</t>
  </si>
  <si>
    <t>2005.02.01</t>
  </si>
  <si>
    <t>2005.05.10</t>
  </si>
  <si>
    <t>031-201-2011</t>
  </si>
  <si>
    <t>京畿道龍仁市ギフン区徳永大1732</t>
    <phoneticPr fontId="2" type="noConversion"/>
  </si>
  <si>
    <t>慶熙大学ヘジョン博物館</t>
    <phoneticPr fontId="2" type="noConversion"/>
  </si>
  <si>
    <t>土曜日、日曜日、国家祝日、開校記念日</t>
    <phoneticPr fontId="2" type="noConversion"/>
  </si>
  <si>
    <t>学期中 10:00 - 17:00 休暇中 10:00 - 15:30</t>
    <phoneticPr fontId="2" type="noConversion"/>
  </si>
  <si>
    <t>年21回</t>
    <phoneticPr fontId="2" type="noConversion"/>
  </si>
  <si>
    <t>絵画、民俗品など</t>
  </si>
  <si>
    <t>https://sites.google.com/kyonggi.ac.kr/museum(ホームページ) https://www.facebook.com/kmuseum(Facebook) https://blog.naver.com/kgumuseum(ブログ)</t>
    <phoneticPr fontId="2" type="noConversion"/>
  </si>
  <si>
    <t>京畿道-大学12-2007-03号</t>
    <phoneticPr fontId="2" type="noConversion"/>
  </si>
  <si>
    <t>2007.02.16</t>
    <phoneticPr fontId="2" type="noConversion"/>
  </si>
  <si>
    <t>1983.10.27</t>
    <phoneticPr fontId="2" type="noConversion"/>
  </si>
  <si>
    <t>031-249-8901</t>
  </si>
  <si>
    <t>京畿道水原市永通区光橋山路154-42</t>
    <phoneticPr fontId="2" type="noConversion"/>
  </si>
  <si>
    <t>京畿大学焼成博物館</t>
    <phoneticPr fontId="2" type="noConversion"/>
  </si>
  <si>
    <t>水原市</t>
    <phoneticPr fontId="2" type="noConversion"/>
  </si>
  <si>
    <t>試合私立総計</t>
    <phoneticPr fontId="2" type="noConversion"/>
  </si>
  <si>
    <t>無料（企画展別途観覧料なし）</t>
  </si>
  <si>
    <t>障害</t>
  </si>
  <si>
    <t>11:00～18:00</t>
    <phoneticPr fontId="2" type="noConversion"/>
  </si>
  <si>
    <t>通貨、金融関連遺物など</t>
  </si>
  <si>
    <t>cafe.naver.com/currencymuseum</t>
  </si>
  <si>
    <t>京畿道-私立21-2013-16</t>
  </si>
  <si>
    <t>2013.11.13</t>
  </si>
  <si>
    <t>2008.06.06</t>
  </si>
  <si>
    <t>031-949-6592</t>
  </si>
  <si>
    <t>京畿道坡州市泰県面平里村93-89</t>
    <phoneticPr fontId="2" type="noConversion"/>
  </si>
  <si>
    <t>貨幣博物館</t>
  </si>
  <si>
    <t>1/1～10/7 休館 12/13～13/31 休館</t>
    <phoneticPr fontId="2" type="noConversion"/>
  </si>
  <si>
    <t>歴史、ゴゴ、アート</t>
  </si>
  <si>
    <t>www.hoammuseum.org</t>
  </si>
  <si>
    <t>京畿道-私立11-2008-11</t>
  </si>
  <si>
    <t>2008.07.04</t>
  </si>
  <si>
    <t>1982.04.22</t>
  </si>
  <si>
    <t>031-320-1801</t>
  </si>
  <si>
    <t>京畿道龍仁市処城区浦谷邑エバーランド562号38</t>
    <phoneticPr fontId="2" type="noConversion"/>
  </si>
  <si>
    <t>ホアム美術館</t>
  </si>
  <si>
    <t>浦川市新北面民</t>
    <phoneticPr fontId="2" type="noConversion"/>
  </si>
  <si>
    <t>国家有功者、65歳以上の高齢者</t>
    <phoneticPr fontId="2" type="noConversion"/>
  </si>
  <si>
    <t>7,000/ 9,000</t>
    <phoneticPr fontId="2" type="noConversion"/>
  </si>
  <si>
    <t>休館日なし</t>
    <phoneticPr fontId="2" type="noConversion"/>
  </si>
  <si>
    <t>10:00～23:00</t>
    <phoneticPr fontId="2" type="noConversion"/>
  </si>
  <si>
    <t>10:00～22:00</t>
    <phoneticPr fontId="2" type="noConversion"/>
  </si>
  <si>
    <t>植物</t>
    <phoneticPr fontId="2" type="noConversion"/>
  </si>
  <si>
    <t>www.herbisland.co.kr</t>
    <phoneticPr fontId="2" type="noConversion"/>
  </si>
  <si>
    <t>京畿道-私立15-2010-08</t>
    <phoneticPr fontId="2" type="noConversion"/>
  </si>
  <si>
    <t>2010.11.29.</t>
    <phoneticPr fontId="2" type="noConversion"/>
  </si>
  <si>
    <t>1998.10.03</t>
    <phoneticPr fontId="2" type="noConversion"/>
  </si>
  <si>
    <t>031-535-6495</t>
    <phoneticPr fontId="2" type="noConversion"/>
  </si>
  <si>
    <t>京畿道浦川市新北面清新路947番ギル35</t>
    <phoneticPr fontId="2" type="noConversion"/>
  </si>
  <si>
    <t>ハーブアイランド植物園</t>
    <phoneticPr fontId="2" type="noConversion"/>
  </si>
  <si>
    <t>浦川市</t>
    <phoneticPr fontId="2" type="noConversion"/>
  </si>
  <si>
    <t>幼児、高齢者、障害者</t>
  </si>
  <si>
    <t>京畿道民/文化のある日</t>
  </si>
  <si>
    <t>毎週月火、お正月、秋夕</t>
  </si>
  <si>
    <t>オンギ</t>
  </si>
  <si>
    <t>www.onggimuseum.com</t>
  </si>
  <si>
    <t>京畿道-私立12-2009-08</t>
  </si>
  <si>
    <t>2009.12.21</t>
  </si>
  <si>
    <t>2004.03.24</t>
  </si>
  <si>
    <t>031-948-1001</t>
  </si>
  <si>
    <t>京畿道坡州市泰賢面法興里平里村96-43</t>
  </si>
  <si>
    <t>ハンヒョンリムオンギ博物館</t>
  </si>
  <si>
    <t>65歳以上の高齢者/京畿道民/障害者</t>
  </si>
  <si>
    <t>月曜日は休業</t>
  </si>
  <si>
    <t>古書、イラスト、西洋エンティックブックなど</t>
  </si>
  <si>
    <t>6/110㎡</t>
    <phoneticPr fontId="2" type="noConversion"/>
  </si>
  <si>
    <t>1回l/1年</t>
    <phoneticPr fontId="2" type="noConversion"/>
  </si>
  <si>
    <t>http://blog.naver.com/hangilbm</t>
  </si>
  <si>
    <t>京畿道-私立12-2012-06号</t>
    <phoneticPr fontId="2" type="noConversion"/>
  </si>
  <si>
    <t>2012.05.04</t>
  </si>
  <si>
    <t>2012.06.02</t>
    <phoneticPr fontId="2" type="noConversion"/>
  </si>
  <si>
    <t>031-949-9786</t>
  </si>
  <si>
    <t>京畿道坡州市平里町道59-6</t>
    <phoneticPr fontId="2" type="noConversion"/>
  </si>
  <si>
    <t>ハンギルブック博物館</t>
  </si>
  <si>
    <t>展示オープニング出席者</t>
  </si>
  <si>
    <t>毎月文化がある日の50％割引</t>
  </si>
  <si>
    <t>日、月定休、1/1、祝祭休</t>
  </si>
  <si>
    <t>産業機器（カメラ、レンズ、アクセサリー、ガラス乾式フィルムなど）</t>
  </si>
  <si>
    <t>自己除湿</t>
  </si>
  <si>
    <t>http://www.kcpm.or.kr</t>
  </si>
  <si>
    <t>京畿道-私立12-2009-02</t>
  </si>
  <si>
    <t>2002.12.26(文鉱部第257号登録) 2007.06.29(京畿道第07-泊-12号以前登録)</t>
    <phoneticPr fontId="2" type="noConversion"/>
  </si>
  <si>
    <t>2000.10.06</t>
  </si>
  <si>
    <t>02-502-4123</t>
  </si>
  <si>
    <t>京畿道果川市大公園広場8</t>
  </si>
  <si>
    <t>韓国カメラ博物館</t>
  </si>
  <si>
    <t>7歳以下未就学児、満65歳以上障害者、基礎生活受給者国家有功者、博物館資料寄贈人、博物館諮問委員</t>
    <phoneticPr fontId="37" type="noConversion"/>
  </si>
  <si>
    <t>地域住民、団体割引</t>
    <phoneticPr fontId="37" type="noConversion"/>
  </si>
  <si>
    <t>25～40</t>
    <phoneticPr fontId="37" type="noConversion"/>
  </si>
  <si>
    <t>毎週月曜日、毎月水曜日、1月1日、お正月、秋夕当日休業（但し、月曜日が祝日の場合開館、翌日休館）</t>
    <phoneticPr fontId="37" type="noConversion"/>
  </si>
  <si>
    <t>夏季 10:00-17:00 冬季 10:00-16:00</t>
    <phoneticPr fontId="37" type="noConversion"/>
  </si>
  <si>
    <t>夏季 10:00-17:00 冬季 10:00-16:00</t>
  </si>
  <si>
    <t>年1回</t>
    <phoneticPr fontId="37" type="noConversion"/>
  </si>
  <si>
    <t>手書きレシピ、調理書、調理器具など</t>
    <phoneticPr fontId="37" type="noConversion"/>
  </si>
  <si>
    <t>3（パークエリム駐車場共有：100台）</t>
    <phoneticPr fontId="2" type="noConversion"/>
  </si>
  <si>
    <t>中央</t>
    <phoneticPr fontId="37" type="noConversion"/>
  </si>
  <si>
    <t>1回/1年</t>
    <phoneticPr fontId="37" type="noConversion"/>
  </si>
  <si>
    <t>http://moca-museum.co.kr</t>
    <phoneticPr fontId="37" type="noConversion"/>
  </si>
  <si>
    <t>京畿道-私立12-2020-07</t>
    <phoneticPr fontId="37" type="noConversion"/>
  </si>
  <si>
    <t>2020.07.21</t>
    <phoneticPr fontId="37" type="noConversion"/>
  </si>
  <si>
    <t>031-673-9966</t>
    <phoneticPr fontId="37" type="noConversion"/>
  </si>
  <si>
    <t>京畿道安城市</t>
    <phoneticPr fontId="37" type="noConversion"/>
  </si>
  <si>
    <t>韓国調理博物館</t>
    <phoneticPr fontId="37" type="noConversion"/>
  </si>
  <si>
    <t>安城市</t>
    <phoneticPr fontId="37" type="noConversion"/>
  </si>
  <si>
    <t>試合</t>
    <phoneticPr fontId="37" type="noConversion"/>
  </si>
  <si>
    <t>国家有功者の一部</t>
  </si>
  <si>
    <t>龍仁市民 48%(雨水期)</t>
  </si>
  <si>
    <t>なし</t>
  </si>
  <si>
    <t>春：10:00～18:30 夏、秋：10:00～19:00 冬季：10:00～18:00</t>
  </si>
  <si>
    <t>www.koreanfolk.co.kr</t>
  </si>
  <si>
    <t>京畿道-市立11-1998-01号</t>
  </si>
  <si>
    <t>1998.10.19</t>
  </si>
  <si>
    <t>1996.12.16</t>
  </si>
  <si>
    <t>031-288-0000</t>
  </si>
  <si>
    <t>京畿道龍仁市ギフン区民俗村路90</t>
    <phoneticPr fontId="2" type="noConversion"/>
  </si>
  <si>
    <t>韓国民俗村博物館</t>
    <phoneticPr fontId="2" type="noConversion"/>
  </si>
  <si>
    <t>体験料割引</t>
  </si>
  <si>
    <t>毎週月、火曜日、1月1日、旧正月（当日）、秋夕（当日）</t>
  </si>
  <si>
    <t>京畿道民俗文化財2点</t>
  </si>
  <si>
    <t>助族など</t>
  </si>
  <si>
    <t>www.deungjan.org</t>
  </si>
  <si>
    <t>京畿道-私立12-1997-01</t>
  </si>
  <si>
    <t>1997.10.01</t>
  </si>
  <si>
    <t>1997.09.28</t>
  </si>
  <si>
    <t>031-334-0797</t>
  </si>
  <si>
    <t>京畿道龍仁市処仁区モヒョン邑陵谷路56番ギル8</t>
    <phoneticPr fontId="2" type="noConversion"/>
  </si>
  <si>
    <t>（財）韓国灯山博物館</t>
  </si>
  <si>
    <t>毎週日/月曜日、1月1日、5月5日、12月25日、雪と秋夕連休</t>
  </si>
  <si>
    <t>なし</t>
  </si>
  <si>
    <t>朝鮮後期、旧韓末大韓帝国、日帝強占期の古書的、写真、地図、絵、卓本、証明書、図解など近現代記録物や民俗資料など</t>
  </si>
  <si>
    <t>30/350㎡</t>
    <phoneticPr fontId="2" type="noConversion"/>
  </si>
  <si>
    <t xml:space="preserve"> 98,019（昨年比32巻増加）</t>
  </si>
  <si>
    <t xml:space="preserve"> http://www.kchmuseum.org/</t>
    <phoneticPr fontId="2" type="noConversion"/>
  </si>
  <si>
    <t>京畿道-私立21-2008-17</t>
  </si>
  <si>
    <t>2008.10.06</t>
  </si>
  <si>
    <t>2001.11.30</t>
  </si>
  <si>
    <t>031-632-1391</t>
  </si>
  <si>
    <t>京畿道利川市大月面大平路214番ギル10-13</t>
  </si>
  <si>
    <t>韓国キリスト教歴史博物館</t>
  </si>
  <si>
    <t>36ヶ月、次の階層</t>
  </si>
  <si>
    <t>パス、障害、有功者、再訪問</t>
  </si>
  <si>
    <t>毎週月、お正月、秋夕</t>
  </si>
  <si>
    <t>09:30 - 19:00</t>
  </si>
  <si>
    <t>09:30～18:00</t>
  </si>
  <si>
    <t>近現代生活の理由</t>
  </si>
  <si>
    <t>http://www.kmhm.or.kr/</t>
  </si>
  <si>
    <t>京畿道-私立12-2012-04号</t>
  </si>
  <si>
    <t>2012.04.23</t>
    <phoneticPr fontId="2" type="noConversion"/>
  </si>
  <si>
    <t>2005.01.01</t>
  </si>
  <si>
    <t>031-957-1125</t>
  </si>
  <si>
    <t>京畿道坡州市泰県面平里村59-85</t>
  </si>
  <si>
    <t>韓国近現代史博物館</t>
  </si>
  <si>
    <t>近くの宿泊施設とレストラン、無料クーポン</t>
    <phoneticPr fontId="2" type="noConversion"/>
  </si>
  <si>
    <t>65歳以上、障害者、兵士、ポチョン市民</t>
    <phoneticPr fontId="2" type="noConversion"/>
  </si>
  <si>
    <t>毎週月曜日、1月1日</t>
    <phoneticPr fontId="2" type="noConversion"/>
  </si>
  <si>
    <t>金属、磁器、木など</t>
    <phoneticPr fontId="2" type="noConversion"/>
  </si>
  <si>
    <t>www.hangaone.com</t>
    <phoneticPr fontId="2" type="noConversion"/>
  </si>
  <si>
    <t>京畿道-私立12-2008-06</t>
    <phoneticPr fontId="2" type="noConversion"/>
  </si>
  <si>
    <t>2008.04.03.</t>
    <phoneticPr fontId="2" type="noConversion"/>
  </si>
  <si>
    <t>2008.04.25</t>
  </si>
  <si>
    <t>031-533-8121</t>
  </si>
  <si>
    <t>京畿道浦川市永北面山頂湖路322番道26-9</t>
    <phoneticPr fontId="2" type="noConversion"/>
  </si>
  <si>
    <t>韓菓文化博物館</t>
    <phoneticPr fontId="2" type="noConversion"/>
  </si>
  <si>
    <t>http://www.pinoseum.com</t>
  </si>
  <si>
    <t>京畿道-私立12-2014-02号</t>
  </si>
  <si>
    <t>2014.05.28</t>
    <phoneticPr fontId="2" type="noConversion"/>
  </si>
  <si>
    <t>2013.10.01</t>
  </si>
  <si>
    <t>02-3144-3700</t>
  </si>
  <si>
    <t>京畿道坡州市会洞路152</t>
  </si>
  <si>
    <t>ピノジウム</t>
  </si>
  <si>
    <t>24ヶ月未満</t>
  </si>
  <si>
    <t>軍警、障害者、文化のある日</t>
  </si>
  <si>
    <t>西洋楽器以外</t>
  </si>
  <si>
    <t>90/570㎡</t>
    <phoneticPr fontId="2" type="noConversion"/>
  </si>
  <si>
    <t>www.praum.or.kr</t>
  </si>
  <si>
    <t>京畿道-私立12-2011-08号</t>
  </si>
  <si>
    <t>2011.09.29</t>
  </si>
  <si>
    <t>031-521-6043</t>
  </si>
  <si>
    <t>京畿道南楊州市和武邑慶江路756</t>
  </si>
  <si>
    <t>フラウム楽器博物館</t>
  </si>
  <si>
    <t>4歳未満、京畿道文化の日、博物館文化のある日</t>
    <phoneticPr fontId="2" type="noConversion"/>
  </si>
  <si>
    <t>障害者、経路（70歳以上）</t>
  </si>
  <si>
    <t xml:space="preserve"> 4歳未満</t>
  </si>
  <si>
    <t>毎週月曜日、旧正月、チュソク</t>
    <phoneticPr fontId="2" type="noConversion"/>
  </si>
  <si>
    <t>草わら工芸品</t>
  </si>
  <si>
    <t>www.pulzip.com</t>
  </si>
  <si>
    <t>京畿道-私立12-2008-07</t>
  </si>
  <si>
    <t>2008.04.08。</t>
  </si>
  <si>
    <t>2006.06.06</t>
    <phoneticPr fontId="2" type="noConversion"/>
  </si>
  <si>
    <t>031-717-4538</t>
  </si>
  <si>
    <t>京畿道光州市オポ邑ムンヒョンサンギル76</t>
  </si>
  <si>
    <t>草わら工芸博物館</t>
  </si>
  <si>
    <t>24ヶ月未満の幼児</t>
  </si>
  <si>
    <t>24ヶ月未満</t>
  </si>
  <si>
    <t>毎週月曜日と祝日の日</t>
  </si>
  <si>
    <t>天然記念物1点、絶滅野生動植物8点</t>
  </si>
  <si>
    <t>山の煙突蝶など</t>
  </si>
  <si>
    <t>昆虫標本、工芸品、絵画、写真など</t>
  </si>
  <si>
    <t>www.nabynara.com</t>
  </si>
  <si>
    <t>京畿道-私立12-2011-09号</t>
  </si>
  <si>
    <t>031-955-3727</t>
  </si>
  <si>
    <t>京畿道坡州市光仁寺路161</t>
  </si>
  <si>
    <t>坡州ナビナラ博物館</t>
  </si>
  <si>
    <t>3歳未満</t>
  </si>
  <si>
    <t>大人16.7/子供25</t>
  </si>
  <si>
    <t>毎週月火</t>
  </si>
  <si>
    <t>時計、剣（剣）</t>
  </si>
  <si>
    <t>www.time-blade.com</t>
  </si>
  <si>
    <t>京畿道-私立12-2009-07</t>
  </si>
  <si>
    <t>2009.12.18</t>
  </si>
  <si>
    <t>2008.08.27</t>
  </si>
  <si>
    <t>031-949-5675</t>
  </si>
  <si>
    <t>京畿道坡州市タンヒョンミョンヘイリ村41</t>
    <phoneticPr fontId="2" type="noConversion"/>
  </si>
  <si>
    <t>タイム＆ブレード博物館</t>
  </si>
  <si>
    <t>障害者、パスワーカー20％、文化がある日（一般市民も光明市民料金適用）</t>
    <phoneticPr fontId="2" type="noConversion"/>
  </si>
  <si>
    <t>毎週月曜日、毎年12月～2月</t>
    <phoneticPr fontId="2" type="noConversion"/>
  </si>
  <si>
    <t>宝物1件1点道指定タイプ文化財11件25点道指定文化財資料4件20点</t>
    <phoneticPr fontId="2" type="noConversion"/>
  </si>
  <si>
    <t>イ・ウォンイク</t>
    <phoneticPr fontId="2" type="noConversion"/>
  </si>
  <si>
    <t>霊精、古文書、全敵流、民俗品など</t>
    <phoneticPr fontId="2" type="noConversion"/>
  </si>
  <si>
    <t>10/346.09㎡</t>
    <phoneticPr fontId="2" type="noConversion"/>
  </si>
  <si>
    <t>www.chunghyeon.org/</t>
    <phoneticPr fontId="2" type="noConversion"/>
  </si>
  <si>
    <t>京畿道-私立12-2007-11</t>
    <phoneticPr fontId="2" type="noConversion"/>
  </si>
  <si>
    <t>2007.10.10.</t>
    <phoneticPr fontId="2" type="noConversion"/>
  </si>
  <si>
    <t>2003.10.24</t>
    <phoneticPr fontId="2" type="noConversion"/>
  </si>
  <si>
    <t>02-898-0505</t>
    <phoneticPr fontId="2" type="noConversion"/>
  </si>
  <si>
    <t>京畿道光明市オリロ347番ギル5-6</t>
    <phoneticPr fontId="2" type="noConversion"/>
  </si>
  <si>
    <t>忠賢博物館</t>
  </si>
  <si>
    <t>障害者、国家有功者、経路、乳幼児（満4歳未満）</t>
    <phoneticPr fontId="2" type="noConversion"/>
  </si>
  <si>
    <t>毎週月曜日及び新年初日、雪連休チュソク連休、祝日翌日、その他コレイル社長が必要と指定した日</t>
    <phoneticPr fontId="2" type="noConversion"/>
  </si>
  <si>
    <t>年特別1～2回企画3回</t>
    <phoneticPr fontId="2" type="noConversion"/>
  </si>
  <si>
    <t>登録文化財13件、17点</t>
    <phoneticPr fontId="2" type="noConversion"/>
  </si>
  <si>
    <t>パーシー5-23蒸気機関車など</t>
  </si>
  <si>
    <t>金属、支流、木材などの鉄道遺物</t>
    <phoneticPr fontId="2" type="noConversion"/>
  </si>
  <si>
    <t>www.railroadmuseum.co.kr</t>
  </si>
  <si>
    <t>京畿道-私立12-2010-01</t>
    <phoneticPr fontId="2" type="noConversion"/>
  </si>
  <si>
    <t>2010.02.01</t>
    <phoneticPr fontId="2" type="noConversion"/>
  </si>
  <si>
    <t>1988.01.26</t>
    <phoneticPr fontId="2" type="noConversion"/>
  </si>
  <si>
    <t>031-461-3610</t>
  </si>
  <si>
    <t>京畿道義王市鉄道博物館142</t>
    <phoneticPr fontId="2" type="noConversion"/>
  </si>
  <si>
    <t>鉄道博物館</t>
    <phoneticPr fontId="2" type="noConversion"/>
  </si>
  <si>
    <t>義王市</t>
    <phoneticPr fontId="2" type="noConversion"/>
  </si>
  <si>
    <t>24ヶ月未満の子供</t>
    <phoneticPr fontId="2" type="noConversion"/>
  </si>
  <si>
    <t>京畿道文化の日の50％割引</t>
    <phoneticPr fontId="2" type="noConversion"/>
  </si>
  <si>
    <t>毎週月曜日、新年/旧正月/チュソク</t>
    <phoneticPr fontId="2" type="noConversion"/>
  </si>
  <si>
    <t>恐竜、化石、鉱物、魚介類、鳥類など</t>
    <phoneticPr fontId="2" type="noConversion"/>
  </si>
  <si>
    <t>www.cjmuseum.net</t>
    <phoneticPr fontId="2" type="noConversion"/>
  </si>
  <si>
    <t>京畿道-私立12-2006-01</t>
    <phoneticPr fontId="2" type="noConversion"/>
  </si>
  <si>
    <t>2006.01.06</t>
    <phoneticPr fontId="2" type="noConversion"/>
  </si>
  <si>
    <t>2005.03.28</t>
    <phoneticPr fontId="2" type="noConversion"/>
  </si>
  <si>
    <t>031-435-1009</t>
    <phoneticPr fontId="2" type="noConversion"/>
  </si>
  <si>
    <t>京畿道始興市斗門路71番ギル4</t>
    <phoneticPr fontId="2" type="noConversion"/>
  </si>
  <si>
    <t>創造自然史博物館</t>
    <phoneticPr fontId="2" type="noConversion"/>
  </si>
  <si>
    <t>始興市</t>
    <phoneticPr fontId="2" type="noConversion"/>
  </si>
  <si>
    <t>毎週日曜日、祝日、労働者の日</t>
  </si>
  <si>
    <t>不定期</t>
    <phoneticPr fontId="2" type="noConversion"/>
  </si>
  <si>
    <t>国内外の証券資料</t>
  </si>
  <si>
    <t>57/1,146㎡</t>
    <phoneticPr fontId="2" type="noConversion"/>
  </si>
  <si>
    <t>www.museum.ksd.or.kr</t>
  </si>
  <si>
    <t>京畿道-私立12-2006-03</t>
  </si>
  <si>
    <t>2006.01.31</t>
    <phoneticPr fontId="2" type="noConversion"/>
  </si>
  <si>
    <t>2004.05.27</t>
    <phoneticPr fontId="2" type="noConversion"/>
  </si>
  <si>
    <t>031-900-7070</t>
    <phoneticPr fontId="2" type="noConversion"/>
  </si>
  <si>
    <t>京畿道高陽市一山東区湖路358-8</t>
    <phoneticPr fontId="2" type="noConversion"/>
  </si>
  <si>
    <t>証券博物館</t>
    <phoneticPr fontId="2" type="noConversion"/>
  </si>
  <si>
    <t>高陽市</t>
    <phoneticPr fontId="2" type="noConversion"/>
  </si>
  <si>
    <t>招待権所持者、低所得層学生、その他（イベント参加人数、多文化、障害、高齢者招待者など）</t>
  </si>
  <si>
    <r>
      <t>障害、パス、</t>
    </r>
    <r>
      <rPr>
        <u/>
        <sz val="8"/>
        <color theme="1"/>
        <rFont val="돋움"/>
        <family val="3"/>
        <charset val="129"/>
      </rPr>
      <t>高陽市民</t>
    </r>
    <r>
      <rPr>
        <sz val="8"/>
        <color theme="1"/>
        <rFont val="돋움"/>
        <family val="3"/>
        <charset val="129"/>
      </rPr>
      <t>国家有功者、兵士、文化のある日、文化Nチケット、キンテックスクーポン、猫シティツアーなど</t>
    </r>
    <phoneticPr fontId="2" type="noConversion"/>
  </si>
  <si>
    <t>20～40</t>
  </si>
  <si>
    <r>
      <t>障害、</t>
    </r>
    <r>
      <rPr>
        <u/>
        <sz val="8"/>
        <color theme="1"/>
        <rFont val="돋움"/>
        <family val="3"/>
        <charset val="129"/>
      </rPr>
      <t>高陽市民</t>
    </r>
    <r>
      <rPr>
        <sz val="8"/>
        <color theme="1"/>
        <rFont val="돋움"/>
        <family val="3"/>
        <charset val="129"/>
      </rPr>
      <t>、パス、国家有功者、兵士、文化のある日、文化Nチケット、キンテックスクーポン、猫シティツアーなど</t>
    </r>
    <phoneticPr fontId="2" type="noConversion"/>
  </si>
  <si>
    <t>毎週月、雪、秋夕の日</t>
  </si>
  <si>
    <t>中南米地域古代～植民記遺物、美術、彫刻など</t>
  </si>
  <si>
    <t>3/43㎡</t>
    <phoneticPr fontId="2" type="noConversion"/>
  </si>
  <si>
    <t>www.latina.or.kr</t>
  </si>
  <si>
    <t>京畿道-私立12-1994-01</t>
  </si>
  <si>
    <t>1994.11.01</t>
    <phoneticPr fontId="2" type="noConversion"/>
  </si>
  <si>
    <t>1994.10.07</t>
  </si>
  <si>
    <t>031-962-9291,7171</t>
  </si>
  <si>
    <t>京畿道高陽市徳陽区大陽路285番ギル33-15</t>
    <phoneticPr fontId="2" type="noConversion"/>
  </si>
  <si>
    <t>（財）中南米文化院病説博物館</t>
  </si>
  <si>
    <t>月～木</t>
  </si>
  <si>
    <t>種子</t>
  </si>
  <si>
    <t>www.fspm.co.kr</t>
  </si>
  <si>
    <t>京畿道-私立12-2019-04</t>
  </si>
  <si>
    <t>2019.10.21.</t>
    <phoneticPr fontId="2" type="noConversion"/>
  </si>
  <si>
    <t>2020.03.06</t>
  </si>
  <si>
    <t>031-834-9493</t>
  </si>
  <si>
    <t>京畿道延川郡延川邑県門路433-27</t>
  </si>
  <si>
    <t>種子と詩人博物館</t>
    <phoneticPr fontId="2" type="noConversion"/>
  </si>
  <si>
    <t>6歳以下</t>
  </si>
  <si>
    <t>20人以上10％割引</t>
    <phoneticPr fontId="2" type="noConversion"/>
  </si>
  <si>
    <t>無料</t>
  </si>
  <si>
    <t>毎週月曜日の新旧旧正月チュソク</t>
    <phoneticPr fontId="2" type="noConversion"/>
  </si>
  <si>
    <t>10:00～17:01</t>
  </si>
  <si>
    <t>書籍、肉筆原稿、写真、書画など</t>
    <phoneticPr fontId="2" type="noConversion"/>
  </si>
  <si>
    <t>www.poetcho.com</t>
  </si>
  <si>
    <t>京畿道-私立12-2014-06</t>
  </si>
  <si>
    <t>2014.09.11</t>
  </si>
  <si>
    <t>1993.02.06</t>
  </si>
  <si>
    <t>031-674-0307</t>
  </si>
  <si>
    <t>京畿道安城市陽城面難室道14-1</t>
    <phoneticPr fontId="2" type="noConversion"/>
  </si>
  <si>
    <t>チョ・ビョンファ文学館</t>
  </si>
  <si>
    <t>36ヶ月未満、65歳以上、公文団体、地域協力団体など</t>
  </si>
  <si>
    <t>楊州市民、障害者</t>
  </si>
  <si>
    <t>新正月連休、雪連休、秋夕連休、KHフィルックス創立記念日（6.20）</t>
    <phoneticPr fontId="2" type="noConversion"/>
  </si>
  <si>
    <t>年2回以上</t>
    <phoneticPr fontId="2" type="noConversion"/>
  </si>
  <si>
    <t>金属、磁器、ガラス宝石、辞職、土製、木など</t>
  </si>
  <si>
    <t>100/941.5㎡</t>
    <phoneticPr fontId="2" type="noConversion"/>
  </si>
  <si>
    <t>http://www.lighting-museum.com</t>
  </si>
  <si>
    <t>京畿道-私立12-2005-05</t>
  </si>
  <si>
    <t>2005.09.15</t>
  </si>
  <si>
    <t>2004.05.15</t>
  </si>
  <si>
    <t>070-7780-8911</t>
  </si>
  <si>
    <t>京畿道楊州市光赤面光路235-48</t>
  </si>
  <si>
    <t>照明博物館</t>
  </si>
  <si>
    <t>満48ヶ月未満幼児、国家補訓対象者、基礎受給者、障害者（1～3級）など</t>
  </si>
  <si>
    <t>毎週月曜日/旧正月、当日/秋夕前日、当日</t>
    <phoneticPr fontId="2" type="noConversion"/>
  </si>
  <si>
    <t>3-10月10:00-18:00/ 11-2月 10:00-17:00</t>
    <phoneticPr fontId="2" type="noConversion"/>
  </si>
  <si>
    <t>民俗品、木製家具、陶器など</t>
    <phoneticPr fontId="2" type="noConversion"/>
  </si>
  <si>
    <t>25/469㎡</t>
    <phoneticPr fontId="2" type="noConversion"/>
  </si>
  <si>
    <t>www.flowerm.org</t>
    <phoneticPr fontId="2" type="noConversion"/>
  </si>
  <si>
    <t>京畿道-私立21-2020-04</t>
    <phoneticPr fontId="2" type="noConversion"/>
  </si>
  <si>
    <t>2020.06.25</t>
    <phoneticPr fontId="2" type="noConversion"/>
  </si>
  <si>
    <t>2020.09.24</t>
    <phoneticPr fontId="2" type="noConversion"/>
  </si>
  <si>
    <t>031-969-9960</t>
    <phoneticPr fontId="2" type="noConversion"/>
  </si>
  <si>
    <t>京畿道高陽市徳陽区大州路410番ギル5-29</t>
    <phoneticPr fontId="2" type="noConversion"/>
  </si>
  <si>
    <t>長川花博物館</t>
    <phoneticPr fontId="2" type="noConversion"/>
  </si>
  <si>
    <t>楊平郡民、障害者、65歳以上の警戒隊の50％割引</t>
  </si>
  <si>
    <t>毎週月曜日、秋夕、お正月当日</t>
  </si>
  <si>
    <t>文学書、肉筆原稿、歴史書ほか古書籍（支流）、テラコッタ（土製）</t>
    <phoneticPr fontId="2" type="noConversion"/>
  </si>
  <si>
    <t>25/1,265㎡</t>
    <phoneticPr fontId="2" type="noConversion"/>
  </si>
  <si>
    <t>www.janamuseum.com</t>
  </si>
  <si>
    <t>京畿道-私立12-2010-06</t>
  </si>
  <si>
    <t>2010.06.01.</t>
    <phoneticPr fontId="2" type="noConversion"/>
  </si>
  <si>
    <t>2010.06.01</t>
    <phoneticPr fontId="2" type="noConversion"/>
  </si>
  <si>
    <t>031-771-8577</t>
  </si>
  <si>
    <t>京畿道楊平郡西宗面愛済路9-9</t>
    <phoneticPr fontId="2" type="noConversion"/>
  </si>
  <si>
    <t>残児博物館</t>
    <phoneticPr fontId="2" type="noConversion"/>
  </si>
  <si>
    <t>経路（65歳以上）、障害者、兵士、未就学児</t>
  </si>
  <si>
    <t>本、絵、遺品など</t>
  </si>
  <si>
    <t>15/856.73㎡</t>
    <phoneticPr fontId="2" type="noConversion"/>
  </si>
  <si>
    <t>www.nanum.org</t>
  </si>
  <si>
    <t>京畿道-私立12-2003-04</t>
  </si>
  <si>
    <t>2003.10.08。</t>
  </si>
  <si>
    <t>1998.08.14</t>
    <phoneticPr fontId="2" type="noConversion"/>
  </si>
  <si>
    <t>031-768-0064</t>
  </si>
  <si>
    <t>京畿道光州市退村面ガセゴルギル85</t>
  </si>
  <si>
    <t>日本軍「慰安婦」歴史館</t>
    <phoneticPr fontId="2" type="noConversion"/>
  </si>
  <si>
    <t>11:00～22:00</t>
    <phoneticPr fontId="2" type="noConversion"/>
  </si>
  <si>
    <t>50/990㎡</t>
    <phoneticPr fontId="2" type="noConversion"/>
  </si>
  <si>
    <t>http://eunicesgarden.com</t>
    <phoneticPr fontId="2" type="noConversion"/>
  </si>
  <si>
    <t>京畿道-私立15-2017-02</t>
    <phoneticPr fontId="2" type="noConversion"/>
  </si>
  <si>
    <t>2017.05.17</t>
    <phoneticPr fontId="2" type="noConversion"/>
  </si>
  <si>
    <t>031-437-2550</t>
    <phoneticPr fontId="2" type="noConversion"/>
  </si>
  <si>
    <t>京畿道安山市常緑区半月天北道139-18</t>
    <phoneticPr fontId="2" type="noConversion"/>
  </si>
  <si>
    <t>プール屋内庭園</t>
    <phoneticPr fontId="2" type="noConversion"/>
  </si>
  <si>
    <t>安山市</t>
    <phoneticPr fontId="2" type="noConversion"/>
  </si>
  <si>
    <t>65歳以上、国家有功者</t>
  </si>
  <si>
    <t>文化がある日無料</t>
  </si>
  <si>
    <t>障害者50</t>
  </si>
  <si>
    <t>日、月、祝日</t>
  </si>
  <si>
    <t>冬季 10:00～17:00 夏季 10:00～18:00</t>
  </si>
  <si>
    <t>民俗品、農機具、生活用品など</t>
  </si>
  <si>
    <t>50/400㎡</t>
    <phoneticPr fontId="2" type="noConversion"/>
  </si>
  <si>
    <t>常時/1年</t>
  </si>
  <si>
    <t>www.yujinnfm.com</t>
  </si>
  <si>
    <t>京畿道-私立12-2012-02号</t>
    <phoneticPr fontId="2" type="noConversion"/>
  </si>
  <si>
    <t>2012.03.14</t>
    <phoneticPr fontId="2" type="noConversion"/>
  </si>
  <si>
    <t>2009.11.30</t>
    <phoneticPr fontId="2" type="noConversion"/>
  </si>
  <si>
    <t>031-966-5262</t>
  </si>
  <si>
    <t>京畿道高陽市徳陽区高陽大路1670番ギル78-11</t>
    <phoneticPr fontId="2" type="noConversion"/>
  </si>
  <si>
    <t>ユジン民俗博物館</t>
  </si>
  <si>
    <t>36ヶ月未満、満65歳以上</t>
  </si>
  <si>
    <t>南楊州市民、福祉カード所持者、国家有功者5％</t>
  </si>
  <si>
    <t>10～30</t>
    <phoneticPr fontId="2" type="noConversion"/>
  </si>
  <si>
    <t xml:space="preserve"> 20～30</t>
  </si>
  <si>
    <t>毎週日、月</t>
  </si>
  <si>
    <t>09:00～19:00</t>
    <phoneticPr fontId="2" type="noConversion"/>
  </si>
  <si>
    <t>化石、鉱物、岩石、自然写本</t>
  </si>
  <si>
    <t>www.geomuseum.go.kr</t>
  </si>
  <si>
    <t>京畿道-私立12-2004-03</t>
    <phoneticPr fontId="2" type="noConversion"/>
  </si>
  <si>
    <t>2004.08.18</t>
  </si>
  <si>
    <t>2003.12.27</t>
  </si>
  <si>
    <t>031-572-9555</t>
  </si>
  <si>
    <t>京畿道南楊州市鎮邑錦江路1095</t>
  </si>
  <si>
    <t>ウ・ソクホン自然史博物館</t>
  </si>
  <si>
    <t>龍注射入場者</t>
    <phoneticPr fontId="2" type="noConversion"/>
  </si>
  <si>
    <t>2021年博物館全日休館</t>
    <phoneticPr fontId="2" type="noConversion"/>
  </si>
  <si>
    <t>国宝1点、宝物2点、試み指定文化財及び文化財資料48点</t>
    <phoneticPr fontId="2" type="noConversion"/>
  </si>
  <si>
    <t>・国宝120号ヨンジュサ同種</t>
    <phoneticPr fontId="2" type="noConversion"/>
  </si>
  <si>
    <t>木造、卓本、金属などの仏教保有物</t>
    <phoneticPr fontId="2" type="noConversion"/>
  </si>
  <si>
    <t>20/396㎡</t>
    <phoneticPr fontId="2" type="noConversion"/>
  </si>
  <si>
    <t>www.yongjoosa.or.kr</t>
    <phoneticPr fontId="2" type="noConversion"/>
  </si>
  <si>
    <t>京畿道-私立12-2007-04</t>
    <phoneticPr fontId="2" type="noConversion"/>
  </si>
  <si>
    <t>2005.01.28</t>
    <phoneticPr fontId="2" type="noConversion"/>
  </si>
  <si>
    <t>031-234-0040</t>
    <phoneticPr fontId="2" type="noConversion"/>
  </si>
  <si>
    <t>京畿道華城市龍州路136</t>
    <phoneticPr fontId="2" type="noConversion"/>
  </si>
  <si>
    <t>龍州寺孝行博物館</t>
    <phoneticPr fontId="2" type="noConversion"/>
  </si>
  <si>
    <t>金属、擁器、木器など</t>
  </si>
  <si>
    <t>https://blog.naver.com/kimhs0891</t>
  </si>
  <si>
    <t>京畿道-私立21-2016-07</t>
    <phoneticPr fontId="2" type="noConversion"/>
  </si>
  <si>
    <t>2016.08.16</t>
    <phoneticPr fontId="2" type="noConversion"/>
  </si>
  <si>
    <t>031-984-1993</t>
  </si>
  <si>
    <t>京畿道金浦市大浦面徳浦津路103番路95-7</t>
    <phoneticPr fontId="2" type="noConversion"/>
  </si>
  <si>
    <t>おばあちゃんのキッチン</t>
    <phoneticPr fontId="2" type="noConversion"/>
  </si>
  <si>
    <t>障害者</t>
  </si>
  <si>
    <t>国家有功者3,000ウォン</t>
  </si>
  <si>
    <t>11:00 - 18:00</t>
  </si>
  <si>
    <t>50/1,000㎡</t>
    <phoneticPr fontId="2" type="noConversion"/>
  </si>
  <si>
    <t>www.wndcof.com</t>
  </si>
  <si>
    <t>京畿道-私立12-2007-10</t>
  </si>
  <si>
    <t>2007.06.27.</t>
  </si>
  <si>
    <t>031-576-0020</t>
  </si>
  <si>
    <t>京畿道南楊州市北漢江路856-37</t>
  </si>
  <si>
    <t>ワルツとドクターマンコーヒー博物館</t>
    <phoneticPr fontId="2" type="noConversion"/>
  </si>
  <si>
    <t>土。仕事。月曜日、1月1日、国境日（予約時例外）</t>
    <phoneticPr fontId="2" type="noConversion"/>
  </si>
  <si>
    <t>9:00～13:00</t>
  </si>
  <si>
    <t>ゴゴ、螺旋塗装など</t>
  </si>
  <si>
    <t>オンドル暖房</t>
  </si>
  <si>
    <t>京畿道-私立12-2009-05</t>
  </si>
  <si>
    <t>2009.08.11.</t>
  </si>
  <si>
    <t>2002.10.10</t>
    <phoneticPr fontId="2" type="noConversion"/>
  </si>
  <si>
    <t>031-881-4170</t>
  </si>
  <si>
    <t>京畿道麗州市山北面金品2路132</t>
    <phoneticPr fontId="2" type="noConversion"/>
  </si>
  <si>
    <t>昌清博物館</t>
  </si>
  <si>
    <t>博物館近くの村人、高齢者</t>
    <phoneticPr fontId="2" type="noConversion"/>
  </si>
  <si>
    <t>ガイダンスに従って流動性の割引（文化、地域民祭など）</t>
    <phoneticPr fontId="2" type="noConversion"/>
  </si>
  <si>
    <t>博物館内カフェがチケット売り場（入場料にドリンクを含む）</t>
    <phoneticPr fontId="2" type="noConversion"/>
  </si>
  <si>
    <t>上場例関連遺物、民俗生活遺物</t>
    <phoneticPr fontId="2" type="noConversion"/>
  </si>
  <si>
    <t>www.yearee.com</t>
    <phoneticPr fontId="2" type="noConversion"/>
  </si>
  <si>
    <t>京畿道-私立12-2013-04号</t>
    <phoneticPr fontId="2" type="noConversion"/>
  </si>
  <si>
    <t>031-323-7277</t>
    <phoneticPr fontId="2" type="noConversion"/>
  </si>
  <si>
    <t>京畿道龍仁市処仁区白岩面原雪路270番ギル25</t>
    <phoneticPr fontId="2" type="noConversion"/>
  </si>
  <si>
    <t>エアリ博物館</t>
    <phoneticPr fontId="2" type="noConversion"/>
  </si>
  <si>
    <t>疎外階層</t>
  </si>
  <si>
    <t>毎週月曜日、雪の日</t>
  </si>
  <si>
    <t>平均年3回</t>
  </si>
  <si>
    <t>伝統武器類（弓、矢）</t>
  </si>
  <si>
    <t>不定期</t>
  </si>
  <si>
    <t>www.arrow.or.kr</t>
  </si>
  <si>
    <t>京畿道-私立21-2000-05</t>
  </si>
  <si>
    <t>2000.12.30</t>
    <phoneticPr fontId="2" type="noConversion"/>
  </si>
  <si>
    <t>031-944-6800</t>
  </si>
  <si>
    <t>京畿道坡州市国原末路168</t>
  </si>
  <si>
    <t>永住宮市博物館</t>
    <phoneticPr fontId="2" type="noConversion"/>
  </si>
  <si>
    <t>文化品</t>
    <phoneticPr fontId="2" type="noConversion"/>
  </si>
  <si>
    <t>30ヶ月未満</t>
    <phoneticPr fontId="2" type="noConversion"/>
  </si>
  <si>
    <t>与州地域住民、65歳以上/障害1,2級2,000ウォン割引</t>
    <phoneticPr fontId="2" type="noConversion"/>
  </si>
  <si>
    <t>昆虫標本</t>
    <phoneticPr fontId="2" type="noConversion"/>
  </si>
  <si>
    <t>www.ヨジュ昆虫博物館.kr</t>
    <phoneticPr fontId="2" type="noConversion"/>
  </si>
  <si>
    <t>京畿道-私立12-2017-04号</t>
  </si>
  <si>
    <t>2017.11.09</t>
    <phoneticPr fontId="2" type="noConversion"/>
  </si>
  <si>
    <t>2012.04.07</t>
    <phoneticPr fontId="2" type="noConversion"/>
  </si>
  <si>
    <t>031-885-1400</t>
    <phoneticPr fontId="2" type="noConversion"/>
  </si>
  <si>
    <t>京畿道麗州市名城路114-146</t>
    <phoneticPr fontId="2" type="noConversion"/>
  </si>
  <si>
    <t>ヨジュ昆虫博物館</t>
    <phoneticPr fontId="2" type="noConversion"/>
  </si>
  <si>
    <t>ヨジュ市</t>
    <phoneticPr fontId="2" type="noConversion"/>
  </si>
  <si>
    <t>地域住民、障害者、65歳</t>
  </si>
  <si>
    <t>9:00～17:00</t>
    <phoneticPr fontId="2" type="noConversion"/>
  </si>
  <si>
    <t>ダブルス、生活、民俗、古書など</t>
    <phoneticPr fontId="2" type="noConversion"/>
  </si>
  <si>
    <t>www.womanlife.or.kr</t>
    <phoneticPr fontId="2" type="noConversion"/>
  </si>
  <si>
    <t>京畿道-私立12-2001-04</t>
  </si>
  <si>
    <t>2001.12.28</t>
  </si>
  <si>
    <t>2001.06.24</t>
  </si>
  <si>
    <t>031-882-8100</t>
    <phoneticPr fontId="2" type="noConversion"/>
  </si>
  <si>
    <t>京畿道麗州市江川面江川路324-20</t>
    <phoneticPr fontId="2" type="noConversion"/>
  </si>
  <si>
    <t>女性生活史博物館</t>
    <phoneticPr fontId="2" type="noConversion"/>
  </si>
  <si>
    <t>幼児（36ヶ月まで）は無料</t>
  </si>
  <si>
    <t>文化がある日観覧料50％割引 文化商品30％割引</t>
  </si>
  <si>
    <t>毎週月曜日、新情、旧正月、秋夕の日</t>
  </si>
  <si>
    <t>金属、ドット、木製、石、織物など</t>
  </si>
  <si>
    <t>www.africa-museum.co.kr</t>
  </si>
  <si>
    <t>京畿道-私立21-2016-03</t>
  </si>
  <si>
    <t>2016.06.15.</t>
    <phoneticPr fontId="2" type="noConversion"/>
  </si>
  <si>
    <t>2016.03.07</t>
    <phoneticPr fontId="2" type="noConversion"/>
  </si>
  <si>
    <t>031-772-5722</t>
  </si>
  <si>
    <t>京畿道楊平郡龍門面金谷道40</t>
  </si>
  <si>
    <t>楊平アフリカ文化芸術博物館</t>
  </si>
  <si>
    <t>障害福祉カード所持者、果川市民無料入場</t>
  </si>
  <si>
    <t>多子供カード保有者の20％割引</t>
  </si>
  <si>
    <t>毎週日曜日、法定祝日</t>
    <phoneticPr fontId="2" type="noConversion"/>
  </si>
  <si>
    <t>遊び感、生活道具、古書など</t>
  </si>
  <si>
    <t>www.ahaemuseum.org</t>
  </si>
  <si>
    <t>京畿道-私立12-2011-02号</t>
  </si>
  <si>
    <t>2011.02.07.</t>
  </si>
  <si>
    <t>2011.02.07</t>
  </si>
  <si>
    <t>02-3418-5501</t>
  </si>
  <si>
    <t>京畿道果川市チュサロ133</t>
  </si>
  <si>
    <t>韓国の伝統文化文化子供博物館</t>
  </si>
  <si>
    <t>地域住民（ムリムリ）</t>
    <phoneticPr fontId="2" type="noConversion"/>
  </si>
  <si>
    <t>障害者、ポチョン市民、兵士、国家有功者、パス</t>
    <phoneticPr fontId="2" type="noConversion"/>
  </si>
  <si>
    <t>石、木、青銅、粘土</t>
    <phoneticPr fontId="2" type="noConversion"/>
  </si>
  <si>
    <t>www.pefl.kr</t>
    <phoneticPr fontId="2" type="noConversion"/>
  </si>
  <si>
    <t>京畿道-私立12-2008-03</t>
  </si>
  <si>
    <t>2008.03.12.</t>
    <phoneticPr fontId="2" type="noConversion"/>
  </si>
  <si>
    <t>2006.06.27</t>
    <phoneticPr fontId="2" type="noConversion"/>
  </si>
  <si>
    <t>031-543-3600</t>
    <phoneticPr fontId="2" type="noConversion"/>
  </si>
  <si>
    <t>京畿道浦川市ソル邑光陵樹木園路967</t>
    <phoneticPr fontId="2" type="noConversion"/>
  </si>
  <si>
    <t>アフリカ芸術博物館</t>
    <phoneticPr fontId="2" type="noConversion"/>
  </si>
  <si>
    <t>https://blog.naver.com/eduicam</t>
  </si>
  <si>
    <t>京畿道-私立12-2013-07</t>
  </si>
  <si>
    <t>2013.07.01</t>
    <phoneticPr fontId="2" type="noConversion"/>
  </si>
  <si>
    <t>2013.08.01</t>
  </si>
  <si>
    <t>031-213-8223</t>
  </si>
  <si>
    <t>京畿道龍仁市ギフン区興徳4路63</t>
    <phoneticPr fontId="2" type="noConversion"/>
  </si>
  <si>
    <t>シンヨンスクコレクション博物館</t>
  </si>
  <si>
    <t>36ヶ月以下65歳以上</t>
  </si>
  <si>
    <t>坡州市民1,000ウォン割引障害者および障害者保護者料金2,000ウォン</t>
  </si>
  <si>
    <t>精液 3,000ウォン</t>
  </si>
  <si>
    <t>毎週月曜日（ただし、月曜日が祝日の場合、当日は開館し、次の最初の平日に休館）</t>
  </si>
  <si>
    <t>世界人形</t>
  </si>
  <si>
    <t>常設展示室内</t>
    <phoneticPr fontId="2" type="noConversion"/>
  </si>
  <si>
    <t>X（キューピッカーと提携、準備中）</t>
    <phoneticPr fontId="2" type="noConversion"/>
  </si>
  <si>
    <t>www.worlddoll.net blog.naver.com/jino0221 instargram.com/jino0221 www.facebook.com/heyridoll www.youtube.com/c/worlddollmuseum</t>
  </si>
  <si>
    <t>京畿道-私立12-2017-01</t>
  </si>
  <si>
    <t>2017.01.16</t>
  </si>
  <si>
    <t>2015.05.01</t>
  </si>
  <si>
    <t>031-947-2575</t>
  </si>
  <si>
    <t>京畿道坡州市炭玄面平里町道76-100、1階</t>
  </si>
  <si>
    <t>世界人形博物館</t>
  </si>
  <si>
    <t>毎週月曜日（ただし、月曜日が祝日の場合開館）</t>
  </si>
  <si>
    <t>楽器、本、レコード、人形、スタンプ</t>
  </si>
  <si>
    <t>www.e-musictour.com</t>
    <phoneticPr fontId="2" type="noConversion"/>
  </si>
  <si>
    <t>京畿道-私立12-2012-08号</t>
  </si>
  <si>
    <t>2012.08.14</t>
  </si>
  <si>
    <t>2003.09.27</t>
  </si>
  <si>
    <t>031-946-9838</t>
  </si>
  <si>
    <t>京畿道坡州市泰賢面平里村63-26</t>
  </si>
  <si>
    <t>世界民俗楽器博物館</t>
    <phoneticPr fontId="2" type="noConversion"/>
  </si>
  <si>
    <t>障害者、国家有功者など</t>
  </si>
  <si>
    <t>毎週月曜日（旧正月、旧正月、秋夕連休）</t>
  </si>
  <si>
    <t>自動車、モーターサイクル、小物など</t>
  </si>
  <si>
    <t>www.stm.or.kr</t>
  </si>
  <si>
    <t>京畿道-私立12-2008-10</t>
    <phoneticPr fontId="2" type="noConversion"/>
  </si>
  <si>
    <t>2008.06.20.</t>
  </si>
  <si>
    <t>1998.05.01</t>
    <phoneticPr fontId="2" type="noConversion"/>
  </si>
  <si>
    <t>031-320-9900</t>
  </si>
  <si>
    <t>京畿道龍仁市チョンイング浦谷邑エバーランド376号171</t>
    <phoneticPr fontId="2" type="noConversion"/>
  </si>
  <si>
    <t>サムスン火災交通博物館</t>
  </si>
  <si>
    <t>週末、祝日</t>
  </si>
  <si>
    <t>民俗品</t>
  </si>
  <si>
    <t>https://blog.naver.com/chspark456</t>
  </si>
  <si>
    <t>京畿道-私立21-2008-02</t>
  </si>
  <si>
    <t>2008.02.05</t>
  </si>
  <si>
    <t>2007.06.06</t>
  </si>
  <si>
    <t>031-334-4115</t>
  </si>
  <si>
    <t>京畿道龍仁市チョンイングウォンサムミョン50-13</t>
    <phoneticPr fontId="2" type="noConversion"/>
  </si>
  <si>
    <t>人生の物語がある家</t>
  </si>
  <si>
    <t>幼児、国家有功者、障害者</t>
  </si>
  <si>
    <t>文化の日（50％）</t>
  </si>
  <si>
    <t>障害者、国家有功者、幼児</t>
    <phoneticPr fontId="2" type="noConversion"/>
  </si>
  <si>
    <t>毎週月、火</t>
  </si>
  <si>
    <t>石彫刻、木彫刻、磁気、油絵、書画、写真、民芸品</t>
    <phoneticPr fontId="2" type="noConversion"/>
  </si>
  <si>
    <t>www.visagej.org</t>
  </si>
  <si>
    <t>京畿道-私立12-2004-02</t>
  </si>
  <si>
    <t>2004.07.30</t>
    <phoneticPr fontId="2" type="noConversion"/>
  </si>
  <si>
    <t>031-765-3522</t>
  </si>
  <si>
    <t>京畿道光州市南宗面分原道3-6</t>
    <phoneticPr fontId="2" type="noConversion"/>
  </si>
  <si>
    <t>人博物館の顔</t>
  </si>
  <si>
    <t>光州市</t>
    <phoneticPr fontId="2" type="noConversion"/>
  </si>
  <si>
    <t>65歳以上、有功者、満36ヶ月未満の子供、国家有功者家族、国民基礎生活保障法受給者、障害者と同伴保護者、19歳未満の富川市民</t>
  </si>
  <si>
    <t>京畿i-plusカード保有</t>
    <phoneticPr fontId="2" type="noConversion"/>
  </si>
  <si>
    <t>富川市民（大人50％割引、青少年子供無料）、富川市民多子カード保有大人も無料</t>
  </si>
  <si>
    <t>京畿i-plusカード保有</t>
  </si>
  <si>
    <t>富川市民（大人50％割引、青少年子供無料）、富川市民多子カード保有大人も無料</t>
    <phoneticPr fontId="2" type="noConversion"/>
  </si>
  <si>
    <t>毎週月曜日と1月1日、雪・秋夕連休</t>
    <phoneticPr fontId="2" type="noConversion"/>
  </si>
  <si>
    <t>10:00-17:00 (コロナ防疫による短縮)</t>
    <phoneticPr fontId="2" type="noConversion"/>
  </si>
  <si>
    <t>年2回</t>
    <phoneticPr fontId="2" type="noConversion"/>
  </si>
  <si>
    <t>産業用ロボット、インテリジェントロボット、サービスロボット</t>
  </si>
  <si>
    <t>www.robopark.org</t>
    <phoneticPr fontId="2" type="noConversion"/>
  </si>
  <si>
    <t>京畿道-私立21-2006-06</t>
  </si>
  <si>
    <t>2006.04.21.</t>
    <phoneticPr fontId="2" type="noConversion"/>
  </si>
  <si>
    <t>2005.12.28</t>
  </si>
  <si>
    <t>032-716-6442</t>
    <phoneticPr fontId="2" type="noConversion"/>
  </si>
  <si>
    <t>京畿道富川市平川路655、401棟1〜3階</t>
    <phoneticPr fontId="2" type="noConversion"/>
  </si>
  <si>
    <t>富川ロボパーク展示館</t>
    <phoneticPr fontId="2" type="noConversion"/>
  </si>
  <si>
    <t>富川市</t>
    <phoneticPr fontId="2" type="noConversion"/>
  </si>
  <si>
    <t>パス、障害者、兵士、36ヶ月未満</t>
  </si>
  <si>
    <t>パッケージ割引</t>
  </si>
  <si>
    <t>民俗品、作品など</t>
  </si>
  <si>
    <t>http://www.bkjm.co.kr</t>
  </si>
  <si>
    <t>京畿道-私立12-2014-07</t>
  </si>
  <si>
    <t>2014.10.14.</t>
  </si>
  <si>
    <t>2017.04.19</t>
  </si>
  <si>
    <t>031-949-0848</t>
  </si>
  <si>
    <t>京畿道坡州市タンヒョンミョン平里村48-38</t>
  </si>
  <si>
    <t>ウォールボン韓国装身具博物館</t>
  </si>
  <si>
    <t>24ヶ月未満の無料入場</t>
    <phoneticPr fontId="2" type="noConversion"/>
  </si>
  <si>
    <t>毎週月曜日、火曜日の旧正月、チュソク当日</t>
    <phoneticPr fontId="2" type="noConversion"/>
  </si>
  <si>
    <t>www.Baedagol.com</t>
  </si>
  <si>
    <t>京畿道-私立12-2011-04号</t>
  </si>
  <si>
    <t>2011.03.16</t>
  </si>
  <si>
    <t>2011.05.10</t>
  </si>
  <si>
    <t>031-970-6330</t>
  </si>
  <si>
    <t>京畿道高陽市徳陽区ペダゴルギル131</t>
    <phoneticPr fontId="2" type="noConversion"/>
  </si>
  <si>
    <t>ペダゴル民俗博物館</t>
    <phoneticPr fontId="2" type="noConversion"/>
  </si>
  <si>
    <t>24ヶ月未満幼児/団体インソル教師</t>
  </si>
  <si>
    <t>平日、団体、ネイバー予約割引</t>
    <phoneticPr fontId="2" type="noConversion"/>
  </si>
  <si>
    <t>新情、お正月、チュソク</t>
    <phoneticPr fontId="2" type="noConversion"/>
  </si>
  <si>
    <t>化石、鉱物、動物標本、昆虫標本など</t>
    <phoneticPr fontId="2" type="noConversion"/>
  </si>
  <si>
    <t>www.mihomuseum.org</t>
  </si>
  <si>
    <t>京畿道-私立12-2015-03</t>
  </si>
  <si>
    <t>2015.02.04</t>
    <phoneticPr fontId="2" type="noConversion"/>
  </si>
  <si>
    <t>2014.07.15</t>
    <phoneticPr fontId="2" type="noConversion"/>
  </si>
  <si>
    <t>031-566-7377</t>
  </si>
  <si>
    <t>京畿道南楊州市高山路126番15-2</t>
    <phoneticPr fontId="2" type="noConversion"/>
  </si>
  <si>
    <t>美琴博物館</t>
  </si>
  <si>
    <t>南楊州市</t>
    <phoneticPr fontId="2" type="noConversion"/>
  </si>
  <si>
    <t>有功者、障害者、未就学児</t>
    <phoneticPr fontId="2" type="noConversion"/>
  </si>
  <si>
    <t>地域住民50％</t>
    <phoneticPr fontId="2" type="noConversion"/>
  </si>
  <si>
    <t>宝3点</t>
    <phoneticPr fontId="2" type="noConversion"/>
  </si>
  <si>
    <t>記念三田道量参法など</t>
    <phoneticPr fontId="2" type="noConversion"/>
  </si>
  <si>
    <t>仏教遺物、古書、民俗品など</t>
    <phoneticPr fontId="2" type="noConversion"/>
  </si>
  <si>
    <t>200/6,611㎡</t>
    <phoneticPr fontId="2" type="noConversion"/>
  </si>
  <si>
    <t>www.moka.or.kr</t>
    <phoneticPr fontId="2" type="noConversion"/>
  </si>
  <si>
    <t>京畿道-私立12-1992-03</t>
    <phoneticPr fontId="2" type="noConversion"/>
  </si>
  <si>
    <t>031-885-9952</t>
    <phoneticPr fontId="2" type="noConversion"/>
  </si>
  <si>
    <t>京畿道麗州市江川面イムンアンギル21</t>
    <phoneticPr fontId="2" type="noConversion"/>
  </si>
  <si>
    <t>喉の博物館</t>
    <phoneticPr fontId="2" type="noConversion"/>
  </si>
  <si>
    <t>金属、土道、書類</t>
  </si>
  <si>
    <t>500/75,000㎡</t>
    <phoneticPr fontId="2" type="noConversion"/>
  </si>
  <si>
    <t>https://blog.naver.com/horse-museum</t>
  </si>
  <si>
    <t>京畿道-私立12-1992-02</t>
  </si>
  <si>
    <t>1992.10.17. 2006.12.04.</t>
    <phoneticPr fontId="2" type="noConversion"/>
  </si>
  <si>
    <t>1988.09.13</t>
    <phoneticPr fontId="2" type="noConversion"/>
  </si>
  <si>
    <t>02-509-1275</t>
  </si>
  <si>
    <t>京畿道果川市競馬公園大107</t>
    <phoneticPr fontId="2" type="noConversion"/>
  </si>
  <si>
    <t>馬博物館</t>
  </si>
  <si>
    <t>博物館文化のある日 教育参加者、京畿道文化の日、国家有功者、山城里住民</t>
    <phoneticPr fontId="2" type="noConversion"/>
  </si>
  <si>
    <t>文化ヌリカード、障害者、兵士、芸術人パス</t>
    <phoneticPr fontId="2" type="noConversion"/>
  </si>
  <si>
    <t>6歳以下、国家有功者、山城里住民</t>
    <phoneticPr fontId="2" type="noConversion"/>
  </si>
  <si>
    <t>兵士(50%)、障害者(50%)</t>
    <phoneticPr fontId="2" type="noConversion"/>
  </si>
  <si>
    <t>毎週月曜日、新情</t>
  </si>
  <si>
    <t>冬季9;00-17:00夏季9:30-18:00</t>
    <phoneticPr fontId="2" type="noConversion"/>
  </si>
  <si>
    <t>年3〜5回</t>
    <phoneticPr fontId="2" type="noConversion"/>
  </si>
  <si>
    <t>全滴流、留黙、支流、ジョグジャ、卓本他研究資料</t>
  </si>
  <si>
    <t>www.manhae.or.kr</t>
  </si>
  <si>
    <t>京畿道-私立12-2002-01</t>
  </si>
  <si>
    <t>031-744-3100</t>
  </si>
  <si>
    <t>京畿道光州市南漢山城面南漢山城路792番路24-7</t>
  </si>
  <si>
    <t>万海記念館</t>
  </si>
  <si>
    <t>満6歳以下、＜障害者福祉法＞登録障害者（無料）</t>
    <phoneticPr fontId="2" type="noConversion"/>
  </si>
  <si>
    <t>満65歳以上、文化がある日（50％）</t>
    <phoneticPr fontId="2" type="noConversion"/>
  </si>
  <si>
    <t>毎週土/日曜日、お正月、秋夕連休</t>
    <phoneticPr fontId="2" type="noConversion"/>
  </si>
  <si>
    <t>年2〜3回</t>
    <phoneticPr fontId="2" type="noConversion"/>
  </si>
  <si>
    <t>ポスター、小冊子、電子製品など</t>
    <phoneticPr fontId="2" type="noConversion"/>
  </si>
  <si>
    <t>www.designmuseum.or.kr</t>
    <phoneticPr fontId="2" type="noConversion"/>
  </si>
  <si>
    <t>京畿道-私立12-2020-06</t>
    <phoneticPr fontId="2" type="noConversion"/>
  </si>
  <si>
    <t>2020.08.05</t>
    <phoneticPr fontId="2" type="noConversion"/>
  </si>
  <si>
    <t>2020.02.21</t>
    <phoneticPr fontId="2" type="noConversion"/>
  </si>
  <si>
    <t>031-788-7840</t>
    <phoneticPr fontId="2" type="noConversion"/>
  </si>
  <si>
    <t>京畿道城南市盆唐区ヤンヒョンロ322コリアデザインセンター地下1階</t>
    <phoneticPr fontId="2" type="noConversion"/>
  </si>
  <si>
    <t>デザインコリアミュージアム</t>
    <phoneticPr fontId="2" type="noConversion"/>
  </si>
  <si>
    <t>城南市</t>
    <phoneticPr fontId="2" type="noConversion"/>
  </si>
  <si>
    <t>常設展示と統合徴収</t>
  </si>
  <si>
    <t>坡州市民500ウォン</t>
  </si>
  <si>
    <t>毎週月</t>
  </si>
  <si>
    <t>生活民俗品など</t>
  </si>
  <si>
    <t>www.durumea.org</t>
  </si>
  <si>
    <t>京畿道-私立21-2000-01</t>
  </si>
  <si>
    <t>1998.11.07</t>
    <phoneticPr fontId="2" type="noConversion"/>
  </si>
  <si>
    <t>02-958-6101</t>
  </si>
  <si>
    <t>京畿道坡州市裁判所邑チョリゴルギル278</t>
    <phoneticPr fontId="2" type="noConversion"/>
  </si>
  <si>
    <t>ドゥルメ飼料館</t>
  </si>
  <si>
    <t>www.dolsukmuseum.net</t>
  </si>
  <si>
    <t>京畿道-私立12-2008-18号</t>
    <phoneticPr fontId="2" type="noConversion"/>
  </si>
  <si>
    <t>2008.10.20</t>
    <phoneticPr fontId="2" type="noConversion"/>
  </si>
  <si>
    <t>2008.08.22</t>
    <phoneticPr fontId="2" type="noConversion"/>
  </si>
  <si>
    <t>031-464-7734</t>
  </si>
  <si>
    <t>京畿道安養市万安区ボトルネック306</t>
  </si>
  <si>
    <t>石石道芸博物館</t>
    <phoneticPr fontId="2" type="noConversion"/>
  </si>
  <si>
    <t>48ヶ月未満</t>
  </si>
  <si>
    <t>シルバー 3,000 / 障害者 50%</t>
  </si>
  <si>
    <t>教育、民俗、伝統文化など</t>
  </si>
  <si>
    <t>15/400㎡</t>
    <phoneticPr fontId="2" type="noConversion"/>
  </si>
  <si>
    <t>www.徳浦津教育博物館.kr</t>
  </si>
  <si>
    <t>京畿道-私立12-1996-01</t>
  </si>
  <si>
    <t>1996.06.08</t>
  </si>
  <si>
    <t>031-989-8580</t>
  </si>
  <si>
    <t>京畿道金浦市大岬面徳浦津路103番90</t>
  </si>
  <si>
    <t>徳浦ジン教育博物館</t>
  </si>
  <si>
    <t>金浦市</t>
    <phoneticPr fontId="2" type="noConversion"/>
  </si>
  <si>
    <t>24ヶ月未満の幼児、65歳以上</t>
  </si>
  <si>
    <t>毎週月曜日、1月1日、旧正月、チュソク</t>
  </si>
  <si>
    <t>鉱物、化石、シニア、鳥のぬいぐるみなど</t>
  </si>
  <si>
    <t>www.duksomuseum.com</t>
  </si>
  <si>
    <t>京畿道-私立12-2013-12号</t>
    <phoneticPr fontId="2" type="noConversion"/>
  </si>
  <si>
    <t>2013.08.23</t>
  </si>
  <si>
    <t>2013.06.01</t>
  </si>
  <si>
    <t>031-521-7166</t>
  </si>
  <si>
    <t>京畿道南楊州市和武邑石室路46-11</t>
  </si>
  <si>
    <t>徳寿自然史博物館</t>
  </si>
  <si>
    <t>無形文化財4点</t>
    <phoneticPr fontId="2" type="noConversion"/>
  </si>
  <si>
    <t>霊山回想図など</t>
    <phoneticPr fontId="2" type="noConversion"/>
  </si>
  <si>
    <t>金属、書画卓本、書籍など</t>
  </si>
  <si>
    <t>http://www.bongnyeongsa.org/</t>
    <phoneticPr fontId="2" type="noConversion"/>
  </si>
  <si>
    <t>京畿道-私立12-2013-02号</t>
  </si>
  <si>
    <t>031-256-4127</t>
  </si>
  <si>
    <t>京畿道水原市팔달구 창룡대로 236-54</t>
  </si>
  <si>
    <t>大韓仏教曹渓奉寧寺</t>
    <phoneticPr fontId="2" type="noConversion"/>
  </si>
  <si>
    <t>常設入場時完全無料</t>
    <phoneticPr fontId="2" type="noConversion"/>
  </si>
  <si>
    <t>70歳以上の高齢者、国家有功者、3歳以下の個人</t>
  </si>
  <si>
    <t>70歳以上、障害者、兵士50％/地域住民1000ウォン割引</t>
  </si>
  <si>
    <t>陶器、木器、刺繍</t>
    <phoneticPr fontId="2" type="noConversion"/>
  </si>
  <si>
    <t>kimpodadomuseum.modoo.at</t>
  </si>
  <si>
    <t>京畿道-私立12-2007-07</t>
  </si>
  <si>
    <t>2007.03.26。</t>
    <phoneticPr fontId="2" type="noConversion"/>
  </si>
  <si>
    <t>2001.05.20</t>
    <phoneticPr fontId="2" type="noConversion"/>
  </si>
  <si>
    <t>031-998-1000</t>
  </si>
  <si>
    <t>京畿道金浦市ウォルコムミョンアギボンロ275</t>
    <phoneticPr fontId="2" type="noConversion"/>
  </si>
  <si>
    <t>金浦田博物館</t>
    <phoneticPr fontId="2" type="noConversion"/>
  </si>
  <si>
    <t>金属、プラスチック</t>
    <phoneticPr fontId="2" type="noConversion"/>
  </si>
  <si>
    <t>98/7,350㎡</t>
    <phoneticPr fontId="2" type="noConversion"/>
  </si>
  <si>
    <t>www.themezoozoo.or.kr</t>
    <phoneticPr fontId="2" type="noConversion"/>
  </si>
  <si>
    <t>京畿道-私立21-2020-05</t>
    <phoneticPr fontId="2" type="noConversion"/>
  </si>
  <si>
    <t>2020.07.13</t>
    <phoneticPr fontId="2" type="noConversion"/>
  </si>
  <si>
    <t>031-962-4500</t>
    <phoneticPr fontId="2" type="noConversion"/>
  </si>
  <si>
    <t>京畿道高陽市徳陽区原堂路458番ギル7-42</t>
    <phoneticPr fontId="2" type="noConversion"/>
  </si>
  <si>
    <t>高陽ロボット博物館</t>
    <phoneticPr fontId="2" type="noConversion"/>
  </si>
  <si>
    <t>試合公立総計</t>
    <phoneticPr fontId="2" type="noConversion"/>
  </si>
  <si>
    <t>65歳以上の高齢者、障害者、国家有功者、楊平郡民無料観覧</t>
    <phoneticPr fontId="2" type="noConversion"/>
  </si>
  <si>
    <t>毎週月曜日 1月1日 雪当日 秋夕当日 1月2日～18日 コロナ休館</t>
  </si>
  <si>
    <t>肉筆原稿、写真及び足子、勲章及び証書、ペン、図書（20,890点）卒業アルバム1、入学案内リーフレット1等</t>
    <phoneticPr fontId="2" type="noConversion"/>
  </si>
  <si>
    <t>8回/1年</t>
  </si>
  <si>
    <t>https://www.yp21.go.kr/museumhub/</t>
  </si>
  <si>
    <t>京畿道-公立12-2013-06</t>
  </si>
  <si>
    <t>2013.06.13.</t>
    <phoneticPr fontId="2" type="noConversion"/>
  </si>
  <si>
    <t>2009.06.13</t>
    <phoneticPr fontId="2" type="noConversion"/>
  </si>
  <si>
    <t>031-773-2299</t>
  </si>
  <si>
    <t>京畿道楊平郡西宗面ソナギ村24</t>
  </si>
  <si>
    <t>ファンスンウォン文学村ソナギ村</t>
    <phoneticPr fontId="2" type="noConversion"/>
  </si>
  <si>
    <t>楊平郡</t>
    <phoneticPr fontId="2" type="noConversion"/>
  </si>
  <si>
    <t>毎週月曜日（ただし、月曜日が祝日の場合は火曜日休館）、1月1日、旧正月及び秋夕当日、その他市場が必要と認める日</t>
    <phoneticPr fontId="2" type="noConversion"/>
  </si>
  <si>
    <t>京畿道タイプ文化財4点</t>
    <phoneticPr fontId="2" type="noConversion"/>
  </si>
  <si>
    <t>ソンゴクチョボクヤン関連古文書（京畿道型文化財第361号）など</t>
    <phoneticPr fontId="2" type="noConversion"/>
  </si>
  <si>
    <t>古文書、全籍、民俗資料、国家帰属文化財など</t>
    <phoneticPr fontId="2" type="noConversion"/>
  </si>
  <si>
    <t>32/876㎡</t>
    <phoneticPr fontId="2" type="noConversion"/>
  </si>
  <si>
    <t>http://hsmuseum.hscity.go.kr/</t>
    <phoneticPr fontId="2" type="noConversion"/>
  </si>
  <si>
    <t>京畿道-公立12-2011-03</t>
  </si>
  <si>
    <t>031-5189-3797</t>
    <phoneticPr fontId="2" type="noConversion"/>
  </si>
  <si>
    <t>京畿道華城市香南邑行政洞路96</t>
    <phoneticPr fontId="2" type="noConversion"/>
  </si>
  <si>
    <t>華城市歴史博物館</t>
    <phoneticPr fontId="2" type="noConversion"/>
  </si>
  <si>
    <t>毎週火曜日、旧正月の秋夕日</t>
  </si>
  <si>
    <t>ドトギュ、石器、昆虫標本など</t>
  </si>
  <si>
    <t>26/567㎡</t>
    <phoneticPr fontId="2" type="noConversion"/>
  </si>
  <si>
    <t>museum.hantangeopark.kr</t>
  </si>
  <si>
    <t>京畿道-公立12-2020-02</t>
  </si>
  <si>
    <t>2020.03.23。</t>
    <phoneticPr fontId="2" type="noConversion"/>
  </si>
  <si>
    <t>2019.04.18</t>
    <phoneticPr fontId="2" type="noConversion"/>
  </si>
  <si>
    <t>031-538-3030</t>
  </si>
  <si>
    <t>京畿道ポチョン市ヨンブクミョンハトナン555</t>
  </si>
  <si>
    <t>漢灘江地質公園センター</t>
    <phoneticPr fontId="2" type="noConversion"/>
  </si>
  <si>
    <t>常設展示と同じ</t>
    <phoneticPr fontId="2" type="noConversion"/>
  </si>
  <si>
    <t>常設展示観覧料に含まれる</t>
    <phoneticPr fontId="2" type="noConversion"/>
  </si>
  <si>
    <t>国家有功者など有功者、医師箱、障害者、65歳以上、36ヶ月未満、生活保護対象者、19歳以下富川市民など</t>
    <phoneticPr fontId="2" type="noConversion"/>
  </si>
  <si>
    <t>富川市民、多子供、家族割引など</t>
    <phoneticPr fontId="2" type="noConversion"/>
  </si>
  <si>
    <t>10～50</t>
    <phoneticPr fontId="2" type="noConversion"/>
  </si>
  <si>
    <t>毎週月曜日、1月1日、旧正月/秋夕の日と前日</t>
    <phoneticPr fontId="2" type="noConversion"/>
  </si>
  <si>
    <t>登録文化財3点</t>
    <phoneticPr fontId="2" type="noConversion"/>
  </si>
  <si>
    <t>ウサギや猿など</t>
    <phoneticPr fontId="2" type="noConversion"/>
  </si>
  <si>
    <t>支流など</t>
    <phoneticPr fontId="2" type="noConversion"/>
  </si>
  <si>
    <t>224/3,940㎡</t>
    <phoneticPr fontId="2" type="noConversion"/>
  </si>
  <si>
    <t>www.komacon.kr/comicsmuseum/</t>
    <phoneticPr fontId="2" type="noConversion"/>
  </si>
  <si>
    <t>京畿道-公立12-2008-12</t>
    <phoneticPr fontId="2" type="noConversion"/>
  </si>
  <si>
    <t>2008.07.16</t>
    <phoneticPr fontId="2" type="noConversion"/>
  </si>
  <si>
    <t>2001.10.12</t>
    <phoneticPr fontId="2" type="noConversion"/>
  </si>
  <si>
    <t>032-310-3090</t>
    <phoneticPr fontId="2" type="noConversion"/>
  </si>
  <si>
    <t>京畿道富川市吉祥路1</t>
    <phoneticPr fontId="2" type="noConversion"/>
  </si>
  <si>
    <t>韓国漫画博物館</t>
    <phoneticPr fontId="2" type="noConversion"/>
  </si>
  <si>
    <t>1月1日、雪・秋夕当日、毎週月曜日（ただし、月曜日が祝日の場合当日は開館し、次の最初の平日に休館）</t>
    <phoneticPr fontId="2" type="noConversion"/>
  </si>
  <si>
    <t>米海兵隊員バスビア寄付太極旗</t>
  </si>
  <si>
    <t>金属、土道、民俗品など</t>
    <phoneticPr fontId="2" type="noConversion"/>
  </si>
  <si>
    <t>www.hanammuseum.com</t>
  </si>
  <si>
    <t>京畿道-公立12-2004-01</t>
  </si>
  <si>
    <t>2004.04.30.</t>
  </si>
  <si>
    <t>2004.06.04</t>
  </si>
  <si>
    <t>031-790-7990</t>
  </si>
  <si>
    <t>京畿道河南市徳風洞30</t>
    <phoneticPr fontId="2" type="noConversion"/>
  </si>
  <si>
    <t>河南歴史博物館</t>
    <phoneticPr fontId="2" type="noConversion"/>
  </si>
  <si>
    <t>河南市</t>
    <phoneticPr fontId="2" type="noConversion"/>
  </si>
  <si>
    <t>週末と祝日</t>
    <phoneticPr fontId="2" type="noConversion"/>
  </si>
  <si>
    <t>金属、書画、卓本、土道など</t>
    <phoneticPr fontId="2" type="noConversion"/>
  </si>
  <si>
    <t>公共駐車場</t>
    <phoneticPr fontId="2" type="noConversion"/>
  </si>
  <si>
    <t>京畿道-公立21-2017-03</t>
    <phoneticPr fontId="2" type="noConversion"/>
  </si>
  <si>
    <t>2015.07.16</t>
    <phoneticPr fontId="2" type="noConversion"/>
  </si>
  <si>
    <t>031-538-3029</t>
    <phoneticPr fontId="2" type="noConversion"/>
  </si>
  <si>
    <t>京畿道浦川市中央路34番ギル8、1階</t>
    <phoneticPr fontId="2" type="noConversion"/>
  </si>
  <si>
    <t>浦川歴史文化館</t>
    <phoneticPr fontId="2" type="noConversion"/>
  </si>
  <si>
    <t>毎週月曜日（ただし、月曜日が祝日の場合、当日は開館し、次の最初の平日に休館）、1月1日、雪秋夕連休、国境日、祝日</t>
  </si>
  <si>
    <t>フッ化2点、服装80件362点</t>
    <phoneticPr fontId="2" type="noConversion"/>
  </si>
  <si>
    <t>城南の法輪使命</t>
    <phoneticPr fontId="2" type="noConversion"/>
  </si>
  <si>
    <t>金属、土道など</t>
    <phoneticPr fontId="2" type="noConversion"/>
  </si>
  <si>
    <t>www.pangyomuseum.go.kr</t>
  </si>
  <si>
    <t>京畿道-公立12-2013-01</t>
  </si>
  <si>
    <t>2013.02.04.</t>
  </si>
  <si>
    <t>2013.04.02.</t>
  </si>
  <si>
    <t>031-729-4535</t>
    <phoneticPr fontId="2" type="noConversion"/>
  </si>
  <si>
    <t>京畿道城南市盆唐区板橋路191</t>
    <phoneticPr fontId="2" type="noConversion"/>
  </si>
  <si>
    <t>板橋博物館</t>
    <phoneticPr fontId="2" type="noConversion"/>
  </si>
  <si>
    <t>毎週月曜日、1月1日、ソルチュソク連休</t>
    <phoneticPr fontId="2" type="noConversion"/>
  </si>
  <si>
    <t>支流、金属類、木藻類など</t>
    <phoneticPr fontId="2" type="noConversion"/>
  </si>
  <si>
    <t>25/1,197㎡</t>
    <phoneticPr fontId="2" type="noConversion"/>
  </si>
  <si>
    <t>https://choiyongshin.ansan.go.kr/</t>
    <phoneticPr fontId="2" type="noConversion"/>
  </si>
  <si>
    <t>京畿道-公立12-2008-08</t>
    <phoneticPr fontId="2" type="noConversion"/>
  </si>
  <si>
    <t>2008.04.08</t>
    <phoneticPr fontId="2" type="noConversion"/>
  </si>
  <si>
    <t>2007.11.20</t>
    <phoneticPr fontId="2" type="noConversion"/>
  </si>
  <si>
    <t>031-481-3040</t>
    <phoneticPr fontId="2" type="noConversion"/>
  </si>
  <si>
    <t>京畿道安山市常緑区サムゴルソギル64</t>
    <phoneticPr fontId="2" type="noConversion"/>
  </si>
  <si>
    <t>チェ・ヨンシン記念館</t>
    <phoneticPr fontId="2" type="noConversion"/>
  </si>
  <si>
    <t>毎週月曜日、1月1日、祝日当日（月曜日が祝日の場合は翌日）</t>
    <phoneticPr fontId="2" type="noConversion"/>
  </si>
  <si>
    <t>史跡1箇所</t>
    <phoneticPr fontId="2" type="noConversion"/>
  </si>
  <si>
    <t>ジェアムリ3.1運動順国遺跡</t>
    <phoneticPr fontId="2" type="noConversion"/>
  </si>
  <si>
    <t>独立運動会社関連書籍、刊行物、印刷物</t>
    <phoneticPr fontId="2" type="noConversion"/>
  </si>
  <si>
    <t>51/588.5㎡</t>
    <phoneticPr fontId="2" type="noConversion"/>
  </si>
  <si>
    <t>www.jeam.or.kr</t>
    <phoneticPr fontId="2" type="noConversion"/>
  </si>
  <si>
    <t>京畿道-公立12-2017-08</t>
  </si>
  <si>
    <t>2017.12.01.</t>
    <phoneticPr fontId="2" type="noConversion"/>
  </si>
  <si>
    <t>2001.03.01</t>
    <phoneticPr fontId="2" type="noConversion"/>
  </si>
  <si>
    <t>031-366-1604</t>
    <phoneticPr fontId="2" type="noConversion"/>
  </si>
  <si>
    <t>京畿道華城市香南邑ジェアムギル50</t>
    <phoneticPr fontId="2" type="noConversion"/>
  </si>
  <si>
    <t>ジェアムリ3.1運動順国記念館</t>
    <phoneticPr fontId="2" type="noConversion"/>
  </si>
  <si>
    <t>石器、高人類モデル、骨化石など</t>
    <phoneticPr fontId="2" type="noConversion"/>
  </si>
  <si>
    <t>3(個別)</t>
    <phoneticPr fontId="2" type="noConversion"/>
  </si>
  <si>
    <t>https://jgpm.ggcf.kr</t>
    <phoneticPr fontId="2" type="noConversion"/>
  </si>
  <si>
    <t>京畿道-公立12-2011-05</t>
  </si>
  <si>
    <t>031-830-5600</t>
    <phoneticPr fontId="2" type="noConversion"/>
  </si>
  <si>
    <t>京畿道延川郡全谷邑平和路443番ギル2</t>
    <phoneticPr fontId="2" type="noConversion"/>
  </si>
  <si>
    <t>全谷先史博物館</t>
    <phoneticPr fontId="2" type="noConversion"/>
  </si>
  <si>
    <t>延川郡</t>
    <phoneticPr fontId="2" type="noConversion"/>
  </si>
  <si>
    <t>京畿道登録文化財1個（1点）</t>
    <phoneticPr fontId="2" type="noConversion"/>
  </si>
  <si>
    <t>韓国戦争避難民太極旗</t>
    <phoneticPr fontId="2" type="noConversion"/>
  </si>
  <si>
    <t>戦争関連</t>
    <phoneticPr fontId="2" type="noConversion"/>
  </si>
  <si>
    <t>www.ddc.go.kr/museum</t>
    <phoneticPr fontId="2" type="noConversion"/>
  </si>
  <si>
    <t>京畿道-公立12-2004-05</t>
    <phoneticPr fontId="2" type="noConversion"/>
  </si>
  <si>
    <t>2004.10.12.</t>
    <phoneticPr fontId="2" type="noConversion"/>
  </si>
  <si>
    <t>2002.05.20</t>
    <phoneticPr fontId="2" type="noConversion"/>
  </si>
  <si>
    <t>031-860-3330</t>
    <phoneticPr fontId="2" type="noConversion"/>
  </si>
  <si>
    <t>京畿道東豆川市平和路2910番路96-63</t>
    <phoneticPr fontId="2" type="noConversion"/>
  </si>
  <si>
    <t>自由保護平和博物館</t>
  </si>
  <si>
    <t>常時募集</t>
    <phoneticPr fontId="2" type="noConversion"/>
  </si>
  <si>
    <t>宝1点</t>
    <phoneticPr fontId="2" type="noConversion"/>
  </si>
  <si>
    <t>青磁エンボスジャンプレートドアプレート</t>
  </si>
  <si>
    <t>陶器、書画卓本、民俗品など</t>
    <phoneticPr fontId="2" type="noConversion"/>
  </si>
  <si>
    <t>100/3,400㎡</t>
    <phoneticPr fontId="2" type="noConversion"/>
  </si>
  <si>
    <t>不明</t>
    <phoneticPr fontId="2" type="noConversion"/>
  </si>
  <si>
    <t>https://www.artic.or.kr/icmus/main/view</t>
  </si>
  <si>
    <t>京畿道-公立21-2003-01</t>
  </si>
  <si>
    <t>2003.02.28。</t>
    <phoneticPr fontId="2" type="noConversion"/>
  </si>
  <si>
    <t>031-633-9734</t>
    <phoneticPr fontId="2" type="noConversion"/>
  </si>
  <si>
    <t>京畿道利川市京忠大路2697番ギル172</t>
  </si>
  <si>
    <t>利川市立博物館</t>
  </si>
  <si>
    <t>利川市</t>
    <phoneticPr fontId="2" type="noConversion"/>
  </si>
  <si>
    <t>無</t>
  </si>
  <si>
    <t>毎月第一、第三月曜日、法定祝日</t>
    <phoneticPr fontId="2" type="noConversion"/>
  </si>
  <si>
    <t>京畿道タイプ文化財2件3点</t>
    <phoneticPr fontId="2" type="noConversion"/>
  </si>
  <si>
    <t>講師リストと連行録、上映図集</t>
    <phoneticPr fontId="2" type="noConversion"/>
  </si>
  <si>
    <t>古書、古文書、櫛、土器など</t>
  </si>
  <si>
    <t>京畿道-公立21-2010-02</t>
  </si>
  <si>
    <t>2010.02.05.</t>
    <phoneticPr fontId="2" type="noConversion"/>
  </si>
  <si>
    <t>2007.05.31</t>
    <phoneticPr fontId="2" type="noConversion"/>
  </si>
  <si>
    <t>031-345-3666</t>
  </si>
  <si>
    <t>京畿道義王市ゴルウムギル49</t>
    <phoneticPr fontId="2" type="noConversion"/>
  </si>
  <si>
    <t>義王郷土飼料館</t>
    <phoneticPr fontId="2" type="noConversion"/>
  </si>
  <si>
    <t>毎週月曜日（ただし、月曜日が祝日の場合、当日は開館し、次の最初の平日に休館）、新正、旧正月、秋夕当日</t>
    <phoneticPr fontId="2" type="noConversion"/>
  </si>
  <si>
    <t>写真や武器類など</t>
  </si>
  <si>
    <t>http://www.osan.go.kr/osanUnfw/main.do</t>
    <phoneticPr fontId="2" type="noConversion"/>
  </si>
  <si>
    <t>京畿道-公立12-2013-11</t>
    <phoneticPr fontId="2" type="noConversion"/>
  </si>
  <si>
    <t>2013.08.07.</t>
    <phoneticPr fontId="2" type="noConversion"/>
  </si>
  <si>
    <t>国連軍初戦記念館 2013.04.23 スミス平和館 2020.07.05</t>
    <phoneticPr fontId="2" type="noConversion"/>
  </si>
  <si>
    <t>031-377-1625</t>
  </si>
  <si>
    <t>京畿道烏山市京畿道742</t>
    <phoneticPr fontId="2" type="noConversion"/>
  </si>
  <si>
    <t>国連軍超戦記念館</t>
    <phoneticPr fontId="2" type="noConversion"/>
  </si>
  <si>
    <t>毎週月曜日（シンジョン、旧正月、チュソク）</t>
    <phoneticPr fontId="2" type="noConversion"/>
  </si>
  <si>
    <t>文化財資料1点指定文化財1点</t>
    <phoneticPr fontId="2" type="noConversion"/>
  </si>
  <si>
    <t>墓法軟化鏡両親銀重慶</t>
    <phoneticPr fontId="2" type="noConversion"/>
  </si>
  <si>
    <t>考古 - 近現代遺物、支流など</t>
    <phoneticPr fontId="2" type="noConversion"/>
  </si>
  <si>
    <t>https://www.yongin.go.kr/yitour/index.do;jsessionid=XFik6Mk1qHIuXw7Yb3Hn7NfeAvaH8egoy10M6Bw1aF6DuEiJpzQMABzIQuqzIR5H.yonginwas2_servlet_engine</t>
    <phoneticPr fontId="2" type="noConversion"/>
  </si>
  <si>
    <t>京畿道-公立12-2009-09</t>
    <phoneticPr fontId="2" type="noConversion"/>
  </si>
  <si>
    <t>2009.12.30.</t>
    <phoneticPr fontId="2" type="noConversion"/>
  </si>
  <si>
    <t>2009.11.13</t>
    <phoneticPr fontId="2" type="noConversion"/>
  </si>
  <si>
    <t>031-324-4796</t>
    <phoneticPr fontId="2" type="noConversion"/>
  </si>
  <si>
    <t>京畿道龍仁市ギフン区トンベク3路79</t>
    <phoneticPr fontId="2" type="noConversion"/>
  </si>
  <si>
    <t>龍仁市博物館</t>
    <phoneticPr fontId="2" type="noConversion"/>
  </si>
  <si>
    <t>6歳以下、65歳以上、国家有功者及び福祉対象</t>
  </si>
  <si>
    <t>団体観覧客の場合、区分別500ウォンずつ割引</t>
  </si>
  <si>
    <t>毎週月曜日、1月1日、旧正月当日、秋夕当日</t>
  </si>
  <si>
    <t>通信機器（金属、木材、プラスチック、ゴムなど）</t>
  </si>
  <si>
    <t>www.phonemuseum.go.kr</t>
  </si>
  <si>
    <t>京畿道-公立12-2016-08</t>
  </si>
  <si>
    <t>031-887-3547</t>
  </si>
  <si>
    <t>京畿道麗州市江辺遊園地道105</t>
    <phoneticPr fontId="2" type="noConversion"/>
  </si>
  <si>
    <t>ヨジュ市立電話博物館</t>
    <phoneticPr fontId="2" type="noConversion"/>
  </si>
  <si>
    <t>高達四肢原種大使タワービシン</t>
    <phoneticPr fontId="2" type="noConversion"/>
  </si>
  <si>
    <t>古文書、金属、土道、書画卓本など</t>
    <phoneticPr fontId="2" type="noConversion"/>
  </si>
  <si>
    <t>www.yeoju.go.kr/museum</t>
    <phoneticPr fontId="2" type="noConversion"/>
  </si>
  <si>
    <t>京畿道-公立12-2000-02</t>
    <phoneticPr fontId="2" type="noConversion"/>
  </si>
  <si>
    <t>2000.10.09</t>
    <phoneticPr fontId="2" type="noConversion"/>
  </si>
  <si>
    <t>1997.05.09</t>
    <phoneticPr fontId="2" type="noConversion"/>
  </si>
  <si>
    <t>031-887-3583</t>
    <phoneticPr fontId="2" type="noConversion"/>
  </si>
  <si>
    <t>京畿道楊州市新嘉寺路6-12</t>
    <phoneticPr fontId="2" type="noConversion"/>
  </si>
  <si>
    <t>ヨジュ博物館</t>
    <phoneticPr fontId="2" type="noConversion"/>
  </si>
  <si>
    <t>全体</t>
    <phoneticPr fontId="2" type="noConversion"/>
  </si>
  <si>
    <t>1月1日、旧正月と秋夕の日、毎週月曜日</t>
  </si>
  <si>
    <t>9;30-18:00</t>
  </si>
  <si>
    <t>9:30～18:00</t>
  </si>
  <si>
    <t>京畿道タイプ文化財8点</t>
  </si>
  <si>
    <t>ヒョミョンセザ予察</t>
  </si>
  <si>
    <t>金属、支流、石材、陶器、木材、その他</t>
    <phoneticPr fontId="2" type="noConversion"/>
  </si>
  <si>
    <t>www.yp21.go.kr/museumhub</t>
  </si>
  <si>
    <t>京畿道-公立12-2008-21</t>
    <phoneticPr fontId="2" type="noConversion"/>
  </si>
  <si>
    <t>2008.12.30.</t>
    <phoneticPr fontId="2" type="noConversion"/>
  </si>
  <si>
    <t>2007.10.26</t>
    <phoneticPr fontId="2" type="noConversion"/>
  </si>
  <si>
    <t>031-772-3370</t>
  </si>
  <si>
    <t>京畿道楊平郡龍門面龍門山路670</t>
  </si>
  <si>
    <t>楊平エコ農業博物館</t>
  </si>
  <si>
    <t>パス、障害者、国家有功者、グリーンカード保有者、楊平郡民</t>
  </si>
  <si>
    <t>アーティストパス</t>
  </si>
  <si>
    <t>17、25</t>
  </si>
  <si>
    <t>毎週月曜日（ただし、月曜日が祝日の場合、当日は開館し、次の最初の平日に休館）、1月1日、秋夕当日、お正月当日</t>
  </si>
  <si>
    <t>天然記念物3点</t>
  </si>
  <si>
    <t>長寿空所など</t>
  </si>
  <si>
    <t>昆虫標本</t>
  </si>
  <si>
    <t>www.yp21.go.kr/museumhub/index.do</t>
  </si>
  <si>
    <t>京畿道-公立12-2011-06</t>
  </si>
  <si>
    <t>2011.07.28.</t>
    <phoneticPr fontId="2" type="noConversion"/>
  </si>
  <si>
    <t>2011.11.18</t>
    <phoneticPr fontId="2" type="noConversion"/>
  </si>
  <si>
    <t>031-775-8022</t>
  </si>
  <si>
    <t>京畿道楊平郡玉川面慶江路1496</t>
    <phoneticPr fontId="2" type="noConversion"/>
  </si>
  <si>
    <t>楊平昆虫博物館</t>
  </si>
  <si>
    <t>7歳以下～65歳以上、館内学校、軍部隊、国家補訓対象者、基礎受給者、障害者（1～3級）など</t>
    <phoneticPr fontId="2" type="noConversion"/>
  </si>
  <si>
    <t>楊州市民、東州都市市民（50％）、芸術人パス、グリーンカード、ダードカード、障害者、文化の日（50％）割引など</t>
    <phoneticPr fontId="2" type="noConversion"/>
  </si>
  <si>
    <t>9:00～18:00（冬季：9:00～17:00）</t>
    <phoneticPr fontId="2" type="noConversion"/>
  </si>
  <si>
    <t>京畿道タイプ文化財3点</t>
    <phoneticPr fontId="2" type="noConversion"/>
  </si>
  <si>
    <t>目印の肖像画と教地</t>
    <phoneticPr fontId="2" type="noConversion"/>
  </si>
  <si>
    <t>金属、土道、石製、書画卓など</t>
    <phoneticPr fontId="2" type="noConversion"/>
  </si>
  <si>
    <t>100/3,315㎡</t>
    <phoneticPr fontId="2" type="noConversion"/>
  </si>
  <si>
    <t>http://www.yangju.go.kr/museum/index.do</t>
    <phoneticPr fontId="2" type="noConversion"/>
  </si>
  <si>
    <t>京畿道-公立12-2012-03</t>
  </si>
  <si>
    <t>031-8082-4187</t>
    <phoneticPr fontId="2" type="noConversion"/>
  </si>
  <si>
    <t>京畿道楊州市灰岩寺路11</t>
    <phoneticPr fontId="2" type="noConversion"/>
  </si>
  <si>
    <t>楊州市立灰岩四肢博物館</t>
  </si>
  <si>
    <t>毎週月、月曜日の休日日の場合</t>
  </si>
  <si>
    <t>土道、金属、書画、書籍など</t>
  </si>
  <si>
    <t>www.ayac.or.kr/museum/anyang</t>
  </si>
  <si>
    <t>京畿道-公立12-2006-05</t>
  </si>
  <si>
    <t>2006.04.21</t>
  </si>
  <si>
    <t>2007.09.22</t>
    <phoneticPr fontId="2" type="noConversion"/>
  </si>
  <si>
    <t>031-687-0909</t>
  </si>
  <si>
    <t>京畿道安養市万安区芸術公園103号道4</t>
  </si>
  <si>
    <t>安養博物館</t>
  </si>
  <si>
    <t>1月1日、チュソク、雪、毎週月曜日</t>
  </si>
  <si>
    <t>民俗品、文書類など</t>
  </si>
  <si>
    <t>https://www.anseong.go.kr/tourPortal/museum/main.do</t>
  </si>
  <si>
    <t>京畿道-公立12-2003-03</t>
  </si>
  <si>
    <t>2003.06.23.</t>
  </si>
  <si>
    <t>2002.08.01</t>
    <phoneticPr fontId="2" type="noConversion"/>
  </si>
  <si>
    <t>031-676-4352</t>
    <phoneticPr fontId="2" type="noConversion"/>
  </si>
  <si>
    <t>京畿道安城市大徳面西洞大路4726-15</t>
    <phoneticPr fontId="2" type="noConversion"/>
  </si>
  <si>
    <t>おとぎ話の博物館</t>
  </si>
  <si>
    <t>毎週月（月曜日が祝日の場合は翌日）、1月1日、雪、秋夕</t>
  </si>
  <si>
    <t>全敵類、文書類、書類類など</t>
  </si>
  <si>
    <t>www.anseong.go.kr/tourPortal/41/main.do</t>
  </si>
  <si>
    <t>京畿道-公立21-2013-05</t>
  </si>
  <si>
    <t>2013.06.12.</t>
  </si>
  <si>
    <t>2001.11.07</t>
    <phoneticPr fontId="2" type="noConversion"/>
  </si>
  <si>
    <t>031-678-2500</t>
  </si>
  <si>
    <t>京畿道安城市原谷面万世路868</t>
  </si>
  <si>
    <t>安城3・1運動記念館</t>
  </si>
  <si>
    <t>1.1。チュソク、お正月連休</t>
    <phoneticPr fontId="2" type="noConversion"/>
  </si>
  <si>
    <t>http://www.ansanculture.or.kr</t>
    <phoneticPr fontId="2" type="noConversion"/>
  </si>
  <si>
    <t>京畿道-公立12-2008-15</t>
    <phoneticPr fontId="2" type="noConversion"/>
  </si>
  <si>
    <t>2008.08.06 2008.09.04</t>
    <phoneticPr fontId="2" type="noConversion"/>
  </si>
  <si>
    <t>2005.12.16</t>
    <phoneticPr fontId="2" type="noConversion"/>
  </si>
  <si>
    <t>031-415-0041</t>
    <phoneticPr fontId="2" type="noConversion"/>
  </si>
  <si>
    <t>京畿道安山市常緑区ラグーン144</t>
    <phoneticPr fontId="2" type="noConversion"/>
  </si>
  <si>
    <t>安山郷土史博物館</t>
    <phoneticPr fontId="2" type="noConversion"/>
  </si>
  <si>
    <t>常設展示入場客無料観覧</t>
    <phoneticPr fontId="2" type="noConversion"/>
  </si>
  <si>
    <t>65歳以上、6歳以下、障害者、国家有功者、安山市民、ワクチン接種完了者（7月～12月）</t>
    <phoneticPr fontId="2" type="noConversion"/>
  </si>
  <si>
    <t>メジュ月曜日の雪、秋夕の日</t>
  </si>
  <si>
    <t>漁具や民俗遺物など</t>
  </si>
  <si>
    <t>https://www.ansanuc.net/museum/index.do</t>
    <phoneticPr fontId="2" type="noConversion"/>
  </si>
  <si>
    <t>京畿道-公立12-2007-05</t>
  </si>
  <si>
    <t>2007.02.16</t>
  </si>
  <si>
    <t>2006.03.10</t>
    <phoneticPr fontId="2" type="noConversion"/>
  </si>
  <si>
    <t>032-886-2912</t>
    <phoneticPr fontId="2" type="noConversion"/>
  </si>
  <si>
    <t>京畿道安山市丹原区貸付黄金路7</t>
    <phoneticPr fontId="2" type="noConversion"/>
  </si>
  <si>
    <t>安山漁村民俗博物館</t>
    <phoneticPr fontId="2" type="noConversion"/>
  </si>
  <si>
    <t>毎週月曜日（ただし、月曜日が祝日の場合は当日開館）及び新定、旧正月、秋夕当日に休館）</t>
  </si>
  <si>
    <t>混同通知</t>
  </si>
  <si>
    <t>全籍、絵画、金属、書画卓本など</t>
  </si>
  <si>
    <t>http://silhak.ggcf.or.kr</t>
  </si>
  <si>
    <t>京畿道-公立12-2009-06</t>
  </si>
  <si>
    <t>2009.12.09。</t>
  </si>
  <si>
    <t>2009.10.23</t>
    <phoneticPr fontId="2" type="noConversion"/>
  </si>
  <si>
    <t>031-579-6022</t>
  </si>
  <si>
    <t>京畿道南楊州市多山路747番ギル16</t>
  </si>
  <si>
    <t>実学博物館</t>
  </si>
  <si>
    <t>毎年1月1日、旧正月と秋夕の休日、毎週月曜日</t>
    <phoneticPr fontId="2" type="noConversion"/>
  </si>
  <si>
    <t>土器、石器、貝殻サンプルなど</t>
    <phoneticPr fontId="2" type="noConversion"/>
  </si>
  <si>
    <t>www.oidomuseum.siheung.go.kr</t>
    <phoneticPr fontId="2" type="noConversion"/>
  </si>
  <si>
    <t>京畿道-公立12-2019-02</t>
    <phoneticPr fontId="2" type="noConversion"/>
  </si>
  <si>
    <t>2019.06.25.</t>
    <phoneticPr fontId="2" type="noConversion"/>
  </si>
  <si>
    <t>2019.07.30</t>
    <phoneticPr fontId="2" type="noConversion"/>
  </si>
  <si>
    <t>031-310-3052</t>
    <phoneticPr fontId="2" type="noConversion"/>
  </si>
  <si>
    <t>京畿道始興市大道332</t>
    <phoneticPr fontId="2" type="noConversion"/>
  </si>
  <si>
    <t>始興大道博物館</t>
    <phoneticPr fontId="2" type="noConversion"/>
  </si>
  <si>
    <t>パス、障害者、3人以上の子供の同伴家族、小学生以下、兵士、韓服着用者、教育目的団体訪問中高生</t>
  </si>
  <si>
    <t>水原シカカオトークトン大きな無料入場など</t>
  </si>
  <si>
    <t>条例改正により2021.3.2.から毎週月曜日（ただし、月曜日が祝日の場合、当日は開館し、次の最初の平日に休館）</t>
    <phoneticPr fontId="2" type="noConversion"/>
  </si>
  <si>
    <t>宝11点、京畿道文化文化財205点、京畿道文化財資料1点、京畿道登録文化財94点水原郷土資料13点</t>
    <phoneticPr fontId="2" type="noConversion"/>
  </si>
  <si>
    <t>採除工の肖像画一括など</t>
  </si>
  <si>
    <t>古文書、古書、書画など</t>
  </si>
  <si>
    <t>2回/1年（部分交換）</t>
    <phoneticPr fontId="2" type="noConversion"/>
  </si>
  <si>
    <t>www.hsmuseum.suwon.go.kr</t>
  </si>
  <si>
    <t>京畿道-公立12-2009-03</t>
  </si>
  <si>
    <t>2009.04.27</t>
    <phoneticPr fontId="2" type="noConversion"/>
  </si>
  <si>
    <t>031-228-4242</t>
    <phoneticPr fontId="2" type="noConversion"/>
  </si>
  <si>
    <t>京畿道水原市パルダル区昌龍大路21</t>
    <phoneticPr fontId="2" type="noConversion"/>
  </si>
  <si>
    <t>水原華城博物館</t>
  </si>
  <si>
    <t>ボランティアカード所持者（50％）、文化のある日（無料）</t>
  </si>
  <si>
    <t>宝物3点、国民民俗文化財126点、京畿道類型文化財22点、京畿道文化財資料1点、京畿道登録文化財1点</t>
    <phoneticPr fontId="2" type="noConversion"/>
  </si>
  <si>
    <t>パク・ユミョンの肖像画など</t>
  </si>
  <si>
    <t>考古、古文書、書道、近代遺物など</t>
  </si>
  <si>
    <t>73/7,118㎡</t>
    <phoneticPr fontId="2" type="noConversion"/>
  </si>
  <si>
    <t>2回/1年（部分交換）</t>
    <phoneticPr fontId="2" type="noConversion"/>
  </si>
  <si>
    <t>http://swmuseum.suwon.go.kr</t>
    <phoneticPr fontId="2" type="noConversion"/>
  </si>
  <si>
    <t>京畿道-公立11-2008-20</t>
  </si>
  <si>
    <t>2008.12.16.</t>
    <phoneticPr fontId="2" type="noConversion"/>
  </si>
  <si>
    <t>2008.10.01</t>
    <phoneticPr fontId="2" type="noConversion"/>
  </si>
  <si>
    <t>031-228-4150</t>
  </si>
  <si>
    <t>京畿道水原市永通区昌龍大路265</t>
    <phoneticPr fontId="2" type="noConversion"/>
  </si>
  <si>
    <t>水原博物館</t>
    <phoneticPr fontId="2" type="noConversion"/>
  </si>
  <si>
    <t>先史遺物～近現代日帝強占期及びスポーツ関連遺物</t>
  </si>
  <si>
    <t>http://ggmuseum.suwon.go.kr</t>
    <phoneticPr fontId="2" type="noConversion"/>
  </si>
  <si>
    <t>京畿道-公立12-2014-08</t>
  </si>
  <si>
    <t>2014.10.14</t>
  </si>
  <si>
    <t>2014.03.07</t>
    <phoneticPr fontId="2" type="noConversion"/>
  </si>
  <si>
    <t>031-228-4175</t>
  </si>
  <si>
    <t>京畿道水原市永通区光橋路182</t>
    <phoneticPr fontId="2" type="noConversion"/>
  </si>
  <si>
    <t>水原光橋博物館</t>
  </si>
  <si>
    <t>5歳以下、楊平郡民、障害者（障害程度の激しい障害者）及び同伴保護者、国家有功者及び配偶者、現役史病、基礎生活需給1種対象者、医師遺族及び衣装者等</t>
  </si>
  <si>
    <t>ダードカード（50％）、障害者（軽症）割引40％文化の日（20％）割引など</t>
  </si>
  <si>
    <t>ダードカード（50％）、障害程度が激しくない障害者（40％）、文化の日（20％）割引など</t>
  </si>
  <si>
    <t/>
  </si>
  <si>
    <t>1月～3月1日休館、その他毎週月曜日（ただし月曜日が祝日の場合開館） 11月～4月月曜日休館</t>
  </si>
  <si>
    <t>冬季09:00-18:00夏季09:00-21:00</t>
  </si>
  <si>
    <t>冬季09:00-18:00夏季09:00-22:00</t>
  </si>
  <si>
    <t>生活用品、古書など</t>
  </si>
  <si>
    <t>100/2,069㎡</t>
    <phoneticPr fontId="2" type="noConversion"/>
  </si>
  <si>
    <t>www.semiwon.or.kr</t>
  </si>
  <si>
    <t>京畿道-公立21-2010-07</t>
  </si>
  <si>
    <t>2010.07.16.</t>
    <phoneticPr fontId="2" type="noConversion"/>
  </si>
  <si>
    <t>2009.01.03</t>
    <phoneticPr fontId="2" type="noConversion"/>
  </si>
  <si>
    <t>031-775-1835</t>
  </si>
  <si>
    <t>京畿道楊平郡両西面ヤンスロ93</t>
  </si>
  <si>
    <t>セミ原蓮花博物館</t>
  </si>
  <si>
    <t>毎週月曜日、1月1日、お正月と秋夕連休</t>
    <phoneticPr fontId="2" type="noConversion"/>
  </si>
  <si>
    <t>宝1点、国民民俗文化財1点、京畿道タイプ文化財1点、京畿道文化財資料2点</t>
    <phoneticPr fontId="2" type="noConversion"/>
  </si>
  <si>
    <t>イ・ジンジン手書き天金水展など</t>
    <phoneticPr fontId="2" type="noConversion"/>
  </si>
  <si>
    <t>古書、古文書など</t>
    <phoneticPr fontId="2" type="noConversion"/>
  </si>
  <si>
    <t>82/1,728㎡</t>
    <phoneticPr fontId="2" type="noConversion"/>
  </si>
  <si>
    <t>www2.ansan.go.kr/seongho</t>
    <phoneticPr fontId="2" type="noConversion"/>
  </si>
  <si>
    <t>京畿道-公立12-2003-06</t>
    <phoneticPr fontId="2" type="noConversion"/>
  </si>
  <si>
    <t>2003.10.08。</t>
    <phoneticPr fontId="2" type="noConversion"/>
  </si>
  <si>
    <t>2002.05.25</t>
    <phoneticPr fontId="2" type="noConversion"/>
  </si>
  <si>
    <t>031-481-2574</t>
    <phoneticPr fontId="2" type="noConversion"/>
  </si>
  <si>
    <t>京畿道安山市常緑区ソンホロ131</t>
    <phoneticPr fontId="2" type="noConversion"/>
  </si>
  <si>
    <t>聖湖博物館</t>
    <phoneticPr fontId="2" type="noConversion"/>
  </si>
  <si>
    <t>満6歳以下未就学児、満65歳以上、多子家族、障害者（引率者1人含む）、国家有功者など</t>
    <phoneticPr fontId="2" type="noConversion"/>
  </si>
  <si>
    <t>芸術インパス（40％）、文化のある日（無料）</t>
  </si>
  <si>
    <t>市立博物館および活博物館統合券20％</t>
  </si>
  <si>
    <t>一般20%/小中古33%</t>
  </si>
  <si>
    <t>毎週月曜日、1月1日、旧正月・秋夕当日、法定祝日の翌日</t>
  </si>
  <si>
    <t>武器、書類類以外</t>
  </si>
  <si>
    <t>www.bcmuseum.or.kr</t>
  </si>
  <si>
    <t>京畿道-公立12-2007-09</t>
    <phoneticPr fontId="2" type="noConversion"/>
  </si>
  <si>
    <t>2007.05.31.</t>
  </si>
  <si>
    <t>2004.12.14</t>
    <phoneticPr fontId="2" type="noConversion"/>
  </si>
  <si>
    <t>032-614-2678</t>
  </si>
  <si>
    <t>京畿道富川市ソサロ482</t>
    <phoneticPr fontId="2" type="noConversion"/>
  </si>
  <si>
    <t>富川滑博物館</t>
    <phoneticPr fontId="2" type="noConversion"/>
  </si>
  <si>
    <t>書籍類など</t>
  </si>
  <si>
    <t>京畿道-公立12-2008-04</t>
    <phoneticPr fontId="2" type="noConversion"/>
  </si>
  <si>
    <t>2008.03.24。</t>
  </si>
  <si>
    <t>2006.09.30</t>
    <phoneticPr fontId="2" type="noConversion"/>
  </si>
  <si>
    <t>032-668-7563</t>
    <phoneticPr fontId="2" type="noConversion"/>
  </si>
  <si>
    <t>京畿道富川市城州路214番ギル61</t>
    <phoneticPr fontId="2" type="noConversion"/>
  </si>
  <si>
    <t>富川パールバック記念館</t>
    <phoneticPr fontId="2" type="noConversion"/>
  </si>
  <si>
    <t>常設展示券の購入時に観覧可能</t>
    <phoneticPr fontId="2" type="noConversion"/>
  </si>
  <si>
    <t>常設展示チケット購入時に観覧可能</t>
    <phoneticPr fontId="2" type="noConversion"/>
  </si>
  <si>
    <t>常設展示チケット購入時に観覧可能</t>
  </si>
  <si>
    <t>経路、満36ヶ月未満の子ども、障害者（インソール1人を含む）、国家有功者、グリーンカード、文化の日、その他（見学先生、基礎受給者）、多子女、兵士、富川市民の子ども（19歳未満）</t>
    <phoneticPr fontId="2" type="noConversion"/>
  </si>
  <si>
    <t>芸術インパス（文化Nチケット40％）、富川市民（50％）</t>
    <phoneticPr fontId="2" type="noConversion"/>
  </si>
  <si>
    <t>富川市民（50％）</t>
  </si>
  <si>
    <t>毎週月曜日、1月1日、旧正月、秋夕当日</t>
    <phoneticPr fontId="2" type="noConversion"/>
  </si>
  <si>
    <t>9:30 -18:00(3～10月) 9:30 -17:00(11～2月)</t>
    <phoneticPr fontId="2" type="noConversion"/>
  </si>
  <si>
    <t>化石、昆虫（標本）、生物（爬虫類・節支類・両生類・昆虫類など）</t>
    <phoneticPr fontId="2" type="noConversion"/>
  </si>
  <si>
    <t>www.ecopark.bucheon.go.kr</t>
    <phoneticPr fontId="2" type="noConversion"/>
  </si>
  <si>
    <t>京畿道-公立12-2004-04</t>
    <phoneticPr fontId="2" type="noConversion"/>
  </si>
  <si>
    <t>2004.09.06.</t>
  </si>
  <si>
    <t>2000.09.22</t>
    <phoneticPr fontId="2" type="noConversion"/>
  </si>
  <si>
    <t>032-625-3503</t>
    <phoneticPr fontId="2" type="noConversion"/>
  </si>
  <si>
    <t>京畿道富川市吉祥路660</t>
    <phoneticPr fontId="2" type="noConversion"/>
  </si>
  <si>
    <t>富川自然生態博物館</t>
    <phoneticPr fontId="2" type="noConversion"/>
  </si>
  <si>
    <t>芸術インパス（40％）、文化のある日（無料）</t>
    <phoneticPr fontId="2" type="noConversion"/>
  </si>
  <si>
    <t>毎週月曜日、1月1日、旧正月・秋夕当日、法定祝日の翌日</t>
    <phoneticPr fontId="2" type="noConversion"/>
  </si>
  <si>
    <t>擁器類、自己、シニア、時代別の教育資料など</t>
  </si>
  <si>
    <t>京畿道-公立11-2020-08</t>
    <phoneticPr fontId="2" type="noConversion"/>
  </si>
  <si>
    <t>2020.12.10.</t>
    <phoneticPr fontId="2" type="noConversion"/>
  </si>
  <si>
    <t>2020.12.10</t>
    <phoneticPr fontId="2" type="noConversion"/>
  </si>
  <si>
    <t>032-684-9057</t>
  </si>
  <si>
    <t>京畿道富川市ソサロ638</t>
    <phoneticPr fontId="2" type="noConversion"/>
  </si>
  <si>
    <t>富川市立博物館</t>
    <phoneticPr fontId="2" type="noConversion"/>
  </si>
  <si>
    <t>楊平郡民、高齢者（65歳以上）、7歳以下、障害者など</t>
  </si>
  <si>
    <t>水の音のイベントで、5月のモンヤンの月</t>
  </si>
  <si>
    <t>毎週月曜日（ただし月曜日が祝日の場合、当日は開館し、翌日平日休館）、1月1日、旧正月、秋夕</t>
  </si>
  <si>
    <t>9:30～18:00(夏季)、9:30～17:00(冬季)</t>
  </si>
  <si>
    <t>サージ、衣類、家具など</t>
  </si>
  <si>
    <t>https://www.yp21.go.kr/museumhub/contents.do?key=954</t>
  </si>
  <si>
    <t>京畿道-公立21-2012-10</t>
    <phoneticPr fontId="2" type="noConversion"/>
  </si>
  <si>
    <t>2012.10.08.</t>
    <phoneticPr fontId="2" type="noConversion"/>
  </si>
  <si>
    <t>2011.11.27</t>
    <phoneticPr fontId="2" type="noConversion"/>
  </si>
  <si>
    <t>031-775-5600</t>
  </si>
  <si>
    <t>京畿道楊平郡両西面モンヤンギル66</t>
  </si>
  <si>
    <t>モンヤン記念館</t>
  </si>
  <si>
    <t>全体（駐車料金別途）</t>
    <phoneticPr fontId="2" type="noConversion"/>
  </si>
  <si>
    <t>毎週月曜日、秋夕の日、雪の日、その他の館が定める日</t>
    <phoneticPr fontId="2" type="noConversion"/>
  </si>
  <si>
    <t>9:00-18:00(3月～10月) 9:00～17:00(11月～2月)</t>
    <phoneticPr fontId="2" type="noConversion"/>
  </si>
  <si>
    <t>支流、金属など</t>
    <phoneticPr fontId="2" type="noConversion"/>
  </si>
  <si>
    <t>https://www.yjcf.or.kr</t>
    <phoneticPr fontId="2" type="noConversion"/>
  </si>
  <si>
    <t>京畿道-公立21-2017-07</t>
  </si>
  <si>
    <t>2017.12.01.</t>
  </si>
  <si>
    <t>2000.11.17</t>
    <phoneticPr fontId="2" type="noConversion"/>
  </si>
  <si>
    <t>031-881-9730</t>
  </si>
  <si>
    <t>京畿道麗州市名城路71</t>
    <phoneticPr fontId="2" type="noConversion"/>
  </si>
  <si>
    <t>名城皇后記念館</t>
  </si>
  <si>
    <t>毎週月曜日、1月1日、チュソク当日、雪の日</t>
  </si>
  <si>
    <t>https://nyjmuseum.blog.me/</t>
  </si>
  <si>
    <t>京畿道-公立12-2010-05</t>
  </si>
  <si>
    <t>2009.05.10.</t>
  </si>
  <si>
    <t>2010.04.27</t>
    <phoneticPr fontId="2" type="noConversion"/>
  </si>
  <si>
    <t>031-590-8600</t>
  </si>
  <si>
    <t>京畿道南楊州市和武邑八堂路121</t>
  </si>
  <si>
    <t>南楊州市立博物館</t>
  </si>
  <si>
    <t>常時</t>
    <phoneticPr fontId="2" type="noConversion"/>
  </si>
  <si>
    <t>完全無料観覧</t>
    <phoneticPr fontId="2" type="noConversion"/>
  </si>
  <si>
    <t>観覧料無料</t>
    <phoneticPr fontId="2" type="noConversion"/>
  </si>
  <si>
    <t>観覧料フル無料</t>
    <phoneticPr fontId="2" type="noConversion"/>
  </si>
  <si>
    <t>はがき、書籍、告知など</t>
    <phoneticPr fontId="2" type="noConversion"/>
  </si>
  <si>
    <t>www.fgy.or.kr/1932gimpo</t>
    <phoneticPr fontId="2" type="noConversion"/>
  </si>
  <si>
    <t>京畿道-公立21-2021-01</t>
    <phoneticPr fontId="2" type="noConversion"/>
  </si>
  <si>
    <t>031-996-6271</t>
    <phoneticPr fontId="2" type="noConversion"/>
  </si>
  <si>
    <t>京畿道金浦市陽村邑楊谷2路30番ギル46</t>
    <phoneticPr fontId="2" type="noConversion"/>
  </si>
  <si>
    <t>金浦市独立運動記念館</t>
    <phoneticPr fontId="2" type="noConversion"/>
  </si>
  <si>
    <t>毎週月、月曜日の休日日の場合</t>
  </si>
  <si>
    <t>写真、図面、スケッチなど</t>
  </si>
  <si>
    <t>www.ayac.or.kr/museum/kimchungup</t>
  </si>
  <si>
    <t>京畿道-公立12-2014-09</t>
  </si>
  <si>
    <t>2014.11.25</t>
  </si>
  <si>
    <t>2014.03.28</t>
  </si>
  <si>
    <t>金重業建築博物館</t>
  </si>
  <si>
    <t>国家有功者、登録障害者、多子女、基礎生活受給者、65歳以上のお年寄り無料など</t>
  </si>
  <si>
    <t>京畿道タイプ文化財23点</t>
  </si>
  <si>
    <t>秋事キム・ジョンヒ対応</t>
  </si>
  <si>
    <t>古書画、古書類、卓本など</t>
  </si>
  <si>
    <t>https://www.gccity.go.kr/chusamuseum</t>
  </si>
  <si>
    <t>京畿道-公立12-2013-15</t>
  </si>
  <si>
    <t>2013.06.03</t>
  </si>
  <si>
    <t>02-2150-3650</t>
  </si>
  <si>
    <t>京畿道果川市チュサロ78</t>
  </si>
  <si>
    <t>果川市秋寺博物館</t>
    <phoneticPr fontId="2" type="noConversion"/>
  </si>
  <si>
    <t>36ヶ月未満、満65歳以上など（詳細はホームページ予約時参照）</t>
    <phoneticPr fontId="2" type="noConversion"/>
  </si>
  <si>
    <t>高陽市民割引など</t>
    <phoneticPr fontId="2" type="noConversion"/>
  </si>
  <si>
    <t>無料〜30％</t>
    <phoneticPr fontId="2" type="noConversion"/>
  </si>
  <si>
    <t>金属、初製、木など</t>
    <phoneticPr fontId="2" type="noConversion"/>
  </si>
  <si>
    <t>200/4500㎡</t>
    <phoneticPr fontId="2" type="noConversion"/>
  </si>
  <si>
    <t>http://www.goyangcm.or.kr/</t>
    <phoneticPr fontId="2" type="noConversion"/>
  </si>
  <si>
    <t>京畿道-公立12-2016-10</t>
    <phoneticPr fontId="2" type="noConversion"/>
  </si>
  <si>
    <t>2016.11.30</t>
    <phoneticPr fontId="2" type="noConversion"/>
  </si>
  <si>
    <t>2016.06.07</t>
    <phoneticPr fontId="2" type="noConversion"/>
  </si>
  <si>
    <t>031-839-0300</t>
    <phoneticPr fontId="2" type="noConversion"/>
  </si>
  <si>
    <t>京畿道高陽市徳陽区華中路26</t>
    <phoneticPr fontId="2" type="noConversion"/>
  </si>
  <si>
    <t>高陽子ども博物館</t>
    <phoneticPr fontId="2" type="noConversion"/>
  </si>
  <si>
    <t>毎週日曜日、祝日</t>
    <phoneticPr fontId="2" type="noConversion"/>
  </si>
  <si>
    <t>石器、土器、農業遺物など</t>
    <phoneticPr fontId="2" type="noConversion"/>
  </si>
  <si>
    <t>70/805㎡</t>
    <phoneticPr fontId="2" type="noConversion"/>
  </si>
  <si>
    <t>http://www.goyang.go.kr/agr/agr02/agr02_8.jsp</t>
  </si>
  <si>
    <t>京畿道-公立12-2019-01</t>
    <phoneticPr fontId="2" type="noConversion"/>
  </si>
  <si>
    <t>2019.04.29</t>
    <phoneticPr fontId="2" type="noConversion"/>
  </si>
  <si>
    <t>2001.11.20</t>
    <phoneticPr fontId="2" type="noConversion"/>
  </si>
  <si>
    <t>031-8075-4275</t>
    <phoneticPr fontId="2" type="noConversion"/>
  </si>
  <si>
    <t>京畿道高陽市徳陽区高陽大路1695</t>
    <phoneticPr fontId="2" type="noConversion"/>
  </si>
  <si>
    <t>高陽川と軽種博物館</t>
    <phoneticPr fontId="2" type="noConversion"/>
  </si>
  <si>
    <t>宝4点、史跡3点国家無形文化財1点</t>
  </si>
  <si>
    <t>銅東邱崇陵精子閣宝1742号など</t>
  </si>
  <si>
    <t>土器、鉄器類など</t>
  </si>
  <si>
    <t>http://www.guri.go.kr/main/gbv</t>
  </si>
  <si>
    <t>京畿道-公立21-2009-01</t>
  </si>
  <si>
    <t>2009.04.14</t>
    <phoneticPr fontId="2" type="noConversion"/>
  </si>
  <si>
    <t>031-550-2363</t>
  </si>
  <si>
    <t>京畿道九里海海道41</t>
  </si>
  <si>
    <t>高句麗鍛冶屋村</t>
  </si>
  <si>
    <t>事前回答目的教師</t>
  </si>
  <si>
    <t>京畿道民、財団会員加入、満65歳以上、障害者1～6級、国家有功者、京畿道優秀ボランティアなど</t>
  </si>
  <si>
    <t>毎週月曜日（ただし月曜日が祝日の場合は開館）、1月1日、旧正月、秋夕当日</t>
    <phoneticPr fontId="2" type="noConversion"/>
  </si>
  <si>
    <t>金属、木材、サージなど</t>
  </si>
  <si>
    <t>3/113.16㎡</t>
    <phoneticPr fontId="2" type="noConversion"/>
  </si>
  <si>
    <t>https://ngcm.ggcf.kr/</t>
  </si>
  <si>
    <t>京畿道-公立12-2016-06</t>
  </si>
  <si>
    <t>2016.07.27.</t>
  </si>
  <si>
    <t>2016.05.04</t>
    <phoneticPr fontId="2" type="noConversion"/>
  </si>
  <si>
    <t>031-868-9610</t>
  </si>
  <si>
    <t>京畿道東豆川市平和路2910番ギル46</t>
  </si>
  <si>
    <t>京畿北部子供博物館</t>
  </si>
  <si>
    <t>常設展観覧時特別展（企画展）無料観覧</t>
  </si>
  <si>
    <t>未就学、パス、有功者、地域住民、。基礎生活受給者、登録陶芸人、障害者、ICOM会員など</t>
  </si>
  <si>
    <t>京畿道民割引文化がある日の無料観覧</t>
  </si>
  <si>
    <t>1/1、祝日当日毎週月曜日</t>
    <phoneticPr fontId="2" type="noConversion"/>
  </si>
  <si>
    <t>年2回</t>
  </si>
  <si>
    <t>京畿道タイプ文化財2点京畿道文化財資料2点</t>
    <phoneticPr fontId="2" type="noConversion"/>
  </si>
  <si>
    <t>白磁清華運龍門壺など</t>
  </si>
  <si>
    <t>陶器</t>
  </si>
  <si>
    <t>http://www.ggcm.or.kr www.kocef.org</t>
    <phoneticPr fontId="2" type="noConversion"/>
  </si>
  <si>
    <t>京畿道-公立12-2003-02</t>
  </si>
  <si>
    <t>2003.02.28。</t>
  </si>
  <si>
    <t>2001.08.11</t>
    <phoneticPr fontId="2" type="noConversion"/>
  </si>
  <si>
    <t>031-799-1500</t>
  </si>
  <si>
    <t>京畿道光州市コンジアム邑京畿道727</t>
  </si>
  <si>
    <t>京畿道博物館</t>
    <phoneticPr fontId="2" type="noConversion"/>
  </si>
  <si>
    <t>公立</t>
  </si>
  <si>
    <t>光州市</t>
  </si>
  <si>
    <t>12ヶ月未満、65歳以上、障害者、国家有功者、国民基礎生活受給者など</t>
  </si>
  <si>
    <t>京畿道民、京畿道公務員、SOFA協定軍人、統合会員制加入会員</t>
  </si>
  <si>
    <t>毎週月曜日、1.1、チュソク当日</t>
  </si>
  <si>
    <t>書誌、美術作品など</t>
  </si>
  <si>
    <t>92/1,044㎡</t>
    <phoneticPr fontId="2" type="noConversion"/>
  </si>
  <si>
    <t>https://gcm.ggcf.kr/</t>
  </si>
  <si>
    <t>京畿道-公立12-2012-01</t>
  </si>
  <si>
    <t>2012.01.09</t>
  </si>
  <si>
    <t>031-270-8600</t>
  </si>
  <si>
    <t>京畿道龍仁市ギフン区サンガロ6</t>
  </si>
  <si>
    <t>京畿道子供博物館</t>
  </si>
  <si>
    <t>毎週月曜日、新正、雪、秋夕。</t>
    <phoneticPr fontId="2" type="noConversion"/>
  </si>
  <si>
    <t>国宝1点、宝物45点、国民民俗文化財181点、京畿道類型文化財65点、京畿道文化財資料5点</t>
    <phoneticPr fontId="2" type="noConversion"/>
  </si>
  <si>
    <t>超造本大膀胱仏画厳景など</t>
    <phoneticPr fontId="2" type="noConversion"/>
  </si>
  <si>
    <t>5回/1年</t>
    <phoneticPr fontId="2" type="noConversion"/>
  </si>
  <si>
    <t>http://musenet.ggcf.kr</t>
    <phoneticPr fontId="2" type="noConversion"/>
  </si>
  <si>
    <t>京畿道-公立12-1992-01</t>
    <phoneticPr fontId="2" type="noConversion"/>
  </si>
  <si>
    <t>1996.06.21</t>
    <phoneticPr fontId="2" type="noConversion"/>
  </si>
  <si>
    <t>031-288-5300</t>
    <phoneticPr fontId="2" type="noConversion"/>
  </si>
  <si>
    <t>京畿道龍仁市ギフン区サンガロ6</t>
    <phoneticPr fontId="2" type="noConversion"/>
  </si>
  <si>
    <t>京畿道博物館</t>
    <phoneticPr fontId="2" type="noConversion"/>
  </si>
  <si>
    <t>京畿国立総計</t>
    <phoneticPr fontId="2" type="noConversion"/>
  </si>
  <si>
    <t>新情、雪連休、秋夕連休、コロナ-19休館</t>
    <phoneticPr fontId="2" type="noConversion"/>
  </si>
  <si>
    <t>古地図</t>
    <phoneticPr fontId="2" type="noConversion"/>
  </si>
  <si>
    <t>https://www.ngii.go.kr/map/main.do</t>
    <phoneticPr fontId="2" type="noConversion"/>
  </si>
  <si>
    <t>国立12-2007-01号</t>
    <phoneticPr fontId="2" type="noConversion"/>
  </si>
  <si>
    <t>2007.02.09</t>
    <phoneticPr fontId="2" type="noConversion"/>
  </si>
  <si>
    <t>2004.11.01</t>
    <phoneticPr fontId="2" type="noConversion"/>
  </si>
  <si>
    <t>031-210-2614</t>
    <phoneticPr fontId="2" type="noConversion"/>
  </si>
  <si>
    <t>京畿道水原市永通区ワールドカップ92</t>
    <phoneticPr fontId="2" type="noConversion"/>
  </si>
  <si>
    <t>地図博物館</t>
    <phoneticPr fontId="2" type="noConversion"/>
  </si>
  <si>
    <t>満6歳以下の子供、満7歳～24歳以下の青少年、満65歳以上の国民（身分証明書持参）など</t>
    <phoneticPr fontId="2" type="noConversion"/>
  </si>
  <si>
    <t>団体（10名以上） 400</t>
    <phoneticPr fontId="2" type="noConversion"/>
  </si>
  <si>
    <t>史跡1、宝1、天然記念物1</t>
    <phoneticPr fontId="2" type="noConversion"/>
  </si>
  <si>
    <t>孝宗永陵再室など</t>
    <phoneticPr fontId="2" type="noConversion"/>
  </si>
  <si>
    <t>書誌、楽器、民族記録化、アーボ（複製）など</t>
    <phoneticPr fontId="2" type="noConversion"/>
  </si>
  <si>
    <t>http://sejong.cha.go.kr</t>
    <phoneticPr fontId="2" type="noConversion"/>
  </si>
  <si>
    <t>国立12-2017-06号</t>
    <phoneticPr fontId="2" type="noConversion"/>
  </si>
  <si>
    <t>2017.12.14</t>
    <phoneticPr fontId="2" type="noConversion"/>
  </si>
  <si>
    <t>2017.05.15</t>
    <phoneticPr fontId="2" type="noConversion"/>
  </si>
  <si>
    <t>031-880-4700</t>
    <phoneticPr fontId="2" type="noConversion"/>
  </si>
  <si>
    <t>京畿道ヨジュ市陵西面永陵路269-10</t>
    <phoneticPr fontId="2" type="noConversion"/>
  </si>
  <si>
    <t>世宗大王歴史文化館</t>
    <phoneticPr fontId="2" type="noConversion"/>
  </si>
  <si>
    <t>日曜日、祝日、祝日休館</t>
    <phoneticPr fontId="2" type="noConversion"/>
  </si>
  <si>
    <t>1点</t>
    <phoneticPr fontId="2" type="noConversion"/>
  </si>
  <si>
    <t>色服奨励旗</t>
    <phoneticPr fontId="2" type="noConversion"/>
  </si>
  <si>
    <t>女性の生活史など民俗資料、文書など</t>
    <phoneticPr fontId="2" type="noConversion"/>
  </si>
  <si>
    <t>http://eherstory.mogef.go.kr/</t>
    <phoneticPr fontId="2" type="noConversion"/>
  </si>
  <si>
    <t>国立12-2018-03号</t>
    <phoneticPr fontId="2" type="noConversion"/>
  </si>
  <si>
    <t>2018.06.28.</t>
    <phoneticPr fontId="2" type="noConversion"/>
  </si>
  <si>
    <t>2002.12.09</t>
    <phoneticPr fontId="2" type="noConversion"/>
  </si>
  <si>
    <t>031-819-2288</t>
    <phoneticPr fontId="2" type="noConversion"/>
  </si>
  <si>
    <t>京畿道高陽市徳陽区華中路104番ギル50</t>
    <phoneticPr fontId="2" type="noConversion"/>
  </si>
  <si>
    <t>国立女性辞書館</t>
    <phoneticPr fontId="2" type="noConversion"/>
  </si>
  <si>
    <t>全（樹木園入場時博物館無料）</t>
  </si>
  <si>
    <t>毎週月曜日（休園日：月曜日、1月1日・雪・秋夕連休）冬季（12月～2月）期間は日曜日休業</t>
    <phoneticPr fontId="2" type="noConversion"/>
  </si>
  <si>
    <t>古文書、民俗品、森林関連資料など</t>
  </si>
  <si>
    <t>15,700（樹木園図書室含む）</t>
  </si>
  <si>
    <t>http://www.forest.go.kr/kna</t>
  </si>
  <si>
    <t>国立12-2015-01号</t>
  </si>
  <si>
    <t>2015.02.16</t>
  </si>
  <si>
    <t>1987.04.05</t>
  </si>
  <si>
    <t>031-540-2000</t>
  </si>
  <si>
    <t>京畿道浦川市ソル邑光陵樹木園路509</t>
    <phoneticPr fontId="2" type="noConversion"/>
  </si>
  <si>
    <t>国立樹木園森林博物館</t>
  </si>
  <si>
    <t>毎週月曜日、祝日（雪、秋夕当日は開館）</t>
    <phoneticPr fontId="2" type="noConversion"/>
  </si>
  <si>
    <t>サージ、写真、繊維、金属など</t>
    <phoneticPr fontId="2" type="noConversion"/>
  </si>
  <si>
    <t>1,200 *臨津閣観光地駐車場を使用</t>
    <phoneticPr fontId="2" type="noConversion"/>
  </si>
  <si>
    <t>www.abductions625.go.kr</t>
    <phoneticPr fontId="2" type="noConversion"/>
  </si>
  <si>
    <t>国立12-2018-01号</t>
    <phoneticPr fontId="2" type="noConversion"/>
  </si>
  <si>
    <t>2018.02.28</t>
    <phoneticPr fontId="2" type="noConversion"/>
  </si>
  <si>
    <t>2017.11.29</t>
    <phoneticPr fontId="2" type="noConversion"/>
  </si>
  <si>
    <t>031-960-6000</t>
    <phoneticPr fontId="2" type="noConversion"/>
  </si>
  <si>
    <t>京畿道坡州市文山邑臨津閣153</t>
    <phoneticPr fontId="2" type="noConversion"/>
  </si>
  <si>
    <t>国立6.25戦争拉北記念館</t>
    <phoneticPr fontId="2" type="noConversion"/>
  </si>
  <si>
    <t>坡州市</t>
    <phoneticPr fontId="2" type="noConversion"/>
  </si>
  <si>
    <t>世宗総計</t>
    <phoneticPr fontId="2" type="noConversion"/>
  </si>
  <si>
    <t>世宗私立総計</t>
    <phoneticPr fontId="2" type="noConversion"/>
  </si>
  <si>
    <t>民俗品、土器、陶器、木の家具</t>
    <phoneticPr fontId="2" type="noConversion"/>
  </si>
  <si>
    <t>www.koreason.co.kr</t>
    <phoneticPr fontId="2" type="noConversion"/>
  </si>
  <si>
    <t>世宗-私立12-2017-01号</t>
    <phoneticPr fontId="2" type="noConversion"/>
  </si>
  <si>
    <t>2017.10.27</t>
    <phoneticPr fontId="2" type="noConversion"/>
  </si>
  <si>
    <t>2015.11.01</t>
    <phoneticPr fontId="2" type="noConversion"/>
  </si>
  <si>
    <t>044-866-4451</t>
    <phoneticPr fontId="2" type="noConversion"/>
  </si>
  <si>
    <t>世宗特別自治区チョンウォン邑アンターギル107</t>
    <phoneticPr fontId="2" type="noConversion"/>
  </si>
  <si>
    <t>韓国女性生活史博物館</t>
    <phoneticPr fontId="2" type="noConversion"/>
  </si>
  <si>
    <t>世宗</t>
    <phoneticPr fontId="2" type="noConversion"/>
  </si>
  <si>
    <t>雪、秋夕、毎週日曜日</t>
  </si>
  <si>
    <t>高民俗、民俗品、陶器類</t>
    <phoneticPr fontId="2" type="noConversion"/>
  </si>
  <si>
    <t>http://cafe.daum.net/yghmuseum http://blognaver.com/yghmuseum</t>
    <phoneticPr fontId="2" type="noConversion"/>
  </si>
  <si>
    <t>世宗-私立12-1996-01号</t>
    <phoneticPr fontId="2" type="noConversion"/>
  </si>
  <si>
    <t>044-862-7449</t>
    <phoneticPr fontId="2" type="noConversion"/>
  </si>
  <si>
    <t>世宗特別自治区延西面ヤンデギル34-4</t>
    <phoneticPr fontId="2" type="noConversion"/>
  </si>
  <si>
    <t>演技郷土博物館</t>
    <phoneticPr fontId="2" type="noConversion"/>
  </si>
  <si>
    <t>個人訪問時に無料で、団体20人以上の場合は3,000ウォン賦課</t>
    <phoneticPr fontId="2" type="noConversion"/>
  </si>
  <si>
    <t>10:30～16:30</t>
    <phoneticPr fontId="2" type="noConversion"/>
  </si>
  <si>
    <t>長流関連民俗品</t>
    <phoneticPr fontId="2" type="noConversion"/>
  </si>
  <si>
    <t>www.dweeungbark.co.kr</t>
    <phoneticPr fontId="2" type="noConversion"/>
  </si>
  <si>
    <t>世宗-私立12-2013-01号</t>
    <phoneticPr fontId="2" type="noConversion"/>
  </si>
  <si>
    <t>2013.03.29.</t>
    <phoneticPr fontId="2" type="noConversion"/>
  </si>
  <si>
    <t>2013.03.29</t>
    <phoneticPr fontId="2" type="noConversion"/>
  </si>
  <si>
    <t>1588-0093</t>
    <phoneticPr fontId="2" type="noConversion"/>
  </si>
  <si>
    <t>世宗特別自治体</t>
    <phoneticPr fontId="2" type="noConversion"/>
  </si>
  <si>
    <t>世宗伝統文化博物館</t>
    <phoneticPr fontId="2" type="noConversion"/>
  </si>
  <si>
    <t>毎週月曜日、新政、雪連休、秋夕連休、クリスマス</t>
    <phoneticPr fontId="2" type="noConversion"/>
  </si>
  <si>
    <t>国宝1点</t>
  </si>
  <si>
    <t>ウォルイン天川地区</t>
    <phoneticPr fontId="2" type="noConversion"/>
  </si>
  <si>
    <t>教科書、教育資料、印刷機械など</t>
    <phoneticPr fontId="2" type="noConversion"/>
  </si>
  <si>
    <t>textbookmuseum.co.kr</t>
    <phoneticPr fontId="2" type="noConversion"/>
  </si>
  <si>
    <t>世宗-私立12-2004-01号</t>
  </si>
  <si>
    <t>2004.08.09</t>
    <phoneticPr fontId="2" type="noConversion"/>
  </si>
  <si>
    <t>2003.09.24</t>
    <phoneticPr fontId="2" type="noConversion"/>
  </si>
  <si>
    <t>044-861-3141</t>
    <phoneticPr fontId="2" type="noConversion"/>
  </si>
  <si>
    <t>世宗特別自治区連東面清延路492-14</t>
    <phoneticPr fontId="2" type="noConversion"/>
  </si>
  <si>
    <t>教科書博物館</t>
    <phoneticPr fontId="2" type="noConversion"/>
  </si>
  <si>
    <t>世宗公立総計</t>
    <phoneticPr fontId="2" type="noConversion"/>
  </si>
  <si>
    <t>毎月初週水曜日</t>
    <phoneticPr fontId="2" type="noConversion"/>
  </si>
  <si>
    <t>3～10月(09:00～18:00) 11月～2月(09:00～17:00)</t>
    <phoneticPr fontId="2" type="noConversion"/>
  </si>
  <si>
    <t>ぬいぐるみ、昆虫標本、木の家具など</t>
    <phoneticPr fontId="2" type="noConversion"/>
  </si>
  <si>
    <t>www.keumkang.go.kr</t>
    <phoneticPr fontId="2" type="noConversion"/>
  </si>
  <si>
    <t>世宗-公立12-2014-01号</t>
  </si>
  <si>
    <t>2014.01.06</t>
  </si>
  <si>
    <t>1997.10.31</t>
    <phoneticPr fontId="2" type="noConversion"/>
  </si>
  <si>
    <t>041-635-7400</t>
    <phoneticPr fontId="2" type="noConversion"/>
  </si>
  <si>
    <t>世宗特別自治区金南面森林博物館110</t>
    <phoneticPr fontId="2" type="noConversion"/>
  </si>
  <si>
    <t>忠清南道山林博物館</t>
    <phoneticPr fontId="2" type="noConversion"/>
  </si>
  <si>
    <t>毎週月曜日、1月1日、旧正月日、秋夕当日</t>
    <phoneticPr fontId="2" type="noConversion"/>
  </si>
  <si>
    <t>土器、陶器、民俗品、生活用品</t>
    <phoneticPr fontId="2" type="noConversion"/>
  </si>
  <si>
    <t>https://www.sejong.go.kr/museum/index.do</t>
    <phoneticPr fontId="2" type="noConversion"/>
  </si>
  <si>
    <t>世宗-公立12-2019-01号</t>
    <phoneticPr fontId="2" type="noConversion"/>
  </si>
  <si>
    <t>2019.06.27</t>
    <phoneticPr fontId="2" type="noConversion"/>
  </si>
  <si>
    <t>044-300-8831</t>
    <phoneticPr fontId="2" type="noConversion"/>
  </si>
  <si>
    <t>世宗特別自治市前面コムキムサギル75</t>
    <phoneticPr fontId="2" type="noConversion"/>
  </si>
  <si>
    <t>世宗市立民俗博物館</t>
    <phoneticPr fontId="2" type="noConversion"/>
  </si>
  <si>
    <t>世宗国立総計</t>
    <phoneticPr fontId="2" type="noConversion"/>
  </si>
  <si>
    <t>毎週月曜日と法定祝日</t>
    <phoneticPr fontId="2" type="noConversion"/>
  </si>
  <si>
    <t>顧問、国税庁資料など</t>
    <phoneticPr fontId="2" type="noConversion"/>
  </si>
  <si>
    <t>www.nts.go.kr/museum/main.asp</t>
    <phoneticPr fontId="2" type="noConversion"/>
  </si>
  <si>
    <t>国立12-2005-01号</t>
    <phoneticPr fontId="2" type="noConversion"/>
  </si>
  <si>
    <t>2005.06.30</t>
    <phoneticPr fontId="2" type="noConversion"/>
  </si>
  <si>
    <t>2002.10.05</t>
    <phoneticPr fontId="2" type="noConversion"/>
  </si>
  <si>
    <t>044-204-4646</t>
    <phoneticPr fontId="2" type="noConversion"/>
  </si>
  <si>
    <t>世宗特別自治区国税庁路8-14</t>
    <phoneticPr fontId="2" type="noConversion"/>
  </si>
  <si>
    <t>国立租税博物館</t>
    <phoneticPr fontId="2" type="noConversion"/>
  </si>
  <si>
    <t>世宗市</t>
    <phoneticPr fontId="2" type="noConversion"/>
  </si>
  <si>
    <t>蔚山総計</t>
    <phoneticPr fontId="2" type="noConversion"/>
  </si>
  <si>
    <t>蔚山大学総計</t>
    <phoneticPr fontId="2" type="noConversion"/>
  </si>
  <si>
    <t>09:30-17:00(学期中)/09:30-15:00(学中)</t>
    <phoneticPr fontId="2" type="noConversion"/>
  </si>
  <si>
    <t>考古遺物（金属、土道、玉石類）、民俗遺物など</t>
  </si>
  <si>
    <t>蔚山-大学12-2005-01号</t>
    <phoneticPr fontId="2" type="noConversion"/>
  </si>
  <si>
    <t>2005.07.14</t>
  </si>
  <si>
    <t>1995.12.01</t>
  </si>
  <si>
    <t>052-259-2635</t>
  </si>
  <si>
    <t>蔚山広域市南区大学路93、11号館</t>
  </si>
  <si>
    <t>蔚山大学博物館</t>
    <phoneticPr fontId="2" type="noConversion"/>
  </si>
  <si>
    <t>蔚山私立総計</t>
    <phoneticPr fontId="2" type="noConversion"/>
  </si>
  <si>
    <t>教育官利用者、イベント参加者、芸術インパス</t>
    <phoneticPr fontId="2" type="noConversion"/>
  </si>
  <si>
    <t>障害者、国家有功者、兵士、MOU社会企業、機関</t>
    <phoneticPr fontId="2" type="noConversion"/>
  </si>
  <si>
    <t>海洋生物、剥製標本、貝殻、サンゴなど</t>
    <phoneticPr fontId="2" type="noConversion"/>
  </si>
  <si>
    <t>https://blog.naver.com/coralno1</t>
    <phoneticPr fontId="2" type="noConversion"/>
  </si>
  <si>
    <t>蔚山-私立12-2011-02号</t>
    <phoneticPr fontId="2" type="noConversion"/>
  </si>
  <si>
    <t>2011.12.29</t>
    <phoneticPr fontId="2" type="noConversion"/>
  </si>
  <si>
    <t>2011.07.16</t>
    <phoneticPr fontId="2" type="noConversion"/>
  </si>
  <si>
    <t>052-239-6708~9</t>
    <phoneticPr fontId="2" type="noConversion"/>
  </si>
  <si>
    <t>蔚山広域市蔚州郡西生面日の出1251</t>
    <phoneticPr fontId="2" type="noConversion"/>
  </si>
  <si>
    <t>蔚山海洋博物館</t>
    <phoneticPr fontId="2" type="noConversion"/>
  </si>
  <si>
    <t>ウルジュ郡</t>
    <phoneticPr fontId="2" type="noConversion"/>
  </si>
  <si>
    <t>蔚山</t>
    <phoneticPr fontId="2" type="noConversion"/>
  </si>
  <si>
    <t>蔚山公立総計</t>
    <phoneticPr fontId="2" type="noConversion"/>
  </si>
  <si>
    <t>毎週月曜日/新正/旧正月、秋夕当日/祝日の翌日</t>
  </si>
  <si>
    <t>2008.09.19</t>
  </si>
  <si>
    <t>052-229-9531</t>
  </si>
  <si>
    <t>蔚山広域市蔚州郡パク・ジェサンロ200</t>
  </si>
  <si>
    <t>忠烈恐怖除像記念館</t>
  </si>
  <si>
    <t>高齢者（満65歳以上）、幼児（36ヶ月未満）、障害者、国家有功者、独立有功者、障害者、国民基礎生活保障受給者</t>
    <phoneticPr fontId="2" type="noConversion"/>
  </si>
  <si>
    <t>蔚山多子、蔚山ボランティア証、クジラ祭り期間中蔚山地域内宿泊施設利用客及び南区と姉妹結縁地域住民、投票確認証</t>
    <phoneticPr fontId="2" type="noConversion"/>
  </si>
  <si>
    <t>毎週月曜日の雪、秋夕当日、臨時休館（コロナ19拡散防止目的）</t>
    <phoneticPr fontId="2" type="noConversion"/>
  </si>
  <si>
    <t>骨角、民俗品</t>
    <phoneticPr fontId="2" type="noConversion"/>
  </si>
  <si>
    <t>www.whalemuseum.go.kr</t>
    <phoneticPr fontId="2" type="noConversion"/>
  </si>
  <si>
    <t>蔚山-公立12-2005-02号</t>
    <phoneticPr fontId="2" type="noConversion"/>
  </si>
  <si>
    <t>2005.07.14</t>
    <phoneticPr fontId="2" type="noConversion"/>
  </si>
  <si>
    <t>2005.05.31</t>
    <phoneticPr fontId="2" type="noConversion"/>
  </si>
  <si>
    <t>052-256-6301</t>
    <phoneticPr fontId="2" type="noConversion"/>
  </si>
  <si>
    <t>蔚山広域市南区長生浦鯨路244</t>
    <phoneticPr fontId="2" type="noConversion"/>
  </si>
  <si>
    <t>長生浦鯨博物館</t>
    <phoneticPr fontId="2" type="noConversion"/>
  </si>
  <si>
    <t>南区</t>
    <phoneticPr fontId="2" type="noConversion"/>
  </si>
  <si>
    <t>毎週月曜日、1月1日、祝日当日</t>
  </si>
  <si>
    <t>民俗生活</t>
  </si>
  <si>
    <t>https://www.uljufolk.or.kr/</t>
  </si>
  <si>
    <t>蔚山-公立12-2013-01号</t>
  </si>
  <si>
    <t>052-204-4033</t>
  </si>
  <si>
    <t>蔚山広域市蔚州郡温陽邑外高山1ギル4-19</t>
  </si>
  <si>
    <t>ウルジュ民俗博物館</t>
  </si>
  <si>
    <t>陶器類</t>
  </si>
  <si>
    <t>onggi.ulju.ulsan.kr</t>
  </si>
  <si>
    <t>蔚山-公立12-2013-02号</t>
  </si>
  <si>
    <t>2013.08.08</t>
  </si>
  <si>
    <t>2009.11.01</t>
  </si>
  <si>
    <t>052-237-7894</t>
  </si>
  <si>
    <t>蔚山広域市蔚州郡温陽邑外高山3ギル36</t>
  </si>
  <si>
    <t>蔚山オンギ博物館</t>
    <phoneticPr fontId="2" type="noConversion"/>
  </si>
  <si>
    <t>石器、土器編、動物流体など</t>
  </si>
  <si>
    <t>www.ulsan.go.kr/bangudae</t>
    <phoneticPr fontId="2" type="noConversion"/>
  </si>
  <si>
    <t>蔚山-公立12-2010-02号</t>
    <phoneticPr fontId="2" type="noConversion"/>
  </si>
  <si>
    <t>2010.04.19</t>
    <phoneticPr fontId="2" type="noConversion"/>
  </si>
  <si>
    <t>2008.05.30</t>
    <phoneticPr fontId="2" type="noConversion"/>
  </si>
  <si>
    <t>052-229-4797</t>
    <phoneticPr fontId="2" type="noConversion"/>
  </si>
  <si>
    <t>蔚山広域市蔚州郡東洞面半球大安路254</t>
    <phoneticPr fontId="2" type="noConversion"/>
  </si>
  <si>
    <t>蔚山岩画博物館</t>
    <phoneticPr fontId="2" type="noConversion"/>
  </si>
  <si>
    <t>1月1日、毎週月曜日（ただし、月曜日が祝日の場合、当日は開館し、次の最初の平日に休館）</t>
    <phoneticPr fontId="2" type="noConversion"/>
  </si>
  <si>
    <t>宝3件4点国家民俗文化財2件22点市指定文化財17件76点</t>
    <phoneticPr fontId="2" type="noConversion"/>
  </si>
  <si>
    <t>太和四肢十二地上サリタワーなど</t>
    <phoneticPr fontId="2" type="noConversion"/>
  </si>
  <si>
    <t>www.ulsan.go.kr/museum</t>
    <phoneticPr fontId="2" type="noConversion"/>
  </si>
  <si>
    <t>蔚山-公立12-2011-01号</t>
  </si>
  <si>
    <t>052-229-4766</t>
    <phoneticPr fontId="2" type="noConversion"/>
  </si>
  <si>
    <t>蔚山広域市南区ドゥワンロ277</t>
    <phoneticPr fontId="2" type="noConversion"/>
  </si>
  <si>
    <t>蔚山博物館</t>
    <phoneticPr fontId="2" type="noConversion"/>
  </si>
  <si>
    <t>www.ulsan.go.kr/s/dgmuseum</t>
  </si>
  <si>
    <t>蔚山-公立12-2010-01号</t>
    <phoneticPr fontId="2" type="noConversion"/>
  </si>
  <si>
    <t>2010.04.19.</t>
    <phoneticPr fontId="2" type="noConversion"/>
  </si>
  <si>
    <t>2009.06.24</t>
    <phoneticPr fontId="2" type="noConversion"/>
  </si>
  <si>
    <t>052-229-6638</t>
    <phoneticPr fontId="2" type="noConversion"/>
  </si>
  <si>
    <t>蔚山広域市蔚州郡ドンドン面西河川田路257</t>
    <phoneticPr fontId="2" type="noConversion"/>
  </si>
  <si>
    <t>蔚山大谷博物館</t>
    <phoneticPr fontId="2" type="noConversion"/>
  </si>
  <si>
    <t>国家登録文化財19点</t>
    <phoneticPr fontId="2" type="noConversion"/>
  </si>
  <si>
    <t>チェ・ヒョンベ服</t>
    <phoneticPr fontId="2" type="noConversion"/>
  </si>
  <si>
    <t>金属、サージ、ダブルスなど</t>
  </si>
  <si>
    <t>www.junggu.ulsan.kr/oesol/</t>
  </si>
  <si>
    <t>蔚山-公立12-2013-03号</t>
  </si>
  <si>
    <t>2013.09.26</t>
  </si>
  <si>
    <t>2010.03.23</t>
  </si>
  <si>
    <t>052-290-4828</t>
  </si>
  <si>
    <t>蔚山広域市中区ビョンヨン12ギル15</t>
  </si>
  <si>
    <t>孤独記念館</t>
  </si>
  <si>
    <t>ドート類など</t>
    <phoneticPr fontId="2" type="noConversion"/>
  </si>
  <si>
    <t>蔚山-公立21-2020-01号</t>
    <phoneticPr fontId="2" type="noConversion"/>
  </si>
  <si>
    <t>2020.12.17</t>
    <phoneticPr fontId="2" type="noConversion"/>
  </si>
  <si>
    <t>2017.05.24</t>
    <phoneticPr fontId="2" type="noConversion"/>
  </si>
  <si>
    <t>052-229-4727</t>
    <phoneticPr fontId="2" type="noConversion"/>
  </si>
  <si>
    <t>蔚山広域市中区ジョンガ14ギル22-28</t>
    <phoneticPr fontId="2" type="noConversion"/>
  </si>
  <si>
    <t>薬事動堤防遺跡展示館</t>
    <phoneticPr fontId="2" type="noConversion"/>
  </si>
  <si>
    <t>中区</t>
    <phoneticPr fontId="2" type="noConversion"/>
  </si>
  <si>
    <t>大田総計</t>
    <phoneticPr fontId="2" type="noConversion"/>
  </si>
  <si>
    <t>大田大学総計</t>
    <phoneticPr fontId="2" type="noConversion"/>
  </si>
  <si>
    <t>大学内</t>
  </si>
  <si>
    <t>www.bakmul.hannam.ac.kr</t>
  </si>
  <si>
    <t>大田-大学12-2001-01号</t>
  </si>
  <si>
    <t>1982.06.01</t>
  </si>
  <si>
    <t>042-629-7696</t>
  </si>
  <si>
    <t>大田広域市大徳区漢南路70（オジョンドン）</t>
  </si>
  <si>
    <t>漢南大学中央博物館</t>
    <phoneticPr fontId="2" type="noConversion"/>
  </si>
  <si>
    <t>土、日曜日、法定祝日</t>
  </si>
  <si>
    <t>植物、鳥、哺乳類、昆虫、無脊椎動物など</t>
  </si>
  <si>
    <t>www.museum.hannam.ac.kr</t>
  </si>
  <si>
    <t>大田-大学12-2002-01号</t>
  </si>
  <si>
    <t>2002.03.22</t>
  </si>
  <si>
    <t>1983.04.18</t>
  </si>
  <si>
    <t>042-629-7699</t>
  </si>
  <si>
    <t>大田広域市大徳区漢南路70</t>
  </si>
  <si>
    <t>漢南大学自然史博物館</t>
    <phoneticPr fontId="2" type="noConversion"/>
  </si>
  <si>
    <t>土、日曜日および法定祝日、開校記念日（5.25。）</t>
  </si>
  <si>
    <t>岩、鉱物、化石、昆虫、植物、魚、鳥など</t>
  </si>
  <si>
    <t>nhm.cnu.ac.kr</t>
  </si>
  <si>
    <t>大田-大学12-2005-01号</t>
  </si>
  <si>
    <t>2005.03.22</t>
  </si>
  <si>
    <t>2004.09.13</t>
  </si>
  <si>
    <t>042-821-5292</t>
  </si>
  <si>
    <t>大田広域市儒城区大学路99</t>
  </si>
  <si>
    <t>忠南大学自然史博物館</t>
    <phoneticPr fontId="2" type="noConversion"/>
  </si>
  <si>
    <t>国境日、祝日、開校記念日</t>
  </si>
  <si>
    <t>忠南大学構文理科大学の建物</t>
  </si>
  <si>
    <t>土道、金属、書画卓本など</t>
  </si>
  <si>
    <t>http://museum.cnu.ac.kr</t>
  </si>
  <si>
    <t>大田-大学11-2000-01号</t>
  </si>
  <si>
    <t>1968.04.24</t>
  </si>
  <si>
    <t>042-821-6041</t>
  </si>
  <si>
    <t>忠南大学博物館</t>
    <phoneticPr fontId="2" type="noConversion"/>
  </si>
  <si>
    <t>土、日曜日、法定祝日</t>
  </si>
  <si>
    <t>9:30-16:30</t>
  </si>
  <si>
    <t>土器、考古、民俗、大学歴史資料など</t>
  </si>
  <si>
    <t>https://museum.pcu.ac.kr</t>
  </si>
  <si>
    <t>大田-大学12-2014-01号</t>
  </si>
  <si>
    <t>2014.05.08</t>
  </si>
  <si>
    <t>1988.03.01</t>
  </si>
  <si>
    <t>042-520-5259</t>
  </si>
  <si>
    <t>大田広域市西区バジェロ155-40</t>
  </si>
  <si>
    <t>バジェ大学博物館</t>
    <phoneticPr fontId="2" type="noConversion"/>
  </si>
  <si>
    <t>土器、磁気、古書、固化、木版</t>
  </si>
  <si>
    <t>https://www.dju.ac.kr/msm/main.do</t>
  </si>
  <si>
    <t>大田-大学12-2002-03号</t>
  </si>
  <si>
    <t>2002.12.26</t>
  </si>
  <si>
    <t>1984.10.26</t>
  </si>
  <si>
    <t>042-280-2691</t>
  </si>
  <si>
    <t>大田広域市東区大学路62</t>
  </si>
  <si>
    <t>大田大学博物館</t>
    <phoneticPr fontId="2" type="noConversion"/>
  </si>
  <si>
    <t>土、日曜日、法定祝日、開校記念日</t>
  </si>
  <si>
    <t>大学の歴史資料、研究成果など</t>
  </si>
  <si>
    <t>https://visionhall.kaist.ac.kr</t>
  </si>
  <si>
    <t>大田-大学12-2019-01号</t>
  </si>
  <si>
    <t>2019.05.30</t>
  </si>
  <si>
    <t>2018.03.19</t>
  </si>
  <si>
    <t>042-350-4470</t>
  </si>
  <si>
    <t>大田広域市儒城区大学路291</t>
    <phoneticPr fontId="2" type="noConversion"/>
  </si>
  <si>
    <t>KAISTビジョンチューブ</t>
    <phoneticPr fontId="2" type="noConversion"/>
  </si>
  <si>
    <t>儒城区</t>
    <phoneticPr fontId="2" type="noConversion"/>
  </si>
  <si>
    <t>大田</t>
    <phoneticPr fontId="2" type="noConversion"/>
  </si>
  <si>
    <t>大田私立総計</t>
    <phoneticPr fontId="2" type="noConversion"/>
  </si>
  <si>
    <t>毎週月曜日、雪、秋夕の日</t>
  </si>
  <si>
    <t>年0.5回</t>
  </si>
  <si>
    <t>地質標本（鉱物、岩石、化石）</t>
  </si>
  <si>
    <t>54.56（建物外部別途）</t>
  </si>
  <si>
    <t>97.92(映像室兼用)</t>
  </si>
  <si>
    <t>6回/1年</t>
  </si>
  <si>
    <t>www.kigam.re.kr/museum</t>
  </si>
  <si>
    <t>大田-私立12-2002-02号</t>
  </si>
  <si>
    <t>2002.10.15。</t>
  </si>
  <si>
    <t>2001.11.09</t>
    <phoneticPr fontId="2" type="noConversion"/>
  </si>
  <si>
    <t>042-868-3797</t>
  </si>
  <si>
    <t>大田広域市儒城区科学路124</t>
  </si>
  <si>
    <t>韓国地質資源研究院地質博物館</t>
    <phoneticPr fontId="2" type="noConversion"/>
  </si>
  <si>
    <t>毎週月曜日、1月1日、雪連休、秋夕連休</t>
    <phoneticPr fontId="2" type="noConversion"/>
  </si>
  <si>
    <t>年12回</t>
    <phoneticPr fontId="2" type="noConversion"/>
  </si>
  <si>
    <t>近代圧射器</t>
  </si>
  <si>
    <t>紙類（紙幣）、金属類（コイン）など</t>
  </si>
  <si>
    <t>2回/年</t>
  </si>
  <si>
    <t>museum.komsco.com</t>
  </si>
  <si>
    <t>大田-私立12-1992-01号</t>
  </si>
  <si>
    <t>1988.06.22</t>
    <phoneticPr fontId="2" type="noConversion"/>
  </si>
  <si>
    <t>042-870-1200</t>
  </si>
  <si>
    <t>大田広域市儒城区科学路80-67（家庭洞）</t>
    <phoneticPr fontId="2" type="noConversion"/>
  </si>
  <si>
    <t>韓国造幣公社貨幣博物館</t>
    <phoneticPr fontId="2" type="noConversion"/>
  </si>
  <si>
    <t>毎週月曜日、1月1日、旧正月の秋夕日</t>
  </si>
  <si>
    <t>支流、民俗品</t>
  </si>
  <si>
    <t>café.naver.com/daecheongdam</t>
  </si>
  <si>
    <t>大田-私立21-2005-02号</t>
  </si>
  <si>
    <t>2005.04.30</t>
  </si>
  <si>
    <t>2004.07.06</t>
  </si>
  <si>
    <t>042-930-7332</t>
  </si>
  <si>
    <t>大田広域市大徳区大清路618-136</t>
  </si>
  <si>
    <t>韓国水資源公社大清ダム水文化館</t>
    <phoneticPr fontId="2" type="noConversion"/>
  </si>
  <si>
    <t>大徳区</t>
  </si>
  <si>
    <t>10:00～22:00</t>
  </si>
  <si>
    <t>民俗品、陶器、古書、装飾品など</t>
  </si>
  <si>
    <t>www.yetermuseum.com</t>
  </si>
  <si>
    <t>大田-私立21-2006-01号</t>
  </si>
  <si>
    <t>2006.03.07.</t>
  </si>
  <si>
    <t>2001.03.02</t>
    <phoneticPr fontId="2" type="noConversion"/>
  </si>
  <si>
    <t>042-274-4008</t>
  </si>
  <si>
    <t>大田広域市東区山内路321-35</t>
  </si>
  <si>
    <t>旧跡民俗博物館</t>
  </si>
  <si>
    <t>大田公立総計</t>
    <phoneticPr fontId="2" type="noConversion"/>
  </si>
  <si>
    <t>毎週月曜日、日曜日を除く祝日など</t>
    <phoneticPr fontId="2" type="noConversion"/>
  </si>
  <si>
    <t>大田広域市文化財資料1点</t>
    <phoneticPr fontId="2" type="noConversion"/>
  </si>
  <si>
    <t>旧サムスン小学校教師</t>
    <phoneticPr fontId="2" type="noConversion"/>
  </si>
  <si>
    <t>古書、教科書、生活民俗遺物など</t>
    <phoneticPr fontId="2" type="noConversion"/>
  </si>
  <si>
    <t>www.hbem.or.kr</t>
    <phoneticPr fontId="2" type="noConversion"/>
  </si>
  <si>
    <t>大田-公立12-1992-02号</t>
  </si>
  <si>
    <t>1992.07.10</t>
    <phoneticPr fontId="2" type="noConversion"/>
  </si>
  <si>
    <t>042-670-2200</t>
  </si>
  <si>
    <t>大田広域市東区ウアムロ96</t>
    <phoneticPr fontId="2" type="noConversion"/>
  </si>
  <si>
    <t>漢畑教育博物館</t>
    <phoneticPr fontId="2" type="noConversion"/>
  </si>
  <si>
    <t>東区</t>
    <phoneticPr fontId="2" type="noConversion"/>
  </si>
  <si>
    <t>市指定文化財3点市指定文化財資料3点</t>
  </si>
  <si>
    <t>アンドンキム氏ソンボなど</t>
  </si>
  <si>
    <t>支流（古文書、古書）など</t>
  </si>
  <si>
    <t>交換なし</t>
  </si>
  <si>
    <t>www.韓国族博物館。韓国</t>
  </si>
  <si>
    <t>大田-公立12-2010-01号</t>
  </si>
  <si>
    <t>2010.11.17.</t>
  </si>
  <si>
    <t>2010.04.17</t>
    <phoneticPr fontId="2" type="noConversion"/>
  </si>
  <si>
    <t>042-288-8310</t>
  </si>
  <si>
    <t>大田広域市中区根公園路79</t>
  </si>
  <si>
    <t>韓国族宝博物館</t>
  </si>
  <si>
    <t>1月1日、祝日当日、毎週月曜日（ただし、月曜日が祝日の場合当日開館、利益休館）</t>
  </si>
  <si>
    <t>冬季：10:00～18:00 夏季：10:00～19:01</t>
  </si>
  <si>
    <t>冬季：10:00～18:00 夏季：10:00～19:00</t>
  </si>
  <si>
    <t>宝1点、タイプ7点、文化財資料8点</t>
  </si>
  <si>
    <t>聖水針筆跡など</t>
  </si>
  <si>
    <t>ゴゴ、民俗、書画。戦績など</t>
  </si>
  <si>
    <t>www.daejeon.go.kr/his/index.do</t>
  </si>
  <si>
    <t>大田-公立12-2012-02号</t>
  </si>
  <si>
    <t>2012.11.01</t>
  </si>
  <si>
    <t>2012.10.16</t>
  </si>
  <si>
    <t>042-270-8600</t>
  </si>
  <si>
    <t>大田広域市儒城区図案通り398</t>
  </si>
  <si>
    <t>大田市立博物館</t>
  </si>
  <si>
    <t>石器、金属、土器、磁器など</t>
  </si>
  <si>
    <t>www.daejeon.go.kr/pre/index.do</t>
  </si>
  <si>
    <t>大田-公立12-2007-01号</t>
  </si>
  <si>
    <t>2007.03.23</t>
  </si>
  <si>
    <t>2007.03.29</t>
  </si>
  <si>
    <t>042-270-8640</t>
  </si>
  <si>
    <t>大田広域市儒城区ノウンドンロ126</t>
  </si>
  <si>
    <t>大田線史博物館</t>
  </si>
  <si>
    <t>光州総計</t>
    <phoneticPr fontId="2" type="noConversion"/>
  </si>
  <si>
    <t>光州大学総計</t>
    <phoneticPr fontId="2" type="noConversion"/>
  </si>
  <si>
    <t>土、日、祝日、学校で定める祝日</t>
  </si>
  <si>
    <t>石器、土道、古書、民俗品など</t>
  </si>
  <si>
    <t>http://museum.chosun.ac.kr</t>
  </si>
  <si>
    <t>光州-大学12-2016-01号</t>
  </si>
  <si>
    <t>2016.07.20.</t>
  </si>
  <si>
    <t>1992.05.15</t>
    <phoneticPr fontId="2" type="noConversion"/>
  </si>
  <si>
    <t>062-230-6130</t>
  </si>
  <si>
    <t>光州広域市東区筆門大路309</t>
  </si>
  <si>
    <t>朝鮮大学博物館</t>
  </si>
  <si>
    <t>土、日、祝日</t>
  </si>
  <si>
    <t>全南大学医科大学旧本館</t>
  </si>
  <si>
    <t>記材、医療機器</t>
  </si>
  <si>
    <t>http://www.medicalmuseum.com</t>
    <phoneticPr fontId="2" type="noConversion"/>
  </si>
  <si>
    <t>光州-大学12-2012-01号</t>
  </si>
  <si>
    <t>2012.08.21</t>
    <phoneticPr fontId="2" type="noConversion"/>
  </si>
  <si>
    <t>062-220-4381</t>
  </si>
  <si>
    <t>光州広域市東区白書路160</t>
    <phoneticPr fontId="2" type="noConversion"/>
  </si>
  <si>
    <t>全南大学医学博物館</t>
    <phoneticPr fontId="2" type="noConversion"/>
  </si>
  <si>
    <r>
      <t>法定祝日、2・4</t>
    </r>
    <r>
      <rPr>
        <sz val="8"/>
        <color theme="1"/>
        <rFont val="맑은 고딕 Semilight"/>
        <family val="3"/>
        <charset val="129"/>
      </rPr>
      <t>‧</t>
    </r>
    <r>
      <rPr>
        <sz val="8"/>
        <color theme="1"/>
        <rFont val="돋움"/>
        <family val="3"/>
        <charset val="129"/>
      </rPr>
      <t>5週土曜日、開校記念日(6.9.)</t>
    </r>
  </si>
  <si>
    <t>市指定文化財2件3点</t>
  </si>
  <si>
    <t>石装勝など</t>
  </si>
  <si>
    <t>考古、陶器、歴史、絵画、民俗など</t>
  </si>
  <si>
    <t>http://museum.jnu.ac.kr</t>
  </si>
  <si>
    <t>光州-大学12-2000-01号</t>
  </si>
  <si>
    <t>1957.04.15</t>
    <phoneticPr fontId="2" type="noConversion"/>
  </si>
  <si>
    <t>062-530-3584</t>
  </si>
  <si>
    <t>光州広域市北区龍峰路77</t>
  </si>
  <si>
    <t>全南大学博物館</t>
  </si>
  <si>
    <t>広州</t>
  </si>
  <si>
    <t>金属、玉石、土道、モクジュクチョチル、被毛組織、教科書など</t>
  </si>
  <si>
    <t>museum.gnue.ac.kr</t>
  </si>
  <si>
    <t>光州-大学21-2001-01号</t>
    <phoneticPr fontId="2" type="noConversion"/>
  </si>
  <si>
    <t>2001.04.13</t>
    <phoneticPr fontId="2" type="noConversion"/>
  </si>
  <si>
    <t>1986.03.06</t>
    <phoneticPr fontId="2" type="noConversion"/>
  </si>
  <si>
    <t>062-520-4283</t>
  </si>
  <si>
    <t>光州広域市北区筆門大路55</t>
  </si>
  <si>
    <t>光州教育大学教育博物館</t>
    <phoneticPr fontId="2" type="noConversion"/>
  </si>
  <si>
    <t>光州私立総計</t>
    <phoneticPr fontId="2" type="noConversion"/>
  </si>
  <si>
    <t>芸術人パス、障害者、国家報勲対象、文化のある日</t>
  </si>
  <si>
    <t>芸術人パス、障がい者、国家補訓対象、基礎受給者、文化がある日</t>
  </si>
  <si>
    <t>芸術人パス、分かち合いカード、障害者、文化の日、基礎受給者</t>
    <phoneticPr fontId="2" type="noConversion"/>
  </si>
  <si>
    <t>月曜日/祝日</t>
  </si>
  <si>
    <t>装飾品、書籍、家滞在</t>
  </si>
  <si>
    <t>http://kbeautymeseum.org</t>
    <phoneticPr fontId="2" type="noConversion"/>
  </si>
  <si>
    <t>光州-私立21-2010-02号</t>
  </si>
  <si>
    <t>2010.02.21</t>
  </si>
  <si>
    <t>2008.09.09</t>
  </si>
  <si>
    <t>061-514-6622</t>
  </si>
  <si>
    <t>光州広域市北区龍峰路116</t>
  </si>
  <si>
    <t>韓国美容博物館</t>
  </si>
  <si>
    <t>毎年5月完全無料</t>
    <phoneticPr fontId="2" type="noConversion"/>
  </si>
  <si>
    <t>毎週月/日</t>
  </si>
  <si>
    <t>biummuseum.com</t>
  </si>
  <si>
    <t>光州-私立12-2017-01号</t>
  </si>
  <si>
    <t>2017.06.22</t>
  </si>
  <si>
    <t>2016.03.17</t>
  </si>
  <si>
    <t>062-222-6668</t>
  </si>
  <si>
    <t>光州広域市東区済峰路143-1</t>
    <phoneticPr fontId="2" type="noConversion"/>
  </si>
  <si>
    <t>空の博物館</t>
  </si>
  <si>
    <t>週末、祝日／現在コロナ通り置き休館</t>
    <phoneticPr fontId="2" type="noConversion"/>
  </si>
  <si>
    <t>近現代史の支流と集気流</t>
    <phoneticPr fontId="2" type="noConversion"/>
  </si>
  <si>
    <t>https://museum.kjbank.com/</t>
    <phoneticPr fontId="2" type="noConversion"/>
  </si>
  <si>
    <t>光州-私立12-2012-02号</t>
    <phoneticPr fontId="2" type="noConversion"/>
  </si>
  <si>
    <t>062-239-5065</t>
    <phoneticPr fontId="2" type="noConversion"/>
  </si>
  <si>
    <t>光州広域市東区済峰路225</t>
    <phoneticPr fontId="2" type="noConversion"/>
  </si>
  <si>
    <t>KJB金融博物館</t>
    <phoneticPr fontId="2" type="noConversion"/>
  </si>
  <si>
    <t>広州</t>
    <phoneticPr fontId="2" type="noConversion"/>
  </si>
  <si>
    <t>広州公立総計</t>
    <phoneticPr fontId="2" type="noConversion"/>
  </si>
  <si>
    <t>年19回</t>
    <phoneticPr fontId="2" type="noConversion"/>
  </si>
  <si>
    <t>食器類、貯蔵容器、顧問</t>
  </si>
  <si>
    <t>https://bukgu.gwangju.kr/namdofood/</t>
    <phoneticPr fontId="2" type="noConversion"/>
  </si>
  <si>
    <t>光州-公立12-2009-01号</t>
    <phoneticPr fontId="2" type="noConversion"/>
  </si>
  <si>
    <t>2009.11.12.</t>
  </si>
  <si>
    <t>2007.02.26</t>
  </si>
  <si>
    <t>062-410-6638</t>
  </si>
  <si>
    <t>光州広域市北区ソルジュクロ477</t>
  </si>
  <si>
    <t>南道郷土料理博物館</t>
  </si>
  <si>
    <t>15件563点*宝1件1点*史跡1件*重要民俗文化財2件66点*市指定文化財11件495点など</t>
  </si>
  <si>
    <t>停止将軍鎧など</t>
  </si>
  <si>
    <t>歴史、民俗資料など</t>
  </si>
  <si>
    <t>https://www.gwangju.go.kr/gjhfm/</t>
  </si>
  <si>
    <t>光州-公立11-1992-01号</t>
  </si>
  <si>
    <t>1992.11.23</t>
  </si>
  <si>
    <t>1987.11.01</t>
  </si>
  <si>
    <t>062-613-5378</t>
    <phoneticPr fontId="2" type="noConversion"/>
  </si>
  <si>
    <t>光州広域市北区西河路48-25</t>
  </si>
  <si>
    <t>光州歴史民俗博物館</t>
  </si>
  <si>
    <t>毎週月曜日、1月1日、雪秋夕の祝日当日</t>
  </si>
  <si>
    <t>食生活関連民俗品（オンギ、まな板など）</t>
  </si>
  <si>
    <t>https://www.gwangju.go.kr/kimchitown/</t>
  </si>
  <si>
    <t>光州-公立12-2010-01号</t>
    <phoneticPr fontId="2" type="noConversion"/>
  </si>
  <si>
    <t>2010.12.21.</t>
  </si>
  <si>
    <t>2010.10.23</t>
  </si>
  <si>
    <t>062-613-8222</t>
  </si>
  <si>
    <t>光州広域市南区キムチロ60</t>
  </si>
  <si>
    <t>光州キムチ博物館</t>
  </si>
  <si>
    <t>光州国立総計</t>
    <phoneticPr fontId="2" type="noConversion"/>
  </si>
  <si>
    <t>民俗品、芸術品、儀礼用具など</t>
    <phoneticPr fontId="2" type="noConversion"/>
  </si>
  <si>
    <t>1,152台/31,980㎡</t>
    <phoneticPr fontId="2" type="noConversion"/>
  </si>
  <si>
    <t>www.acc.go.kr</t>
    <phoneticPr fontId="2" type="noConversion"/>
  </si>
  <si>
    <t>国立12-2017-01号</t>
  </si>
  <si>
    <t>2017.06.01.</t>
    <phoneticPr fontId="2" type="noConversion"/>
  </si>
  <si>
    <t>2015.11.25</t>
    <phoneticPr fontId="2" type="noConversion"/>
  </si>
  <si>
    <t>1899-5566</t>
    <phoneticPr fontId="2" type="noConversion"/>
  </si>
  <si>
    <t>光州広域市東区文化殿堂路38</t>
    <phoneticPr fontId="2" type="noConversion"/>
  </si>
  <si>
    <t>アジア文化博物館</t>
    <phoneticPr fontId="2" type="noConversion"/>
  </si>
  <si>
    <t>国宝12点、宝物89点、試み指定文化財58点、文化財資料2点、民俗文化財1点</t>
  </si>
  <si>
    <t>光陽中興山城双子磁石など</t>
  </si>
  <si>
    <t>石、金属、ドット、書画など</t>
  </si>
  <si>
    <t>14回/1年</t>
  </si>
  <si>
    <t>https://gwangju.museum.go.kr</t>
    <phoneticPr fontId="2" type="noConversion"/>
  </si>
  <si>
    <t>国立11-2013-02号</t>
  </si>
  <si>
    <t>1978.08.19</t>
    <phoneticPr fontId="2" type="noConversion"/>
  </si>
  <si>
    <t>1978.12.06</t>
    <phoneticPr fontId="2" type="noConversion"/>
  </si>
  <si>
    <t>062-570-7000</t>
  </si>
  <si>
    <t>光州広域市北区ハソロ110</t>
  </si>
  <si>
    <t>国立広州博物館</t>
  </si>
  <si>
    <t>北区</t>
    <phoneticPr fontId="2" type="noConversion"/>
  </si>
  <si>
    <t>仁川総計</t>
    <phoneticPr fontId="2" type="noConversion"/>
  </si>
  <si>
    <t>仁川大学総計</t>
    <phoneticPr fontId="2" type="noConversion"/>
  </si>
  <si>
    <t>土・日曜日、祝日、開校記念日（大学機関の休日に従う）、コロナによる観覧制限</t>
    <phoneticPr fontId="2" type="noConversion"/>
  </si>
  <si>
    <t>10:00～16:00</t>
    <phoneticPr fontId="2" type="noConversion"/>
  </si>
  <si>
    <t>考古、民俗資料、学校記録扉（写真を除く）</t>
    <phoneticPr fontId="2" type="noConversion"/>
  </si>
  <si>
    <t>校内駐車場</t>
    <phoneticPr fontId="2" type="noConversion"/>
  </si>
  <si>
    <t>校内施設利用</t>
    <phoneticPr fontId="2" type="noConversion"/>
  </si>
  <si>
    <t>http://museum.inha.ac.kr</t>
    <phoneticPr fontId="2" type="noConversion"/>
  </si>
  <si>
    <t>仁川-大学12-2007-02号</t>
    <phoneticPr fontId="2" type="noConversion"/>
  </si>
  <si>
    <t>2007.10.12</t>
    <phoneticPr fontId="2" type="noConversion"/>
  </si>
  <si>
    <t>1976.03.01</t>
    <phoneticPr fontId="2" type="noConversion"/>
  </si>
  <si>
    <t>032-860-8260</t>
    <phoneticPr fontId="2" type="noConversion"/>
  </si>
  <si>
    <t>仁川広域市ミチュホール区インハロ100 1-013</t>
    <phoneticPr fontId="2" type="noConversion"/>
  </si>
  <si>
    <t>インハ大学博物館</t>
  </si>
  <si>
    <t>ミチュホール</t>
    <phoneticPr fontId="2" type="noConversion"/>
  </si>
  <si>
    <t>仁川</t>
    <phoneticPr fontId="2" type="noConversion"/>
  </si>
  <si>
    <t>仁川私立総計</t>
    <phoneticPr fontId="2" type="noConversion"/>
  </si>
  <si>
    <t>文化がある日</t>
  </si>
  <si>
    <t>フッ化、木材建築、部材、工芸品、彫刻など</t>
  </si>
  <si>
    <t>1回/1年</t>
  </si>
  <si>
    <t>cafe.daum.net/TraditionalMuseum</t>
  </si>
  <si>
    <t>仁川-私立12-2009-04号</t>
  </si>
  <si>
    <t>2009.12.09</t>
    <phoneticPr fontId="2" type="noConversion"/>
  </si>
  <si>
    <t>2009.04.04</t>
    <phoneticPr fontId="2" type="noConversion"/>
  </si>
  <si>
    <t>032-868-5898</t>
  </si>
  <si>
    <t>仁川広域市中区新浦路15番ギル48</t>
    <phoneticPr fontId="2" type="noConversion"/>
  </si>
  <si>
    <t>恵明団庁博物館</t>
  </si>
  <si>
    <t>毎月最後の週水曜日</t>
    <phoneticPr fontId="2" type="noConversion"/>
  </si>
  <si>
    <t>体験時無料</t>
  </si>
  <si>
    <t>障害と高齢者の50％</t>
  </si>
  <si>
    <t>シン・ジョン、ソルヨン休、チュソク連休、クリスマスなど特別休日</t>
  </si>
  <si>
    <t>9:30～18::00</t>
  </si>
  <si>
    <t>民俗キッチン飼料</t>
  </si>
  <si>
    <t>blog.naver.com/kfoodmuseum</t>
  </si>
  <si>
    <t>仁川-私立12-2012-02号</t>
  </si>
  <si>
    <t>032-466-3182</t>
  </si>
  <si>
    <t>仁川広域市南東区湾のゴール路71</t>
  </si>
  <si>
    <t>韓国伝統食品博物館</t>
  </si>
  <si>
    <t>未就学</t>
    <phoneticPr fontId="2" type="noConversion"/>
  </si>
  <si>
    <t>65歳以上50％</t>
    <phoneticPr fontId="2" type="noConversion"/>
  </si>
  <si>
    <t>月曜日、祝日</t>
    <phoneticPr fontId="2" type="noConversion"/>
  </si>
  <si>
    <t>キリスト教宣教遺物と資料</t>
    <phoneticPr fontId="2" type="noConversion"/>
  </si>
  <si>
    <t>www.cmmk.or.kr</t>
    <phoneticPr fontId="2" type="noConversion"/>
  </si>
  <si>
    <t>仁川-私立12-2009-03号</t>
    <phoneticPr fontId="2" type="noConversion"/>
  </si>
  <si>
    <t>2009.03.02.</t>
    <phoneticPr fontId="2" type="noConversion"/>
  </si>
  <si>
    <t>032-515-5995</t>
    <phoneticPr fontId="2" type="noConversion"/>
  </si>
  <si>
    <t>仁川広域市富平区長城路393</t>
    <phoneticPr fontId="2" type="noConversion"/>
  </si>
  <si>
    <t>韓国宣教歴史記念館</t>
    <phoneticPr fontId="2" type="noConversion"/>
  </si>
  <si>
    <t>富平区</t>
    <phoneticPr fontId="2" type="noConversion"/>
  </si>
  <si>
    <t>プログラム体験無料</t>
  </si>
  <si>
    <t>体験無料</t>
    <phoneticPr fontId="2" type="noConversion"/>
  </si>
  <si>
    <t>現場体験時無料</t>
    <phoneticPr fontId="2" type="noConversion"/>
  </si>
  <si>
    <t>刺繍、小盤、チャシー、胞子、LPプレートサウンドシステム、ダワン</t>
  </si>
  <si>
    <t>(未作成)</t>
    <phoneticPr fontId="2" type="noConversion"/>
  </si>
  <si>
    <t>www.choyeon-museum.com</t>
  </si>
  <si>
    <t>仁川-私立21-2015-04号</t>
    <phoneticPr fontId="2" type="noConversion"/>
  </si>
  <si>
    <t>032-772-9779</t>
    <phoneticPr fontId="2" type="noConversion"/>
  </si>
  <si>
    <t>仁川広域市中区新浦路39番8-1</t>
    <phoneticPr fontId="2" type="noConversion"/>
  </si>
  <si>
    <t>初延多区博物館</t>
    <phoneticPr fontId="2" type="noConversion"/>
  </si>
  <si>
    <t>軍警、国家有功者、消防士 - 無料</t>
  </si>
  <si>
    <t>軍警（下士官以下）、消防士（消防橋以下）無料</t>
    <phoneticPr fontId="2" type="noConversion"/>
  </si>
  <si>
    <t>24ヶ月未満無料</t>
    <phoneticPr fontId="2" type="noConversion"/>
  </si>
  <si>
    <t>電話予約制の運営</t>
    <phoneticPr fontId="2" type="noConversion"/>
  </si>
  <si>
    <t>科学50、生活80、数学20</t>
  </si>
  <si>
    <t>科学実験装置など</t>
  </si>
  <si>
    <t>科学実験装置、生活アイデア製品、数学教区</t>
  </si>
  <si>
    <t>wwwfunke.com</t>
  </si>
  <si>
    <t>2005.12.24</t>
  </si>
  <si>
    <t>032-765-0780</t>
  </si>
  <si>
    <t>仁川広域市中区新浦路23番ギル83ジンソンビル4階</t>
  </si>
  <si>
    <t>楽しい博物館</t>
  </si>
  <si>
    <t>毎週日曜日、祝日</t>
  </si>
  <si>
    <t>仁川少年兵6.25戦争史資料</t>
  </si>
  <si>
    <t>個別</t>
  </si>
  <si>
    <t>1回/1年</t>
  </si>
  <si>
    <t>http://i-web.kr/参戦館</t>
  </si>
  <si>
    <t>仁川-私立21-2015-02号</t>
  </si>
  <si>
    <t>2015.10.08</t>
  </si>
  <si>
    <t>032-766-1218</t>
  </si>
  <si>
    <t>仁川広域市中区ウヒョンロ66</t>
  </si>
  <si>
    <t>仁川学生6.25参戦館</t>
  </si>
  <si>
    <t>障害者/パス 50%</t>
  </si>
  <si>
    <t>毎週月曜日（ただし、月曜日が祝日の場合、開館、雪と秋夕前日と当日休館）</t>
  </si>
  <si>
    <t>金属、磁気、木造など</t>
  </si>
  <si>
    <t>www.enjoymuseum.org</t>
  </si>
  <si>
    <t>仁川-私立12-2006-02号</t>
  </si>
  <si>
    <t>2006.01.10</t>
    <phoneticPr fontId="2" type="noConversion"/>
  </si>
  <si>
    <t>2005.05.05</t>
    <phoneticPr fontId="2" type="noConversion"/>
  </si>
  <si>
    <t>032-432-5600</t>
  </si>
  <si>
    <t>仁川広域市ミチュホール区マソホロ618</t>
    <phoneticPr fontId="2" type="noConversion"/>
  </si>
  <si>
    <t>仁川子供博物館</t>
  </si>
  <si>
    <t>江華郡民は年齢に関係なく12,000ウォンの強化内提携ペンション利用時10%割引券の贈呈強化施設管理公団傘下遺跡地、全籍地の領収書提示時10%割引 ネイバー、オークション、クパン、ティモンなどサイトで前売りで5%割引</t>
  </si>
  <si>
    <t>10～25</t>
    <phoneticPr fontId="2" type="noConversion"/>
  </si>
  <si>
    <t>09:30～19:00</t>
  </si>
  <si>
    <t>10:00～17:30</t>
  </si>
  <si>
    <t>ロケット、飛行機モデル、衛星など</t>
  </si>
  <si>
    <t>www.oktokki.com blog.naver.com/oktoki07 www.facebook.com/Oktokkispacecenter www.instagram.com/oktokkispace twitter.com/oktokki2007</t>
  </si>
  <si>
    <t>仁川-私立12-2007-03号</t>
  </si>
  <si>
    <t>2007.10.12</t>
  </si>
  <si>
    <t>2007.05.02</t>
  </si>
  <si>
    <t>032-937-6918</t>
  </si>
  <si>
    <t>仁川広域市江華郡ブンミョン江華洞403</t>
    <phoneticPr fontId="2" type="noConversion"/>
  </si>
  <si>
    <t>オクトキ宇宙センター</t>
  </si>
  <si>
    <t>毎月最後の週水曜日</t>
  </si>
  <si>
    <t>民俗工芸品</t>
  </si>
  <si>
    <t>www.aebo.co.kr</t>
  </si>
  <si>
    <t>仁川-私立12-2009-01号</t>
  </si>
  <si>
    <t>2009.01.05。</t>
  </si>
  <si>
    <t>2009.07.24</t>
    <phoneticPr fontId="2" type="noConversion"/>
  </si>
  <si>
    <t>032-466-3181</t>
  </si>
  <si>
    <t>アボ博物館</t>
  </si>
  <si>
    <t>65歳以上無料</t>
    <phoneticPr fontId="2" type="noConversion"/>
  </si>
  <si>
    <t>（仁川および富川市民）大人1,000ウォン子供、青少年500ウォン</t>
    <phoneticPr fontId="2" type="noConversion"/>
  </si>
  <si>
    <t>大人33％青少年、兵士、子供50％</t>
    <phoneticPr fontId="2" type="noConversion"/>
  </si>
  <si>
    <t>毎週日曜日、法定祝日休業</t>
    <phoneticPr fontId="2" type="noConversion"/>
  </si>
  <si>
    <t>医療機器、書籍、文書、写真、心臓など</t>
    <phoneticPr fontId="2" type="noConversion"/>
  </si>
  <si>
    <t>http://heartmuseum.kr/</t>
    <phoneticPr fontId="2" type="noConversion"/>
  </si>
  <si>
    <t>仁川-私立12-2021-01号</t>
    <phoneticPr fontId="2" type="noConversion"/>
  </si>
  <si>
    <t>2021.07.08</t>
    <phoneticPr fontId="2" type="noConversion"/>
  </si>
  <si>
    <t>2019.04.10 再開 2021.07.19</t>
    <phoneticPr fontId="2" type="noConversion"/>
  </si>
  <si>
    <t>032-546-9501</t>
    <phoneticPr fontId="2" type="noConversion"/>
  </si>
  <si>
    <t>仁川広域市桂陽区渓陽文化路7（文化ビル2階）</t>
    <phoneticPr fontId="2" type="noConversion"/>
  </si>
  <si>
    <t>心臓博物館</t>
    <phoneticPr fontId="2" type="noConversion"/>
  </si>
  <si>
    <t>桂陽区</t>
    <phoneticPr fontId="2" type="noConversion"/>
  </si>
  <si>
    <t>仁川無形文化財10-1</t>
  </si>
  <si>
    <t>金属、書画、卓本など</t>
  </si>
  <si>
    <t>www.nunghwa.org</t>
  </si>
  <si>
    <t>仁川-私立12-2008-02号</t>
  </si>
  <si>
    <t>2008.08.01</t>
  </si>
  <si>
    <t>2006.07.01</t>
  </si>
  <si>
    <t>032-884-8904</t>
  </si>
  <si>
    <t>仁川広域市ミチュホール区京仁路70番ギル11-13</t>
    <phoneticPr fontId="10" type="noConversion"/>
  </si>
  <si>
    <t>バンパ民俗文化博物館</t>
  </si>
  <si>
    <t>常設展示観覧料込み</t>
    <phoneticPr fontId="2" type="noConversion"/>
  </si>
  <si>
    <t>毎週日、月</t>
    <phoneticPr fontId="2" type="noConversion"/>
  </si>
  <si>
    <t>書誌、書籍、土器、民俗遺物など</t>
  </si>
  <si>
    <t>http://www.biblemuseum.or.kr/</t>
    <phoneticPr fontId="2" type="noConversion"/>
  </si>
  <si>
    <t>仁川-私立12-2010-01号</t>
  </si>
  <si>
    <t>2010.09.20</t>
    <phoneticPr fontId="2" type="noConversion"/>
  </si>
  <si>
    <t>1995.04.30</t>
    <phoneticPr fontId="2" type="noConversion"/>
  </si>
  <si>
    <t>032-874-0385</t>
    <phoneticPr fontId="2" type="noConversion"/>
  </si>
  <si>
    <t>仁川広域市ミチュホール区京仁路349番ギル16</t>
    <phoneticPr fontId="2" type="noConversion"/>
  </si>
  <si>
    <t>国際聖書博物館</t>
    <phoneticPr fontId="2" type="noConversion"/>
  </si>
  <si>
    <t>毎週月曜日（1月1日、お正月、秋夕連休）</t>
  </si>
  <si>
    <t>09:00～17:00</t>
    <phoneticPr fontId="10" type="noConversion"/>
  </si>
  <si>
    <t>国宝1点、宝物14点、仁川広域市有形文化財3点</t>
  </si>
  <si>
    <t>国宝第276号 初条本遺跡寺論巻53、宝物第1154号 大方光仏化厳経、宝物第1155号 軽率以上、宝物第1178号 香薬製生集成方、宝物第1179号 テサンヨロク、宝物第1180号 新慶警、宝物第1大放光仏化厳経、宝物第1206号 初条本十十ビバサロン、宝物第1207号 サンガサヨ、宝物第1208号 春秋慶座氏電球海、宝物第1209号 宇宙頭律、宝物第1227号植物本町、宝物第1249号 簡易壁温房, 宝物第1250号 世の得効防, 宝物第1716号 中水浄化傾斜蒸留費用本町, 仁川広域市有形文化財第63号新刊噂入植運気論オ, 仁川広域市有形文化財第64号 孝京, 仁川広域市有形文化財第65号増州党現節区三体施法</t>
  </si>
  <si>
    <t>金属、支流、土道、石製など</t>
  </si>
  <si>
    <t>17/625.5㎡</t>
    <phoneticPr fontId="10" type="noConversion"/>
  </si>
  <si>
    <t>www.gcmuseum.org</t>
  </si>
  <si>
    <t>仁川-私立12-1995-02号</t>
  </si>
  <si>
    <t>1995.10.23</t>
  </si>
  <si>
    <t>1995.10.31</t>
  </si>
  <si>
    <t>032-833-4747</t>
  </si>
  <si>
    <t>仁川広域市延寿区清陽路102番道40-9</t>
  </si>
  <si>
    <t>加川博物館</t>
  </si>
  <si>
    <t>仁川公立総計</t>
    <phoneticPr fontId="2" type="noConversion"/>
  </si>
  <si>
    <t>毎週月曜日（ただし、月曜日が祝日の場合開館）、1月1日</t>
    <phoneticPr fontId="2" type="noConversion"/>
  </si>
  <si>
    <t>移住資料</t>
  </si>
  <si>
    <t>www.museum.incheon.go.kr</t>
  </si>
  <si>
    <t>仁川-公立12-2008-01号</t>
    <phoneticPr fontId="2" type="noConversion"/>
  </si>
  <si>
    <t>2008.06.26.</t>
    <phoneticPr fontId="2" type="noConversion"/>
  </si>
  <si>
    <t>2008.06.13</t>
    <phoneticPr fontId="2" type="noConversion"/>
  </si>
  <si>
    <t>032-440-4710</t>
    <phoneticPr fontId="2" type="noConversion"/>
  </si>
  <si>
    <t>仁川広域市中区月尾路329</t>
    <phoneticPr fontId="2" type="noConversion"/>
  </si>
  <si>
    <t>韓国移民史博物館</t>
    <phoneticPr fontId="2" type="noConversion"/>
  </si>
  <si>
    <t>1月1日、お正月と秋夕連休、労働者の日、毎週月曜日</t>
  </si>
  <si>
    <t>近代図書類</t>
  </si>
  <si>
    <t>lit.ifac.or.kr</t>
  </si>
  <si>
    <t>仁川-公立12-2014-01号</t>
  </si>
  <si>
    <t>032-773-3800</t>
  </si>
  <si>
    <t>仁川広域市中区新浦路15番ギル76</t>
  </si>
  <si>
    <t>韓国近代文学館</t>
  </si>
  <si>
    <t>国民基礎生活保障法による受給者。国家有功者、独立有功者、特殊任務遂行者、5,18民主有功者、参戦有功者、枯葉提休遺症患者に指定された者、老人福祉法による経路優遇を受ける者、韓親家族支援法に従った一親家族の児童、障害の程度が重度の障害者と同行する保護者</t>
  </si>
  <si>
    <t>文化のある日観覧料無料</t>
    <phoneticPr fontId="2" type="noConversion"/>
  </si>
  <si>
    <t>無料（満12歳以下）</t>
    <phoneticPr fontId="2" type="noConversion"/>
  </si>
  <si>
    <t>毎週月曜日（ただし、月曜日が祝日の場合、当日は開館し、次の最初の平日に休館）</t>
    <phoneticPr fontId="2" type="noConversion"/>
  </si>
  <si>
    <t>磁場面関連資料</t>
    <phoneticPr fontId="2" type="noConversion"/>
  </si>
  <si>
    <t>http://www.icjgss.or.kr/jajangmyeon/</t>
    <phoneticPr fontId="2" type="noConversion"/>
  </si>
  <si>
    <t>仁川-公立12-2016-01号</t>
    <phoneticPr fontId="2" type="noConversion"/>
  </si>
  <si>
    <t>032-773-9812</t>
    <phoneticPr fontId="2" type="noConversion"/>
  </si>
  <si>
    <t>仁川広域市中区チャイナタウン路56-14</t>
    <phoneticPr fontId="2" type="noConversion"/>
  </si>
  <si>
    <t>チャジャン綿博物館</t>
    <phoneticPr fontId="2" type="noConversion"/>
  </si>
  <si>
    <t>毎週月曜日（祝日の月曜日は除く）、1月1日</t>
    <phoneticPr fontId="2" type="noConversion"/>
  </si>
  <si>
    <t>支流、木材、合成材料など</t>
    <phoneticPr fontId="2" type="noConversion"/>
  </si>
  <si>
    <t>仁川-公立12-2020-02号</t>
    <phoneticPr fontId="2" type="noConversion"/>
  </si>
  <si>
    <t>2020.02.07.</t>
    <phoneticPr fontId="2" type="noConversion"/>
  </si>
  <si>
    <t>2009.08.05</t>
    <phoneticPr fontId="2" type="noConversion"/>
  </si>
  <si>
    <t>032-850-6000</t>
    <phoneticPr fontId="2" type="noConversion"/>
  </si>
  <si>
    <t>仁川広域市延寿区仁川タワー通り238</t>
    <phoneticPr fontId="2" type="noConversion"/>
  </si>
  <si>
    <t>仁川都市歴史館</t>
    <phoneticPr fontId="2" type="noConversion"/>
  </si>
  <si>
    <t>研修区</t>
    <phoneticPr fontId="2" type="noConversion"/>
  </si>
  <si>
    <t>宝物1点、市有型文化財16点、時記念物1点、詩文化財資料3点、市登録文化財1両</t>
    <phoneticPr fontId="2" type="noConversion"/>
  </si>
  <si>
    <t>ウォンデ鉄製犯種など</t>
    <phoneticPr fontId="2" type="noConversion"/>
  </si>
  <si>
    <t>考古、民俗資料、歴史など</t>
    <phoneticPr fontId="2" type="noConversion"/>
  </si>
  <si>
    <t>仁川-公立11-1995-01号</t>
    <phoneticPr fontId="2" type="noConversion"/>
  </si>
  <si>
    <t>032-440-6750</t>
  </si>
  <si>
    <t>仁川広域市延寿区清陽路160番道26</t>
    <phoneticPr fontId="2" type="noConversion"/>
  </si>
  <si>
    <t>仁川広域市立博物館</t>
    <phoneticPr fontId="2" type="noConversion"/>
  </si>
  <si>
    <t>開港後の仁川資料</t>
    <phoneticPr fontId="2" type="noConversion"/>
  </si>
  <si>
    <t>http://www.icjgss.or.kr/open_port/</t>
    <phoneticPr fontId="2" type="noConversion"/>
  </si>
  <si>
    <t>仁川-公立12-2013-01号</t>
  </si>
  <si>
    <t>2013.02.06.</t>
    <phoneticPr fontId="2" type="noConversion"/>
  </si>
  <si>
    <t>2010.10.02.</t>
    <phoneticPr fontId="2" type="noConversion"/>
  </si>
  <si>
    <t>032-760-7508</t>
  </si>
  <si>
    <t>仁川広域市中区新浦路23番89</t>
    <phoneticPr fontId="2" type="noConversion"/>
  </si>
  <si>
    <t>仁川開港博物館</t>
    <phoneticPr fontId="2" type="noConversion"/>
  </si>
  <si>
    <t>国民基礎生活保障法による受給者。国家有功者、独立有功者、特殊任務遂行者、5,18民主有功者、参戦有功者、枯葉提休遺症患者に指定された者、老人福祉法による経路優遇を受ける者、韓親家族支援法に従った一親家族の児童、障害の程度が重度の障害者と同行する保護者</t>
    <phoneticPr fontId="2" type="noConversion"/>
  </si>
  <si>
    <t>古文書、民俗資料、近現代生活史資料など</t>
    <phoneticPr fontId="2" type="noConversion"/>
  </si>
  <si>
    <t>www.icjg.go.kr/museum/index</t>
    <phoneticPr fontId="2" type="noConversion"/>
  </si>
  <si>
    <t>仁川-公立12-2017-02号</t>
    <phoneticPr fontId="2" type="noConversion"/>
  </si>
  <si>
    <t>2017.12.07.</t>
    <phoneticPr fontId="2" type="noConversion"/>
  </si>
  <si>
    <t>2018.04.12</t>
    <phoneticPr fontId="2" type="noConversion"/>
  </si>
  <si>
    <t>032-760-6300</t>
    <phoneticPr fontId="2" type="noConversion"/>
  </si>
  <si>
    <t>仁川広域市中区区邑路63</t>
    <phoneticPr fontId="2" type="noConversion"/>
  </si>
  <si>
    <t>永宗歴史館</t>
    <phoneticPr fontId="2" type="noConversion"/>
  </si>
  <si>
    <t>障害者1～3級、パス優待、13歳以下、基礎受給者、国家補訓、独立有功者、5・18有功者、参戦有功者など無料</t>
  </si>
  <si>
    <t>20人以上の場合50％割引</t>
  </si>
  <si>
    <t>毎週月曜日、1月1日、旧正月当日、秋夕当日</t>
  </si>
  <si>
    <t>近現代遺物</t>
  </si>
  <si>
    <t>www.icdonggu.go.kr/museum</t>
  </si>
  <si>
    <t>仁川-公立12-2006-01号</t>
  </si>
  <si>
    <t>2006.01.10.</t>
  </si>
  <si>
    <t>2005.10.25</t>
  </si>
  <si>
    <t>032-770-6130</t>
  </si>
  <si>
    <t>仁川広域市東区ソルライトロ51</t>
    <phoneticPr fontId="2" type="noConversion"/>
  </si>
  <si>
    <t>首都国産ダルドンネ博物館</t>
  </si>
  <si>
    <t>65歳以上、6歳未満、国家有功者、基礎受給者、1～3級障害者および保護者1人、グリーンカード所持者など</t>
    <phoneticPr fontId="2" type="noConversion"/>
  </si>
  <si>
    <t>1月1日、旧正月及び秋夕当日、毎週月曜日（ただし、月曜日が祝日の場合、当日は開館し、次の最初の平日に休館）</t>
    <phoneticPr fontId="2" type="noConversion"/>
  </si>
  <si>
    <t>近現代史遺物</t>
    <phoneticPr fontId="2" type="noConversion"/>
  </si>
  <si>
    <t>museum.namdongcmc.co.kr</t>
    <phoneticPr fontId="2" type="noConversion"/>
  </si>
  <si>
    <t>仁川-公立21-2012-04号</t>
    <phoneticPr fontId="2" type="noConversion"/>
  </si>
  <si>
    <t>2012.12.31</t>
    <phoneticPr fontId="2" type="noConversion"/>
  </si>
  <si>
    <t>2012.06.29</t>
    <phoneticPr fontId="2" type="noConversion"/>
  </si>
  <si>
    <t>032-460-0590</t>
    <phoneticPr fontId="2" type="noConversion"/>
  </si>
  <si>
    <t>仁川広域市南東区アーム大通り1605</t>
    <phoneticPr fontId="2" type="noConversion"/>
  </si>
  <si>
    <t>ソレ歴史館</t>
    <phoneticPr fontId="2" type="noConversion"/>
  </si>
  <si>
    <t>南東区</t>
    <phoneticPr fontId="2" type="noConversion"/>
  </si>
  <si>
    <t>1月1日旧正月、秋夕当日毎週月曜日（ただし、月曜日が祝日の場合は翌日）その他仁川広域市富平区庁長が定める休館日</t>
    <phoneticPr fontId="2" type="noConversion"/>
  </si>
  <si>
    <t>戦績、金属、サージ、写真類など</t>
    <phoneticPr fontId="2" type="noConversion"/>
  </si>
  <si>
    <t>https://portal.icbp.go.kr/bphm/</t>
    <phoneticPr fontId="2" type="noConversion"/>
  </si>
  <si>
    <t>仁川-公立11-2007-01号</t>
  </si>
  <si>
    <t>032-515-6471</t>
    <phoneticPr fontId="2" type="noConversion"/>
  </si>
  <si>
    <t>仁川広域市富平区屈浦路151</t>
    <phoneticPr fontId="2" type="noConversion"/>
  </si>
  <si>
    <t>富平歴史博物館</t>
    <phoneticPr fontId="2" type="noConversion"/>
  </si>
  <si>
    <t>毎週月曜日（ただし、月曜日が祝日の場合は開館）、祝日翌日、1月1日、お正月、秋夕名節連休</t>
    <phoneticPr fontId="2" type="noConversion"/>
  </si>
  <si>
    <t>www.nokcheongja.or.kr</t>
    <phoneticPr fontId="10" type="noConversion"/>
  </si>
  <si>
    <t>仁川-公立12-2012-01号</t>
    <phoneticPr fontId="2" type="noConversion"/>
  </si>
  <si>
    <t>2012.02.29</t>
    <phoneticPr fontId="2" type="noConversion"/>
  </si>
  <si>
    <t>2002.10.25</t>
    <phoneticPr fontId="2" type="noConversion"/>
  </si>
  <si>
    <t>032-563-4341</t>
    <phoneticPr fontId="2" type="noConversion"/>
  </si>
  <si>
    <t>仁川広域市西区豊前路54</t>
    <phoneticPr fontId="2" type="noConversion"/>
  </si>
  <si>
    <t>緑青磁博物館</t>
    <phoneticPr fontId="2" type="noConversion"/>
  </si>
  <si>
    <t>西洋</t>
    <phoneticPr fontId="2" type="noConversion"/>
  </si>
  <si>
    <t>常設展 観覧券所持者、観覧料免除対象者</t>
    <phoneticPr fontId="2" type="noConversion"/>
  </si>
  <si>
    <t>7.1～12.13（6ヶ月間一時）コロナ19ワクチン接種者観覧料免除</t>
    <phoneticPr fontId="2" type="noConversion"/>
  </si>
  <si>
    <t>ドット、金属、支流など</t>
    <phoneticPr fontId="2" type="noConversion"/>
  </si>
  <si>
    <t>http://museum.gyeyang.go.kr</t>
    <phoneticPr fontId="2" type="noConversion"/>
  </si>
  <si>
    <t>仁川-公立12-2020-01号</t>
    <phoneticPr fontId="2" type="noConversion"/>
  </si>
  <si>
    <t>2020.02.07</t>
    <phoneticPr fontId="2" type="noConversion"/>
  </si>
  <si>
    <t>2020.05.28</t>
    <phoneticPr fontId="2" type="noConversion"/>
  </si>
  <si>
    <t>032-450-8317~8</t>
    <phoneticPr fontId="2" type="noConversion"/>
  </si>
  <si>
    <t>仁川広域市桂陽区渓陽山路101</t>
    <phoneticPr fontId="2" type="noConversion"/>
  </si>
  <si>
    <t>桂陽山城博物館</t>
    <phoneticPr fontId="2" type="noConversion"/>
  </si>
  <si>
    <t>石器、土器など先史遺物</t>
  </si>
  <si>
    <t>仁川-公立12-2009-02号</t>
    <phoneticPr fontId="2" type="noConversion"/>
  </si>
  <si>
    <t>2008.11.27</t>
    <phoneticPr fontId="2" type="noConversion"/>
  </si>
  <si>
    <t>032-440-6790</t>
    <phoneticPr fontId="2" type="noConversion"/>
  </si>
  <si>
    <t>仁川広域市西区高山フロ121番7</t>
    <phoneticPr fontId="2" type="noConversion"/>
  </si>
  <si>
    <t>剣団先史博物館</t>
    <phoneticPr fontId="2" type="noConversion"/>
  </si>
  <si>
    <t>金属、石</t>
    <phoneticPr fontId="2" type="noConversion"/>
  </si>
  <si>
    <t>www.ganghwa.go.kr</t>
  </si>
  <si>
    <t>仁川-公立11-2015-01号</t>
  </si>
  <si>
    <t>032-934-4296</t>
    <phoneticPr fontId="2" type="noConversion"/>
  </si>
  <si>
    <t>仁川広域市江華郡江華邑海岸洞1366番18</t>
  </si>
  <si>
    <t>江華戦争博物館</t>
    <phoneticPr fontId="2" type="noConversion"/>
  </si>
  <si>
    <t>江華郡</t>
    <phoneticPr fontId="2" type="noConversion"/>
  </si>
  <si>
    <t>経路、障害者、4歳未満、強化郡民、幼稚園</t>
    <phoneticPr fontId="2" type="noConversion"/>
  </si>
  <si>
    <t>観光施設一括購入時</t>
  </si>
  <si>
    <t>15～20</t>
    <phoneticPr fontId="2" type="noConversion"/>
  </si>
  <si>
    <t>17～25</t>
    <phoneticPr fontId="2" type="noConversion"/>
  </si>
  <si>
    <t>動植物サンプルと鉱物</t>
  </si>
  <si>
    <t>仁川-公立11-2015-03号</t>
  </si>
  <si>
    <t>2015.12.04.</t>
  </si>
  <si>
    <t>2015.11.06</t>
  </si>
  <si>
    <t>仁川広域市江華郡下点面江華994-33</t>
    <phoneticPr fontId="2" type="noConversion"/>
  </si>
  <si>
    <t>江華自然史博物館</t>
    <phoneticPr fontId="2" type="noConversion"/>
  </si>
  <si>
    <t>観光施設一括購入時</t>
    <phoneticPr fontId="2" type="noConversion"/>
  </si>
  <si>
    <t>宝1点</t>
  </si>
  <si>
    <t>サイン非球制作強化同種</t>
  </si>
  <si>
    <t>土道、金属、木製、石、戦績、漆器</t>
    <phoneticPr fontId="2" type="noConversion"/>
  </si>
  <si>
    <t>仁川-公立11-2010-02号</t>
  </si>
  <si>
    <t>2010.10.19.</t>
  </si>
  <si>
    <t>2010.10.23.</t>
  </si>
  <si>
    <t>仁川広域市江華郡下点面江華994-19</t>
  </si>
  <si>
    <t>江華歴史博物館</t>
    <phoneticPr fontId="2" type="noConversion"/>
  </si>
  <si>
    <t>大邱総計</t>
    <phoneticPr fontId="2" type="noConversion"/>
  </si>
  <si>
    <t>大邱大学総計</t>
    <phoneticPr fontId="2" type="noConversion"/>
  </si>
  <si>
    <t>週末、祝日（特別展示期間別異なる）</t>
    <phoneticPr fontId="2" type="noConversion"/>
  </si>
  <si>
    <t>首の家具（ジャンロン、箱）、古書</t>
    <phoneticPr fontId="2" type="noConversion"/>
  </si>
  <si>
    <t>大邱-大学12-2007-01号</t>
    <phoneticPr fontId="2" type="noConversion"/>
  </si>
  <si>
    <t>2007.04.18</t>
    <phoneticPr fontId="2" type="noConversion"/>
  </si>
  <si>
    <t>2002.06.09</t>
    <phoneticPr fontId="2" type="noConversion"/>
  </si>
  <si>
    <t>053-320-1857</t>
    <phoneticPr fontId="2" type="noConversion"/>
  </si>
  <si>
    <t>大邱広域市北区永松路15</t>
    <phoneticPr fontId="2" type="noConversion"/>
  </si>
  <si>
    <t>大邱保健大学人堂ミュージアム</t>
    <phoneticPr fontId="2" type="noConversion"/>
  </si>
  <si>
    <t>大邱</t>
    <phoneticPr fontId="2" type="noConversion"/>
  </si>
  <si>
    <t>毎週日曜日、1月1日、お正月と秋夕の日</t>
  </si>
  <si>
    <t>真珠城</t>
    <phoneticPr fontId="2" type="noConversion"/>
  </si>
  <si>
    <t>www.hengsomuseum.com</t>
    <phoneticPr fontId="2" type="noConversion"/>
  </si>
  <si>
    <t>大邱-大学12-2001-01号</t>
    <phoneticPr fontId="2" type="noConversion"/>
  </si>
  <si>
    <t>2001.09.27。</t>
    <phoneticPr fontId="2" type="noConversion"/>
  </si>
  <si>
    <t>1978.05.20</t>
    <phoneticPr fontId="2" type="noConversion"/>
  </si>
  <si>
    <t>053-580-6992</t>
    <phoneticPr fontId="2" type="noConversion"/>
  </si>
  <si>
    <t>大邱広域市ダルソグダルグバルデ1095</t>
    <phoneticPr fontId="2" type="noConversion"/>
  </si>
  <si>
    <t>戒明大学行所博物館</t>
    <phoneticPr fontId="2" type="noConversion"/>
  </si>
  <si>
    <t>月西区</t>
    <phoneticPr fontId="2" type="noConversion"/>
  </si>
  <si>
    <t>日、祝日</t>
    <phoneticPr fontId="2" type="noConversion"/>
  </si>
  <si>
    <t>宝7点</t>
    <phoneticPr fontId="2" type="noConversion"/>
  </si>
  <si>
    <t>石造りの雨で眠っている仏像など</t>
    <phoneticPr fontId="2" type="noConversion"/>
  </si>
  <si>
    <t>金属、土道、書画卓本、玉石など</t>
    <phoneticPr fontId="2" type="noConversion"/>
  </si>
  <si>
    <t>museum.knu.ac.kr</t>
  </si>
  <si>
    <t>大邱-大学12-2005-01号</t>
    <phoneticPr fontId="2" type="noConversion"/>
  </si>
  <si>
    <t>2005.07.21</t>
    <phoneticPr fontId="2" type="noConversion"/>
  </si>
  <si>
    <t>1959.05.28</t>
  </si>
  <si>
    <t>053-950-6537</t>
    <phoneticPr fontId="2" type="noConversion"/>
  </si>
  <si>
    <t>大邱広域市北区大学路80</t>
    <phoneticPr fontId="2" type="noConversion"/>
  </si>
  <si>
    <t>慶北大学博物館</t>
    <phoneticPr fontId="2" type="noConversion"/>
  </si>
  <si>
    <t>大邱私立総計</t>
    <phoneticPr fontId="2" type="noConversion"/>
  </si>
  <si>
    <t>70歳以上のパス、障害者</t>
  </si>
  <si>
    <t>www.skmuseum.co.kr</t>
  </si>
  <si>
    <t>大邱-私立21-2002-01号</t>
  </si>
  <si>
    <t>2002.05.20</t>
  </si>
  <si>
    <t>053-981-4562</t>
  </si>
  <si>
    <t>大邱広域市東区八公山路225-34</t>
    <phoneticPr fontId="2" type="noConversion"/>
  </si>
  <si>
    <t>伝統産業博物館</t>
  </si>
  <si>
    <t>毎週月曜日の祝日</t>
    <phoneticPr fontId="2" type="noConversion"/>
  </si>
  <si>
    <t>染色や繊維、道具など</t>
    <phoneticPr fontId="2" type="noConversion"/>
  </si>
  <si>
    <t>42/1,680㎡</t>
    <phoneticPr fontId="2" type="noConversion"/>
  </si>
  <si>
    <t>http://www.naturaldyeing.net/</t>
  </si>
  <si>
    <t>大邱-私立12-2005-02号</t>
    <phoneticPr fontId="2" type="noConversion"/>
  </si>
  <si>
    <t>053-981-4330</t>
    <phoneticPr fontId="2" type="noConversion"/>
  </si>
  <si>
    <t>大邱広域市東区パゲロ112ギル17（中大洞467）</t>
    <phoneticPr fontId="2" type="noConversion"/>
  </si>
  <si>
    <t>自然染色博物館</t>
    <phoneticPr fontId="2" type="noConversion"/>
  </si>
  <si>
    <t>6歳以下、65歳以上、障害者、国家有功者、基礎受給者無料</t>
    <phoneticPr fontId="2" type="noConversion"/>
  </si>
  <si>
    <t>毎週月曜日 / 雪連休 / チュソク連休</t>
    <phoneticPr fontId="2" type="noConversion"/>
  </si>
  <si>
    <t>www.museumhyur.modoo.at</t>
    <phoneticPr fontId="2" type="noConversion"/>
  </si>
  <si>
    <t>大邱-私立12-2020-01号</t>
    <phoneticPr fontId="2" type="noConversion"/>
  </si>
  <si>
    <t>2020.03.16</t>
    <phoneticPr fontId="2" type="noConversion"/>
  </si>
  <si>
    <t>2017.10.26</t>
    <phoneticPr fontId="2" type="noConversion"/>
  </si>
  <si>
    <t>053-759-3902</t>
    <phoneticPr fontId="2" type="noConversion"/>
  </si>
  <si>
    <t>大邱広域市水城区国債補償路186ギル47</t>
    <phoneticPr fontId="2" type="noConversion"/>
  </si>
  <si>
    <t>博物館ヒュール</t>
    <phoneticPr fontId="2" type="noConversion"/>
  </si>
  <si>
    <t>水城区</t>
    <phoneticPr fontId="2" type="noConversion"/>
  </si>
  <si>
    <t>パス、障害、幼児</t>
    <phoneticPr fontId="2" type="noConversion"/>
  </si>
  <si>
    <t>枕毛、刺繍、民話</t>
    <phoneticPr fontId="2" type="noConversion"/>
  </si>
  <si>
    <t>www.museumsoo.org</t>
    <phoneticPr fontId="2" type="noConversion"/>
  </si>
  <si>
    <t>大邱-私立12-2011-01号</t>
    <phoneticPr fontId="2" type="noConversion"/>
  </si>
  <si>
    <t>2011.03.15</t>
    <phoneticPr fontId="2" type="noConversion"/>
  </si>
  <si>
    <t>2010.12.24</t>
    <phoneticPr fontId="2" type="noConversion"/>
  </si>
  <si>
    <t>053-744-5500</t>
    <phoneticPr fontId="2" type="noConversion"/>
  </si>
  <si>
    <t>大邱広域市水城区国債補償路186ギル79</t>
    <phoneticPr fontId="2" type="noConversion"/>
  </si>
  <si>
    <t>博物館の数</t>
    <phoneticPr fontId="2" type="noConversion"/>
  </si>
  <si>
    <t>土曜日、日曜日の祝日、労働者の日</t>
    <phoneticPr fontId="2" type="noConversion"/>
  </si>
  <si>
    <t>文書類、民俗品など</t>
    <phoneticPr fontId="2" type="noConversion"/>
  </si>
  <si>
    <t>museum.dgb.co.kr</t>
    <phoneticPr fontId="2" type="noConversion"/>
  </si>
  <si>
    <t>大邱-私立21-2009-01号</t>
    <phoneticPr fontId="2" type="noConversion"/>
  </si>
  <si>
    <t>2009.02.05</t>
    <phoneticPr fontId="2" type="noConversion"/>
  </si>
  <si>
    <t>2007.10.01</t>
    <phoneticPr fontId="2" type="noConversion"/>
  </si>
  <si>
    <t>053-740-2061</t>
    <phoneticPr fontId="2" type="noConversion"/>
  </si>
  <si>
    <t>大邱広域市水城区月区ハルデロ2310、地下1階</t>
    <phoneticPr fontId="2" type="noConversion"/>
  </si>
  <si>
    <t>大邱銀行金融博物館</t>
    <phoneticPr fontId="2" type="noConversion"/>
  </si>
  <si>
    <t>大邱-私立12-2015-01号</t>
    <phoneticPr fontId="2" type="noConversion"/>
  </si>
  <si>
    <t>1978.08.01</t>
    <phoneticPr fontId="2" type="noConversion"/>
  </si>
  <si>
    <t>大邱広域市達成郡ガチャンロ1003</t>
    <phoneticPr fontId="2" type="noConversion"/>
  </si>
  <si>
    <t>農耕生活史博物館（休館）</t>
    <phoneticPr fontId="2" type="noConversion"/>
  </si>
  <si>
    <t>達成軍</t>
    <phoneticPr fontId="2" type="noConversion"/>
  </si>
  <si>
    <t>大邱公立総計</t>
    <phoneticPr fontId="2" type="noConversion"/>
  </si>
  <si>
    <t>新正月、お正月及び秋夕当日、毎週月曜日（祝日の場合は翌平日）</t>
    <phoneticPr fontId="2" type="noConversion"/>
  </si>
  <si>
    <t>部屋の有機（上げ、食器など）</t>
    <phoneticPr fontId="2" type="noConversion"/>
  </si>
  <si>
    <t>artcenter.daegu.go.kr/bangjja/</t>
    <phoneticPr fontId="2" type="noConversion"/>
  </si>
  <si>
    <t>大邱-公立12-2008-01号</t>
    <phoneticPr fontId="2" type="noConversion"/>
  </si>
  <si>
    <t>2008.02.26</t>
    <phoneticPr fontId="2" type="noConversion"/>
  </si>
  <si>
    <t>2007.05.25</t>
    <phoneticPr fontId="2" type="noConversion"/>
  </si>
  <si>
    <t>053-606-6171</t>
    <phoneticPr fontId="2" type="noConversion"/>
  </si>
  <si>
    <t>大邱広域市東区道場道29</t>
    <phoneticPr fontId="2" type="noConversion"/>
  </si>
  <si>
    <t>部屋有機博物館</t>
    <phoneticPr fontId="2" type="noConversion"/>
  </si>
  <si>
    <t>毎週月曜日（ただし、月曜日が祝日の場合、当日は開館し、次の最初の平日に休館）、旧正月、秋夕</t>
  </si>
  <si>
    <t>9:00 -18:00 //コロナ以降10:00-12:00、13:00-18:00</t>
    <phoneticPr fontId="2" type="noConversion"/>
  </si>
  <si>
    <t>ゴゴ、民俗品</t>
    <phoneticPr fontId="2" type="noConversion"/>
  </si>
  <si>
    <t>https://artcenter.daegu.go.kr/hyangto</t>
    <phoneticPr fontId="2" type="noConversion"/>
  </si>
  <si>
    <t>大邱-公立21-2008-02号</t>
  </si>
  <si>
    <t>1997.10.01</t>
    <phoneticPr fontId="2" type="noConversion"/>
  </si>
  <si>
    <t>053-606-6425</t>
    <phoneticPr fontId="2" type="noConversion"/>
  </si>
  <si>
    <t>大邱広域市中区達成公園路35</t>
    <phoneticPr fontId="2" type="noConversion"/>
  </si>
  <si>
    <t>大邱郷土歴史館</t>
    <phoneticPr fontId="2" type="noConversion"/>
  </si>
  <si>
    <t>故意書、漢方薬機関、まれな薬剤など</t>
    <phoneticPr fontId="2" type="noConversion"/>
  </si>
  <si>
    <t>www.daegu.go.kr/dgom</t>
    <phoneticPr fontId="2" type="noConversion"/>
  </si>
  <si>
    <t>大邱-公立12-2011-03号</t>
    <phoneticPr fontId="2" type="noConversion"/>
  </si>
  <si>
    <t>2011.12.12.</t>
    <phoneticPr fontId="2" type="noConversion"/>
  </si>
  <si>
    <t>1985.09.25</t>
    <phoneticPr fontId="2" type="noConversion"/>
  </si>
  <si>
    <t>053-253-4729</t>
    <phoneticPr fontId="2" type="noConversion"/>
  </si>
  <si>
    <t>大邱広域市中区月区ハルデロ415ギル49</t>
    <phoneticPr fontId="2" type="noConversion"/>
  </si>
  <si>
    <t>大邱薬令時限医薬博物館</t>
    <phoneticPr fontId="2" type="noConversion"/>
  </si>
  <si>
    <t>ダブルス、民俗、産業など繊維・ファッション関連遺物</t>
    <phoneticPr fontId="2" type="noConversion"/>
  </si>
  <si>
    <t>www.dtmuseum.org</t>
    <phoneticPr fontId="2" type="noConversion"/>
  </si>
  <si>
    <t>大邱-公立11-2015-02号</t>
    <phoneticPr fontId="2" type="noConversion"/>
  </si>
  <si>
    <t>2015.08.12</t>
    <phoneticPr fontId="2" type="noConversion"/>
  </si>
  <si>
    <t>053-980-1004</t>
    <phoneticPr fontId="2" type="noConversion"/>
  </si>
  <si>
    <t>大邱広域市東区八公路227</t>
    <phoneticPr fontId="2" type="noConversion"/>
  </si>
  <si>
    <t>大邱繊維博物館</t>
    <phoneticPr fontId="2" type="noConversion"/>
  </si>
  <si>
    <t>09:00～18:00 //コロナ以降10:00～12:00、13:00～18:00</t>
    <phoneticPr fontId="2" type="noConversion"/>
  </si>
  <si>
    <t>09:00-18:00、夏季 09:00-19:00 // コロナ以降10:00-12:00、13:00-18:00</t>
    <phoneticPr fontId="2" type="noConversion"/>
  </si>
  <si>
    <t>サージ類、木家具、金属類、合成樹脂など</t>
  </si>
  <si>
    <t>https://artcenter.daegu.go.kr/dmhm/</t>
  </si>
  <si>
    <t>大邱-公立12-2012-03号</t>
  </si>
  <si>
    <t>2011.01.24</t>
  </si>
  <si>
    <t>053-606-6430</t>
  </si>
  <si>
    <t>大邱広域市中区慶尚監営道67</t>
    <phoneticPr fontId="2" type="noConversion"/>
  </si>
  <si>
    <t>大邱近代歴史館</t>
  </si>
  <si>
    <t>9:30 - 18:00</t>
    <phoneticPr fontId="2" type="noConversion"/>
  </si>
  <si>
    <t>年2回〜3回</t>
    <phoneticPr fontId="2" type="noConversion"/>
  </si>
  <si>
    <t>古書、教科書、近現代教育資料など</t>
    <phoneticPr fontId="2" type="noConversion"/>
  </si>
  <si>
    <t>http://www.dge.go.kr/dme/main.do</t>
    <phoneticPr fontId="2" type="noConversion"/>
  </si>
  <si>
    <t>大邱-公立12-2018-01号</t>
    <phoneticPr fontId="2" type="noConversion"/>
  </si>
  <si>
    <t>2018.06.11.</t>
    <phoneticPr fontId="2" type="noConversion"/>
  </si>
  <si>
    <t>2018.06.15</t>
    <phoneticPr fontId="2" type="noConversion"/>
  </si>
  <si>
    <t>053-231-1790</t>
    <phoneticPr fontId="2" type="noConversion"/>
  </si>
  <si>
    <t>大邱広域市北区大東路1ギル40</t>
    <phoneticPr fontId="2" type="noConversion"/>
  </si>
  <si>
    <t>大邱教育博物館</t>
    <phoneticPr fontId="2" type="noConversion"/>
  </si>
  <si>
    <t>毎週月曜日、1月1日、雪秋夕名節連休、大邱市コロナ-19防疫指針による非定期休館</t>
    <phoneticPr fontId="2" type="noConversion"/>
  </si>
  <si>
    <t>冬季: 9:00-17:00 夏季: 9:00- 18:00</t>
    <phoneticPr fontId="2" type="noConversion"/>
  </si>
  <si>
    <t>ユネスコ世界記録遺産25点</t>
    <phoneticPr fontId="2" type="noConversion"/>
  </si>
  <si>
    <t>国債報酬運動記録物</t>
    <phoneticPr fontId="2" type="noConversion"/>
  </si>
  <si>
    <t>古書/古文書など</t>
    <phoneticPr fontId="2" type="noConversion"/>
  </si>
  <si>
    <t>http://www.gukchae.com</t>
    <phoneticPr fontId="2" type="noConversion"/>
  </si>
  <si>
    <t>大邱-公立21-2012-02号</t>
    <phoneticPr fontId="2" type="noConversion"/>
  </si>
  <si>
    <t>053-745-6753</t>
    <phoneticPr fontId="2" type="noConversion"/>
  </si>
  <si>
    <t>大邱広域市中区国債補償路670</t>
    <phoneticPr fontId="2" type="noConversion"/>
  </si>
  <si>
    <t>国債補償運動記念館</t>
    <phoneticPr fontId="2" type="noConversion"/>
  </si>
  <si>
    <t>大邱国立総計</t>
    <phoneticPr fontId="2" type="noConversion"/>
  </si>
  <si>
    <t>国宝4件84点、宝13件199点、国民民俗文化財2件250点、試み指定文化財555点</t>
  </si>
  <si>
    <t>金銅観音菩薩立像など</t>
  </si>
  <si>
    <t>金属、土道、石、ガラス、布、紙、木材など</t>
  </si>
  <si>
    <t>https://daegu.museum.go.kr</t>
    <phoneticPr fontId="2" type="noConversion"/>
  </si>
  <si>
    <t>国立11-2012-06号</t>
  </si>
  <si>
    <t>1994.12.07</t>
    <phoneticPr fontId="2" type="noConversion"/>
  </si>
  <si>
    <t>053-768-6051</t>
  </si>
  <si>
    <t>大邱広域市水城区清湖路321</t>
  </si>
  <si>
    <t>国立大邱博物館</t>
  </si>
  <si>
    <t>釜山総計</t>
    <phoneticPr fontId="2" type="noConversion"/>
  </si>
  <si>
    <t>釜山大学総計</t>
    <phoneticPr fontId="2" type="noConversion"/>
  </si>
  <si>
    <t>祝日、土、日曜日、</t>
    <phoneticPr fontId="2" type="noConversion"/>
  </si>
  <si>
    <t>船舶関連物品</t>
    <phoneticPr fontId="2" type="noConversion"/>
  </si>
  <si>
    <t>https://www.kmou.ac.kr/museum/main.do</t>
  </si>
  <si>
    <t>1985.05.29</t>
    <phoneticPr fontId="2" type="noConversion"/>
  </si>
  <si>
    <t>051-410-4086</t>
    <phoneticPr fontId="2" type="noConversion"/>
  </si>
  <si>
    <t>釜山広域市永道区太宗路727</t>
    <phoneticPr fontId="2" type="noConversion"/>
  </si>
  <si>
    <t>韓国海洋大学博物館</t>
    <phoneticPr fontId="2" type="noConversion"/>
  </si>
  <si>
    <t>永道区</t>
    <phoneticPr fontId="2" type="noConversion"/>
  </si>
  <si>
    <t>釜山</t>
    <phoneticPr fontId="2" type="noConversion"/>
  </si>
  <si>
    <t>鉄器、土器、石器など</t>
    <phoneticPr fontId="2" type="noConversion"/>
  </si>
  <si>
    <t>http://museum.silla.ac.kr/museum/</t>
    <phoneticPr fontId="2" type="noConversion"/>
  </si>
  <si>
    <t>釜山-大学12-2001-02号</t>
    <phoneticPr fontId="10" type="noConversion"/>
  </si>
  <si>
    <t>1984.12.04</t>
    <phoneticPr fontId="2" type="noConversion"/>
  </si>
  <si>
    <t>051-999-5281</t>
    <phoneticPr fontId="2" type="noConversion"/>
  </si>
  <si>
    <t>釜山広域市沙上区白陽大路700番ギル140</t>
    <phoneticPr fontId="2" type="noConversion"/>
  </si>
  <si>
    <t>新羅大学博物館</t>
    <phoneticPr fontId="2" type="noConversion"/>
  </si>
  <si>
    <t>思想区</t>
    <phoneticPr fontId="2" type="noConversion"/>
  </si>
  <si>
    <t>週末を除く</t>
  </si>
  <si>
    <t>考古、民俗品など</t>
  </si>
  <si>
    <t>http://www. Bwc.ac.kr/sch/index.asp</t>
  </si>
  <si>
    <t>1983.07.07</t>
    <phoneticPr fontId="2" type="noConversion"/>
  </si>
  <si>
    <t>051-850-3112</t>
  </si>
  <si>
    <t>釜山広域市釜山神宮鎮南路506（ヤンジョンドン）</t>
    <phoneticPr fontId="2" type="noConversion"/>
  </si>
  <si>
    <t>釜山女子大学韓国茶博物館</t>
    <phoneticPr fontId="2" type="noConversion"/>
  </si>
  <si>
    <t>試み指定文化財11件62点</t>
    <phoneticPr fontId="2" type="noConversion"/>
  </si>
  <si>
    <t>馬興牧師神反進氏支石など</t>
    <phoneticPr fontId="2" type="noConversion"/>
  </si>
  <si>
    <t>https://pnumuseum.pusan.ac.kr/</t>
  </si>
  <si>
    <t>釜山-大学12-2003-02号</t>
    <phoneticPr fontId="10" type="noConversion"/>
  </si>
  <si>
    <t>1964.05.15</t>
    <phoneticPr fontId="2" type="noConversion"/>
  </si>
  <si>
    <t>051-510-1838</t>
    <phoneticPr fontId="2" type="noConversion"/>
  </si>
  <si>
    <t>釜山広域市金正区釜山大学路63号2</t>
    <phoneticPr fontId="2" type="noConversion"/>
  </si>
  <si>
    <t>釜山大学博物館</t>
    <phoneticPr fontId="2" type="noConversion"/>
  </si>
  <si>
    <t>金正区</t>
    <phoneticPr fontId="2" type="noConversion"/>
  </si>
  <si>
    <t>陶器、古書、衣装、書道など</t>
    <phoneticPr fontId="2" type="noConversion"/>
  </si>
  <si>
    <t>https://museum.bnue.ac.kr</t>
    <phoneticPr fontId="2" type="noConversion"/>
  </si>
  <si>
    <t>2016.11.05</t>
    <phoneticPr fontId="2" type="noConversion"/>
  </si>
  <si>
    <t>051-500-7653</t>
    <phoneticPr fontId="2" type="noConversion"/>
  </si>
  <si>
    <t>釜山広域市延済区交代24</t>
    <phoneticPr fontId="2" type="noConversion"/>
  </si>
  <si>
    <t>釜山教育大学教育博物館（新しいギャラリー）</t>
    <phoneticPr fontId="2" type="noConversion"/>
  </si>
  <si>
    <t>軟製具</t>
    <phoneticPr fontId="2" type="noConversion"/>
  </si>
  <si>
    <t>毎週土、日曜日、国民の祝日。開校記念日</t>
    <phoneticPr fontId="2" type="noConversion"/>
  </si>
  <si>
    <t>金属、磁気、土器、民俗資料など</t>
    <phoneticPr fontId="2" type="noConversion"/>
  </si>
  <si>
    <t>http://bisthome.bist.ac.kr</t>
    <phoneticPr fontId="2" type="noConversion"/>
  </si>
  <si>
    <t>1993.11.12</t>
    <phoneticPr fontId="2" type="noConversion"/>
  </si>
  <si>
    <t>051-330-7076</t>
    <phoneticPr fontId="2" type="noConversion"/>
  </si>
  <si>
    <t>釜山広域市北区市郎路132番ギル88（区浦3洞）清友館5階民俗資料室</t>
    <phoneticPr fontId="2" type="noConversion"/>
  </si>
  <si>
    <t>釜山科学技術大学民俗資料室博物館</t>
    <phoneticPr fontId="2" type="noConversion"/>
  </si>
  <si>
    <t>考古、民俗品、海洋生物ぬいぐるみなど</t>
    <phoneticPr fontId="2" type="noConversion"/>
  </si>
  <si>
    <t>http://cms.pknu.ac.kr/museum</t>
  </si>
  <si>
    <t>釜山-大学12-2009-03号</t>
    <phoneticPr fontId="10" type="noConversion"/>
  </si>
  <si>
    <t>2009.11.18</t>
    <phoneticPr fontId="2" type="noConversion"/>
  </si>
  <si>
    <t>051-629-6771</t>
    <phoneticPr fontId="2" type="noConversion"/>
  </si>
  <si>
    <t>釜山広域市南区龍荘45</t>
    <phoneticPr fontId="2" type="noConversion"/>
  </si>
  <si>
    <t>富経大学博物館</t>
    <phoneticPr fontId="2" type="noConversion"/>
  </si>
  <si>
    <t>石器類、土器類、磁気類、金属類、書画卓本類、古書的、民俗資料、東州大歴史資料、海外大学交流資料、美術品</t>
    <phoneticPr fontId="2" type="noConversion"/>
  </si>
  <si>
    <t>https://museum.dongju.ac.kr/museum</t>
  </si>
  <si>
    <t>1995.10.18</t>
    <phoneticPr fontId="2" type="noConversion"/>
  </si>
  <si>
    <t>051-200-3247</t>
    <phoneticPr fontId="2" type="noConversion"/>
  </si>
  <si>
    <t>釜山（サハグ）サリロ55番ギル16ソクパ文化館</t>
    <phoneticPr fontId="2" type="noConversion"/>
  </si>
  <si>
    <t>東州大学ソクパ博物館</t>
    <phoneticPr fontId="2" type="noConversion"/>
  </si>
  <si>
    <t>サハグ</t>
    <phoneticPr fontId="2" type="noConversion"/>
  </si>
  <si>
    <t>毎週土、日曜日、国境日、開校記念日</t>
  </si>
  <si>
    <t>軽食</t>
  </si>
  <si>
    <t>ゴゴ、民俗など</t>
  </si>
  <si>
    <t>https://www.deu.ac.kr/www/content/98</t>
  </si>
  <si>
    <t>釜山-大学12-2004-01号</t>
  </si>
  <si>
    <t>2004.12.09</t>
  </si>
  <si>
    <t>1986.05.07</t>
  </si>
  <si>
    <t>051-890-1741</t>
  </si>
  <si>
    <t>釜山広域市釜山神宮オムクァンロ176（カヤドン）</t>
    <phoneticPr fontId="2" type="noConversion"/>
  </si>
  <si>
    <t>東医大学博物館</t>
  </si>
  <si>
    <t>毎週月曜日、日曜日、国定祝日、11月1日</t>
    <phoneticPr fontId="2" type="noConversion"/>
  </si>
  <si>
    <t>9:30 -17:00</t>
    <phoneticPr fontId="2" type="noConversion"/>
  </si>
  <si>
    <t>国宝2件2点宝17件131点国家民俗文化財1件4点国家登録文化財3件7点試み指定文化財36件65点</t>
    <phoneticPr fontId="2" type="noConversion"/>
  </si>
  <si>
    <t>東궐道など</t>
    <phoneticPr fontId="2" type="noConversion"/>
  </si>
  <si>
    <t>考古、陶磁、仏教美術、渦伝、書画、民俗品など</t>
    <phoneticPr fontId="2" type="noConversion"/>
  </si>
  <si>
    <t>学校施設公共</t>
    <phoneticPr fontId="2" type="noConversion"/>
  </si>
  <si>
    <t>museum.donga.ac.kr</t>
    <phoneticPr fontId="2" type="noConversion"/>
  </si>
  <si>
    <t>釜山-大学12-2001-03号</t>
    <phoneticPr fontId="2" type="noConversion"/>
  </si>
  <si>
    <t>2001.12.28.</t>
    <phoneticPr fontId="2" type="noConversion"/>
  </si>
  <si>
    <t>1959.11.01</t>
    <phoneticPr fontId="2" type="noConversion"/>
  </si>
  <si>
    <t>051-200-8493</t>
    <phoneticPr fontId="2" type="noConversion"/>
  </si>
  <si>
    <t>釜山広域市西区九徳路225</t>
    <phoneticPr fontId="2" type="noConversion"/>
  </si>
  <si>
    <t>東亜大学博物館</t>
    <phoneticPr fontId="2" type="noConversion"/>
  </si>
  <si>
    <t>民俗遺物</t>
    <phoneticPr fontId="2" type="noConversion"/>
  </si>
  <si>
    <t>www.ks.ac.kr</t>
    <phoneticPr fontId="2" type="noConversion"/>
  </si>
  <si>
    <t>釜山-大学12-2001-01号</t>
    <phoneticPr fontId="2" type="noConversion"/>
  </si>
  <si>
    <t>2001.03.19</t>
    <phoneticPr fontId="2" type="noConversion"/>
  </si>
  <si>
    <t>1972.03.15</t>
    <phoneticPr fontId="2" type="noConversion"/>
  </si>
  <si>
    <t>051-663-4114</t>
    <phoneticPr fontId="2" type="noConversion"/>
  </si>
  <si>
    <t>釜山広域市南区水泳路309</t>
    <phoneticPr fontId="2" type="noConversion"/>
  </si>
  <si>
    <t>京城大学博物館</t>
    <phoneticPr fontId="2" type="noConversion"/>
  </si>
  <si>
    <t>釜山私立総計</t>
    <phoneticPr fontId="2" type="noConversion"/>
  </si>
  <si>
    <t>毎週日、月曜日</t>
    <phoneticPr fontId="2" type="noConversion"/>
  </si>
  <si>
    <t>宗教関連の古書、古文書、民俗品など</t>
    <phoneticPr fontId="2" type="noConversion"/>
  </si>
  <si>
    <t>www.museum-kcm.or.kr</t>
  </si>
  <si>
    <t>釜山-私立12-2015-02号</t>
    <phoneticPr fontId="2" type="noConversion"/>
  </si>
  <si>
    <t>2015.03.27.</t>
    <phoneticPr fontId="2" type="noConversion"/>
  </si>
  <si>
    <t>2009.09.27</t>
    <phoneticPr fontId="2" type="noConversion"/>
  </si>
  <si>
    <t>051-555-3096</t>
    <phoneticPr fontId="2" type="noConversion"/>
  </si>
  <si>
    <t>釜山広域市東レ区衝列通り202番街道13（イェラムビジョンセンター3階）</t>
    <phoneticPr fontId="2" type="noConversion"/>
  </si>
  <si>
    <t>韓国キリスト教宣教博物館</t>
    <phoneticPr fontId="2" type="noConversion"/>
  </si>
  <si>
    <t>ドンレグ</t>
    <phoneticPr fontId="2" type="noConversion"/>
  </si>
  <si>
    <t>毎週土/日曜日、労働者の日</t>
    <phoneticPr fontId="2" type="noConversion"/>
  </si>
  <si>
    <t>近現代金融会社（資本市場）関連遺物など</t>
  </si>
  <si>
    <t>http://academy.krx.co.kr</t>
    <phoneticPr fontId="10" type="noConversion"/>
  </si>
  <si>
    <t>釜山-私立12-2019-01号</t>
    <phoneticPr fontId="2" type="noConversion"/>
  </si>
  <si>
    <t>2019.01.23</t>
    <phoneticPr fontId="2" type="noConversion"/>
  </si>
  <si>
    <t>2019.04.04</t>
  </si>
  <si>
    <t>051-662-2424</t>
    <phoneticPr fontId="2" type="noConversion"/>
  </si>
  <si>
    <t>釜山広域市南区ムンヒョン金融路40釜山国際金融センター（BIFC）51階</t>
    <phoneticPr fontId="2" type="noConversion"/>
  </si>
  <si>
    <t>韓国取引所資本市場歴史博物館</t>
    <phoneticPr fontId="2" type="noConversion"/>
  </si>
  <si>
    <t>毎週土/日曜日、祝日、労働者の日</t>
    <phoneticPr fontId="2" type="noConversion"/>
  </si>
  <si>
    <t>不定期</t>
  </si>
  <si>
    <t>国内外証券資料等</t>
  </si>
  <si>
    <t>museum.ksd.or.kr</t>
    <phoneticPr fontId="2" type="noConversion"/>
  </si>
  <si>
    <t>釜山-私立12-2020-01号</t>
    <phoneticPr fontId="2" type="noConversion"/>
  </si>
  <si>
    <t>2020.03.12</t>
    <phoneticPr fontId="2" type="noConversion"/>
  </si>
  <si>
    <t>2019.12.09</t>
    <phoneticPr fontId="2" type="noConversion"/>
  </si>
  <si>
    <t>051-519-0600</t>
    <phoneticPr fontId="2" type="noConversion"/>
  </si>
  <si>
    <t>釜山広域市南区全浦大路133</t>
  </si>
  <si>
    <t>証券博物館（釜山館）</t>
    <phoneticPr fontId="2" type="noConversion"/>
  </si>
  <si>
    <t>韓国戦争および国連関連遺物（金属、支流、辞職など）</t>
  </si>
  <si>
    <t>http://unpm.or.kr/</t>
  </si>
  <si>
    <t>釜山-私立12-2015-03号</t>
    <phoneticPr fontId="2" type="noConversion"/>
  </si>
  <si>
    <t>2015.03.27.</t>
  </si>
  <si>
    <t>051-901-1400</t>
  </si>
  <si>
    <t>釜山広域市南区洪谷路320番ギル106</t>
    <phoneticPr fontId="2" type="noConversion"/>
  </si>
  <si>
    <t>国連平和記念館</t>
  </si>
  <si>
    <t>障害者</t>
    <phoneticPr fontId="2" type="noConversion"/>
  </si>
  <si>
    <t>文化の日</t>
    <phoneticPr fontId="2" type="noConversion"/>
  </si>
  <si>
    <t>毎週月、1/1、お正月、秋夕</t>
    <phoneticPr fontId="2" type="noConversion"/>
  </si>
  <si>
    <t>重要民俗文化財1点宝2件2点</t>
    <phoneticPr fontId="2" type="noConversion"/>
  </si>
  <si>
    <t>義王原油館、朝鮮王朝の箱</t>
    <phoneticPr fontId="2" type="noConversion"/>
  </si>
  <si>
    <t>教会史関連書籍、聖物、宮中ユミュ、民俗品</t>
    <phoneticPr fontId="2" type="noConversion"/>
  </si>
  <si>
    <t>http://oryundaemuseum.com</t>
    <phoneticPr fontId="2" type="noConversion"/>
  </si>
  <si>
    <t>釜山-私立12-2009-02号</t>
    <phoneticPr fontId="2" type="noConversion"/>
  </si>
  <si>
    <t>2009.03.02</t>
    <phoneticPr fontId="2" type="noConversion"/>
  </si>
  <si>
    <t>1982.09.25</t>
    <phoneticPr fontId="2" type="noConversion"/>
  </si>
  <si>
    <t>051-583-2923</t>
    <phoneticPr fontId="2" type="noConversion"/>
  </si>
  <si>
    <t>釜山広域市金正区五輪大路106-1</t>
    <phoneticPr fontId="2" type="noConversion"/>
  </si>
  <si>
    <t>五輪大韓国殉教者博物館</t>
    <phoneticPr fontId="2" type="noConversion"/>
  </si>
  <si>
    <t>工芸品、衣服、絵画、楽器など</t>
  </si>
  <si>
    <t>www.ach.or.kr</t>
    <phoneticPr fontId="2" type="noConversion"/>
  </si>
  <si>
    <t>釜山-私立12-2021-02号</t>
    <phoneticPr fontId="2" type="noConversion"/>
  </si>
  <si>
    <t>2021.03.24</t>
    <phoneticPr fontId="2" type="noConversion"/>
  </si>
  <si>
    <t>2017.09.01</t>
    <phoneticPr fontId="2" type="noConversion"/>
  </si>
  <si>
    <t>051-775-2000</t>
    <phoneticPr fontId="2" type="noConversion"/>
  </si>
  <si>
    <t>釜山広域市海雲台区左東路162</t>
    <phoneticPr fontId="2" type="noConversion"/>
  </si>
  <si>
    <t>ASEAN文化博物館</t>
    <phoneticPr fontId="2" type="noConversion"/>
  </si>
  <si>
    <t>海雲台区</t>
    <phoneticPr fontId="2" type="noConversion"/>
  </si>
  <si>
    <t>雪、秋夕連休、祝日、毎週日、月休み</t>
  </si>
  <si>
    <t>民俗品類</t>
  </si>
  <si>
    <t>www.pusanpo.or.kr</t>
  </si>
  <si>
    <t>釜山-私立12-2006-02号</t>
  </si>
  <si>
    <t>2006.05.25</t>
  </si>
  <si>
    <t>2006.05.02</t>
  </si>
  <si>
    <t>051-803-4300</t>
  </si>
  <si>
    <t>釜山広域市釜山神宮中央大路702番ギル21（釜田洞）</t>
    <phoneticPr fontId="2" type="noConversion"/>
  </si>
  <si>
    <t>釜山浦民俗博物館</t>
  </si>
  <si>
    <t>毎週月曜日、旧秋夕連休</t>
  </si>
  <si>
    <t>10:00～15:00</t>
  </si>
  <si>
    <t>国宝1点、宝3点、市指定349点</t>
  </si>
  <si>
    <t>三国様など国家指定4点</t>
  </si>
  <si>
    <t>3,377(2館全体)</t>
    <phoneticPr fontId="2" type="noConversion"/>
  </si>
  <si>
    <t>書画、戦績、机、金属、土道など</t>
  </si>
  <si>
    <t>http://www.beomeomuseum.org</t>
  </si>
  <si>
    <t>2021.11.16</t>
  </si>
  <si>
    <t>051-508-6139</t>
  </si>
  <si>
    <t>釜山広域市クムジョング</t>
  </si>
  <si>
    <t>梵魚寺性保管</t>
    <phoneticPr fontId="2" type="noConversion"/>
  </si>
  <si>
    <t>釜山-私立12-2008-01号</t>
  </si>
  <si>
    <t>2008.06.25</t>
  </si>
  <si>
    <t>2003.03.26</t>
  </si>
  <si>
    <t>釜山広域市クムジョン区沙魚寺250</t>
  </si>
  <si>
    <t>梵魚寺聖宝博物館</t>
    <phoneticPr fontId="2" type="noConversion"/>
  </si>
  <si>
    <t>小中古</t>
  </si>
  <si>
    <t>公募事業で支援時無料（人数限定）</t>
  </si>
  <si>
    <t>団体観覧時体験無料提供/公募事業で支援時無料（人数限定）</t>
  </si>
  <si>
    <t>毎週月/新正/旧正月/チュソク当日</t>
  </si>
  <si>
    <t>民俗資料</t>
  </si>
  <si>
    <t>www.rogbong.co.kr</t>
  </si>
  <si>
    <t>釜山-私立12-2012-01号</t>
    <phoneticPr fontId="2" type="noConversion"/>
  </si>
  <si>
    <t>051-892-5597</t>
  </si>
  <si>
    <t>釜山広域市江西区加徳海岸路741</t>
    <phoneticPr fontId="2" type="noConversion"/>
  </si>
  <si>
    <t>ロックボン民俗教育博物館</t>
    <phoneticPr fontId="2" type="noConversion"/>
  </si>
  <si>
    <t>江西区</t>
    <phoneticPr fontId="2" type="noConversion"/>
  </si>
  <si>
    <t>釜山公立総計</t>
    <phoneticPr fontId="2" type="noConversion"/>
  </si>
  <si>
    <t>市志政文化財1点</t>
  </si>
  <si>
    <t>陶器家形名機</t>
  </si>
  <si>
    <t>古典遺物、民俗品、支流など</t>
  </si>
  <si>
    <t>https://museum.busan.go.kr/jeonggwan</t>
  </si>
  <si>
    <t>釜山-公立12-2015-04号</t>
  </si>
  <si>
    <t>051-720-6900</t>
  </si>
  <si>
    <t>釜山広域市キジャン郡ジョングァン邑チョングァン中央路122</t>
    <phoneticPr fontId="2" type="noConversion"/>
  </si>
  <si>
    <t>定款博物館</t>
  </si>
  <si>
    <t>職業、複合材料など現代史資料</t>
  </si>
  <si>
    <t>https://museum.busan.go.kr/monument/index</t>
  </si>
  <si>
    <t>釜山-公立12-2012-02号</t>
  </si>
  <si>
    <t>2012.10.10</t>
  </si>
  <si>
    <t>1984.06.25</t>
    <phoneticPr fontId="2" type="noConversion"/>
  </si>
  <si>
    <t>051-244-6345</t>
  </si>
  <si>
    <t>釜山広域市西区臨時首都記念路45</t>
  </si>
  <si>
    <t>臨時首都記念館</t>
  </si>
  <si>
    <t>毎週月曜日、1月1日、雪連休、秋夕連休</t>
    <phoneticPr fontId="10" type="noConversion"/>
  </si>
  <si>
    <t>09:00～18:00</t>
    <phoneticPr fontId="10" type="noConversion"/>
  </si>
  <si>
    <t>近現代史、民俗品など</t>
    <phoneticPr fontId="2" type="noConversion"/>
  </si>
  <si>
    <t>http://www.sasang.go.kr/lmuseum</t>
    <phoneticPr fontId="2" type="noConversion"/>
  </si>
  <si>
    <t>釜山-公立21-2016-01号</t>
    <phoneticPr fontId="10" type="noConversion"/>
  </si>
  <si>
    <t>2016.03.17</t>
    <phoneticPr fontId="2" type="noConversion"/>
  </si>
  <si>
    <t>2016.05.06</t>
    <phoneticPr fontId="2" type="noConversion"/>
  </si>
  <si>
    <t>051-310-5136</t>
    <phoneticPr fontId="2" type="noConversion"/>
  </si>
  <si>
    <t>釜山広域市沙上区洛東大路1258番道36</t>
    <phoneticPr fontId="2" type="noConversion"/>
  </si>
  <si>
    <t>思想生活史博物館</t>
    <phoneticPr fontId="2" type="noConversion"/>
  </si>
  <si>
    <t>海洋自然史標本など</t>
    <phoneticPr fontId="2" type="noConversion"/>
  </si>
  <si>
    <t>www.busan.go.kr/sea</t>
    <phoneticPr fontId="2" type="noConversion"/>
  </si>
  <si>
    <t>釜山-公立12-2007-01号</t>
    <phoneticPr fontId="2" type="noConversion"/>
  </si>
  <si>
    <t>2012.11.26</t>
    <phoneticPr fontId="2" type="noConversion"/>
  </si>
  <si>
    <t>1994.06.10</t>
    <phoneticPr fontId="2" type="noConversion"/>
  </si>
  <si>
    <t>051-553-4944</t>
    <phoneticPr fontId="2" type="noConversion"/>
  </si>
  <si>
    <t>釜山広域市東レ区宇長春路175（温泉洞）</t>
    <phoneticPr fontId="2" type="noConversion"/>
  </si>
  <si>
    <t>釜山海洋自然史博物館</t>
    <phoneticPr fontId="2" type="noConversion"/>
  </si>
  <si>
    <t>満65歳以上、36ヶ月未満の乳幼児、障害者、国家有功者、多子家庭（釜山市民に限る）</t>
    <phoneticPr fontId="2" type="noConversion"/>
  </si>
  <si>
    <t>釜山市民</t>
    <phoneticPr fontId="2" type="noConversion"/>
  </si>
  <si>
    <t>毎週月曜日（ただし、月曜日が祝日の場合は翌日）、1月1日、雪・秋夕当日</t>
    <phoneticPr fontId="2" type="noConversion"/>
  </si>
  <si>
    <t>年1-2回</t>
    <phoneticPr fontId="2" type="noConversion"/>
  </si>
  <si>
    <t>映画関連遺物（シナリオ、ポスターなど）</t>
    <phoneticPr fontId="2" type="noConversion"/>
  </si>
  <si>
    <t>www.busanbom.kr</t>
    <phoneticPr fontId="2" type="noConversion"/>
  </si>
  <si>
    <t>釜山-公立12-2017-01号</t>
    <phoneticPr fontId="2" type="noConversion"/>
  </si>
  <si>
    <t>2017.08.23.</t>
    <phoneticPr fontId="2" type="noConversion"/>
  </si>
  <si>
    <t>051-715-4200</t>
    <phoneticPr fontId="2" type="noConversion"/>
  </si>
  <si>
    <t>釜山広域市中区大清路126番ギル12</t>
    <phoneticPr fontId="2" type="noConversion"/>
  </si>
  <si>
    <t>釜山映画体験博物館</t>
    <phoneticPr fontId="2" type="noConversion"/>
  </si>
  <si>
    <t>漁村民俗資料など</t>
    <phoneticPr fontId="2" type="noConversion"/>
  </si>
  <si>
    <t>2007.02.23</t>
    <phoneticPr fontId="2" type="noConversion"/>
  </si>
  <si>
    <t>051-550-8885</t>
    <phoneticPr fontId="2" type="noConversion"/>
  </si>
  <si>
    <t>釜山広域市北区学士路128（華明洞）</t>
    <phoneticPr fontId="2" type="noConversion"/>
  </si>
  <si>
    <t>釜山漁村民俗館</t>
    <phoneticPr fontId="2" type="noConversion"/>
  </si>
  <si>
    <t>近現代史資料</t>
  </si>
  <si>
    <t>https://museum.busan.go.kr/citizenpark/index</t>
  </si>
  <si>
    <t>2014.05.01</t>
  </si>
  <si>
    <t>051-888-6851</t>
  </si>
  <si>
    <t>釜山広域市釜山津区市民公園73</t>
  </si>
  <si>
    <t>釜山市民公園歴史館</t>
  </si>
  <si>
    <t>国宝2点、宝物3点、市指定文化財28点、民俗文化財3点、文化財資料3点、記念物4点</t>
    <phoneticPr fontId="2" type="noConversion"/>
  </si>
  <si>
    <t>金銅菩薩立像など</t>
    <phoneticPr fontId="2" type="noConversion"/>
  </si>
  <si>
    <t>金属、土道、書画、石、玉など</t>
    <phoneticPr fontId="2" type="noConversion"/>
  </si>
  <si>
    <t>http://museum.busan.go.kr/busan/index</t>
    <phoneticPr fontId="10" type="noConversion"/>
  </si>
  <si>
    <t>釜山-公立11-1992-01号</t>
  </si>
  <si>
    <t>1978.07.11</t>
    <phoneticPr fontId="2" type="noConversion"/>
  </si>
  <si>
    <t>051-610-7111</t>
    <phoneticPr fontId="2" type="noConversion"/>
  </si>
  <si>
    <t>釜山広域市南区国連平和路63</t>
    <phoneticPr fontId="2" type="noConversion"/>
  </si>
  <si>
    <t>釜山広域市立博物館</t>
    <phoneticPr fontId="2" type="noConversion"/>
  </si>
  <si>
    <t>詩指定1点</t>
    <phoneticPr fontId="10" type="noConversion"/>
  </si>
  <si>
    <t>東洋チャイナ株式会社 釜山支店</t>
    <phoneticPr fontId="2" type="noConversion"/>
  </si>
  <si>
    <t>http://museum.busan.go.kr</t>
    <phoneticPr fontId="10" type="noConversion"/>
  </si>
  <si>
    <t>釜山-公立12-2006-01号</t>
    <phoneticPr fontId="10" type="noConversion"/>
  </si>
  <si>
    <t>2006.03.30.</t>
    <phoneticPr fontId="2" type="noConversion"/>
  </si>
  <si>
    <t>2003.07.03</t>
    <phoneticPr fontId="2" type="noConversion"/>
  </si>
  <si>
    <t>051-253-3845</t>
    <phoneticPr fontId="2" type="noConversion"/>
  </si>
  <si>
    <t>釜山広域市中区大清路104</t>
    <phoneticPr fontId="2" type="noConversion"/>
  </si>
  <si>
    <t>釜山近代歴史館</t>
    <phoneticPr fontId="2" type="noConversion"/>
  </si>
  <si>
    <t>毎週月曜日（月曜日が祝日の場合は翌日）、1月1日1.1日</t>
  </si>
  <si>
    <t>宝物 鉄製鎧 一括指定文化財 童貞</t>
  </si>
  <si>
    <t>https://museum.busan.go.kr/bokcheon/index</t>
    <phoneticPr fontId="2" type="noConversion"/>
  </si>
  <si>
    <t>釜山-公立12-2003-01号</t>
  </si>
  <si>
    <t>2003.07.29</t>
    <phoneticPr fontId="2" type="noConversion"/>
  </si>
  <si>
    <t>1996.10.05</t>
    <phoneticPr fontId="2" type="noConversion"/>
  </si>
  <si>
    <t>051-554-4263</t>
    <phoneticPr fontId="2" type="noConversion"/>
  </si>
  <si>
    <t>釜山広域市東レ区福川路63</t>
    <phoneticPr fontId="2" type="noConversion"/>
  </si>
  <si>
    <t>福川博物館</t>
    <phoneticPr fontId="2" type="noConversion"/>
  </si>
  <si>
    <t>独自の所蔵遺物なし（釜山博物館、福川博物館所蔵遺物移管展示）</t>
  </si>
  <si>
    <t>https://museum.busan.go.kr/dongsam/index</t>
  </si>
  <si>
    <t>2002.04.24</t>
  </si>
  <si>
    <t>051-403-1193</t>
  </si>
  <si>
    <t>釜山広域市永道区太宗路729</t>
  </si>
  <si>
    <t>東三洞覇銃展示館</t>
  </si>
  <si>
    <t>釜山</t>
  </si>
  <si>
    <t>釜山国立総計</t>
    <phoneticPr fontId="2" type="noConversion"/>
  </si>
  <si>
    <t>市指定9点、ユネスコ登録4点</t>
  </si>
  <si>
    <t>白磁鉄火運龍文号など</t>
  </si>
  <si>
    <t>支流、金属類、木材類など海洋資料</t>
  </si>
  <si>
    <t>www.knmm.or.kr</t>
  </si>
  <si>
    <t>国立11-2012-01号</t>
  </si>
  <si>
    <t>051-309-1900</t>
  </si>
  <si>
    <t>釜山広域市永道区海洋路301番45</t>
    <phoneticPr fontId="2" type="noConversion"/>
  </si>
  <si>
    <t>国立海洋博物館</t>
    <phoneticPr fontId="2" type="noConversion"/>
  </si>
  <si>
    <t>毎週月曜日、新正月、お正月、秋夕当日、月曜日が祝日の場合、翌平日</t>
    <phoneticPr fontId="2" type="noConversion"/>
  </si>
  <si>
    <t>写真、文書、布、金属など</t>
    <phoneticPr fontId="2" type="noConversion"/>
  </si>
  <si>
    <t>http://www.fomo.or.kr/museum</t>
    <phoneticPr fontId="2" type="noConversion"/>
  </si>
  <si>
    <t>国立12-2016-08号</t>
  </si>
  <si>
    <t>2015.12.10</t>
    <phoneticPr fontId="2" type="noConversion"/>
  </si>
  <si>
    <t>051-629-8600</t>
    <phoneticPr fontId="2" type="noConversion"/>
  </si>
  <si>
    <t>釜山広域市南区洪谷路320番ギル100</t>
    <phoneticPr fontId="2" type="noConversion"/>
  </si>
  <si>
    <t>国立日帝強制動員歴史館</t>
    <phoneticPr fontId="2" type="noConversion"/>
  </si>
  <si>
    <t>ソウル総計</t>
  </si>
  <si>
    <t>ソウル大学総計</t>
  </si>
  <si>
    <t>月、土、日</t>
  </si>
  <si>
    <t>宝1件、指定文化財1件</t>
  </si>
  <si>
    <t>アン・ジョングンユムク、イ・ヨンナム</t>
  </si>
  <si>
    <t>考古、民俗品、近現代絵画、彫刻、磁気など</t>
  </si>
  <si>
    <t>http://museum.hongik.ac.kr</t>
  </si>
  <si>
    <t>ソウル-大学12-2012-04号</t>
  </si>
  <si>
    <t>1967.02.01</t>
  </si>
  <si>
    <t>02-320-1323</t>
  </si>
  <si>
    <t>ソウル特別市麻浦区和傘路94弘益大学文献館3階</t>
  </si>
  <si>
    <t>弘益大学博物館</t>
  </si>
  <si>
    <t>日曜日と祝日</t>
  </si>
  <si>
    <t>登録文化財（1点）</t>
  </si>
  <si>
    <t>アナログ電子計算機3号機（イ・マンヨンコンピューター）</t>
  </si>
  <si>
    <t>考古、民俗、美術品など</t>
  </si>
  <si>
    <t>校内売店</t>
  </si>
  <si>
    <t>校内記念品店</t>
  </si>
  <si>
    <t>http://museumuf.hanyang.ac.kr/</t>
  </si>
  <si>
    <t>ソウル-大学11-2003-04号</t>
  </si>
  <si>
    <t>2003.07.29</t>
  </si>
  <si>
    <t>1978.12.01</t>
  </si>
  <si>
    <t>02-2220-1394~6</t>
  </si>
  <si>
    <t>ソウル特別市城東区王十里路222</t>
  </si>
  <si>
    <t>漢陽大学博物館</t>
  </si>
  <si>
    <t>土曜日、日曜日、祝日/21年はコロナウイルス感染症19により平日も休館日が多かった</t>
  </si>
  <si>
    <t>天然記念物48種255点（哺乳類5種13点鳥40種226点昆虫類1種3点魚類2種13点）</t>
  </si>
  <si>
    <t>天然記念物第197号クナクなど</t>
  </si>
  <si>
    <t>鉱物、岩、化石、植物、無脊椎動物、脊椎動物</t>
  </si>
  <si>
    <t>http://nhm.ewha.ac.kr</t>
  </si>
  <si>
    <t>ソウル-大学11-2001-10号</t>
  </si>
  <si>
    <t>1969.11.20</t>
  </si>
  <si>
    <t>02-3277-4700</t>
  </si>
  <si>
    <t>ソウル特別市西大門区梨花女子大道52</t>
  </si>
  <si>
    <t>梨花女子大学自然史博物館</t>
  </si>
  <si>
    <t>法的祝日、コロナ19による休館</t>
  </si>
  <si>
    <t>9:30 -17:00</t>
  </si>
  <si>
    <t>国宝2件2点宝物8件11点国家民俗文化財3件3点、ソウル市タイプ文化財5件5点、登録文化財1件1点、合計19件22点</t>
  </si>
  <si>
    <t>白磁鉄化ブドウの瓶、純化4年間の瓶など</t>
  </si>
  <si>
    <t>https://museum.ewha.ac.kr</t>
  </si>
  <si>
    <t>ソウル-大学11-2000-06号</t>
  </si>
  <si>
    <t>1935.04.06</t>
    <phoneticPr fontId="2" type="noConversion"/>
  </si>
  <si>
    <t>02-3277-3152</t>
  </si>
  <si>
    <t>梨花女子大学博物館</t>
  </si>
  <si>
    <t>毎週日曜日、祝日（コロナ-19ウイルス感染症のため土曜日休館）</t>
  </si>
  <si>
    <t>9:30 - 17:00</t>
  </si>
  <si>
    <t>国宝1件1点、宝物3件3点、試み指定文化財4件35点、登録文化財2件2点</t>
  </si>
  <si>
    <t>三国様など</t>
  </si>
  <si>
    <t>考古、歴史民俗、美術、自然史、学校史など</t>
  </si>
  <si>
    <t>museum.yonsei.ac.kr</t>
  </si>
  <si>
    <t>ソウル-大学11-2005-08号</t>
  </si>
  <si>
    <t>2005.10.24</t>
  </si>
  <si>
    <t>02-2123-3340</t>
  </si>
  <si>
    <t>ソウル特別市西大門区延世路50延世大学百周年記念館内</t>
  </si>
  <si>
    <t>延世大学博物館</t>
  </si>
  <si>
    <t>毎月30週間水曜日</t>
  </si>
  <si>
    <t>10:00～16:30</t>
  </si>
  <si>
    <t>国宝2件14点宝2件5点登録文化財2件2点</t>
  </si>
  <si>
    <t>正門鏡など</t>
  </si>
  <si>
    <t>http://museum.ssu.ac.kr</t>
  </si>
  <si>
    <t>ソウル-大学12-2015-02号</t>
  </si>
  <si>
    <t>2015.01.19</t>
  </si>
  <si>
    <t>1967.10.10</t>
  </si>
  <si>
    <t>02-820-0752</t>
  </si>
  <si>
    <t>ソウル特別市 洞区 上道路 369</t>
  </si>
  <si>
    <t>崔シル大学韓国キリスト教博物館</t>
  </si>
  <si>
    <t>週末、祝日、創学記念日（コロナ19対応臨時休館）</t>
  </si>
  <si>
    <t>http://www.sookmyung.ac.kr/chungyoungyang/index.do</t>
  </si>
  <si>
    <t>ソウル-大学12-2004-04号</t>
  </si>
  <si>
    <t>2004.08.11</t>
  </si>
  <si>
    <t>2004.05.11</t>
  </si>
  <si>
    <t>02-710-9134</t>
  </si>
  <si>
    <t>ソウル特別市龍山区チョンパロ47ギル100</t>
  </si>
  <si>
    <t>スクミョン女子大学チョンヨンヤン刺繍博物館</t>
  </si>
  <si>
    <t>宝物2点、国家民俗文化財76点、ソウル市指定文化財3点</t>
  </si>
  <si>
    <t>近似録など</t>
  </si>
  <si>
    <t>http://www.sookmyung.ac.kr/museum/index.do</t>
  </si>
  <si>
    <t>ソウル-大学11-2000-02号</t>
  </si>
  <si>
    <t>2000.10.09</t>
  </si>
  <si>
    <t>1971.06.10</t>
  </si>
  <si>
    <t>スクミョン女子大学博物館</t>
  </si>
  <si>
    <t>週末とコロナの段階的な調整</t>
  </si>
  <si>
    <t>休業</t>
  </si>
  <si>
    <t>国民民俗文化財17点</t>
  </si>
  <si>
    <t>元高宗の敗北など</t>
  </si>
  <si>
    <t>ダブルス、民俗品、土道など</t>
  </si>
  <si>
    <t>常設展示室の利用</t>
  </si>
  <si>
    <t>http://museum.sejong.ac.kr</t>
  </si>
  <si>
    <t>ソウル-大学11-2001-09号</t>
  </si>
  <si>
    <t>1973.05.05</t>
  </si>
  <si>
    <t>02-3408-3876</t>
  </si>
  <si>
    <t>ソウル特別市光津区能洞路209</t>
  </si>
  <si>
    <t>世宗大学博物館</t>
  </si>
  <si>
    <t>経路（65歳以上）、国家有功者、障害者（1級～3級、同伴1人を含む）、団体インソル教師、本校学生及び教職員</t>
  </si>
  <si>
    <t>30％割引：公演連携観覧、江北区民50％割引：基礎生活受給者、文化がある日（毎月最後の週水曜日）</t>
  </si>
  <si>
    <t>土曜日、法定祝日、開校記念日（4月28日）、展示交換時期</t>
  </si>
  <si>
    <t>岩、鉱物、動物標本、植物標本、化石など</t>
  </si>
  <si>
    <t>http://museum.sungshin.ac.kr</t>
  </si>
  <si>
    <t>ソウル-大学12-2017-06号</t>
  </si>
  <si>
    <t>2017.11.30</t>
  </si>
  <si>
    <t>2011.11.23</t>
  </si>
  <si>
    <t>02-920-2657</t>
  </si>
  <si>
    <t>ソウル特別市江北区道峰路76街道55A棟1階</t>
  </si>
  <si>
    <t>ソンシン女子大学庭園パククァンフンボク博物館</t>
    <phoneticPr fontId="10" type="noConversion"/>
  </si>
  <si>
    <t>国家指定文化財（天然記念物）7点</t>
  </si>
  <si>
    <t>修理フクロウ、ソルフクロウ、チュブオブ、小滴、大きな小鳥</t>
  </si>
  <si>
    <t>ダブルス（織物類、金属類など）</t>
  </si>
  <si>
    <t>ソウル-大学12-2017-05号</t>
  </si>
  <si>
    <t>02-920-2057</t>
  </si>
  <si>
    <t>ソウル特別市江北区道峰路76街道55A棟地下1階</t>
  </si>
  <si>
    <t>聖神女子大学自然史博物館</t>
    <phoneticPr fontId="10" type="noConversion"/>
  </si>
  <si>
    <t>1点</t>
  </si>
  <si>
    <t>大東余地図（宝物第850-1号）</t>
  </si>
  <si>
    <t>古地図、天文図、古美術、現代美術など</t>
  </si>
  <si>
    <t>ソウル-大学11-2000-04号</t>
  </si>
  <si>
    <t>1966.09.01</t>
    <phoneticPr fontId="2" type="noConversion"/>
  </si>
  <si>
    <t>02-920-7325</t>
  </si>
  <si>
    <t>ソウル特別市城北区保門路34ダギル2行政館3階</t>
  </si>
  <si>
    <t>聖神女子大学博物館</t>
  </si>
  <si>
    <t>土日、国公休日</t>
  </si>
  <si>
    <t>キム・チョンリ開国公信グリーン</t>
  </si>
  <si>
    <t>https://swb.skku.edu/museum</t>
  </si>
  <si>
    <t>ソウル-大学11-2000-05号</t>
  </si>
  <si>
    <t>1964.06.22</t>
  </si>
  <si>
    <t>02-760-1216</t>
  </si>
  <si>
    <t>ソウル特別市鍾路区成均館路25-2</t>
  </si>
  <si>
    <t>成均館大学博物館</t>
  </si>
  <si>
    <t>10:00～16:00（休暇10:00～14:00）</t>
  </si>
  <si>
    <t>生活史、教師資料</t>
  </si>
  <si>
    <t>校内駐車場利用</t>
  </si>
  <si>
    <t>校内の便宜施設利用</t>
  </si>
  <si>
    <t>学校内の講義室と講堂の利用</t>
  </si>
  <si>
    <t>http://museum.swu.ac.kr/</t>
  </si>
  <si>
    <t>ソウル-大学12-2009-01号</t>
  </si>
  <si>
    <t>2009.10.08</t>
  </si>
  <si>
    <t>1998.09.01</t>
  </si>
  <si>
    <t>02-970-5311</t>
  </si>
  <si>
    <t>ソウル特別市ノウォン区画廊路621ソウル女子大学50周年記念館2階</t>
  </si>
  <si>
    <t>ソウル女子大学博物館</t>
  </si>
  <si>
    <t>土・日曜日、祝日</t>
  </si>
  <si>
    <t>指定文化財1点</t>
  </si>
  <si>
    <t>サボク市の生岳牧場の地図</t>
  </si>
  <si>
    <t>近現代史、都市史、生活史、文化史</t>
  </si>
  <si>
    <t>ソウル-大学12-2008-09号</t>
  </si>
  <si>
    <t>2008.08.19</t>
  </si>
  <si>
    <t>1984.09.04</t>
  </si>
  <si>
    <t>02-6490-6586~8</t>
  </si>
  <si>
    <t>ソウル特別市東大門区ソウル市立大163ソウル市立大学博物館</t>
  </si>
  <si>
    <t>ソウル市立大学博物館</t>
  </si>
  <si>
    <t>毎週日、月、祝日、開校記念日（10/15）</t>
  </si>
  <si>
    <t>13:00～17:00</t>
  </si>
  <si>
    <t>宝5点</t>
  </si>
  <si>
    <t>昆虫万国伝道八爆兵風など</t>
  </si>
  <si>
    <t>書画、考古、民俗品など</t>
  </si>
  <si>
    <t>5/62.5㎡</t>
  </si>
  <si>
    <t>http://museum.snu.ac.kr/</t>
  </si>
  <si>
    <t>ソウル-大学11-2000-03号</t>
  </si>
  <si>
    <t>1946.10.15</t>
  </si>
  <si>
    <t>02-880-5333</t>
  </si>
  <si>
    <t>ソウル特別市冠岳区冠岳路1</t>
  </si>
  <si>
    <t>ソウル大学博物館</t>
  </si>
  <si>
    <t>歯医学関連</t>
  </si>
  <si>
    <t>www.dentmuseum.or.kr</t>
  </si>
  <si>
    <t>ソウル-大学12-2008-10号</t>
  </si>
  <si>
    <t>2008.09.23</t>
  </si>
  <si>
    <t>02-740-8799</t>
  </si>
  <si>
    <t>ソウル特別市鍾路区大学路103</t>
  </si>
  <si>
    <t>ソウル大学歯医学大学院歯医学博物館（休館）</t>
  </si>
  <si>
    <t>金属、ドット、民俗品など</t>
  </si>
  <si>
    <t>https://museum.smu.ac.kr</t>
  </si>
  <si>
    <t>ソウル-大学12-2003-01号</t>
  </si>
  <si>
    <t>02-781-7923</t>
  </si>
  <si>
    <t>ソウル特別市鍾路区平昌文化路151</t>
  </si>
  <si>
    <t>サンミョン大学博物館</t>
  </si>
  <si>
    <t>毎週土日、国境日など</t>
  </si>
  <si>
    <t>10:00-16:00(金曜日 10:00-15:00)</t>
  </si>
  <si>
    <t>年8回</t>
  </si>
  <si>
    <t>金属、ドット、書画、聖書、聖書遺物、自然史、カメラなど</t>
  </si>
  <si>
    <t>学校駐車場</t>
  </si>
  <si>
    <t>学校売店</t>
  </si>
  <si>
    <t>https://www.syu.ac.kr/museum/</t>
  </si>
  <si>
    <t>ソウル-大学12-2013-03号</t>
  </si>
  <si>
    <t>2013.02.18.</t>
  </si>
  <si>
    <t>2000.10.10</t>
    <phoneticPr fontId="2" type="noConversion"/>
  </si>
  <si>
    <t>02-3355-3065</t>
  </si>
  <si>
    <t>ソウル特別市 ノウォン区画廊路 815</t>
  </si>
  <si>
    <t>三陸大学博物館</t>
  </si>
  <si>
    <t>国家指定文化財1点</t>
  </si>
  <si>
    <t>ドンドク女性の宿太極旗</t>
  </si>
  <si>
    <t>古書、工芸、民俗品など</t>
  </si>
  <si>
    <t>www.museum.dongduk.ac.kr</t>
  </si>
  <si>
    <t>ソウル-大学12-2020-02号</t>
  </si>
  <si>
    <t>2020.06.23</t>
  </si>
  <si>
    <t>1977.05.27</t>
  </si>
  <si>
    <t>02-940-4231</t>
  </si>
  <si>
    <t>ソウル特別市城北区画廊路13ギル60（ハウォルゴクドン）</t>
  </si>
  <si>
    <t>東徳女子大学博物館</t>
  </si>
  <si>
    <t>国宝2点、宝8点、ソウル市タイプ文化財2点</t>
  </si>
  <si>
    <t>保協人石塔など</t>
  </si>
  <si>
    <t>金属、石、土道、書画、木造</t>
  </si>
  <si>
    <t>大学駐車場</t>
  </si>
  <si>
    <t>https://dgumuseum.dongguk.edu/</t>
  </si>
  <si>
    <t>ソウル-大学11-2001-06号</t>
  </si>
  <si>
    <t>1963.09.01</t>
    <phoneticPr fontId="2" type="noConversion"/>
  </si>
  <si>
    <t>02-2260-3723</t>
  </si>
  <si>
    <t>ソウル特別市中区必洞路1ギル30</t>
  </si>
  <si>
    <t>東国大学博物館</t>
  </si>
  <si>
    <t>法定祝日、開校記念日、休暇中の臨時休館</t>
  </si>
  <si>
    <t>考古、民俗、アート</t>
  </si>
  <si>
    <t>museum.duksung.ac.kr</t>
  </si>
  <si>
    <t>ソウル-大学11-2007-02号</t>
  </si>
  <si>
    <t>2007.05.10</t>
  </si>
  <si>
    <t>02-901-8132</t>
  </si>
  <si>
    <t>ソウル特別市道峰区三陽路144ギル33</t>
  </si>
  <si>
    <t>徳城女子大学博物館</t>
  </si>
  <si>
    <t>コロナによる休館日を除く127日開館</t>
  </si>
  <si>
    <t>年2回（コロナによる1回進行）</t>
  </si>
  <si>
    <t>古文書、書画、陶器、民俗品など</t>
  </si>
  <si>
    <t>（学校駐車場利用）</t>
  </si>
  <si>
    <t>ソウル-大学11-2000-01号</t>
  </si>
  <si>
    <t>1973.07.05</t>
    <phoneticPr fontId="2" type="noConversion"/>
  </si>
  <si>
    <t>02-910-4212</t>
  </si>
  <si>
    <t>ソウル特別市城北区鄭陵路77、国民大学博物館</t>
  </si>
  <si>
    <t>国民大学博物館</t>
  </si>
  <si>
    <t>毎週日曜日、法定祝日、COVID-19関連防疫、社会的距離置きによる休館が必要な場合</t>
  </si>
  <si>
    <t>10:00-17:00(土曜日0</t>
  </si>
  <si>
    <t>国宝4点、宝物11点、国民民俗文化財24点、国家登録文化財2点</t>
  </si>
  <si>
    <t>本川時計他</t>
  </si>
  <si>
    <t>考古、歴史、民俗、古美術、現代美術、学校史など</t>
  </si>
  <si>
    <t>学校施設利用</t>
  </si>
  <si>
    <t>347</t>
  </si>
  <si>
    <t>個別、中央</t>
  </si>
  <si>
    <t>museum.korea.ac.kr</t>
  </si>
  <si>
    <t>ソウル-大学12-2001-02号</t>
  </si>
  <si>
    <t>2001.11.27。</t>
  </si>
  <si>
    <t>02-3290-1517</t>
  </si>
  <si>
    <t>ソウル特別市城北区安岩路145高麗大学博物館</t>
  </si>
  <si>
    <t>高麗大学博物館</t>
  </si>
  <si>
    <t>COVID-19の国と学校の方針に従って休館</t>
  </si>
  <si>
    <t>977ポイント</t>
  </si>
  <si>
    <t>清江キム・ヨンフン診療記録</t>
  </si>
  <si>
    <t>韓医学関連遺物支流、金属、木材</t>
  </si>
  <si>
    <t>ソウル-大学12-2007-05号</t>
  </si>
  <si>
    <t>2007.07.12</t>
  </si>
  <si>
    <t>2000.03.02</t>
  </si>
  <si>
    <t>02-961-2274</t>
  </si>
  <si>
    <t>ソウル特別市東大門区慶熙大路26慶熙大学168号韓医学歴史博物館</t>
  </si>
  <si>
    <t>慶熙大学韓医学歴史博物館</t>
  </si>
  <si>
    <t>http://museum.khu.ac.kr</t>
  </si>
  <si>
    <t>ソウル-大学11-2001-04号</t>
  </si>
  <si>
    <t>1955.10.01</t>
  </si>
  <si>
    <t>02-961-0141</t>
  </si>
  <si>
    <t>ソウル特別市東大門区慶熙大路26</t>
  </si>
  <si>
    <t>慶熙大学中央博物館</t>
  </si>
  <si>
    <t>天然記念物 181点</t>
  </si>
  <si>
    <t>自然史生物など</t>
  </si>
  <si>
    <t>学校敷地公用</t>
  </si>
  <si>
    <t>https://nhm.khu.ac.kr/</t>
  </si>
  <si>
    <t>ソウル-大学11-2005-05号</t>
  </si>
  <si>
    <t>2005.06.24.</t>
  </si>
  <si>
    <t>1978.06.13</t>
    <phoneticPr fontId="2" type="noConversion"/>
  </si>
  <si>
    <t>02-961-0142</t>
  </si>
  <si>
    <t>ソウル特別市東大門区慶熙大路26慶熙大学自然史博物館</t>
  </si>
  <si>
    <t>慶熙大学自然史博物館</t>
  </si>
  <si>
    <t>毎週土/日曜日の祝日コロナウイルス-19政府防疫指針</t>
  </si>
  <si>
    <t>政府防疫指針による休館</t>
    <phoneticPr fontId="2" type="noConversion"/>
  </si>
  <si>
    <t>国宝1件1点、宝物1件1点、登録文化財1件1点ソウル市民俗文化財1件1点</t>
  </si>
  <si>
    <t>東国チョンウン、イ・イナム梅花会門記、旧西北学会会館、東ジョン宮慶院堂</t>
  </si>
  <si>
    <t>古書、古文書、書画、陶器、民俗品など</t>
  </si>
  <si>
    <t>http://museum.konkuk.ac.kr/</t>
  </si>
  <si>
    <t>ソウル-大学11-2001-07号</t>
  </si>
  <si>
    <t>1963.03.01</t>
  </si>
  <si>
    <t>02-450-3881</t>
  </si>
  <si>
    <t>ソウル特別市光津区能洞路120</t>
  </si>
  <si>
    <t>建国大学博物館</t>
  </si>
  <si>
    <t>ソウル私立総計</t>
  </si>
  <si>
    <t>24歳以下／学生証（大学生／大学院生）所持者</t>
  </si>
  <si>
    <t>20人以上の場合30％</t>
  </si>
  <si>
    <t>20人以上の大人と青少年の1000ウォン割引</t>
  </si>
  <si>
    <t>毎週月曜日/新政、旧正月、秋夕連休休館</t>
  </si>
  <si>
    <t>110日（2-8月休館）</t>
  </si>
  <si>
    <t>2021年企画／特別展開催なし：0回（*2020年特別展を2021年度まで延長展示）</t>
    <phoneticPr fontId="2" type="noConversion"/>
  </si>
  <si>
    <t>試み指定文化財2件4点</t>
  </si>
  <si>
    <t>高麗時代犯種/ユンサン郡</t>
  </si>
  <si>
    <t>書画/工芸など</t>
  </si>
  <si>
    <t>常設/企画/特別展示室区別なし（展示により流動的に使用）</t>
    <phoneticPr fontId="2" type="noConversion"/>
  </si>
  <si>
    <t>www.hjmuseum.org</t>
  </si>
  <si>
    <t>ソウル-私立12-1999-06号</t>
  </si>
  <si>
    <t>1999.09.10</t>
    <phoneticPr fontId="2" type="noConversion"/>
  </si>
  <si>
    <t>1999.09.16</t>
    <phoneticPr fontId="2" type="noConversion"/>
  </si>
  <si>
    <t>02-2075-0114</t>
  </si>
  <si>
    <t>ソウル特別市鍾路区平昌8ギル3</t>
  </si>
  <si>
    <t>ファジョン博物館</t>
    <phoneticPr fontId="10" type="noConversion"/>
  </si>
  <si>
    <t>未就学児、毎月最終週木曜日</t>
  </si>
  <si>
    <t>青少年団体 40% ICOM 無料</t>
  </si>
  <si>
    <t>パス37.5％</t>
  </si>
  <si>
    <t>一般37.5％</t>
  </si>
  <si>
    <t>毎週日曜日、1/1、お正月、秋夕</t>
  </si>
  <si>
    <t>国宝8件、宝54件市指定文化財11件</t>
  </si>
  <si>
    <t>分庁詐欺バクジサーモンドア病など</t>
  </si>
  <si>
    <t>本館登録</t>
  </si>
  <si>
    <t>考古、民俗品、現代品など</t>
  </si>
  <si>
    <t>www.horimmuseum.org</t>
  </si>
  <si>
    <t>ソウル-私立12-1993-06号</t>
  </si>
  <si>
    <t>2009.06.19</t>
  </si>
  <si>
    <t>02-541-3525</t>
  </si>
  <si>
    <t>ソウル特別市江南区道山大路317</t>
  </si>
  <si>
    <t>ホリム博物館紳士分館</t>
    <phoneticPr fontId="10" type="noConversion"/>
  </si>
  <si>
    <t>ICOM無料</t>
  </si>
  <si>
    <t>障害者、未就学児、毎月最終週水曜日</t>
  </si>
  <si>
    <t>青少年団体 50% ICOM 無料</t>
  </si>
  <si>
    <t>一般25％</t>
  </si>
  <si>
    <t>毎週土曜日、日曜日、月曜日、祝日</t>
  </si>
  <si>
    <t>1982.10.20</t>
  </si>
  <si>
    <t>02-858-2500</t>
  </si>
  <si>
    <t>ソウル特別市 関楽区 南部循環路 152ギル 53</t>
  </si>
  <si>
    <t>ホリム博物館新林本館</t>
    <phoneticPr fontId="10" type="noConversion"/>
  </si>
  <si>
    <t>日曜日、月曜日、11-3月、チュソク当日</t>
  </si>
  <si>
    <t>チェ・スンウ</t>
  </si>
  <si>
    <t>民俗品、芸術品など</t>
  </si>
  <si>
    <t>www.choisunu.com</t>
  </si>
  <si>
    <t>ソウル-私立21-2006-07号</t>
  </si>
  <si>
    <t>2006.09.04.</t>
  </si>
  <si>
    <t>2004.04.10</t>
    <phoneticPr fontId="2" type="noConversion"/>
  </si>
  <si>
    <t>02-3675-3401</t>
  </si>
  <si>
    <t>ソウル特別市城北区城北路15ギル9</t>
  </si>
  <si>
    <t>恵曲チェ・スンウ記念館</t>
    <phoneticPr fontId="10" type="noConversion"/>
  </si>
  <si>
    <t>毎週月、日法定祝日コロナ19拡散防止のため臨時休館</t>
  </si>
  <si>
    <t>陶器。写真。その他</t>
  </si>
  <si>
    <t>blog.daum.net/hansam2012 blog.naver.com/hansam2006</t>
  </si>
  <si>
    <t>ソウル-私立12-2012-02号</t>
  </si>
  <si>
    <t>2012.06.15</t>
  </si>
  <si>
    <t>02-796-0100</t>
  </si>
  <si>
    <t>ソウル特別市龍山区漢南大路108(漢南洞)</t>
  </si>
  <si>
    <t>ハンイックファンソウルアート博物館</t>
    <phoneticPr fontId="10" type="noConversion"/>
  </si>
  <si>
    <t>原稿類、書籍類など</t>
  </si>
  <si>
    <t>www.hahnmoosook.com</t>
  </si>
  <si>
    <t>ソウル-私立12-2010-02号</t>
  </si>
  <si>
    <t>2010.03.18</t>
    <phoneticPr fontId="2" type="noConversion"/>
  </si>
  <si>
    <t>1993.02.01</t>
    <phoneticPr fontId="2" type="noConversion"/>
  </si>
  <si>
    <t>02-762-3093</t>
  </si>
  <si>
    <t>ソウル特別市鍾路区恵化路9ギル20</t>
  </si>
  <si>
    <t>漢武宿文学館</t>
    <phoneticPr fontId="10" type="noConversion"/>
  </si>
  <si>
    <t>65歳以上、障害者</t>
  </si>
  <si>
    <t>65歳以上、障害者無料</t>
  </si>
  <si>
    <t>毎週日曜日と祝日</t>
  </si>
  <si>
    <t>土 10:00-12:00 日曜日休館</t>
  </si>
  <si>
    <t>近現代史、支流</t>
  </si>
  <si>
    <t>www.kmlm.or.kr</t>
  </si>
  <si>
    <t>ソウル-私立12-2013-09号</t>
  </si>
  <si>
    <t>2013.12.24</t>
  </si>
  <si>
    <t>1997.11.08</t>
  </si>
  <si>
    <t>02-2277-4857</t>
  </si>
  <si>
    <t>ソウル特別市中区東湖路268</t>
  </si>
  <si>
    <t>韓国現代文学館</t>
    <phoneticPr fontId="10" type="noConversion"/>
  </si>
  <si>
    <t>1. カトリック教団体 2. 地域住民 3. 経路(70歳以上) 4. 未就学児</t>
  </si>
  <si>
    <t>10名以上の団体事前予約時無料</t>
  </si>
  <si>
    <t>1. 10人未満の場合自律 2. 10人以上の場合徴収(1,000ウォン)</t>
  </si>
  <si>
    <t xml:space="preserve"> 1. 10人未満の場合自律 2. 10人以上の場合徴収(1,000ウォン)</t>
  </si>
  <si>
    <t>月/1月1日、雪、秋夕 ※コロナ19による長期休館：1/1～2/1</t>
  </si>
  <si>
    <t>カトリック飼料や前例用品など</t>
  </si>
  <si>
    <t>1～2回/1年</t>
  </si>
  <si>
    <t>http://www.jeoldusan.or.kr/renew/museum1.php</t>
  </si>
  <si>
    <t>ソウル-私立12-2008-08号</t>
  </si>
  <si>
    <t>1967.10.21</t>
  </si>
  <si>
    <t>02-3142-4504</t>
  </si>
  <si>
    <t>ソウル特別市麻浦区土政路6</t>
  </si>
  <si>
    <t>韓国天主教殉教者博物館</t>
    <phoneticPr fontId="10" type="noConversion"/>
  </si>
  <si>
    <t>毎週土曜日、日曜日休館</t>
  </si>
  <si>
    <t>本</t>
  </si>
  <si>
    <t>約20（大）</t>
  </si>
  <si>
    <t>http://museum.magazine.or.kr/</t>
  </si>
  <si>
    <t>ソウル-私立12-1993-08号</t>
  </si>
  <si>
    <t>1993.07.21</t>
    <phoneticPr fontId="2" type="noConversion"/>
  </si>
  <si>
    <t>2002.03.21</t>
    <phoneticPr fontId="2" type="noConversion"/>
  </si>
  <si>
    <t>02-360-0041</t>
  </si>
  <si>
    <t>ソウル特別市永登浦区汝矣大方路67ギル11雑誌会館地下1階</t>
  </si>
  <si>
    <t>韓国雑誌博物館</t>
    <phoneticPr fontId="10" type="noConversion"/>
  </si>
  <si>
    <t>毎週月曜日の旧正月/秋夕連休12.29-1.2選挙日労働者の日</t>
  </si>
  <si>
    <t>高貨幣など</t>
  </si>
  <si>
    <t>www.bok.or.kr/museum</t>
  </si>
  <si>
    <t>ソウル-私立12-2003-03号</t>
  </si>
  <si>
    <t>2003.06.23</t>
    <phoneticPr fontId="2" type="noConversion"/>
  </si>
  <si>
    <t>2001.06.12</t>
    <phoneticPr fontId="2" type="noConversion"/>
  </si>
  <si>
    <t>02-759-4881</t>
  </si>
  <si>
    <t>ソウル特別市中区南大門路39</t>
  </si>
  <si>
    <t>韓国銀行貨幣博物館</t>
    <phoneticPr fontId="10" type="noConversion"/>
  </si>
  <si>
    <t>有料</t>
  </si>
  <si>
    <t>色東韓服、民俗品、装飾品、木製家具など</t>
  </si>
  <si>
    <t>500パスポート</t>
  </si>
  <si>
    <t>3-4回/1年</t>
  </si>
  <si>
    <t>www.saekdongmuseum.com</t>
  </si>
  <si>
    <t>ソウル-私立21-2015-03号</t>
  </si>
  <si>
    <t>2015.04.30</t>
  </si>
  <si>
    <t>2014.03.01</t>
  </si>
  <si>
    <t>02-765-9286</t>
  </si>
  <si>
    <t>ソウル特別市鍾路区渓谷路10ギル85-7</t>
  </si>
  <si>
    <t>韓国色東博物館</t>
    <phoneticPr fontId="10" type="noConversion"/>
  </si>
  <si>
    <t>日曜日、祝日、労働者の日</t>
  </si>
  <si>
    <t>古文書、通貨、通帳など</t>
  </si>
  <si>
    <t>https://www.beautifulshinhan.co.kr</t>
  </si>
  <si>
    <t>ソウル-私立12-2006-03号</t>
  </si>
  <si>
    <t>2006.04.17</t>
  </si>
  <si>
    <t>1997.03.27</t>
  </si>
  <si>
    <t>02-2151-7677</t>
  </si>
  <si>
    <t>ソウル特別市中区世宗大路135-5</t>
  </si>
  <si>
    <t>韓国金融史博物館</t>
    <phoneticPr fontId="10" type="noConversion"/>
  </si>
  <si>
    <t>完全無料</t>
  </si>
  <si>
    <t>毎週月曜日、法定祝日</t>
  </si>
  <si>
    <t>8時間（9:30～17:30）</t>
  </si>
  <si>
    <t>広告関連近現代遺物（デジタル資料、書斎類、鉄製類など）</t>
  </si>
  <si>
    <t>https://www.kobaco.co.kr/site/admuseum/home</t>
  </si>
  <si>
    <t>ソウル-私立12-2012-01号</t>
  </si>
  <si>
    <t>2012.02.15</t>
    <phoneticPr fontId="2" type="noConversion"/>
  </si>
  <si>
    <t>2008.11.07</t>
    <phoneticPr fontId="2" type="noConversion"/>
  </si>
  <si>
    <t>02-2144-0116</t>
  </si>
  <si>
    <t>ソウル特別市松坡区オリンピック路35ギル137韓国広告文化会館3階</t>
  </si>
  <si>
    <t>韓国広告博物館</t>
    <phoneticPr fontId="10" type="noConversion"/>
  </si>
  <si>
    <t>常設展示に含まれる</t>
  </si>
  <si>
    <t>50％割引：城北区住民、小中学生、障害者</t>
  </si>
  <si>
    <t>日、月曜日、国指定祝日、酷書記、酷寒期</t>
  </si>
  <si>
    <t>木の家具、木器</t>
  </si>
  <si>
    <t>www.kofum.com</t>
  </si>
  <si>
    <t>ソウル-私立12-1993-10号</t>
  </si>
  <si>
    <t>1993.09.28</t>
  </si>
  <si>
    <t>2009.09.01</t>
  </si>
  <si>
    <t>02-745-0181</t>
  </si>
  <si>
    <t>ソウル特別市城北区大使館路121（城北洞）</t>
  </si>
  <si>
    <t>韓国家具博物館</t>
    <phoneticPr fontId="10" type="noConversion"/>
  </si>
  <si>
    <t>36ヶ月未満</t>
  </si>
  <si>
    <t>障害者割引</t>
  </si>
  <si>
    <t>毎週月曜日（ただし、月曜日が祝日の場合開館）、1月1日、旧正月と秋夕連休1～2日目</t>
  </si>
  <si>
    <t>11:00～19:00</t>
  </si>
  <si>
    <t>10/103.91㎡</t>
    <phoneticPr fontId="2" type="noConversion"/>
  </si>
  <si>
    <t>3回以上/1年</t>
  </si>
  <si>
    <t>http://www.figuremuseumw.co.kr</t>
  </si>
  <si>
    <t>ソウル-私立21-2015-08号</t>
  </si>
  <si>
    <t>2015.11.02</t>
  </si>
  <si>
    <t>2015.02.28</t>
  </si>
  <si>
    <t>02-512-8865</t>
  </si>
  <si>
    <t>ソウル特別市 江南区 仙陵路158ギル 3</t>
  </si>
  <si>
    <t>フィギュアミュージアムW</t>
    <phoneticPr fontId="10" type="noConversion"/>
  </si>
  <si>
    <t>7歳以下の子供、障害者、65歳以上の無料</t>
  </si>
  <si>
    <t>中-1,000 高-2,000</t>
  </si>
  <si>
    <t>土器類、青銅、ガラスなど</t>
  </si>
  <si>
    <t>約30台</t>
    <phoneticPr fontId="2" type="noConversion"/>
  </si>
  <si>
    <t>http://www.apm.or.kr/</t>
  </si>
  <si>
    <t>ソウル-私立12-1999-02号</t>
  </si>
  <si>
    <t>1999.03.23</t>
  </si>
  <si>
    <t>1998.11.07</t>
  </si>
  <si>
    <t>02-2686-9496</t>
  </si>
  <si>
    <t>ソウル特別市区区区エラーロ8ラギル44</t>
  </si>
  <si>
    <t>平江省西遺物博物館</t>
    <phoneticPr fontId="10" type="noConversion"/>
  </si>
  <si>
    <t>お正月、祝日連休、労働者の日、毎週月曜日</t>
  </si>
  <si>
    <t>書誌、金石卓本、書誌卓本、陶器、古書的、屏風</t>
  </si>
  <si>
    <t>http://www.tanheo.org/</t>
  </si>
  <si>
    <t>ソウル-私立12-2010-04号</t>
  </si>
  <si>
    <t>2010.11.26</t>
  </si>
  <si>
    <t>02-445-8486</t>
  </si>
  <si>
    <t>ソウル特別市江南区夜峠路14ギル13-51</t>
  </si>
  <si>
    <t>タンホ記念仏教博物館</t>
    <phoneticPr fontId="10" type="noConversion"/>
  </si>
  <si>
    <t>65歳以上、障害者、7歳以下</t>
  </si>
  <si>
    <t>10人以上1000ウォン割引アーティストパス文化Nチケット割引</t>
  </si>
  <si>
    <t>25～40</t>
  </si>
  <si>
    <t>毎週日、月、火1月1日、旧正月連休、秋夕連休</t>
  </si>
  <si>
    <t>11:00～17:00</t>
  </si>
  <si>
    <t>国宝1点宝2点</t>
  </si>
  <si>
    <t>初条本大盤ヤバラミルダギョン他2点</t>
  </si>
  <si>
    <t>www.spacec.co.kr</t>
  </si>
  <si>
    <t>ソウル-私立12-2004-03号</t>
  </si>
  <si>
    <t>2004.08.11.</t>
  </si>
  <si>
    <t>2003.11.20</t>
    <phoneticPr fontId="2" type="noConversion"/>
  </si>
  <si>
    <t>02-547-9177</t>
  </si>
  <si>
    <t>ソウル特別市江南区鄭州路827</t>
  </si>
  <si>
    <t>コリアナ化粧博物館</t>
    <phoneticPr fontId="10" type="noConversion"/>
  </si>
  <si>
    <t>ソウル市博物館活性化事業、鍾路区博物館出身、鍾路区韓服祭り無料</t>
  </si>
  <si>
    <t>文化のある日、道、兵士、障害者</t>
  </si>
  <si>
    <t>日曜日、祝日、木、土曜日の午後1時以降</t>
  </si>
  <si>
    <t>医薬品、民俗品など</t>
  </si>
  <si>
    <t>www.cwdmuseum.com</t>
  </si>
  <si>
    <t>ソウル-私立12-2008-12号</t>
  </si>
  <si>
    <t>2008.09.26。</t>
  </si>
  <si>
    <t>2008.11.02</t>
    <phoneticPr fontId="2" type="noConversion"/>
  </si>
  <si>
    <t>02-3672-2005</t>
  </si>
  <si>
    <t>ソウル特別市鍾路区ドンファムンロ9ギル27</t>
  </si>
  <si>
    <t>春原博物館</t>
    <phoneticPr fontId="10" type="noConversion"/>
  </si>
  <si>
    <t>博物館週間、365鍾路区創意バス、青少年のメンターKBノニル基、美しい鍾路出身事業参加時無料</t>
  </si>
  <si>
    <t>経路、障害者、兵士、国家有功者、文化の日（50％割引）</t>
  </si>
  <si>
    <t>土、日、祝日</t>
  </si>
  <si>
    <t>韓国伝統服飾、伝統刺繍、彫刻報、海外伝統服飾、海外キルト、繊維芸術品、世界民俗服飾人形</t>
  </si>
  <si>
    <t>www.jculture.co.kr/museum</t>
  </si>
  <si>
    <t>ソウル-私立12-1999-03号</t>
  </si>
  <si>
    <t>1998.10.27</t>
  </si>
  <si>
    <t>02-753-4075</t>
  </si>
  <si>
    <t>ソウル特別市中区退渓路18ギル66</t>
  </si>
  <si>
    <t>超電繊維・キルト博物館</t>
    <phoneticPr fontId="10" type="noConversion"/>
  </si>
  <si>
    <t>5歳以下</t>
  </si>
  <si>
    <t>文化のある日（50％）割引65歳以上のパス割引（20％）割引障害者（20％）割引</t>
  </si>
  <si>
    <t>20～50</t>
  </si>
  <si>
    <t>毎週日、月曜日、1月1日、お正月/秋夕連休</t>
  </si>
  <si>
    <t>わら、農機具、民俗品、民俗資料</t>
  </si>
  <si>
    <t>www.jipul.com</t>
  </si>
  <si>
    <t>ソウル-私立12-1993-05号</t>
  </si>
  <si>
    <t>1993.01.18</t>
  </si>
  <si>
    <t>02-743-8787</t>
  </si>
  <si>
    <t>ソウル特別市鍾路区成均館路4ギル45</t>
  </si>
  <si>
    <t>わら生活史博物館</t>
    <phoneticPr fontId="10" type="noConversion"/>
  </si>
  <si>
    <t>障害者、国家有功者、36ヶ月以下幼児無料</t>
  </si>
  <si>
    <t>文化がある日50％65歳以上50％</t>
  </si>
  <si>
    <t>50～70</t>
  </si>
  <si>
    <t>毎週日曜日、国の祝日</t>
  </si>
  <si>
    <t>紙関連の古書、民俗品など</t>
  </si>
  <si>
    <t>www.papermuseum.or.kr</t>
  </si>
  <si>
    <t>ソウル-私立12-2008-07号</t>
  </si>
  <si>
    <t>2008.07.16</t>
  </si>
  <si>
    <t>1999.12.01</t>
  </si>
  <si>
    <t>02-2279-7901</t>
  </si>
  <si>
    <t>ソウル特別市中区長忠団路166鐘羅ビル2階</t>
  </si>
  <si>
    <t>ペイナラ博物館</t>
    <phoneticPr fontId="10" type="noConversion"/>
  </si>
  <si>
    <t>登録文化財3点、試みタイプ文化財（ソウル市）10点</t>
  </si>
  <si>
    <t>李承晩大統領の儀式用セダンなど</t>
  </si>
  <si>
    <t>武器類、装備類、文書類、メディア資料など</t>
  </si>
  <si>
    <t>www.warmemo.or.kr</t>
  </si>
  <si>
    <t>ソウル-私立12-1989-01号</t>
  </si>
  <si>
    <t>1989.01.31</t>
    <phoneticPr fontId="2" type="noConversion"/>
  </si>
  <si>
    <t>02-709-3114</t>
  </si>
  <si>
    <t>ソウル特別市龍山区梨泰院路29</t>
  </si>
  <si>
    <t>戦争記念館</t>
    <phoneticPr fontId="10" type="noConversion"/>
  </si>
  <si>
    <t>全体（特別展示が常設展示館と一緒にあるので常設入場券で全て可能）</t>
  </si>
  <si>
    <t>障害者／65歳以上無料</t>
  </si>
  <si>
    <t>仕事、月/雪、秋夕、クリスマス</t>
  </si>
  <si>
    <t>10:00 -18:00</t>
  </si>
  <si>
    <t>日本軍「慰安婦」被害者の絵の遺品など</t>
  </si>
  <si>
    <t>https://womenandwarmuseum.net/</t>
  </si>
  <si>
    <t>ソウル-私立21-2013-02号</t>
  </si>
  <si>
    <t>2013.01.16</t>
  </si>
  <si>
    <t>2012.05.06</t>
  </si>
  <si>
    <t>02-392-5252</t>
  </si>
  <si>
    <t>ソウル特別市麻浦区ワールドカップ北路11ギル20</t>
  </si>
  <si>
    <t>戦争と女性人権博物館</t>
    <phoneticPr fontId="10" type="noConversion"/>
  </si>
  <si>
    <t>毎週月曜日、雪 - チュソク連休、新情</t>
  </si>
  <si>
    <t>電気資料、書籍、文書、古書など</t>
  </si>
  <si>
    <t>www.kepco.co.kr/museum</t>
  </si>
  <si>
    <t>ソウル-私立12-2001-11号</t>
  </si>
  <si>
    <t>2001.12.28.</t>
  </si>
  <si>
    <t>2001.08.10</t>
    <phoneticPr fontId="2" type="noConversion"/>
  </si>
  <si>
    <t>02-2105-8191~2</t>
  </si>
  <si>
    <t>ソウル特別市瑞草区孝寧路72ギル60</t>
  </si>
  <si>
    <t>電気博物館</t>
    <phoneticPr fontId="10" type="noConversion"/>
  </si>
  <si>
    <t>月曜日、日曜日、祝日、その他の浣腸が定まる休日</t>
  </si>
  <si>
    <t>シンプソン記念館</t>
  </si>
  <si>
    <t>古書、古文書、衣服など</t>
  </si>
  <si>
    <t>www.ewhamuseum.co.kr</t>
  </si>
  <si>
    <t>ソウル-私立12-2013-01号</t>
  </si>
  <si>
    <t>2013.01.16.</t>
  </si>
  <si>
    <t>2006.05.31</t>
    <phoneticPr fontId="2" type="noConversion"/>
  </si>
  <si>
    <t>02-2175-1964</t>
  </si>
  <si>
    <t>ソウル特別市中区チョンドンギル26</t>
  </si>
  <si>
    <t>梨花博物館</t>
    <phoneticPr fontId="10" type="noConversion"/>
  </si>
  <si>
    <t>李漢熱熱史遺品、関連寄贈品、美術作品</t>
  </si>
  <si>
    <t>http://www.leememorial.or.kr/</t>
  </si>
  <si>
    <t>ソウル-私立21-2014-05号</t>
  </si>
  <si>
    <t>2005.06.09</t>
  </si>
  <si>
    <t>02-325-7216</t>
  </si>
  <si>
    <t>ソウル特別市麻浦区新村路12ナギル26</t>
  </si>
  <si>
    <t>イ・ハンヨル記念館</t>
    <phoneticPr fontId="10" type="noConversion"/>
  </si>
  <si>
    <t>学術会員、芸術会員、寄付会員、文化のある日</t>
  </si>
  <si>
    <t>経路、障害、地域住民</t>
  </si>
  <si>
    <t>毎週日、月、祝日</t>
  </si>
  <si>
    <t>ワダン、盗用、戸土器類</t>
  </si>
  <si>
    <t>www.yoogeum.org</t>
  </si>
  <si>
    <t>ソウル-私立12-2008-01号</t>
  </si>
  <si>
    <t>2008.01.18</t>
    <phoneticPr fontId="2" type="noConversion"/>
  </si>
  <si>
    <t>2008.03.08</t>
    <phoneticPr fontId="2" type="noConversion"/>
  </si>
  <si>
    <t>02-394-3451</t>
  </si>
  <si>
    <t>ソウル特別市鍾路区昌義門路11街道4</t>
  </si>
  <si>
    <t>錬金ワダン博物館</t>
    <phoneticPr fontId="10" type="noConversion"/>
  </si>
  <si>
    <t>毎週月、日曜日、祝日</t>
  </si>
  <si>
    <t>全角、書道</t>
  </si>
  <si>
    <t>www.artreon.co.kr</t>
  </si>
  <si>
    <t>ソウル-私立12-2014-04号</t>
  </si>
  <si>
    <t>2014.06.16</t>
  </si>
  <si>
    <t>2014.02.26</t>
  </si>
  <si>
    <t>02-364-8900</t>
  </si>
  <si>
    <t>ソウル特別市西大門区新村路129</t>
  </si>
  <si>
    <t>ウソクミュージアム</t>
    <phoneticPr fontId="10" type="noConversion"/>
  </si>
  <si>
    <t>日曜日、法定祝日、労働者の日 *コロナで2/24日以降暫定休館中</t>
  </si>
  <si>
    <t>ソウル市タイプ文化財/国家指定記録物75点</t>
  </si>
  <si>
    <t>大韓天日銀行創立請願書および認可書など</t>
  </si>
  <si>
    <t>支流、事務機器などの近現代金融飼料</t>
  </si>
  <si>
    <t>www.woorimuseum.co.kr</t>
  </si>
  <si>
    <t>ソウル-私立12-2004-06号</t>
  </si>
  <si>
    <t>2004.09.14</t>
  </si>
  <si>
    <t>2004.07.14</t>
  </si>
  <si>
    <t>02-2002-5090</t>
  </si>
  <si>
    <t>ソウル特別市中区小公路51、地下1階</t>
  </si>
  <si>
    <t>ウリ銀行銀行史博物館</t>
    <phoneticPr fontId="10" type="noConversion"/>
  </si>
  <si>
    <t>36ヶ月未満幼児</t>
  </si>
  <si>
    <t>65歳以上、障害者（20％）、文化のある日（60％）</t>
  </si>
  <si>
    <t>毎週月曜日（ただし、月曜日が祝日の場合、当日は開館し、次の最初の平日に休館）、館指定日</t>
  </si>
  <si>
    <t>石造遺物</t>
  </si>
  <si>
    <t>www.koreanstonemuseum.com</t>
  </si>
  <si>
    <t>ソウル-私立12-2015-07号</t>
  </si>
  <si>
    <t>2015.11.05.</t>
  </si>
  <si>
    <t>2015.11.11</t>
    <phoneticPr fontId="2" type="noConversion"/>
  </si>
  <si>
    <t>02-986-1001</t>
  </si>
  <si>
    <t>ソウル特別市城北区大使館路13ギル66</t>
  </si>
  <si>
    <t>私たちの古い石造りの博物館</t>
    <phoneticPr fontId="10" type="noConversion"/>
  </si>
  <si>
    <t>展示期間日、月曜日、その他週末、祝日</t>
  </si>
  <si>
    <t>10:30 - 17:00</t>
  </si>
  <si>
    <t>本、原稿、書画</t>
  </si>
  <si>
    <t>young-in.kr</t>
  </si>
  <si>
    <t>ソウル-私立12-2001-01号</t>
  </si>
  <si>
    <t>02-379-3182</t>
  </si>
  <si>
    <t>ソウル特別市鍾路区平昌30ギル81</t>
  </si>
  <si>
    <t>英人文学館</t>
    <phoneticPr fontId="10" type="noConversion"/>
  </si>
  <si>
    <t>宝7点</t>
  </si>
  <si>
    <t>アン・ジュングンの理由</t>
  </si>
  <si>
    <t>油墨、写真、文書、装飾などの近代歴史資料</t>
  </si>
  <si>
    <t>www.ahnjunggeun.or.kr</t>
  </si>
  <si>
    <t>ソウル-私立12-2011-01号</t>
  </si>
  <si>
    <t>2011.06.21.</t>
  </si>
  <si>
    <t>1970.10.26</t>
    <phoneticPr fontId="2" type="noConversion"/>
  </si>
  <si>
    <t>02-3789-1016</t>
  </si>
  <si>
    <t>ソウル特別市中区ソウォロ91</t>
  </si>
  <si>
    <t>安重根医師記念館</t>
    <phoneticPr fontId="10" type="noConversion"/>
  </si>
  <si>
    <t>未就学、経路、障害者、国家有功者など</t>
  </si>
  <si>
    <t>文化の日（50％）割引など</t>
  </si>
  <si>
    <t>20〜30％の子供、一般適用の違い</t>
  </si>
  <si>
    <t>幼稚園無料、小学生3,000</t>
  </si>
  <si>
    <t>毎週月曜日、雪の休日、秋夕の休日、3月と9月の最初の週</t>
  </si>
  <si>
    <t>文化財庁登録文化財3件</t>
  </si>
  <si>
    <t>排泄万事集、排泄の遺品である太極旗、日帝強占期文字補給教材</t>
  </si>
  <si>
    <t>新聞、支流、お土産など</t>
  </si>
  <si>
    <t>東亜日報社地下駐車場利用</t>
  </si>
  <si>
    <t>www.presseum.or.kr</t>
  </si>
  <si>
    <t>ソウル-私立12-2001-05号</t>
  </si>
  <si>
    <t>2000.12.15</t>
  </si>
  <si>
    <t>02-2020-1880</t>
  </si>
  <si>
    <t>ソウル特別市鍾路区世宗大路152 イルミン美術館建物5～6階</t>
  </si>
  <si>
    <t>新聞博物館PRESSEUM</t>
    <phoneticPr fontId="10" type="noConversion"/>
  </si>
  <si>
    <t>www.shuim.org</t>
  </si>
  <si>
    <t>ソウル-私立12-2007-06号</t>
  </si>
  <si>
    <t>2007.10.08</t>
  </si>
  <si>
    <t>2007.10.17</t>
  </si>
  <si>
    <t>02-396-9277</t>
  </si>
  <si>
    <t>ソウル特別市 鍾路区 セガムジョンロ 209-17</t>
  </si>
  <si>
    <t>コンミュージアム</t>
    <phoneticPr fontId="10" type="noConversion"/>
  </si>
  <si>
    <t>ロック、櫛、民俗品、土器類</t>
  </si>
  <si>
    <t>http://lockmuseum.co.kr</t>
  </si>
  <si>
    <t>ソウル-私立12-2004-02号</t>
  </si>
  <si>
    <t>2004.06.01</t>
  </si>
  <si>
    <t>2003.11.05</t>
  </si>
  <si>
    <t>02-766-6494</t>
  </si>
  <si>
    <t>ソウル特別市鍾路区梨花長路100</t>
  </si>
  <si>
    <t>釳台博物館（休館）</t>
    <phoneticPr fontId="10" type="noConversion"/>
  </si>
  <si>
    <t>2021.1.1。 - 2021.12.30</t>
    <phoneticPr fontId="2" type="noConversion"/>
  </si>
  <si>
    <t>工芸品、考古、民俗品など</t>
  </si>
  <si>
    <t>www.wjm.or.kr</t>
  </si>
  <si>
    <t>ソウル-私立12-2004-05号</t>
  </si>
  <si>
    <t>2009.09.14</t>
  </si>
  <si>
    <t>02-730-1610</t>
  </si>
  <si>
    <t>ソウル特別市鍾路区北村路5ナギル2</t>
  </si>
  <si>
    <t>世界装身具博物館</t>
    <phoneticPr fontId="10" type="noConversion"/>
  </si>
  <si>
    <t>全体（常設展示観覧料に含まれる）</t>
  </si>
  <si>
    <t>36ヶ月未満無料</t>
  </si>
  <si>
    <t>満65歳以上、障害者40％割引</t>
  </si>
  <si>
    <t>毎週土、日曜日、法定祝日</t>
  </si>
  <si>
    <t>スポーツ関連民俗品など</t>
  </si>
  <si>
    <t>42/機械式駐車場</t>
  </si>
  <si>
    <t>www.superiori.com http://blog.naver.com/golfhistory</t>
  </si>
  <si>
    <t>ソウル-私立12-2014-02号</t>
  </si>
  <si>
    <t>2014.01.14</t>
  </si>
  <si>
    <t>2014.03.20</t>
  </si>
  <si>
    <t>02-2192-3005</t>
  </si>
  <si>
    <t>ソウル特別市 江南区テヘランロ 528</t>
  </si>
  <si>
    <t>世界ゴルフ歴史博物館</t>
    <phoneticPr fontId="10" type="noConversion"/>
  </si>
  <si>
    <t>オリンピック成果物（メダル、コイン）、装備。お土産など</t>
  </si>
  <si>
    <t>解体</t>
  </si>
  <si>
    <t>www.88olympic.or.kr</t>
  </si>
  <si>
    <t>ソウル-私立12-2001-08号</t>
  </si>
  <si>
    <t>02-410-1822</t>
  </si>
  <si>
    <t>ソウル特別市松坡区オリンピック路424</t>
  </si>
  <si>
    <t>ソウルオリンピック記念館（休館）</t>
    <phoneticPr fontId="10" type="noConversion"/>
  </si>
  <si>
    <t>2020. 2. 3. から 2022. 1 13. 現在、コロナ19により休館中</t>
  </si>
  <si>
    <t>大韓医院開原則書（登録文化財449号）</t>
  </si>
  <si>
    <t>近代医療士関連文書、書籍、医療機器</t>
  </si>
  <si>
    <t>www.medicalmuseum.org</t>
  </si>
  <si>
    <t>ソウル-私立12-1999-04号</t>
  </si>
  <si>
    <t>1992.04.06</t>
    <phoneticPr fontId="2" type="noConversion"/>
  </si>
  <si>
    <t>02-2072-2636</t>
  </si>
  <si>
    <t>ソウル特別市鍾路区大学路101</t>
  </si>
  <si>
    <t>ソウル大学病院医学博物館（休館）</t>
    <phoneticPr fontId="10" type="noConversion"/>
  </si>
  <si>
    <t>配州火曜日（聖週間、クリスマス、復活大祝日）</t>
  </si>
  <si>
    <t>教会歴史資料（文書、製具、衣類など）</t>
  </si>
  <si>
    <t>www.spcseoul.or.kr</t>
  </si>
  <si>
    <t>ソウル-私立12-2005-06号</t>
  </si>
  <si>
    <t>2004.06.26</t>
    <phoneticPr fontId="2" type="noConversion"/>
  </si>
  <si>
    <t>02-3706-3255</t>
  </si>
  <si>
    <t>ソウル特別市中区明洞路74-2</t>
  </si>
  <si>
    <t>シャトル聖バオロ修道院歴史博物館</t>
    <phoneticPr fontId="10" type="noConversion"/>
  </si>
  <si>
    <t>パス、国家有功者、障害者</t>
  </si>
  <si>
    <t>文化のある日（50％または無料）</t>
  </si>
  <si>
    <t>毎週土曜日、日曜日、祝日</t>
  </si>
  <si>
    <t>国宝1点、宝12点</t>
  </si>
  <si>
    <t>超造本大方光仏画厳慶主本巻13など</t>
  </si>
  <si>
    <t>全籍、近現代図書、出版印刷ツールなど</t>
  </si>
  <si>
    <t>8/102㎡</t>
  </si>
  <si>
    <t>http://ssmop.org</t>
  </si>
  <si>
    <t>ソウル-私立12-1993-04号</t>
  </si>
  <si>
    <t>1990.03.25</t>
  </si>
  <si>
    <t>1990.06.29</t>
    <phoneticPr fontId="2" type="noConversion"/>
  </si>
  <si>
    <t>02-394-6544</t>
  </si>
  <si>
    <t>ソウル特別市鍾路区ビボンギル2-2</t>
  </si>
  <si>
    <t>サムスン出版博物館</t>
    <phoneticPr fontId="10" type="noConversion"/>
  </si>
  <si>
    <t>24ヶ月未満無料入場</t>
  </si>
  <si>
    <t>支援事業による特別展示展の場合は無料入場</t>
  </si>
  <si>
    <t>毎週月曜日休館（既存） コロナによる週末のみ運営（現在）</t>
  </si>
  <si>
    <t>11:00～18:00</t>
  </si>
  <si>
    <t>ロボットテコンVフィギュア、フレーズ、おもちゃなど</t>
  </si>
  <si>
    <t>3～4回/1年</t>
  </si>
  <si>
    <t>www.tkvcenter.com</t>
  </si>
  <si>
    <t>ソウル-私立21-2017-03号</t>
  </si>
  <si>
    <t>2017.09.13</t>
  </si>
  <si>
    <t>2015.10.14</t>
    <phoneticPr fontId="2" type="noConversion"/>
  </si>
  <si>
    <t>070-4278-8470</t>
  </si>
  <si>
    <t>ソウル特別市江東区アリスロ61ギル103</t>
  </si>
  <si>
    <t>Vセンターザライブミュージアム</t>
    <phoneticPr fontId="10" type="noConversion"/>
  </si>
  <si>
    <t>夏季 10:00-18:00 冬季 10:00-17:00</t>
  </si>
  <si>
    <t>宝19点</t>
  </si>
  <si>
    <t>南楊州水宗寺武道サリジャンマグ</t>
  </si>
  <si>
    <t>彫刻、絵画、工芸、卓本など</t>
  </si>
  <si>
    <t>www.museum.buddhism.or.kr</t>
  </si>
  <si>
    <t>ソウル-私立12-2007-04号</t>
  </si>
  <si>
    <t>2007.05.29</t>
  </si>
  <si>
    <t>2007.03.27</t>
  </si>
  <si>
    <t>02-2011-1960</t>
  </si>
  <si>
    <t>ソウル特別市鍾路区友情国路55</t>
  </si>
  <si>
    <t>仏教中央博物館</t>
    <phoneticPr fontId="10" type="noConversion"/>
  </si>
  <si>
    <t>北村住民/満24ヶ月未満幼児</t>
  </si>
  <si>
    <t>芸術人パス、障害者、文化のある日</t>
  </si>
  <si>
    <t>旧正月3日/秋夕3日/コロナ19による臨時休館31日</t>
  </si>
  <si>
    <t>夏季10:00-18:00 冬季11:00-17:00</t>
  </si>
  <si>
    <t>夏季10:00-18:00 冬季11:00-17:00</t>
  </si>
  <si>
    <t>大韓民国近現代生活物件</t>
  </si>
  <si>
    <t>cafe.daum.net/namu3579</t>
  </si>
  <si>
    <t>ソウル-私立12-2008-06号</t>
  </si>
  <si>
    <t>2008.04.14</t>
  </si>
  <si>
    <t>2003.10.01</t>
  </si>
  <si>
    <t>02-736-3957</t>
  </si>
  <si>
    <t>ソウル特別市鍾路区北村路5ナギル90（三清洞）</t>
  </si>
  <si>
    <t>北村生活史博物館</t>
    <phoneticPr fontId="10" type="noConversion"/>
  </si>
  <si>
    <t>7歳以下の子供、文化のある日</t>
  </si>
  <si>
    <t>パス、有功者、障害者（50％）割引</t>
  </si>
  <si>
    <t>建物駐車場（有料）</t>
  </si>
  <si>
    <t>https://bukchonmuseum.modoo.at</t>
  </si>
  <si>
    <t>ソウル-私立21-2012-03号</t>
  </si>
  <si>
    <t>2012.03.08</t>
  </si>
  <si>
    <t>02-766-8402</t>
  </si>
  <si>
    <t>ソウル特別市鍾路区北村路39</t>
  </si>
  <si>
    <t>北村博物館</t>
    <phoneticPr fontId="10" type="noConversion"/>
  </si>
  <si>
    <t>10:30～19:00</t>
  </si>
  <si>
    <t>儒教、民話、民俗品、お茶など</t>
  </si>
  <si>
    <t>https://blog.naver.com/baamuseum</t>
  </si>
  <si>
    <t>ソウル-私立12-2009-02号</t>
  </si>
  <si>
    <t>2009.11.17</t>
  </si>
  <si>
    <t>2009.06.01</t>
  </si>
  <si>
    <t>02-723-0190</t>
  </si>
  <si>
    <t>ソウル特別市鍾路区北村路11ギル76</t>
  </si>
  <si>
    <t>北村東洋文化博物館</t>
    <phoneticPr fontId="10" type="noConversion"/>
  </si>
  <si>
    <t>装身具、木器類、陶器、規制工芸品、彫刻品</t>
  </si>
  <si>
    <t>http://www.bonamuseum.com/</t>
  </si>
  <si>
    <t>ソウル-私立12-2006-01号</t>
  </si>
  <si>
    <t>2006.02.24</t>
  </si>
  <si>
    <t>2003.10.05</t>
  </si>
  <si>
    <t>02-732-6621</t>
  </si>
  <si>
    <t>ソウル特別市鍾路区仁寺洞路35-4 仁寺洞丸本館4,5,6階</t>
  </si>
  <si>
    <t>ボナ装身具博物館（休館）</t>
    <phoneticPr fontId="10" type="noConversion"/>
  </si>
  <si>
    <t>毎週月曜日、お正月、チュソク</t>
  </si>
  <si>
    <t>ペク・ボムキム・グユムク</t>
  </si>
  <si>
    <t>文書、写真</t>
  </si>
  <si>
    <t>www.kimkoomuseum.org</t>
  </si>
  <si>
    <t>ソウル-私立12-2003-06号</t>
  </si>
  <si>
    <t>2003.11.21</t>
  </si>
  <si>
    <t>2006.10.22</t>
  </si>
  <si>
    <t>02-799-3400</t>
  </si>
  <si>
    <t>ソウル特別市龍山区イムジョンロ26</t>
  </si>
  <si>
    <t>ペク・ボムキム・グ記念館</t>
    <phoneticPr fontId="10" type="noConversion"/>
  </si>
  <si>
    <t>毎週日曜日、毎週月曜日、法定祝日、開校記念日（6月8日）</t>
  </si>
  <si>
    <t>記念物1点、登録文化財2点</t>
  </si>
  <si>
    <t>ペ・ジェハクダン東莞、キム・ソウォルの詩集、ピアノなど</t>
  </si>
  <si>
    <t>支流、土道など</t>
  </si>
  <si>
    <t>https://appenzeller.pcu.ac.kr/</t>
  </si>
  <si>
    <t>ソウル-私立12-2008-14号</t>
  </si>
  <si>
    <t>2008.11.24</t>
  </si>
  <si>
    <t>2008.07.24</t>
  </si>
  <si>
    <t>02-319-5578</t>
  </si>
  <si>
    <t>ソウル特別市中区西小門路11ギル19</t>
  </si>
  <si>
    <t>ペ・ジェハク党歴史博物館</t>
    <phoneticPr fontId="10" type="noConversion"/>
  </si>
  <si>
    <t>刺繍、絵、書道など</t>
  </si>
  <si>
    <t>www.embromuseum.com</t>
  </si>
  <si>
    <t>ソウル-私立12-2010-01号</t>
  </si>
  <si>
    <t>2010.02.11</t>
  </si>
  <si>
    <t>02-990-7000</t>
  </si>
  <si>
    <t>ソウル特別市江北区三陽路149街53</t>
  </si>
  <si>
    <t>朴福祉博物館</t>
    <phoneticPr fontId="10" type="noConversion"/>
  </si>
  <si>
    <t>65歳以上のお年寄り、48ヶ月未満幼児、障害者（障害1～3級）、ガイド/インソルジャー</t>
  </si>
  <si>
    <t>アフィリエイトと毎月のイベントによって異なります</t>
  </si>
  <si>
    <t>毎週月曜日、新年、旧正月/チュソク連休、クリスマス</t>
  </si>
  <si>
    <t>調理用具、保管用、食品用写真、資料書画、書籍、モデル</t>
  </si>
  <si>
    <t>公営駐車場</t>
  </si>
  <si>
    <t>デジタル、書籍525</t>
  </si>
  <si>
    <t>www.kimchikan.co.kr</t>
  </si>
  <si>
    <t>ソウル-私立12-1993-03号</t>
  </si>
  <si>
    <t>1993.03.25</t>
    <phoneticPr fontId="2" type="noConversion"/>
  </si>
  <si>
    <t>1986.09.29</t>
    <phoneticPr fontId="2" type="noConversion"/>
  </si>
  <si>
    <t>02-6002-6456</t>
  </si>
  <si>
    <t>ミュージアムキムチガン</t>
    <phoneticPr fontId="10" type="noConversion"/>
  </si>
  <si>
    <t>私立</t>
  </si>
  <si>
    <t>障害者、妊婦、満65歳以上2,000ウォン割引</t>
  </si>
  <si>
    <t>毎週月曜日（雪/秋夕連休）</t>
  </si>
  <si>
    <t>モクイン（ボーナス装飾用木彫刻）、石物（ムングァンソク、ムグァンソクなど）など</t>
  </si>
  <si>
    <t>www.mokinmuseum.com</t>
  </si>
  <si>
    <t>ソウル-私立12-2005-09号</t>
  </si>
  <si>
    <t>2005.11.25</t>
  </si>
  <si>
    <t>2006.03.23</t>
  </si>
  <si>
    <t>02-722-5055</t>
  </si>
  <si>
    <t>ソウル特別市鍾路区昌義門路5ダギル27-4</t>
  </si>
  <si>
    <t>モクイン博物館モクソクウォン</t>
    <phoneticPr fontId="10" type="noConversion"/>
  </si>
  <si>
    <t>全体（コロナ19で一時的無料観覧）</t>
  </si>
  <si>
    <t>毎週土、日、祝日</t>
  </si>
  <si>
    <t>乗り物、民俗彫刻など</t>
  </si>
  <si>
    <t>ソウル-私立21-2008-05号</t>
  </si>
  <si>
    <t>2008.03.19</t>
  </si>
  <si>
    <t>02-766-0272</t>
  </si>
  <si>
    <t>ソウル特別市鍾路区北村路6ギル1</t>
  </si>
  <si>
    <t>名人博物館</t>
    <phoneticPr fontId="10" type="noConversion"/>
  </si>
  <si>
    <t>拷問書類、生活用品類など</t>
  </si>
  <si>
    <t>www.yunbonggil.or.k</t>
  </si>
  <si>
    <t>ソウル-私立21-2020-03号</t>
  </si>
  <si>
    <t>2020.06.23</t>
    <phoneticPr fontId="2" type="noConversion"/>
  </si>
  <si>
    <t>1988.12.01</t>
    <phoneticPr fontId="2" type="noConversion"/>
  </si>
  <si>
    <t>02-578-3388</t>
  </si>
  <si>
    <t>ソウル特別市瑞草区売憲路99</t>
  </si>
  <si>
    <t>マホンユンボンギル医師記念館</t>
    <phoneticPr fontId="10" type="noConversion"/>
  </si>
  <si>
    <t>常設展示と同じ</t>
  </si>
  <si>
    <t>国家有功者外7件</t>
  </si>
  <si>
    <t>30～50</t>
  </si>
  <si>
    <t>ゴゴ、民俗</t>
  </si>
  <si>
    <t>http://adventure.lotteworld.com/museum</t>
  </si>
  <si>
    <t>ソウル-私立12-1993-02号</t>
  </si>
  <si>
    <t>1989.01.14</t>
    <phoneticPr fontId="2" type="noConversion"/>
  </si>
  <si>
    <t>02-411-4764</t>
  </si>
  <si>
    <t>ソウル特別市松坡区オリンピック路240</t>
  </si>
  <si>
    <t>ロッテワールド民俗博物館</t>
    <phoneticPr fontId="10" type="noConversion"/>
  </si>
  <si>
    <t>36ヶ月未満65歳以上</t>
  </si>
  <si>
    <t>日曜日/雪、チュソク当日</t>
  </si>
  <si>
    <t>www.tkmuseum.or.kr</t>
  </si>
  <si>
    <t>ソウル-私立12-2007-07号</t>
  </si>
  <si>
    <t>2007.10.18</t>
  </si>
  <si>
    <t>2002.01.19</t>
    <phoneticPr fontId="2" type="noConversion"/>
  </si>
  <si>
    <t>02-741-5447</t>
  </si>
  <si>
    <t>ソウル特別市 鍾路区 ドンファムンロ71</t>
  </si>
  <si>
    <t>餅博物館</t>
    <phoneticPr fontId="10" type="noConversion"/>
  </si>
  <si>
    <t>シンジョン、ソルヨンヒュ、チュソク連休。コロナによる休館</t>
  </si>
  <si>
    <t>国家記録5563点</t>
  </si>
  <si>
    <t>国家記録物第5号</t>
  </si>
  <si>
    <t>http://www.ahnchangho.or.kr/site/</t>
  </si>
  <si>
    <t>ソウル-私立21-2001-03号</t>
    <phoneticPr fontId="2" type="noConversion"/>
  </si>
  <si>
    <t>1998.11.09</t>
  </si>
  <si>
    <t>02-541-1800</t>
  </si>
  <si>
    <t>ソウル特別市江南区道山大路45ギル20</t>
    <phoneticPr fontId="2" type="noConversion"/>
  </si>
  <si>
    <t>道山安昌湖記念館</t>
    <phoneticPr fontId="10" type="noConversion"/>
  </si>
  <si>
    <t>ソウルダドン割引カード、障害福祉カード</t>
  </si>
  <si>
    <t>15人以上5～20％</t>
  </si>
  <si>
    <t>30人以上10～25％</t>
  </si>
  <si>
    <t>世界民俗衣装、通貨、人形、彫刻、書籍、絵など</t>
  </si>
  <si>
    <t>www.multiculturemuseum.com</t>
  </si>
  <si>
    <t>ソウル-私立12-2014-01号</t>
  </si>
  <si>
    <t>2014.01.23</t>
  </si>
  <si>
    <t>2002.10.17</t>
  </si>
  <si>
    <t>02-323-6848</t>
  </si>
  <si>
    <t>ソウル特別市 平平区 光光路 135</t>
  </si>
  <si>
    <t>多文化博物館</t>
    <phoneticPr fontId="10" type="noConversion"/>
  </si>
  <si>
    <t>毎週月曜日、法定祝日、雪/秋夕連休、労働者の日</t>
  </si>
  <si>
    <t>09:30-18:00 (冬季17:30)</t>
  </si>
  <si>
    <t>ソウル市文化財4点</t>
  </si>
  <si>
    <t>カンジンヨンソ農機など</t>
  </si>
  <si>
    <t>www.agrimuseum.or.kr</t>
  </si>
  <si>
    <t>ソウル-私立12-1987-01号</t>
  </si>
  <si>
    <t>1987.11.18</t>
  </si>
  <si>
    <t>02-2080-5727</t>
  </si>
  <si>
    <t>ソウル特別市中区セムンアンロ16</t>
  </si>
  <si>
    <t>農協農業博物館</t>
    <phoneticPr fontId="10" type="noConversion"/>
  </si>
  <si>
    <t>木彫刻</t>
  </si>
  <si>
    <t>http://www.kokdumuseum.com</t>
  </si>
  <si>
    <t>ソウル-私立12-2010-05号</t>
  </si>
  <si>
    <t>2010.12.10</t>
  </si>
  <si>
    <t>2010.04.29</t>
  </si>
  <si>
    <t>02-766-3315</t>
  </si>
  <si>
    <t>ソウル特別市鍾路区成均館路4ギル21</t>
  </si>
  <si>
    <t>人形博物館（休館）</t>
    <phoneticPr fontId="10" type="noConversion"/>
  </si>
  <si>
    <t>美術作品、美術書籍、古書、肉筆原稿など</t>
  </si>
  <si>
    <t>daljinmuseum.com</t>
  </si>
  <si>
    <t>ソウル-私立21-2008-04号</t>
  </si>
  <si>
    <t>02-730-6216</t>
  </si>
  <si>
    <t>ソウル特別市鍾路区ホンジムン1ギル4</t>
  </si>
  <si>
    <t>キム・ダルジン美術資料博物館</t>
    <phoneticPr fontId="10" type="noConversion"/>
  </si>
  <si>
    <t>毎週日曜日、祝日、11.7.（創立記念日）</t>
  </si>
  <si>
    <t>寄生虫及び宿主液浸、乾燥標本、寄生虫撲滅歴史関連資料、時代別研究機器、駆虫剤等</t>
  </si>
  <si>
    <t>www.parasite.or.kr</t>
  </si>
  <si>
    <t>ソウル-私立12-2018-02号</t>
  </si>
  <si>
    <t>2018.06.26.</t>
  </si>
  <si>
    <t>2017.12.19</t>
    <phoneticPr fontId="2" type="noConversion"/>
  </si>
  <si>
    <t>02-2601-3284</t>
  </si>
  <si>
    <t>ソウル特別市江西区華谷路333</t>
  </si>
  <si>
    <t>寄生虫博物館</t>
    <phoneticPr fontId="10" type="noConversion"/>
  </si>
  <si>
    <t>宝4点/詩指定7点</t>
  </si>
  <si>
    <t>墓法軟化鏡</t>
  </si>
  <si>
    <t>書誌・陶器</t>
  </si>
  <si>
    <t>www.gwanmunsa.org</t>
  </si>
  <si>
    <t>ソウル-私立12-2006-06号</t>
  </si>
  <si>
    <t>2006.09.04</t>
  </si>
  <si>
    <t>2006.10.01</t>
    <phoneticPr fontId="2" type="noConversion"/>
  </si>
  <si>
    <t>02-3460-5300</t>
  </si>
  <si>
    <t>ソウル特別市瑞草区バウメロ7ギル111</t>
  </si>
  <si>
    <t>関門史聖報博物館</t>
    <phoneticPr fontId="10" type="noConversion"/>
  </si>
  <si>
    <t>国境日/祝日</t>
  </si>
  <si>
    <t>遺品、種</t>
  </si>
  <si>
    <t>www.kochonhall.or.kr</t>
  </si>
  <si>
    <t>ソウル-私立21-2015-01号</t>
  </si>
  <si>
    <t>2015.01.19.</t>
  </si>
  <si>
    <t>2013.11.12</t>
  </si>
  <si>
    <t>02-365-6940</t>
  </si>
  <si>
    <t>ソウル特別市西大門区忠ジョン路8</t>
  </si>
  <si>
    <t>高村李宗根記念館</t>
    <phoneticPr fontId="10" type="noConversion"/>
  </si>
  <si>
    <t>日曜日、祝日は定休</t>
  </si>
  <si>
    <t>文化財庁登録文化財2点</t>
  </si>
  <si>
    <t>理解上、内外の上腹、抵抗ラサム</t>
  </si>
  <si>
    <t>ゴゴ、ダブルス、民俗品など</t>
  </si>
  <si>
    <t>http://kwmuseum.org/</t>
  </si>
  <si>
    <t>ソウル-私立12-2006-02号</t>
  </si>
  <si>
    <t>2003.04.15</t>
  </si>
  <si>
    <t>02-3463-1336</t>
  </si>
  <si>
    <t>ソウル特別市江南区三成路29</t>
  </si>
  <si>
    <t>京畿女子高校耕運博物館</t>
    <phoneticPr fontId="10" type="noConversion"/>
  </si>
  <si>
    <t>国宝10件、宝物34件、登録文化財1件、市指定文化財4件</t>
  </si>
  <si>
    <t>《フンミン静音》など</t>
  </si>
  <si>
    <t>絵画、戦績、陶器、石など</t>
  </si>
  <si>
    <t>http://kansong.org/</t>
  </si>
  <si>
    <t>ソウル-私立12-2019-02号</t>
  </si>
  <si>
    <t>2019.09.27.</t>
  </si>
  <si>
    <t>1938.07.05</t>
    <phoneticPr fontId="2" type="noConversion"/>
  </si>
  <si>
    <t>02-744-7830</t>
  </si>
  <si>
    <t>ソウル特別市城北区城北路102-11</t>
  </si>
  <si>
    <t>ソンソン博物館</t>
    <phoneticPr fontId="10" type="noConversion"/>
  </si>
  <si>
    <t>経路（65歳以上）障害者（1～3級）</t>
  </si>
  <si>
    <t>文化のある日（無料）</t>
  </si>
  <si>
    <t>5000(体験含む)</t>
  </si>
  <si>
    <t>民話、お守り、民俗品、瓦、卓本など</t>
  </si>
  <si>
    <t>www.gahoemuseum.org</t>
  </si>
  <si>
    <t>ソウル-私立12-2003-05号</t>
  </si>
  <si>
    <t>2003.08.24</t>
    <phoneticPr fontId="2" type="noConversion"/>
  </si>
  <si>
    <t>2002.07.01</t>
    <phoneticPr fontId="2" type="noConversion"/>
  </si>
  <si>
    <t>02-741-0466</t>
  </si>
  <si>
    <t>ソウル特別市鍾路区北村路52</t>
  </si>
  <si>
    <t>家会民和博物館</t>
    <phoneticPr fontId="10" type="noConversion"/>
  </si>
  <si>
    <t>ソウル公立総計</t>
  </si>
  <si>
    <t>未就学6歳以下、65歳以上、障がい者、国家有功者、独立有功者、障害者保護者、ダーティハッピーカード所持者、投票確認証提出者など</t>
  </si>
  <si>
    <t>兼財政選美術館-ホジュン博物館統合観覧券(35%)、2,4週土曜日無料入場、文化のある日夜間無料入場など</t>
  </si>
  <si>
    <t>30～40</t>
  </si>
  <si>
    <t>毎週月曜日、1月1日、旧正月、秋夕の日</t>
  </si>
  <si>
    <t>救急簡易部屋、新冷暖房</t>
  </si>
  <si>
    <t>韓医学関連の故意書、医薬品等</t>
  </si>
  <si>
    <t>www.heojunmuseum.go.kr</t>
  </si>
  <si>
    <t>ソウル-公立12-2005-03号</t>
  </si>
  <si>
    <t>2005.05.12</t>
  </si>
  <si>
    <t>2005.03.23</t>
    <phoneticPr fontId="2" type="noConversion"/>
  </si>
  <si>
    <t>02-3661-8686</t>
  </si>
  <si>
    <t>ソウル特別市江西区ホジュンロ87</t>
  </si>
  <si>
    <t>ホジュン博物館</t>
    <phoneticPr fontId="10" type="noConversion"/>
  </si>
  <si>
    <t>ソウル</t>
  </si>
  <si>
    <t>1月1日、毎週月曜日</t>
  </si>
  <si>
    <t>年9回</t>
  </si>
  <si>
    <t>土道、金属、書画など</t>
  </si>
  <si>
    <t>baekjemuseum.seoul.go.kr</t>
  </si>
  <si>
    <t>ソウル-公立11-2011-04号</t>
  </si>
  <si>
    <t>2011.11.14</t>
  </si>
  <si>
    <t>2012.04.30</t>
    <phoneticPr fontId="2" type="noConversion"/>
  </si>
  <si>
    <t>02-2152-5800</t>
  </si>
  <si>
    <t>ソウル特別市 松坡区 ウィレソンソンデ 71</t>
  </si>
  <si>
    <t>漢城百済博物館</t>
    <phoneticPr fontId="10" type="noConversion"/>
  </si>
  <si>
    <t>1月1日、毎週月曜日</t>
  </si>
  <si>
    <t>清渓天掘掘資料、写真スライド、フィルムなど</t>
  </si>
  <si>
    <t>https://museum.seoul.go.kr/cgcm</t>
  </si>
  <si>
    <t>ソウル-公立12-2008-02号</t>
  </si>
  <si>
    <t>2008.03.19。</t>
  </si>
  <si>
    <t>2005.09.26</t>
    <phoneticPr fontId="2" type="noConversion"/>
  </si>
  <si>
    <t>02-2286-3410</t>
  </si>
  <si>
    <t>ソウル特別市城東区清渓川路530</t>
  </si>
  <si>
    <t>清渓川博物館</t>
    <phoneticPr fontId="10" type="noConversion"/>
  </si>
  <si>
    <t>65歳以上、障害、6歳以下、国家有功者、基礎受給者、文化のある日など</t>
  </si>
  <si>
    <t>常設戦と同じ</t>
  </si>
  <si>
    <t>無料（常設展に含まれる）</t>
  </si>
  <si>
    <t>アートインパス（30％）割引</t>
  </si>
  <si>
    <t>民俗品、生活品、古書、無信徒など</t>
  </si>
  <si>
    <t>https://museum.ep.go.kr/</t>
  </si>
  <si>
    <t>ソウル-公立12-2014-05号</t>
  </si>
  <si>
    <t>02-351-8524</t>
  </si>
  <si>
    <t>ソウル特別市ウンピョン区ヨンソロ50ギル8</t>
  </si>
  <si>
    <t>ウンピョン歴史韓屋博物館</t>
    <phoneticPr fontId="10" type="noConversion"/>
  </si>
  <si>
    <t>石、土道、標本など</t>
  </si>
  <si>
    <t>http://sunsa.gangdong.go.kr</t>
  </si>
  <si>
    <t>ソウル-公立12-2018-04号</t>
  </si>
  <si>
    <t>2018.09.12.</t>
  </si>
  <si>
    <t>1988.08.30</t>
    <phoneticPr fontId="2" type="noConversion"/>
  </si>
  <si>
    <t>02-3425-6520</t>
  </si>
  <si>
    <t>ソウル特別市江東区オリンピック路875</t>
  </si>
  <si>
    <t>ガンサドン先史跡博物館</t>
    <phoneticPr fontId="10" type="noConversion"/>
  </si>
  <si>
    <t>1月1日、毎週月曜日、お正月と秋夕の当日、コロナ関連の一時休館</t>
  </si>
  <si>
    <t>試み指定文化財1</t>
  </si>
  <si>
    <t>トゥクドスウォンジ第1浄水場</t>
  </si>
  <si>
    <t>水道管、メーター、機械類などの水道水関連遺物</t>
  </si>
  <si>
    <t>https://arisu.seoul.go.kr/arisumuseum</t>
  </si>
  <si>
    <t>ソウル-公立12-2008-11号</t>
  </si>
  <si>
    <t>2008.09.26</t>
  </si>
  <si>
    <t>2008.04.24</t>
  </si>
  <si>
    <t>02-3146-5921</t>
  </si>
  <si>
    <t>ソウル特別市城東区王十里路27</t>
  </si>
  <si>
    <t>首都博物館</t>
    <phoneticPr fontId="10" type="noConversion"/>
  </si>
  <si>
    <t>1月1日、毎週月曜日（月曜日が祝日の場合は翌日）、旧正月及び秋夕当日、その他松坡区庁長が必要と認めて定める日</t>
  </si>
  <si>
    <t>全敵流、近現代図書、木の家具</t>
  </si>
  <si>
    <t>https://www.bookmuseum.go.kr/</t>
  </si>
  <si>
    <t>ソウル-公立12-2019-01号</t>
  </si>
  <si>
    <t>2019.06.24.</t>
  </si>
  <si>
    <t>2019.04.23</t>
    <phoneticPr fontId="2" type="noConversion"/>
  </si>
  <si>
    <t>02-2147-2486</t>
  </si>
  <si>
    <t>ソウル特別市松坡区松坡大路37ギル77</t>
  </si>
  <si>
    <t>松坡本博物館</t>
    <phoneticPr fontId="10" type="noConversion"/>
  </si>
  <si>
    <t>臨時休館</t>
  </si>
  <si>
    <t>臨時休館（コロナ／内部工事）</t>
  </si>
  <si>
    <t>文化財庁登録文化財3点</t>
  </si>
  <si>
    <t>金メダル、上場、月桂冠</t>
  </si>
  <si>
    <t>近現代資料（金属、衣類、支流、木藻類など）</t>
  </si>
  <si>
    <t>www.sonkeechung.com</t>
  </si>
  <si>
    <t>ソウル-公立12-2013-06号</t>
  </si>
  <si>
    <t>02-364-1936</t>
  </si>
  <si>
    <t>ソウル特別市中区ソンギジョンロ101</t>
  </si>
  <si>
    <t>孫記念記念館</t>
    <phoneticPr fontId="10" type="noConversion"/>
  </si>
  <si>
    <t>満6歳以下、満65歳以上、障がい者（1～3）級本人及び同伴1人、国家保訓対象者、基礎生活受給者及びその子ども、韓親家族、お子様幸福カード所持者</t>
  </si>
  <si>
    <t>文化がある日無料</t>
  </si>
  <si>
    <t>毎週月曜日（ただし、月曜日が祝日の場合、当日は開館し、次の最初の平日に休館）、1月1日、雪、秋夕連休</t>
  </si>
  <si>
    <t>ダブルス、支流、民俗品など</t>
  </si>
  <si>
    <t>museum.sb.go.kr</t>
  </si>
  <si>
    <t>ソウル-公立21-2018-03号</t>
  </si>
  <si>
    <t>2018.04.10</t>
    <phoneticPr fontId="2" type="noConversion"/>
  </si>
  <si>
    <t>02-744-0025</t>
  </si>
  <si>
    <t>ソウル特別市城北区城北路96</t>
  </si>
  <si>
    <t>城北船潜博物館</t>
    <phoneticPr fontId="10" type="noConversion"/>
  </si>
  <si>
    <t>DAT、リルテープ、カセット、デジタルなど</t>
  </si>
  <si>
    <t>http://gomuseum.seoul.go.kr</t>
  </si>
  <si>
    <t>ソウル-公立12-2020-05号</t>
  </si>
  <si>
    <t>2020.11.03</t>
  </si>
  <si>
    <t>2019.11.21</t>
  </si>
  <si>
    <t>02-721-7501</t>
  </si>
  <si>
    <t>ソウル特別市鍾路区渓谷路96</t>
  </si>
  <si>
    <t>ソウルウリ音博物館</t>
    <phoneticPr fontId="10" type="noConversion"/>
  </si>
  <si>
    <t>毎週月曜日（ただし、月曜日が祝日の場合、当日は開館）</t>
  </si>
  <si>
    <t>宝106点、ソウル市指定文化財243点、ソウル市民俗文化財27点、ソウル市文化財資料1点、登録文化財1点</t>
  </si>
  <si>
    <t>大東余地図など</t>
  </si>
  <si>
    <t>金属、土道、書画卓本など</t>
  </si>
  <si>
    <t>www.museum.seoul.go.kr</t>
  </si>
  <si>
    <t>ソウル-公立11-2003-02号</t>
  </si>
  <si>
    <t>2016.01.02.</t>
  </si>
  <si>
    <t>2002.05.21</t>
  </si>
  <si>
    <t>02-724-0274</t>
  </si>
  <si>
    <t>ソウル特別市鍾路区セムンアンロ55</t>
  </si>
  <si>
    <t>ソウル歴史博物館</t>
    <phoneticPr fontId="10" type="noConversion"/>
  </si>
  <si>
    <t>障害者無料、65歳以上無料</t>
  </si>
  <si>
    <t>東大門区ボランティア30％</t>
  </si>
  <si>
    <t>区民のうち大人50％区民の中の子供の青少年兵の40％</t>
  </si>
  <si>
    <t>毎週月曜日（ただし、月曜日が祝日の場合、当日は開館し、次の最初の平日に休館） 祝日当日休館</t>
  </si>
  <si>
    <t>金属、土道、支流、書画卓本など</t>
  </si>
  <si>
    <t>museum.ddm.go.kr</t>
  </si>
  <si>
    <t>ソウル-公立12-2007-03号</t>
  </si>
  <si>
    <t>2007.05.29。</t>
  </si>
  <si>
    <t>02-969-9241</t>
  </si>
  <si>
    <t>ソウル特別市東大門区薬令中央路26</t>
  </si>
  <si>
    <t>ソウル薬令時限医薬博物館</t>
    <phoneticPr fontId="10" type="noConversion"/>
  </si>
  <si>
    <t>金属、支流、生活遺物など</t>
  </si>
  <si>
    <t>https://museum.seoul.go.kr/sulm/index.do</t>
  </si>
  <si>
    <t>ソウル-公立12-2020-06号</t>
  </si>
  <si>
    <t>2019.09.26</t>
  </si>
  <si>
    <t>02-3399-2900</t>
  </si>
  <si>
    <t>ソウル特別市ノウォン区東路174ギル27</t>
  </si>
  <si>
    <t>ソウル生活史博物館</t>
    <phoneticPr fontId="10" type="noConversion"/>
  </si>
  <si>
    <t>施設入場料に含まれる</t>
  </si>
  <si>
    <t>満36ヶ月未満幼児、国家補訓対象者、基礎受給者、障害者、3子家族など</t>
  </si>
  <si>
    <t>団体20名以上</t>
  </si>
  <si>
    <t>毎週月曜日、1月1日、雪/秋夕連休</t>
  </si>
  <si>
    <t>作動式体験展示制作物</t>
  </si>
  <si>
    <t>www.sedulchildrensmuseum.drg</t>
  </si>
  <si>
    <t>ソウル-公立12-1013-05号</t>
  </si>
  <si>
    <t>2013.07.15.</t>
  </si>
  <si>
    <t>2013.05.02.</t>
  </si>
  <si>
    <t>02-6450-9500</t>
  </si>
  <si>
    <t>ソウル特別市光津区能洞路216</t>
  </si>
  <si>
    <t>ソウル想像国</t>
    <phoneticPr fontId="10" type="noConversion"/>
  </si>
  <si>
    <t>毎月1.3週水曜日と国境日</t>
  </si>
  <si>
    <t>教科書、学校関連資料</t>
  </si>
  <si>
    <t>http://edumuseum.sen.go.kr</t>
  </si>
  <si>
    <t>ソウル-公立12-1996-01号</t>
  </si>
  <si>
    <t>1995.06.15</t>
  </si>
  <si>
    <t>02-2011-5780</t>
  </si>
  <si>
    <t>ソウル特別市鍾路区北村路5ギル48</t>
  </si>
  <si>
    <t>ソウル教育博物館</t>
    <phoneticPr fontId="10" type="noConversion"/>
  </si>
  <si>
    <t>1月1日、毎週月曜日（ただし、月曜日が祝日の場合開館）</t>
  </si>
  <si>
    <t>宝2点、国民民俗文化財3点、国家登録文化財1点、ソウル市タイプ文化財10点</t>
  </si>
  <si>
    <t>刺繍糸分光度など</t>
  </si>
  <si>
    <t>工芸資料（金属、陶磁器、木塗り、繊維分野）など</t>
  </si>
  <si>
    <t>craftmuseum.seoul.go.kr</t>
  </si>
  <si>
    <t>ソウル-公立12-2021-01号</t>
  </si>
  <si>
    <t>2021.03.30</t>
    <phoneticPr fontId="2" type="noConversion"/>
  </si>
  <si>
    <t>2021.11.29</t>
  </si>
  <si>
    <t>02-6450-7000</t>
  </si>
  <si>
    <t>ソウル特別市鍾路区渓谷路3ギル4</t>
  </si>
  <si>
    <t>ソウル工芸博物館</t>
    <phoneticPr fontId="10" type="noConversion"/>
  </si>
  <si>
    <t>毎週月曜日、その他のチュソク/旧正月当日、1.1</t>
  </si>
  <si>
    <t>https://www.seosomun.org</t>
  </si>
  <si>
    <t>ソウル-公立12-2020-04号</t>
  </si>
  <si>
    <t>2019.06.01</t>
  </si>
  <si>
    <t>02-3147-2404</t>
  </si>
  <si>
    <t>ソウル特別市中区チルパロ5</t>
    <phoneticPr fontId="2" type="noConversion"/>
  </si>
  <si>
    <t>西小門聖地歴史博物館</t>
    <phoneticPr fontId="10" type="noConversion"/>
  </si>
  <si>
    <t>経路、重症障害者（同伴1人）、国家有功者</t>
  </si>
  <si>
    <t>西大門自然史博物館の観覧客の20％割引</t>
  </si>
  <si>
    <t>50（地域住民）</t>
  </si>
  <si>
    <t>20（20人以上）</t>
  </si>
  <si>
    <t>毎週月曜日（ただし、月曜日が祝日の場合、当日は開館し、翌日休館）説、秋夕当日</t>
  </si>
  <si>
    <t>西大門刑務所（国家史跡第324号）</t>
  </si>
  <si>
    <t>支流、金属、石など</t>
  </si>
  <si>
    <t>www.sphh.sscmc.or.kr</t>
  </si>
  <si>
    <t>ソウル-公立12-2007-01号</t>
  </si>
  <si>
    <t>2007.03.06</t>
  </si>
  <si>
    <t>1998.11.05</t>
    <phoneticPr fontId="2" type="noConversion"/>
  </si>
  <si>
    <t>02-360-8590</t>
  </si>
  <si>
    <t>ソウル特別市西大門区統一路251</t>
  </si>
  <si>
    <t>西大門刑務所歴史館</t>
    <phoneticPr fontId="10" type="noConversion"/>
  </si>
  <si>
    <t>特別企画展示入場料なし（博物館入場客無料）</t>
  </si>
  <si>
    <t>高齢者（65歳以上）、乳幼児（4歳以下）、国賓、外交使節団、国家有功者、独立有功者、先伝有功者、障害者など</t>
  </si>
  <si>
    <t>1. 西大門区民 2. 年間会員 3. 施設利用者 4. 教育生及び同行保護者 1人 5. ボランティア証所持者</t>
  </si>
  <si>
    <t>50～100</t>
  </si>
  <si>
    <t>毎週月曜日、1月1日、旧正月、秋夕当日（ただし、月曜日が祝日の場合は翌日休館）</t>
  </si>
  <si>
    <t>イーグルライト</t>
  </si>
  <si>
    <t>自然理由</t>
  </si>
  <si>
    <t>https://namu.sdm.go.kr</t>
  </si>
  <si>
    <t>ソウル-公立11-2004-01号</t>
  </si>
  <si>
    <t>2003.07.10</t>
    <phoneticPr fontId="2" type="noConversion"/>
  </si>
  <si>
    <t>02-330-8899</t>
  </si>
  <si>
    <t>ソウル特別市西大門区ヨンヒロ32ギル51</t>
  </si>
  <si>
    <t>西大門自然史博物館</t>
    <phoneticPr fontId="10" type="noConversion"/>
  </si>
  <si>
    <t>24ヶ月未満、65歳以上、国家有功者、障害者保護者1人</t>
  </si>
  <si>
    <t>平日割引券20%、道鳳区民20% ダーティ、韓親、基礎受給者50%</t>
  </si>
  <si>
    <t>20～25</t>
    <phoneticPr fontId="2" type="noConversion"/>
  </si>
  <si>
    <t>毎週月曜日（ただし、月曜日が祝日の場合、当日は開館し、次の最初の平日に休館）、1月1日、秋夕及び雪の連休当日</t>
  </si>
  <si>
    <t>体験、漫画原画、原稿など</t>
  </si>
  <si>
    <t>www.doolymuseum.or.kr</t>
  </si>
  <si>
    <t>ソウル-公立12-2015-06号</t>
  </si>
  <si>
    <t>2015.10.07.</t>
    <phoneticPr fontId="2" type="noConversion"/>
  </si>
  <si>
    <t>2015.07.24</t>
    <phoneticPr fontId="2" type="noConversion"/>
  </si>
  <si>
    <t>02-990-2200</t>
  </si>
  <si>
    <t>ソウル特別市ドボン区シルボンロ1ギル6</t>
  </si>
  <si>
    <t>ドゥリーミュージアム</t>
    <phoneticPr fontId="10" type="noConversion"/>
  </si>
  <si>
    <t>ソウル国立総計</t>
    <phoneticPr fontId="2" type="noConversion"/>
  </si>
  <si>
    <t>毎週月曜日/ 1.1/雪の休日/秋夕の休日/創立記念日（1.18。）</t>
    <phoneticPr fontId="2" type="noConversion"/>
  </si>
  <si>
    <t>10:00～18:30</t>
    <phoneticPr fontId="2" type="noConversion"/>
  </si>
  <si>
    <t>近代文化財8点</t>
  </si>
  <si>
    <t>映画フィルム＜青春の十字架＞など</t>
  </si>
  <si>
    <t>フィルム、カメラ、プロジェクター、衣装、支流など</t>
    <phoneticPr fontId="2" type="noConversion"/>
  </si>
  <si>
    <t>https://www.koreafilm.or.kr/museum/main</t>
  </si>
  <si>
    <t>国立12-2015-04号</t>
  </si>
  <si>
    <t>2015.09.15</t>
    <phoneticPr fontId="2" type="noConversion"/>
  </si>
  <si>
    <t>02-3153-2072</t>
    <phoneticPr fontId="2" type="noConversion"/>
  </si>
  <si>
    <t>ソウル特別市麻浦区ワールドカップ北路400</t>
    <phoneticPr fontId="2" type="noConversion"/>
  </si>
  <si>
    <t>韓国映画博物館</t>
    <phoneticPr fontId="2" type="noConversion"/>
  </si>
  <si>
    <t>麻浦区</t>
    <phoneticPr fontId="2" type="noConversion"/>
  </si>
  <si>
    <t>ソウル</t>
    <phoneticPr fontId="2" type="noConversion"/>
  </si>
  <si>
    <t>毎週月曜日、雪、秋夕連休</t>
  </si>
  <si>
    <t>宝物5件7点、ソウル市指定文化財4件4点登録文化財13件63点</t>
  </si>
  <si>
    <t>釜山鎮旬節図、東莞副純節島、世総統、火浪記者砲、朝吸王地など</t>
  </si>
  <si>
    <t>軍事遺物（火薬武器、創剣類、刀剣類、宮城類、軍服食類、打撃機、馬具類、信号用流、司書花類、用具類、その他）、その他軍事材</t>
  </si>
  <si>
    <t>museum.kma.ac.kr</t>
  </si>
  <si>
    <t>国立12-2001-01号</t>
  </si>
  <si>
    <t>02-2197-6608</t>
  </si>
  <si>
    <t>ソウル特別市 ノウォン区メールボックス77-1</t>
  </si>
  <si>
    <t>陸軍博物館</t>
  </si>
  <si>
    <t>国賓、外交使節団及びその遂行者満6歳以下の子ども（外国人を含む）満7歳～満24歳以下及び満65歳以上の国民、満65歳以上の外国人公務遂行のために出入りする自国・公立機関で定陽中にある相異軍警「障害者福祉法」、「国家有功者等礼遇及び支援に関する法律」、5・18民主有功者礼遇に関する法律」、参戦有功者礼遇に関する法律」、「医師箱の礼遇及び支援に関する法律」及びその他個別法令により入場料が減免された者 （※個別法令で定めた減免率による減免）者 ☞ 韓服無料観覧ガイドライン「観光振興法」第38条による観光通訳案内士資格証及び同法第2条第12号による文化観光解説士資格証を敗用し、団体観覧客インソール・案内のために入場する者「孝行奨励」及び支援法」第10条による暁行優秀者「国民基礎生活保障法」第2条による基礎生活受給者及び同法第2条第11号による次の上位階層のうち、自活給与、健康保険料軽減対象、障害手当、両親家庭の一つ以上の給与を受けている者及びその他保健福祉部長官が認めた次上位階層兵務庁発給兵役名門証証所持者（本人に限る）重要無形文化財保有者及び専修教育調教軍服を着た現役軍人</t>
    <phoneticPr fontId="2" type="noConversion"/>
  </si>
  <si>
    <t>中区民50％一般観覧料割引</t>
    <phoneticPr fontId="2" type="noConversion"/>
  </si>
  <si>
    <t>家具、衣装、書誌など</t>
    <phoneticPr fontId="2" type="noConversion"/>
  </si>
  <si>
    <t>http://www.deoksugung.go.kr/</t>
    <phoneticPr fontId="2" type="noConversion"/>
  </si>
  <si>
    <t>国立21-2018-02号</t>
    <phoneticPr fontId="2" type="noConversion"/>
  </si>
  <si>
    <t>02-771-9953</t>
    <phoneticPr fontId="2" type="noConversion"/>
  </si>
  <si>
    <t>ソウル特別市中区世宗大路99</t>
    <phoneticPr fontId="2" type="noConversion"/>
  </si>
  <si>
    <t>石造殿大韓帝国歴史館</t>
    <phoneticPr fontId="2" type="noConversion"/>
  </si>
  <si>
    <t>全面改編事業で休館</t>
    <phoneticPr fontId="2" type="noConversion"/>
  </si>
  <si>
    <t>国家登録文化財1点</t>
    <phoneticPr fontId="2" type="noConversion"/>
  </si>
  <si>
    <t>ニューヨーク ウォルドーフ アストリア ホテル 上陽太極旗</t>
    <phoneticPr fontId="2" type="noConversion"/>
  </si>
  <si>
    <t>文書類、アートフリップ、お土産など</t>
    <phoneticPr fontId="2" type="noConversion"/>
  </si>
  <si>
    <t>memorial.assembly.go.kr</t>
  </si>
  <si>
    <t>国立12-2015-03号</t>
    <phoneticPr fontId="2" type="noConversion"/>
  </si>
  <si>
    <t>2015.09.15.</t>
    <phoneticPr fontId="2" type="noConversion"/>
  </si>
  <si>
    <t>1998.05.29</t>
    <phoneticPr fontId="2" type="noConversion"/>
  </si>
  <si>
    <t>02-6788-2269</t>
    <phoneticPr fontId="2" type="noConversion"/>
  </si>
  <si>
    <t>ソウル特別市永登浦区議事堂通り1</t>
    <phoneticPr fontId="2" type="noConversion"/>
  </si>
  <si>
    <t>国会憲政記念館</t>
    <phoneticPr fontId="2" type="noConversion"/>
  </si>
  <si>
    <t>永登浦区</t>
    <phoneticPr fontId="2" type="noConversion"/>
  </si>
  <si>
    <t>毎週月曜日、新情、雪・秋夕</t>
    <phoneticPr fontId="2" type="noConversion"/>
  </si>
  <si>
    <t>支流、デジタル、写真、金属など</t>
    <phoneticPr fontId="2" type="noConversion"/>
  </si>
  <si>
    <t>www.molit.go.kr/molitum/intro.do</t>
    <phoneticPr fontId="2" type="noConversion"/>
  </si>
  <si>
    <t>国立12-2017-03号</t>
    <phoneticPr fontId="2" type="noConversion"/>
  </si>
  <si>
    <t>2017.11.02</t>
    <phoneticPr fontId="2" type="noConversion"/>
  </si>
  <si>
    <t>02-3425-8900</t>
    <phoneticPr fontId="2" type="noConversion"/>
  </si>
  <si>
    <t>ソウル特別市中区チョンドンギル18</t>
    <phoneticPr fontId="2" type="noConversion"/>
  </si>
  <si>
    <t>国土発展展示館</t>
    <phoneticPr fontId="2" type="noConversion"/>
  </si>
  <si>
    <t>国立</t>
    <phoneticPr fontId="2" type="noConversion"/>
  </si>
  <si>
    <t>毎週月曜日（その他1月1日、雪・秋夕当日、選挙日休館）</t>
    <phoneticPr fontId="2" type="noConversion"/>
  </si>
  <si>
    <t>国宝2点、宝1点</t>
    <phoneticPr fontId="2" type="noConversion"/>
  </si>
  <si>
    <t>姫忠清監督</t>
    <phoneticPr fontId="2" type="noConversion"/>
  </si>
  <si>
    <t>金属、サージ、機器など</t>
    <phoneticPr fontId="2" type="noConversion"/>
  </si>
  <si>
    <t>https://science.kma.go.kr/museum</t>
    <phoneticPr fontId="2" type="noConversion"/>
  </si>
  <si>
    <t>国立12-2020-01号</t>
    <phoneticPr fontId="2" type="noConversion"/>
  </si>
  <si>
    <t>2020.11.30.</t>
    <phoneticPr fontId="2" type="noConversion"/>
  </si>
  <si>
    <t>2020.10.30</t>
    <phoneticPr fontId="2" type="noConversion"/>
  </si>
  <si>
    <t>070-7850-8493</t>
    <phoneticPr fontId="2" type="noConversion"/>
  </si>
  <si>
    <t>ソウル特別市鍾路区ソンウォルギル52</t>
    <phoneticPr fontId="2" type="noConversion"/>
  </si>
  <si>
    <t>国立気象博物館</t>
    <phoneticPr fontId="2" type="noConversion"/>
  </si>
  <si>
    <t>鍾路区</t>
    <phoneticPr fontId="2" type="noConversion"/>
  </si>
  <si>
    <t>ソウル市指定文化財1点</t>
  </si>
  <si>
    <t>仁川海関文書</t>
  </si>
  <si>
    <t>書籍類、観人、模型、お土産など</t>
  </si>
  <si>
    <t>www.customs.go.kr/seoul/main.do</t>
  </si>
  <si>
    <t>国立12-2001-02号</t>
  </si>
  <si>
    <t>2000.08.30</t>
    <phoneticPr fontId="2" type="noConversion"/>
  </si>
  <si>
    <t>02-510-1080</t>
  </si>
  <si>
    <t>ソウル特別市 江南区 鄭州路 721</t>
  </si>
  <si>
    <t>国立関税博物館</t>
  </si>
  <si>
    <t>1月1日、旧正月当日、チュソク当日</t>
  </si>
  <si>
    <t>国宝82点、宝物161点、国家民俗文化財333点、国家登録文化財869点、試み指定文化財4点</t>
    <phoneticPr fontId="2" type="noConversion"/>
  </si>
  <si>
    <t>朝鮮王朝実録など</t>
    <phoneticPr fontId="2" type="noConversion"/>
  </si>
  <si>
    <t>絵画、彫刻、石造り、工芸品など</t>
    <phoneticPr fontId="2" type="noConversion"/>
  </si>
  <si>
    <t>www.gogung.go.kr</t>
    <phoneticPr fontId="10" type="noConversion"/>
  </si>
  <si>
    <t>国立12-2017-04号</t>
    <phoneticPr fontId="2" type="noConversion"/>
  </si>
  <si>
    <t>2017.12.14.</t>
    <phoneticPr fontId="2" type="noConversion"/>
  </si>
  <si>
    <t>2006.08.15</t>
    <phoneticPr fontId="2" type="noConversion"/>
  </si>
  <si>
    <t>02-3701-7500</t>
    <phoneticPr fontId="2" type="noConversion"/>
  </si>
  <si>
    <t>ソウル特別市鍾路区孝子路12</t>
    <phoneticPr fontId="2" type="noConversion"/>
  </si>
  <si>
    <t>国立故宮博物館</t>
    <phoneticPr fontId="2" type="noConversion"/>
  </si>
  <si>
    <t>毎週月曜日（ただし、月曜日が祝日の場合、当日は開館し、次の最初の平日に休館）、1月1日、お正月連休、秋夕連休</t>
  </si>
  <si>
    <t>韓国警察士関連遺物</t>
  </si>
  <si>
    <t>駐車不可</t>
  </si>
  <si>
    <t>www.policemuseum.go.kr</t>
  </si>
  <si>
    <t>国立12-2012-03号</t>
  </si>
  <si>
    <t>2012.11.14</t>
  </si>
  <si>
    <t>2005.10.14</t>
  </si>
  <si>
    <t>02-3150-3681</t>
  </si>
  <si>
    <t>ソウル特別市鍾路区ソンウォルギル162</t>
  </si>
  <si>
    <t>国立警察博物館</t>
  </si>
  <si>
    <t>毎週月曜日1月1日</t>
  </si>
  <si>
    <t>パフォーマンス芸術資料</t>
    <phoneticPr fontId="2" type="noConversion"/>
  </si>
  <si>
    <t>www.ntok.go.kr/kr/Museum/Main/Index</t>
    <phoneticPr fontId="2" type="noConversion"/>
  </si>
  <si>
    <t>国立12-2014-01号</t>
    <phoneticPr fontId="2" type="noConversion"/>
  </si>
  <si>
    <t>2014.12.29.</t>
    <phoneticPr fontId="2" type="noConversion"/>
  </si>
  <si>
    <t>2009.12.23</t>
    <phoneticPr fontId="2" type="noConversion"/>
  </si>
  <si>
    <t>02-2280-5801</t>
    <phoneticPr fontId="2" type="noConversion"/>
  </si>
  <si>
    <t>ソウル特別市中区チャンチョンダンロ59</t>
    <phoneticPr fontId="2" type="noConversion"/>
  </si>
  <si>
    <t>国立劇場公演芸術博物館</t>
    <phoneticPr fontId="2" type="noConversion"/>
  </si>
  <si>
    <t>宝1件7点</t>
  </si>
  <si>
    <t>大邱候補権1～巻7</t>
  </si>
  <si>
    <t>古書（楽書、楽譜）、楽器、民俗品など</t>
    <phoneticPr fontId="37" type="noConversion"/>
  </si>
  <si>
    <t>本23953非図書53120特殊資料15000</t>
    <phoneticPr fontId="37" type="noConversion"/>
  </si>
  <si>
    <t>http://www.gugak.go.kr/site/homepage/menu/viewMenu?menuid=001013003002&amp;lang=ja</t>
  </si>
  <si>
    <t>国立12-2015-02号</t>
  </si>
  <si>
    <t>2015.05.01</t>
    <phoneticPr fontId="37" type="noConversion"/>
  </si>
  <si>
    <t>1995.02.23</t>
    <phoneticPr fontId="37" type="noConversion"/>
  </si>
  <si>
    <t>02-580-3130</t>
    <phoneticPr fontId="2" type="noConversion"/>
  </si>
  <si>
    <t>ソウル特別市瑞草区南部循環路2364</t>
  </si>
  <si>
    <t>国立国楽院国楽博物館</t>
    <phoneticPr fontId="2" type="noConversion"/>
  </si>
  <si>
    <t>瑞草区</t>
    <phoneticPr fontId="2" type="noConversion"/>
  </si>
  <si>
    <t>新年初日、旧正月および秋夕の日の休館/感染症予防のための政府方針による休館（～1.18。）</t>
    <phoneticPr fontId="2" type="noConversion"/>
  </si>
  <si>
    <t>合計249点（宝物8点、登録文化財17点、ソウル市タイプ文化財4点、ソウル市登録文化財220点）</t>
    <phoneticPr fontId="2" type="noConversion"/>
  </si>
  <si>
    <t>月人石宝、ソン・ジョンヨン家、マルモイ原稿など</t>
  </si>
  <si>
    <t>ハングルブック、文書、芸術、生活、情報化資料</t>
    <phoneticPr fontId="2" type="noConversion"/>
  </si>
  <si>
    <t>www.hangeul.go.kr</t>
  </si>
  <si>
    <t>国立11-2013-06号</t>
  </si>
  <si>
    <t>02-2124-6200</t>
  </si>
  <si>
    <t>ソウル特別市龍山区サービンゴロ139</t>
  </si>
  <si>
    <t>国立ハングル博物館</t>
  </si>
  <si>
    <t>1月1日、雪、チュソク</t>
    <phoneticPr fontId="2" type="noConversion"/>
  </si>
  <si>
    <t>登録文化財6,709点</t>
    <phoneticPr fontId="2" type="noConversion"/>
  </si>
  <si>
    <t>大韓民国臨時庭園太極旗など</t>
    <phoneticPr fontId="2" type="noConversion"/>
  </si>
  <si>
    <t>書類や転籍、写真、生活用品など</t>
    <phoneticPr fontId="2" type="noConversion"/>
  </si>
  <si>
    <t>10/250㎡</t>
    <phoneticPr fontId="2" type="noConversion"/>
  </si>
  <si>
    <t>www.much.go.kr</t>
    <phoneticPr fontId="2" type="noConversion"/>
  </si>
  <si>
    <t>国立11-2012-08号</t>
    <phoneticPr fontId="2" type="noConversion"/>
  </si>
  <si>
    <t>2012.09.01.</t>
    <phoneticPr fontId="2" type="noConversion"/>
  </si>
  <si>
    <t>2012.12.26</t>
    <phoneticPr fontId="2" type="noConversion"/>
  </si>
  <si>
    <t>02-3703-9200</t>
    <phoneticPr fontId="2" type="noConversion"/>
  </si>
  <si>
    <t>ソウル特別市鍾路区世宗大路198</t>
    <phoneticPr fontId="2" type="noConversion"/>
  </si>
  <si>
    <t>韓国歴史博物館</t>
    <phoneticPr fontId="2" type="noConversion"/>
  </si>
  <si>
    <t>毎週月曜日、毎年1月1日、雪・秋夕当日</t>
  </si>
  <si>
    <t>儀式主、生業など生活史資料</t>
  </si>
  <si>
    <t>167/9967.94㎡</t>
    <phoneticPr fontId="2" type="noConversion"/>
  </si>
  <si>
    <t>www.nfm.go.kr</t>
  </si>
  <si>
    <t>2021.07.23</t>
    <phoneticPr fontId="2" type="noConversion"/>
  </si>
  <si>
    <t>031-580-5800</t>
  </si>
  <si>
    <t>京畿道坡州市平里30</t>
    <phoneticPr fontId="2" type="noConversion"/>
  </si>
  <si>
    <t>国立民俗博物館坡州（開放型収蔵庫および情報センター）</t>
    <phoneticPr fontId="2" type="noConversion"/>
  </si>
  <si>
    <t>毎年1月1日、雪・秋夕当日（コロナにより1月2日～18日休館）</t>
  </si>
  <si>
    <t>企画年5回</t>
    <phoneticPr fontId="2" type="noConversion"/>
  </si>
  <si>
    <t>宝13点、重要民俗資料117点、登録文化財1,154点</t>
  </si>
  <si>
    <t>新旧法天文島、ハーピチャップなど</t>
  </si>
  <si>
    <t>国立11-2013-01号</t>
  </si>
  <si>
    <t>2013.09.02</t>
  </si>
  <si>
    <t>1946.04.25</t>
    <phoneticPr fontId="2" type="noConversion"/>
  </si>
  <si>
    <t>02-3704-3114</t>
  </si>
  <si>
    <t>ソウル特別市鍾路区三清路37</t>
    <phoneticPr fontId="2" type="noConversion"/>
  </si>
  <si>
    <t>国立民俗博物館</t>
  </si>
  <si>
    <t>満7歳未満、満65歳以上、国家有功者、基礎生活受給者及び次上位階層、義務服務中の軍警、障害者福祉法による登録障害者及び同伴1人、博物館寄贈者及び博物館会寄付会員と同伴1人</t>
    <phoneticPr fontId="2" type="noConversion"/>
  </si>
  <si>
    <t>特別/企画展統合観覧券、文化のある日、現役軍警/消防士、在韓外国軍人、多子女、劇場用/子供博物館入場券所持者</t>
    <phoneticPr fontId="2" type="noConversion"/>
  </si>
  <si>
    <t>3,000/6,000</t>
    <phoneticPr fontId="2" type="noConversion"/>
  </si>
  <si>
    <t>5,000/9,000</t>
    <phoneticPr fontId="2" type="noConversion"/>
  </si>
  <si>
    <t>1月1日、旧正月と秋夕の日、4月、11月の最初の月曜日</t>
    <phoneticPr fontId="2" type="noConversion"/>
  </si>
  <si>
    <t>国宝74点、宝物273点、国民民俗文化財6点</t>
    <phoneticPr fontId="2" type="noConversion"/>
  </si>
  <si>
    <t>ソウル北朝鮮山新羅振興王純水費など</t>
    <phoneticPr fontId="2" type="noConversion"/>
  </si>
  <si>
    <t>金属、土剤、陶器、書画など</t>
    <phoneticPr fontId="2" type="noConversion"/>
  </si>
  <si>
    <t>45回/1年</t>
    <phoneticPr fontId="2" type="noConversion"/>
  </si>
  <si>
    <t>www.museum.go.kr</t>
    <phoneticPr fontId="2" type="noConversion"/>
  </si>
  <si>
    <t>国立11-2012-04号</t>
    <phoneticPr fontId="2" type="noConversion"/>
  </si>
  <si>
    <t>1945.12.03</t>
    <phoneticPr fontId="2" type="noConversion"/>
  </si>
  <si>
    <t>02-2077-9000</t>
    <phoneticPr fontId="2" type="noConversion"/>
  </si>
  <si>
    <t>ソウル特別市龍山区サービンゴロ137</t>
    <phoneticPr fontId="2" type="noConversion"/>
  </si>
  <si>
    <t>国立中央博物館</t>
    <phoneticPr fontId="2" type="noConversion"/>
  </si>
  <si>
    <t>龍山区</t>
    <phoneticPr fontId="2" type="noConversion"/>
  </si>
  <si>
    <t>個数（点）</t>
  </si>
  <si>
    <t>学芸研究士（b）</t>
    <phoneticPr fontId="2" type="noConversion"/>
  </si>
  <si>
    <t>学芸研究館(a)</t>
    <phoneticPr fontId="2" type="noConversion"/>
  </si>
  <si>
    <t>学芸職総人員（c=a+b）</t>
    <phoneticPr fontId="2" type="noConversion"/>
  </si>
  <si>
    <t>その他割引ポリシー</t>
    <phoneticPr fontId="2" type="noConversion"/>
  </si>
  <si>
    <t>その他割引率(%)</t>
    <phoneticPr fontId="2" type="noConversion"/>
  </si>
  <si>
    <t>団体割引率(%)</t>
    <phoneticPr fontId="2" type="noConversion"/>
  </si>
  <si>
    <t>不定期プログラム（種）</t>
    <phoneticPr fontId="2" type="noConversion"/>
  </si>
  <si>
    <t>定期プログラム（種）</t>
    <phoneticPr fontId="2" type="noConversion"/>
  </si>
  <si>
    <t>ドット</t>
  </si>
  <si>
    <t>銃</t>
  </si>
  <si>
    <t>インターン</t>
    <phoneticPr fontId="2" type="noConversion"/>
  </si>
  <si>
    <t>一般職員</t>
    <phoneticPr fontId="2" type="noConversion"/>
  </si>
  <si>
    <t>学芸職以外の専門職数（教育、展示など）</t>
    <phoneticPr fontId="2" type="noConversion"/>
  </si>
  <si>
    <t>契約職等</t>
    <phoneticPr fontId="2" type="noConversion"/>
  </si>
  <si>
    <t>一般職員正社員</t>
    <phoneticPr fontId="2" type="noConversion"/>
  </si>
  <si>
    <t>一般職公務員</t>
    <phoneticPr fontId="2" type="noConversion"/>
  </si>
  <si>
    <t>正社員、契約職など</t>
    <phoneticPr fontId="2" type="noConversion"/>
  </si>
  <si>
    <t>公務員（一般職、専門契約職、別正職など）</t>
    <phoneticPr fontId="2" type="noConversion"/>
  </si>
  <si>
    <t>学芸職公務員</t>
  </si>
  <si>
    <t>無料対象</t>
    <phoneticPr fontId="2" type="noConversion"/>
  </si>
  <si>
    <t>割引</t>
    <phoneticPr fontId="2" type="noConversion"/>
  </si>
  <si>
    <t>19～25歳（大学生含む）</t>
    <phoneticPr fontId="2" type="noConversion"/>
  </si>
  <si>
    <t>青少年（中・高）</t>
  </si>
  <si>
    <t>幼稚園、小学生</t>
  </si>
  <si>
    <t>未就学（幼稚園含む）</t>
    <phoneticPr fontId="2" type="noConversion"/>
  </si>
  <si>
    <t>一般</t>
  </si>
  <si>
    <t>割引</t>
  </si>
  <si>
    <t>青少年（中・高）</t>
    <phoneticPr fontId="2" type="noConversion"/>
  </si>
  <si>
    <t>小学生</t>
    <phoneticPr fontId="2" type="noConversion"/>
  </si>
  <si>
    <t>回答プログラム（種）</t>
    <phoneticPr fontId="2" type="noConversion"/>
  </si>
  <si>
    <t>体験プログラム</t>
    <phoneticPr fontId="2" type="noConversion"/>
  </si>
  <si>
    <t>講座プログラム（種）</t>
    <phoneticPr fontId="2" type="noConversion"/>
  </si>
  <si>
    <t>名称</t>
    <phoneticPr fontId="2" type="noConversion"/>
  </si>
  <si>
    <t>数</t>
    <phoneticPr fontId="2" type="noConversion"/>
  </si>
  <si>
    <t>種類</t>
    <phoneticPr fontId="2" type="noConversion"/>
  </si>
  <si>
    <t>所蔵資料（巻）</t>
    <phoneticPr fontId="2" type="noConversion"/>
  </si>
  <si>
    <t>面積（㎡）</t>
    <phoneticPr fontId="2" type="noConversion"/>
  </si>
  <si>
    <t>恒温恒湿（個別/中央）</t>
    <phoneticPr fontId="2" type="noConversion"/>
  </si>
  <si>
    <t>(B) 企画又は特別展示室面積(㎡)</t>
    <phoneticPr fontId="2" type="noConversion"/>
  </si>
  <si>
    <t>常設展示室遺物交換回数（0回/0年）</t>
    <phoneticPr fontId="2" type="noConversion"/>
  </si>
  <si>
    <t>(A)常設展示室面積(㎡)</t>
    <phoneticPr fontId="2" type="noConversion"/>
  </si>
  <si>
    <t>（A+B）展示室面積合計（㎡）</t>
    <phoneticPr fontId="2" type="noConversion"/>
  </si>
  <si>
    <t>アプリなどモバイルサービス提供可否（O/X）</t>
  </si>
  <si>
    <t>オーディオガイド利用料（元）</t>
    <phoneticPr fontId="2" type="noConversion"/>
  </si>
  <si>
    <t>オーディオガイドを提供するかどうか（O / X）</t>
    <phoneticPr fontId="2" type="noConversion"/>
  </si>
  <si>
    <t>運営ホームページ（またはブログなどウェブアドレス）</t>
    <phoneticPr fontId="2" type="noConversion"/>
  </si>
  <si>
    <t>1種/ 2種/未登録</t>
    <phoneticPr fontId="2" type="noConversion"/>
  </si>
  <si>
    <t>国立/公立/私立/大学</t>
    <phoneticPr fontId="2" type="noConversion"/>
  </si>
  <si>
    <t>市郡区</t>
    <phoneticPr fontId="2" type="noConversion"/>
  </si>
  <si>
    <t>市・道</t>
  </si>
  <si>
    <t>ボランティア</t>
    <phoneticPr fontId="2" type="noConversion"/>
  </si>
  <si>
    <t>その他の人材</t>
    <phoneticPr fontId="2" type="noConversion"/>
  </si>
  <si>
    <t>ボランティア</t>
    <phoneticPr fontId="2" type="noConversion"/>
  </si>
  <si>
    <t>一般人材</t>
    <phoneticPr fontId="2" type="noConversion"/>
  </si>
  <si>
    <t>学芸人材</t>
    <phoneticPr fontId="2" type="noConversion"/>
  </si>
  <si>
    <t>特別（企画）展示</t>
    <phoneticPr fontId="2" type="noConversion"/>
  </si>
  <si>
    <t>常設展示</t>
    <phoneticPr fontId="2" type="noConversion"/>
  </si>
  <si>
    <t>日平均観覧人数（人）</t>
  </si>
  <si>
    <t>関連観覧人数（人）</t>
    <phoneticPr fontId="2" type="noConversion"/>
  </si>
  <si>
    <t>休館情報</t>
    <phoneticPr fontId="2" type="noConversion"/>
  </si>
  <si>
    <t>年開館日数（日）</t>
    <phoneticPr fontId="2" type="noConversion"/>
  </si>
  <si>
    <t>運用プログラム（必ず種類の個数作成）</t>
    <phoneticPr fontId="2" type="noConversion"/>
  </si>
  <si>
    <t>企画／特別展（年0回）</t>
    <phoneticPr fontId="2" type="noConversion"/>
  </si>
  <si>
    <t>指定文化財など</t>
    <phoneticPr fontId="2" type="noConversion"/>
  </si>
  <si>
    <t>所蔵資料</t>
    <phoneticPr fontId="2" type="noConversion"/>
  </si>
  <si>
    <t>駐車台数と面積（台/㎡）</t>
    <phoneticPr fontId="2" type="noConversion"/>
  </si>
  <si>
    <t>売店面積（㎡）</t>
    <phoneticPr fontId="2" type="noConversion"/>
  </si>
  <si>
    <t>文化商品店面積（㎡）</t>
    <phoneticPr fontId="2" type="noConversion"/>
  </si>
  <si>
    <t>オフィス面積(㎡)</t>
    <phoneticPr fontId="2" type="noConversion"/>
  </si>
  <si>
    <t>資料・図書室（単独設置された場合）</t>
    <phoneticPr fontId="2" type="noConversion"/>
  </si>
  <si>
    <t>社会教育施設面積（セミナー、講堂）（㎡）</t>
    <phoneticPr fontId="2" type="noConversion"/>
  </si>
  <si>
    <t>収蔵庫</t>
  </si>
  <si>
    <t>展示室</t>
  </si>
  <si>
    <t>建築物沿面積(㎡)</t>
    <phoneticPr fontId="2" type="noConversion"/>
  </si>
  <si>
    <t>敷地面積（㎡）</t>
    <phoneticPr fontId="2" type="noConversion"/>
  </si>
  <si>
    <t>サービス提供（展示説明）</t>
    <phoneticPr fontId="2" type="noConversion"/>
  </si>
  <si>
    <t>オンラインアドレス</t>
  </si>
  <si>
    <t>登録番号</t>
  </si>
  <si>
    <t>登録年月日</t>
  </si>
  <si>
    <t>登録状況（O / X）</t>
    <phoneticPr fontId="2" type="noConversion"/>
  </si>
  <si>
    <t>開館年月日</t>
    <phoneticPr fontId="2" type="noConversion"/>
  </si>
  <si>
    <t>お問い合わせ</t>
    <phoneticPr fontId="2" type="noConversion"/>
  </si>
  <si>
    <t>博物館の住所</t>
    <phoneticPr fontId="2" type="noConversion"/>
  </si>
  <si>
    <t>博物館名</t>
    <phoneticPr fontId="2" type="noConversion"/>
  </si>
  <si>
    <t>区分</t>
  </si>
  <si>
    <t>所在地</t>
  </si>
  <si>
    <t>1. 基本現況</t>
    <phoneticPr fontId="2" type="noConversion"/>
  </si>
  <si>
    <t>3. 施設現況</t>
    <phoneticPr fontId="2" type="noConversion"/>
  </si>
  <si>
    <t>4. 所蔵資料の現状</t>
    <phoneticPr fontId="2" type="noConversion"/>
  </si>
  <si>
    <t>5. 展示及びプログラムの現状等</t>
    <phoneticPr fontId="2" type="noConversion"/>
  </si>
  <si>
    <t>6. 概観</t>
    <phoneticPr fontId="2" type="noConversion"/>
  </si>
  <si>
    <t>7. 観覧人数</t>
    <phoneticPr fontId="2" type="noConversion"/>
  </si>
  <si>
    <t>8. 観覧料(円)</t>
    <phoneticPr fontId="2" type="noConversion"/>
  </si>
  <si>
    <t>9. 人材現況(国公立/国公立大学)</t>
    <phoneticPr fontId="2" type="noConversion"/>
  </si>
  <si>
    <t>10. 人材現況（私立/私立大学）</t>
    <phoneticPr fontId="2" type="noConversion"/>
  </si>
  <si>
    <t>平日開館時間</t>
    <phoneticPr fontId="2" type="noConversion"/>
  </si>
  <si>
    <t>祝日の観覧時間</t>
    <phoneticPr fontId="2" type="noConversion"/>
  </si>
  <si>
    <t>9:30～18:00</t>
    <phoneticPr fontId="2" type="noConversion"/>
  </si>
  <si>
    <t>09:00-18:00 (ただし、冬季の11月～2月は9:00～17:00)</t>
    <phoneticPr fontId="2" type="noConversion"/>
  </si>
  <si>
    <t>[8/5以前] 10:00-20:00(夏期) 10:00-19:00(冬季)[8/5以降] 09:00-18:00</t>
    <phoneticPr fontId="2" type="noConversion"/>
  </si>
  <si>
    <t>[8/5以前] 10:00-19:00(夏期) 10:00-18:00(冬季)[8/5以降] 09:00-18:00</t>
    <phoneticPr fontId="2" type="noConversion"/>
  </si>
  <si>
    <t>09:00-18:00 春・秋(2～5月、9月～10月) / 09:00-18:30 夏(6月～8月) / 09:00-17:30 冬(11月) ～1月）</t>
    <phoneticPr fontId="2" type="noConversion"/>
  </si>
  <si>
    <t>08:00～18:00</t>
  </si>
  <si>
    <t>08:00～18:00</t>
    <phoneticPr fontId="2" type="noConversion"/>
  </si>
  <si>
    <t>(夏季)10:00-18:00 (冬季)10:00-17:00</t>
    <phoneticPr fontId="2" type="noConversion"/>
  </si>
  <si>
    <t>(3月～10月) 09:00-18:00 (11月～2月) 09:00-17:30</t>
    <phoneticPr fontId="2" type="noConversion"/>
  </si>
  <si>
    <t>10:00～17:00(土曜日)</t>
    <phoneticPr fontId="2" type="noConversion"/>
  </si>
  <si>
    <t>09:00～19:00</t>
    <phoneticPr fontId="37" type="noConversion"/>
  </si>
  <si>
    <t>10:00-18:00(夏季) 10:00-17:00(冬季)</t>
    <phoneticPr fontId="2" type="noConversion"/>
  </si>
  <si>
    <t>10:00-18:00(夏季) 10:00-17:00(冬季)</t>
    <phoneticPr fontId="2" type="noConversion"/>
  </si>
  <si>
    <t>10:00-16:00 *12:00-14:00(防疫で運営X)</t>
    <phoneticPr fontId="2" type="noConversion"/>
  </si>
  <si>
    <t>10:30～19:00</t>
    <phoneticPr fontId="2" type="noConversion"/>
  </si>
  <si>
    <t>10:30～17:00</t>
    <phoneticPr fontId="2" type="noConversion"/>
  </si>
  <si>
    <t>10:00- 18:00(11～3月)、19:00(4～10月)</t>
    <phoneticPr fontId="2" type="noConversion"/>
  </si>
  <si>
    <t>10:00～12:00</t>
    <phoneticPr fontId="2" type="noConversion"/>
  </si>
  <si>
    <t>10:00-17:00(冬季)10:00-18:00(夏季)</t>
    <phoneticPr fontId="2" type="noConversion"/>
  </si>
  <si>
    <t>10:00-17:00(体験時間10:00-16:00)</t>
    <phoneticPr fontId="2" type="noConversion"/>
  </si>
  <si>
    <t>10:00～15:00</t>
    <phoneticPr fontId="2" type="noConversion"/>
  </si>
  <si>
    <t>10:00～17:30</t>
    <phoneticPr fontId="10" type="noConversion"/>
  </si>
  <si>
    <t>10:10～16:00</t>
    <phoneticPr fontId="2" type="noConversion"/>
  </si>
  <si>
    <t>夏季10:00～18:00、冬季10:00～17:00</t>
    <phoneticPr fontId="2" type="noConversion"/>
  </si>
  <si>
    <t>夏季(5～10月)09:30-17:30 冬季(11～4月)10:00-17:00</t>
    <phoneticPr fontId="2" type="noConversion"/>
  </si>
  <si>
    <t>夏季10:00-18:00 冬季10:000-17:0</t>
    <phoneticPr fontId="2" type="noConversion"/>
  </si>
  <si>
    <t>夏季 10:00- 18:00</t>
    <phoneticPr fontId="2" type="noConversion"/>
  </si>
  <si>
    <t>夏季 09:00-18:00 冬季 09:00-17:00</t>
    <phoneticPr fontId="10" type="noConversion"/>
  </si>
  <si>
    <t>夏季 09:00-18:00 冬季 09:00-17:00</t>
    <phoneticPr fontId="2" type="noConversion"/>
  </si>
  <si>
    <t>09:00-18:00(夏季)/09:00 - 17:00(冬季)</t>
    <phoneticPr fontId="2" type="noConversion"/>
  </si>
  <si>
    <t>09:00-19:00(夏期)/09:00-18:00(冬季)</t>
    <phoneticPr fontId="2" type="noConversion"/>
  </si>
  <si>
    <t>09:00-18:00(但し、冬季17:00)</t>
    <phoneticPr fontId="2" type="noConversion"/>
  </si>
  <si>
    <t>09:00-18:00(夏季)</t>
    <phoneticPr fontId="2" type="noConversion"/>
  </si>
  <si>
    <t>09:00 -18:00 (10)</t>
    <phoneticPr fontId="2" type="noConversion"/>
  </si>
  <si>
    <t>09:00-18:00(夏季)、09:00-17:00(冬季)</t>
    <phoneticPr fontId="2" type="noConversion"/>
  </si>
  <si>
    <t>09:00-18:00 09:00-17:00</t>
    <phoneticPr fontId="2" type="noConversion"/>
  </si>
  <si>
    <t>09:00～18:00、09:00～17:00</t>
    <phoneticPr fontId="2" type="noConversion"/>
  </si>
  <si>
    <t>冬季 09:00-17:30 夏季 09:00-17:00</t>
    <phoneticPr fontId="2" type="noConversion"/>
  </si>
  <si>
    <t>09:00-18:00,冬季 09:00-17:30 夏季 09:00-17:00</t>
    <phoneticPr fontId="2" type="noConversion"/>
  </si>
  <si>
    <t>09:00-18:00 09:00-17:00(冬季)</t>
    <phoneticPr fontId="2" type="noConversion"/>
  </si>
  <si>
    <t>09:30-18:00 (17:00冬季)</t>
    <phoneticPr fontId="2" type="noConversion"/>
  </si>
  <si>
    <t>09:00 -17:00(冬季) 09:00 -18:00(夏季)</t>
    <phoneticPr fontId="2" type="noConversion"/>
  </si>
  <si>
    <t>09:00～22:00</t>
    <phoneticPr fontId="2" type="noConversion"/>
  </si>
  <si>
    <t>09:15-18:15</t>
    <phoneticPr fontId="2" type="noConversion"/>
  </si>
  <si>
    <t>09:00～18:30</t>
    <phoneticPr fontId="2" type="noConversion"/>
  </si>
  <si>
    <t>冬季09:00-18:00夏季09:00-19:00夏のピークシーズン09:00-20:00</t>
    <phoneticPr fontId="2" type="noConversion"/>
  </si>
  <si>
    <t>09:00～18:00</t>
    <phoneticPr fontId="37" type="noConversion"/>
  </si>
  <si>
    <t>09:00-17:00 (11月-2月) 09:00-18:00(3月-10月)</t>
    <phoneticPr fontId="2" type="noConversion"/>
  </si>
  <si>
    <t>09:00 -18:00 (1日4回展示解説でのみ観覧)</t>
    <phoneticPr fontId="2" type="noConversion"/>
  </si>
  <si>
    <t>09:00 -18:00 (1日4回展示解説でのみ観覧)</t>
    <phoneticPr fontId="2" type="noConversion"/>
  </si>
  <si>
    <t xml:space="preserve"> 09:00-18:00(3月-10月) 09:00-17:00(11月-2月)</t>
    <phoneticPr fontId="2" type="noConversion"/>
  </si>
  <si>
    <t>11:00～19:00</t>
  </si>
  <si>
    <t>11:00～19:00</t>
    <phoneticPr fontId="2" type="noConversion"/>
  </si>
  <si>
    <t>11:00～20:00</t>
  </si>
  <si>
    <t>11:00～20:00</t>
    <phoneticPr fontId="2" type="noConversion"/>
  </si>
  <si>
    <t>10:00-17:00(冬季) 10:00-18:00(夏季)</t>
    <phoneticPr fontId="2" type="noConversion"/>
  </si>
  <si>
    <t>学芸人材</t>
    <phoneticPr fontId="2" type="noConversion"/>
  </si>
  <si>
    <t>美術館大学総計</t>
    <phoneticPr fontId="2" type="noConversion"/>
  </si>
  <si>
    <t>美術館私立総計</t>
    <phoneticPr fontId="2" type="noConversion"/>
  </si>
  <si>
    <t>美術館公立総計</t>
    <phoneticPr fontId="2" type="noConversion"/>
  </si>
  <si>
    <t>美術館国立総計</t>
    <phoneticPr fontId="2" type="noConversion"/>
  </si>
  <si>
    <t>芸術人パス、ダードカード、障害者、文化の日（50％）割引など</t>
    <phoneticPr fontId="2" type="noConversion"/>
  </si>
  <si>
    <t>障害者、芸術的印象、文化がある日</t>
    <phoneticPr fontId="2" type="noConversion"/>
  </si>
  <si>
    <t>写真、絵画、書道、陶器など</t>
    <phoneticPr fontId="2" type="noConversion"/>
  </si>
  <si>
    <t>www.hallaphoto.com</t>
    <phoneticPr fontId="2" type="noConversion"/>
  </si>
  <si>
    <t>済州-私立13-2007-02号</t>
    <phoneticPr fontId="2" type="noConversion"/>
  </si>
  <si>
    <t>2007.01.15</t>
    <phoneticPr fontId="2" type="noConversion"/>
  </si>
  <si>
    <t>2004.04.01</t>
    <phoneticPr fontId="2" type="noConversion"/>
  </si>
  <si>
    <t>064-787-3110</t>
    <phoneticPr fontId="2" type="noConversion"/>
  </si>
  <si>
    <t>済州特別自治道西帰浦市表線面柏路613</t>
    <phoneticPr fontId="2" type="noConversion"/>
  </si>
  <si>
    <t>フォトギャラリー自然愛美術館</t>
    <phoneticPr fontId="2" type="noConversion"/>
  </si>
  <si>
    <t>登録</t>
    <phoneticPr fontId="2" type="noConversion"/>
  </si>
  <si>
    <t>満12歳以下、障害者、国家有功者</t>
    <phoneticPr fontId="2" type="noConversion"/>
  </si>
  <si>
    <t>ドミン、兵士割引</t>
    <phoneticPr fontId="2" type="noConversion"/>
  </si>
  <si>
    <t>毎週火曜日</t>
    <phoneticPr fontId="2" type="noConversion"/>
  </si>
  <si>
    <t>絵画、写真、彫刻など</t>
    <phoneticPr fontId="2" type="noConversion"/>
  </si>
  <si>
    <t>https://www.podomuseum.com/</t>
    <phoneticPr fontId="2" type="noConversion"/>
  </si>
  <si>
    <t>済州-私立13-2021-01号</t>
    <phoneticPr fontId="2" type="noConversion"/>
  </si>
  <si>
    <t>2021.05.03</t>
    <phoneticPr fontId="2" type="noConversion"/>
  </si>
  <si>
    <t>2021.04.24</t>
    <phoneticPr fontId="2" type="noConversion"/>
  </si>
  <si>
    <t>064-794-5115</t>
    <phoneticPr fontId="2" type="noConversion"/>
  </si>
  <si>
    <t>済州特別自治道西帰浦市山緑南路788</t>
    <phoneticPr fontId="2" type="noConversion"/>
  </si>
  <si>
    <t>ぶどうミュージアム</t>
    <phoneticPr fontId="2" type="noConversion"/>
  </si>
  <si>
    <t>彫刻など</t>
  </si>
  <si>
    <t>www.jejuartpark.com</t>
  </si>
  <si>
    <t>済州-私立13-2007-10号</t>
  </si>
  <si>
    <t>2007.08.30</t>
    <phoneticPr fontId="2" type="noConversion"/>
  </si>
  <si>
    <t>1987.10.01</t>
    <phoneticPr fontId="2" type="noConversion"/>
  </si>
  <si>
    <t>064-794-9680</t>
  </si>
  <si>
    <t>済州特別自治道西帰浦市安徳面一州西路1836</t>
    <phoneticPr fontId="10" type="noConversion"/>
  </si>
  <si>
    <t>済州彫刻公園</t>
    <phoneticPr fontId="2" type="noConversion"/>
  </si>
  <si>
    <t>済州島民の30％割引</t>
    <phoneticPr fontId="2" type="noConversion"/>
  </si>
  <si>
    <t>ガラス工芸作品など</t>
    <phoneticPr fontId="2" type="noConversion"/>
  </si>
  <si>
    <t>www.jejuglasscastle.com</t>
    <phoneticPr fontId="2" type="noConversion"/>
  </si>
  <si>
    <t>済州-私立13-2008-08号</t>
    <phoneticPr fontId="2" type="noConversion"/>
  </si>
  <si>
    <t>2008.12.09</t>
  </si>
  <si>
    <t>2008.10.22</t>
    <phoneticPr fontId="2" type="noConversion"/>
  </si>
  <si>
    <t>064-772-2000</t>
    <phoneticPr fontId="2" type="noConversion"/>
  </si>
  <si>
    <t>済州特別自治道済州市ハンギョンミョン緑茶盆栽462</t>
    <phoneticPr fontId="2" type="noConversion"/>
  </si>
  <si>
    <t>済州ガラスの城</t>
    <phoneticPr fontId="2" type="noConversion"/>
  </si>
  <si>
    <t>済州太もも、声</t>
    <phoneticPr fontId="2" type="noConversion"/>
  </si>
  <si>
    <t>陶芸作品</t>
    <phoneticPr fontId="2" type="noConversion"/>
  </si>
  <si>
    <t>www.済州オンギ.com</t>
    <phoneticPr fontId="2" type="noConversion"/>
  </si>
  <si>
    <t>済州-私立21-2018-04号</t>
    <phoneticPr fontId="2" type="noConversion"/>
  </si>
  <si>
    <t>2018.10.18</t>
    <phoneticPr fontId="2" type="noConversion"/>
  </si>
  <si>
    <t>2018.02.14</t>
  </si>
  <si>
    <t>064-748-3577</t>
    <phoneticPr fontId="2" type="noConversion"/>
  </si>
  <si>
    <t>済州特別自治道済州市ジュルレギル55-16</t>
    <phoneticPr fontId="2" type="noConversion"/>
  </si>
  <si>
    <t>済州オンギスム美術館</t>
    <phoneticPr fontId="2" type="noConversion"/>
  </si>
  <si>
    <t>未就学（満7歳以下無料）</t>
    <phoneticPr fontId="2" type="noConversion"/>
  </si>
  <si>
    <t>済州島民/会員/京畿大学/障害者/国家有功者/ゲスト割引</t>
    <phoneticPr fontId="2" type="noConversion"/>
  </si>
  <si>
    <t>毎週火曜日（ただし、火曜日が祝日の場合開館）</t>
    <phoneticPr fontId="2" type="noConversion"/>
  </si>
  <si>
    <t>アールヌーボーガラス工芸品</t>
    <phoneticPr fontId="2" type="noConversion"/>
  </si>
  <si>
    <t>www.yuminart.org</t>
    <phoneticPr fontId="2" type="noConversion"/>
  </si>
  <si>
    <t>済州-私立13-2017-02号</t>
    <phoneticPr fontId="2" type="noConversion"/>
  </si>
  <si>
    <t>2017.07.05</t>
    <phoneticPr fontId="2" type="noConversion"/>
  </si>
  <si>
    <t>2017.06.09</t>
    <phoneticPr fontId="2" type="noConversion"/>
  </si>
  <si>
    <t>064-731-7791</t>
    <phoneticPr fontId="2" type="noConversion"/>
  </si>
  <si>
    <t>済州特別自治道西帰浦市城山邑ソプジコジロ107</t>
    <phoneticPr fontId="2" type="noConversion"/>
  </si>
  <si>
    <t>ユミン美術館</t>
    <phoneticPr fontId="2" type="noConversion"/>
  </si>
  <si>
    <t>西帰浦市</t>
    <phoneticPr fontId="2" type="noConversion"/>
  </si>
  <si>
    <t>未就学児童障害者国家有功者</t>
    <phoneticPr fontId="2" type="noConversion"/>
  </si>
  <si>
    <t>済州島民の割引、毎月最後の週の文化がある水曜日</t>
    <phoneticPr fontId="2" type="noConversion"/>
  </si>
  <si>
    <t>イワゾン原画、版画、立体作品。アフリカの彫刻、朝鮮時代のボーナス彫刻</t>
    <phoneticPr fontId="2" type="noConversion"/>
  </si>
  <si>
    <t>8回/1年</t>
    <phoneticPr fontId="2" type="noConversion"/>
  </si>
  <si>
    <t>www.walartmuseum.or.kr</t>
    <phoneticPr fontId="2" type="noConversion"/>
  </si>
  <si>
    <t>済州-私立13-2012-09号</t>
    <phoneticPr fontId="2" type="noConversion"/>
  </si>
  <si>
    <t>2012.12.24</t>
  </si>
  <si>
    <t>2013.06.01</t>
    <phoneticPr fontId="2" type="noConversion"/>
  </si>
  <si>
    <t>064-763-3600</t>
    <phoneticPr fontId="2" type="noConversion"/>
  </si>
  <si>
    <t>済州特別自治道西帰浦市七十里路214番ギル30、ワルジョン美術館</t>
    <phoneticPr fontId="2" type="noConversion"/>
  </si>
  <si>
    <t>ワルジョン美術館</t>
    <phoneticPr fontId="2" type="noConversion"/>
  </si>
  <si>
    <t>36ヶ月以下の乳幼児</t>
    <phoneticPr fontId="2" type="noConversion"/>
  </si>
  <si>
    <t>常設展の観覧料に含まれる</t>
    <phoneticPr fontId="2" type="noConversion"/>
  </si>
  <si>
    <t>65歳以上、障害者国家有功者、都民50％、サムスンカード10％割引、現代カード20％Mポイント使用（現場決済時適用）</t>
    <phoneticPr fontId="2" type="noConversion"/>
  </si>
  <si>
    <t>20 小中古 30</t>
    <phoneticPr fontId="2" type="noConversion"/>
  </si>
  <si>
    <t>月曜日休館（雪、秋夕当日のみ休館）</t>
    <phoneticPr fontId="2" type="noConversion"/>
  </si>
  <si>
    <t>フラットや設置作品など</t>
    <phoneticPr fontId="2" type="noConversion"/>
  </si>
  <si>
    <t>http://www.arariomuseum.org</t>
    <phoneticPr fontId="2" type="noConversion"/>
  </si>
  <si>
    <t>済州-私立13-2014-02号</t>
    <phoneticPr fontId="2" type="noConversion"/>
  </si>
  <si>
    <t>2014.10.30</t>
  </si>
  <si>
    <t>2014.10.30</t>
    <phoneticPr fontId="2" type="noConversion"/>
  </si>
  <si>
    <t>064-720-8201</t>
    <phoneticPr fontId="2" type="noConversion"/>
  </si>
  <si>
    <t>済州特別自治道済州市塔洞路14</t>
    <phoneticPr fontId="2" type="noConversion"/>
  </si>
  <si>
    <t>アラリオミュージアムトップドンシネマ</t>
    <phoneticPr fontId="2" type="noConversion"/>
  </si>
  <si>
    <t>36ヶ月未満幼児</t>
    <phoneticPr fontId="2" type="noConversion"/>
  </si>
  <si>
    <t>都民割引、提携先割引など</t>
    <phoneticPr fontId="2" type="noConversion"/>
  </si>
  <si>
    <t>www.bunkerdelumieres.com</t>
    <phoneticPr fontId="2" type="noConversion"/>
  </si>
  <si>
    <t>2018.11.16</t>
  </si>
  <si>
    <t>1522-2653</t>
  </si>
  <si>
    <t>済州特別自治道西帰浦市城山邑高城里2039-22</t>
    <phoneticPr fontId="2" type="noConversion"/>
  </si>
  <si>
    <t>光のバンカー(済州城山AMIEX展示館)</t>
  </si>
  <si>
    <t>済州島民割引、障害者、国家有功者、パス割引</t>
    <phoneticPr fontId="2" type="noConversion"/>
  </si>
  <si>
    <t>木材オルガン、絵画、設置美術、彫刻など</t>
    <phoneticPr fontId="2" type="noConversion"/>
  </si>
  <si>
    <t>0.5回/1年</t>
    <phoneticPr fontId="2" type="noConversion"/>
  </si>
  <si>
    <t>http://www.alivemuseum.com/branch/jeju</t>
    <phoneticPr fontId="2" type="noConversion"/>
  </si>
  <si>
    <t>済州-私立13-2012-03号</t>
    <phoneticPr fontId="2" type="noConversion"/>
  </si>
  <si>
    <t>2012.7.1</t>
    <phoneticPr fontId="2" type="noConversion"/>
  </si>
  <si>
    <t>064-805-0888</t>
    <phoneticPr fontId="2" type="noConversion"/>
  </si>
  <si>
    <t>済州特別自治道西帰浦市中文観光路42</t>
    <phoneticPr fontId="2" type="noConversion"/>
  </si>
  <si>
    <t>博物館は生きている</t>
    <phoneticPr fontId="2" type="noConversion"/>
  </si>
  <si>
    <t>済州-私立13-2007-04号</t>
  </si>
  <si>
    <t>2004.11.16</t>
  </si>
  <si>
    <t>064-712-6988</t>
  </si>
  <si>
    <t>済州特別自治道済州市1100路2894-72</t>
  </si>
  <si>
    <t>ラブランド美術館（休館）</t>
    <phoneticPr fontId="2" type="noConversion"/>
  </si>
  <si>
    <t>登録</t>
  </si>
  <si>
    <t>36ヶ月未満、80歳以上、北村里住民、引率者、ガイド</t>
    <phoneticPr fontId="2" type="noConversion"/>
  </si>
  <si>
    <t>都民割引、パス割引、障害者割引、国家有功者割引</t>
    <phoneticPr fontId="2" type="noConversion"/>
  </si>
  <si>
    <t>雪、チュソク一日の休日</t>
    <phoneticPr fontId="2" type="noConversion"/>
  </si>
  <si>
    <t>石彫刻、木彫刻、鉄工芸、西洋美術</t>
    <phoneticPr fontId="2" type="noConversion"/>
  </si>
  <si>
    <t>済州-私立13-2007-08号</t>
    <phoneticPr fontId="2" type="noConversion"/>
  </si>
  <si>
    <t>2005.10.22</t>
    <phoneticPr fontId="2" type="noConversion"/>
  </si>
  <si>
    <t>064-782-0570</t>
    <phoneticPr fontId="2" type="noConversion"/>
  </si>
  <si>
    <t>済州特別自治道済州市朝川邑北村1道70ドルハルバン美術館</t>
    <phoneticPr fontId="2" type="noConversion"/>
  </si>
  <si>
    <t>ドルハルバン美術館</t>
    <phoneticPr fontId="2" type="noConversion"/>
  </si>
  <si>
    <t>7歳以下、障害者、国家有功者</t>
    <phoneticPr fontId="2" type="noConversion"/>
  </si>
  <si>
    <t>済州島民33.33％</t>
  </si>
  <si>
    <t>済州島民33.33％</t>
    <phoneticPr fontId="2" type="noConversion"/>
  </si>
  <si>
    <t>毎週木曜日</t>
    <phoneticPr fontId="2" type="noConversion"/>
  </si>
  <si>
    <t>油絵と図面</t>
    <phoneticPr fontId="2" type="noConversion"/>
  </si>
  <si>
    <t>https://www.kimtekhwa.com/</t>
  </si>
  <si>
    <t>済州-私立13-2019-02号</t>
    <phoneticPr fontId="2" type="noConversion"/>
  </si>
  <si>
    <t>2019.11.12.</t>
    <phoneticPr fontId="2" type="noConversion"/>
  </si>
  <si>
    <t>2019.12.16</t>
    <phoneticPr fontId="2" type="noConversion"/>
  </si>
  <si>
    <t>064-900-9097</t>
    <phoneticPr fontId="2" type="noConversion"/>
  </si>
  <si>
    <t>済州特別自治道済州市朝川邑新興路1</t>
    <phoneticPr fontId="2" type="noConversion"/>
  </si>
  <si>
    <t>キム・テクファ美術館</t>
    <phoneticPr fontId="2" type="noConversion"/>
  </si>
  <si>
    <t>障害者1～3級、3歳以下</t>
    <phoneticPr fontId="2" type="noConversion"/>
  </si>
  <si>
    <t>済州島民、兵士、国家有功者3,000ウォン/ 65歳以上1,500ウォン</t>
    <phoneticPr fontId="2" type="noConversion"/>
  </si>
  <si>
    <t>毎週水曜日、新情、秋夕、お正月当日</t>
    <phoneticPr fontId="2" type="noConversion"/>
  </si>
  <si>
    <t>フォト用紙、写真（額縁）など</t>
    <phoneticPr fontId="2" type="noConversion"/>
  </si>
  <si>
    <t>www.dumoak.com</t>
    <phoneticPr fontId="2" type="noConversion"/>
  </si>
  <si>
    <t>済州-私立13-2006-01号</t>
    <phoneticPr fontId="2" type="noConversion"/>
  </si>
  <si>
    <t>2006.02.24</t>
    <phoneticPr fontId="2" type="noConversion"/>
  </si>
  <si>
    <t>064-784-9907</t>
    <phoneticPr fontId="2" type="noConversion"/>
  </si>
  <si>
    <t>済州特別自治道西帰浦市城山邑サムダロ137</t>
    <phoneticPr fontId="2" type="noConversion"/>
  </si>
  <si>
    <t>キム・ヨンガプギャラリードゥモアック美術館</t>
    <phoneticPr fontId="2" type="noConversion"/>
  </si>
  <si>
    <t>国賓及び外交使節、6歳以下、65歳以上、美術館所蔵品提供者、学術研究目的出入者、公務遂行者、障害者、国家有功者、独立有功者、518民主有功者、参戦有功者、枯葉除後遺症患者、特殊任務有功者、医師箱、 44事件被害者および遺族、済州兵役名門家、電気自動車登録証所持者、減免額以上ボランティアマイレージ所持者、受給権者</t>
  </si>
  <si>
    <t>都民割引50％</t>
    <phoneticPr fontId="2" type="noConversion"/>
  </si>
  <si>
    <t>絵画、写真、彫刻など</t>
    <phoneticPr fontId="2" type="noConversion"/>
  </si>
  <si>
    <t>http://jejumuseum.go.kr</t>
  </si>
  <si>
    <t>済州-公立13-2007-05号</t>
    <phoneticPr fontId="2" type="noConversion"/>
  </si>
  <si>
    <t>2007.07.23</t>
    <phoneticPr fontId="2" type="noConversion"/>
  </si>
  <si>
    <t>2007.09.01</t>
    <phoneticPr fontId="2" type="noConversion"/>
  </si>
  <si>
    <t>064-710-7803</t>
    <phoneticPr fontId="2" type="noConversion"/>
  </si>
  <si>
    <t>済州特別自治道済州市ハンギョンミョンジャージ14ギル35</t>
    <phoneticPr fontId="2" type="noConversion"/>
  </si>
  <si>
    <t>済州現代美術館</t>
    <phoneticPr fontId="2" type="noConversion"/>
  </si>
  <si>
    <t>宝物26点</t>
    <phoneticPr fontId="2" type="noConversion"/>
  </si>
  <si>
    <t>予算キム・ジョンヒジョンガ遺物</t>
    <phoneticPr fontId="2" type="noConversion"/>
  </si>
  <si>
    <t>支流、書画など</t>
    <phoneticPr fontId="2" type="noConversion"/>
  </si>
  <si>
    <t>http://www.jeju.go.kr/chusa</t>
    <phoneticPr fontId="2" type="noConversion"/>
  </si>
  <si>
    <t>済州-公立13-2010-08号</t>
    <phoneticPr fontId="2" type="noConversion"/>
  </si>
  <si>
    <t>2010.12.27</t>
    <phoneticPr fontId="2" type="noConversion"/>
  </si>
  <si>
    <t>2010.05.13</t>
    <phoneticPr fontId="2" type="noConversion"/>
  </si>
  <si>
    <t>064-710-6803</t>
    <phoneticPr fontId="2" type="noConversion"/>
  </si>
  <si>
    <t>済州特別自治道西帰浦市大正邑チュサロ44</t>
    <phoneticPr fontId="2" type="noConversion"/>
  </si>
  <si>
    <t>済州추사관</t>
    <phoneticPr fontId="2" type="noConversion"/>
  </si>
  <si>
    <t>国賓及び外交使節、6歳以下、65歳以上、美術館所蔵品提供者、学術研究目的出入者、公務遂行者、障害者、国家有功者、独立有功者、518民主有功者、参戦有功者、枯葉除後遺症患者、特殊任務有功者、医師箱、 43事件被害者および遺族、済州兵役名門家、電気自動車登録証所持者、減免額以上ボランティアマイレージ所持者、受給権者</t>
    <phoneticPr fontId="2" type="noConversion"/>
  </si>
  <si>
    <t>毎週月曜日、ソルチュソク当日1月1日</t>
  </si>
  <si>
    <t>韓国画、絵画、彫刻、写真など</t>
    <phoneticPr fontId="2" type="noConversion"/>
  </si>
  <si>
    <t>31.76、327.34</t>
  </si>
  <si>
    <t>http://jmoa.jeju.go.kr/kor/</t>
  </si>
  <si>
    <t>済州-公立13-2010-05号</t>
    <phoneticPr fontId="2" type="noConversion"/>
  </si>
  <si>
    <t>2010.09.27</t>
    <phoneticPr fontId="2" type="noConversion"/>
  </si>
  <si>
    <t>2009.06.26</t>
  </si>
  <si>
    <t>064-710-4300</t>
  </si>
  <si>
    <t>済州特別自治道済州市1100路2894-78（連動）</t>
    <phoneticPr fontId="2" type="noConversion"/>
  </si>
  <si>
    <t>済州都立美術館</t>
  </si>
  <si>
    <t>済州特別自治都立美術館設置及び運営条例第14条（観覧料免除）、文化のある日</t>
    <phoneticPr fontId="2" type="noConversion"/>
  </si>
  <si>
    <t>済州島民、在外道民証所持者、名誉都民証所持者、前項目の直系ゾーン比率</t>
    <phoneticPr fontId="2" type="noConversion"/>
  </si>
  <si>
    <t>済州特別自治都立美術館設置及び運営条例第14条（観覧料免除）、文化のある日</t>
  </si>
  <si>
    <t>毎週月曜日、1月1日、旧正月、チュソク</t>
    <phoneticPr fontId="2" type="noConversion"/>
  </si>
  <si>
    <t>絵画、彫刻、彫刻</t>
  </si>
  <si>
    <t>http://kimtschang-yeul.jeju.go.kr</t>
  </si>
  <si>
    <t>済州-公立13-2016-05号</t>
    <phoneticPr fontId="2" type="noConversion"/>
  </si>
  <si>
    <t>2016.09.09</t>
    <phoneticPr fontId="2" type="noConversion"/>
  </si>
  <si>
    <t>2016.09.24</t>
    <phoneticPr fontId="2" type="noConversion"/>
  </si>
  <si>
    <t>064-710-4150</t>
    <phoneticPr fontId="2" type="noConversion"/>
  </si>
  <si>
    <t>済州特別自治道済州市漢林邑龍金路883-5</t>
    <phoneticPr fontId="2" type="noConversion"/>
  </si>
  <si>
    <t>済州都立キム・チャンヨル美術館</t>
    <phoneticPr fontId="2" type="noConversion"/>
  </si>
  <si>
    <t>未就学児、国家保訓対象者、基礎受給者、障害者、文化の日、65歳以上の高齢者、兵士など</t>
    <phoneticPr fontId="2" type="noConversion"/>
  </si>
  <si>
    <t>済州島民50％</t>
    <phoneticPr fontId="2" type="noConversion"/>
  </si>
  <si>
    <t>毎週月曜日、1月1日、旧正月、秋夕の日</t>
    <phoneticPr fontId="2" type="noConversion"/>
  </si>
  <si>
    <t>絵画、クラフトなど</t>
    <phoneticPr fontId="2" type="noConversion"/>
  </si>
  <si>
    <t>culture.seogwipo.go.kr/jslee/</t>
    <phoneticPr fontId="2" type="noConversion"/>
  </si>
  <si>
    <t>済州-公立13-2004-02号</t>
    <phoneticPr fontId="2" type="noConversion"/>
  </si>
  <si>
    <t>2004.09.15</t>
    <phoneticPr fontId="2" type="noConversion"/>
  </si>
  <si>
    <t>2002.11.28</t>
    <phoneticPr fontId="2" type="noConversion"/>
  </si>
  <si>
    <t>064-760-3561</t>
    <phoneticPr fontId="2" type="noConversion"/>
  </si>
  <si>
    <t>済州特別自治道西帰浦市イ・ジュンソプ27-3</t>
    <phoneticPr fontId="2" type="noConversion"/>
  </si>
  <si>
    <t>イ・ジュンソプ美術館</t>
    <phoneticPr fontId="2" type="noConversion"/>
  </si>
  <si>
    <t>毎週月曜日、1月1日、旧正月、秋夕</t>
    <phoneticPr fontId="2" type="noConversion"/>
  </si>
  <si>
    <t>書道、韓国化、絵画など</t>
    <phoneticPr fontId="2" type="noConversion"/>
  </si>
  <si>
    <t>culture.seogwipo.go.kr/soam</t>
    <phoneticPr fontId="2" type="noConversion"/>
  </si>
  <si>
    <t>済州-公立13-2008-09号</t>
    <phoneticPr fontId="2" type="noConversion"/>
  </si>
  <si>
    <t>2008.12.09</t>
    <phoneticPr fontId="2" type="noConversion"/>
  </si>
  <si>
    <t>2008.10.04</t>
    <phoneticPr fontId="2" type="noConversion"/>
  </si>
  <si>
    <t>064-760-3511</t>
    <phoneticPr fontId="2" type="noConversion"/>
  </si>
  <si>
    <t>済州特別自治道西帰浦市ソアムロ15</t>
    <phoneticPr fontId="2" type="noConversion"/>
  </si>
  <si>
    <t>小岩記念館</t>
    <phoneticPr fontId="2" type="noConversion"/>
  </si>
  <si>
    <t>済州都立美術館条例による無料、文化の日無料など</t>
    <phoneticPr fontId="2" type="noConversion"/>
  </si>
  <si>
    <t>30～40</t>
    <phoneticPr fontId="2" type="noConversion"/>
  </si>
  <si>
    <t>毎週月曜日、チュソク、旧正月、1月1日</t>
    <phoneticPr fontId="2" type="noConversion"/>
  </si>
  <si>
    <t>現代美術品</t>
    <phoneticPr fontId="2" type="noConversion"/>
  </si>
  <si>
    <t>culture.seogwipo.go.kr/gidang</t>
    <phoneticPr fontId="2" type="noConversion"/>
  </si>
  <si>
    <t>済州-公立13-1997-01号</t>
    <phoneticPr fontId="2" type="noConversion"/>
  </si>
  <si>
    <t>1997.06.04</t>
    <phoneticPr fontId="2" type="noConversion"/>
  </si>
  <si>
    <t>1987.07.01</t>
    <phoneticPr fontId="2" type="noConversion"/>
  </si>
  <si>
    <t>064-733-1586</t>
    <phoneticPr fontId="2" type="noConversion"/>
  </si>
  <si>
    <t>済州特別自治道西帰浦市男性中路153番15</t>
    <phoneticPr fontId="2" type="noConversion"/>
  </si>
  <si>
    <t>西帰浦市ギダン美術館</t>
    <phoneticPr fontId="2" type="noConversion"/>
  </si>
  <si>
    <t>5歳以下、1～3級障害兵力名門家</t>
    <phoneticPr fontId="2" type="noConversion"/>
  </si>
  <si>
    <t>20人以上の団体、経路障害者、軍警</t>
    <phoneticPr fontId="2" type="noConversion"/>
  </si>
  <si>
    <t>毎週月曜日、旧正月チュソク、旧正月</t>
    <phoneticPr fontId="2" type="noConversion"/>
  </si>
  <si>
    <t>漆塗り工芸品、漆塗り、装飾品</t>
    <phoneticPr fontId="2" type="noConversion"/>
  </si>
  <si>
    <t>www.ottchil.or.kr</t>
    <phoneticPr fontId="2" type="noConversion"/>
  </si>
  <si>
    <t>慶南-私立13-2006-02号</t>
    <phoneticPr fontId="2" type="noConversion"/>
  </si>
  <si>
    <t>2006.05.23</t>
    <phoneticPr fontId="2" type="noConversion"/>
  </si>
  <si>
    <t>2006.06.15</t>
    <phoneticPr fontId="2" type="noConversion"/>
  </si>
  <si>
    <t>055-649-5257</t>
  </si>
  <si>
    <t>慶尚南道統営市龍南面龍南海岸路36</t>
    <phoneticPr fontId="2" type="noConversion"/>
  </si>
  <si>
    <t>統営漆塗り美術館</t>
    <phoneticPr fontId="2" type="noConversion"/>
  </si>
  <si>
    <t>毎週月、火/雪、チュソク</t>
    <phoneticPr fontId="2" type="noConversion"/>
  </si>
  <si>
    <t>書画（油絵、版画）、彫刻（東条）、各種資料（書籍）</t>
    <phoneticPr fontId="2" type="noConversion"/>
  </si>
  <si>
    <t>慶南 - 私立13-2010-01号</t>
    <phoneticPr fontId="2" type="noConversion"/>
  </si>
  <si>
    <t>2010.07.08</t>
    <phoneticPr fontId="2" type="noConversion"/>
  </si>
  <si>
    <t>2003.05.11</t>
    <phoneticPr fontId="2" type="noConversion"/>
  </si>
  <si>
    <t>055-645-7349</t>
    <phoneticPr fontId="2" type="noConversion"/>
  </si>
  <si>
    <t>慶尚南道統営市奉水1ギル10</t>
    <phoneticPr fontId="2" type="noConversion"/>
  </si>
  <si>
    <t>全革林美術館</t>
    <phoneticPr fontId="2" type="noConversion"/>
  </si>
  <si>
    <t>65歳以上の無料観覧</t>
    <phoneticPr fontId="2" type="noConversion"/>
  </si>
  <si>
    <t>無期限休館</t>
    <phoneticPr fontId="2" type="noConversion"/>
  </si>
  <si>
    <t>www.ujumuseum.com</t>
    <phoneticPr fontId="2" type="noConversion"/>
  </si>
  <si>
    <t>慶南-私立21-2019-04号</t>
    <phoneticPr fontId="2" type="noConversion"/>
  </si>
  <si>
    <t>2019.06.17</t>
    <phoneticPr fontId="2" type="noConversion"/>
  </si>
  <si>
    <t>2019.06.16</t>
    <phoneticPr fontId="2" type="noConversion"/>
  </si>
  <si>
    <t>055-855-0612</t>
    <phoneticPr fontId="2" type="noConversion"/>
  </si>
  <si>
    <t>慶尚南道四川市四川江1ギル3 1階</t>
    <phoneticPr fontId="2" type="noConversion"/>
  </si>
  <si>
    <t>宇宙美術館</t>
    <phoneticPr fontId="2" type="noConversion"/>
  </si>
  <si>
    <t>四川市</t>
    <phoneticPr fontId="2" type="noConversion"/>
  </si>
  <si>
    <t>26ヶ月未満の幼児、基礎生活受給者</t>
  </si>
  <si>
    <t>芸術インパス所持者、美術館協約団体</t>
    <phoneticPr fontId="2" type="noConversion"/>
  </si>
  <si>
    <t>芸術人パス所持者、美術館協約団体、26ヶ月未満幼児、基礎生活受給者</t>
    <phoneticPr fontId="2" type="noConversion"/>
  </si>
  <si>
    <t>南海軍民、障害者、軍警の無服走者</t>
    <phoneticPr fontId="2" type="noConversion"/>
  </si>
  <si>
    <t>毎週月</t>
    <phoneticPr fontId="2" type="noConversion"/>
  </si>
  <si>
    <t>09:30～18:30</t>
    <phoneticPr fontId="2" type="noConversion"/>
  </si>
  <si>
    <t>水彩、書画、油絵、アクリルなど</t>
    <phoneticPr fontId="2" type="noConversion"/>
  </si>
  <si>
    <t>https://www.xn--q20bo4d78is4fp3bg9flgk2a71j19glzhd2qfle30l.com/</t>
    <phoneticPr fontId="2" type="noConversion"/>
  </si>
  <si>
    <t>2020.12.15</t>
    <phoneticPr fontId="2" type="noConversion"/>
  </si>
  <si>
    <t>055-867-2021</t>
    <phoneticPr fontId="2" type="noConversion"/>
  </si>
  <si>
    <t>慶尚南道南海郡渓谷路13</t>
    <phoneticPr fontId="2" type="noConversion"/>
  </si>
  <si>
    <t>ミュージアム南海</t>
    <phoneticPr fontId="2" type="noConversion"/>
  </si>
  <si>
    <t>満36ヶ月未満幼児、基礎受給状、障害者（1～3級）</t>
    <phoneticPr fontId="2" type="noConversion"/>
  </si>
  <si>
    <t>芸術人パス、障害者、文化がある日、SNS展示共有、事前予約、軍警義務服務者50％割引</t>
    <phoneticPr fontId="2" type="noConversion"/>
  </si>
  <si>
    <t>芸術人パス所持者、美術館協約団体、36ヶ月未満幼児、基礎生活受給者</t>
    <phoneticPr fontId="2" type="noConversion"/>
  </si>
  <si>
    <t>四川市民、50人以上の団体、障害者、軍警義務服務者</t>
    <phoneticPr fontId="2" type="noConversion"/>
  </si>
  <si>
    <t>毎週日、月、祝日</t>
  </si>
  <si>
    <t>水彩画、。韓国画、油絵、アクリルなど</t>
    <phoneticPr fontId="2" type="noConversion"/>
  </si>
  <si>
    <t>9回/1年</t>
    <phoneticPr fontId="2" type="noConversion"/>
  </si>
  <si>
    <t>http://sacheonlee-artmuseum.com</t>
    <phoneticPr fontId="2" type="noConversion"/>
  </si>
  <si>
    <t>慶南 - 私立21-2015-03号</t>
    <phoneticPr fontId="2" type="noConversion"/>
  </si>
  <si>
    <t>2015.10.13</t>
    <phoneticPr fontId="2" type="noConversion"/>
  </si>
  <si>
    <t>2015.07.15</t>
    <phoneticPr fontId="2" type="noConversion"/>
  </si>
  <si>
    <t>055-835-2015</t>
    <phoneticPr fontId="2" type="noConversion"/>
  </si>
  <si>
    <t>慶尚南道四川市四川邑邑内52、2階〜3階</t>
    <phoneticPr fontId="2" type="noConversion"/>
  </si>
  <si>
    <t>リ美術館</t>
    <phoneticPr fontId="2" type="noConversion"/>
  </si>
  <si>
    <t>障害者（1～3級）、博物館、美術館従事者（証明資料持参時）、国家補訓対象者</t>
    <phoneticPr fontId="2" type="noConversion"/>
  </si>
  <si>
    <t>障害者、博物館、美術館従事者（証明資料持参時）</t>
    <phoneticPr fontId="2" type="noConversion"/>
  </si>
  <si>
    <t>芸術インパス、パス優待（70歳以上）</t>
    <phoneticPr fontId="2" type="noConversion"/>
  </si>
  <si>
    <t>テキスタイルアート、洋画、韓国画、書道、彫刻、デザイン</t>
    <phoneticPr fontId="2" type="noConversion"/>
  </si>
  <si>
    <t>www.daesanart.com</t>
    <phoneticPr fontId="2" type="noConversion"/>
  </si>
  <si>
    <t>慶南 - 私立13-2007-01号</t>
    <phoneticPr fontId="2" type="noConversion"/>
  </si>
  <si>
    <t>2007.01.03</t>
    <phoneticPr fontId="2" type="noConversion"/>
  </si>
  <si>
    <t>1999.01.09</t>
    <phoneticPr fontId="2" type="noConversion"/>
  </si>
  <si>
    <t>055-291-5237</t>
    <phoneticPr fontId="2" type="noConversion"/>
  </si>
  <si>
    <t>慶尚南道昌原市義昌区大山面油田路369番ギル14-8</t>
    <phoneticPr fontId="2" type="noConversion"/>
  </si>
  <si>
    <t>大山美術館</t>
    <phoneticPr fontId="2" type="noConversion"/>
  </si>
  <si>
    <t>未就学児及び満65歳以上の者妊婦（売り切れ母親手帳提示） 外交使節団とそれを行う者公務遂行のために出入する者「国家有功者等礼遇及び支援に関する法律」の規定による国家有功者及び遺族（相違等級1級に該当する場合、補助者1人を含む）「障害者福祉法」第32条により登録された障害者（障害等級1～2級に該当する場合、補助者1人を含む）「参戦有功者礼遇に関する法律」 』による参戦軍である小・中・高等学校団体観覧インソル教師（未就学団体を除く）</t>
    <phoneticPr fontId="2" type="noConversion"/>
  </si>
  <si>
    <t>慶南銀行カード決済時50％最大1人農協慶南ダヌリカード決済時50％最大1人</t>
    <phoneticPr fontId="2" type="noConversion"/>
  </si>
  <si>
    <t>10-50</t>
    <phoneticPr fontId="2" type="noConversion"/>
  </si>
  <si>
    <t>陶磁作品など</t>
    <phoneticPr fontId="2" type="noConversion"/>
  </si>
  <si>
    <t>www.clayarch.org</t>
  </si>
  <si>
    <t>慶南 - 公立13-2008-06号</t>
  </si>
  <si>
    <t>2008.08.20</t>
  </si>
  <si>
    <t>055-340-7000</t>
    <phoneticPr fontId="2" type="noConversion"/>
  </si>
  <si>
    <t>慶尚南道金海市鎮礼路275-51</t>
    <phoneticPr fontId="2" type="noConversion"/>
  </si>
  <si>
    <t>クレイアーク金海美術館</t>
    <phoneticPr fontId="2" type="noConversion"/>
  </si>
  <si>
    <t>65歳以上、未就学児、国家保訓対象者、障害者など</t>
    <phoneticPr fontId="2" type="noConversion"/>
  </si>
  <si>
    <t>毎週月曜日（ただし、月曜日が祝日の場合、当日は開館し、次の最初の平日に休館）、旧正月、秋夕</t>
    <phoneticPr fontId="2" type="noConversion"/>
  </si>
  <si>
    <t>彫刻、絵画、遺品（工具など）</t>
    <phoneticPr fontId="2" type="noConversion"/>
  </si>
  <si>
    <t>準備中</t>
    <phoneticPr fontId="2" type="noConversion"/>
  </si>
  <si>
    <t>www.changwon.go.kr</t>
    <phoneticPr fontId="2" type="noConversion"/>
  </si>
  <si>
    <t>慶南 - 公立13-2004-03号</t>
    <phoneticPr fontId="2" type="noConversion"/>
  </si>
  <si>
    <t>2004.10.06</t>
    <phoneticPr fontId="2" type="noConversion"/>
  </si>
  <si>
    <t>2004.04.30</t>
    <phoneticPr fontId="2" type="noConversion"/>
  </si>
  <si>
    <t>055-225-7181</t>
    <phoneticPr fontId="2" type="noConversion"/>
  </si>
  <si>
    <t>慶尚南道昌原市馬山合浦区タトゥーギル147</t>
    <phoneticPr fontId="2" type="noConversion"/>
  </si>
  <si>
    <t>昌原市立馬山タトゥー美術館</t>
    <phoneticPr fontId="2" type="noConversion"/>
  </si>
  <si>
    <t>毎週月曜日（ただし、月曜日が祝日の場合、当日は開館し、次の最初の平日に休館）1月1日、旧正月、秋夕</t>
    <phoneticPr fontId="2" type="noConversion"/>
  </si>
  <si>
    <t>冬季 10:00-17:00 夏季 09:00-18:00</t>
    <phoneticPr fontId="2" type="noConversion"/>
  </si>
  <si>
    <t>絵画、版画、図面、陶器</t>
    <phoneticPr fontId="2" type="noConversion"/>
  </si>
  <si>
    <t>http://www.jinju.go.kr/rheesjmuseum/cmm/main/mainPage.do</t>
    <phoneticPr fontId="2" type="noConversion"/>
  </si>
  <si>
    <t>慶南-公立13-2019-01号</t>
    <phoneticPr fontId="2" type="noConversion"/>
  </si>
  <si>
    <t>2019.01.17</t>
    <phoneticPr fontId="2" type="noConversion"/>
  </si>
  <si>
    <t>055-749-3661</t>
    <phoneticPr fontId="2" type="noConversion"/>
  </si>
  <si>
    <t>慶尚南道晋州市江陵路128番道14</t>
    <phoneticPr fontId="2" type="noConversion"/>
  </si>
  <si>
    <t>真珠市立異性者美術館</t>
  </si>
  <si>
    <t>書道、文画、絵画、彫刻など</t>
    <phoneticPr fontId="2" type="noConversion"/>
  </si>
  <si>
    <t>www.gasc.or.kr</t>
    <phoneticPr fontId="2" type="noConversion"/>
  </si>
  <si>
    <t>慶南-公立13-2012-01号</t>
    <phoneticPr fontId="2" type="noConversion"/>
  </si>
  <si>
    <t>2012.06.18</t>
    <phoneticPr fontId="2" type="noConversion"/>
  </si>
  <si>
    <t>055-320-1263</t>
    <phoneticPr fontId="2" type="noConversion"/>
  </si>
  <si>
    <t>慶尚南道金海市金海台2060</t>
    <phoneticPr fontId="2" type="noConversion"/>
  </si>
  <si>
    <t>金海文化の殿堂ユンスル美術館</t>
    <phoneticPr fontId="2" type="noConversion"/>
  </si>
  <si>
    <t>〮7歳未満または65歳以上 〮「障害者福祉法」による障害者とその案内人 〮基礎受給対象者および次上位層（証明書または文化ヌリカード提示者に限る）その他の個別法経により入場料が減免された者又は無料観覧対象者に指定された者 〮国賓、外交使節団及びその遂行者</t>
    <phoneticPr fontId="2" type="noConversion"/>
  </si>
  <si>
    <t>グリーンカード、慶南iダヌリカード、芸術人カード所持者、ボランティア累積時間100時間以上都民なども推進施策支援のために必要な場合</t>
    <phoneticPr fontId="2" type="noConversion"/>
  </si>
  <si>
    <t>毎週月曜日（ただし、月曜日が祝日の場合、当日は開館し、次の最初の平日に休館）、祝日（雪、秋夕当日を含む）、1月1日</t>
    <phoneticPr fontId="2" type="noConversion"/>
  </si>
  <si>
    <t>絵画、彫刻、写真、ビデオなど</t>
    <phoneticPr fontId="2" type="noConversion"/>
  </si>
  <si>
    <t>www.gyeongnam.go.kr/gam</t>
  </si>
  <si>
    <t>慶南 - 公立13-2004-02号</t>
  </si>
  <si>
    <t>2004.06.15</t>
    <phoneticPr fontId="2" type="noConversion"/>
  </si>
  <si>
    <t>2004.06.23</t>
    <phoneticPr fontId="2" type="noConversion"/>
  </si>
  <si>
    <t>055-254-4600</t>
    <phoneticPr fontId="2" type="noConversion"/>
  </si>
  <si>
    <t>慶尚南道昌原市義昌区紙296</t>
    <phoneticPr fontId="2" type="noConversion"/>
  </si>
  <si>
    <t>慶南都立美術館</t>
    <phoneticPr fontId="2" type="noConversion"/>
  </si>
  <si>
    <t>毎週日曜日、月曜日</t>
  </si>
  <si>
    <t>絵画。図面。写真、その他材料</t>
  </si>
  <si>
    <t>http://kjbmoacu.cu.ac.kr</t>
  </si>
  <si>
    <t>慶北 - 大学13-2014-02号</t>
  </si>
  <si>
    <t>2014.01.13</t>
  </si>
  <si>
    <t>2013.09.27</t>
    <phoneticPr fontId="2" type="noConversion"/>
  </si>
  <si>
    <t>053-859-4000</t>
  </si>
  <si>
    <t>慶尚北道慶山市河陽邑河陽路13-13大邱カトリック大学聖バオロ館</t>
  </si>
  <si>
    <t>大邱カトリック大学キム・ジョンボク美術館</t>
  </si>
  <si>
    <t>未就学児、65歳以上</t>
    <phoneticPr fontId="2" type="noConversion"/>
  </si>
  <si>
    <t>月曜日、祝日</t>
    <phoneticPr fontId="2" type="noConversion"/>
  </si>
  <si>
    <t>韓国化、洋画、彫刻、クラフト、書道、写真、デザイン、その他</t>
    <phoneticPr fontId="2" type="noConversion"/>
  </si>
  <si>
    <t>www.hyangam.co.kr</t>
  </si>
  <si>
    <t>慶北 - 私立13-2000-01号</t>
  </si>
  <si>
    <t>1999.07.30</t>
    <phoneticPr fontId="2" type="noConversion"/>
  </si>
  <si>
    <t>054-787-0001/0008</t>
  </si>
  <si>
    <t>慶尚北道蔚津郡温正面白岩温泉路1388</t>
  </si>
  <si>
    <t>香岩美術館</t>
  </si>
  <si>
    <t>慶州市民、道、障害者</t>
  </si>
  <si>
    <t>毎週月曜日、新情、旧正月、秋夕</t>
  </si>
  <si>
    <t>美術品</t>
  </si>
  <si>
    <t>www.wooyangmuseum.org</t>
  </si>
  <si>
    <t>慶北-私立13-1992-01号</t>
  </si>
  <si>
    <t>1992.12.22</t>
  </si>
  <si>
    <t>1991.05.18</t>
  </si>
  <si>
    <t>054-745-7075</t>
  </si>
  <si>
    <t>慶尚北道慶州市普門路484-7</t>
  </si>
  <si>
    <t>ウヤン美術館</t>
  </si>
  <si>
    <t>未就学児、65歳以上の高齢者、障害者など</t>
  </si>
  <si>
    <t>毎週月曜日と雪、秋夕の日など</t>
  </si>
  <si>
    <t>韓紙工芸品、伝統的な支流、洋画、東洋画、彫刻など</t>
  </si>
  <si>
    <t>慶北 - 私立21-2007-05号</t>
  </si>
  <si>
    <t>2007.11.23</t>
    <phoneticPr fontId="2" type="noConversion"/>
  </si>
  <si>
    <t>2007.03.02</t>
    <phoneticPr fontId="2" type="noConversion"/>
  </si>
  <si>
    <t>054-373-3638</t>
  </si>
  <si>
    <t>慶尚北道青島郡雲門面防音道路60</t>
  </si>
  <si>
    <t>英胆なジ美術館</t>
  </si>
  <si>
    <t>満48ヶ月未満幼児、国家補訓対象者、基礎受給者、障害者（1～3級）など</t>
  </si>
  <si>
    <t>団体以外の美術週間訪問者割引政策有、文化の日など</t>
  </si>
  <si>
    <t>満48ヶ月未満幼児、国家補訓対象者、基礎受給者、障害者（1～3級）など</t>
  </si>
  <si>
    <t>毎週月曜日、新政、チュソク当日など</t>
    <phoneticPr fontId="2" type="noConversion"/>
  </si>
  <si>
    <t>美術品、彫刻など</t>
  </si>
  <si>
    <t>7回/1年</t>
  </si>
  <si>
    <t>http://www.sinpungartm.org</t>
  </si>
  <si>
    <t>慶北 - 私立21-2012-01号</t>
  </si>
  <si>
    <t>2012.06.01</t>
    <phoneticPr fontId="2" type="noConversion"/>
  </si>
  <si>
    <t>2010.07.10</t>
    <phoneticPr fontId="2" type="noConversion"/>
  </si>
  <si>
    <t>054-653-9329</t>
  </si>
  <si>
    <t>慶尚北道イェチョン郡</t>
  </si>
  <si>
    <t>新風美術館</t>
  </si>
  <si>
    <t>未就学児、障害者（1～3級）、基礎生活受給者</t>
    <phoneticPr fontId="2" type="noConversion"/>
  </si>
  <si>
    <t>芸術人パス、障害者、文化のある日、地域住民</t>
    <phoneticPr fontId="2" type="noConversion"/>
  </si>
  <si>
    <t>現代美術（西洋画、東洋画、写真、メディアなど）</t>
    <phoneticPr fontId="2" type="noConversion"/>
  </si>
  <si>
    <t>www.cianmuseum.org</t>
    <phoneticPr fontId="2" type="noConversion"/>
  </si>
  <si>
    <t>慶北 - 私立13-2004-03号</t>
    <phoneticPr fontId="2" type="noConversion"/>
  </si>
  <si>
    <t>2004.12.22</t>
    <phoneticPr fontId="2" type="noConversion"/>
  </si>
  <si>
    <t>054-338-9391</t>
    <phoneticPr fontId="2" type="noConversion"/>
  </si>
  <si>
    <t>慶尚北道永川市火山面痰室364</t>
  </si>
  <si>
    <t>西安美術館</t>
  </si>
  <si>
    <t>1. 毎週月曜日（ただし、月曜日が祝日の場合当日は開館し、次の最初の平日に休館） 2. 展示準備期間（臨時休館日） 3. コロナ19による期間</t>
    <phoneticPr fontId="2" type="noConversion"/>
  </si>
  <si>
    <t>彫刻、絵画、写真、彫刻、図面など</t>
    <phoneticPr fontId="2" type="noConversion"/>
  </si>
  <si>
    <t>http://poma.pohang.go.kr/poma</t>
    <phoneticPr fontId="2" type="noConversion"/>
  </si>
  <si>
    <t>慶北 - 公立13-2011-02号</t>
    <phoneticPr fontId="2" type="noConversion"/>
  </si>
  <si>
    <t>2011.08.18</t>
    <phoneticPr fontId="2" type="noConversion"/>
  </si>
  <si>
    <t>2009.12.15</t>
    <phoneticPr fontId="2" type="noConversion"/>
  </si>
  <si>
    <t>054-270-4700</t>
    <phoneticPr fontId="2" type="noConversion"/>
  </si>
  <si>
    <t>慶尚北道浦項市北区歓呼公園道10</t>
  </si>
  <si>
    <t>浦項市立美術館</t>
  </si>
  <si>
    <t>毎週月曜日、新正月、お正月、秋夕の当日（ただし、月曜日が祝日の場合、当日は開館し、次の最初の平日に休館）</t>
  </si>
  <si>
    <t>彫刻、写真、絵画など</t>
  </si>
  <si>
    <t>https://www.gc.go.kr/gma/main.do</t>
  </si>
  <si>
    <t>慶北 - 公立13-2014-01号</t>
    <phoneticPr fontId="2" type="noConversion"/>
  </si>
  <si>
    <t>2014.01.13</t>
    <phoneticPr fontId="2" type="noConversion"/>
  </si>
  <si>
    <t>054-420-6724</t>
  </si>
  <si>
    <t>慶尚北道金川市南山公園道90-14</t>
  </si>
  <si>
    <t>金川市立美術館</t>
  </si>
  <si>
    <t>毎週月曜日、1月1日、お正月・秋夕（前後1日含む）</t>
  </si>
  <si>
    <t>韓国化、洋画、陶器、工芸など</t>
  </si>
  <si>
    <t>2005.04.29</t>
    <phoneticPr fontId="2" type="noConversion"/>
  </si>
  <si>
    <t>054-872-6436</t>
  </si>
  <si>
    <t>慶尚北道清松郡晋州面慶東路5162</t>
  </si>
  <si>
    <t>郡立清松夜松美術館</t>
  </si>
  <si>
    <t>36ヶ月未満の幼児、65歳以上</t>
  </si>
  <si>
    <t>慶州市民、芸術人パス所持者、障害者、国家有功者、独立有功者、5.18民主有功者、特殊任務遂行者など1,000ウォン割引</t>
  </si>
  <si>
    <t>絵画、彫刻、工芸品など</t>
  </si>
  <si>
    <t>www.garts.kr</t>
  </si>
  <si>
    <t>慶北 - 公立13-2015-01号</t>
    <phoneticPr fontId="2" type="noConversion"/>
  </si>
  <si>
    <t>2010.11.16</t>
  </si>
  <si>
    <t>1588-4925</t>
  </si>
  <si>
    <t>慶尚北道慶州市アルチョン北路1</t>
  </si>
  <si>
    <t>慶州芸術の殿堂アルチョン美術館</t>
  </si>
  <si>
    <t>絵画、陶器、餌、稲など</t>
  </si>
  <si>
    <t>http://www.gjsam.or.kr</t>
  </si>
  <si>
    <t>慶北 - 公立13-2018-01号</t>
  </si>
  <si>
    <t>2018.08.21</t>
    <phoneticPr fontId="2" type="noConversion"/>
  </si>
  <si>
    <t>2015.08.21</t>
    <phoneticPr fontId="2" type="noConversion"/>
  </si>
  <si>
    <t>054-740-3990</t>
  </si>
  <si>
    <t>慶尚北道慶州市慶尚路614</t>
  </si>
  <si>
    <t>慶州ソルガー美術館</t>
  </si>
  <si>
    <t>日曜日、祝日</t>
  </si>
  <si>
    <t>09:00～13:00</t>
  </si>
  <si>
    <t>書類や陶器、現代美術の描画など</t>
  </si>
  <si>
    <t>http://haengchon.or.kr/</t>
  </si>
  <si>
    <t>全南-私立13-2014-08号</t>
  </si>
  <si>
    <t>2014.12.09</t>
    <phoneticPr fontId="2" type="noConversion"/>
  </si>
  <si>
    <t>2014.10.17</t>
    <phoneticPr fontId="2" type="noConversion"/>
  </si>
  <si>
    <t>061-533-3663</t>
  </si>
  <si>
    <t>全羅南道海南郡海南路45</t>
  </si>
  <si>
    <t>行村美術館</t>
  </si>
  <si>
    <t>火～木 10:00-15:00 金～日 10:00-18:00</t>
    <phoneticPr fontId="2" type="noConversion"/>
  </si>
  <si>
    <t>金属、土器、木彫り</t>
    <phoneticPr fontId="2" type="noConversion"/>
  </si>
  <si>
    <t>http://学名美術館.com/</t>
    <phoneticPr fontId="2" type="noConversion"/>
  </si>
  <si>
    <t>全南-私立13-2011-03号</t>
    <phoneticPr fontId="2" type="noConversion"/>
  </si>
  <si>
    <t>2011.05.26</t>
    <phoneticPr fontId="2" type="noConversion"/>
  </si>
  <si>
    <t>2009.04.01</t>
    <phoneticPr fontId="2" type="noConversion"/>
  </si>
  <si>
    <t>010-3601-5522</t>
    <phoneticPr fontId="2" type="noConversion"/>
  </si>
  <si>
    <t>全羅南道江津郡城前面月南3ギル78-2</t>
    <phoneticPr fontId="2" type="noConversion"/>
  </si>
  <si>
    <t>学名美術館</t>
    <phoneticPr fontId="2" type="noConversion"/>
  </si>
  <si>
    <t>毎週、日、月曜日</t>
    <phoneticPr fontId="2" type="noConversion"/>
  </si>
  <si>
    <t>年12回</t>
  </si>
  <si>
    <t>洋画、東洋画、韓国画、版画など</t>
    <phoneticPr fontId="2" type="noConversion"/>
  </si>
  <si>
    <t>https://tgartmuseum.modoo.at/</t>
    <phoneticPr fontId="2" type="noConversion"/>
  </si>
  <si>
    <t>全南-私立21-2021-04号</t>
  </si>
  <si>
    <t>2021.12.22</t>
    <phoneticPr fontId="2" type="noConversion"/>
  </si>
  <si>
    <t>2017.04.17</t>
    <phoneticPr fontId="2" type="noConversion"/>
  </si>
  <si>
    <t>061-375-1556</t>
    <phoneticPr fontId="2" type="noConversion"/>
  </si>
  <si>
    <t>全羅南道華順郡華順邑内平路39-11</t>
    <phoneticPr fontId="2" type="noConversion"/>
  </si>
  <si>
    <t>太鼓美術館</t>
    <phoneticPr fontId="2" type="noConversion"/>
  </si>
  <si>
    <t>華順郡</t>
    <phoneticPr fontId="2" type="noConversion"/>
  </si>
  <si>
    <t>書画、木、玉、石、金属、卓本など</t>
    <phoneticPr fontId="2" type="noConversion"/>
  </si>
  <si>
    <t>www.jindohart.com</t>
    <phoneticPr fontId="2" type="noConversion"/>
  </si>
  <si>
    <t>全南-私立13-2015-05号</t>
    <phoneticPr fontId="2" type="noConversion"/>
  </si>
  <si>
    <t>2015.11.15</t>
    <phoneticPr fontId="2" type="noConversion"/>
  </si>
  <si>
    <t>061-542-6711</t>
    <phoneticPr fontId="2" type="noConversion"/>
  </si>
  <si>
    <t>全羅南道珍島郡珍島邑京洞5ギル30</t>
    <phoneticPr fontId="2" type="noConversion"/>
  </si>
  <si>
    <t>珍島現代美術館</t>
    <phoneticPr fontId="2" type="noConversion"/>
  </si>
  <si>
    <t>文人化、韓国化、洋画、彫刻、クラフト、陶器、シニア</t>
    <phoneticPr fontId="2" type="noConversion"/>
  </si>
  <si>
    <t>全南-私立13-2017-03号</t>
    <phoneticPr fontId="2" type="noConversion"/>
  </si>
  <si>
    <t>2007.05.03</t>
    <phoneticPr fontId="2" type="noConversion"/>
  </si>
  <si>
    <t>061-543-8787</t>
    <phoneticPr fontId="2" type="noConversion"/>
  </si>
  <si>
    <t>全羅南道珍島郡郡内面嘉興路641</t>
    <phoneticPr fontId="2" type="noConversion"/>
  </si>
  <si>
    <t>珍島ソルマル美術館</t>
    <phoneticPr fontId="2" type="noConversion"/>
  </si>
  <si>
    <t>http://café.daum.met</t>
    <phoneticPr fontId="2" type="noConversion"/>
  </si>
  <si>
    <t>全南-私立13-1992-01号</t>
    <phoneticPr fontId="2" type="noConversion"/>
  </si>
  <si>
    <t>1989.11.19</t>
    <phoneticPr fontId="2" type="noConversion"/>
  </si>
  <si>
    <t>061-543-0706</t>
    <phoneticPr fontId="2" type="noConversion"/>
  </si>
  <si>
    <t>全羅南道珍島郡臨会面ハミギル39</t>
    <phoneticPr fontId="2" type="noConversion"/>
  </si>
  <si>
    <t>装填美術館（休館）</t>
    <phoneticPr fontId="2" type="noConversion"/>
  </si>
  <si>
    <t>美術品</t>
    <phoneticPr fontId="2" type="noConversion"/>
  </si>
  <si>
    <t>5/200㎡</t>
    <phoneticPr fontId="2" type="noConversion"/>
  </si>
  <si>
    <t>www.zamworl.com</t>
    <phoneticPr fontId="2" type="noConversion"/>
  </si>
  <si>
    <t>全南-私立13-2006-04号</t>
    <phoneticPr fontId="2" type="noConversion"/>
  </si>
  <si>
    <t>2006.12.08</t>
    <phoneticPr fontId="2" type="noConversion"/>
  </si>
  <si>
    <t>2006.10.14</t>
    <phoneticPr fontId="2" type="noConversion"/>
  </si>
  <si>
    <t>070-8872-6718</t>
    <phoneticPr fontId="2" type="noConversion"/>
  </si>
  <si>
    <t>全羅南道咸平郡を見ると、</t>
    <phoneticPr fontId="2" type="noConversion"/>
  </si>
  <si>
    <t>蚕月美術館</t>
    <phoneticPr fontId="2" type="noConversion"/>
  </si>
  <si>
    <t>咸平郡</t>
    <phoneticPr fontId="2" type="noConversion"/>
  </si>
  <si>
    <t>毎週月曜日（月曜日が政府が指定する祝日の場合は翌日）、1月1日、</t>
  </si>
  <si>
    <t>韓国化、西洋画など</t>
  </si>
  <si>
    <t>9回/1年</t>
  </si>
  <si>
    <t>全南-私立21-2020-06号</t>
  </si>
  <si>
    <t>2020.12.11</t>
  </si>
  <si>
    <t>061-279-7777</t>
  </si>
  <si>
    <t>全羅南道木浦市原山中央路52 2階</t>
    <phoneticPr fontId="2" type="noConversion"/>
  </si>
  <si>
    <t>ユダル美術館</t>
  </si>
  <si>
    <t>未就学児、65歳以上、ボソンCCの来場者無料</t>
  </si>
  <si>
    <t>65歳以上、ボソンCCの来場者無料</t>
  </si>
  <si>
    <t>毎週月、火</t>
  </si>
  <si>
    <t>宝物第875号 上校正本子比率参謀法</t>
  </si>
  <si>
    <t>陶器、民芸品、絵画、彫刻など</t>
  </si>
  <si>
    <t>www.ujongart.com</t>
  </si>
  <si>
    <t>全南-私立13-2008-04号</t>
  </si>
  <si>
    <t>2008.10.23</t>
    <phoneticPr fontId="2" type="noConversion"/>
  </si>
  <si>
    <t>2008.10.14</t>
    <phoneticPr fontId="2" type="noConversion"/>
  </si>
  <si>
    <t>061-804-1091</t>
  </si>
  <si>
    <t>全羅南道ボソン郡チョソン面チョソン3ギル338</t>
  </si>
  <si>
    <t>ウジョン美術館</t>
  </si>
  <si>
    <t>毎週月曜日、1月1日、祝日当日</t>
  </si>
  <si>
    <t>西洋画韓国画版画書道工芸など</t>
  </si>
  <si>
    <t>www.yeoungsanmusueum.co.kr</t>
  </si>
  <si>
    <t>全南-私立13-2007-07号</t>
  </si>
  <si>
    <t>2007.12.06</t>
    <phoneticPr fontId="2" type="noConversion"/>
  </si>
  <si>
    <t>2008.05.02</t>
    <phoneticPr fontId="2" type="noConversion"/>
  </si>
  <si>
    <t>061-464-1516</t>
  </si>
  <si>
    <t>全羅南道永岩郡三湖邑グリーンロー1126-171</t>
  </si>
  <si>
    <t>永山美術館</t>
  </si>
  <si>
    <t>毎週日曜日</t>
    <phoneticPr fontId="2" type="noConversion"/>
  </si>
  <si>
    <t>絵画、彫刻、写真</t>
  </si>
  <si>
    <t>www.yeosumuseum.org</t>
    <phoneticPr fontId="2" type="noConversion"/>
  </si>
  <si>
    <t>全南-私立13-2018-01号</t>
    <phoneticPr fontId="2" type="noConversion"/>
  </si>
  <si>
    <t>2018.01.25</t>
    <phoneticPr fontId="2" type="noConversion"/>
  </si>
  <si>
    <t>2018.03.02</t>
    <phoneticPr fontId="2" type="noConversion"/>
  </si>
  <si>
    <t>061-685-9559</t>
    <phoneticPr fontId="2" type="noConversion"/>
  </si>
  <si>
    <t>全羅南道麗水市道原路263-1</t>
    <phoneticPr fontId="2" type="noConversion"/>
  </si>
  <si>
    <t>麗水美術館</t>
    <phoneticPr fontId="2" type="noConversion"/>
  </si>
  <si>
    <t>登録</t>
    <phoneticPr fontId="37" type="noConversion"/>
  </si>
  <si>
    <t>毎週月曜日</t>
  </si>
  <si>
    <t>絵画作品、蘇生、工芸</t>
  </si>
  <si>
    <t>http://www.sinsun.me/</t>
  </si>
  <si>
    <t>全南-私立13-2014-02号</t>
  </si>
  <si>
    <t>2014.07.22</t>
  </si>
  <si>
    <t>061-284-7887</t>
  </si>
  <si>
    <t>全羅南道木浦市平和路14番ギル3</t>
  </si>
  <si>
    <t>アートセンター新鮮美術館</t>
  </si>
  <si>
    <t>絵画、彫刻、クラフト、書道、遺物、遺品</t>
  </si>
  <si>
    <t>www.achen.kr</t>
  </si>
  <si>
    <t>全南-私立13-2003-01号</t>
  </si>
  <si>
    <t>061-472-9220</t>
  </si>
  <si>
    <t>全羅南道永岩郡新北面ハジョンギル12-7</t>
  </si>
  <si>
    <t>天川美術館</t>
  </si>
  <si>
    <t>https://blog.naver.com/ainmuseum</t>
  </si>
  <si>
    <t>全南-私立21-2021-03</t>
  </si>
  <si>
    <t>2021.08.30</t>
  </si>
  <si>
    <t>2020.08.15</t>
  </si>
  <si>
    <t>0507-1312-2003</t>
  </si>
  <si>
    <t>全羅南道長城郡長城邑未楽団地道8</t>
  </si>
  <si>
    <t>アイン美術館</t>
    <phoneticPr fontId="2" type="noConversion"/>
  </si>
  <si>
    <t>10:00～21:00</t>
  </si>
  <si>
    <t>絵画、彫刻、写真、陶芸、クラフト、その他</t>
  </si>
  <si>
    <t>35回/1年</t>
  </si>
  <si>
    <t>www.soart.kr</t>
  </si>
  <si>
    <t>全南-私立13-2014-05号</t>
  </si>
  <si>
    <t>2014.08.01</t>
    <phoneticPr fontId="2" type="noConversion"/>
  </si>
  <si>
    <t>061-375-1995</t>
  </si>
  <si>
    <t>全羅南道華順郡道谷面チガンロ467-1</t>
  </si>
  <si>
    <t>ソソ美術館</t>
  </si>
  <si>
    <t>08:00～18:01</t>
  </si>
  <si>
    <t>西洋化</t>
  </si>
  <si>
    <t>www.yunhongart.kr</t>
  </si>
  <si>
    <t>2006.11.11</t>
    <phoneticPr fontId="2" type="noConversion"/>
  </si>
  <si>
    <t>061-830-5244</t>
  </si>
  <si>
    <t>全羅南道高興郡錦山面ヨンホンギル94</t>
    <phoneticPr fontId="2" type="noConversion"/>
  </si>
  <si>
    <t>島in島 延紅美術館</t>
  </si>
  <si>
    <t>(日、月)</t>
    <phoneticPr fontId="2" type="noConversion"/>
  </si>
  <si>
    <t>絵画、工芸、書道など</t>
    <phoneticPr fontId="2" type="noConversion"/>
  </si>
  <si>
    <t>www.mogin.or.kr</t>
    <phoneticPr fontId="2" type="noConversion"/>
  </si>
  <si>
    <t>全南-私立13-2016-04号</t>
    <phoneticPr fontId="2" type="noConversion"/>
  </si>
  <si>
    <t>2016.01.04</t>
    <phoneticPr fontId="2" type="noConversion"/>
  </si>
  <si>
    <t>2015.12.05</t>
    <phoneticPr fontId="2" type="noConversion"/>
  </si>
  <si>
    <t>061-755-9004</t>
    <phoneticPr fontId="2" type="noConversion"/>
  </si>
  <si>
    <t>全羅南道順天市香橋路26</t>
    <phoneticPr fontId="2" type="noConversion"/>
  </si>
  <si>
    <t>モギン美術館</t>
    <phoneticPr fontId="2" type="noConversion"/>
  </si>
  <si>
    <t>登録</t>
    <phoneticPr fontId="2" type="noConversion"/>
  </si>
  <si>
    <t>60歳以上チャンダムリ住民観覧料1,000</t>
  </si>
  <si>
    <t>毎週火、水曜日</t>
  </si>
  <si>
    <t>漢紙造形、漢紙絵</t>
  </si>
  <si>
    <t>m.blog.naver.com</t>
  </si>
  <si>
    <t>010-4048-4571</t>
  </si>
  <si>
    <t>全羅南道高興郡南陽面ソンジョンオクチョンギル214</t>
  </si>
  <si>
    <t>リー：ピウム美術館</t>
  </si>
  <si>
    <t>チュソク、雪</t>
  </si>
  <si>
    <t>洋画、韓国化、陶芸、彫刻、写真</t>
  </si>
  <si>
    <t>www.dowhahun.com</t>
  </si>
  <si>
    <t>全南-私立13-2009-01号</t>
  </si>
  <si>
    <t>2009.02.10</t>
    <phoneticPr fontId="2" type="noConversion"/>
  </si>
  <si>
    <t>2000.10。</t>
    <phoneticPr fontId="2" type="noConversion"/>
  </si>
  <si>
    <t>061-832-1333</t>
  </si>
  <si>
    <t>全羅南道高興郡道画面地下860-5</t>
    <phoneticPr fontId="2" type="noConversion"/>
  </si>
  <si>
    <t>東和憲美術館</t>
  </si>
  <si>
    <t>絵画作品</t>
    <phoneticPr fontId="2" type="noConversion"/>
  </si>
  <si>
    <t>http://www.daedam.kr</t>
  </si>
  <si>
    <t>全南-私立13-2010-01号</t>
  </si>
  <si>
    <t>2010.09.30</t>
  </si>
  <si>
    <t>2010.06.20</t>
  </si>
  <si>
    <t>061-381-0082</t>
  </si>
  <si>
    <t>全羅南道潭陽郡潭陽邑アンゴルギル5-4</t>
    <phoneticPr fontId="2" type="noConversion"/>
  </si>
  <si>
    <t>大胆美術館</t>
  </si>
  <si>
    <t>毎週月曜日、日曜日休館</t>
  </si>
  <si>
    <t>絵画、彫刻、クラフト、デザイン、インストール</t>
  </si>
  <si>
    <t>www.dasan-art.net</t>
  </si>
  <si>
    <t>全南-私立13-2006-01号</t>
  </si>
  <si>
    <t>2001.04.08</t>
    <phoneticPr fontId="2" type="noConversion"/>
  </si>
  <si>
    <t>061-371-3443</t>
  </si>
  <si>
    <t>全羅南道華順郡南面ダゴンギル25</t>
  </si>
  <si>
    <t>多山美術館</t>
  </si>
  <si>
    <t>芸術人パス、障害者、国家有功者、未就学児、65歳以上、基礎受給者</t>
  </si>
  <si>
    <t>毎週月、火曜日、秋夕、旧正月日</t>
  </si>
  <si>
    <t>10:00-17:)0</t>
  </si>
  <si>
    <t>絵画、彫刻、書道、クラフト</t>
  </si>
  <si>
    <t>www.nampoart.co.kr</t>
  </si>
  <si>
    <t>全南私立13-2005-01号</t>
  </si>
  <si>
    <t>2005.02.19</t>
    <phoneticPr fontId="2" type="noConversion"/>
  </si>
  <si>
    <t>2005.02.23</t>
    <phoneticPr fontId="2" type="noConversion"/>
  </si>
  <si>
    <t>061-832-0003</t>
  </si>
  <si>
    <t>全羅南道高興郡永南面パルヨンロ1081</t>
    <phoneticPr fontId="2" type="noConversion"/>
  </si>
  <si>
    <t>南浦美術館</t>
  </si>
  <si>
    <t>書画、石、金属</t>
    <phoneticPr fontId="2" type="noConversion"/>
  </si>
  <si>
    <t>全南-私立13-2007-01号</t>
    <phoneticPr fontId="2" type="noConversion"/>
  </si>
  <si>
    <t>2007.08.27</t>
    <phoneticPr fontId="2" type="noConversion"/>
  </si>
  <si>
    <t>1996.08.20</t>
    <phoneticPr fontId="2" type="noConversion"/>
  </si>
  <si>
    <t>061-543-8841</t>
    <phoneticPr fontId="2" type="noConversion"/>
  </si>
  <si>
    <t>全羅南道珍島郡臨会面ジンドデ3886</t>
    <phoneticPr fontId="2" type="noConversion"/>
  </si>
  <si>
    <t>ナセロ美術館</t>
    <phoneticPr fontId="2" type="noConversion"/>
  </si>
  <si>
    <t>木工芸品など</t>
    <phoneticPr fontId="2" type="noConversion"/>
  </si>
  <si>
    <t>www.artbaum.co.kr</t>
    <phoneticPr fontId="2" type="noConversion"/>
  </si>
  <si>
    <t>全南-私立21-2015-01号</t>
    <phoneticPr fontId="2" type="noConversion"/>
  </si>
  <si>
    <t>2015.04.17</t>
    <phoneticPr fontId="2" type="noConversion"/>
  </si>
  <si>
    <t>061-383-6473</t>
    <phoneticPr fontId="2" type="noConversion"/>
  </si>
  <si>
    <t>全羅南道潭陽郡大田面新龍道79-3</t>
    <phoneticPr fontId="2" type="noConversion"/>
  </si>
  <si>
    <t>クラフト美術館ボイムシェン</t>
    <phoneticPr fontId="2" type="noConversion"/>
  </si>
  <si>
    <t>韓国化、西洋画、書道、陶磁器、石造物</t>
  </si>
  <si>
    <t>http://gyeonghoonmuseum。 Creatorlink.net</t>
  </si>
  <si>
    <t>全南-私立21-2016-03号</t>
  </si>
  <si>
    <t>2016.06.24</t>
  </si>
  <si>
    <t>2016.04.15</t>
  </si>
  <si>
    <t>061-277-6900</t>
  </si>
  <si>
    <t>全羅南道木浦市山頂路67清華ビル5階</t>
  </si>
  <si>
    <t>キョンフン美術館</t>
  </si>
  <si>
    <t>書画</t>
    <phoneticPr fontId="2" type="noConversion"/>
  </si>
  <si>
    <t>全南-私立13-2018-03号</t>
    <phoneticPr fontId="2" type="noConversion"/>
  </si>
  <si>
    <t>2018.11.16</t>
    <phoneticPr fontId="2" type="noConversion"/>
  </si>
  <si>
    <t>2018.10.19</t>
    <phoneticPr fontId="2" type="noConversion"/>
  </si>
  <si>
    <t>010-5000-3000</t>
    <phoneticPr fontId="2" type="noConversion"/>
  </si>
  <si>
    <t>全羅南道江津郡江津邑東門路39</t>
    <phoneticPr fontId="2" type="noConversion"/>
  </si>
  <si>
    <t>江津美術館</t>
    <phoneticPr fontId="2" type="noConversion"/>
  </si>
  <si>
    <t>韓国画、洋画、書道など</t>
  </si>
  <si>
    <t>全南-私立21-2015-04号</t>
  </si>
  <si>
    <t>2015.10.27</t>
  </si>
  <si>
    <t>061-279-5763</t>
  </si>
  <si>
    <t>全羅南道木浦市老敵ボンギル4-1</t>
  </si>
  <si>
    <t>ゴッドロック美術館</t>
  </si>
  <si>
    <t>毎週月曜日、1月1日、ソルチュソク（祝日の前日を含む2日）</t>
  </si>
  <si>
    <t>夏季(3～10月)10:00-18:00 冬季(11～2月)10:00-17:00</t>
    <phoneticPr fontId="2" type="noConversion"/>
  </si>
  <si>
    <t>絵画（韓国画、書道、文人画、西洋画、版画、図面）、エディション、彫刻など</t>
  </si>
  <si>
    <t>http://sbart.or.kr/</t>
  </si>
  <si>
    <t>全南-公立21-2018-04</t>
  </si>
  <si>
    <t>2018.10.22</t>
    <phoneticPr fontId="2" type="noConversion"/>
  </si>
  <si>
    <t>061-379-3037</t>
  </si>
  <si>
    <t>全羅南道華順郡華順邑鎮閣路249-8</t>
  </si>
  <si>
    <t>華順郡立石峰美術館</t>
  </si>
  <si>
    <t>毎週月曜日（ただし、月曜日が祝日の場合、当日は開館し、次の最初の平日に休館）、1.1.、秋夕、正月日</t>
    <phoneticPr fontId="2" type="noConversion"/>
  </si>
  <si>
    <t>洋画、東洋画、書道、陶芸、彫刻など</t>
    <phoneticPr fontId="2" type="noConversion"/>
  </si>
  <si>
    <t>59/3277㎡</t>
    <phoneticPr fontId="2" type="noConversion"/>
  </si>
  <si>
    <t>www.hpart.or.kr</t>
    <phoneticPr fontId="2" type="noConversion"/>
  </si>
  <si>
    <t>全南-公立13-2011-04号</t>
    <phoneticPr fontId="2" type="noConversion"/>
  </si>
  <si>
    <t>2011.06.17</t>
    <phoneticPr fontId="2" type="noConversion"/>
  </si>
  <si>
    <t>2011.04.29</t>
    <phoneticPr fontId="2" type="noConversion"/>
  </si>
  <si>
    <t>061-320-2276</t>
    <phoneticPr fontId="2" type="noConversion"/>
  </si>
  <si>
    <t>全羅南道咸平郡ゴンジェロ27</t>
    <phoneticPr fontId="2" type="noConversion"/>
  </si>
  <si>
    <t>咸平郡立美術館</t>
    <phoneticPr fontId="2" type="noConversion"/>
  </si>
  <si>
    <t>未就学、経路、障害者、補訓対象</t>
    <phoneticPr fontId="2" type="noConversion"/>
  </si>
  <si>
    <t>全南道民割引、団体割引、芸術人割引</t>
    <phoneticPr fontId="2" type="noConversion"/>
  </si>
  <si>
    <t>未就学、経路、障害者、補訓対象</t>
    <phoneticPr fontId="2" type="noConversion"/>
  </si>
  <si>
    <t>全南道民割引、団体割引、芸術人割引</t>
    <phoneticPr fontId="2" type="noConversion"/>
  </si>
  <si>
    <t>毎週月曜日、1月1日、旧正月、チュソク</t>
    <phoneticPr fontId="2" type="noConversion"/>
  </si>
  <si>
    <t>絵画、韓国画、彫刻、設置など</t>
    <phoneticPr fontId="2" type="noConversion"/>
  </si>
  <si>
    <t>https://artmuseum.jeonnam.go.kr</t>
  </si>
  <si>
    <t>全南-公立13-2020-08</t>
    <phoneticPr fontId="2" type="noConversion"/>
  </si>
  <si>
    <t>2021.03.22</t>
    <phoneticPr fontId="2" type="noConversion"/>
  </si>
  <si>
    <t>061-760-3214</t>
    <phoneticPr fontId="2" type="noConversion"/>
  </si>
  <si>
    <t>全羅南道光陽市光陽邑純光路660</t>
    <phoneticPr fontId="2" type="noConversion"/>
  </si>
  <si>
    <t>全南都立美術館</t>
    <phoneticPr fontId="2" type="noConversion"/>
  </si>
  <si>
    <t>光陽市</t>
    <phoneticPr fontId="2" type="noConversion"/>
  </si>
  <si>
    <t>写真、絵、彫刻</t>
    <phoneticPr fontId="2" type="noConversion"/>
  </si>
  <si>
    <t>http://shinan-bjpark.or.kr/</t>
  </si>
  <si>
    <t>全南-公立13-2020-05</t>
    <phoneticPr fontId="2" type="noConversion"/>
  </si>
  <si>
    <t>2020.05.11</t>
    <phoneticPr fontId="2" type="noConversion"/>
  </si>
  <si>
    <t>2014.03.05</t>
    <phoneticPr fontId="2" type="noConversion"/>
  </si>
  <si>
    <t>061-240-8067</t>
    <phoneticPr fontId="2" type="noConversion"/>
  </si>
  <si>
    <t>全羅南道新安郡圧海邑虹道350</t>
    <phoneticPr fontId="2" type="noConversion"/>
  </si>
  <si>
    <t>夕焼け美術館</t>
    <phoneticPr fontId="2" type="noConversion"/>
  </si>
  <si>
    <t>絵画、彫刻、ボール、彫刻、図面、ニューメディアなど</t>
  </si>
  <si>
    <t>www.yeongam.go.kr/home/haart</t>
  </si>
  <si>
    <t>全南-公立13-2012-06号</t>
  </si>
  <si>
    <t>2012.08.30</t>
    <phoneticPr fontId="2" type="noConversion"/>
  </si>
  <si>
    <t>2012.09.03</t>
    <phoneticPr fontId="2" type="noConversion"/>
  </si>
  <si>
    <t>061-470-6841</t>
  </si>
  <si>
    <t>全羅南道永岩郡郡西面九里路96</t>
  </si>
  <si>
    <t>霊岩郡立ハ・ジョンウン美術館</t>
  </si>
  <si>
    <t>毎週月曜日（ただし、月曜日が祝日の場合、当日は開館し、次の最初の平日に休館）</t>
    <phoneticPr fontId="37" type="noConversion"/>
  </si>
  <si>
    <t>10:00～18:00</t>
    <phoneticPr fontId="37" type="noConversion"/>
  </si>
  <si>
    <t>年5回</t>
    <phoneticPr fontId="37" type="noConversion"/>
  </si>
  <si>
    <t>絵画、看察、書画、書籍、木版画など</t>
    <phoneticPr fontId="37" type="noConversion"/>
  </si>
  <si>
    <t>4回/1年</t>
    <phoneticPr fontId="37" type="noConversion"/>
  </si>
  <si>
    <t>https://blog.naver.com/ajbwam</t>
  </si>
  <si>
    <t>全南-公立13-1996-01</t>
  </si>
  <si>
    <t>1996.12.19</t>
    <phoneticPr fontId="37" type="noConversion"/>
  </si>
  <si>
    <t>1996.09.13</t>
    <phoneticPr fontId="37" type="noConversion"/>
  </si>
  <si>
    <t>061-363-7278</t>
    <phoneticPr fontId="37" type="noConversion"/>
  </si>
  <si>
    <t>全羅南道楊城郡玉果面美術館288</t>
    <phoneticPr fontId="37" type="noConversion"/>
  </si>
  <si>
    <t>アサンジョバンウォン美術館</t>
    <phoneticPr fontId="37" type="noConversion"/>
  </si>
  <si>
    <t>公立</t>
    <phoneticPr fontId="37" type="noConversion"/>
  </si>
  <si>
    <t>ゴクソン郡</t>
    <phoneticPr fontId="37" type="noConversion"/>
  </si>
  <si>
    <t>全南</t>
    <phoneticPr fontId="37" type="noConversion"/>
  </si>
  <si>
    <t>毎週月曜日（ただし月曜日が祝日の場合開館し、次の最初の平日に休館）</t>
  </si>
  <si>
    <t>韓国化、絵画、彫刻立体、陶磁器など</t>
  </si>
  <si>
    <t>全南-公立13-1997-01</t>
    <phoneticPr fontId="2" type="noConversion"/>
  </si>
  <si>
    <t>1997.03.06</t>
    <phoneticPr fontId="2" type="noConversion"/>
  </si>
  <si>
    <t>1993.12.29</t>
    <phoneticPr fontId="2" type="noConversion"/>
  </si>
  <si>
    <t>061-853-0003</t>
  </si>
  <si>
    <t>全羅南道宝城郡文徳面竹山道168-14</t>
  </si>
  <si>
    <t>宝城郡立白民美術館</t>
  </si>
  <si>
    <t>絵画、彫刻、映像など</t>
    <phoneticPr fontId="2" type="noConversion"/>
  </si>
  <si>
    <t>muan.go.kr/museum</t>
    <phoneticPr fontId="2" type="noConversion"/>
  </si>
  <si>
    <t>全南-公立13-2011-02号</t>
    <phoneticPr fontId="2" type="noConversion"/>
  </si>
  <si>
    <t>2011.04.22</t>
    <phoneticPr fontId="2" type="noConversion"/>
  </si>
  <si>
    <t>2011.2.24</t>
    <phoneticPr fontId="2" type="noConversion"/>
  </si>
  <si>
    <t>061-450-5482</t>
    <phoneticPr fontId="2" type="noConversion"/>
  </si>
  <si>
    <t>全羅南道武安郡三郷邑町の道7</t>
    <phoneticPr fontId="2" type="noConversion"/>
  </si>
  <si>
    <t>武安郡オ・スンウ美術館</t>
    <phoneticPr fontId="2" type="noConversion"/>
  </si>
  <si>
    <t>ムアン郡</t>
    <phoneticPr fontId="2" type="noConversion"/>
  </si>
  <si>
    <t>毎週月曜日（月曜日が政府が指定する祝日の場合は翌日）、1月1日、</t>
    <phoneticPr fontId="2" type="noConversion"/>
  </si>
  <si>
    <t>韓国画、洋画、書道、彫刻、写真、工芸など</t>
    <phoneticPr fontId="2" type="noConversion"/>
  </si>
  <si>
    <t>http://www.mokpo.go.kr/tour/attraction/museum?mode=view&amp;idx=7448</t>
  </si>
  <si>
    <t>全南-公立13-2014-01号</t>
  </si>
  <si>
    <t>2014.01.27</t>
    <phoneticPr fontId="2" type="noConversion"/>
  </si>
  <si>
    <t>2009.07.29</t>
    <phoneticPr fontId="2" type="noConversion"/>
  </si>
  <si>
    <t>061-276-8300</t>
  </si>
  <si>
    <t>全羅南道木浦市ユダロ116</t>
    <phoneticPr fontId="2" type="noConversion"/>
  </si>
  <si>
    <t>老敵棒芸術公園美術館</t>
    <phoneticPr fontId="2" type="noConversion"/>
  </si>
  <si>
    <t>絵画</t>
    <phoneticPr fontId="2" type="noConversion"/>
  </si>
  <si>
    <t>全南-公立13-2012-01号</t>
  </si>
  <si>
    <t>2012.03.07</t>
    <phoneticPr fontId="2" type="noConversion"/>
  </si>
  <si>
    <t>061-540-6293</t>
  </si>
  <si>
    <t>南道伝統美術館</t>
  </si>
  <si>
    <t>061-240-8357</t>
    <phoneticPr fontId="2" type="noConversion"/>
  </si>
  <si>
    <t>全羅南道新安郡ジャウンミョンジャウン西部2ギル508-68</t>
    <phoneticPr fontId="2" type="noConversion"/>
  </si>
  <si>
    <t>1004島首席美術館</t>
    <phoneticPr fontId="2" type="noConversion"/>
  </si>
  <si>
    <t>満3～7歳未満</t>
  </si>
  <si>
    <t>絵画、彫刻</t>
  </si>
  <si>
    <t>www.hmarttown.com</t>
  </si>
  <si>
    <t>全北-私立13-2011-03号</t>
    <phoneticPr fontId="2" type="noConversion"/>
  </si>
  <si>
    <t>2011.05.17</t>
    <phoneticPr fontId="2" type="noConversion"/>
  </si>
  <si>
    <t>2007.10.27</t>
    <phoneticPr fontId="2" type="noConversion"/>
  </si>
  <si>
    <t>063-584-0006</t>
  </si>
  <si>
    <t>全羅北道富安郡鎮西面ウンホギル10</t>
  </si>
  <si>
    <t>輝き美術館</t>
  </si>
  <si>
    <t>毎週月曜日、新正月、正月連休、秋夕連休、展示交換期間</t>
    <phoneticPr fontId="2" type="noConversion"/>
  </si>
  <si>
    <t>視覚芸術資料</t>
    <phoneticPr fontId="2" type="noConversion"/>
  </si>
  <si>
    <t>www.chungmokart.com</t>
  </si>
  <si>
    <t>全州-私立13-2021-02号</t>
    <phoneticPr fontId="2" type="noConversion"/>
  </si>
  <si>
    <t>2021.05.18</t>
    <phoneticPr fontId="2" type="noConversion"/>
  </si>
  <si>
    <t>2021.06.05</t>
    <phoneticPr fontId="2" type="noConversion"/>
  </si>
  <si>
    <t>063-246-2222</t>
    <phoneticPr fontId="2" type="noConversion"/>
  </si>
  <si>
    <t>全羅北道全州市ワンサン区パルダロ232青木ビル1階</t>
    <phoneticPr fontId="2" type="noConversion"/>
  </si>
  <si>
    <t>青木美術館</t>
  </si>
  <si>
    <t>障害者、文化の日割引など</t>
    <phoneticPr fontId="2" type="noConversion"/>
  </si>
  <si>
    <t>絵画、卓本、クラフト、メディアなど</t>
    <phoneticPr fontId="2" type="noConversion"/>
  </si>
  <si>
    <t>全州-私立13-2021-01号</t>
    <phoneticPr fontId="2" type="noConversion"/>
  </si>
  <si>
    <t>2021.04.09</t>
    <phoneticPr fontId="2" type="noConversion"/>
  </si>
  <si>
    <t>2017.10.10</t>
    <phoneticPr fontId="2" type="noConversion"/>
  </si>
  <si>
    <t>063-284-0777</t>
    <phoneticPr fontId="2" type="noConversion"/>
  </si>
  <si>
    <t>全羅北道全州市万山区豊南門2ギル98-1</t>
    <phoneticPr fontId="2" type="noConversion"/>
  </si>
  <si>
    <t>全州現代美術館</t>
    <phoneticPr fontId="2" type="noConversion"/>
  </si>
  <si>
    <t>正会員、障害者保護者</t>
  </si>
  <si>
    <t>全北道民、パス、障害者、有功者</t>
  </si>
  <si>
    <t>韓国化、洋画、工芸、書道、屏風、民俗品</t>
  </si>
  <si>
    <t>www.jeonjumuseum.com</t>
    <phoneticPr fontId="2" type="noConversion"/>
  </si>
  <si>
    <t>全北-私立13-2013-07号</t>
    <phoneticPr fontId="10" type="noConversion"/>
  </si>
  <si>
    <t>2013.07.24</t>
    <phoneticPr fontId="2" type="noConversion"/>
  </si>
  <si>
    <t>2013.04.27</t>
    <phoneticPr fontId="2" type="noConversion"/>
  </si>
  <si>
    <t>063-283-8886</t>
  </si>
  <si>
    <t>全羅北道全州市万山区豊南門4ギル25-26、ソンウォンシティタワーB1</t>
    <phoneticPr fontId="2" type="noConversion"/>
  </si>
  <si>
    <t>全州美術館</t>
    <phoneticPr fontId="2" type="noConversion"/>
  </si>
  <si>
    <t>日・月曜日、雪・秋夕当日</t>
    <phoneticPr fontId="2" type="noConversion"/>
  </si>
  <si>
    <t>工芸、書道、絵画など</t>
    <phoneticPr fontId="2" type="noConversion"/>
  </si>
  <si>
    <t>www.jsmuseum.kr</t>
  </si>
  <si>
    <t>全北-私立13-2019-03号</t>
    <phoneticPr fontId="2" type="noConversion"/>
  </si>
  <si>
    <t>2019.11.27</t>
    <phoneticPr fontId="2" type="noConversion"/>
  </si>
  <si>
    <t>063-351-3383</t>
    <phoneticPr fontId="2" type="noConversion"/>
  </si>
  <si>
    <t>全羅北道長寿郡慶南面長安山路317</t>
    <phoneticPr fontId="2" type="noConversion"/>
  </si>
  <si>
    <t>長寿美術館</t>
    <phoneticPr fontId="2" type="noConversion"/>
  </si>
  <si>
    <t>長寿郡</t>
    <phoneticPr fontId="2" type="noConversion"/>
  </si>
  <si>
    <t>書道、彫刻、洋画、写真</t>
    <phoneticPr fontId="2" type="noConversion"/>
  </si>
  <si>
    <t>www.yidang.org</t>
    <phoneticPr fontId="2" type="noConversion"/>
  </si>
  <si>
    <t>全北-私立13-2015-02号</t>
    <phoneticPr fontId="2" type="noConversion"/>
  </si>
  <si>
    <t>2015.12.30</t>
    <phoneticPr fontId="2" type="noConversion"/>
  </si>
  <si>
    <t>2015.05.23.</t>
    <phoneticPr fontId="2" type="noConversion"/>
  </si>
  <si>
    <t>063-446-5903</t>
    <phoneticPr fontId="2" type="noConversion"/>
  </si>
  <si>
    <t>全羅北道群山市グヨン6ギル108</t>
    <phoneticPr fontId="2" type="noConversion"/>
  </si>
  <si>
    <t>二堂美術館</t>
    <phoneticPr fontId="2" type="noConversion"/>
  </si>
  <si>
    <t>10:00～21:00</t>
    <phoneticPr fontId="2" type="noConversion"/>
  </si>
  <si>
    <t>洋画、韓国画、書道、工芸、写真、彫刻など</t>
    <phoneticPr fontId="2" type="noConversion"/>
  </si>
  <si>
    <t>http://www.yegip.kr</t>
    <phoneticPr fontId="2" type="noConversion"/>
  </si>
  <si>
    <t>全北-私立13-2016-02号</t>
    <phoneticPr fontId="2" type="noConversion"/>
  </si>
  <si>
    <t>2016.05.11</t>
    <phoneticPr fontId="2" type="noConversion"/>
  </si>
  <si>
    <t>2014.07.04</t>
    <phoneticPr fontId="2" type="noConversion"/>
  </si>
  <si>
    <t>063-911-2207</t>
    <phoneticPr fontId="2" type="noConversion"/>
  </si>
  <si>
    <t>全羅北道群山市繁栄路2</t>
    <phoneticPr fontId="2" type="noConversion"/>
  </si>
  <si>
    <t>イェ深美術館</t>
    <phoneticPr fontId="2" type="noConversion"/>
  </si>
  <si>
    <t>文化のある日、障害者無料など</t>
  </si>
  <si>
    <t>500ウォン割引</t>
  </si>
  <si>
    <t>毎週月曜日（ただし、月曜日が祝日の場合、当日は開館し、次の最初の平日に休館）、コロナ19拡散防止で臨時休館</t>
  </si>
  <si>
    <t>絵画、嘲笑、工芸など</t>
  </si>
  <si>
    <t>www.sujimuseum.com</t>
  </si>
  <si>
    <t>全北-私立13-2015-03号</t>
    <phoneticPr fontId="2" type="noConversion"/>
  </si>
  <si>
    <t>2015.11.10</t>
  </si>
  <si>
    <t>2015.11.20</t>
  </si>
  <si>
    <t>063-631-1009</t>
  </si>
  <si>
    <t>全羅北道南原市スイミミョン</t>
  </si>
  <si>
    <t>樹脂美術館</t>
  </si>
  <si>
    <t>洋画、韓国画、書道、工芸、写真など</t>
    <phoneticPr fontId="2" type="noConversion"/>
  </si>
  <si>
    <t>www.sansoklighthouse.co.kr</t>
  </si>
  <si>
    <t>全北-私立13-2019-01号</t>
    <phoneticPr fontId="2" type="noConversion"/>
  </si>
  <si>
    <t>2019.08.02</t>
    <phoneticPr fontId="2" type="noConversion"/>
  </si>
  <si>
    <t>2019.05.09</t>
    <phoneticPr fontId="2" type="noConversion"/>
  </si>
  <si>
    <t>063-245-2456</t>
  </si>
  <si>
    <t>全羅北道湾州郡原岩路82</t>
  </si>
  <si>
    <t>山俗灯台美術館</t>
  </si>
  <si>
    <t>未就学児</t>
    <phoneticPr fontId="2" type="noConversion"/>
  </si>
  <si>
    <t>常設展示観覧及び無料入場期間時無料</t>
    <phoneticPr fontId="2" type="noConversion"/>
  </si>
  <si>
    <t>招待券所持者及び無料入場期間時</t>
    <phoneticPr fontId="2" type="noConversion"/>
  </si>
  <si>
    <t>11:00～17:00</t>
    <phoneticPr fontId="2" type="noConversion"/>
  </si>
  <si>
    <t>105</t>
  </si>
  <si>
    <t>500巻</t>
    <phoneticPr fontId="2" type="noConversion"/>
  </si>
  <si>
    <t>blog.naver.com/artmuseumsol</t>
    <phoneticPr fontId="2" type="noConversion"/>
  </si>
  <si>
    <t>全州-私立13-2021-03号</t>
    <phoneticPr fontId="2" type="noConversion"/>
  </si>
  <si>
    <t>2021.05.10</t>
    <phoneticPr fontId="2" type="noConversion"/>
  </si>
  <si>
    <t>063-286-0567</t>
    <phoneticPr fontId="2" type="noConversion"/>
  </si>
  <si>
    <t>全羅北道全州市万山区パルダロ212-6</t>
    <phoneticPr fontId="2" type="noConversion"/>
  </si>
  <si>
    <t>美術館ソル</t>
    <phoneticPr fontId="2" type="noConversion"/>
  </si>
  <si>
    <t>月曜日日曜日の祝日</t>
  </si>
  <si>
    <t>洋画、韓国画、写真、テラコッタ、彫刻、韓国</t>
  </si>
  <si>
    <t>blog.naver.com/pointpark90</t>
  </si>
  <si>
    <t>全北-私立13-2016-04号</t>
    <phoneticPr fontId="2" type="noConversion"/>
  </si>
  <si>
    <t>2016.09.13</t>
    <phoneticPr fontId="2" type="noConversion"/>
  </si>
  <si>
    <t>2013.10.24</t>
    <phoneticPr fontId="2" type="noConversion"/>
  </si>
  <si>
    <t>063-222-7235</t>
    <phoneticPr fontId="2" type="noConversion"/>
  </si>
  <si>
    <t>全羅北道全州市万山区紅山北路29-5（4階）</t>
    <phoneticPr fontId="2" type="noConversion"/>
  </si>
  <si>
    <t>ヌーベルバック美術館</t>
    <phoneticPr fontId="2" type="noConversion"/>
  </si>
  <si>
    <t>満7歳未満</t>
  </si>
  <si>
    <t>文化の日無料</t>
  </si>
  <si>
    <t>彫刻</t>
  </si>
  <si>
    <t>www.keumkuwon.org</t>
  </si>
  <si>
    <t>全北-私立13-2003-02号</t>
    <phoneticPr fontId="2" type="noConversion"/>
  </si>
  <si>
    <t>1966.04.27</t>
    <phoneticPr fontId="2" type="noConversion"/>
  </si>
  <si>
    <t>063-584-6770</t>
  </si>
  <si>
    <t>全羅北道富安郡変山面彫刻公園道31</t>
  </si>
  <si>
    <t>金区園野外彫刻美術館</t>
  </si>
  <si>
    <t>毎週月曜日、雪、秋夕の日</t>
    <phoneticPr fontId="2" type="noConversion"/>
  </si>
  <si>
    <t>夏季10:00-19:00 冬季10:00-18:00</t>
    <phoneticPr fontId="2" type="noConversion"/>
  </si>
  <si>
    <t>韓国化、洋画、工芸、彫刻など</t>
    <phoneticPr fontId="2" type="noConversion"/>
  </si>
  <si>
    <t>www.gdart.co.kr</t>
    <phoneticPr fontId="2" type="noConversion"/>
  </si>
  <si>
    <t>全北-私立13-2013-05号</t>
    <phoneticPr fontId="2" type="noConversion"/>
  </si>
  <si>
    <t>2007.04.26</t>
    <phoneticPr fontId="2" type="noConversion"/>
  </si>
  <si>
    <t>063-287-1245</t>
    <phoneticPr fontId="2" type="noConversion"/>
  </si>
  <si>
    <t>全羅北道全州市万山区京畿道89</t>
    <phoneticPr fontId="2" type="noConversion"/>
  </si>
  <si>
    <t>京東美術館</t>
    <phoneticPr fontId="2" type="noConversion"/>
  </si>
  <si>
    <t>絵画、彫刻、韓国画、工芸、版画など</t>
  </si>
  <si>
    <t>http://blog.naver.com/museumw</t>
  </si>
  <si>
    <t>2013.01.03</t>
  </si>
  <si>
    <t>2009.01.01</t>
  </si>
  <si>
    <t>063-835-3033</t>
  </si>
  <si>
    <t>全羅北道益山市東西路504</t>
    <phoneticPr fontId="2" type="noConversion"/>
  </si>
  <si>
    <t>W美術館</t>
  </si>
  <si>
    <t>絵画、書籍</t>
    <phoneticPr fontId="2" type="noConversion"/>
  </si>
  <si>
    <t>www://art.muju.go.kr</t>
    <phoneticPr fontId="2" type="noConversion"/>
  </si>
  <si>
    <t>全北-公立13-2014-01号</t>
    <phoneticPr fontId="2" type="noConversion"/>
  </si>
  <si>
    <t>2014.06.11</t>
    <phoneticPr fontId="2" type="noConversion"/>
  </si>
  <si>
    <t>2012.06.08</t>
    <phoneticPr fontId="2" type="noConversion"/>
  </si>
  <si>
    <t>063-320-5636</t>
    <phoneticPr fontId="2" type="noConversion"/>
  </si>
  <si>
    <t>全羅北道武州郡武州邑チェ北路15</t>
    <phoneticPr fontId="2" type="noConversion"/>
  </si>
  <si>
    <t>最北美術館</t>
    <phoneticPr fontId="2" type="noConversion"/>
  </si>
  <si>
    <t>小学校未就学児童及び65歳以上の高齢者、国家保訓対象者、障害者福祉法第32条により登録された障害者及びそれと同行する保護者1人、等</t>
    <phoneticPr fontId="2" type="noConversion"/>
  </si>
  <si>
    <t>鄭邑市地域内の小・中・高校で授業のために入場する教師と学生</t>
    <phoneticPr fontId="2" type="noConversion"/>
  </si>
  <si>
    <t>館内2,000 管外5,000</t>
    <phoneticPr fontId="2" type="noConversion"/>
  </si>
  <si>
    <t>韓国画、洋画、書道、工芸など</t>
    <phoneticPr fontId="2" type="noConversion"/>
  </si>
  <si>
    <t>www.jeongeup.go.kr/culture</t>
    <phoneticPr fontId="2" type="noConversion"/>
  </si>
  <si>
    <t>全北-公立13-2017-01号</t>
    <phoneticPr fontId="2" type="noConversion"/>
  </si>
  <si>
    <t>2017.03.23</t>
    <phoneticPr fontId="2" type="noConversion"/>
  </si>
  <si>
    <t>2015.10.24</t>
    <phoneticPr fontId="2" type="noConversion"/>
  </si>
  <si>
    <t>063-539-5178</t>
    <phoneticPr fontId="2" type="noConversion"/>
  </si>
  <si>
    <t>全羅北道鄭邑市時期4ギル7</t>
    <phoneticPr fontId="2" type="noConversion"/>
  </si>
  <si>
    <t>鄭邑市立美術館</t>
    <phoneticPr fontId="2" type="noConversion"/>
  </si>
  <si>
    <t>毎週月曜日、1月1日、雪、秋夕当日、</t>
    <phoneticPr fontId="2" type="noConversion"/>
  </si>
  <si>
    <t>絵画、韓国画、彫刻、写真など</t>
  </si>
  <si>
    <t>www.jma.go.kr</t>
    <phoneticPr fontId="2" type="noConversion"/>
  </si>
  <si>
    <t>全北-公立13-2006-01号</t>
    <phoneticPr fontId="2" type="noConversion"/>
  </si>
  <si>
    <t>2006.01.05</t>
  </si>
  <si>
    <t>2004.10.14</t>
    <phoneticPr fontId="2" type="noConversion"/>
  </si>
  <si>
    <t>063-290-6888</t>
    <phoneticPr fontId="2" type="noConversion"/>
  </si>
  <si>
    <t>全羅北道湾州郡区面山山111-6</t>
    <phoneticPr fontId="2" type="noConversion"/>
  </si>
  <si>
    <t>全羅北道立美術館</t>
    <phoneticPr fontId="2" type="noConversion"/>
  </si>
  <si>
    <t>36ヶ月未満の乳幼児、保護者2人</t>
    <phoneticPr fontId="2" type="noConversion"/>
  </si>
  <si>
    <t>益山市民(25%)、文化のある日(37.5%)、障害者(50%)割引</t>
    <phoneticPr fontId="2" type="noConversion"/>
  </si>
  <si>
    <t>毎週月曜日、新政、お正月当日、秋夕当日</t>
    <phoneticPr fontId="2" type="noConversion"/>
  </si>
  <si>
    <t>絵画、彫刻、工芸</t>
    <phoneticPr fontId="2" type="noConversion"/>
  </si>
  <si>
    <t>arts.iksan.go.kr</t>
    <phoneticPr fontId="2" type="noConversion"/>
  </si>
  <si>
    <t>全北-公立13-2016-01号</t>
    <phoneticPr fontId="2" type="noConversion"/>
  </si>
  <si>
    <t>2016.03.31</t>
    <phoneticPr fontId="2" type="noConversion"/>
  </si>
  <si>
    <t>2015.04.22</t>
    <phoneticPr fontId="2" type="noConversion"/>
  </si>
  <si>
    <t>063-859-3254</t>
    <phoneticPr fontId="2" type="noConversion"/>
  </si>
  <si>
    <t>全羅北道益山市東西路490（魚陽洞）</t>
    <phoneticPr fontId="2" type="noConversion"/>
  </si>
  <si>
    <t>益山芸術の殿堂美術館</t>
    <phoneticPr fontId="2" type="noConversion"/>
  </si>
  <si>
    <t>www.artsunchang.com</t>
    <phoneticPr fontId="2" type="noConversion"/>
  </si>
  <si>
    <t>2016.04.22</t>
    <phoneticPr fontId="2" type="noConversion"/>
  </si>
  <si>
    <t>063-650-1638</t>
    <phoneticPr fontId="2" type="noConversion"/>
  </si>
  <si>
    <t>全羅北道順昌郡順昌邑南渓路81</t>
    <phoneticPr fontId="2" type="noConversion"/>
  </si>
  <si>
    <t>淳昌公立玉川骨美術館</t>
    <phoneticPr fontId="2" type="noConversion"/>
  </si>
  <si>
    <t>韓国化、スケッチなど</t>
    <phoneticPr fontId="2" type="noConversion"/>
  </si>
  <si>
    <t>https://www.gimje.go.kr/tour/index.gimje</t>
  </si>
  <si>
    <t>全北-公立13-2019-02号</t>
    <phoneticPr fontId="2" type="noConversion"/>
  </si>
  <si>
    <t>2019.09.26</t>
    <phoneticPr fontId="2" type="noConversion"/>
  </si>
  <si>
    <t>1999.11.13</t>
    <phoneticPr fontId="2" type="noConversion"/>
  </si>
  <si>
    <t>063-540-3743</t>
    <phoneticPr fontId="2" type="noConversion"/>
  </si>
  <si>
    <t>壁川美術館</t>
    <phoneticPr fontId="2" type="noConversion"/>
  </si>
  <si>
    <t>毎週月曜日（ただし、月曜日が祝日の場合、当日は開館し、次の最初の平日に休館）、1月1日、雪、秋夕</t>
    <phoneticPr fontId="2" type="noConversion"/>
  </si>
  <si>
    <t>絵画、嘲笑、工芸など</t>
    <phoneticPr fontId="2" type="noConversion"/>
  </si>
  <si>
    <t>https://nkam.modoo.at/</t>
    <phoneticPr fontId="2" type="noConversion"/>
  </si>
  <si>
    <t>全北-公立13-2018-01号</t>
    <phoneticPr fontId="2" type="noConversion"/>
  </si>
  <si>
    <t>2018.03.01</t>
    <phoneticPr fontId="2" type="noConversion"/>
  </si>
  <si>
    <t>063-620-5660</t>
    <phoneticPr fontId="2" type="noConversion"/>
  </si>
  <si>
    <t>全羅北道南原市ハンパウギル65-14</t>
    <phoneticPr fontId="2" type="noConversion"/>
  </si>
  <si>
    <t>南原市立キム・ビョンジョン美術館</t>
    <phoneticPr fontId="2" type="noConversion"/>
  </si>
  <si>
    <t>彫刻、洋画、東洋画など</t>
  </si>
  <si>
    <t>8回1年</t>
  </si>
  <si>
    <t>www.limlipmuseum.org</t>
  </si>
  <si>
    <t>忠南-私立13-1997-02号</t>
  </si>
  <si>
    <t>1997.10.02</t>
  </si>
  <si>
    <t>041-856-7749</t>
  </si>
  <si>
    <t>忠清南道姫市慶龍面鳳谷路77-13</t>
    <phoneticPr fontId="2" type="noConversion"/>
  </si>
  <si>
    <t>臨立美術館</t>
    <phoneticPr fontId="2" type="noConversion"/>
  </si>
  <si>
    <t>24ヶ月未満の幼児、保護者同伴障害者</t>
  </si>
  <si>
    <t>国家有功者、兵士、障害者、70歳以上の経路</t>
  </si>
  <si>
    <t>お正月、チュソク当日</t>
  </si>
  <si>
    <t>洋画、韓国化、陶器、写真、設置など</t>
  </si>
  <si>
    <t>www.amiart.co.kr</t>
  </si>
  <si>
    <t>忠南-私立13-2010-03号</t>
    <phoneticPr fontId="2" type="noConversion"/>
  </si>
  <si>
    <t>2010.10.11</t>
  </si>
  <si>
    <t>041-353-1555</t>
  </si>
  <si>
    <t>忠清南道唐津市順城面南部路753-4</t>
    <phoneticPr fontId="2" type="noConversion"/>
  </si>
  <si>
    <t>アミ美術館</t>
    <phoneticPr fontId="2" type="noConversion"/>
  </si>
  <si>
    <t>障害者、満48ヶ月未満の幼児、国家保健対象者</t>
  </si>
  <si>
    <t>芸術人パス、障害者50％割引</t>
  </si>
  <si>
    <t>洋画、韓国画、陶器、写真、設置など</t>
  </si>
  <si>
    <t>naver.blog、純星美術館</t>
  </si>
  <si>
    <t>忠南-私立21-2021-01</t>
  </si>
  <si>
    <t>2021.03.09</t>
    <phoneticPr fontId="2" type="noConversion"/>
  </si>
  <si>
    <t>2017.05.26</t>
    <phoneticPr fontId="2" type="noConversion"/>
  </si>
  <si>
    <t>041-352-6819</t>
  </si>
  <si>
    <t>忠清南道唐津市順城面純城路493-12</t>
    <phoneticPr fontId="2" type="noConversion"/>
  </si>
  <si>
    <t>純星美術館</t>
    <phoneticPr fontId="2" type="noConversion"/>
  </si>
  <si>
    <t>毎週火曜日</t>
  </si>
  <si>
    <t>年20回</t>
  </si>
  <si>
    <t>書画、卓本</t>
  </si>
  <si>
    <t>www.sudeoksa.com</t>
  </si>
  <si>
    <t>忠南-私立13-2011-02号</t>
  </si>
  <si>
    <t>2010.03.21</t>
  </si>
  <si>
    <t>水徳寺サン美術館</t>
    <phoneticPr fontId="2" type="noConversion"/>
  </si>
  <si>
    <t>造形作品</t>
  </si>
  <si>
    <t>shas21.creatorlink.net</t>
  </si>
  <si>
    <t>忠南-私立12-2021-04号</t>
  </si>
  <si>
    <t>2021.11.03</t>
    <phoneticPr fontId="2" type="noConversion"/>
  </si>
  <si>
    <t>2003.70.07</t>
    <phoneticPr fontId="2" type="noConversion"/>
  </si>
  <si>
    <t>041-664-7004</t>
    <phoneticPr fontId="2" type="noConversion"/>
  </si>
  <si>
    <t>忠清南道西山市釜石面武陵路152-13</t>
    <phoneticPr fontId="2" type="noConversion"/>
  </si>
  <si>
    <t>西海美術館</t>
    <phoneticPr fontId="2" type="noConversion"/>
  </si>
  <si>
    <t>現代美術（絵画、彫刻など）</t>
  </si>
  <si>
    <t>www.mosanmuseum.com</t>
  </si>
  <si>
    <t>忠南-私立13-2004-02号</t>
  </si>
  <si>
    <t>041-933-8100</t>
  </si>
  <si>
    <t>忠清南道保寧市城州面城州山路673-24</t>
    <phoneticPr fontId="2" type="noConversion"/>
  </si>
  <si>
    <t>母山造形美術館</t>
    <phoneticPr fontId="2" type="noConversion"/>
  </si>
  <si>
    <t>現代彫刻、彫刻など</t>
  </si>
  <si>
    <t>www.ligakmuseum.co.kr</t>
  </si>
  <si>
    <t>忠南-私立13-2007-01</t>
  </si>
  <si>
    <t>2007.01.17</t>
  </si>
  <si>
    <t>1993.03.02</t>
  </si>
  <si>
    <t>070-4111-3463</t>
  </si>
  <si>
    <t>忠清南道天安市東南区太城山道245</t>
    <phoneticPr fontId="2" type="noConversion"/>
  </si>
  <si>
    <t>リガク美術館</t>
    <phoneticPr fontId="2" type="noConversion"/>
  </si>
  <si>
    <t>教育参加人数</t>
    <phoneticPr fontId="2" type="noConversion"/>
  </si>
  <si>
    <t>絵画、彫刻、写真、書道、陶芸など</t>
    <phoneticPr fontId="2" type="noConversion"/>
  </si>
  <si>
    <t>個別、中央</t>
    <phoneticPr fontId="2" type="noConversion"/>
  </si>
  <si>
    <t>https://dangnim.modoo.at/</t>
    <phoneticPr fontId="2" type="noConversion"/>
  </si>
  <si>
    <t>忠南-私立13-1998-01</t>
  </si>
  <si>
    <t>1998.04.06</t>
    <phoneticPr fontId="2" type="noConversion"/>
  </si>
  <si>
    <t>1997.06.14</t>
    <phoneticPr fontId="2" type="noConversion"/>
  </si>
  <si>
    <t>041-543-6969</t>
  </si>
  <si>
    <t>忠清南道牙山市松岳面外岩路1182番ギル34-19</t>
    <phoneticPr fontId="10" type="noConversion"/>
  </si>
  <si>
    <t>唐林美術館</t>
    <phoneticPr fontId="10" type="noConversion"/>
  </si>
  <si>
    <t>1.1/旧正月及び秋夕当日/展示準備期間/毎週月曜日</t>
  </si>
  <si>
    <t>絵画、書道、工芸（陶器）、写真など</t>
  </si>
  <si>
    <t>www.cnac.or.kr</t>
  </si>
  <si>
    <t>忠南-公立13-2016-02</t>
  </si>
  <si>
    <t>2016.01.13</t>
  </si>
  <si>
    <t>2012.09.03</t>
  </si>
  <si>
    <t>1566-0155</t>
  </si>
  <si>
    <t>忠清南道天安市東南区城南面総合リゾート地185</t>
    <phoneticPr fontId="2" type="noConversion"/>
  </si>
  <si>
    <t>天安市立美術館</t>
  </si>
  <si>
    <t>65歳以上、6歳以下、障害者など</t>
    <phoneticPr fontId="2" type="noConversion"/>
  </si>
  <si>
    <t>大人30％、学生、兵士、大学生40％</t>
  </si>
  <si>
    <t>65歳以上、6歳以下、障害者など</t>
  </si>
  <si>
    <t>大人30％、学生、兵士、大学生40％</t>
    <phoneticPr fontId="2" type="noConversion"/>
  </si>
  <si>
    <t>祝日、毎週月曜日（ただし、月曜日が祝日の場合、当日は開館し、翌日休館）</t>
  </si>
  <si>
    <t>09:00-18:00(冬季17:00)</t>
    <phoneticPr fontId="2" type="noConversion"/>
  </si>
  <si>
    <t>書画、水墨画、木彫りなど</t>
  </si>
  <si>
    <t>http://leeungno.hongseong.go.kr/</t>
  </si>
  <si>
    <t>忠南-公立13-2011-06</t>
  </si>
  <si>
    <t>2011.11.08</t>
    <phoneticPr fontId="2" type="noConversion"/>
  </si>
  <si>
    <t>2011.11.08</t>
  </si>
  <si>
    <t>041-630-9243</t>
  </si>
  <si>
    <t>忠清南道洪城郡洪北邑イノノ61-7</t>
    <phoneticPr fontId="10" type="noConversion"/>
  </si>
  <si>
    <t>ゴアム応援生家記念館</t>
    <phoneticPr fontId="10" type="noConversion"/>
  </si>
  <si>
    <t>洪城郡</t>
    <phoneticPr fontId="2" type="noConversion"/>
  </si>
  <si>
    <t>清州市民</t>
    <phoneticPr fontId="2" type="noConversion"/>
  </si>
  <si>
    <t>韓国画、図面、版画、工芸</t>
    <phoneticPr fontId="2" type="noConversion"/>
  </si>
  <si>
    <t>www.woonbo.kr</t>
    <phoneticPr fontId="2" type="noConversion"/>
  </si>
  <si>
    <t>忠北-私立13-2001-02</t>
    <phoneticPr fontId="10" type="noConversion"/>
  </si>
  <si>
    <t>2001.05.26</t>
    <phoneticPr fontId="2" type="noConversion"/>
  </si>
  <si>
    <t>043-213-0570</t>
    <phoneticPr fontId="2" type="noConversion"/>
  </si>
  <si>
    <t>忠清北道清州市清原区内水邑ヒョンドン2ギル92-41</t>
    <phoneticPr fontId="2" type="noConversion"/>
  </si>
  <si>
    <t>運報美術館</t>
    <phoneticPr fontId="2" type="noConversion"/>
  </si>
  <si>
    <t>毎週日曜日、新旧正月、秋夕休館</t>
  </si>
  <si>
    <t>3月～10月：10:00～19:00 11月～2月：10:00～18:00</t>
    <phoneticPr fontId="2" type="noConversion"/>
  </si>
  <si>
    <t>絵画、版画、映像、インストール、写真など</t>
  </si>
  <si>
    <t>www.wuminartcenter.org</t>
  </si>
  <si>
    <t>忠北-私立13-2012-02号</t>
  </si>
  <si>
    <t>2012.03.23</t>
    <phoneticPr fontId="2" type="noConversion"/>
  </si>
  <si>
    <t>2011.09.02</t>
    <phoneticPr fontId="2" type="noConversion"/>
  </si>
  <si>
    <t>043-222-0357</t>
  </si>
  <si>
    <t>忠清北道清州市サンダン区サブクロ164ウミンタワーB1</t>
    <phoneticPr fontId="2" type="noConversion"/>
  </si>
  <si>
    <t>ウミンアートセンター</t>
  </si>
  <si>
    <t>絵画、彫刻、設置など</t>
  </si>
  <si>
    <t>区別なし</t>
  </si>
  <si>
    <r>
      <rPr>
        <u/>
        <sz val="8"/>
        <color theme="1"/>
        <rFont val="돋움"/>
        <family val="3"/>
        <charset val="129"/>
      </rPr>
      <t>shinmuseum.org</t>
    </r>
  </si>
  <si>
    <t>忠北-私立13-2003-01</t>
    <phoneticPr fontId="2" type="noConversion"/>
  </si>
  <si>
    <t>2000.07.01</t>
    <phoneticPr fontId="2" type="noConversion"/>
  </si>
  <si>
    <t>043-264-5545</t>
  </si>
  <si>
    <t>忠清北道清州市西原区湖国路97番ギル30</t>
    <phoneticPr fontId="2" type="noConversion"/>
  </si>
  <si>
    <t>新美術館</t>
  </si>
  <si>
    <t>毎週日、月（ただし、企画展示の場合月曜日のみ休館）、雪、秋夕当日</t>
  </si>
  <si>
    <t>絵画、彫刻、彫刻、陶器など</t>
  </si>
  <si>
    <t>企画展共同利用</t>
  </si>
  <si>
    <t>www.spacemom.org</t>
  </si>
  <si>
    <t>忠北-私立21-2005-05</t>
  </si>
  <si>
    <t>043-236-6622</t>
  </si>
  <si>
    <t>忠清北道清州市興徳区豊年路162（1展示場）忠清北道清州市興徳区西部路1205番ギル183（2展示場）忠清北道清州市興徳区西部路1205番ギル195（3展示場）</t>
  </si>
  <si>
    <t>スペースボディ美術館</t>
  </si>
  <si>
    <t>6歳以下のお子様、65歳以上のお年寄り障害者福祉法による障害者国家有功者等、礼遇及び支援に関する法律による国家有功者と遺族（身分証明書又は証明書油提示者に限る）</t>
  </si>
  <si>
    <t>団体20名以上50％割引</t>
  </si>
  <si>
    <t>毎週月曜日、1月1日</t>
  </si>
  <si>
    <t>現代美術作品</t>
  </si>
  <si>
    <t>www.schemaartmuseum.com</t>
  </si>
  <si>
    <t>忠北-私立13-2011-01号</t>
  </si>
  <si>
    <t>2011.01.03</t>
    <phoneticPr fontId="2" type="noConversion"/>
  </si>
  <si>
    <t>2009.06.26</t>
    <phoneticPr fontId="2" type="noConversion"/>
  </si>
  <si>
    <t>043-221-3269</t>
  </si>
  <si>
    <t>忠清北道清州市清原区内水路241</t>
    <phoneticPr fontId="2" type="noConversion"/>
  </si>
  <si>
    <t>シェマ美術館</t>
  </si>
  <si>
    <t>絵、書道、陶器、彫刻品など</t>
  </si>
  <si>
    <t>30代（障害者2台）</t>
    <phoneticPr fontId="2" type="noConversion"/>
  </si>
  <si>
    <t>2007.12.01</t>
    <phoneticPr fontId="2" type="noConversion"/>
  </si>
  <si>
    <t>043-848-7200</t>
    <phoneticPr fontId="2" type="noConversion"/>
  </si>
  <si>
    <t>忠清北道忠州市大小原面長城路38-1</t>
    <phoneticPr fontId="2" type="noConversion"/>
  </si>
  <si>
    <t>城丸美術館</t>
  </si>
  <si>
    <t>歴代大統領食器セット、ビエンナーレ公募受賞作など</t>
  </si>
  <si>
    <t>アーカイブ1,258本259冊</t>
  </si>
  <si>
    <t>https://cjkcm.org/</t>
  </si>
  <si>
    <t>忠北公立13-2005-01号</t>
  </si>
  <si>
    <t>2005.09.15</t>
    <phoneticPr fontId="2" type="noConversion"/>
  </si>
  <si>
    <t>2001.09.25</t>
    <phoneticPr fontId="2" type="noConversion"/>
  </si>
  <si>
    <t>043-268-0255</t>
  </si>
  <si>
    <t>忠清北道清州市清原区相堂路314、文化製造窓本館</t>
    <phoneticPr fontId="2" type="noConversion"/>
  </si>
  <si>
    <t>清州市韓国工芸館</t>
  </si>
  <si>
    <t>お問い合わせ文化財団地入場者</t>
  </si>
  <si>
    <t>清州市民の50％割引</t>
  </si>
  <si>
    <t>毎週月曜日、1.1、旧正月、チュソク</t>
  </si>
  <si>
    <t>3月～10月:10:00-18:00 11月～2月:10:00-17:00</t>
    <phoneticPr fontId="2" type="noConversion"/>
  </si>
  <si>
    <t>韓国画、絵画、絵画、彫刻、クラフト、書道、写真、インストール、メディア</t>
  </si>
  <si>
    <t>cmoa.cheongju.go.kr/daecheongho/index.do</t>
  </si>
  <si>
    <t>忠北-公立13-2007-01</t>
  </si>
  <si>
    <t>2007.03.02.</t>
    <phoneticPr fontId="2" type="noConversion"/>
  </si>
  <si>
    <t>2004.10.02</t>
    <phoneticPr fontId="2" type="noConversion"/>
  </si>
  <si>
    <t>043-201-2658</t>
  </si>
  <si>
    <t>忠清北道清州市商堂区問い合わせ面大清湖班路721（文化文化財団地内）</t>
    <phoneticPr fontId="2" type="noConversion"/>
  </si>
  <si>
    <t>清州市立美術館分館（大清湖美術館）</t>
    <phoneticPr fontId="2" type="noConversion"/>
  </si>
  <si>
    <t>清州市立美術館の管理・運営条例第8条各号のいずれかに該当する者に従う障害者</t>
  </si>
  <si>
    <t>清州市民の50％割引</t>
  </si>
  <si>
    <t>3月～10月:10:00-19:00 11月～2月:10:00-18:00</t>
    <phoneticPr fontId="2" type="noConversion"/>
  </si>
  <si>
    <t>韓国画、絵画、描画版画、彫刻、クラフト、写真、インストール、メディア</t>
  </si>
  <si>
    <t>cmoa.cheongju.go.kr</t>
  </si>
  <si>
    <t>忠北-公立13-2018-01</t>
  </si>
  <si>
    <t>2018.01.09</t>
    <phoneticPr fontId="2" type="noConversion"/>
  </si>
  <si>
    <t>2016.07.01</t>
    <phoneticPr fontId="2" type="noConversion"/>
  </si>
  <si>
    <t>忠清北道清州市ソウォン区18番ギル50</t>
    <phoneticPr fontId="2" type="noConversion"/>
  </si>
  <si>
    <t>清州市立美術館</t>
  </si>
  <si>
    <t>増築、主催主観展時臨時無料観覧</t>
    <phoneticPr fontId="2" type="noConversion"/>
  </si>
  <si>
    <t>増築、主催主観展時臨時無料観覧</t>
    <phoneticPr fontId="2" type="noConversion"/>
  </si>
  <si>
    <t>毎週月曜日1月1日、雪、秋夕の日</t>
    <phoneticPr fontId="2" type="noConversion"/>
  </si>
  <si>
    <t>板木、版画など</t>
    <phoneticPr fontId="2" type="noConversion"/>
  </si>
  <si>
    <t>http://www.jincheon,go.kr</t>
  </si>
  <si>
    <t>忠北-公立13-2014-01</t>
    <phoneticPr fontId="2" type="noConversion"/>
  </si>
  <si>
    <t>2014.01.07</t>
    <phoneticPr fontId="2" type="noConversion"/>
  </si>
  <si>
    <t>2010.09.16</t>
    <phoneticPr fontId="2" type="noConversion"/>
  </si>
  <si>
    <t>043-539-3607</t>
    <phoneticPr fontId="2" type="noConversion"/>
  </si>
  <si>
    <t>忠清北道鎮川郡鎮川邑1504-10</t>
    <phoneticPr fontId="2" type="noConversion"/>
  </si>
  <si>
    <t>鎮川郡立生 거판화미술관</t>
    <phoneticPr fontId="2" type="noConversion"/>
  </si>
  <si>
    <t>www.chungju.go.kr/culture/</t>
    <phoneticPr fontId="2" type="noConversion"/>
  </si>
  <si>
    <t>2005.07.12</t>
    <phoneticPr fontId="2" type="noConversion"/>
  </si>
  <si>
    <t>043-850-3913</t>
    <phoneticPr fontId="2" type="noConversion"/>
  </si>
  <si>
    <t>忠清北道忠州市関児5ギル10（1階展示室）</t>
    <phoneticPr fontId="2" type="noConversion"/>
  </si>
  <si>
    <t>関児ギャラリー</t>
    <phoneticPr fontId="2" type="noConversion"/>
  </si>
  <si>
    <t>彫刻作品、絵画作品</t>
    <phoneticPr fontId="2" type="noConversion"/>
  </si>
  <si>
    <t>www.piumresort.com</t>
    <phoneticPr fontId="2" type="noConversion"/>
  </si>
  <si>
    <t>2020.11.20</t>
    <phoneticPr fontId="2" type="noConversion"/>
  </si>
  <si>
    <t>033-631-0030</t>
    <phoneticPr fontId="2" type="noConversion"/>
  </si>
  <si>
    <t>江原道高城郡竹王面ゴクシルピョンギル330</t>
    <phoneticPr fontId="2" type="noConversion"/>
  </si>
  <si>
    <t>ピウムアートセンター</t>
    <phoneticPr fontId="2" type="noConversion"/>
  </si>
  <si>
    <t>高城郡</t>
    <phoneticPr fontId="11" type="noConversion"/>
  </si>
  <si>
    <t>江原</t>
    <phoneticPr fontId="11" type="noConversion"/>
  </si>
  <si>
    <t>国家有功者、障害者</t>
    <phoneticPr fontId="2" type="noConversion"/>
  </si>
  <si>
    <t>彫刻、絵画、設置作品</t>
  </si>
  <si>
    <t>www.museumhaslla.com</t>
    <phoneticPr fontId="2" type="noConversion"/>
  </si>
  <si>
    <t>江原-私立12-2007-04号</t>
    <phoneticPr fontId="2" type="noConversion"/>
  </si>
  <si>
    <t>2007.07.09</t>
  </si>
  <si>
    <t>2003.10.20</t>
  </si>
  <si>
    <t>江原道江陵市江東面渓谷路1441</t>
  </si>
  <si>
    <t>ハスラ美術館</t>
    <phoneticPr fontId="2" type="noConversion"/>
  </si>
  <si>
    <t>障害2級以上、5歳未満</t>
    <phoneticPr fontId="2" type="noConversion"/>
  </si>
  <si>
    <t>群民、65歳以上</t>
    <phoneticPr fontId="2" type="noConversion"/>
  </si>
  <si>
    <t>陶器、絵画など</t>
  </si>
  <si>
    <t>www.kwaeyeonjae.com</t>
    <phoneticPr fontId="2" type="noConversion"/>
  </si>
  <si>
    <t>江原-私立13-2012-42号</t>
    <phoneticPr fontId="10" type="noConversion"/>
  </si>
  <si>
    <t>2008.11.08</t>
    <phoneticPr fontId="2" type="noConversion"/>
  </si>
  <si>
    <t>033-372-8436</t>
    <phoneticPr fontId="2" type="noConversion"/>
  </si>
  <si>
    <t>江原道永月郡朝鮮半島朝鮮半島452</t>
    <phoneticPr fontId="2" type="noConversion"/>
  </si>
  <si>
    <t>快連財陶磁美術館</t>
    <phoneticPr fontId="2" type="noConversion"/>
  </si>
  <si>
    <t>ヨンウォル郡</t>
    <phoneticPr fontId="2" type="noConversion"/>
  </si>
  <si>
    <t>絵画、彫刻など</t>
    <phoneticPr fontId="2" type="noConversion"/>
  </si>
  <si>
    <t>www.museum507.org/</t>
    <phoneticPr fontId="2" type="noConversion"/>
  </si>
  <si>
    <t>江原-私立21-2019-01号</t>
  </si>
  <si>
    <t>2019.06.20</t>
  </si>
  <si>
    <t>2019.03.31</t>
    <phoneticPr fontId="2" type="noConversion"/>
  </si>
  <si>
    <t>02-507-5755</t>
  </si>
  <si>
    <t>江原道鄭善郡鄭善邑東江路2914</t>
  </si>
  <si>
    <t>チョンソン507美術館</t>
    <phoneticPr fontId="2" type="noConversion"/>
  </si>
  <si>
    <t>4歳未満の幼児</t>
    <phoneticPr fontId="2" type="noConversion"/>
  </si>
  <si>
    <t>国家有功者。障害者</t>
    <phoneticPr fontId="2" type="noConversion"/>
  </si>
  <si>
    <t>江原-私立13-2020-01号</t>
    <phoneticPr fontId="2" type="noConversion"/>
  </si>
  <si>
    <t>2020.12.28</t>
    <phoneticPr fontId="2" type="noConversion"/>
  </si>
  <si>
    <t>2020.11.17</t>
    <phoneticPr fontId="2" type="noConversion"/>
  </si>
  <si>
    <t>033-661-3413</t>
    <phoneticPr fontId="2" type="noConversion"/>
  </si>
  <si>
    <t>チャンギルファン美術館</t>
    <phoneticPr fontId="2" type="noConversion"/>
  </si>
  <si>
    <t>彫刻、絵画、写真など</t>
  </si>
  <si>
    <t>www.ilhyunmuseum.or.kr</t>
    <phoneticPr fontId="2" type="noConversion"/>
  </si>
  <si>
    <t>江原-私立13-2007-05号</t>
    <phoneticPr fontId="2" type="noConversion"/>
  </si>
  <si>
    <t>2007.01.24</t>
    <phoneticPr fontId="2" type="noConversion"/>
  </si>
  <si>
    <t>2006.03.30</t>
    <phoneticPr fontId="2" type="noConversion"/>
  </si>
  <si>
    <t>033-670-8450</t>
  </si>
  <si>
    <t>江原道ヤンヤン郡ソンヤンミョン先史遺跡359</t>
    <phoneticPr fontId="2" type="noConversion"/>
  </si>
  <si>
    <t>イルヒョン美術館（休館）</t>
    <phoneticPr fontId="2" type="noConversion"/>
  </si>
  <si>
    <t>7歳以下</t>
    <phoneticPr fontId="2" type="noConversion"/>
  </si>
  <si>
    <t>展示交換日</t>
    <phoneticPr fontId="2" type="noConversion"/>
  </si>
  <si>
    <t>アート作品</t>
  </si>
  <si>
    <t>www.lswmuseum.com</t>
    <phoneticPr fontId="2" type="noConversion"/>
  </si>
  <si>
    <t>2014.10.18</t>
  </si>
  <si>
    <t>033-255-9001</t>
  </si>
  <si>
    <t>江原道春川市四北面華岳地岩道99</t>
    <phoneticPr fontId="2" type="noConversion"/>
  </si>
  <si>
    <t>イ・サンウォン美術館</t>
    <phoneticPr fontId="2" type="noConversion"/>
  </si>
  <si>
    <t>春川市</t>
    <phoneticPr fontId="2" type="noConversion"/>
  </si>
  <si>
    <t>アート作品</t>
    <phoneticPr fontId="2" type="noConversion"/>
  </si>
  <si>
    <t>https://blog.naver.com/wsart88</t>
    <phoneticPr fontId="2" type="noConversion"/>
  </si>
  <si>
    <t>2016.06.04</t>
    <phoneticPr fontId="2" type="noConversion"/>
  </si>
  <si>
    <t>033-534-8855</t>
  </si>
  <si>
    <t>江原道東海市三和路520</t>
  </si>
  <si>
    <t>月山美術館</t>
    <phoneticPr fontId="2" type="noConversion"/>
  </si>
  <si>
    <t>東海市</t>
    <phoneticPr fontId="2" type="noConversion"/>
  </si>
  <si>
    <t>村住民、国家有功者、障害者</t>
    <phoneticPr fontId="2" type="noConversion"/>
  </si>
  <si>
    <t>予約制</t>
    <phoneticPr fontId="2" type="noConversion"/>
  </si>
  <si>
    <t>アート作品</t>
    <phoneticPr fontId="2" type="noConversion"/>
  </si>
  <si>
    <t>myth-art.net</t>
    <phoneticPr fontId="2" type="noConversion"/>
  </si>
  <si>
    <t>江原-私立13-2015-65号</t>
  </si>
  <si>
    <t>2015.10.15.</t>
    <phoneticPr fontId="10" type="noConversion"/>
  </si>
  <si>
    <t>2008.10.25</t>
    <phoneticPr fontId="2" type="noConversion"/>
  </si>
  <si>
    <t>033-746-5256</t>
    <phoneticPr fontId="10" type="noConversion"/>
  </si>
  <si>
    <t>江原道原州市文幕邑就兵路711</t>
    <phoneticPr fontId="10" type="noConversion"/>
  </si>
  <si>
    <t>長い未来神話美術館</t>
    <phoneticPr fontId="10" type="noConversion"/>
  </si>
  <si>
    <t>原州市</t>
    <phoneticPr fontId="2" type="noConversion"/>
  </si>
  <si>
    <t>5歳以下</t>
    <phoneticPr fontId="2" type="noConversion"/>
  </si>
  <si>
    <t>地域住民、障害者、経路20％</t>
  </si>
  <si>
    <t>陶器美術品</t>
    <phoneticPr fontId="2" type="noConversion"/>
  </si>
  <si>
    <t>www.dogong.net</t>
    <phoneticPr fontId="2" type="noConversion"/>
  </si>
  <si>
    <t>江原-私立13-1997-02号</t>
    <phoneticPr fontId="2" type="noConversion"/>
  </si>
  <si>
    <t>1997.10.02</t>
    <phoneticPr fontId="2" type="noConversion"/>
  </si>
  <si>
    <t>033-638-7711</t>
    <phoneticPr fontId="2" type="noConversion"/>
  </si>
  <si>
    <t>江原道束草市エキスポロ156</t>
    <phoneticPr fontId="2" type="noConversion"/>
  </si>
  <si>
    <t>石峰陶器美術館</t>
    <phoneticPr fontId="2" type="noConversion"/>
  </si>
  <si>
    <t>束草市</t>
    <phoneticPr fontId="2" type="noConversion"/>
  </si>
  <si>
    <t>65歳以上のパス優遇1,000ウォン割引</t>
  </si>
  <si>
    <t>毎週月曜日と祝日連休</t>
  </si>
  <si>
    <t>肉筆原稿、書籍、生活用品など</t>
  </si>
  <si>
    <t>https://pknmuseum.modoo.at/</t>
    <phoneticPr fontId="2" type="noConversion"/>
  </si>
  <si>
    <t>江原-私立12-2021-02号</t>
    <phoneticPr fontId="2" type="noConversion"/>
  </si>
  <si>
    <t>2021.05.27</t>
    <phoneticPr fontId="2" type="noConversion"/>
  </si>
  <si>
    <t>2021.10.28</t>
    <phoneticPr fontId="2" type="noConversion"/>
  </si>
  <si>
    <t>033-763-7178</t>
  </si>
  <si>
    <t>江原道原州市興業面マジ会村道79-1</t>
    <phoneticPr fontId="2" type="noConversion"/>
  </si>
  <si>
    <t>パク・キョンリミュージアム</t>
    <phoneticPr fontId="2" type="noConversion"/>
  </si>
  <si>
    <t>常設展示チケットで企画展示無料観覧</t>
  </si>
  <si>
    <t>4歳以下</t>
  </si>
  <si>
    <t>未就学児、学校団体体験プログラム目的訪問時の入場料無料</t>
  </si>
  <si>
    <t>高城地域住民1,000ウォン割引</t>
  </si>
  <si>
    <t>6,000（20人以上の場合、コーヒーは提供されません）</t>
  </si>
  <si>
    <t>9000（コーヒー提供）</t>
  </si>
  <si>
    <t>4,000（5歳以上）</t>
  </si>
  <si>
    <t>10:00～18:00（冬季10:00～17:30）</t>
    <phoneticPr fontId="2" type="noConversion"/>
  </si>
  <si>
    <t>彫刻作品</t>
  </si>
  <si>
    <t>www.bauzium.co.kr</t>
    <phoneticPr fontId="2" type="noConversion"/>
  </si>
  <si>
    <t>江原-私立13-2018-07号</t>
    <phoneticPr fontId="2" type="noConversion"/>
  </si>
  <si>
    <t>2018.11.19</t>
    <phoneticPr fontId="2" type="noConversion"/>
  </si>
  <si>
    <t>2015.06.20</t>
    <phoneticPr fontId="2" type="noConversion"/>
  </si>
  <si>
    <t>033-632-6632</t>
    <phoneticPr fontId="2" type="noConversion"/>
  </si>
  <si>
    <t>江原道高城郡土城面原岩温泉3ギル37</t>
    <phoneticPr fontId="11" type="noConversion"/>
  </si>
  <si>
    <t>バウジウム彫刻美術館</t>
    <phoneticPr fontId="11" type="noConversion"/>
  </si>
  <si>
    <t>登録</t>
    <phoneticPr fontId="11" type="noConversion"/>
  </si>
  <si>
    <t>私立</t>
    <phoneticPr fontId="11" type="noConversion"/>
  </si>
  <si>
    <t>未就学児</t>
    <phoneticPr fontId="2" type="noConversion"/>
  </si>
  <si>
    <t>江原道民、パス、障害者、国家有功者、大学生</t>
    <phoneticPr fontId="2" type="noConversion"/>
  </si>
  <si>
    <t>19000（大学生20％割引）</t>
    <phoneticPr fontId="2" type="noConversion"/>
  </si>
  <si>
    <t>月曜日休館</t>
    <phoneticPr fontId="2" type="noConversion"/>
  </si>
  <si>
    <t>洋画、東洋画、彫刻など</t>
    <phoneticPr fontId="2" type="noConversion"/>
  </si>
  <si>
    <t>www.museumsna.org</t>
    <phoneticPr fontId="2" type="noConversion"/>
  </si>
  <si>
    <t>江原-私立13-2012-33号</t>
    <phoneticPr fontId="2" type="noConversion"/>
  </si>
  <si>
    <t>033-730-9000~1</t>
    <phoneticPr fontId="2" type="noConversion"/>
  </si>
  <si>
    <t>江原道原州市指定面月松里オークバレー2ギル260</t>
    <phoneticPr fontId="2" type="noConversion"/>
  </si>
  <si>
    <t>ミュージアム山（清朝ギャラリー）</t>
    <phoneticPr fontId="2" type="noConversion"/>
  </si>
  <si>
    <t>毎週月曜日、雪、秋夕連休</t>
  </si>
  <si>
    <t>絵画、彫刻</t>
  </si>
  <si>
    <t>www.baekgong.com</t>
    <phoneticPr fontId="2" type="noConversion"/>
  </si>
  <si>
    <t>江原-私立13-2011-03号</t>
    <phoneticPr fontId="2" type="noConversion"/>
  </si>
  <si>
    <t>2011.12.27</t>
  </si>
  <si>
    <t>2011.08.07</t>
    <phoneticPr fontId="2" type="noConversion"/>
  </si>
  <si>
    <t>033-461-2780</t>
  </si>
  <si>
    <t>江原道仁済郡北面ファンテギル245</t>
  </si>
  <si>
    <t>内説楽白公美術館</t>
    <phoneticPr fontId="2" type="noConversion"/>
  </si>
  <si>
    <t>https://www.instagram.com/dalmue_official</t>
    <phoneticPr fontId="2" type="noConversion"/>
  </si>
  <si>
    <t>033-243-2111</t>
    <phoneticPr fontId="2" type="noConversion"/>
  </si>
  <si>
    <t>江原道春川市東面金玉道228</t>
    <phoneticPr fontId="2" type="noConversion"/>
  </si>
  <si>
    <t>クォンジンギュ美術館（休館）</t>
    <phoneticPr fontId="2" type="noConversion"/>
  </si>
  <si>
    <t>年1〜2回</t>
    <phoneticPr fontId="2" type="noConversion"/>
  </si>
  <si>
    <t>現代彫刻、絵画、写真、書道、屋外彫刻</t>
    <phoneticPr fontId="2" type="noConversion"/>
  </si>
  <si>
    <t>www.ywmuseum.com</t>
    <phoneticPr fontId="2" type="noConversion"/>
  </si>
  <si>
    <t>江原-私立13-2012-41号</t>
    <phoneticPr fontId="2" type="noConversion"/>
  </si>
  <si>
    <t>2000.11.02</t>
    <phoneticPr fontId="2" type="noConversion"/>
  </si>
  <si>
    <t>033-375-2752</t>
    <phoneticPr fontId="2" type="noConversion"/>
  </si>
  <si>
    <t>江原道永月郡永月邑サムオクギル31</t>
    <phoneticPr fontId="2" type="noConversion"/>
  </si>
  <si>
    <t>国際現代美術館</t>
    <phoneticPr fontId="2" type="noConversion"/>
  </si>
  <si>
    <t>お正月、チュソク当日休館</t>
    <phoneticPr fontId="37" type="noConversion"/>
  </si>
  <si>
    <t>10:30～18:30</t>
    <phoneticPr fontId="2" type="noConversion"/>
  </si>
  <si>
    <t>写真、絵画など</t>
    <phoneticPr fontId="37" type="noConversion"/>
  </si>
  <si>
    <t>https://www.sangsangmadang.com/</t>
    <phoneticPr fontId="2" type="noConversion"/>
  </si>
  <si>
    <t>江原-私立13-2017-03号</t>
    <phoneticPr fontId="37" type="noConversion"/>
  </si>
  <si>
    <t>2017.08.25</t>
    <phoneticPr fontId="37" type="noConversion"/>
  </si>
  <si>
    <t>2014.08.25</t>
    <phoneticPr fontId="37" type="noConversion"/>
  </si>
  <si>
    <t>070-7586-0539</t>
    <phoneticPr fontId="37" type="noConversion"/>
  </si>
  <si>
    <t>江原道春川市スポーツタウンギル399番ギル25</t>
    <phoneticPr fontId="37" type="noConversion"/>
  </si>
  <si>
    <t>KT&amp;G想像庭園春川アートギャラリー</t>
    <phoneticPr fontId="37" type="noConversion"/>
  </si>
  <si>
    <t>ccart.or.kr</t>
    <phoneticPr fontId="2" type="noConversion"/>
  </si>
  <si>
    <t>2000.12.21</t>
    <phoneticPr fontId="2" type="noConversion"/>
  </si>
  <si>
    <t>033-241-1856</t>
    <phoneticPr fontId="2" type="noConversion"/>
  </si>
  <si>
    <t>江原道春川市西部大城路71</t>
    <phoneticPr fontId="2" type="noConversion"/>
  </si>
  <si>
    <t>春川美術館</t>
    <phoneticPr fontId="2" type="noConversion"/>
  </si>
  <si>
    <t>油絵、版画プリント、写真など</t>
    <phoneticPr fontId="2" type="noConversion"/>
  </si>
  <si>
    <t>https://gwgs.go.kr/tour/index.do</t>
    <phoneticPr fontId="2" type="noConversion"/>
  </si>
  <si>
    <t>2004.12.20</t>
    <phoneticPr fontId="2" type="noConversion"/>
  </si>
  <si>
    <t>033-680-3360</t>
    <phoneticPr fontId="2" type="noConversion"/>
  </si>
  <si>
    <t>江原道高城郡晋城邑ジンブリョン663</t>
    <phoneticPr fontId="2" type="noConversion"/>
  </si>
  <si>
    <t>ジンブリョン美術館</t>
    <phoneticPr fontId="2" type="noConversion"/>
  </si>
  <si>
    <t>7歳以下、65歳以上、障害者、国家有功者、文化の日無料</t>
  </si>
  <si>
    <t>芸術人パス、湖文化観光圏（春川、華川、陽区、仁済地域民）、接境地域（チョルウォン、高城、江華、オンジン、金浦、坡州、延川）50％割引50％割引</t>
    <phoneticPr fontId="2" type="noConversion"/>
  </si>
  <si>
    <t>毎週月曜日（月曜日が祝日の場合、開館）</t>
    <phoneticPr fontId="2" type="noConversion"/>
  </si>
  <si>
    <t>油絵、水彩画、韓国画、彫刻、卓本など</t>
  </si>
  <si>
    <t>www.parksookeunmuseum.co.kr</t>
    <phoneticPr fontId="2" type="noConversion"/>
  </si>
  <si>
    <t>江原-公立13-2003-263号</t>
  </si>
  <si>
    <t>033-480-7226</t>
    <phoneticPr fontId="2" type="noConversion"/>
  </si>
  <si>
    <t>江原道楊区郡楊区邑パク・スグンロ265-15</t>
  </si>
  <si>
    <t>両区郡立朴スグン美術館</t>
  </si>
  <si>
    <t>前菜</t>
    <phoneticPr fontId="2" type="noConversion"/>
  </si>
  <si>
    <t>毎週月曜日（1月1日秋夕当日）</t>
    <phoneticPr fontId="2" type="noConversion"/>
  </si>
  <si>
    <t>絵画/東洋画/写真/木彫刻など</t>
    <phoneticPr fontId="2" type="noConversion"/>
  </si>
  <si>
    <t>http://www.inama.co.kr/</t>
    <phoneticPr fontId="2" type="noConversion"/>
  </si>
  <si>
    <t>江原-公立13-2013-54号</t>
    <phoneticPr fontId="2" type="noConversion"/>
  </si>
  <si>
    <t>2013.09.23</t>
    <phoneticPr fontId="2" type="noConversion"/>
  </si>
  <si>
    <t>2012.10.06</t>
    <phoneticPr fontId="2" type="noConversion"/>
  </si>
  <si>
    <t>033-463-4081</t>
    <phoneticPr fontId="2" type="noConversion"/>
  </si>
  <si>
    <t>江原道仁済郡北面芸術人村道66-27</t>
    <phoneticPr fontId="2" type="noConversion"/>
  </si>
  <si>
    <t>公立人制内説楽美術館</t>
    <phoneticPr fontId="2" type="noConversion"/>
  </si>
  <si>
    <t>仁済郡</t>
    <phoneticPr fontId="2" type="noConversion"/>
  </si>
  <si>
    <t>彫刻、絵画、書道、文人画</t>
    <phoneticPr fontId="2" type="noConversion"/>
  </si>
  <si>
    <t>www.gn.go.kr/mu/index.do</t>
    <phoneticPr fontId="2" type="noConversion"/>
  </si>
  <si>
    <t>江原-公立13-2013-02号</t>
    <phoneticPr fontId="2" type="noConversion"/>
  </si>
  <si>
    <t>2013.04.16</t>
    <phoneticPr fontId="2" type="noConversion"/>
  </si>
  <si>
    <t>033-640-4271</t>
    <phoneticPr fontId="2" type="noConversion"/>
  </si>
  <si>
    <t>江原道江陵市華釜山路40番ギル46</t>
    <phoneticPr fontId="2" type="noConversion"/>
  </si>
  <si>
    <t>江陵市立美術館</t>
    <phoneticPr fontId="2" type="noConversion"/>
  </si>
  <si>
    <t>地域住民（赤プリ村住民）、満3歳（36ヶ月）未満の幼児（団体は該当しない）、障害者（1～3級本人に限る）、新旧大学教職員及び在学生は、入場する際に身分証明書を提示してください。無料入場</t>
    <phoneticPr fontId="2" type="noConversion"/>
  </si>
  <si>
    <t>満65歳以上、障害者（1～3級）同伴保護者1名、障害者（4～6級）、国家有功者、義経及び軍人（私病）は身分証を提示すると割引入場となり、36ヶ月未満の団体観覧銀乳児割引額を適用</t>
    <phoneticPr fontId="2" type="noConversion"/>
  </si>
  <si>
    <t>約28.5</t>
    <phoneticPr fontId="2" type="noConversion"/>
  </si>
  <si>
    <t>約28.5</t>
    <phoneticPr fontId="2" type="noConversion"/>
  </si>
  <si>
    <t>毎週月曜日（ただし月曜日が祝日の場合は休館なしで運営）</t>
    <phoneticPr fontId="2" type="noConversion"/>
  </si>
  <si>
    <t>写真、絵画など</t>
    <phoneticPr fontId="2" type="noConversion"/>
  </si>
  <si>
    <t>87/1.826.44㎡</t>
    <phoneticPr fontId="2" type="noConversion"/>
  </si>
  <si>
    <t>www.sbg.or.kr</t>
    <phoneticPr fontId="2" type="noConversion"/>
  </si>
  <si>
    <t>京畿道-大学21-2016-02号</t>
    <phoneticPr fontId="2" type="noConversion"/>
  </si>
  <si>
    <t>2016.06.15</t>
    <phoneticPr fontId="2" type="noConversion"/>
  </si>
  <si>
    <t>2014.01.17</t>
    <phoneticPr fontId="2" type="noConversion"/>
  </si>
  <si>
    <t>031-724-1661</t>
    <phoneticPr fontId="2" type="noConversion"/>
  </si>
  <si>
    <t>京畿道城南市水晶区赤フリロ9（上赤洞）</t>
    <phoneticPr fontId="2" type="noConversion"/>
  </si>
  <si>
    <t>ギャラリーウチョン（美術館）</t>
    <phoneticPr fontId="2" type="noConversion"/>
  </si>
  <si>
    <t>臨時休館中</t>
    <phoneticPr fontId="2" type="noConversion"/>
  </si>
  <si>
    <t>会会、蘇生、工芸、ビデオ</t>
  </si>
  <si>
    <t>www.kaywon.ac.kr</t>
  </si>
  <si>
    <t>京畿道-私立21-2013-03</t>
  </si>
  <si>
    <t>2013.04.22</t>
    <phoneticPr fontId="2" type="noConversion"/>
  </si>
  <si>
    <t>031-420-1735</t>
    <phoneticPr fontId="2" type="noConversion"/>
  </si>
  <si>
    <t>京畿道義王市桂園大学路66</t>
    <phoneticPr fontId="2" type="noConversion"/>
  </si>
  <si>
    <t>KUMA桂園芸術大学美術館</t>
    <phoneticPr fontId="2" type="noConversion"/>
  </si>
  <si>
    <t>毎週週末と祝日の休館</t>
  </si>
  <si>
    <t>絵画、彫刻、写真など</t>
  </si>
  <si>
    <t>48/567㎡</t>
    <phoneticPr fontId="2" type="noConversion"/>
  </si>
  <si>
    <t>http://art.dima.ac.kr</t>
  </si>
  <si>
    <t>京畿道-大学21-2013-18号</t>
  </si>
  <si>
    <t>2013.11.28</t>
  </si>
  <si>
    <t>2013.02.28</t>
  </si>
  <si>
    <t>031-670-6938</t>
  </si>
  <si>
    <t>京畿道安城市三竹面東亜イェデギル47エンターテイメント館1階</t>
  </si>
  <si>
    <t>DIMAアートセンター</t>
  </si>
  <si>
    <t>お正月当日、チュソク当日</t>
  </si>
  <si>
    <t>10:30～21:00</t>
  </si>
  <si>
    <t>洋画、彫刻、イラスト</t>
  </si>
  <si>
    <t>www.hmoka.org</t>
  </si>
  <si>
    <t>京畿道-私立21-2020-09</t>
  </si>
  <si>
    <t>2020.12.18</t>
  </si>
  <si>
    <t>2020.11.06</t>
  </si>
  <si>
    <t>031-8078-2900</t>
  </si>
  <si>
    <t>京畿道南楊州市多山循環路50</t>
  </si>
  <si>
    <t>現代子ども本美術館 MOKA GARDEN</t>
    <phoneticPr fontId="2" type="noConversion"/>
  </si>
  <si>
    <t>満3歳未満の子ども/15人以上団体インソル教師1人/万65歳以上/国家補訓対象者(国有有商人で1～3級)及び保護者1人/障害者(1～3級)及び保護者1人/基礎受給対象者</t>
    <phoneticPr fontId="2" type="noConversion"/>
  </si>
  <si>
    <t>現代デパートカード決済(10%)、芸術インパスカード(20%、カード所持者)</t>
    <phoneticPr fontId="2" type="noConversion"/>
  </si>
  <si>
    <t>10%、20%</t>
    <phoneticPr fontId="2" type="noConversion"/>
  </si>
  <si>
    <t>20％（15人以上）</t>
    <phoneticPr fontId="2" type="noConversion"/>
  </si>
  <si>
    <t>毎週月曜日、1月1日、旧正月と秋夕の日と翌日、</t>
    <phoneticPr fontId="2" type="noConversion"/>
  </si>
  <si>
    <t>イラスト、絵画、写真、彫刻など</t>
    <phoneticPr fontId="2" type="noConversion"/>
  </si>
  <si>
    <t>www.hmoka.org</t>
    <phoneticPr fontId="2" type="noConversion"/>
  </si>
  <si>
    <t>京畿道-私立13-2015-08</t>
  </si>
  <si>
    <t>2015.12.14</t>
    <phoneticPr fontId="2" type="noConversion"/>
  </si>
  <si>
    <t>031-5170-3700</t>
    <phoneticPr fontId="2" type="noConversion"/>
  </si>
  <si>
    <t>京畿道城南市盆唐区板橋駅146号線20</t>
    <phoneticPr fontId="2" type="noConversion"/>
  </si>
  <si>
    <t>現代子供本美術館MOKA</t>
    <phoneticPr fontId="2" type="noConversion"/>
  </si>
  <si>
    <t>毎週月曜日/法定祝日</t>
  </si>
  <si>
    <t>ホームページ:www.haeum.kr ブログ:https://blog.naver.com/hmoa2013</t>
    <phoneticPr fontId="2" type="noConversion"/>
  </si>
  <si>
    <t>京畿道-私立13-2013-13</t>
  </si>
  <si>
    <t>2013.09.11</t>
    <phoneticPr fontId="2" type="noConversion"/>
  </si>
  <si>
    <t>2013.09.10</t>
    <phoneticPr fontId="2" type="noConversion"/>
  </si>
  <si>
    <t>031-252-9194</t>
    <phoneticPr fontId="2" type="noConversion"/>
  </si>
  <si>
    <t>京畿道水原市パルダル区梅山路133海洋美術館（4f）</t>
    <phoneticPr fontId="2" type="noConversion"/>
  </si>
  <si>
    <t>海賊美術館</t>
    <phoneticPr fontId="2" type="noConversion"/>
  </si>
  <si>
    <t>未就学児/65歳以上</t>
  </si>
  <si>
    <t>文化がある日</t>
  </si>
  <si>
    <t>毎週月、火、お正月、秋夕</t>
  </si>
  <si>
    <t>現代陶器、アート、彫刻など</t>
  </si>
  <si>
    <t>18/518㎡</t>
    <phoneticPr fontId="2" type="noConversion"/>
  </si>
  <si>
    <t>hhlceramicmuseum.modoo.at</t>
  </si>
  <si>
    <t>京畿道-私立13-2018-02</t>
  </si>
  <si>
    <t>2018.12.17</t>
  </si>
  <si>
    <t>070-8872-0432</t>
  </si>
  <si>
    <t>京畿道坡州市泰賢面平里町道82-37</t>
  </si>
  <si>
    <t>韓向林陶磁美術館</t>
    <phoneticPr fontId="2" type="noConversion"/>
  </si>
  <si>
    <t>幼児、65歳以上、文化疎外階層</t>
  </si>
  <si>
    <t>龍仁市民大人1,000ウォン青少年以下無料/文化がある日無料入場</t>
  </si>
  <si>
    <t>毎週月曜日/新政、旧正月、錫連休</t>
  </si>
  <si>
    <t>絵画、版画、彫刻、設置作品、工芸品など</t>
  </si>
  <si>
    <t>www.hartm.com</t>
  </si>
  <si>
    <t>京畿道-私立13-1993-02</t>
  </si>
  <si>
    <t>1993.02.11</t>
  </si>
  <si>
    <t>1983.03.01</t>
  </si>
  <si>
    <t>031-283-6418</t>
  </si>
  <si>
    <t>京畿道龍仁市ギフン区マブクロ244-2</t>
    <phoneticPr fontId="2" type="noConversion"/>
  </si>
  <si>
    <t>韓国美術館</t>
    <phoneticPr fontId="2" type="noConversion"/>
  </si>
  <si>
    <t>未就学児無料</t>
  </si>
  <si>
    <t>ナイトミュージアム20:00以降入場20％同一展示入場時20％</t>
  </si>
  <si>
    <t>20人以上20％</t>
  </si>
  <si>
    <t>11:00～21:00</t>
  </si>
  <si>
    <t>絵画、彫刻、ミックスメディアなど</t>
  </si>
  <si>
    <t>http://hangangmuseum.com</t>
  </si>
  <si>
    <t>京畿道-私立13-2019-03</t>
  </si>
  <si>
    <t>2019.08.07</t>
  </si>
  <si>
    <t>2019.08.29</t>
  </si>
  <si>
    <t>031-577-2977</t>
  </si>
  <si>
    <t>京畿道南楊州市和武邑慶江路926ギル30</t>
  </si>
  <si>
    <t>漢江ミュージアム</t>
    <phoneticPr fontId="2" type="noConversion"/>
  </si>
  <si>
    <t>4歳未満</t>
  </si>
  <si>
    <t>20人以上1,000ウォン割引</t>
  </si>
  <si>
    <t>毎週月曜日、雪連休、秋夕連休</t>
  </si>
  <si>
    <t>自動車図面およびデザイン関連創作作品</t>
  </si>
  <si>
    <t>www.foma.kr</t>
    <phoneticPr fontId="2" type="noConversion"/>
  </si>
  <si>
    <t>京畿道-私立13-2016-04</t>
  </si>
  <si>
    <t>2016.06.27</t>
    <phoneticPr fontId="2" type="noConversion"/>
  </si>
  <si>
    <t>2016.03.15</t>
    <phoneticPr fontId="2" type="noConversion"/>
  </si>
  <si>
    <t>02-3158-4661</t>
  </si>
  <si>
    <t>京畿道高陽市徳陽区香メロ91</t>
    <phoneticPr fontId="2" type="noConversion"/>
  </si>
  <si>
    <t>フォーマ自動車デザイン美術館</t>
    <phoneticPr fontId="2" type="noConversion"/>
  </si>
  <si>
    <t>絵画、版画、図面、油絵など</t>
    <phoneticPr fontId="2" type="noConversion"/>
  </si>
  <si>
    <t>conseilartmuseum.org</t>
    <phoneticPr fontId="2" type="noConversion"/>
  </si>
  <si>
    <t>京畿道-私立13-2021-02</t>
    <phoneticPr fontId="2" type="noConversion"/>
  </si>
  <si>
    <t>2021.08.24</t>
    <phoneticPr fontId="2" type="noConversion"/>
  </si>
  <si>
    <t>031-949-0654</t>
    <phoneticPr fontId="2" type="noConversion"/>
  </si>
  <si>
    <t>京畿道坡州市光潭面三流路7、2階</t>
    <phoneticPr fontId="2" type="noConversion"/>
  </si>
  <si>
    <t>コンセユ美術館</t>
    <phoneticPr fontId="2" type="noConversion"/>
  </si>
  <si>
    <t>冬季1～2月</t>
    <phoneticPr fontId="2" type="noConversion"/>
  </si>
  <si>
    <t>洋画、中国化、陶器、中国電池、中国年華、その他</t>
    <phoneticPr fontId="2" type="noConversion"/>
  </si>
  <si>
    <t>150巻</t>
    <phoneticPr fontId="2" type="noConversion"/>
  </si>
  <si>
    <t>www.jpmuseum.co.kr</t>
    <phoneticPr fontId="2" type="noConversion"/>
  </si>
  <si>
    <t>京畿道-私立21-2002-06</t>
  </si>
  <si>
    <t>2001.05.14</t>
    <phoneticPr fontId="2" type="noConversion"/>
  </si>
  <si>
    <t>010-5233-8650</t>
    <phoneticPr fontId="2" type="noConversion"/>
  </si>
  <si>
    <t>京畿道麗州市山北面高村道26-10</t>
    <phoneticPr fontId="2" type="noConversion"/>
  </si>
  <si>
    <t>竹浦美術館</t>
    <phoneticPr fontId="2" type="noConversion"/>
  </si>
  <si>
    <t>3歳未満</t>
    <phoneticPr fontId="2" type="noConversion"/>
  </si>
  <si>
    <t>障害者</t>
    <phoneticPr fontId="2" type="noConversion"/>
  </si>
  <si>
    <t>工芸品のほか</t>
    <phoneticPr fontId="2" type="noConversion"/>
  </si>
  <si>
    <t>www.紙美術館.com</t>
    <phoneticPr fontId="2" type="noConversion"/>
  </si>
  <si>
    <t>京畿道-私立13-2015-04</t>
    <phoneticPr fontId="2" type="noConversion"/>
  </si>
  <si>
    <t>2015.05.26</t>
    <phoneticPr fontId="2" type="noConversion"/>
  </si>
  <si>
    <t>2014.12.03</t>
    <phoneticPr fontId="2" type="noConversion"/>
  </si>
  <si>
    <t>032-887-0606</t>
    <phoneticPr fontId="2" type="noConversion"/>
  </si>
  <si>
    <t>京畿道安山市丹原区大南路233</t>
    <phoneticPr fontId="2" type="noConversion"/>
  </si>
  <si>
    <t>紙美術館</t>
    <phoneticPr fontId="2" type="noConversion"/>
  </si>
  <si>
    <t>文化がある日</t>
    <phoneticPr fontId="2" type="noConversion"/>
  </si>
  <si>
    <t>6歳以下の子供</t>
    <phoneticPr fontId="2" type="noConversion"/>
  </si>
  <si>
    <t>https://chungmunkyu.modoo.at/</t>
    <phoneticPr fontId="2" type="noConversion"/>
  </si>
  <si>
    <t>京畿道-私立13-2010-04</t>
    <phoneticPr fontId="2" type="noConversion"/>
  </si>
  <si>
    <t>2009.06.12</t>
    <phoneticPr fontId="2" type="noConversion"/>
  </si>
  <si>
    <t>2021.02.23</t>
    <phoneticPr fontId="2" type="noConversion"/>
  </si>
  <si>
    <t>031-945-3389</t>
    <phoneticPr fontId="2" type="noConversion"/>
  </si>
  <si>
    <t>京畿道坡州市タンヒョンミョンセオリロ199</t>
    <phoneticPr fontId="2" type="noConversion"/>
  </si>
  <si>
    <t>正門キュ美術館</t>
    <phoneticPr fontId="2" type="noConversion"/>
  </si>
  <si>
    <t>個別射精</t>
  </si>
  <si>
    <t>絵画、版画、書道、その他</t>
  </si>
  <si>
    <t>https://blog.naver.com/ilji-museum</t>
    <phoneticPr fontId="2" type="noConversion"/>
  </si>
  <si>
    <t>京畿道-私立21-2013-10</t>
  </si>
  <si>
    <t>2013.07.30</t>
  </si>
  <si>
    <t>031-585-0180</t>
  </si>
  <si>
    <t>京畿道加平郡操宗面雲岳清渓路140</t>
    <phoneticPr fontId="10" type="noConversion"/>
  </si>
  <si>
    <t>日誌美術館</t>
    <phoneticPr fontId="2" type="noConversion"/>
  </si>
  <si>
    <t>www.icamkorea.org</t>
  </si>
  <si>
    <t>京畿道-私立13-2001-02</t>
  </si>
  <si>
    <t>イ・ヨン美術館</t>
    <phoneticPr fontId="2" type="noConversion"/>
  </si>
  <si>
    <t>幼児（3歳未満）</t>
    <phoneticPr fontId="2" type="noConversion"/>
  </si>
  <si>
    <t>障害者（3級以上）、キョンロー大学（66歳以上）</t>
  </si>
  <si>
    <t>ガラス</t>
    <phoneticPr fontId="2" type="noConversion"/>
  </si>
  <si>
    <t>http://www.glassisland.co.kr/</t>
    <phoneticPr fontId="2" type="noConversion"/>
  </si>
  <si>
    <t>京畿道-私立21-2012-13</t>
  </si>
  <si>
    <t>032-885-6262</t>
    <phoneticPr fontId="2" type="noConversion"/>
  </si>
  <si>
    <t>京畿道安山市丹原区復興路254</t>
    <phoneticPr fontId="2" type="noConversion"/>
  </si>
  <si>
    <t>ガラス島美術館</t>
    <phoneticPr fontId="2" type="noConversion"/>
  </si>
  <si>
    <t>開館記念日（11/4）</t>
    <phoneticPr fontId="2" type="noConversion"/>
  </si>
  <si>
    <t>光州市民、パス優遇、文化のある日</t>
    <phoneticPr fontId="2" type="noConversion"/>
  </si>
  <si>
    <t>25～33</t>
    <phoneticPr fontId="2" type="noConversion"/>
  </si>
  <si>
    <t>毎週月曜日（+コロナ19による休館）</t>
    <phoneticPr fontId="2" type="noConversion"/>
  </si>
  <si>
    <t>絵画、書画、造形作品など</t>
    <phoneticPr fontId="2" type="noConversion"/>
  </si>
  <si>
    <t>www.youngeunmuseum.org</t>
    <phoneticPr fontId="2" type="noConversion"/>
  </si>
  <si>
    <t>京畿道-私立13-2001-03</t>
    <phoneticPr fontId="2" type="noConversion"/>
  </si>
  <si>
    <t>2000.11.04</t>
    <phoneticPr fontId="2" type="noConversion"/>
  </si>
  <si>
    <t>031-761-0137</t>
    <phoneticPr fontId="2" type="noConversion"/>
  </si>
  <si>
    <t>京畿道光州市清石路300</t>
    <phoneticPr fontId="2" type="noConversion"/>
  </si>
  <si>
    <t>ヨンウン美術館</t>
    <phoneticPr fontId="2" type="noConversion"/>
  </si>
  <si>
    <t>36ヶ月以下</t>
    <phoneticPr fontId="2" type="noConversion"/>
  </si>
  <si>
    <t>満65歳以上、障害者、国家有功者(50%)、女住市民(20%)</t>
    <phoneticPr fontId="2" type="noConversion"/>
  </si>
  <si>
    <t>毎週月、火</t>
    <phoneticPr fontId="2" type="noConversion"/>
  </si>
  <si>
    <t>絵画、彫刻、彫刻、写真、書道</t>
    <phoneticPr fontId="2" type="noConversion"/>
  </si>
  <si>
    <t>http://yeojuartmuseum.com/</t>
    <phoneticPr fontId="2" type="noConversion"/>
  </si>
  <si>
    <t>京畿道-私立13-2020-01</t>
    <phoneticPr fontId="2" type="noConversion"/>
  </si>
  <si>
    <t>2020.02.04</t>
    <phoneticPr fontId="2" type="noConversion"/>
  </si>
  <si>
    <t>2019.05.28</t>
    <phoneticPr fontId="2" type="noConversion"/>
  </si>
  <si>
    <t>031-884-8803</t>
    <phoneticPr fontId="2" type="noConversion"/>
  </si>
  <si>
    <t>京畿道麗州市世宗路394-38</t>
    <phoneticPr fontId="2" type="noConversion"/>
  </si>
  <si>
    <t>ヨジュ美術館</t>
    <phoneticPr fontId="2" type="noConversion"/>
  </si>
  <si>
    <t>未就学、幼稚園、障害者</t>
  </si>
  <si>
    <t>団体割引は10人以上の場合適用</t>
  </si>
  <si>
    <t>20％（学生）</t>
  </si>
  <si>
    <t>新情、旧正月、毎週日、月</t>
    <phoneticPr fontId="10" type="noConversion"/>
  </si>
  <si>
    <t>絵画、彫刻、彫刻、書道、写真、文献資料</t>
    <phoneticPr fontId="10" type="noConversion"/>
  </si>
  <si>
    <t>10/40㎡</t>
    <phoneticPr fontId="2" type="noConversion"/>
  </si>
  <si>
    <t>http://www.ummuseum.com/ https://blog.naver.com/ummuseum_official</t>
    <phoneticPr fontId="2" type="noConversion"/>
  </si>
  <si>
    <t>京畿道-私立13-2015-06</t>
  </si>
  <si>
    <t>2015.09.17</t>
    <phoneticPr fontId="2" type="noConversion"/>
  </si>
  <si>
    <t>031-222-9188</t>
  </si>
  <si>
    <t>京畿道華城市ボンダム邑オグンギル37</t>
  </si>
  <si>
    <t>厳美術館</t>
    <phoneticPr fontId="2" type="noConversion"/>
  </si>
  <si>
    <t>障害者</t>
    <phoneticPr fontId="2" type="noConversion"/>
  </si>
  <si>
    <t>金額が大きい場合</t>
    <phoneticPr fontId="2" type="noConversion"/>
  </si>
  <si>
    <t>仕様化、東洋化、彫刻、書道、陶器、彫刻、等</t>
    <phoneticPr fontId="2" type="noConversion"/>
  </si>
  <si>
    <t>www.ageliart.net</t>
    <phoneticPr fontId="2" type="noConversion"/>
  </si>
  <si>
    <t>京畿道-私立13-2015-01</t>
  </si>
  <si>
    <t>2015.01.07</t>
    <phoneticPr fontId="2" type="noConversion"/>
  </si>
  <si>
    <t>2015.05.16</t>
    <phoneticPr fontId="2" type="noConversion"/>
  </si>
  <si>
    <t>031-323-1968</t>
    <phoneticPr fontId="2" type="noConversion"/>
  </si>
  <si>
    <t>京畿道龍仁市チョンイング</t>
    <phoneticPr fontId="2" type="noConversion"/>
  </si>
  <si>
    <t>アンジェリー美術館</t>
    <phoneticPr fontId="2" type="noConversion"/>
  </si>
  <si>
    <t>65歳以上の高齢者および未就学児</t>
  </si>
  <si>
    <t>40-50</t>
  </si>
  <si>
    <t>毎週月曜日、旧正月チュソク連休</t>
  </si>
  <si>
    <t>絵画（韓国画、油絵、水彩画）、オブジェ、彫刻など</t>
  </si>
  <si>
    <t>15/190㎡</t>
    <phoneticPr fontId="2" type="noConversion"/>
  </si>
  <si>
    <t>www.ahnsangchul.co.kr</t>
  </si>
  <si>
    <t>京畿道-私立13-2013-14</t>
  </si>
  <si>
    <t>2013.09.13</t>
  </si>
  <si>
    <t>2008.07.24</t>
    <phoneticPr fontId="2" type="noConversion"/>
  </si>
  <si>
    <t>031-874-0734</t>
  </si>
  <si>
    <t>京畿道楊州市白石邑権利路905</t>
  </si>
  <si>
    <t>アンサンチョル美術館</t>
    <phoneticPr fontId="2" type="noConversion"/>
  </si>
  <si>
    <t>カフェヨン市無料</t>
  </si>
  <si>
    <t>11:30～19:00</t>
  </si>
  <si>
    <t>11:00～18:30</t>
  </si>
  <si>
    <t>絵画、写真、彫刻など</t>
  </si>
  <si>
    <t>www.whiteblock.org</t>
  </si>
  <si>
    <t>京畿道-私立13-2014-01</t>
  </si>
  <si>
    <t>031-942-4401</t>
  </si>
  <si>
    <t>京畿道坡州市タンヒョンミョンヘイリ村72</t>
  </si>
  <si>
    <t>アートセンターホワイトブロック</t>
    <phoneticPr fontId="2" type="noConversion"/>
  </si>
  <si>
    <t>満6歳以下/消防士</t>
  </si>
  <si>
    <t>文化Nチケット（販売一時停止）</t>
  </si>
  <si>
    <t>3000ウォン割引</t>
    <phoneticPr fontId="2" type="noConversion"/>
  </si>
  <si>
    <t>2000ウォン割引</t>
    <phoneticPr fontId="2" type="noConversion"/>
  </si>
  <si>
    <t>絵画</t>
  </si>
  <si>
    <t>www.artrin.kr</t>
  </si>
  <si>
    <t>京畿道-私立13-2019-06</t>
  </si>
  <si>
    <t>2019.12.30</t>
  </si>
  <si>
    <t>2020.01.30</t>
  </si>
  <si>
    <t>031-946-6428</t>
  </si>
  <si>
    <t>京畿道坡州市光潭面城山路186番ギル59</t>
  </si>
  <si>
    <t>アトリンミュージアム</t>
    <phoneticPr fontId="2" type="noConversion"/>
  </si>
  <si>
    <t>国家有功者、パス、障害、5歳以下</t>
  </si>
  <si>
    <t>文化の日無料入場</t>
    <phoneticPr fontId="2" type="noConversion"/>
  </si>
  <si>
    <t>国家有功者、パス、障害、5歳以下</t>
    <phoneticPr fontId="2" type="noConversion"/>
  </si>
  <si>
    <t>月、祝日</t>
    <phoneticPr fontId="2" type="noConversion"/>
  </si>
  <si>
    <t>陶器、絵画、書道、クラフト、彫刻、家具</t>
  </si>
  <si>
    <t>www.sojeonmuseum.org</t>
    <phoneticPr fontId="2" type="noConversion"/>
  </si>
  <si>
    <t>京畿道-私立13-1994-02</t>
  </si>
  <si>
    <t>1994.11.17</t>
    <phoneticPr fontId="2" type="noConversion"/>
  </si>
  <si>
    <t>1996.05.09</t>
    <phoneticPr fontId="2" type="noConversion"/>
  </si>
  <si>
    <t>031-313-1211</t>
    <phoneticPr fontId="2" type="noConversion"/>
  </si>
  <si>
    <t>京畿道始興市ソレサンギル41</t>
  </si>
  <si>
    <t>小田美術館</t>
    <phoneticPr fontId="2" type="noConversion"/>
  </si>
  <si>
    <t>建築、図面、デザイン、写真、設置作品</t>
  </si>
  <si>
    <t>18/227.7㎡</t>
    <phoneticPr fontId="2" type="noConversion"/>
  </si>
  <si>
    <t>www.museumsoda.org</t>
    <phoneticPr fontId="2" type="noConversion"/>
  </si>
  <si>
    <t>京畿道-私立13-2019-05</t>
  </si>
  <si>
    <t>2019.10.31</t>
  </si>
  <si>
    <t>2014.10.01</t>
  </si>
  <si>
    <t>070-8915-9127</t>
  </si>
  <si>
    <t>京畿道華城市孝行路707番ギル30</t>
  </si>
  <si>
    <t>ソーダ美術館</t>
    <phoneticPr fontId="2" type="noConversion"/>
  </si>
  <si>
    <t>加平郡民7歳未満の子供、国家有功者および障害者、毎月最後の水曜日（京畿道文化の日）</t>
  </si>
  <si>
    <t>京畿道民30％</t>
    <phoneticPr fontId="2" type="noConversion"/>
  </si>
  <si>
    <t>加平郡民7歳未満の子供、国家有功者および障害者、毎月最後の水曜日（京畿道文化の日）</t>
    <phoneticPr fontId="10" type="noConversion"/>
  </si>
  <si>
    <t>絵画、彫刻、写真、彫刻</t>
    <phoneticPr fontId="2" type="noConversion"/>
  </si>
  <si>
    <t>50/1500㎡</t>
  </si>
  <si>
    <t>www.artsm.kr</t>
  </si>
  <si>
    <t>京畿道-私立13-2013-08号</t>
  </si>
  <si>
    <t>2013.07.01</t>
  </si>
  <si>
    <t>2013.07.08</t>
  </si>
  <si>
    <t>031-585-6276</t>
  </si>
  <si>
    <t>京畿道加平郡雪岳面有名路1454-38</t>
  </si>
  <si>
    <t>雪美再美術館</t>
    <phoneticPr fontId="2" type="noConversion"/>
  </si>
  <si>
    <t>軍警、障害、高齢（70歳）未就学無料</t>
  </si>
  <si>
    <t>毎週月曜日（冬季、夏季休館）</t>
    <phoneticPr fontId="2" type="noConversion"/>
  </si>
  <si>
    <t>www.seonbawi.com</t>
  </si>
  <si>
    <t>京畿道-私立13-2004-06</t>
  </si>
  <si>
    <t>2004.08.15</t>
    <phoneticPr fontId="2" type="noConversion"/>
  </si>
  <si>
    <t>02-507-8588</t>
  </si>
  <si>
    <t>京畿道果川市ムネミギル34</t>
  </si>
  <si>
    <t>サンロック美術館</t>
    <phoneticPr fontId="2" type="noConversion"/>
  </si>
  <si>
    <t>文化がある日。展示連携体験プログラム参加者無料</t>
  </si>
  <si>
    <t>京畿道民。軍警察20％</t>
  </si>
  <si>
    <t>チュソク、雪の日の日</t>
  </si>
  <si>
    <t>現代美術作品（立体・平面）</t>
  </si>
  <si>
    <t>30/1200㎡</t>
    <phoneticPr fontId="2" type="noConversion"/>
  </si>
  <si>
    <t>www.seohoart.com</t>
  </si>
  <si>
    <t>京畿道-私立13-2007-12</t>
  </si>
  <si>
    <t>2007.12.07</t>
    <phoneticPr fontId="2" type="noConversion"/>
  </si>
  <si>
    <t>2001.05.25</t>
    <phoneticPr fontId="2" type="noConversion"/>
  </si>
  <si>
    <t>031-592-1865</t>
  </si>
  <si>
    <t>京畿道南楊州市華道邑北漢江路1344</t>
  </si>
  <si>
    <t>西湖美術館</t>
    <phoneticPr fontId="2" type="noConversion"/>
  </si>
  <si>
    <t>36ヶ月未満の幼児、65歳以上のパス</t>
  </si>
  <si>
    <t>障害者の20％割引</t>
  </si>
  <si>
    <t>毎週月曜日（新正・旧正月・秋夕当日）</t>
  </si>
  <si>
    <t>日曜日 13:00-18:00 その他祝日 11:00-18:00</t>
  </si>
  <si>
    <t>絵画、彫刻、写真、彫刻、図面</t>
  </si>
  <si>
    <t>www.bmoca.or.kr</t>
  </si>
  <si>
    <t>京畿道-私立13-2013-19号</t>
    <phoneticPr fontId="2" type="noConversion"/>
  </si>
  <si>
    <t>2013.08.12</t>
  </si>
  <si>
    <t>2013.04.05</t>
  </si>
  <si>
    <t>031-944-6324</t>
  </si>
  <si>
    <t>京畿道坡州市泰県面平里村59-30</t>
  </si>
  <si>
    <t>ブルーメ美術館</t>
    <phoneticPr fontId="2" type="noConversion"/>
  </si>
  <si>
    <t>団体ガイド進行人当たり4,000ウォン</t>
  </si>
  <si>
    <t>毎週月曜日、1月1日、正月連休、秋夕連休</t>
  </si>
  <si>
    <t>日 11:00-18:00</t>
    <phoneticPr fontId="2" type="noConversion"/>
  </si>
  <si>
    <t>火～土 10:00-18:00</t>
    <phoneticPr fontId="2" type="noConversion"/>
  </si>
  <si>
    <t>絵, 石, 陶芸, 木製家具, マンワ, クラフト</t>
  </si>
  <si>
    <t>www.boroomsan.com</t>
  </si>
  <si>
    <t>京畿道-私立13-2010-03</t>
  </si>
  <si>
    <t>2010.03.19</t>
    <phoneticPr fontId="2" type="noConversion"/>
  </si>
  <si>
    <t>2009.05.30</t>
    <phoneticPr fontId="2" type="noConversion"/>
  </si>
  <si>
    <t>031-986-2583</t>
  </si>
  <si>
    <t>京畿道金浦市高村邑100-78</t>
  </si>
  <si>
    <t>ボルムサン美術館</t>
    <phoneticPr fontId="2" type="noConversion"/>
  </si>
  <si>
    <t>満4歳（48ヶ月未満）幼児</t>
  </si>
  <si>
    <t>障害者カード、多子カード、芸術人カード</t>
  </si>
  <si>
    <t>5000（大学生、兵士、有功者3,000）</t>
  </si>
  <si>
    <t>4歳未満</t>
  </si>
  <si>
    <t>障害者カード、多子カード、芸術人カード（議政府市民20％）</t>
  </si>
  <si>
    <t>毎週月曜日、新年、雪、秋夕連休</t>
  </si>
  <si>
    <t>10:00-12:00/13:00-18:00</t>
    <phoneticPr fontId="2" type="noConversion"/>
  </si>
  <si>
    <t>絵画、クラフト、彫刻、彫刻</t>
  </si>
  <si>
    <t>https://blog.naver.com/pysmuseum</t>
  </si>
  <si>
    <t>京畿道-私立13-2018-01</t>
    <phoneticPr fontId="2" type="noConversion"/>
  </si>
  <si>
    <t>2018.04.20</t>
    <phoneticPr fontId="2" type="noConversion"/>
  </si>
  <si>
    <t>031-873-4613</t>
  </si>
  <si>
    <t>京畿道ウィジョンブ市アンマロ58番アンギル55-1</t>
  </si>
  <si>
    <t>ペク・ヨンス美術館</t>
    <phoneticPr fontId="2" type="noConversion"/>
  </si>
  <si>
    <t>毎週月曜日、火曜日</t>
    <phoneticPr fontId="2" type="noConversion"/>
  </si>
  <si>
    <t>油絵、アクリル、絵画</t>
  </si>
  <si>
    <t>www.mimesisart.co.kr</t>
  </si>
  <si>
    <t>京畿道-私立13-2013-17号</t>
  </si>
  <si>
    <t>2013.11.18</t>
  </si>
  <si>
    <t>031-761-4100</t>
  </si>
  <si>
    <t>京畿道坡州市ムンバロ253</t>
  </si>
  <si>
    <t>ミメシスアートミュージアム</t>
    <phoneticPr fontId="2" type="noConversion"/>
  </si>
  <si>
    <t>10.01/21589.80</t>
    <phoneticPr fontId="2" type="noConversion"/>
  </si>
  <si>
    <t>www.minooart.com</t>
  </si>
  <si>
    <t>京畿道-私立13-2015-09</t>
  </si>
  <si>
    <t>2015.12.14</t>
  </si>
  <si>
    <t>2015.08.21</t>
  </si>
  <si>
    <t>031-754-9696</t>
  </si>
  <si>
    <t>京畿道城南市水晶区公園路360斗山サンガビル3階</t>
    <phoneticPr fontId="2" type="noConversion"/>
  </si>
  <si>
    <t>ミヌ現代美術館</t>
    <phoneticPr fontId="2" type="noConversion"/>
  </si>
  <si>
    <t>36ヶ月まで無料入場、国家有功者、障害者1/2/3級本人、インソル教師（子供10人あたり1人）</t>
  </si>
  <si>
    <t>70歳以上</t>
  </si>
  <si>
    <t>毎週月曜日休館日 1/24-27 旧正月休館 2/26-3/10 コロナ休館 8/3-8/9 夏季休館 10/1-5 秋夕休館</t>
  </si>
  <si>
    <t>11-2月 9:30-17:00 3月,10月 9:30-17:30 4月,9月 9:30-18:00 5-8月 : 9:30-18:30</t>
    <phoneticPr fontId="2" type="noConversion"/>
  </si>
  <si>
    <t xml:space="preserve"> 11-2月 9:30-17:00 3月,10月 9:30-17:30 4月,9月 9:30-18:00 5-8月 : 9:30-18:30</t>
  </si>
  <si>
    <t>彫刻、絵画、版画、その他など</t>
  </si>
  <si>
    <t>www.moranmuseum.org</t>
  </si>
  <si>
    <t>京畿道-私立13-1993-01</t>
  </si>
  <si>
    <t>1990.04.28</t>
  </si>
  <si>
    <t>031-594-8001~2</t>
  </si>
  <si>
    <t>京畿道南楊州市華道邑慶春路2110番ギル8（12190）</t>
  </si>
  <si>
    <t>牡丹美術館</t>
    <phoneticPr fontId="2" type="noConversion"/>
  </si>
  <si>
    <t>障害者（3級以上）、キョンロー大学（65歳以上）</t>
    <phoneticPr fontId="2" type="noConversion"/>
  </si>
  <si>
    <t>絵画/彫刻</t>
    <phoneticPr fontId="2" type="noConversion"/>
  </si>
  <si>
    <t>京畿道-私立21-2012-12</t>
    <phoneticPr fontId="2" type="noConversion"/>
  </si>
  <si>
    <t>2012.11.07</t>
    <phoneticPr fontId="2" type="noConversion"/>
  </si>
  <si>
    <t>2012.06,29</t>
    <phoneticPr fontId="2" type="noConversion"/>
  </si>
  <si>
    <t>マクアート美術館</t>
    <phoneticPr fontId="2" type="noConversion"/>
  </si>
  <si>
    <t>毎週日、月曜日、1.1日、雪と秋夕</t>
  </si>
  <si>
    <t>彫刻、タペストリー、テキスタイルアート、彫刻など</t>
  </si>
  <si>
    <t>www.magamuseum.co.kr</t>
  </si>
  <si>
    <t>京畿道-私立13-2002-05</t>
  </si>
  <si>
    <t>1998.10.10</t>
  </si>
  <si>
    <t>031-334-0365</t>
  </si>
  <si>
    <t>京畿道龍仁市モヒョン邑ムンヒョンドンリムロ101</t>
    <phoneticPr fontId="2" type="noConversion"/>
  </si>
  <si>
    <t>マガ美術館</t>
    <phoneticPr fontId="2" type="noConversion"/>
  </si>
  <si>
    <t>65歳以上の高齢者割引、文化がある日無料</t>
    <phoneticPr fontId="2" type="noConversion"/>
  </si>
  <si>
    <t>未就学児、文化のある日観覧客全体</t>
    <phoneticPr fontId="2" type="noConversion"/>
  </si>
  <si>
    <t>毎週月、火曜日/雪、祝日連休、選挙日/1月1日</t>
    <phoneticPr fontId="2" type="noConversion"/>
  </si>
  <si>
    <t>写真、版画、絵画、映像など</t>
  </si>
  <si>
    <t>50/990㎡</t>
  </si>
  <si>
    <t>www.datzmuseum.org</t>
    <phoneticPr fontId="2" type="noConversion"/>
  </si>
  <si>
    <t>京畿道-私立13-2011-10</t>
    <phoneticPr fontId="2" type="noConversion"/>
  </si>
  <si>
    <t>2011.12.02</t>
    <phoneticPr fontId="2" type="noConversion"/>
  </si>
  <si>
    <t>2010.10.26</t>
    <phoneticPr fontId="2" type="noConversion"/>
  </si>
  <si>
    <t>031-798-2581</t>
    <phoneticPr fontId="2" type="noConversion"/>
  </si>
  <si>
    <t>京畿道光州市チョウォル邑ジンセゴルギル184</t>
    <phoneticPr fontId="2" type="noConversion"/>
  </si>
  <si>
    <t>アンカー美術館</t>
    <phoneticPr fontId="2" type="noConversion"/>
  </si>
  <si>
    <t>加平郡民、国家有功者、障害者、65歳以上無料</t>
    <phoneticPr fontId="10" type="noConversion"/>
  </si>
  <si>
    <t>加平郡民、国家有功者、障害者</t>
  </si>
  <si>
    <t>障害者、経路（65歳以上）、国家有功者</t>
    <phoneticPr fontId="10" type="noConversion"/>
  </si>
  <si>
    <t>加平郡民</t>
  </si>
  <si>
    <t>年13回</t>
    <phoneticPr fontId="10" type="noConversion"/>
  </si>
  <si>
    <t>絵画、彫刻、写真、彫刻</t>
  </si>
  <si>
    <t>www.namsongart.com.</t>
  </si>
  <si>
    <t>京畿道-私立13-2006-04</t>
  </si>
  <si>
    <t>2006.02.20</t>
  </si>
  <si>
    <t>2005.10.08</t>
  </si>
  <si>
    <t>031-581-0772</t>
  </si>
  <si>
    <t>京畿道加平郡北面白頭路322</t>
  </si>
  <si>
    <t>南松美術館</t>
    <phoneticPr fontId="2" type="noConversion"/>
  </si>
  <si>
    <t>満48ヶ月未満幼児、国家補訓対象者、基礎受給者、参加作家</t>
  </si>
  <si>
    <t>地域民30％</t>
  </si>
  <si>
    <t>国家有功者</t>
  </si>
  <si>
    <t>美術週間50％</t>
  </si>
  <si>
    <t>東洋画、西洋画、版画、水彩画、彫刻など</t>
  </si>
  <si>
    <t>damdamuseum.modoo.at</t>
  </si>
  <si>
    <t>京畿_私立13_2020_03</t>
  </si>
  <si>
    <t>2020.04.09</t>
    <phoneticPr fontId="2" type="noConversion"/>
  </si>
  <si>
    <t>2019.06.14</t>
    <phoneticPr fontId="2" type="noConversion"/>
  </si>
  <si>
    <t>031-283-7222</t>
  </si>
  <si>
    <t>京畿道龍仁市ギフン区江南洞140番1-6</t>
    <phoneticPr fontId="2" type="noConversion"/>
  </si>
  <si>
    <t>近現代史美術館担当</t>
    <phoneticPr fontId="2" type="noConversion"/>
  </si>
  <si>
    <t>36ヶ月未満の幼児</t>
  </si>
  <si>
    <t>65歳以上、楊平郡民、福祉カード所持者</t>
  </si>
  <si>
    <t>13:00～17:30</t>
    <phoneticPr fontId="2" type="noConversion"/>
  </si>
  <si>
    <t>コンテンポラリーアートワーク（絵画、彫刻、写真、デザイン家具など）</t>
  </si>
  <si>
    <t>www.koohouse.org</t>
  </si>
  <si>
    <t>京畿道-私立13-2016-09</t>
  </si>
  <si>
    <t>2016.09.27</t>
    <phoneticPr fontId="2" type="noConversion"/>
  </si>
  <si>
    <t>031-774-7460</t>
  </si>
  <si>
    <t>京畿道楊平郡西宗面ムナミキ49-12</t>
  </si>
  <si>
    <t>グハウス美術館</t>
    <phoneticPr fontId="2" type="noConversion"/>
  </si>
  <si>
    <t>月火休館</t>
  </si>
  <si>
    <t>絵画、彫刻、本</t>
  </si>
  <si>
    <t>2回</t>
  </si>
  <si>
    <t>www.gailart.org</t>
  </si>
  <si>
    <t>京畿道-私立13-2005-03</t>
  </si>
  <si>
    <t>2005.02.17</t>
  </si>
  <si>
    <t>2003.05.02</t>
  </si>
  <si>
    <t>010-6208-4100</t>
  </si>
  <si>
    <t>京畿道加平郡清平面北漢江路1549</t>
  </si>
  <si>
    <t>ガイル美術館</t>
    <phoneticPr fontId="2" type="noConversion"/>
  </si>
  <si>
    <t>教会団体の30％割引</t>
    <phoneticPr fontId="2" type="noConversion"/>
  </si>
  <si>
    <t>絵画、彫刻、彫刻、民俗品</t>
    <phoneticPr fontId="2" type="noConversion"/>
  </si>
  <si>
    <t>www.catrmuseum.com</t>
    <phoneticPr fontId="2" type="noConversion"/>
  </si>
  <si>
    <t>京畿道-私立13-2021-04</t>
    <phoneticPr fontId="2" type="noConversion"/>
  </si>
  <si>
    <t>2021.12.21</t>
    <phoneticPr fontId="2" type="noConversion"/>
  </si>
  <si>
    <t>2006.02.06</t>
    <phoneticPr fontId="2" type="noConversion"/>
  </si>
  <si>
    <t>031-775-6945</t>
    <phoneticPr fontId="2" type="noConversion"/>
  </si>
  <si>
    <t>京畿道楊平郡楊洞面ダラクグン57-13</t>
    <phoneticPr fontId="2" type="noConversion"/>
  </si>
  <si>
    <t>C ART MUSEUM</t>
    <phoneticPr fontId="2" type="noConversion"/>
  </si>
  <si>
    <t>招待状</t>
  </si>
  <si>
    <t>両親同伴無料</t>
  </si>
  <si>
    <t>毎週月、火12/25、1/1</t>
  </si>
  <si>
    <t>10:30～17:30</t>
    <phoneticPr fontId="2" type="noConversion"/>
  </si>
  <si>
    <t>年30回</t>
    <phoneticPr fontId="2" type="noConversion"/>
  </si>
  <si>
    <t>絵画、彫刻、彫刻</t>
  </si>
  <si>
    <t>www.cicamuseum.com</t>
  </si>
  <si>
    <t>京畿道-私立13-2015-05</t>
  </si>
  <si>
    <t>2015.07.07</t>
  </si>
  <si>
    <t>2016.08.16</t>
  </si>
  <si>
    <t>031-988-6363</t>
  </si>
  <si>
    <t>京畿道金浦市陽村邑三道路196-30</t>
  </si>
  <si>
    <t>CICA美術館</t>
    <phoneticPr fontId="2" type="noConversion"/>
  </si>
  <si>
    <t>満65歳以上、満6歳以下、国家有功者及び遺族、独立有功者及び遺族、518民主有功者及び遺族、障害者</t>
  </si>
  <si>
    <t>グリーンカードアートインパス（30％）利川市民交流都市軍部隊長兵および家族名誉市民（50％）</t>
  </si>
  <si>
    <t xml:space="preserve"> 30%、50%</t>
    <phoneticPr fontId="2" type="noConversion"/>
  </si>
  <si>
    <t xml:space="preserve"> 30、50</t>
  </si>
  <si>
    <t>毎週月曜日1.1雪/チュソク当日</t>
  </si>
  <si>
    <t>書画、古書、印章、肉、青銅器、陶器、文房具、金銅</t>
  </si>
  <si>
    <t>www.iwoljeon.org</t>
  </si>
  <si>
    <t>京畿道-公立13-2008-05</t>
  </si>
  <si>
    <t>2008.03.31</t>
    <phoneticPr fontId="2" type="noConversion"/>
  </si>
  <si>
    <t>2007.08.14</t>
    <phoneticPr fontId="2" type="noConversion"/>
  </si>
  <si>
    <t>031-637-0032</t>
  </si>
  <si>
    <t>京畿道利川市京忠大路2709番ギル185</t>
  </si>
  <si>
    <t>利川市立月田美術館</t>
    <phoneticPr fontId="2" type="noConversion"/>
  </si>
  <si>
    <t>月曜日、チュソク、お正月当日、新情</t>
    <phoneticPr fontId="2" type="noConversion"/>
  </si>
  <si>
    <t>絵画、彫刻、写真、メディア、工芸品など</t>
  </si>
  <si>
    <t>www.osan.go.kr/arts</t>
  </si>
  <si>
    <t>京畿道-公立13-2017-06</t>
    <phoneticPr fontId="2" type="noConversion"/>
  </si>
  <si>
    <t>2017.12.01</t>
  </si>
  <si>
    <t>2012.07.01</t>
    <phoneticPr fontId="2" type="noConversion"/>
  </si>
  <si>
    <t>031-379-9940</t>
  </si>
  <si>
    <t>京畿道烏山市玄忠路100</t>
    <phoneticPr fontId="2" type="noConversion"/>
  </si>
  <si>
    <t>烏山市立美術館</t>
    <phoneticPr fontId="2" type="noConversion"/>
  </si>
  <si>
    <t>大山市</t>
    <phoneticPr fontId="2" type="noConversion"/>
  </si>
  <si>
    <t>毎週月曜日、1.1、雪/秋夕の日</t>
    <phoneticPr fontId="2" type="noConversion"/>
  </si>
  <si>
    <t>絵画、立体、写真、メディアなど</t>
    <phoneticPr fontId="2" type="noConversion"/>
  </si>
  <si>
    <t>www.yeoju.go.kr/ryeo</t>
    <phoneticPr fontId="2" type="noConversion"/>
  </si>
  <si>
    <t>京畿道-公立21-2021-03</t>
    <phoneticPr fontId="2" type="noConversion"/>
  </si>
  <si>
    <t>2021.11.02</t>
    <phoneticPr fontId="2" type="noConversion"/>
  </si>
  <si>
    <t>2019.11.15</t>
    <phoneticPr fontId="2" type="noConversion"/>
  </si>
  <si>
    <t>031-887-2630</t>
    <phoneticPr fontId="2" type="noConversion"/>
  </si>
  <si>
    <t>京畿道ヨジュ市高級370アートミュージアム</t>
    <phoneticPr fontId="2" type="noConversion"/>
  </si>
  <si>
    <t>ヨジュ市美術館アートミュージアム</t>
    <phoneticPr fontId="2" type="noConversion"/>
  </si>
  <si>
    <t>兵士、道、障害者、有功者、楊平郡民、36ヶ月未満の幼児</t>
  </si>
  <si>
    <t>文化がある日無料入場（100％）、グリーンカード所持者1人無料入場、芸術人パス30％</t>
  </si>
  <si>
    <t>毎週月曜日（ただし、月曜日が祝日の場合は翌日休館）、1月1日、旧正月、秋夕当日、展示準備期間</t>
  </si>
  <si>
    <t>平面、立体、メディアなど</t>
  </si>
  <si>
    <t>www.ymuseum.org</t>
  </si>
  <si>
    <t>京畿道-公立21-2012-11</t>
  </si>
  <si>
    <t>2012.12.17</t>
    <phoneticPr fontId="2" type="noConversion"/>
  </si>
  <si>
    <t>2011.12.16</t>
  </si>
  <si>
    <t>031-775-8515</t>
  </si>
  <si>
    <t>京畿道楊平郡楊平邑文化福祉道2</t>
  </si>
  <si>
    <t>楊平郡立美術館</t>
  </si>
  <si>
    <t>乳幼児、高齢者</t>
    <phoneticPr fontId="2" type="noConversion"/>
  </si>
  <si>
    <t>文化がある日無料</t>
    <phoneticPr fontId="2" type="noConversion"/>
  </si>
  <si>
    <t>272(コロナによる休館)</t>
    <phoneticPr fontId="2" type="noConversion"/>
  </si>
  <si>
    <t>油絵、彫刻、図面、立体など</t>
    <phoneticPr fontId="2" type="noConversion"/>
  </si>
  <si>
    <t>29/1,432㎡</t>
    <phoneticPr fontId="2" type="noConversion"/>
  </si>
  <si>
    <t>http://changucchin.yangju.go.kr/</t>
    <phoneticPr fontId="2" type="noConversion"/>
  </si>
  <si>
    <t>京畿道-公立13-2014-03</t>
    <phoneticPr fontId="2" type="noConversion"/>
  </si>
  <si>
    <t>2014.07.08</t>
    <phoneticPr fontId="2" type="noConversion"/>
  </si>
  <si>
    <t>2014.04.28</t>
    <phoneticPr fontId="2" type="noConversion"/>
  </si>
  <si>
    <t>031-8082-4245</t>
    <phoneticPr fontId="2" type="noConversion"/>
  </si>
  <si>
    <t>京畿道楊州市長興面権率193</t>
    <phoneticPr fontId="2" type="noConversion"/>
  </si>
  <si>
    <t>楊州市立チャンウクジン美術館</t>
    <phoneticPr fontId="2" type="noConversion"/>
  </si>
  <si>
    <t>満7歳未満の子供、満65歳以上のお年寄り、障害の程度がひどい障害者、基礎受給者、国家補訓対象者など</t>
  </si>
  <si>
    <t>文会議日、ICOMカード、アーティストパス、水原市名誉移民証所持者無料、水原市民25%、ボランティアカード所持者50%、多子女50%</t>
    <phoneticPr fontId="2" type="noConversion"/>
  </si>
  <si>
    <t>夏季 10:00-19:00 冬季 10:00-18:00</t>
    <phoneticPr fontId="2" type="noConversion"/>
  </si>
  <si>
    <t>絵画、韓国画、彫刻、写真、ニューメディアなど</t>
  </si>
  <si>
    <t>suma.suwon.go.kr</t>
  </si>
  <si>
    <t>京畿道-公立13-2017-05</t>
    <phoneticPr fontId="10" type="noConversion"/>
  </si>
  <si>
    <t>2017.11.21</t>
  </si>
  <si>
    <t>031-228-3800</t>
  </si>
  <si>
    <t>京畿道水原市八達区正城路833（新風洞238-1）</t>
    <phoneticPr fontId="2" type="noConversion"/>
  </si>
  <si>
    <t>水原市立アイパーク美術館</t>
    <phoneticPr fontId="2" type="noConversion"/>
  </si>
  <si>
    <t>全体※但し、共同主催展示は展示別違い</t>
    <phoneticPr fontId="2" type="noConversion"/>
  </si>
  <si>
    <t>毎週月曜日、お正月及び秋夕当日 ※コロナ19による政府防疫指針に基づき公立文化施設休館日を含む</t>
  </si>
  <si>
    <t>www.snab.or.kr</t>
  </si>
  <si>
    <t>京畿道-公立21-2012-09</t>
  </si>
  <si>
    <t>2012.09.05</t>
    <phoneticPr fontId="2" type="noConversion"/>
  </si>
  <si>
    <t>2010.08.06</t>
    <phoneticPr fontId="2" type="noConversion"/>
  </si>
  <si>
    <t>031-783-8000</t>
  </si>
  <si>
    <t>京畿道城南市盆唐区城南大路808</t>
    <phoneticPr fontId="2" type="noConversion"/>
  </si>
  <si>
    <t>城南キューブ美術館</t>
    <phoneticPr fontId="2" type="noConversion"/>
  </si>
  <si>
    <t>毎週月曜日（ただし月曜日が祝日の場合は開館）、1月1日、旧正月、秋夕当日</t>
  </si>
  <si>
    <t>作品（インストール、メディアなど）</t>
  </si>
  <si>
    <t>http://njp.ggcf.kr</t>
  </si>
  <si>
    <t>京畿道-公立13-2008-16</t>
  </si>
  <si>
    <t>2008.09.08</t>
  </si>
  <si>
    <t>2008.10.08</t>
  </si>
  <si>
    <t>031-201-8500</t>
  </si>
  <si>
    <t>京畿道龍仁市ギフン区ペクナムジュンロ10</t>
  </si>
  <si>
    <t>ペクナムジュンアートセンター</t>
  </si>
  <si>
    <t>未就学（～7歳）、65歳以上、障害者</t>
  </si>
  <si>
    <t>安山市民、小中古、郡、京など50％割引</t>
  </si>
  <si>
    <t>毎週月曜日、1月1日、旧正月のチュソク当日</t>
  </si>
  <si>
    <t>現代美術（絵画、書道、版画、彫刻など）</t>
  </si>
  <si>
    <t>https://www.ansanart.com</t>
  </si>
  <si>
    <t>京畿道-公立13-2016-01</t>
  </si>
  <si>
    <t>2016.02.17</t>
    <phoneticPr fontId="2" type="noConversion"/>
  </si>
  <si>
    <t>2013.04.05</t>
    <phoneticPr fontId="2" type="noConversion"/>
  </si>
  <si>
    <t>031-481-0505</t>
  </si>
  <si>
    <t>京畿道安山市常緑区忠路422</t>
  </si>
  <si>
    <t>キム・ホンド美術館</t>
  </si>
  <si>
    <t>24ヶ月未満65歳以上、国家有功者、障害者など</t>
    <phoneticPr fontId="2" type="noConversion"/>
  </si>
  <si>
    <t>高陽市民（50％）、文化の日（50％）、ワクチン接種（50％）など</t>
    <phoneticPr fontId="2" type="noConversion"/>
  </si>
  <si>
    <t>8,000/4,000</t>
    <phoneticPr fontId="2" type="noConversion"/>
  </si>
  <si>
    <t>10,000/5,000</t>
    <phoneticPr fontId="2" type="noConversion"/>
  </si>
  <si>
    <t>1月～5月美術館改善工事で休館、毎週月曜日、秋夕当日</t>
    <phoneticPr fontId="2" type="noConversion"/>
  </si>
  <si>
    <t>韓国化、民話など</t>
    <phoneticPr fontId="2" type="noConversion"/>
  </si>
  <si>
    <t>www.artgy.or.kr</t>
    <phoneticPr fontId="2" type="noConversion"/>
  </si>
  <si>
    <t>京畿道-公立13-2011-07</t>
    <phoneticPr fontId="2" type="noConversion"/>
  </si>
  <si>
    <t>2011.09.01</t>
    <phoneticPr fontId="2" type="noConversion"/>
  </si>
  <si>
    <t>031-960-0180</t>
    <phoneticPr fontId="2" type="noConversion"/>
  </si>
  <si>
    <t>京畿道高陽市一山東区中央路1286</t>
    <phoneticPr fontId="2" type="noConversion"/>
  </si>
  <si>
    <t>高陽市立アラム美術館</t>
    <phoneticPr fontId="2" type="noConversion"/>
  </si>
  <si>
    <t>陶磁工芸、生活陶器デザイン</t>
  </si>
  <si>
    <t>www.kocef.org、www.kicb.or.kr</t>
  </si>
  <si>
    <t>京畿道-公立13-2007-13</t>
  </si>
  <si>
    <t>2007.12.20</t>
  </si>
  <si>
    <t>2001.07.01</t>
    <phoneticPr fontId="2" type="noConversion"/>
  </si>
  <si>
    <t>031-887-8250</t>
  </si>
  <si>
    <t>京畿道麗州市新楼サギル7</t>
  </si>
  <si>
    <t>京畿生活陶磁美術館</t>
  </si>
  <si>
    <t>7歳以下 幼児及び満65歳以上、国家有功者、基礎生活受給対象者、1～3級障害者及び同伴者1人、団体引率者及び教師（20人あたり1人）、団体誘致旅行会社ガイド及びバス記事</t>
    <phoneticPr fontId="2" type="noConversion"/>
  </si>
  <si>
    <t>京畿道民割引文化がある日無料観覧文化費所得控除</t>
    <phoneticPr fontId="2" type="noConversion"/>
  </si>
  <si>
    <t>現代陶器</t>
    <phoneticPr fontId="2" type="noConversion"/>
  </si>
  <si>
    <t>京畿道-公立13-2007-02</t>
    <phoneticPr fontId="2" type="noConversion"/>
  </si>
  <si>
    <t>031-645-0730</t>
  </si>
  <si>
    <t>京畿道利川市京忠大路2697番ギル231</t>
    <phoneticPr fontId="2" type="noConversion"/>
  </si>
  <si>
    <t>京畿道美術館</t>
    <phoneticPr fontId="2" type="noConversion"/>
  </si>
  <si>
    <t>毎週月曜日（ただし、月曜日が祝日の場合、当日は開館し、次の最初の平日に休館）、新正、旧正月、秋夕当日</t>
  </si>
  <si>
    <t>http://gmoma.ggcf.kr</t>
  </si>
  <si>
    <t>京畿道-公立13-2007-01</t>
  </si>
  <si>
    <t>2006.10.25</t>
  </si>
  <si>
    <t>031-481-7000</t>
  </si>
  <si>
    <t>京畿道安山市丹原区東山路268</t>
  </si>
  <si>
    <t>京畿道美術館</t>
  </si>
  <si>
    <t>一人の親家庭、多子家庭 * 65歳以上の高齢者など</t>
    <phoneticPr fontId="2" type="noConversion"/>
  </si>
  <si>
    <t>蔚山市民500ウォン</t>
    <phoneticPr fontId="2" type="noConversion"/>
  </si>
  <si>
    <t>1月1日、毎週月曜日、雪の日、秋夕の日</t>
    <phoneticPr fontId="2" type="noConversion"/>
  </si>
  <si>
    <t>メディアアート、彫刻、絵画、写真など</t>
    <phoneticPr fontId="2" type="noConversion"/>
  </si>
  <si>
    <t>https://www.ulsan.go.kr/s/uam/</t>
    <phoneticPr fontId="2" type="noConversion"/>
  </si>
  <si>
    <t>蔚山-公立13-2021-01号</t>
    <phoneticPr fontId="2" type="noConversion"/>
  </si>
  <si>
    <t>2021.12.23</t>
    <phoneticPr fontId="2" type="noConversion"/>
  </si>
  <si>
    <t>2022.01.06</t>
    <phoneticPr fontId="2" type="noConversion"/>
  </si>
  <si>
    <t>052-211-3800</t>
    <phoneticPr fontId="2" type="noConversion"/>
  </si>
  <si>
    <t>蔚山広域市中区図書館道72</t>
    <phoneticPr fontId="2" type="noConversion"/>
  </si>
  <si>
    <t>蔚山市立美術館</t>
    <phoneticPr fontId="2" type="noConversion"/>
  </si>
  <si>
    <t>文化財資料1点</t>
  </si>
  <si>
    <t>大田-私立13-2005-03号</t>
    <phoneticPr fontId="2" type="noConversion"/>
  </si>
  <si>
    <t>2005.11.21</t>
  </si>
  <si>
    <t>2005.11.22</t>
  </si>
  <si>
    <t>042-934-8466</t>
  </si>
  <si>
    <t>大田広域市儒城区エキスポロ624</t>
    <phoneticPr fontId="2" type="noConversion"/>
  </si>
  <si>
    <t>余震仏教美術館</t>
    <phoneticPr fontId="2" type="noConversion"/>
  </si>
  <si>
    <t>未就学（幼稚園含む）</t>
    <phoneticPr fontId="2" type="noConversion"/>
  </si>
  <si>
    <t>文化の日50％割引、パス、障害者、兵士25％割引</t>
  </si>
  <si>
    <t>毎週月、木曜日</t>
    <phoneticPr fontId="2" type="noConversion"/>
  </si>
  <si>
    <t>書画、陶器</t>
  </si>
  <si>
    <t>http://成岩美術館、韓国</t>
    <phoneticPr fontId="2" type="noConversion"/>
  </si>
  <si>
    <t>大田-私立13-2011-01号</t>
  </si>
  <si>
    <t>2011.12.22</t>
  </si>
  <si>
    <t>042-822-7882</t>
  </si>
  <si>
    <t>大田広域市儒城区温泉洞19-1</t>
  </si>
  <si>
    <t>成岩美術館</t>
    <phoneticPr fontId="2" type="noConversion"/>
  </si>
  <si>
    <t>大田-私立13-2001-02号</t>
    <phoneticPr fontId="2" type="noConversion"/>
  </si>
  <si>
    <t>2001.11.24</t>
  </si>
  <si>
    <t>042-525-2094</t>
    <phoneticPr fontId="2" type="noConversion"/>
  </si>
  <si>
    <t>大田広域市西区カルマロ173-1</t>
    <phoneticPr fontId="2" type="noConversion"/>
  </si>
  <si>
    <t>南鉄美術館（休館）</t>
    <phoneticPr fontId="2" type="noConversion"/>
  </si>
  <si>
    <t>高齢者（65歳以上）及び幼児（6歳以下）、障害者（1級～3級）及び保護者、枯葉剤後遺症患者の証を保有者、有孔者（国有有功者、独立有功者、5.18民主有功者、参戦有功者、特殊任務有功者）および遺族証所持者、名誉市民証所持者（配偶者を含む）、選挙投票参加者（投票確認証）、多子優遇「夢の木愛カード」所持者全員、イ・ウンノ美術館個人、法人メンバーシップ会員など</t>
  </si>
  <si>
    <t>芸術人パス、文化のある日（無料）、多子優遇カードなど</t>
  </si>
  <si>
    <t>1月1日、旧正月、秋夕、毎週月曜日（ただし、月曜日が祝日の場合は翌日休館）</t>
  </si>
  <si>
    <t>冬季 9:00-18:00 / 夏期 10:00-19:00</t>
  </si>
  <si>
    <t>冬季 09:00-18:00 / 夏季 10:00-19:00</t>
    <phoneticPr fontId="2" type="noConversion"/>
  </si>
  <si>
    <t>絵画、彫刻、彫刻など</t>
  </si>
  <si>
    <t>www.leeungnomuseum.or.kr/</t>
  </si>
  <si>
    <t>大田-公立13-2012-01号</t>
  </si>
  <si>
    <t>2012.02.09</t>
  </si>
  <si>
    <t>2007.05.03</t>
  </si>
  <si>
    <t>042-611-9800</t>
  </si>
  <si>
    <t>大田広域市西区斗山大路157</t>
  </si>
  <si>
    <t>いんの美術館</t>
  </si>
  <si>
    <t>6歳以下、65歳以上、障害者、有功者、夢の木愛カード所持者、名誉市民証所持者など</t>
    <phoneticPr fontId="2" type="noConversion"/>
  </si>
  <si>
    <t>国軍将兵、芸術人パス所持者など毎月最終週水曜日無料</t>
    <phoneticPr fontId="2" type="noConversion"/>
  </si>
  <si>
    <t>国賓外国使節団及びその遂行者、6歳以下の子供、65歳以上の高齢者、障害者登録証所持者、国家有功者、独立有功者、参戦有功者、枯葉制後遺贈者、5・18有功者、特殊任務有功者、抑留地出身捕虜家族、医師箱、公務遂行者、夢の国愛カード所持者、大田広域市名誉市民証所持者、投票参加者など</t>
    <phoneticPr fontId="2" type="noConversion"/>
  </si>
  <si>
    <t>毎月最後の週水曜日無料</t>
    <phoneticPr fontId="2" type="noConversion"/>
  </si>
  <si>
    <t>年16回</t>
    <phoneticPr fontId="2" type="noConversion"/>
  </si>
  <si>
    <t>韓国画、西洋画、鳥瞰、書道、工芸、ニューメディア、写真、版画図面など</t>
  </si>
  <si>
    <t>www.daejeon.go.kr/dma</t>
  </si>
  <si>
    <t>大田-公立13-1998-01号</t>
    <phoneticPr fontId="2" type="noConversion"/>
  </si>
  <si>
    <t>1998.06.29</t>
    <phoneticPr fontId="2" type="noConversion"/>
  </si>
  <si>
    <t>1998.4.15</t>
    <phoneticPr fontId="2" type="noConversion"/>
  </si>
  <si>
    <t>042-270-7370</t>
  </si>
  <si>
    <t>大田広域市西区斗山大路155</t>
    <phoneticPr fontId="2" type="noConversion"/>
  </si>
  <si>
    <t>大田市立美術館</t>
    <phoneticPr fontId="2" type="noConversion"/>
  </si>
  <si>
    <t>毎週土曜日、日曜日、祝日</t>
    <phoneticPr fontId="10" type="noConversion"/>
  </si>
  <si>
    <t>10:00～17:00</t>
    <phoneticPr fontId="10" type="noConversion"/>
  </si>
  <si>
    <t>洋画、韓国画、版画など</t>
    <phoneticPr fontId="10" type="noConversion"/>
  </si>
  <si>
    <t>http://blog.naver.com/cuma7832</t>
    <phoneticPr fontId="10" type="noConversion"/>
  </si>
  <si>
    <t>光州-大学13-2008-02号</t>
    <phoneticPr fontId="10" type="noConversion"/>
  </si>
  <si>
    <t>2008.12.17</t>
    <phoneticPr fontId="2" type="noConversion"/>
  </si>
  <si>
    <t>1987.12.20</t>
    <phoneticPr fontId="2" type="noConversion"/>
  </si>
  <si>
    <t>062-230-7832、6767</t>
    <phoneticPr fontId="10" type="noConversion"/>
  </si>
  <si>
    <t>光州広域市東区筆門大路309</t>
  </si>
  <si>
    <t>朝鮮大学美術館</t>
  </si>
  <si>
    <t>登録</t>
    <phoneticPr fontId="10" type="noConversion"/>
  </si>
  <si>
    <t>週末は休館</t>
    <phoneticPr fontId="2" type="noConversion"/>
  </si>
  <si>
    <t>絵画と彫刻</t>
    <phoneticPr fontId="2" type="noConversion"/>
  </si>
  <si>
    <t>http://www.gwangju.ac.kr/html/kr/</t>
    <phoneticPr fontId="2" type="noConversion"/>
  </si>
  <si>
    <t>光州-大学21-2019-01号</t>
    <phoneticPr fontId="2" type="noConversion"/>
  </si>
  <si>
    <t>2019.10.04</t>
    <phoneticPr fontId="2" type="noConversion"/>
  </si>
  <si>
    <t>2017.01.01</t>
    <phoneticPr fontId="2" type="noConversion"/>
  </si>
  <si>
    <t>062-670-2173</t>
  </si>
  <si>
    <t>光州広域市南区ヒョドクロ277</t>
    <phoneticPr fontId="2" type="noConversion"/>
  </si>
  <si>
    <t>光州大学ホシム美術館</t>
    <phoneticPr fontId="2" type="noConversion"/>
  </si>
  <si>
    <t>随時</t>
    <phoneticPr fontId="10" type="noConversion"/>
  </si>
  <si>
    <t>チュソク、お正月当日</t>
    <phoneticPr fontId="10" type="noConversion"/>
  </si>
  <si>
    <t>10:00～20:00</t>
    <phoneticPr fontId="10" type="noConversion"/>
  </si>
  <si>
    <t>年6回</t>
    <phoneticPr fontId="10" type="noConversion"/>
  </si>
  <si>
    <t>絵画、混合材料</t>
    <phoneticPr fontId="10" type="noConversion"/>
  </si>
  <si>
    <t>http://blog.naver.com/juanartmuseum</t>
    <phoneticPr fontId="2" type="noConversion"/>
  </si>
  <si>
    <t>光州-私立13-2015-02号</t>
  </si>
  <si>
    <t>2015.12.01</t>
    <phoneticPr fontId="2" type="noConversion"/>
  </si>
  <si>
    <t>062-222-2083</t>
  </si>
  <si>
    <t>光州広域市東区済峰路197</t>
    <phoneticPr fontId="2" type="noConversion"/>
  </si>
  <si>
    <t>ジュアン美術館</t>
    <phoneticPr fontId="2" type="noConversion"/>
  </si>
  <si>
    <t>13歳以下、65歳以上の観覧客障害者、国家有功者</t>
    <phoneticPr fontId="2" type="noConversion"/>
  </si>
  <si>
    <t>書画、遺品など</t>
    <phoneticPr fontId="2" type="noConversion"/>
  </si>
  <si>
    <t>www.uijae.org</t>
    <phoneticPr fontId="2" type="noConversion"/>
  </si>
  <si>
    <t>光州-私立13-2004-01号</t>
  </si>
  <si>
    <t>2001.11.17</t>
    <phoneticPr fontId="2" type="noConversion"/>
  </si>
  <si>
    <t>062-222-3040</t>
    <phoneticPr fontId="2" type="noConversion"/>
  </si>
  <si>
    <t>光州広域市東区増心寺路155</t>
    <phoneticPr fontId="2" type="noConversion"/>
  </si>
  <si>
    <t>衣装美術館</t>
    <phoneticPr fontId="2" type="noConversion"/>
  </si>
  <si>
    <t>毎週日曜日（1月1日、祝日当日）</t>
  </si>
  <si>
    <t>年13回</t>
    <phoneticPr fontId="2" type="noConversion"/>
  </si>
  <si>
    <t>絵画、書画、彫刻、クラフト、写真など</t>
    <phoneticPr fontId="2" type="noConversion"/>
  </si>
  <si>
    <t>www.eunam.org</t>
  </si>
  <si>
    <t>光州-私立21-2011-01号</t>
  </si>
  <si>
    <t>2010.06.18</t>
    <phoneticPr fontId="2" type="noConversion"/>
  </si>
  <si>
    <t>062-226-6677</t>
    <phoneticPr fontId="2" type="noConversion"/>
  </si>
  <si>
    <t>光州広域市東区ソソクロ85番ギル8-12</t>
    <phoneticPr fontId="2" type="noConversion"/>
  </si>
  <si>
    <t>銀岩美術館</t>
    <phoneticPr fontId="2" type="noConversion"/>
  </si>
  <si>
    <t>文化ヌリカードの割引</t>
  </si>
  <si>
    <t>毎週日曜日（ただし、月曜日が祝日の場合、当日は開館し、次の最初の平日に休館）</t>
    <phoneticPr fontId="2" type="noConversion"/>
  </si>
  <si>
    <t>七宝工芸、木工芸、彫刻、油絵、ブロンズ絵画、書画、彫刻、工芸など</t>
    <phoneticPr fontId="2" type="noConversion"/>
  </si>
  <si>
    <t>8/92㎡</t>
    <phoneticPr fontId="2" type="noConversion"/>
  </si>
  <si>
    <t>www.wooart.co.kr</t>
  </si>
  <si>
    <t>光州-私立13-2001-01号</t>
  </si>
  <si>
    <t>1999.09.01</t>
  </si>
  <si>
    <t>062-224-6601</t>
  </si>
  <si>
    <t>光州広域市東区衣装路140-6</t>
  </si>
  <si>
    <t>ウジェギル美術館</t>
  </si>
  <si>
    <t>油絵、書道、彫刻、インストール、彫刻</t>
    <phoneticPr fontId="2" type="noConversion"/>
  </si>
  <si>
    <t>www.soam-museum.com</t>
    <phoneticPr fontId="2" type="noConversion"/>
  </si>
  <si>
    <t>光州-私立13-2017-02号</t>
  </si>
  <si>
    <t>2017.08.22</t>
    <phoneticPr fontId="2" type="noConversion"/>
  </si>
  <si>
    <t>2017.07.12</t>
    <phoneticPr fontId="2" type="noConversion"/>
  </si>
  <si>
    <t>062-671-7711</t>
    <phoneticPr fontId="2" type="noConversion"/>
  </si>
  <si>
    <t>光州広域市南区中央路83-、81-3</t>
    <phoneticPr fontId="2" type="noConversion"/>
  </si>
  <si>
    <t>小岩美術館</t>
    <phoneticPr fontId="2" type="noConversion"/>
  </si>
  <si>
    <t>絵画、彫刻、写真など</t>
    <phoneticPr fontId="2" type="noConversion"/>
  </si>
  <si>
    <t>www.mdmoca.co.kr</t>
    <phoneticPr fontId="2" type="noConversion"/>
  </si>
  <si>
    <t>光州-私立13-2007-01号</t>
    <phoneticPr fontId="2" type="noConversion"/>
  </si>
  <si>
    <t>2007.10.02</t>
    <phoneticPr fontId="2" type="noConversion"/>
  </si>
  <si>
    <t>062-223-6677</t>
    <phoneticPr fontId="2" type="noConversion"/>
  </si>
  <si>
    <t>光州広域市東区増心寺路9</t>
    <phoneticPr fontId="2" type="noConversion"/>
  </si>
  <si>
    <t>武藤現代美術館</t>
    <phoneticPr fontId="2" type="noConversion"/>
  </si>
  <si>
    <t>平面や立体など</t>
  </si>
  <si>
    <t>www.deyoungmuseum.co.kr</t>
  </si>
  <si>
    <t>光州-私立13-2018-01号</t>
  </si>
  <si>
    <t>2018.05.11</t>
    <phoneticPr fontId="2" type="noConversion"/>
  </si>
  <si>
    <t>2018.05.01</t>
    <phoneticPr fontId="2" type="noConversion"/>
  </si>
  <si>
    <t>062-223-6515</t>
  </si>
  <si>
    <t>光州広域市東区城村道6</t>
  </si>
  <si>
    <t>ド・ヨン美術館</t>
  </si>
  <si>
    <t>絵画、嘲笑、設置作品</t>
    <phoneticPr fontId="2" type="noConversion"/>
  </si>
  <si>
    <t>http://cafe.daum.net/yywol</t>
  </si>
  <si>
    <t>光州-私立13-2008-01号</t>
    <phoneticPr fontId="2" type="noConversion"/>
  </si>
  <si>
    <t>2008.06.17</t>
    <phoneticPr fontId="2" type="noConversion"/>
  </si>
  <si>
    <t>2008.07.21</t>
    <phoneticPr fontId="2" type="noConversion"/>
  </si>
  <si>
    <t>062-232-7335</t>
    <phoneticPr fontId="2" type="noConversion"/>
  </si>
  <si>
    <t>光州広域市東区衣装路82</t>
    <phoneticPr fontId="2" type="noConversion"/>
  </si>
  <si>
    <t>ククユン美術館</t>
    <phoneticPr fontId="2" type="noConversion"/>
  </si>
  <si>
    <t>絵画、遺品</t>
    <phoneticPr fontId="2" type="noConversion"/>
  </si>
  <si>
    <t>www.lkh-artmuseum.com</t>
  </si>
  <si>
    <t>光州-公立13-2018-02号</t>
    <phoneticPr fontId="2" type="noConversion"/>
  </si>
  <si>
    <t>2018.07.02</t>
    <phoneticPr fontId="2" type="noConversion"/>
  </si>
  <si>
    <t>2018.02.09</t>
    <phoneticPr fontId="2" type="noConversion"/>
  </si>
  <si>
    <t>062-674-8515</t>
    <phoneticPr fontId="2" type="noConversion"/>
  </si>
  <si>
    <t>光州広域市南区3.1万歳運動道6</t>
    <phoneticPr fontId="2" type="noConversion"/>
  </si>
  <si>
    <t>イ・ガンハ美術館</t>
    <phoneticPr fontId="2" type="noConversion"/>
  </si>
  <si>
    <t>https://blog.naver.com/yangrimart</t>
    <phoneticPr fontId="2" type="noConversion"/>
  </si>
  <si>
    <t>2012.12.27</t>
    <phoneticPr fontId="2" type="noConversion"/>
  </si>
  <si>
    <t>062-607-2315</t>
    <phoneticPr fontId="2" type="noConversion"/>
  </si>
  <si>
    <t>光州広域市南区済中路70</t>
    <phoneticPr fontId="2" type="noConversion"/>
  </si>
  <si>
    <t>ヤンリム美術館</t>
    <phoneticPr fontId="2" type="noConversion"/>
  </si>
  <si>
    <t>毎週月曜日、新定、雪当日、秋夕当日（ただし、月曜日が祝日の場合は翌日）</t>
    <phoneticPr fontId="2" type="noConversion"/>
  </si>
  <si>
    <t>bukgu.gwangju.kr/shihwa/</t>
    <phoneticPr fontId="2" type="noConversion"/>
  </si>
  <si>
    <t>光州-公立13-2015-01号</t>
    <phoneticPr fontId="2" type="noConversion"/>
  </si>
  <si>
    <t>2015.09.21</t>
    <phoneticPr fontId="2" type="noConversion"/>
  </si>
  <si>
    <t>2015.06.04.</t>
    <phoneticPr fontId="2" type="noConversion"/>
  </si>
  <si>
    <t>062-269-9883</t>
    <phoneticPr fontId="2" type="noConversion"/>
  </si>
  <si>
    <t>光州広域市北区角化大路91</t>
    <phoneticPr fontId="2" type="noConversion"/>
  </si>
  <si>
    <t>西和文化村金峰美術館</t>
    <phoneticPr fontId="2" type="noConversion"/>
  </si>
  <si>
    <t>毎週月曜日、1月1日、雪（当日）、秋夕（当日）</t>
    <phoneticPr fontId="2" type="noConversion"/>
  </si>
  <si>
    <t>韓国画、西洋画、彫刻、版画、図面など</t>
    <phoneticPr fontId="2" type="noConversion"/>
  </si>
  <si>
    <t>https://artmuse.gwangju.go.kr/</t>
    <phoneticPr fontId="2" type="noConversion"/>
  </si>
  <si>
    <t>光州公立13-1993-01号</t>
    <phoneticPr fontId="2" type="noConversion"/>
  </si>
  <si>
    <t>1992.08.01</t>
    <phoneticPr fontId="2" type="noConversion"/>
  </si>
  <si>
    <t>062-613-7113</t>
    <phoneticPr fontId="2" type="noConversion"/>
  </si>
  <si>
    <t>光州広域市北区ハセロ52</t>
    <phoneticPr fontId="2" type="noConversion"/>
  </si>
  <si>
    <t>光州市立美術館</t>
    <phoneticPr fontId="2" type="noConversion"/>
  </si>
  <si>
    <t>未就学児など</t>
  </si>
  <si>
    <t>障害者団体、兵士団体割引</t>
  </si>
  <si>
    <t>毎週月曜日の旧正月、チュソク当日</t>
  </si>
  <si>
    <t>現代美術（絵画、版画、写真、映像、立体など）</t>
  </si>
  <si>
    <t>www.haedenmuseum.com/</t>
  </si>
  <si>
    <t>仁川-私立13-2017-01号</t>
  </si>
  <si>
    <t>2017.09.01</t>
  </si>
  <si>
    <t>2013.05.11</t>
    <phoneticPr fontId="2" type="noConversion"/>
  </si>
  <si>
    <t>032-937-6911~2</t>
  </si>
  <si>
    <t>仁川広域市江華郡道上面長興路101番道44</t>
  </si>
  <si>
    <t>ハドンミュージアム</t>
  </si>
  <si>
    <t>幼稚園、65歳以上、障害者</t>
  </si>
  <si>
    <t>毎週月曜日、海外展示期間</t>
  </si>
  <si>
    <t>仁川-私立13-1996-02号</t>
  </si>
  <si>
    <t>1996.09.06</t>
    <phoneticPr fontId="2" type="noConversion"/>
  </si>
  <si>
    <t>1995.08.06</t>
  </si>
  <si>
    <t>032-933-0045</t>
    <phoneticPr fontId="2" type="noConversion"/>
  </si>
  <si>
    <t>仁川広域市江華郡松海面江原道766号27</t>
  </si>
  <si>
    <t>電源美術館</t>
  </si>
  <si>
    <t>常設展示観覧料に含まれる</t>
  </si>
  <si>
    <t>未就学児</t>
  </si>
  <si>
    <t>文化の日50％/自己指定日免除</t>
  </si>
  <si>
    <t>毎週月曜日の旧正月、秋夕の日、前日</t>
  </si>
  <si>
    <t>年14回</t>
  </si>
  <si>
    <t>絵画、版画、石材、民俗、工芸品</t>
  </si>
  <si>
    <t>deorimimuseum.com</t>
  </si>
  <si>
    <t>仁川-私立13-1996-01号</t>
  </si>
  <si>
    <t>1996.05.23</t>
  </si>
  <si>
    <t>032-933-9297</t>
  </si>
  <si>
    <t>仁川広域市江華郡線源面線源四路51番道14</t>
  </si>
  <si>
    <t>アイロン美術館</t>
  </si>
  <si>
    <t>絵画、彫刻、設置作品など</t>
  </si>
  <si>
    <t>www.inartplatform.kr</t>
  </si>
  <si>
    <t>仁川-公立13-2012-03号</t>
  </si>
  <si>
    <t>2012.07.26</t>
  </si>
  <si>
    <t>2009.09.25</t>
  </si>
  <si>
    <t>032-760-1000</t>
  </si>
  <si>
    <t>仁川広域市中区供物量218番道3</t>
  </si>
  <si>
    <t>仁川アートプラットフォーム</t>
  </si>
  <si>
    <t>宝1点、市指定型文化財3点</t>
    <phoneticPr fontId="2" type="noConversion"/>
  </si>
  <si>
    <t>平壌城も屏風など</t>
    <phoneticPr fontId="2" type="noConversion"/>
  </si>
  <si>
    <t>絵画、書道、工芸、土道流など</t>
    <phoneticPr fontId="2" type="noConversion"/>
  </si>
  <si>
    <t>https://www.incheon.go.kr/museum/MU020101</t>
    <phoneticPr fontId="2" type="noConversion"/>
  </si>
  <si>
    <t>仁川-公立13-1992-01号</t>
    <phoneticPr fontId="2" type="noConversion"/>
  </si>
  <si>
    <t>032-440-6770</t>
    <phoneticPr fontId="2" type="noConversion"/>
  </si>
  <si>
    <t>仁川広域市ミチュホール区飛龍大路55番道68</t>
    <phoneticPr fontId="2" type="noConversion"/>
  </si>
  <si>
    <t>松岩美術館</t>
    <phoneticPr fontId="2" type="noConversion"/>
  </si>
  <si>
    <t>油絵、クロッキーなど</t>
    <phoneticPr fontId="2" type="noConversion"/>
  </si>
  <si>
    <t>http://newcms.kmu.ac.kr/arts/1528/subview.do</t>
    <phoneticPr fontId="2" type="noConversion"/>
  </si>
  <si>
    <t>大邱-大学13-2012-01号</t>
    <phoneticPr fontId="2" type="noConversion"/>
  </si>
  <si>
    <t>2012.12.04.</t>
    <phoneticPr fontId="2" type="noConversion"/>
  </si>
  <si>
    <t>1999.10.28</t>
    <phoneticPr fontId="2" type="noConversion"/>
  </si>
  <si>
    <t>053-620-2381</t>
    <phoneticPr fontId="2" type="noConversion"/>
  </si>
  <si>
    <t>大邱広域市南区明徳路104</t>
    <phoneticPr fontId="2" type="noConversion"/>
  </si>
  <si>
    <t>戒明大学極裁美術館</t>
    <phoneticPr fontId="2" type="noConversion"/>
  </si>
  <si>
    <t>毎週日曜日と祝日</t>
    <phoneticPr fontId="2" type="noConversion"/>
  </si>
  <si>
    <t>絵画、彫刻、写真、彫刻など</t>
  </si>
  <si>
    <t>http://artmuseum.knu.ac.kr/</t>
  </si>
  <si>
    <t>大邱-大学13-2009-02号</t>
  </si>
  <si>
    <t>2009.12.31</t>
    <phoneticPr fontId="2" type="noConversion"/>
  </si>
  <si>
    <t>2006.03.02</t>
    <phoneticPr fontId="2" type="noConversion"/>
  </si>
  <si>
    <t>053-950-7968</t>
    <phoneticPr fontId="2" type="noConversion"/>
  </si>
  <si>
    <t>慶北大学美術館</t>
    <phoneticPr fontId="2" type="noConversion"/>
  </si>
  <si>
    <t>1066（チケット売り場985人、教育チーム81人）</t>
    <phoneticPr fontId="2" type="noConversion"/>
  </si>
  <si>
    <t>7歳未満、経路、障害者、国家有功者、兵役名門家、学術及び公務遂行、国賓使節、招待権所持者、一般展文化がある日</t>
    <phoneticPr fontId="37" type="noConversion"/>
  </si>
  <si>
    <t>芸術人パスカード所持者30% 100時間以上ボランティア50%</t>
    <phoneticPr fontId="37" type="noConversion"/>
  </si>
  <si>
    <t>55定休館52特別休館3（コロナ19）</t>
    <phoneticPr fontId="2" type="noConversion"/>
  </si>
  <si>
    <t>絵画、彫刻、写真、彫刻、メディアなど</t>
  </si>
  <si>
    <t>無料</t>
    <phoneticPr fontId="37" type="noConversion"/>
  </si>
  <si>
    <t>artmuseum.daegu.go.kr mam.daegu.go.kr blog.naver.com/damuseum</t>
    <phoneticPr fontId="37" type="noConversion"/>
  </si>
  <si>
    <t>大邱-公立13-2011-02号</t>
    <phoneticPr fontId="2" type="noConversion"/>
  </si>
  <si>
    <t>2011.04.11</t>
    <phoneticPr fontId="2" type="noConversion"/>
  </si>
  <si>
    <t>053-803-7900</t>
    <phoneticPr fontId="2" type="noConversion"/>
  </si>
  <si>
    <t>大邱広域市水城区美術館路40</t>
  </si>
  <si>
    <t>大邱美術館</t>
    <phoneticPr fontId="2" type="noConversion"/>
  </si>
  <si>
    <t>水城区</t>
    <phoneticPr fontId="37" type="noConversion"/>
  </si>
  <si>
    <t>大邱</t>
    <phoneticPr fontId="37" type="noConversion"/>
  </si>
  <si>
    <t>毎週月曜日、1月1日、祝日の日</t>
    <phoneticPr fontId="2" type="noConversion"/>
  </si>
  <si>
    <t>美術作品（絵画、写真、工芸、彫刻など）</t>
    <phoneticPr fontId="2" type="noConversion"/>
  </si>
  <si>
    <t>http://artcenter.daegu.go.kr/</t>
    <phoneticPr fontId="2" type="noConversion"/>
  </si>
  <si>
    <t>大邱-公立13-2014-01号</t>
    <phoneticPr fontId="2" type="noConversion"/>
  </si>
  <si>
    <t>2014.03.17</t>
    <phoneticPr fontId="2" type="noConversion"/>
  </si>
  <si>
    <t>1991.10.08</t>
    <phoneticPr fontId="2" type="noConversion"/>
  </si>
  <si>
    <t>053-606-6114</t>
    <phoneticPr fontId="2" type="noConversion"/>
  </si>
  <si>
    <t>大邱広域市ダルソ区公園循環路201</t>
    <phoneticPr fontId="2" type="noConversion"/>
  </si>
  <si>
    <t>大邱文化芸術会館美術館</t>
    <phoneticPr fontId="2" type="noConversion"/>
  </si>
  <si>
    <t>国定祝日、、11月1日</t>
    <phoneticPr fontId="2" type="noConversion"/>
  </si>
  <si>
    <t>絵画、彫刻、油絵など</t>
    <phoneticPr fontId="2" type="noConversion"/>
  </si>
  <si>
    <t>museumsd.donga.ac.kr</t>
    <phoneticPr fontId="2" type="noConversion"/>
  </si>
  <si>
    <t>釜山-大学13-2015-01号</t>
    <phoneticPr fontId="2" type="noConversion"/>
  </si>
  <si>
    <t>2015.03.25</t>
    <phoneticPr fontId="2" type="noConversion"/>
  </si>
  <si>
    <t>2013.03.01</t>
    <phoneticPr fontId="2" type="noConversion"/>
  </si>
  <si>
    <t>051-200-8749</t>
    <phoneticPr fontId="2" type="noConversion"/>
  </si>
  <si>
    <t>東亜大学石堂美術館</t>
    <phoneticPr fontId="2" type="noConversion"/>
  </si>
  <si>
    <t>メムム第二第四日曜日休館（事前部署長承認を得た場合は休日大館可能）</t>
    <phoneticPr fontId="2" type="noConversion"/>
  </si>
  <si>
    <t>釜山-大学13-2000-01号</t>
    <phoneticPr fontId="2" type="noConversion"/>
  </si>
  <si>
    <t>2000.08.12</t>
    <phoneticPr fontId="2" type="noConversion"/>
  </si>
  <si>
    <t>1997.09.01</t>
    <phoneticPr fontId="2" type="noConversion"/>
  </si>
  <si>
    <t>051-663-5361</t>
    <phoneticPr fontId="2" type="noConversion"/>
  </si>
  <si>
    <t>釜山広域市南区水泳路309 26号館B108号</t>
    <phoneticPr fontId="2" type="noConversion"/>
  </si>
  <si>
    <t>京城大学美術館</t>
    <phoneticPr fontId="2" type="noConversion"/>
  </si>
  <si>
    <t>36ヶ月未満の子供、国家有功者、障害者</t>
  </si>
  <si>
    <t>サンサンマダン釜山ステイ割引（30％）</t>
  </si>
  <si>
    <t>1月1日、秋夕と雪の日の休館</t>
  </si>
  <si>
    <t>絵画、写真など</t>
  </si>
  <si>
    <t>https://www.sangsangmadang.com/main/BS</t>
  </si>
  <si>
    <t>釜山-私立13-2021-01号</t>
  </si>
  <si>
    <t>2021.01.27</t>
    <phoneticPr fontId="2" type="noConversion"/>
  </si>
  <si>
    <t>2020.09.04</t>
  </si>
  <si>
    <t>051-809-5555</t>
  </si>
  <si>
    <t>釜山広域市釜山神宮西面路39（釜田洞）</t>
    <phoneticPr fontId="2" type="noConversion"/>
  </si>
  <si>
    <t>KT&amp;Gサンサンマダン釜山美術館</t>
    <phoneticPr fontId="2" type="noConversion"/>
  </si>
  <si>
    <t>週末/祝日</t>
    <phoneticPr fontId="2" type="noConversion"/>
  </si>
  <si>
    <t>13:30～17:00</t>
    <phoneticPr fontId="2" type="noConversion"/>
  </si>
  <si>
    <t>古書化</t>
    <phoneticPr fontId="2" type="noConversion"/>
  </si>
  <si>
    <t>www.asiaart.co.kr</t>
    <phoneticPr fontId="2" type="noConversion"/>
  </si>
  <si>
    <t>釜山-私立13-1996-01号</t>
    <phoneticPr fontId="2" type="noConversion"/>
  </si>
  <si>
    <t>1996.11.02</t>
    <phoneticPr fontId="2" type="noConversion"/>
  </si>
  <si>
    <t>1970.09.01</t>
    <phoneticPr fontId="2" type="noConversion"/>
  </si>
  <si>
    <t>051-469-0095</t>
    <phoneticPr fontId="2" type="noConversion"/>
  </si>
  <si>
    <t>釜山広域市中区中央大路130</t>
    <phoneticPr fontId="2" type="noConversion"/>
  </si>
  <si>
    <t>ハンクァン美術館</t>
    <phoneticPr fontId="2" type="noConversion"/>
  </si>
  <si>
    <t>毎週日、月</t>
    <phoneticPr fontId="2" type="noConversion"/>
  </si>
  <si>
    <t>絵画、彫刻、立体、彫刻、写真</t>
  </si>
  <si>
    <t>4/60㎡</t>
    <phoneticPr fontId="2" type="noConversion"/>
  </si>
  <si>
    <t>blog.naver.com/kafmuseum</t>
    <phoneticPr fontId="2" type="noConversion"/>
  </si>
  <si>
    <t>釜山-私立13-2009-01号</t>
  </si>
  <si>
    <t>2009.01.23</t>
  </si>
  <si>
    <t>2006.04.01</t>
    <phoneticPr fontId="2" type="noConversion"/>
  </si>
  <si>
    <t>051-517-6800</t>
    <phoneticPr fontId="2" type="noConversion"/>
  </si>
  <si>
    <t>釜山広域市金正区竹田1ギル29（金城洞）</t>
    <phoneticPr fontId="2" type="noConversion"/>
  </si>
  <si>
    <t>キムズアートフィールド美術館</t>
    <phoneticPr fontId="2" type="noConversion"/>
  </si>
  <si>
    <t>毎週月曜日、1月1日、秋夕連休、旧正月連休</t>
    <phoneticPr fontId="2" type="noConversion"/>
  </si>
  <si>
    <t>10:00～19:00、11月～2月：10:00～18:00</t>
    <phoneticPr fontId="2" type="noConversion"/>
  </si>
  <si>
    <t>写真</t>
    <phoneticPr fontId="2" type="noConversion"/>
  </si>
  <si>
    <t>http://www.goeunmuseum.kr</t>
    <phoneticPr fontId="2" type="noConversion"/>
  </si>
  <si>
    <t>釜山-私立13-2012-01号</t>
    <phoneticPr fontId="2" type="noConversion"/>
  </si>
  <si>
    <t>2012.12.03</t>
    <phoneticPr fontId="2" type="noConversion"/>
  </si>
  <si>
    <t>2011.04.16</t>
    <phoneticPr fontId="2" type="noConversion"/>
  </si>
  <si>
    <t>051-746-0055</t>
    <phoneticPr fontId="2" type="noConversion"/>
  </si>
  <si>
    <t>釜山広域市海雲台区海雲台452番道16（うどん）</t>
    <phoneticPr fontId="2" type="noConversion"/>
  </si>
  <si>
    <t>コウン写真美術館</t>
    <phoneticPr fontId="2" type="noConversion"/>
  </si>
  <si>
    <t>絵画、設置、彫刻、その他</t>
    <phoneticPr fontId="2" type="noConversion"/>
  </si>
  <si>
    <t>6/217㎡</t>
    <phoneticPr fontId="2" type="noConversion"/>
  </si>
  <si>
    <t>https://dotmuseum.co.kr/</t>
  </si>
  <si>
    <t>釜山-私立13-2018-01号</t>
    <phoneticPr fontId="2" type="noConversion"/>
  </si>
  <si>
    <t>2018.05.30</t>
    <phoneticPr fontId="2" type="noConversion"/>
  </si>
  <si>
    <t>051-518-8480</t>
    <phoneticPr fontId="2" type="noConversion"/>
  </si>
  <si>
    <t>釜山（プサン）広域市金正区金泉路35</t>
    <phoneticPr fontId="2" type="noConversion"/>
  </si>
  <si>
    <t>ディオティ美術館</t>
    <phoneticPr fontId="2" type="noConversion"/>
  </si>
  <si>
    <t>1月1日、毎週月曜日（ただし、月曜日が祝日の場合、当日は開館し、翌日休館）</t>
  </si>
  <si>
    <t>ニューメディア、シングルチャンネルビデオ、マルチチャンネルビデオ、ビデオインストールなど</t>
  </si>
  <si>
    <t>https://www.busan.go.kr/moca</t>
  </si>
  <si>
    <t>釜山-公立13-2018-01号</t>
  </si>
  <si>
    <t>2018.05.30</t>
  </si>
  <si>
    <t>2018.06.15</t>
  </si>
  <si>
    <t>051-220-7400</t>
  </si>
  <si>
    <t>釜山（サハグ）ナクドンナムロ1191</t>
  </si>
  <si>
    <t>釜山現代美術館</t>
  </si>
  <si>
    <t>所蔵品：韓国画、絵画、ニューメディアなど（2,940件） / アーカイブ資料：刊行物、展示印刷物、一般文書など（51,588件）</t>
    <phoneticPr fontId="2" type="noConversion"/>
  </si>
  <si>
    <t>www.art.busan.go.kr</t>
  </si>
  <si>
    <t>釜山-公立13-1998-01号</t>
    <phoneticPr fontId="37" type="noConversion"/>
  </si>
  <si>
    <t>1998.03.20.</t>
    <phoneticPr fontId="37" type="noConversion"/>
  </si>
  <si>
    <t>051-744-2602</t>
    <phoneticPr fontId="37" type="noConversion"/>
  </si>
  <si>
    <t>釜山広域市海雲台区APECで58</t>
    <phoneticPr fontId="37" type="noConversion"/>
  </si>
  <si>
    <t>釜山広域市立美術館</t>
    <phoneticPr fontId="37" type="noConversion"/>
  </si>
  <si>
    <t>海雲台区</t>
    <phoneticPr fontId="37" type="noConversion"/>
  </si>
  <si>
    <t>釜山</t>
    <phoneticPr fontId="37" type="noConversion"/>
  </si>
  <si>
    <t>1.毎週週末、祝日は休館/2。コロナ19感染症の予防のために美術館臨時閉館</t>
  </si>
  <si>
    <t>絵画、工芸品、彫刻など</t>
  </si>
  <si>
    <t>www.hywoman.ac.kr/artmuseum/ind</t>
  </si>
  <si>
    <t>ソウル-大学21-2014-07号</t>
  </si>
  <si>
    <t>2014.08.26</t>
  </si>
  <si>
    <t>2008.03.26</t>
  </si>
  <si>
    <t>02-2290-2506</t>
  </si>
  <si>
    <t>ソウル特別市 城東区 サルギルギル 200</t>
  </si>
  <si>
    <t>漢陽女子大学美術館</t>
  </si>
  <si>
    <t>土、日曜日の祝日</t>
  </si>
  <si>
    <t>絵画、陶器、書道など</t>
  </si>
  <si>
    <t>www.induk.ac.kr</t>
  </si>
  <si>
    <t>ソウル-大学21-2013-08号</t>
  </si>
  <si>
    <t>2013.09.17</t>
  </si>
  <si>
    <t>2009.09.24</t>
  </si>
  <si>
    <t>02-950-7331</t>
  </si>
  <si>
    <t>ソウル特別市 ノウォン区草安山路 12 銀峰館 1F</t>
  </si>
  <si>
    <t>仁徳大学アジョン美術館</t>
  </si>
  <si>
    <t>週末、祝日、創学記念日</t>
  </si>
  <si>
    <t>彫刻、絵画、図面</t>
  </si>
  <si>
    <t>整理中</t>
  </si>
  <si>
    <t>http://www.sookmyung.ac.kr/sites/moonshin/index.do</t>
  </si>
  <si>
    <t>ソウル-大学13-2005-02号</t>
  </si>
  <si>
    <t>2005.03.11</t>
  </si>
  <si>
    <t>2004.05.10</t>
    <phoneticPr fontId="2" type="noConversion"/>
  </si>
  <si>
    <t>02-710-9280</t>
  </si>
  <si>
    <t>スクミョン女子大学タトゥー美術館</t>
  </si>
  <si>
    <t>毎週月曜日の神晶、お正月、秋夕、開校記念日</t>
  </si>
  <si>
    <t>4回1年</t>
  </si>
  <si>
    <t>www.snumoa.org/</t>
  </si>
  <si>
    <t>ソウル-大学13-2006-04号</t>
  </si>
  <si>
    <t>2006.06.06</t>
  </si>
  <si>
    <t>02-880-9504</t>
  </si>
  <si>
    <t>ソウル大学美術館</t>
  </si>
  <si>
    <t>絵画、書道、陶器など</t>
  </si>
  <si>
    <t>http://art.seoultech.ac.kr/</t>
  </si>
  <si>
    <t>ソウル-大学21-2013-04号</t>
  </si>
  <si>
    <t>2013.06.13</t>
    <phoneticPr fontId="2" type="noConversion"/>
  </si>
  <si>
    <t>2013.05.01</t>
    <phoneticPr fontId="2" type="noConversion"/>
  </si>
  <si>
    <t>02-970-6215</t>
  </si>
  <si>
    <t>ソウル特別市 ノウォン区公陵路232 ダヴィンチ館224号</t>
  </si>
  <si>
    <t>ソウル科学技術大学美術館</t>
  </si>
  <si>
    <t>未就学児/障害者/ ICOMカード保有者/イベント週間など</t>
  </si>
  <si>
    <t>芸術人パス、文化の日（30％）など</t>
  </si>
  <si>
    <t>展示によって異なる</t>
  </si>
  <si>
    <t>毎週月曜日、雪、秋夕連休</t>
  </si>
  <si>
    <t>10:30～17:50</t>
    <phoneticPr fontId="2" type="noConversion"/>
  </si>
  <si>
    <t>油絵、図面、彫刻など</t>
  </si>
  <si>
    <t>www.whankimuseum.org</t>
  </si>
  <si>
    <t>ソウル-私立13-1993-09号</t>
  </si>
  <si>
    <t>1992.11.05</t>
  </si>
  <si>
    <t>02-391-7701</t>
  </si>
  <si>
    <t>ソウル特別市鍾路区ジャハムンロ40ギル63</t>
  </si>
  <si>
    <t>換気美術館</t>
  </si>
  <si>
    <t>。 24ヶ月未満の幼児。水曜日の祖父母無料。 Icomカード保有者、国家有功者および独立運動家の子孫/遺族、4〜5級障害者</t>
  </si>
  <si>
    <t>。城東区民一般観覧30％割引。多子割引</t>
  </si>
  <si>
    <t>毎週月曜日、祝日</t>
  </si>
  <si>
    <t>現代美術</t>
  </si>
  <si>
    <t>www.hellomuseum.com</t>
  </si>
  <si>
    <t>ソウル-私立13-2007-08号</t>
  </si>
  <si>
    <t>2007.12.06</t>
  </si>
  <si>
    <t>2007.11.14</t>
    <phoneticPr fontId="2" type="noConversion"/>
  </si>
  <si>
    <t>02-3217-4222</t>
  </si>
  <si>
    <t>ソウル特別市城東区ソンスイロ12ギル20</t>
  </si>
  <si>
    <t>ハローミュージアム</t>
  </si>
  <si>
    <t>未就学、65歳以上、障害者</t>
  </si>
  <si>
    <t>松坡区民、写真学科の学生の10％割引</t>
  </si>
  <si>
    <t>毎週日曜日、雪、秋夕連休</t>
  </si>
  <si>
    <t>写真</t>
  </si>
  <si>
    <t>www.photomuseum.or.kr</t>
  </si>
  <si>
    <t>ソウル-私立13-2003-07号</t>
  </si>
  <si>
    <t>02-418-1315</t>
  </si>
  <si>
    <t>ソウル特別市松坡区ウィ礼城大路14ハンミタワー19、20階</t>
  </si>
  <si>
    <t>韓米写真美術館</t>
  </si>
  <si>
    <t>展示による違い</t>
  </si>
  <si>
    <t>（証拠時、展示別異なる）芸術の殿堂後援会員2,000ウォン割引（1人4枚）芸術の殿堂ゴールド会員2,000ウォン割引（1人4枚）芸術の殿堂ブルー・グリーン会員、芸堂私たちVカード2,000ウォン割引（1人2枚）文化の日（50％）軽症、国家有功者本人衣装者、国家有功自由遺族、医師自由族本人</t>
  </si>
  <si>
    <t>定価から2,000ウォン</t>
  </si>
  <si>
    <t>0〜20,000ウォン</t>
  </si>
  <si>
    <t>0～16,000ウォン</t>
  </si>
  <si>
    <t>0～12,000ウォン</t>
  </si>
  <si>
    <t>絵画、版画、彫刻、設置など</t>
  </si>
  <si>
    <t>変動</t>
  </si>
  <si>
    <t>www.sac.or.kr</t>
  </si>
  <si>
    <t>ソウル-私立13-2002-03号</t>
  </si>
  <si>
    <t>1990.10.17</t>
    <phoneticPr fontId="2" type="noConversion"/>
  </si>
  <si>
    <t>02-580-1300</t>
  </si>
  <si>
    <t>ソウル特別市瑞草区南部循環路2406</t>
  </si>
  <si>
    <t>ハンガラム美術館</t>
  </si>
  <si>
    <t>写真など</t>
  </si>
  <si>
    <t>ソウル-私立13-2002-02号</t>
  </si>
  <si>
    <t>1999.11.01</t>
    <phoneticPr fontId="2" type="noConversion"/>
  </si>
  <si>
    <t>ハンガラムデザイン美術館</t>
  </si>
  <si>
    <t>（土）10:00-18:00</t>
    <phoneticPr fontId="2" type="noConversion"/>
  </si>
  <si>
    <t>年5〜6回</t>
  </si>
  <si>
    <t>ポスコセンター</t>
  </si>
  <si>
    <t>www.poscoartmuseum.org</t>
  </si>
  <si>
    <t>ソウル-私立13-1998-01号</t>
  </si>
  <si>
    <t>1998.02.13</t>
    <phoneticPr fontId="2" type="noConversion"/>
  </si>
  <si>
    <t>02-3457-1665</t>
  </si>
  <si>
    <t>ソウル特別市江南区テヘランロ440地下1階</t>
  </si>
  <si>
    <t>ポスコ美術館</t>
  </si>
  <si>
    <t>平昌洞住民、ソウル予告学生、国軍将兵、60歳以上</t>
  </si>
  <si>
    <t>アートインパス、文化ヌリ、同行カード</t>
  </si>
  <si>
    <t>毎週月曜日（祝日運営）</t>
  </si>
  <si>
    <t>年7回（大関含む）</t>
  </si>
  <si>
    <t>www.totalmuseum.org</t>
  </si>
  <si>
    <t>ソウル-私立13-2006-09号</t>
  </si>
  <si>
    <t>2006.11.17</t>
  </si>
  <si>
    <t>1983.11.17</t>
  </si>
  <si>
    <t>02-379-7037</t>
  </si>
  <si>
    <t>ソウル特別市鍾路区平昌32ギル8</t>
  </si>
  <si>
    <t>トータル美術館</t>
  </si>
  <si>
    <t>7歳以下、65歳以上、障害者など</t>
  </si>
  <si>
    <t>芸術人パス所持者30％割引美術館+博物館統合観覧時、25％割引</t>
  </si>
  <si>
    <t>25～30</t>
  </si>
  <si>
    <t>小学生3000</t>
  </si>
  <si>
    <t>毎週日曜日、雪連休、秋夕連休</t>
  </si>
  <si>
    <t>絵画、彫刻、版画、書道、写真、画像など</t>
  </si>
  <si>
    <t>ソウル-私立13-2006-08号</t>
  </si>
  <si>
    <t>2006.09.05</t>
  </si>
  <si>
    <t>2013.11.20</t>
  </si>
  <si>
    <t>コリアナ美術館</t>
  </si>
  <si>
    <t>毎週日曜日、月曜日の法定祝日</t>
  </si>
  <si>
    <t>東洋画、洋画、彫刻、彫刻、書道など</t>
  </si>
  <si>
    <t>www.hanwon.org</t>
  </si>
  <si>
    <t>ソウル-私立13-1993-07号</t>
  </si>
  <si>
    <t>1993.05.14</t>
  </si>
  <si>
    <t>1993.12.16</t>
  </si>
  <si>
    <t>02-588-5642</t>
  </si>
  <si>
    <t>ソウル特別市瑞草区南部循環路2423ハンウォンビルB1</t>
  </si>
  <si>
    <t>（財）韓原美術館</t>
  </si>
  <si>
    <t>満48ヶ月未満幼児、65歳以上、国家補訓対象者、基礎受給者、障害者（1～3級）など</t>
    <phoneticPr fontId="2" type="noConversion"/>
  </si>
  <si>
    <t>芸術人パス、ダードカード、障害者、文化の日（50％）割引など</t>
  </si>
  <si>
    <t>毎週月曜日、祝日</t>
  </si>
  <si>
    <t>www.zahamuseum.org</t>
  </si>
  <si>
    <t>ソウル-私立13-2010-06号</t>
  </si>
  <si>
    <t>2010.12.23</t>
  </si>
  <si>
    <t>02-395-3222</t>
  </si>
  <si>
    <t>ソウル特別市鍾路区昌義門路5街道46</t>
  </si>
  <si>
    <t>ジャハ美術館</t>
  </si>
  <si>
    <t>未就学児、毎週水曜日のランチ会社員無料</t>
  </si>
  <si>
    <t>障害者/満65歳以上/文化の日(50%)、芸術人パス(40%)、美術館メンバーシップ会員割引(10%)など</t>
  </si>
  <si>
    <t>絵画、陶器、家具など</t>
  </si>
  <si>
    <t>www.ilmin.org</t>
  </si>
  <si>
    <t>ソウル-私立13-1996-04号</t>
  </si>
  <si>
    <t>1996.12.19</t>
  </si>
  <si>
    <t>1994.07.19</t>
  </si>
  <si>
    <t>02-2020-2050</t>
  </si>
  <si>
    <t>ソウル特別市鍾路区世宗大路152</t>
  </si>
  <si>
    <t>イルミン美術館</t>
  </si>
  <si>
    <t>展示期間中の祝日、月曜日休館</t>
  </si>
  <si>
    <t>金属、木、陶器、アスベストなど</t>
  </si>
  <si>
    <t>yoolizzycraftmuseum.org</t>
  </si>
  <si>
    <t>ソウル-私立13-2005-07号</t>
  </si>
  <si>
    <t>2005.08.27</t>
    <phoneticPr fontId="2" type="noConversion"/>
  </si>
  <si>
    <t>2004.10.08</t>
    <phoneticPr fontId="2" type="noConversion"/>
  </si>
  <si>
    <t>02-578-6663</t>
  </si>
  <si>
    <t>ソウル特別市瑞草区中央路555</t>
  </si>
  <si>
    <t>ガラス地工芸館</t>
  </si>
  <si>
    <t>絵画、彫刻、クラフト、その他</t>
  </si>
  <si>
    <t>2室90.5</t>
  </si>
  <si>
    <t>www.nabi.or.kr</t>
  </si>
  <si>
    <t>ソウル-私立13-1992-01号</t>
  </si>
  <si>
    <t>2000.12.20</t>
  </si>
  <si>
    <t>02-2121-1031</t>
  </si>
  <si>
    <t>ソウル特別市鍾路区鍾路26 SK本社ビル4階</t>
  </si>
  <si>
    <t>アートセンター蝶美術館</t>
  </si>
  <si>
    <t>ソウル市</t>
  </si>
  <si>
    <t>パス優待、未就学児、障害者</t>
  </si>
  <si>
    <t>毎週月曜日の新情、旧正月、秋夕</t>
  </si>
  <si>
    <t>12:00～19:00</t>
    <phoneticPr fontId="2" type="noConversion"/>
  </si>
  <si>
    <t>絵画、彫刻、メディア、写真など</t>
  </si>
  <si>
    <t>www.artsonje.org</t>
  </si>
  <si>
    <t>ソウル-私立13-1995-01号</t>
    <phoneticPr fontId="2" type="noConversion"/>
  </si>
  <si>
    <t>1995.04.22</t>
    <phoneticPr fontId="2" type="noConversion"/>
  </si>
  <si>
    <t>1998.07.04</t>
    <phoneticPr fontId="2" type="noConversion"/>
  </si>
  <si>
    <t>02-733-8949</t>
  </si>
  <si>
    <t>ソウル特別市鍾路区ウルゴクロ3ギル87</t>
  </si>
  <si>
    <t>アート先在センター</t>
  </si>
  <si>
    <t>アモーレパシフィック役員、ICOMカード所持者、36ヶ月未満幼児など</t>
  </si>
  <si>
    <t>満65歳以上(20%)、国家有功者(50%)、障害者(50%)など</t>
  </si>
  <si>
    <t>毎週月曜日/1月1日/雪、秋夕連休</t>
  </si>
  <si>
    <t>宝4点</t>
  </si>
  <si>
    <t>白磁大湖など</t>
  </si>
  <si>
    <t>絵画、土器、陶器、工芸、設置美術、写真、メディアなど</t>
  </si>
  <si>
    <t>プライベート</t>
  </si>
  <si>
    <t>apma.com apma.amorepacific.com museum.amorepacific.com</t>
  </si>
  <si>
    <t>ソウル-私立13-2018-01号</t>
  </si>
  <si>
    <t>2018.05.02</t>
    <phoneticPr fontId="2" type="noConversion"/>
  </si>
  <si>
    <t>2018.02.23</t>
    <phoneticPr fontId="2" type="noConversion"/>
  </si>
  <si>
    <t>02-6040-2345</t>
  </si>
  <si>
    <t>ソウル特別市龍山区漢江大路100</t>
  </si>
  <si>
    <t>アモーレパシフィック美術館</t>
  </si>
  <si>
    <t>毎週月曜日、新政、旧正月、秋夕当日</t>
  </si>
  <si>
    <t>年4回</t>
  </si>
  <si>
    <t>絵画、書道、彫刻など</t>
  </si>
  <si>
    <t>https://www.arko.or.kr/artcenter/</t>
  </si>
  <si>
    <t>ソウル-私立13-2006-05号</t>
  </si>
  <si>
    <t>2006.08.07</t>
    <phoneticPr fontId="2" type="noConversion"/>
  </si>
  <si>
    <t>1979.05.21</t>
    <phoneticPr fontId="2" type="noConversion"/>
  </si>
  <si>
    <t>02-760-4610</t>
  </si>
  <si>
    <t>ソウル特別市 鍾路区 猿道3</t>
  </si>
  <si>
    <t>アルコ美術館</t>
  </si>
  <si>
    <t>•65歳以上のパスター、障害者の50％割引•サムスンカード10％割引、プレミアムカード月1回無料入場（本人適用）学生団体10名以上30％</t>
  </si>
  <si>
    <t>•65歳以上のパスター、障害者50％割引•サムスンカード10％割引、プレミアムカード月1回無料入場（本人適用）•現代カード20％Mポイント使用（現場決済時に適用）</t>
  </si>
  <si>
    <t>フラット、彫刻、写真、ビデオ、インストールなど</t>
  </si>
  <si>
    <t>www.arariomuseum.org</t>
  </si>
  <si>
    <t>ソウル-私立13-2014-08号</t>
  </si>
  <si>
    <t>2014.12.10</t>
  </si>
  <si>
    <t>2014.09.01</t>
  </si>
  <si>
    <t>02-736-5700</t>
  </si>
  <si>
    <t>ソウル特別市鍾路区渓谷路83</t>
  </si>
  <si>
    <t>アラリオミュージアムインスペース</t>
  </si>
  <si>
    <t>満6歳以下、満65歳以上、障害者、国家有功者など</t>
  </si>
  <si>
    <t>芸術人パス、兵士、大学生は青少年料金を適用</t>
  </si>
  <si>
    <t>彫刻、絵画、図面など</t>
  </si>
  <si>
    <t>不定期/1年</t>
  </si>
  <si>
    <t>soma.kspo.or.kr</t>
  </si>
  <si>
    <t>ソウル-私立13-1998-02号</t>
  </si>
  <si>
    <t>1998.12.31</t>
  </si>
  <si>
    <t>02-425-1077</t>
  </si>
  <si>
    <t>相馬美術館</t>
  </si>
  <si>
    <t>平面、造形など</t>
  </si>
  <si>
    <t>www.sehwamuseum.org</t>
  </si>
  <si>
    <t>ソウル-私立13-2017-01号</t>
  </si>
  <si>
    <t>2017.01.31</t>
    <phoneticPr fontId="2" type="noConversion"/>
  </si>
  <si>
    <t>2017.10.30</t>
  </si>
  <si>
    <t>02-2002-7787</t>
  </si>
  <si>
    <t>ソウル特別市鍾路区新門安路68興国生命ビル3階</t>
  </si>
  <si>
    <t>セファ美術館</t>
  </si>
  <si>
    <t xml:space="preserve"> 国家有功者や障害者など</t>
  </si>
  <si>
    <t>ソウル市政策カード10% - 世宗会員割引35~40% - 企業提携割引20% - 文化がある日割引50% - 文化芸術人割引20%など</t>
  </si>
  <si>
    <t>20～23</t>
  </si>
  <si>
    <t>4,000～15,000</t>
  </si>
  <si>
    <t>2000～11,000</t>
  </si>
  <si>
    <t>1000～9,000</t>
  </si>
  <si>
    <t>10:00～19:30</t>
  </si>
  <si>
    <t>美術館1館297日美術館2館346日</t>
    <phoneticPr fontId="2" type="noConversion"/>
  </si>
  <si>
    <t>絵画、彫刻、メディアアートなど</t>
  </si>
  <si>
    <t>www.sejongpac.or.kr</t>
  </si>
  <si>
    <t>ソウル-私立21-2015-09号</t>
  </si>
  <si>
    <t>2015.12.16</t>
  </si>
  <si>
    <t>世宗・忠武公物語(2009.10.09) 世宗美術館(2015.04.06)</t>
  </si>
  <si>
    <t>02399 1000</t>
  </si>
  <si>
    <t>ソウル特別市鍾路区世宗大路175</t>
  </si>
  <si>
    <t>世宗文化会館美術館</t>
  </si>
  <si>
    <t>流動的</t>
  </si>
  <si>
    <t>満4歳未満、ICOMカード所持者</t>
  </si>
  <si>
    <t>満65歳以上、障害者、国家有功者</t>
  </si>
  <si>
    <t>20人以上の団体20％</t>
    <phoneticPr fontId="2" type="noConversion"/>
  </si>
  <si>
    <t>満4歳未満、ICOMカード所持者</t>
  </si>
  <si>
    <t>展示観覧時彫刻公園無料入場</t>
  </si>
  <si>
    <t>www.sungkokmuseum.org/</t>
  </si>
  <si>
    <t>ソウル-私立13-1995-02号</t>
  </si>
  <si>
    <t>02-737-7650</t>
  </si>
  <si>
    <t>ソウル特別市鍾路区慶熙宮道42城谷美術館</t>
  </si>
  <si>
    <t>城谷美術館</t>
  </si>
  <si>
    <t>0～15,000ウォン</t>
  </si>
  <si>
    <t>0～8,000ウォン</t>
  </si>
  <si>
    <t>近代文化財1点</t>
  </si>
  <si>
    <t>独立宣言書</t>
  </si>
  <si>
    <t>書道、文画、卓本、文献資料など</t>
  </si>
  <si>
    <t>ソウル-私立13-2002-01号</t>
  </si>
  <si>
    <t>2002.03.12</t>
    <phoneticPr fontId="2" type="noConversion"/>
  </si>
  <si>
    <t>1988.02.15</t>
    <phoneticPr fontId="2" type="noConversion"/>
  </si>
  <si>
    <t>ソウル西芸博物館</t>
  </si>
  <si>
    <t>満65歳以上、満3歳未満、国家有功者、障害者、メンバーシップカード所持者など</t>
  </si>
  <si>
    <t>芸術人パス所持者30％、地域住民50％など</t>
  </si>
  <si>
    <t>10:30～17:30</t>
  </si>
  <si>
    <t>クラフト、デザイン、韓国化など</t>
  </si>
  <si>
    <t>www.imageroot.co.kr</t>
  </si>
  <si>
    <t>ソウル-私立13-2005-04号</t>
  </si>
  <si>
    <t>2003.09.23</t>
  </si>
  <si>
    <t>02-396-3185</t>
  </si>
  <si>
    <t>ソウル特別市鍾路区平昌31ギル27</t>
  </si>
  <si>
    <t>上院美術館</t>
  </si>
  <si>
    <t>36ヶ月以下幼児</t>
  </si>
  <si>
    <t>65歳以上のパス、障害者（同伴1人）、国家有功者50％割引銀平区地域住民1,000ウォン割引</t>
  </si>
  <si>
    <t>20人以上1,000ウォン割引</t>
  </si>
  <si>
    <t>部分</t>
  </si>
  <si>
    <t>現代美術作品（絵画、彫刻、図面、メディアアートなど）</t>
  </si>
  <si>
    <t>www.savinamuseum.com</t>
  </si>
  <si>
    <t>ソウル-私立13-2002-04号</t>
  </si>
  <si>
    <t>2002.07.16</t>
  </si>
  <si>
    <t>02-736-4371</t>
  </si>
  <si>
    <t>ソウル特別市 平平区鎮関1路93</t>
  </si>
  <si>
    <t>サビナ美術館</t>
  </si>
  <si>
    <t>登録</t>
  </si>
  <si>
    <t>国境日</t>
  </si>
  <si>
    <t>絵画、陶器</t>
  </si>
  <si>
    <t>www.milalmuseum.or.kr</t>
  </si>
  <si>
    <t>ソウル-私立13-1999-05号</t>
  </si>
  <si>
    <t>1999.07.30</t>
  </si>
  <si>
    <t>02-3412-0061</t>
  </si>
  <si>
    <t>ソウル特別市江南区一元路90</t>
  </si>
  <si>
    <t>ミルアル美術館</t>
  </si>
  <si>
    <t>毎週月曜日、旧正月（旧暦）およびチュソク当日</t>
  </si>
  <si>
    <t>国宝12点、宝10点</t>
  </si>
  <si>
    <t>キム・ホンド軍船道兵など</t>
  </si>
  <si>
    <t>古美術品、現代美術品</t>
  </si>
  <si>
    <t>www.leeum.org</t>
  </si>
  <si>
    <t>ソウル-私立13-2004-07号</t>
  </si>
  <si>
    <t>2004.12.06</t>
  </si>
  <si>
    <t>2004.10.13</t>
  </si>
  <si>
    <t>02-2014-6900</t>
  </si>
  <si>
    <t>ソウル特別市龍山区梨泰院路55ギル60-16</t>
  </si>
  <si>
    <t>リウム美術館</t>
  </si>
  <si>
    <t>準備中</t>
  </si>
  <si>
    <t>http://www.daelimmuseum.org/</t>
  </si>
  <si>
    <t>ソウル-私立13-1996-03号</t>
  </si>
  <si>
    <t>2017.03.22</t>
  </si>
  <si>
    <t>2015.09.01</t>
  </si>
  <si>
    <t>02-6233-7200</t>
  </si>
  <si>
    <t>ソウル特別市城東区王十里路83-21、ディミュージアム</t>
  </si>
  <si>
    <t>デミュージアム（大林美術館分館）</t>
  </si>
  <si>
    <t>毎週月曜日（5/31、7/19を除く）</t>
  </si>
  <si>
    <t>1996.05.21</t>
  </si>
  <si>
    <t>02-720-0667</t>
  </si>
  <si>
    <t>ソウル特別市鍾路区ジャハムンロ4ギル21</t>
  </si>
  <si>
    <t>大林美術館</t>
  </si>
  <si>
    <t>毎週月曜日、法定祝日</t>
  </si>
  <si>
    <t>キム・ゴロンバとアニュス姉妹（石膏像）</t>
  </si>
  <si>
    <t>彫刻、洋画、東洋画、書道など</t>
  </si>
  <si>
    <t>12点常設</t>
  </si>
  <si>
    <t>www.kimsechoong.com</t>
  </si>
  <si>
    <t>ソウル-私立21-2017-07号</t>
  </si>
  <si>
    <t>2017.12.12</t>
  </si>
  <si>
    <t>2015.07.14</t>
  </si>
  <si>
    <t>02-717-5129</t>
  </si>
  <si>
    <t>ソウル特別市龍山区孝昌原路70ギル35</t>
  </si>
  <si>
    <t>キム・セジュン美術館</t>
  </si>
  <si>
    <t>文化の日のダウングレード割引/展示に応じて変動</t>
  </si>
  <si>
    <t>文化がある日のダウングレード割引/展示別</t>
  </si>
  <si>
    <t>絵画、写真、彫刻など</t>
  </si>
  <si>
    <t>http://www.kumhomuseum.com/</t>
  </si>
  <si>
    <t>ソウル-私立13-1996-02号</t>
  </si>
  <si>
    <t>02-720-5114</t>
  </si>
  <si>
    <t>ソウル特別市鍾路区三清路18</t>
  </si>
  <si>
    <t>錦湖美術館</t>
  </si>
  <si>
    <t>毎週月曜日と祝日</t>
  </si>
  <si>
    <t>ソウル市タイプ文化財1点</t>
  </si>
  <si>
    <t>白磁清華運命名諮問病</t>
  </si>
  <si>
    <t>絵画など</t>
  </si>
  <si>
    <t>www.ocimuseum.org</t>
  </si>
  <si>
    <t>ソウル-私立13-2011-03号</t>
  </si>
  <si>
    <t>2011.09.30</t>
    <phoneticPr fontId="2" type="noConversion"/>
  </si>
  <si>
    <t>02-734-0440</t>
  </si>
  <si>
    <t>ソウル特別市鍾路区友情国路45-14</t>
  </si>
  <si>
    <t>OCI美術館</t>
  </si>
  <si>
    <t>絵画、木器など</t>
  </si>
  <si>
    <t>www.kmcaseoul.org</t>
  </si>
  <si>
    <t>ソウル-私立21-2017-02号</t>
  </si>
  <si>
    <t>2017.05.26</t>
  </si>
  <si>
    <t>02-2138-0952</t>
  </si>
  <si>
    <t>ソウル特別市 江南区 仙陵路 807</t>
  </si>
  <si>
    <t>K現代美術館</t>
  </si>
  <si>
    <t>平面、立体、書道、工芸など</t>
  </si>
  <si>
    <t>http://www.jeijcc.org/</t>
  </si>
  <si>
    <t>ソウル-私立21-2016-01号</t>
  </si>
  <si>
    <t>2016.02.22</t>
    <phoneticPr fontId="2" type="noConversion"/>
  </si>
  <si>
    <t>02-2183-7373~4</t>
  </si>
  <si>
    <t>ソウル特別市鍾路区昌慶宮路35ギル29</t>
  </si>
  <si>
    <t>JCCアートセンター</t>
  </si>
  <si>
    <t>美術作品など</t>
  </si>
  <si>
    <t>www.63art.co.kr</t>
  </si>
  <si>
    <t>ソウル-私立13-2008-13号</t>
  </si>
  <si>
    <t>2008.09.26</t>
    <phoneticPr fontId="2" type="noConversion"/>
  </si>
  <si>
    <t>02-1833-7001</t>
  </si>
  <si>
    <t>ソウル特別市永登浦区63〜50</t>
  </si>
  <si>
    <t>63アート</t>
  </si>
  <si>
    <t>国賓・外交使節団及び遂行者、6歳以下の子ども、満65歳以上、障害者及び保護者、国家有功者及びその遺族又は家族、基礎受給者、お子様幸福カード所持者及び家族、鍾路区名誉区民、研究及び公務遂行</t>
  </si>
  <si>
    <t>鍾路区民（50％割引）、韓服着用（50％割引）、文化のある日（50％割引）</t>
  </si>
  <si>
    <t>40(大人40、青少年33、子供50)</t>
  </si>
  <si>
    <t>1800（19～24歳1800ウォン、25歳～3000ウォン）</t>
  </si>
  <si>
    <t>毎週月曜日（ただし、月曜日が祝日の場合、当日は開館し、次の最初の平日に休館）、1.1、旧正月及び秋夕当日</t>
  </si>
  <si>
    <t>平面化、高家具、陶器、シニア、図面など</t>
  </si>
  <si>
    <t>https://www.jfac.or.kr/site/main/content/parkns01</t>
  </si>
  <si>
    <t>ソウル-公立13-2013-07号</t>
  </si>
  <si>
    <t>2013.08.13.</t>
  </si>
  <si>
    <t>02-2148-4171</t>
  </si>
  <si>
    <t>ソウル特別市鍾路区オクイン1ギル34</t>
  </si>
  <si>
    <t>鍾路区立パクノス美術館</t>
  </si>
  <si>
    <t>毎週月曜日（ただし、月曜日が祝日の場合、当日は開館し、次の最初の平日に休館）、1月1日、秋夕、お正月当日</t>
  </si>
  <si>
    <t>絵画、陶器など</t>
  </si>
  <si>
    <t>www.jfac.or.kr</t>
  </si>
  <si>
    <t>ソウル-公立21-2017-04号</t>
  </si>
  <si>
    <t>2017.11.29</t>
  </si>
  <si>
    <t>02-741-8149</t>
  </si>
  <si>
    <t>ソウル特別市鍾路区昌徳宮5ギル40</t>
  </si>
  <si>
    <t>鍾路区立高姫洞美術館</t>
  </si>
  <si>
    <t>https://sma.sbculture.or.kr/youngartspace/</t>
  </si>
  <si>
    <t>2013.04.11</t>
  </si>
  <si>
    <t>02-2038-9989</t>
  </si>
  <si>
    <t>ソウル特別市城北区城北路23</t>
  </si>
  <si>
    <t>城北芸術創作所（城北区美術館分館）</t>
    <phoneticPr fontId="2" type="noConversion"/>
  </si>
  <si>
    <t>https://sma.sbculture.or.kr/children/</t>
  </si>
  <si>
    <t>2019.08.13</t>
  </si>
  <si>
    <t>02-6952-5022</t>
  </si>
  <si>
    <t>ソウル特別市城北区画廊路18字道13</t>
  </si>
  <si>
    <t>城北子供美術館夢の人々（城北区美術館分館）</t>
    <phoneticPr fontId="2" type="noConversion"/>
  </si>
  <si>
    <t>https://sma.sbculture.or.kr/cml/</t>
  </si>
  <si>
    <t>2020.08.20</t>
  </si>
  <si>
    <t>02-6952-5016</t>
  </si>
  <si>
    <t>ソウル特別市城北区ソルサムロ7ギル23</t>
  </si>
  <si>
    <t>城北区立崔万林美術館（城北区立美術館分館）</t>
    <phoneticPr fontId="2" type="noConversion"/>
  </si>
  <si>
    <t>絵画、彫刻、書道、全角など（城北区立美術館4館全体）</t>
    <phoneticPr fontId="2" type="noConversion"/>
  </si>
  <si>
    <t>https://sma.sbculture.or.kr/sma/</t>
  </si>
  <si>
    <t>ソウル-公立21-2010-07号</t>
  </si>
  <si>
    <t>2010.12.29</t>
    <phoneticPr fontId="2" type="noConversion"/>
  </si>
  <si>
    <t>2009.11.29</t>
  </si>
  <si>
    <t>02-6925-5011</t>
  </si>
  <si>
    <t>ソウル特別市城北区城北路134</t>
  </si>
  <si>
    <t>城北区美術館</t>
  </si>
  <si>
    <t>10:00～19:00 10:00～18:00</t>
  </si>
  <si>
    <t>年22回</t>
  </si>
  <si>
    <t>絵画、韓国画、写真、彫刻、インストール、ニューメディアなど</t>
  </si>
  <si>
    <t>https://sema.seoul.go.kr/</t>
  </si>
  <si>
    <t>ソウル-公立13-1999-01号</t>
  </si>
  <si>
    <t>1999.03.15.</t>
  </si>
  <si>
    <t>1988.08.19</t>
    <phoneticPr fontId="2" type="noConversion"/>
  </si>
  <si>
    <t>02-2124-8800</t>
  </si>
  <si>
    <t>ソウル特別市中区徳寿宮道61</t>
  </si>
  <si>
    <t>ソウル市立美術館</t>
  </si>
  <si>
    <t>毎週月曜日、1月1日、雪。</t>
  </si>
  <si>
    <t>古書画、全敵流、現代絵画など</t>
  </si>
  <si>
    <t>www.gjjs.or.kr</t>
  </si>
  <si>
    <t>ソウル-公立13-2014-03号</t>
  </si>
  <si>
    <t>2014.02.14</t>
  </si>
  <si>
    <t>2009.04.23</t>
  </si>
  <si>
    <t>02-2659-2206</t>
  </si>
  <si>
    <t>ソウル特別市江西区陽川路47ギル36</t>
  </si>
  <si>
    <t>兼財政線美術館</t>
  </si>
  <si>
    <t>毎週月曜日、綿節当日</t>
  </si>
  <si>
    <t>12:00-21:00(ギャラリー門) 10:00-21:00(デザイン博物館/金,土)</t>
    <phoneticPr fontId="2" type="noConversion"/>
  </si>
  <si>
    <t>12:00-21:00(ギャラリー門) 10:00-19:00(デザイン博物館)</t>
    <phoneticPr fontId="2" type="noConversion"/>
  </si>
  <si>
    <t>デザイン製品、ポスター、書籍、LPなど</t>
  </si>
  <si>
    <t>www.ddp.or.kr</t>
  </si>
  <si>
    <t>ソウル-公立13-2020-01号</t>
  </si>
  <si>
    <t>2020.02.17</t>
  </si>
  <si>
    <t>02-2153-0001</t>
  </si>
  <si>
    <t>ソウル特別市中区乙支路281</t>
  </si>
  <si>
    <t>DDPデザインミュージアム</t>
  </si>
  <si>
    <t>毎週月曜日（ただし、月曜日が祝日の場合、当日は開館し、次の最初の平日に休館）、1月1日</t>
    <phoneticPr fontId="10" type="noConversion"/>
  </si>
  <si>
    <t>韓国画、絵画など</t>
  </si>
  <si>
    <t>コレクション：彫刻、クラフト、書道、写真など</t>
  </si>
  <si>
    <t>199/6,400㎡</t>
    <phoneticPr fontId="2" type="noConversion"/>
  </si>
  <si>
    <t>www.mmca.go.kr, www.facebook.com/MMCAKorea, www.instagram.com/MMCAKorea, www.twitter.com/MMCAKOREA, www.youtube.com/MMCAKorea, tv.naver.com/mmca</t>
  </si>
  <si>
    <t>043-261-1400</t>
    <phoneticPr fontId="2" type="noConversion"/>
  </si>
  <si>
    <t>忠清北道清州市清原区314</t>
    <phoneticPr fontId="2" type="noConversion"/>
  </si>
  <si>
    <t>国立現代美術館美術品収蔵センター（清州館）</t>
    <phoneticPr fontId="2" type="noConversion"/>
  </si>
  <si>
    <t>1.一般満24歳以下または満65歳以上大学生国家有功者・独立有功者（有功者証所持時本人及び同伴家族）国家有功者・独立有功者遺族証所持者美術館に美術作品等の資料寄贈者（寄贈者カード所持時本人および同伴家族）国立現代美術館有料会員博物館・美術館学芸士資格取得者 芸術人パス所持者 ICOM（国際博物館協議会）カード所持者学生インソル教師および観光案内社（事前予約団体に限る）障害者および同行保護者文化ヌリカード所持者学校暴力予防教育（保護者 Onヌリ） 履修証所持者 2.提携社 アシアナクラブ優秀会員カード（カード提示者に限る 3.毎月最後の水曜日文化がある日</t>
    <phoneticPr fontId="2" type="noConversion"/>
  </si>
  <si>
    <t>アシアナクラブ一般会員20％（カード提示者のみ）CJone会員50％割引（アプリ）</t>
    <phoneticPr fontId="2" type="noConversion"/>
  </si>
  <si>
    <t>企画展示別別途策定（2,000ウォン～3,000ウォン水準） *徳寿宮入場料を除く</t>
  </si>
  <si>
    <t>火、首、金、日 10:00～18:00 水、土：10:00～21:00</t>
    <phoneticPr fontId="2" type="noConversion"/>
  </si>
  <si>
    <t>国立13-2017-09号</t>
  </si>
  <si>
    <t>1998.12.01</t>
    <phoneticPr fontId="10" type="noConversion"/>
  </si>
  <si>
    <t>02-2022-0600</t>
    <phoneticPr fontId="10" type="noConversion"/>
  </si>
  <si>
    <t>ソウル特別市中区世宗大路99</t>
    <phoneticPr fontId="10" type="noConversion"/>
  </si>
  <si>
    <t>国立現代美術館（徳寿宮館）</t>
    <phoneticPr fontId="2" type="noConversion"/>
  </si>
  <si>
    <t>アシアナクラブ一般会員20％（カード提示者のみ）CJone会員50％割引（アプリ）</t>
    <phoneticPr fontId="2" type="noConversion"/>
  </si>
  <si>
    <t>4000(統合券)</t>
  </si>
  <si>
    <t>1月1日、お正月、チュソク当日</t>
  </si>
  <si>
    <t>月、火、木、金、日 10:00～18:00 水、土：10:00～21:00</t>
    <phoneticPr fontId="2" type="noConversion"/>
  </si>
  <si>
    <t>384/13,045㎡</t>
    <phoneticPr fontId="2" type="noConversion"/>
  </si>
  <si>
    <t>www.mmca.go.kr, www.facebook.com/MMCAKorea, www.instagram.com/MMCAKorea, www.twitter.com/MMCAKOREA, www.youtube.com/MMCAKorea, tv.naver.com/mmca</t>
  </si>
  <si>
    <t>国立13-2017-08号</t>
    <phoneticPr fontId="2" type="noConversion"/>
  </si>
  <si>
    <t>2013.11.12</t>
    <phoneticPr fontId="10" type="noConversion"/>
  </si>
  <si>
    <t>02-3701-9500</t>
    <phoneticPr fontId="10" type="noConversion"/>
  </si>
  <si>
    <t>ソウル特別市鍾路区三清路30</t>
    <phoneticPr fontId="10" type="noConversion"/>
  </si>
  <si>
    <t>国立現代美術館（ソウル館）</t>
    <phoneticPr fontId="2" type="noConversion"/>
  </si>
  <si>
    <t>109(4管全体)</t>
    <phoneticPr fontId="2" type="noConversion"/>
  </si>
  <si>
    <t>377(4管全体)</t>
    <phoneticPr fontId="2" type="noConversion"/>
  </si>
  <si>
    <t>73（4管全体）</t>
    <phoneticPr fontId="2" type="noConversion"/>
  </si>
  <si>
    <t>85（4管全体）</t>
    <phoneticPr fontId="2" type="noConversion"/>
  </si>
  <si>
    <t>52（4管全体）</t>
    <phoneticPr fontId="2" type="noConversion"/>
  </si>
  <si>
    <t>13（4管全体）</t>
    <phoneticPr fontId="2" type="noConversion"/>
  </si>
  <si>
    <t>65（4管全体）</t>
    <phoneticPr fontId="2" type="noConversion"/>
  </si>
  <si>
    <t>企画展示別別途策定（2,000ウォン～3,000ウォン水準）</t>
  </si>
  <si>
    <t>毎週月曜日（ただし、月曜日が祝日の場合、当日は開館し、次の最初の平日に休館）、1月1日</t>
  </si>
  <si>
    <t>火、水、首、金、土、日 10:00-18:00</t>
    <phoneticPr fontId="2" type="noConversion"/>
  </si>
  <si>
    <t>13（3管全体）</t>
    <phoneticPr fontId="2" type="noConversion"/>
  </si>
  <si>
    <t>16（3管全体）</t>
    <phoneticPr fontId="2" type="noConversion"/>
  </si>
  <si>
    <t>45（3管全体）</t>
    <phoneticPr fontId="2" type="noConversion"/>
  </si>
  <si>
    <t>登録文化財5点（4館全体）</t>
    <phoneticPr fontId="2" type="noConversion"/>
  </si>
  <si>
    <t>10,916(4管全体)</t>
  </si>
  <si>
    <t>所蔵品：韓国画、絵画、ニューメディアなど（3館全体）</t>
    <phoneticPr fontId="2" type="noConversion"/>
  </si>
  <si>
    <t>163/5,787㎡</t>
    <phoneticPr fontId="2" type="noConversion"/>
  </si>
  <si>
    <t>www.mmca.go.kr, www.facebook.com/MMCAKorea, www.instagram.com/MMCAKorea, www.twitter.com/MMCAKOREA, www.youtube.com/MMCAKorea, tv.naver.com/mmca</t>
  </si>
  <si>
    <t>国立13-2017-07号</t>
  </si>
  <si>
    <t>1986.08.25</t>
    <phoneticPr fontId="10" type="noConversion"/>
  </si>
  <si>
    <t>02-2188-6114</t>
    <phoneticPr fontId="10" type="noConversion"/>
  </si>
  <si>
    <t>京畿道果川市光明路313</t>
    <phoneticPr fontId="10" type="noConversion"/>
  </si>
  <si>
    <t>国立現代美術館（果川館）</t>
    <phoneticPr fontId="2" type="noConversion"/>
  </si>
  <si>
    <t>果川市</t>
    <phoneticPr fontId="2" type="noConversion"/>
  </si>
  <si>
    <t>所蔵資料の種類</t>
    <phoneticPr fontId="2" type="noConversion"/>
  </si>
  <si>
    <t>登録/未登録</t>
    <phoneticPr fontId="2" type="noConversion"/>
  </si>
  <si>
    <t>美術館の住所</t>
    <phoneticPr fontId="2" type="noConversion"/>
  </si>
  <si>
    <t>美術館名</t>
    <phoneticPr fontId="2" type="noConversion"/>
  </si>
  <si>
    <t>学芸人材</t>
    <phoneticPr fontId="2" type="noConversion"/>
  </si>
  <si>
    <t>国立図書館の運営状況</t>
    <phoneticPr fontId="2" type="noConversion"/>
  </si>
  <si>
    <t>公共図書館の運営状況</t>
    <phoneticPr fontId="10" type="noConversion"/>
  </si>
  <si>
    <t>博物館の運営状況</t>
    <phoneticPr fontId="10" type="noConversion"/>
  </si>
  <si>
    <t>美術館の運営状況</t>
    <phoneticPr fontId="10" type="noConversion"/>
  </si>
  <si>
    <t>210㎡</t>
    <phoneticPr fontId="2" type="noConversion"/>
  </si>
  <si>
    <t>35㎡（共有キッチンなど）</t>
    <phoneticPr fontId="2" type="noConversion"/>
  </si>
  <si>
    <t>45㎡（文化講座室）</t>
    <phoneticPr fontId="2" type="noConversion"/>
  </si>
  <si>
    <t>45㎡（音楽練習室）</t>
    <phoneticPr fontId="2" type="noConversion"/>
  </si>
  <si>
    <t>85㎡</t>
    <phoneticPr fontId="2" type="noConversion"/>
  </si>
  <si>
    <t>日曜日、祝日</t>
    <phoneticPr fontId="10" type="noConversion"/>
  </si>
  <si>
    <t>13時～18時</t>
    <phoneticPr fontId="2" type="noConversion"/>
  </si>
  <si>
    <t>010-3693-7686</t>
    <phoneticPr fontId="2" type="noConversion"/>
  </si>
  <si>
    <t>済州特別自治道済州市四平4ギル33</t>
    <phoneticPr fontId="2" type="noConversion"/>
  </si>
  <si>
    <t>08.22。</t>
    <phoneticPr fontId="2" type="noConversion"/>
  </si>
  <si>
    <t>単独</t>
    <phoneticPr fontId="2" type="noConversion"/>
  </si>
  <si>
    <t>四平村会</t>
    <phoneticPr fontId="2" type="noConversion"/>
  </si>
  <si>
    <t>住民自律</t>
    <phoneticPr fontId="2" type="noConversion"/>
  </si>
  <si>
    <t>四平村生活文化センター</t>
    <phoneticPr fontId="2" type="noConversion"/>
  </si>
  <si>
    <t>済州市</t>
    <phoneticPr fontId="2" type="noConversion"/>
  </si>
  <si>
    <t>348.02㎡</t>
    <phoneticPr fontId="2" type="noConversion"/>
  </si>
  <si>
    <t>117㎡（会議室）</t>
    <phoneticPr fontId="2" type="noConversion"/>
  </si>
  <si>
    <t>196.02㎡(図書館)</t>
    <phoneticPr fontId="2" type="noConversion"/>
  </si>
  <si>
    <t>35㎡</t>
    <phoneticPr fontId="2" type="noConversion"/>
  </si>
  <si>
    <t>15時～18時</t>
    <phoneticPr fontId="2" type="noConversion"/>
  </si>
  <si>
    <t>064-728-4329</t>
    <phoneticPr fontId="2" type="noConversion"/>
  </si>
  <si>
    <t>済州特別自治道済州市ウドミョンヨンイルジンサギル15-5</t>
    <phoneticPr fontId="2" type="noConversion"/>
  </si>
  <si>
    <t>03.09。</t>
    <phoneticPr fontId="2" type="noConversion"/>
  </si>
  <si>
    <t>ウドミョン</t>
    <phoneticPr fontId="2" type="noConversion"/>
  </si>
  <si>
    <t>直営</t>
    <phoneticPr fontId="2" type="noConversion"/>
  </si>
  <si>
    <t>呉道面生活文化センター</t>
    <phoneticPr fontId="2" type="noConversion"/>
  </si>
  <si>
    <t>469.44㎡</t>
    <phoneticPr fontId="2" type="noConversion"/>
  </si>
  <si>
    <t>462.8㎡(屋外テラス)</t>
    <phoneticPr fontId="2" type="noConversion"/>
  </si>
  <si>
    <t>29.7㎡(会議室)、95.8㎡(共同体工房)</t>
    <phoneticPr fontId="2" type="noConversion"/>
  </si>
  <si>
    <t>46.2㎡(練習室)</t>
    <phoneticPr fontId="2" type="noConversion"/>
  </si>
  <si>
    <t>115.7㎡</t>
    <phoneticPr fontId="2" type="noConversion"/>
  </si>
  <si>
    <t>10時～16時</t>
    <phoneticPr fontId="2" type="noConversion"/>
  </si>
  <si>
    <t>064-749-7785</t>
    <phoneticPr fontId="2" type="noConversion"/>
  </si>
  <si>
    <t>済州特別自治道済州市海岸村7ギル1-1</t>
    <phoneticPr fontId="2" type="noConversion"/>
  </si>
  <si>
    <t>03.04。</t>
    <phoneticPr fontId="2" type="noConversion"/>
  </si>
  <si>
    <t>単独</t>
    <phoneticPr fontId="10" type="noConversion"/>
  </si>
  <si>
    <t>ノヒョンドン住民センター</t>
    <phoneticPr fontId="2" type="noConversion"/>
  </si>
  <si>
    <t>直営</t>
    <phoneticPr fontId="10" type="noConversion"/>
  </si>
  <si>
    <t>海岸弟生活文化センター</t>
    <phoneticPr fontId="2" type="noConversion"/>
  </si>
  <si>
    <t>203㎡</t>
    <phoneticPr fontId="2" type="noConversion"/>
  </si>
  <si>
    <t>70㎡（映画、公演など）</t>
    <phoneticPr fontId="2" type="noConversion"/>
  </si>
  <si>
    <t>50㎡（文化講座授業室など）</t>
    <phoneticPr fontId="2" type="noConversion"/>
  </si>
  <si>
    <t>63㎡（図書館、本屋）</t>
    <phoneticPr fontId="2" type="noConversion"/>
  </si>
  <si>
    <t>20㎡</t>
    <phoneticPr fontId="2" type="noConversion"/>
  </si>
  <si>
    <t>09時～17時</t>
    <phoneticPr fontId="2" type="noConversion"/>
  </si>
  <si>
    <t>010-4690-1134</t>
    <phoneticPr fontId="2" type="noConversion"/>
  </si>
  <si>
    <t>済州特別自治道済州市内道3ギル4-1</t>
    <phoneticPr fontId="2" type="noConversion"/>
  </si>
  <si>
    <t>12. 28.</t>
    <phoneticPr fontId="2" type="noConversion"/>
  </si>
  <si>
    <t>内東洞村会</t>
    <phoneticPr fontId="2" type="noConversion"/>
  </si>
  <si>
    <t>内東洞生活文化センター</t>
    <phoneticPr fontId="2" type="noConversion"/>
  </si>
  <si>
    <t>476㎡</t>
    <phoneticPr fontId="2" type="noConversion"/>
  </si>
  <si>
    <t>120㎡（屋上温室カフェ）</t>
    <phoneticPr fontId="2" type="noConversion"/>
  </si>
  <si>
    <t>76㎡（住民創作空間）</t>
    <phoneticPr fontId="2" type="noConversion"/>
  </si>
  <si>
    <t>190㎡（演劇空間、図書館）</t>
    <phoneticPr fontId="2" type="noConversion"/>
  </si>
  <si>
    <t>90㎡</t>
    <phoneticPr fontId="2" type="noConversion"/>
  </si>
  <si>
    <t>10時～15時</t>
    <phoneticPr fontId="2" type="noConversion"/>
  </si>
  <si>
    <t>064-786-3216</t>
    <phoneticPr fontId="2" type="noConversion"/>
  </si>
  <si>
    <t>済州特別自治道済州市口座邑ジョンダルノンギル33</t>
    <phoneticPr fontId="2" type="noConversion"/>
  </si>
  <si>
    <t>01. 30</t>
    <phoneticPr fontId="2" type="noConversion"/>
  </si>
  <si>
    <t>ジョンダリ村会</t>
    <phoneticPr fontId="2" type="noConversion"/>
  </si>
  <si>
    <t>ジョンダリ生活文化センター</t>
    <phoneticPr fontId="2" type="noConversion"/>
  </si>
  <si>
    <t>595㎡</t>
    <phoneticPr fontId="2" type="noConversion"/>
  </si>
  <si>
    <t>355㎡（複合空間、庭園空間）</t>
    <phoneticPr fontId="2" type="noConversion"/>
  </si>
  <si>
    <t>35㎡(文化工作所)</t>
    <phoneticPr fontId="2" type="noConversion"/>
  </si>
  <si>
    <t>40㎡（文化シェルター）</t>
    <phoneticPr fontId="2" type="noConversion"/>
  </si>
  <si>
    <t>165㎡</t>
    <phoneticPr fontId="2" type="noConversion"/>
  </si>
  <si>
    <t>10時～14時</t>
    <phoneticPr fontId="2" type="noConversion"/>
  </si>
  <si>
    <t>064-727-4629</t>
    <phoneticPr fontId="2" type="noConversion"/>
  </si>
  <si>
    <t>済州特別自治道済州市永江道142（永平洞）</t>
    <phoneticPr fontId="2" type="noConversion"/>
  </si>
  <si>
    <t>01. 25.</t>
    <phoneticPr fontId="2" type="noConversion"/>
  </si>
  <si>
    <t>ヨンピョンハドン村</t>
    <phoneticPr fontId="2" type="noConversion"/>
  </si>
  <si>
    <t>永平河洞生活文化センター</t>
    <phoneticPr fontId="2" type="noConversion"/>
  </si>
  <si>
    <t>33㎡（キッチンルーム）198㎡（大講堂）66㎡（癒し工房）50㎡（材料室）66㎡（トイレなど）</t>
  </si>
  <si>
    <t>66㎡（北カフェ）</t>
  </si>
  <si>
    <t>35㎡</t>
  </si>
  <si>
    <t>住民ソウルによる常時運営</t>
  </si>
  <si>
    <t>9時～18時</t>
  </si>
  <si>
    <t>http://www.facebook.com/dannoul/</t>
  </si>
  <si>
    <t xml:space="preserve"> 010-2557-1654</t>
  </si>
  <si>
    <t>慶尚南道巨昌郡雄陽面雄陽路2309</t>
  </si>
  <si>
    <t>10.19。</t>
  </si>
  <si>
    <t>ハソンダンノルル運営委員会</t>
  </si>
  <si>
    <t>住民自律</t>
  </si>
  <si>
    <t>ハソンダンノウル生活文化センター</t>
  </si>
  <si>
    <t>926.71㎡</t>
  </si>
  <si>
    <t>20㎡（事務室）13㎡（インターネットブース）90㎡（ブックカフェ）</t>
  </si>
  <si>
    <t>21㎡（愛部屋）59㎡（サークルルーム）41㎡（文化創作室）75.43㎡（小さな図書館）75.43㎡（オープンサークルルーム）86.25㎡（別館サークルルーム）26.25㎡（別館消耗賃貸）</t>
  </si>
  <si>
    <t>204.85㎡(文化観覧室) 85㎡(多目的ホール) 112.5㎡(別館2階)</t>
  </si>
  <si>
    <t>055-974-0190</t>
  </si>
  <si>
    <t>慶尚南道山清郡市川面南明路234番ギル31</t>
  </si>
  <si>
    <t>04.10。</t>
  </si>
  <si>
    <t>単独</t>
  </si>
  <si>
    <t>山清郡庁</t>
  </si>
  <si>
    <t>直営</t>
  </si>
  <si>
    <t>徳山文化の家生活文化センター</t>
  </si>
  <si>
    <t>1,210.9㎡</t>
  </si>
  <si>
    <t>491.25㎡</t>
  </si>
  <si>
    <t>42.9㎡（学習空間）44.65㎡（会議室1）50.4㎡（会議室2）</t>
  </si>
  <si>
    <t>33.75㎡(練習室)</t>
  </si>
  <si>
    <t>547.95㎡</t>
  </si>
  <si>
    <t>9時～17時</t>
  </si>
  <si>
    <t>http://cafe.naver.com/hadongculture</t>
  </si>
  <si>
    <t>055-883-2090</t>
  </si>
  <si>
    <t>慶尚南道河東郡鴎陽面749番地</t>
  </si>
  <si>
    <t>03.01。</t>
  </si>
  <si>
    <t>地理山文化芸術社会協同組合雲馬</t>
  </si>
  <si>
    <t>民間委託</t>
  </si>
  <si>
    <t>悪陽生活文化センター</t>
  </si>
  <si>
    <t>442.16㎡</t>
  </si>
  <si>
    <t>77.6㎡(多目的室)</t>
  </si>
  <si>
    <t>41㎡(練習室1) 21㎡(練習室2) 21.㎡(練習室3) 22㎡(練習室4) 55㎡(楽器練習室1) 25㎡(楽器練習室2)</t>
  </si>
  <si>
    <t>22㎡</t>
  </si>
  <si>
    <t>月曜日、共有日</t>
  </si>
  <si>
    <t>9時～21時</t>
  </si>
  <si>
    <t>055-860-3570</t>
  </si>
  <si>
    <t>慶尚南道南海郡南海邑マンウンロー1-22</t>
  </si>
  <si>
    <t>01.05。</t>
  </si>
  <si>
    <t>南海郡庁</t>
  </si>
  <si>
    <t>南海生活文化センター</t>
  </si>
  <si>
    <t>480㎡</t>
  </si>
  <si>
    <t>100㎡（会議室）300㎡（ヨガ、囲碁、茶文化教室）</t>
  </si>
  <si>
    <t>80㎡</t>
  </si>
  <si>
    <t>6時～22時</t>
  </si>
  <si>
    <t>055-580-3255</t>
  </si>
  <si>
    <t>慶尚南道咸安郡郡北面ハンマ大路768-3</t>
    <phoneticPr fontId="2" type="noConversion"/>
  </si>
  <si>
    <t>11.10。</t>
  </si>
  <si>
    <t>複合</t>
  </si>
  <si>
    <t>郡北面住民自治委員会</t>
  </si>
  <si>
    <t>郡北面生活文化センター</t>
  </si>
  <si>
    <t>202.52㎡</t>
  </si>
  <si>
    <t>61.05㎡</t>
  </si>
  <si>
    <t>36㎡</t>
  </si>
  <si>
    <t>29.33㎡</t>
  </si>
  <si>
    <t>76.14㎡</t>
  </si>
  <si>
    <t>19～21時</t>
  </si>
  <si>
    <t>010-2566-0948</t>
  </si>
  <si>
    <t>慶尚南道密陽市上南面上南路1129</t>
  </si>
  <si>
    <t>10.16。</t>
  </si>
  <si>
    <t>住民組織</t>
  </si>
  <si>
    <t>キサンリ生活文化センター</t>
  </si>
  <si>
    <t>167㎡</t>
  </si>
  <si>
    <t>60㎡</t>
  </si>
  <si>
    <t>大管予約がある場合のみ</t>
  </si>
  <si>
    <t>大管予約がある場合のみ</t>
    <phoneticPr fontId="2" type="noConversion"/>
  </si>
  <si>
    <t>http://www.facebook.com/profile.php?id=100016156984944</t>
  </si>
  <si>
    <t xml:space="preserve"> 010-9235-0050</t>
  </si>
  <si>
    <t>慶尚南道密陽市上洞面アンイン2ギル36-57</t>
  </si>
  <si>
    <t>村委員会</t>
  </si>
  <si>
    <t>新安村生活文化センター</t>
  </si>
  <si>
    <t>1658㎡</t>
  </si>
  <si>
    <t>66.15㎡</t>
  </si>
  <si>
    <t>132.3㎡</t>
  </si>
  <si>
    <t>10時～15時</t>
  </si>
  <si>
    <t>http://www.facebook.com/baegsan/</t>
  </si>
  <si>
    <t xml:space="preserve"> 055-391-5084</t>
  </si>
  <si>
    <t>慶尚南道密陽市河南邑白山路292-10</t>
  </si>
  <si>
    <t>白山村生活文化センター</t>
  </si>
  <si>
    <t>13時～18時</t>
  </si>
  <si>
    <t>10時～18時</t>
  </si>
  <si>
    <t>055-338-8090</t>
  </si>
  <si>
    <t>慶尚南道金海市生林面正郎94</t>
  </si>
  <si>
    <t>5.11。</t>
    <phoneticPr fontId="2" type="noConversion"/>
  </si>
  <si>
    <t>生鉄圏駅運営委員会</t>
  </si>
  <si>
    <t>すごく愛生活文化センター</t>
  </si>
  <si>
    <t>月曜日、祝日</t>
  </si>
  <si>
    <t>9時～22時（火～金）</t>
  </si>
  <si>
    <t>https://blog.naver.com/da-eoullim</t>
  </si>
  <si>
    <t>055-322-2021</t>
  </si>
  <si>
    <t>慶尚南道金海市ガラク94番ギル7</t>
  </si>
  <si>
    <t>6.10。</t>
    <phoneticPr fontId="2" type="noConversion"/>
  </si>
  <si>
    <t>複合</t>
    <phoneticPr fontId="2" type="noConversion"/>
  </si>
  <si>
    <t>金海文化財団</t>
  </si>
  <si>
    <t>近づく生活文化センター</t>
  </si>
  <si>
    <t>342㎡</t>
  </si>
  <si>
    <t>月曜日、祝日</t>
  </si>
  <si>
    <t>9時～22時</t>
  </si>
  <si>
    <t>lib.changwon.go.kr</t>
  </si>
  <si>
    <t>慶尚南道昌原市城山区ウォンイ大通り810</t>
  </si>
  <si>
    <t>7.15。</t>
  </si>
  <si>
    <t>上南図書館生活文化センター</t>
  </si>
  <si>
    <t>566.64㎡</t>
  </si>
  <si>
    <t>76.31㎡</t>
  </si>
  <si>
    <t>357.6㎡</t>
  </si>
  <si>
    <t>132.73㎡</t>
  </si>
  <si>
    <t>金曜日、祝日</t>
  </si>
  <si>
    <t>055-225-7357</t>
  </si>
  <si>
    <t>慶尚南道昌原市城山区龍湖路50（搬送洞）</t>
  </si>
  <si>
    <t>昌原中央図書館生活文化センター（屋根裏）</t>
  </si>
  <si>
    <t>318.10㎡</t>
  </si>
  <si>
    <t>6㎡（共有キッチン）150㎡（会場）</t>
  </si>
  <si>
    <t>111㎡(プログラム室) 89.35㎡(多目的室)</t>
  </si>
  <si>
    <t>20㎡</t>
  </si>
  <si>
    <t>055-225-2403</t>
  </si>
  <si>
    <t>慶尚南道昌原市城山区ウォンデ通り580番ギル34</t>
  </si>
  <si>
    <t>5.30。</t>
  </si>
  <si>
    <t>慶南情報社会研究所</t>
  </si>
  <si>
    <t>中央生涯学習センター（生活文化センター）</t>
    <phoneticPr fontId="2" type="noConversion"/>
  </si>
  <si>
    <t>1階あたり213、合計639㎡（地下1階、地上2階）</t>
  </si>
  <si>
    <t>6㎡（1階共有キッチン）30㎡（展示スペース）60㎡（サークルルーム1,2,3、パーティション活用）</t>
  </si>
  <si>
    <t>70㎡(住民共同体ホール) 20㎡(1階北カフェ、学習空間) 20㎡(2階オープン空室) 18㎡(1階住民共同事務所)</t>
  </si>
  <si>
    <t>48㎡（防音室）</t>
  </si>
  <si>
    <t>120㎡</t>
  </si>
  <si>
    <t>https://blog.naver.com/seongho2020</t>
  </si>
  <si>
    <t>055-716-0050</t>
  </si>
  <si>
    <t>慶尚南道昌原市馬山合浦区タトゥンギル205、ソンホ生活文化センター</t>
  </si>
  <si>
    <t>（社）地域文化共同体景南情報社会研究所</t>
  </si>
  <si>
    <t>委託</t>
  </si>
  <si>
    <t>昌原市ソンホ生活文化センター</t>
  </si>
  <si>
    <t>748㎡</t>
    <phoneticPr fontId="2" type="noConversion"/>
  </si>
  <si>
    <t>64.8㎡</t>
    <phoneticPr fontId="2" type="noConversion"/>
  </si>
  <si>
    <t>456.4㎡</t>
    <phoneticPr fontId="2" type="noConversion"/>
  </si>
  <si>
    <t>129.6㎡</t>
    <phoneticPr fontId="2" type="noConversion"/>
  </si>
  <si>
    <t>97.2㎡</t>
    <phoneticPr fontId="2" type="noConversion"/>
  </si>
  <si>
    <t>9時～18時（夏季21時）</t>
  </si>
  <si>
    <t xml:space="preserve"> http://www.artgumsu.or.kr</t>
  </si>
  <si>
    <t xml:space="preserve"> 054-931-5346</t>
  </si>
  <si>
    <t>慶尚北道城州郡錦水面光山里125</t>
  </si>
  <si>
    <t>08.24。</t>
    <phoneticPr fontId="2" type="noConversion"/>
  </si>
  <si>
    <t>錦水文化芸術村運営委員会</t>
  </si>
  <si>
    <t>城州生活文化センター</t>
  </si>
  <si>
    <t>424.8㎡</t>
    <phoneticPr fontId="10" type="noConversion"/>
  </si>
  <si>
    <t>72.06㎡（サークル＆講義室）</t>
    <phoneticPr fontId="10" type="noConversion"/>
  </si>
  <si>
    <t>28.32㎡(事務室)、33.49㎡(学習空間)、62.01㎡(多目的室)</t>
    <phoneticPr fontId="10" type="noConversion"/>
  </si>
  <si>
    <t>93.60㎡</t>
    <phoneticPr fontId="10" type="noConversion"/>
  </si>
  <si>
    <t>39.44㎡</t>
    <phoneticPr fontId="10" type="noConversion"/>
  </si>
  <si>
    <t>土曜日、日曜日、祝日</t>
    <phoneticPr fontId="10" type="noConversion"/>
  </si>
  <si>
    <t>https://www.gile.or.kr/web/organ/view.do?mId=71&amp;organIdx=2019032800000379</t>
  </si>
  <si>
    <t>054-730-6678</t>
  </si>
  <si>
    <t>慶尚北道永徳郡永徳邑徳川天道52</t>
  </si>
  <si>
    <t>11.20。</t>
  </si>
  <si>
    <t>永徳郡庁</t>
  </si>
  <si>
    <t>永徳生活文化センター</t>
  </si>
  <si>
    <t>580㎡</t>
    <phoneticPr fontId="10" type="noConversion"/>
  </si>
  <si>
    <t>112㎡</t>
    <phoneticPr fontId="10" type="noConversion"/>
  </si>
  <si>
    <t>260㎡</t>
    <phoneticPr fontId="10" type="noConversion"/>
  </si>
  <si>
    <t>80㎡</t>
    <phoneticPr fontId="10" type="noConversion"/>
  </si>
  <si>
    <t>祝日、月曜日</t>
    <phoneticPr fontId="10" type="noConversion"/>
  </si>
  <si>
    <t>10時～18時</t>
    <phoneticPr fontId="10" type="noConversion"/>
  </si>
  <si>
    <t>9時～22時</t>
    <phoneticPr fontId="10" type="noConversion"/>
  </si>
  <si>
    <t>http://ydct.org</t>
    <phoneticPr fontId="10" type="noConversion"/>
  </si>
  <si>
    <t>054-730-7777</t>
  </si>
  <si>
    <t>慶尚北道永徳郡永海面318万世道36</t>
  </si>
  <si>
    <t>03.06。</t>
  </si>
  <si>
    <t>永徳文化観光財団</t>
  </si>
  <si>
    <t>民間委託</t>
    <phoneticPr fontId="2" type="noConversion"/>
  </si>
  <si>
    <t>イェジュ生活文化センター</t>
  </si>
  <si>
    <t>2094.6㎡</t>
  </si>
  <si>
    <t>172.8㎡（企画展示室）64.8㎡（遺品室）64.8㎡（資料室）176.64㎡（文化カフェ）48.96㎡（調理室）</t>
  </si>
  <si>
    <t>194.4㎡（多目的室大）64.8㎡（多目的室小）64.8㎡（サークル体験室）32.4㎡（文化芸術人事室1,2,3）132.48㎡（卓球練習室）</t>
  </si>
  <si>
    <t>68.8㎡(練習室1) 68.8㎡(練習室2)</t>
  </si>
  <si>
    <t>358.08㎡</t>
  </si>
  <si>
    <t>http://www.cctf.or.kr/</t>
  </si>
  <si>
    <t>054-873-2229</t>
  </si>
  <si>
    <t>慶尚北道清松郡富南面富南路14</t>
  </si>
  <si>
    <t>08.13。</t>
  </si>
  <si>
    <t>清松文化観光財団</t>
    <phoneticPr fontId="2" type="noConversion"/>
  </si>
  <si>
    <t>南館生活文化センター</t>
  </si>
  <si>
    <t>1082.56㎡</t>
    <phoneticPr fontId="2" type="noConversion"/>
  </si>
  <si>
    <t>90.72㎡(床空間)</t>
    <phoneticPr fontId="2" type="noConversion"/>
  </si>
  <si>
    <t>90.72㎡(多目的ホール)、129.6㎡(学習室4)、64.8㎡(会議室1)</t>
    <phoneticPr fontId="2" type="noConversion"/>
  </si>
  <si>
    <t>198.72㎡</t>
    <phoneticPr fontId="2" type="noConversion"/>
  </si>
  <si>
    <t>194.8㎡</t>
    <phoneticPr fontId="2" type="noConversion"/>
  </si>
  <si>
    <t>申請による</t>
    <phoneticPr fontId="2" type="noConversion"/>
  </si>
  <si>
    <t>10時～21時</t>
    <phoneticPr fontId="2" type="noConversion"/>
  </si>
  <si>
    <t>https://blog.naver.com/gw8700</t>
    <phoneticPr fontId="2" type="noConversion"/>
  </si>
  <si>
    <t>054-383-8701</t>
    <phoneticPr fontId="2" type="noConversion"/>
  </si>
  <si>
    <t>慶尚北道郡衛郡郡衛邑西99番地のメンバー</t>
  </si>
  <si>
    <t>04.13。</t>
    <phoneticPr fontId="2" type="noConversion"/>
  </si>
  <si>
    <t>軍衛文化観光財団</t>
    <phoneticPr fontId="2" type="noConversion"/>
  </si>
  <si>
    <t>軍衛生活文化センター</t>
    <phoneticPr fontId="2" type="noConversion"/>
  </si>
  <si>
    <t>軍衛軍</t>
    <phoneticPr fontId="2" type="noConversion"/>
  </si>
  <si>
    <t>858.82㎡</t>
    <phoneticPr fontId="2" type="noConversion"/>
  </si>
  <si>
    <t>483.47㎡</t>
    <phoneticPr fontId="2" type="noConversion"/>
  </si>
  <si>
    <t>55.35㎡</t>
    <phoneticPr fontId="2" type="noConversion"/>
  </si>
  <si>
    <t>320㎡</t>
    <phoneticPr fontId="2" type="noConversion"/>
  </si>
  <si>
    <t>9時～18時</t>
    <phoneticPr fontId="2" type="noConversion"/>
  </si>
  <si>
    <t>9時～21時</t>
    <phoneticPr fontId="2" type="noConversion"/>
  </si>
  <si>
    <t>http://gbgs.go.kr/open_content/tour/page.do?mnu_uid=5207&amp;</t>
    <phoneticPr fontId="2" type="noConversion"/>
  </si>
  <si>
    <t>053-812-7628</t>
    <phoneticPr fontId="2" type="noConversion"/>
  </si>
  <si>
    <t>慶尚北道慶山市長山路23ギル23（ソサンドン）</t>
    <phoneticPr fontId="2" type="noConversion"/>
  </si>
  <si>
    <t>11.11。</t>
    <phoneticPr fontId="2" type="noConversion"/>
  </si>
  <si>
    <t>慶山市役所</t>
    <phoneticPr fontId="2" type="noConversion"/>
  </si>
  <si>
    <t>慶山生活文化センター</t>
    <phoneticPr fontId="2" type="noConversion"/>
  </si>
  <si>
    <t>慶山市</t>
    <phoneticPr fontId="2" type="noConversion"/>
  </si>
  <si>
    <t>452㎡</t>
    <phoneticPr fontId="2" type="noConversion"/>
  </si>
  <si>
    <t>62㎡</t>
  </si>
  <si>
    <t>60㎡</t>
    <phoneticPr fontId="2" type="noConversion"/>
  </si>
  <si>
    <t>110㎡</t>
  </si>
  <si>
    <t>220㎡</t>
    <phoneticPr fontId="2" type="noConversion"/>
  </si>
  <si>
    <t>日曜日、祝日、月曜日</t>
  </si>
  <si>
    <t>10時～21時</t>
  </si>
  <si>
    <t>http://band.us/@sjart</t>
  </si>
  <si>
    <t xml:space="preserve"> 054-531-3788</t>
  </si>
  <si>
    <t>慶尚北道常州市南長1ギル25</t>
  </si>
  <si>
    <t>11.26。</t>
  </si>
  <si>
    <t>単独</t>
  </si>
  <si>
    <t>常州市役所</t>
    <phoneticPr fontId="2" type="noConversion"/>
  </si>
  <si>
    <t>常州市生活文化センター</t>
  </si>
  <si>
    <t>675.4㎡</t>
  </si>
  <si>
    <t>253.8㎡(多目的ホール1) 111.32㎡(多目的ホール2)</t>
  </si>
  <si>
    <t>36.8㎡(サークルルーム1) 36.8㎡(礼節室)</t>
  </si>
  <si>
    <t>37.72㎡</t>
    <phoneticPr fontId="2" type="noConversion"/>
  </si>
  <si>
    <t>153.9㎡</t>
    <phoneticPr fontId="2" type="noConversion"/>
  </si>
  <si>
    <t>9時～18時、（水）9時～20時30分</t>
  </si>
  <si>
    <t>https://cafe.naver.com/ycmh2018.cafe</t>
  </si>
  <si>
    <t>054-330-3030</t>
  </si>
  <si>
    <t>慶尚北道永川市文化院道6（昌区洞）</t>
  </si>
  <si>
    <t>04.02。</t>
    <phoneticPr fontId="2" type="noConversion"/>
  </si>
  <si>
    <t>永川文化院</t>
  </si>
  <si>
    <t>永川文化院生活文化センター</t>
  </si>
  <si>
    <t>792㎡</t>
  </si>
  <si>
    <t>58.41㎡(体験空間)</t>
  </si>
  <si>
    <t>199.56㎡(多目的ホール) 63.36㎡(同好会ルーム)</t>
  </si>
  <si>
    <t>83.16㎡</t>
    <phoneticPr fontId="2" type="noConversion"/>
  </si>
  <si>
    <t>87.62㎡）</t>
    <phoneticPr fontId="2" type="noConversion"/>
  </si>
  <si>
    <t>月曜日、火曜日、法定祝日</t>
  </si>
  <si>
    <t>https://blog.naver.com/kj7602524</t>
  </si>
  <si>
    <t>054-760-2524</t>
  </si>
  <si>
    <t>慶尚北道慶州市浦石路1058-26（黄南洞）</t>
    <phoneticPr fontId="2" type="noConversion"/>
  </si>
  <si>
    <t>07.19。</t>
    <phoneticPr fontId="2" type="noConversion"/>
  </si>
  <si>
    <t>慶州市役所</t>
  </si>
  <si>
    <t>黄里短路生活文化センター</t>
  </si>
  <si>
    <t>977.4㎡</t>
  </si>
  <si>
    <t>101.24㎡(創作工房1,2) 126.90㎡(芸術創作室1～3)</t>
  </si>
  <si>
    <t>62.80㎡(多目的ホール) 62.80㎡(サウンドサークル室) 33.42㎡(文化遊び場) 30.42㎡(サークルルーム)</t>
  </si>
  <si>
    <t>42.30㎡</t>
    <phoneticPr fontId="2" type="noConversion"/>
  </si>
  <si>
    <t>月曜日、祝日（日曜日除く）</t>
  </si>
  <si>
    <t>http://www.phcf.or.kr</t>
  </si>
  <si>
    <t>054-289-7880</t>
  </si>
  <si>
    <t>慶尚北道浦項市南区九龍浦邑龍州路7番ギル30</t>
  </si>
  <si>
    <t>11.03。</t>
  </si>
  <si>
    <t>浦項文化財団</t>
  </si>
  <si>
    <t>九龍浦生活文化センター</t>
  </si>
  <si>
    <t>194(生活体育室)</t>
    <phoneticPr fontId="2" type="noConversion"/>
  </si>
  <si>
    <t>108.2(練習室2)</t>
    <phoneticPr fontId="2" type="noConversion"/>
  </si>
  <si>
    <t>217(練習室1)</t>
    <phoneticPr fontId="2" type="noConversion"/>
  </si>
  <si>
    <t>46.8(事務室)</t>
    <phoneticPr fontId="2" type="noConversion"/>
  </si>
  <si>
    <t>土曜日。日曜日、祝日</t>
    <phoneticPr fontId="2" type="noConversion"/>
  </si>
  <si>
    <t>13時～22時</t>
    <phoneticPr fontId="2" type="noConversion"/>
  </si>
  <si>
    <t>061-531-3567</t>
    <phoneticPr fontId="2" type="noConversion"/>
  </si>
  <si>
    <t>全羅南道海南郡門内面東外里1187-2</t>
    <phoneticPr fontId="2" type="noConversion"/>
  </si>
  <si>
    <t>10. 02.</t>
    <phoneticPr fontId="2" type="noConversion"/>
  </si>
  <si>
    <t>文内生活文化センター</t>
    <phoneticPr fontId="2" type="noConversion"/>
  </si>
  <si>
    <t>25.80(学園) 34.00(サークルルーム1) 14.49(サークルルーム2) 12.87(サークルルーム3) 16.20(サークルルーム4) 35.19.(多目的室)</t>
    <phoneticPr fontId="2" type="noConversion"/>
  </si>
  <si>
    <t>52.20.(練習室)</t>
    <phoneticPr fontId="2" type="noConversion"/>
  </si>
  <si>
    <t>121.34(ブックカフェ)</t>
    <phoneticPr fontId="2" type="noConversion"/>
  </si>
  <si>
    <t>9時～18時（月、金：～21時）</t>
    <phoneticPr fontId="2" type="noConversion"/>
  </si>
  <si>
    <t>061-531-3365</t>
    <phoneticPr fontId="2" type="noConversion"/>
  </si>
  <si>
    <t>全羅南道海南郡渓谷面シンソン2ギル28</t>
    <phoneticPr fontId="2" type="noConversion"/>
  </si>
  <si>
    <t>01. 26.</t>
    <phoneticPr fontId="2" type="noConversion"/>
  </si>
  <si>
    <t>渓谷生活文化センター</t>
    <phoneticPr fontId="2" type="noConversion"/>
  </si>
  <si>
    <t>28.1(情報メディア室)</t>
    <phoneticPr fontId="2" type="noConversion"/>
  </si>
  <si>
    <t>71.3㎡(セミナー室) 27.8(文化共有室) 30(文化創作室) 43.1(文化活動室) 15.1(文化サークル室)</t>
    <phoneticPr fontId="2" type="noConversion"/>
  </si>
  <si>
    <t>126.4㎡(舞踊練習室)</t>
    <phoneticPr fontId="2" type="noConversion"/>
  </si>
  <si>
    <t>102.4(案内室と廊下)</t>
    <phoneticPr fontId="2" type="noConversion"/>
  </si>
  <si>
    <t>061-530-5896</t>
    <phoneticPr fontId="2" type="noConversion"/>
  </si>
  <si>
    <t>全羅南道海南郡海南邑郡清道4</t>
    <phoneticPr fontId="2" type="noConversion"/>
  </si>
  <si>
    <t>10. 01.</t>
    <phoneticPr fontId="2" type="noConversion"/>
  </si>
  <si>
    <t>海南郡生活文化センター</t>
    <phoneticPr fontId="2" type="noConversion"/>
  </si>
  <si>
    <t>2,168㎡</t>
    <phoneticPr fontId="2" type="noConversion"/>
  </si>
  <si>
    <t>41㎡（共同キッチン）</t>
    <phoneticPr fontId="2" type="noConversion"/>
  </si>
  <si>
    <t>20㎡(会議室) 20㎡(計算室) 32㎡(多目的室)</t>
    <phoneticPr fontId="2" type="noConversion"/>
  </si>
  <si>
    <t>41㎡</t>
    <phoneticPr fontId="2" type="noConversion"/>
  </si>
  <si>
    <t>28㎡</t>
    <phoneticPr fontId="2" type="noConversion"/>
  </si>
  <si>
    <t>月曜日、雪、秋夕</t>
    <phoneticPr fontId="2" type="noConversion"/>
  </si>
  <si>
    <t>09～18</t>
  </si>
  <si>
    <t>09～18</t>
    <phoneticPr fontId="2" type="noConversion"/>
  </si>
  <si>
    <t>061-860-0457</t>
    <phoneticPr fontId="2" type="noConversion"/>
  </si>
  <si>
    <t>全羅南道長興郡大徳邑天関文学館160</t>
    <phoneticPr fontId="2" type="noConversion"/>
  </si>
  <si>
    <t>02. 05.</t>
    <phoneticPr fontId="2" type="noConversion"/>
  </si>
  <si>
    <t>チャン・フン郡</t>
    <phoneticPr fontId="2" type="noConversion"/>
  </si>
  <si>
    <t>直営</t>
    <phoneticPr fontId="10" type="noConversion"/>
  </si>
  <si>
    <t>天関文学館生活文化センター</t>
    <phoneticPr fontId="2" type="noConversion"/>
  </si>
  <si>
    <t>3（コロナ19による11-12月2ヶ月のみ運営）</t>
    <phoneticPr fontId="2" type="noConversion"/>
  </si>
  <si>
    <t>1,719㎡</t>
    <phoneticPr fontId="2" type="noConversion"/>
  </si>
  <si>
    <t>264㎡(野菊公演場) 23.5㎡(工房) 31㎡(録音室) 23㎡(シャワー室) 33㎡(出演者待機室) 31㎡(楽器保管室) 23㎡(作品保管室) 23㎡(ボランティア室)</t>
    <phoneticPr fontId="2" type="noConversion"/>
  </si>
  <si>
    <t xml:space="preserve"> 206.25㎡(住民共同体空間) 29.28㎡(サークルルーム) 55.68㎡(学習庭) 47㎡(セミナー室)</t>
    <phoneticPr fontId="2" type="noConversion"/>
  </si>
  <si>
    <t>26.4㎡(遊園地1) 46㎡(遊園地2)</t>
    <phoneticPr fontId="2" type="noConversion"/>
  </si>
  <si>
    <t>59.29㎡(北カフェ)</t>
    <phoneticPr fontId="2" type="noConversion"/>
  </si>
  <si>
    <t>土曜日、日曜日、祝日</t>
    <phoneticPr fontId="2" type="noConversion"/>
  </si>
  <si>
    <t>http://hwasun.kccf.or.kr/</t>
  </si>
  <si>
    <t>061-375-7081</t>
    <phoneticPr fontId="2" type="noConversion"/>
  </si>
  <si>
    <t>全羅南道華順郡華順邑大橋路7</t>
    <phoneticPr fontId="2" type="noConversion"/>
  </si>
  <si>
    <t>花順文化園</t>
    <phoneticPr fontId="2" type="noConversion"/>
  </si>
  <si>
    <t>華順郡生活文化センター</t>
    <phoneticPr fontId="2" type="noConversion"/>
  </si>
  <si>
    <t>土、日曜日、祝日</t>
    <phoneticPr fontId="2" type="noConversion"/>
  </si>
  <si>
    <t>061-850-8314</t>
    <phoneticPr fontId="2" type="noConversion"/>
  </si>
  <si>
    <t>全羅南道ポソン郡チョソンソンチョンソン119</t>
  </si>
  <si>
    <t>02.07。</t>
    <phoneticPr fontId="2" type="noConversion"/>
  </si>
  <si>
    <t>造成面事務所</t>
    <phoneticPr fontId="2" type="noConversion"/>
  </si>
  <si>
    <t>造成面生活文化センター</t>
    <phoneticPr fontId="2" type="noConversion"/>
  </si>
  <si>
    <t>061-850-8193</t>
    <phoneticPr fontId="2" type="noConversion"/>
  </si>
  <si>
    <t>全羅南道保城郡謙白面忠義路2476</t>
  </si>
  <si>
    <t>01.01。</t>
    <phoneticPr fontId="2" type="noConversion"/>
  </si>
  <si>
    <t>謙白面事務所</t>
    <phoneticPr fontId="2" type="noConversion"/>
  </si>
  <si>
    <t>謙白生活文化センター</t>
    <phoneticPr fontId="2" type="noConversion"/>
  </si>
  <si>
    <t>198㎡</t>
  </si>
  <si>
    <t>67㎡</t>
  </si>
  <si>
    <t>61㎡</t>
  </si>
  <si>
    <t>70㎡</t>
  </si>
  <si>
    <t>061-761-0701</t>
  </si>
  <si>
    <t>全羅南道光陽市光陽邑仁徳路1052、2階</t>
  </si>
  <si>
    <t>04. 01.</t>
    <phoneticPr fontId="2" type="noConversion"/>
  </si>
  <si>
    <t>光陽市</t>
    <phoneticPr fontId="10" type="noConversion"/>
  </si>
  <si>
    <t>光陽市生活文化センター</t>
  </si>
  <si>
    <t>10～18時</t>
    <phoneticPr fontId="2" type="noConversion"/>
  </si>
  <si>
    <t>10～22時</t>
    <phoneticPr fontId="2" type="noConversion"/>
  </si>
  <si>
    <t>http://www.cfsc.or.kr/</t>
    <phoneticPr fontId="2" type="noConversion"/>
  </si>
  <si>
    <t>061-749-2900</t>
    <phoneticPr fontId="2" type="noConversion"/>
  </si>
  <si>
    <t>全羅南道順天市中央路95、生活文化センター永東1番地</t>
    <phoneticPr fontId="2" type="noConversion"/>
  </si>
  <si>
    <t>06. 05.</t>
    <phoneticPr fontId="2" type="noConversion"/>
  </si>
  <si>
    <t>順天文化財団</t>
    <phoneticPr fontId="2" type="noConversion"/>
  </si>
  <si>
    <t>順天生活文化センター永東1番地</t>
    <phoneticPr fontId="2" type="noConversion"/>
  </si>
  <si>
    <t>443.43㎡</t>
    <phoneticPr fontId="2" type="noConversion"/>
  </si>
  <si>
    <t>10時～17時</t>
    <phoneticPr fontId="2" type="noConversion"/>
  </si>
  <si>
    <t>010-2628-3566</t>
    <phoneticPr fontId="2" type="noConversion"/>
  </si>
  <si>
    <t>全羅南道麗水市華陽面オクチョンロ516-2</t>
    <phoneticPr fontId="2" type="noConversion"/>
  </si>
  <si>
    <t>04. 27.</t>
    <phoneticPr fontId="2" type="noConversion"/>
  </si>
  <si>
    <t>韓国美術協会麗水支部</t>
    <phoneticPr fontId="2" type="noConversion"/>
  </si>
  <si>
    <t>麗水芸術人村生活文化センター</t>
    <phoneticPr fontId="2" type="noConversion"/>
  </si>
  <si>
    <t>063-350-5544</t>
    <phoneticPr fontId="2" type="noConversion"/>
  </si>
  <si>
    <t>全羅北道長寿郡長寿邑ハンヌリロ393</t>
    <phoneticPr fontId="2" type="noConversion"/>
  </si>
  <si>
    <t>12.28。</t>
    <phoneticPr fontId="2" type="noConversion"/>
  </si>
  <si>
    <t>長寿郡庁</t>
    <phoneticPr fontId="2" type="noConversion"/>
  </si>
  <si>
    <t>長寿ハンヌリ殿堂生活文化センター</t>
    <phoneticPr fontId="2" type="noConversion"/>
  </si>
  <si>
    <t>9～17時（冬季）、18時</t>
    <phoneticPr fontId="2" type="noConversion"/>
  </si>
  <si>
    <t>9～21時</t>
    <phoneticPr fontId="2" type="noConversion"/>
  </si>
  <si>
    <t>https://culture.wanju.go.kr/index.wanju?menuCd=DOM_000000101001001000</t>
    <phoneticPr fontId="2" type="noConversion"/>
  </si>
  <si>
    <t>063-291-0586</t>
    <phoneticPr fontId="2" type="noConversion"/>
  </si>
  <si>
    <t>全羅北道湾州郡三礼邑三礼駅15</t>
  </si>
  <si>
    <t>11.08。</t>
    <phoneticPr fontId="2" type="noConversion"/>
  </si>
  <si>
    <t>ビビラック公演芸術協同組合</t>
    <phoneticPr fontId="2" type="noConversion"/>
  </si>
  <si>
    <t>三礼生活文化センター</t>
    <phoneticPr fontId="2" type="noConversion"/>
  </si>
  <si>
    <t>https://culture.wanju.go.kr/index.wanju?menuCd=DOM_000000101006000000</t>
    <phoneticPr fontId="2" type="noConversion"/>
  </si>
  <si>
    <t>063-246-0778</t>
    <phoneticPr fontId="2" type="noConversion"/>
  </si>
  <si>
    <t>全羅北道ワンジュ郡銅像面銅像路1408</t>
    <phoneticPr fontId="2" type="noConversion"/>
  </si>
  <si>
    <t>11.02。</t>
    <phoneticPr fontId="2" type="noConversion"/>
  </si>
  <si>
    <t>像面地域社会保障協議体</t>
    <phoneticPr fontId="2" type="noConversion"/>
  </si>
  <si>
    <t>像生活文化センター</t>
    <phoneticPr fontId="2" type="noConversion"/>
  </si>
  <si>
    <t>https://culture.wanju.go.kr/index.wanju?menuCd=DOM_000000101005000000</t>
    <phoneticPr fontId="2" type="noConversion"/>
  </si>
  <si>
    <t>063-224-2207</t>
    <phoneticPr fontId="2" type="noConversion"/>
  </si>
  <si>
    <t>全羅北道湾州郡区面元里583-1</t>
    <phoneticPr fontId="2" type="noConversion"/>
  </si>
  <si>
    <t>08.02。</t>
    <phoneticPr fontId="2" type="noConversion"/>
  </si>
  <si>
    <t>ワンジュ文化院</t>
    <phoneticPr fontId="2" type="noConversion"/>
  </si>
  <si>
    <t>焼き生活文化センター</t>
    <phoneticPr fontId="2" type="noConversion"/>
  </si>
  <si>
    <t>847.13㎡</t>
    <phoneticPr fontId="2" type="noConversion"/>
  </si>
  <si>
    <t>60㎡(会議・教育スペース)</t>
    <phoneticPr fontId="2" type="noConversion"/>
  </si>
  <si>
    <t>24㎡(練習室1) 24㎡(練習室2) 48㎡(練習室3) 60㎡(練習室4)</t>
    <phoneticPr fontId="2" type="noConversion"/>
  </si>
  <si>
    <t>60㎡（北カフェ）17.68㎡（サークルルーム）43.88㎡（サークル学習空間）</t>
    <phoneticPr fontId="2" type="noConversion"/>
  </si>
  <si>
    <t>10時～18時</t>
    <phoneticPr fontId="2" type="noConversion"/>
  </si>
  <si>
    <t>10～21時</t>
    <phoneticPr fontId="2" type="noConversion"/>
  </si>
  <si>
    <t>https://blog.naver.com/culturegimje/</t>
  </si>
  <si>
    <t>063-540-4381~2</t>
    <phoneticPr fontId="2" type="noConversion"/>
  </si>
  <si>
    <t>全羅北道キム・ジェシソンサンギル20</t>
    <phoneticPr fontId="2" type="noConversion"/>
  </si>
  <si>
    <t>キムジェ市役所</t>
    <phoneticPr fontId="2" type="noConversion"/>
  </si>
  <si>
    <t>金済生活文化センター</t>
    <phoneticPr fontId="2" type="noConversion"/>
  </si>
  <si>
    <t>645.24㎡</t>
    <phoneticPr fontId="2" type="noConversion"/>
  </si>
  <si>
    <t>192㎡(公演場)</t>
    <phoneticPr fontId="2" type="noConversion"/>
  </si>
  <si>
    <t>47㎡(事務室) 48㎡(休憩室) 35㎡(準備室、音響室) 64.24㎡(共用-ロビー、階段、トイレ)</t>
    <phoneticPr fontId="2" type="noConversion"/>
  </si>
  <si>
    <t>81㎡(練習室1) 54㎡(練習室2)</t>
    <phoneticPr fontId="2" type="noConversion"/>
  </si>
  <si>
    <t>124㎡</t>
    <phoneticPr fontId="2" type="noConversion"/>
  </si>
  <si>
    <t>10時～22時</t>
    <phoneticPr fontId="2" type="noConversion"/>
  </si>
  <si>
    <t>063-571-5170</t>
    <phoneticPr fontId="2" type="noConversion"/>
  </si>
  <si>
    <t>全羅北道チョン邑市シンテイン1ギル121</t>
    <phoneticPr fontId="2" type="noConversion"/>
  </si>
  <si>
    <t>書誌末奨学会</t>
    <phoneticPr fontId="2" type="noConversion"/>
  </si>
  <si>
    <t>鄭邑市生活文化センター</t>
    <phoneticPr fontId="2" type="noConversion"/>
  </si>
  <si>
    <t>1184.62㎡</t>
    <phoneticPr fontId="2" type="noConversion"/>
  </si>
  <si>
    <t xml:space="preserve"> 69.42㎡(料理体験室) 42.28㎡(菓子製パン室) 28.08㎡(視覚美術活動室) 42.17㎡(ビリヤード場) 67.85㎡(ダンス練習室) 42.96㎡(卓球練習場)</t>
    <phoneticPr fontId="2" type="noConversion"/>
  </si>
  <si>
    <t>70.90㎡(自治活動室) 124.56㎡(複合文化空間) 165.12㎡(多目的室) 56.64㎡(集団相談室) 74.52㎡(教育室) 127.44㎡(放課後アカデミー)</t>
    <phoneticPr fontId="2" type="noConversion"/>
  </si>
  <si>
    <t>35.24㎡(スタジオ) 56.16㎡(音楽活動室) 42.58㎡(歌練習室)</t>
    <phoneticPr fontId="2" type="noConversion"/>
  </si>
  <si>
    <t>39.34㎡(北カフェ) 99.36㎡(青少年相談福祉センター)</t>
    <phoneticPr fontId="2" type="noConversion"/>
  </si>
  <si>
    <t>http://www.youthjinan.kr/</t>
    <phoneticPr fontId="2" type="noConversion"/>
  </si>
  <si>
    <t>063-430-0080</t>
    <phoneticPr fontId="2" type="noConversion"/>
  </si>
  <si>
    <t>全羅北道鎮安郡金武路1054-14</t>
    <phoneticPr fontId="2" type="noConversion"/>
  </si>
  <si>
    <t>07.31。</t>
    <phoneticPr fontId="2" type="noConversion"/>
  </si>
  <si>
    <t>鎮安郡青少年修練館</t>
    <phoneticPr fontId="2" type="noConversion"/>
  </si>
  <si>
    <t>鎮安青少年生活文化センター</t>
    <phoneticPr fontId="2" type="noConversion"/>
  </si>
  <si>
    <t>600㎡</t>
    <phoneticPr fontId="2" type="noConversion"/>
  </si>
  <si>
    <t>420㎡</t>
    <phoneticPr fontId="2" type="noConversion"/>
  </si>
  <si>
    <t>50㎡</t>
    <phoneticPr fontId="2" type="noConversion"/>
  </si>
  <si>
    <t>30㎡</t>
    <phoneticPr fontId="2" type="noConversion"/>
  </si>
  <si>
    <t>100㎡</t>
    <phoneticPr fontId="2" type="noConversion"/>
  </si>
  <si>
    <t>月曜日、1月1日、お正月と秋夕連休</t>
    <phoneticPr fontId="2" type="noConversion"/>
  </si>
  <si>
    <t>063-650-5438</t>
    <phoneticPr fontId="2" type="noConversion"/>
  </si>
  <si>
    <t>03.16。</t>
    <phoneticPr fontId="2" type="noConversion"/>
  </si>
  <si>
    <t>順昌郡庁</t>
    <phoneticPr fontId="2" type="noConversion"/>
  </si>
  <si>
    <t>順昌郡STAY20生活文化センター</t>
    <phoneticPr fontId="2" type="noConversion"/>
  </si>
  <si>
    <t>262.72㎡</t>
    <phoneticPr fontId="2" type="noConversion"/>
  </si>
  <si>
    <t>114.24㎡(多木節室) 21.70㎡(教育室3)</t>
    <phoneticPr fontId="2" type="noConversion"/>
  </si>
  <si>
    <t>34.20㎡</t>
    <phoneticPr fontId="2" type="noConversion"/>
  </si>
  <si>
    <t>92.58㎡</t>
    <phoneticPr fontId="2" type="noConversion"/>
  </si>
  <si>
    <t>www.ictf.or.kr</t>
    <phoneticPr fontId="2" type="noConversion"/>
  </si>
  <si>
    <t>063-843-8811</t>
    <phoneticPr fontId="2" type="noConversion"/>
  </si>
  <si>
    <t>全羅北道益山市西洞路4ギル37</t>
    <phoneticPr fontId="2" type="noConversion"/>
  </si>
  <si>
    <t>06.01。</t>
    <phoneticPr fontId="2" type="noConversion"/>
  </si>
  <si>
    <t>（財）益山文化観光財団</t>
    <phoneticPr fontId="2" type="noConversion"/>
  </si>
  <si>
    <t>益山市生活文化センター</t>
    <phoneticPr fontId="2" type="noConversion"/>
  </si>
  <si>
    <t>全北</t>
    <phoneticPr fontId="10" type="noConversion"/>
  </si>
  <si>
    <t>513.8㎡</t>
    <phoneticPr fontId="2" type="noConversion"/>
  </si>
  <si>
    <t xml:space="preserve"> 26.4㎡(北カフェ) 89.1㎡(公演及び展示室) 19.89㎡(事務室)</t>
    <phoneticPr fontId="2" type="noConversion"/>
  </si>
  <si>
    <t>26.91㎡(練習室1) 18.9㎡(練習室2) 18.9.㎡(練習室3) 53.82㎡(練習室4)</t>
    <phoneticPr fontId="2" type="noConversion"/>
  </si>
  <si>
    <t>日曜日、月曜日、祝日</t>
    <phoneticPr fontId="10" type="noConversion"/>
  </si>
  <si>
    <t>10時～21時</t>
    <phoneticPr fontId="10" type="noConversion"/>
  </si>
  <si>
    <t>063-581-4785</t>
    <phoneticPr fontId="2" type="noConversion"/>
  </si>
  <si>
    <t>全羅北道釜安郡釜安邑メチャンロ89</t>
    <phoneticPr fontId="10" type="noConversion"/>
  </si>
  <si>
    <t>04.20。</t>
    <phoneticPr fontId="10" type="noConversion"/>
  </si>
  <si>
    <t>複合</t>
    <phoneticPr fontId="10" type="noConversion"/>
  </si>
  <si>
    <t>扶安郡文化財団</t>
    <phoneticPr fontId="10" type="noConversion"/>
  </si>
  <si>
    <t>民間委託</t>
    <phoneticPr fontId="10" type="noConversion"/>
  </si>
  <si>
    <t>扶安生活文化センター</t>
    <phoneticPr fontId="10" type="noConversion"/>
  </si>
  <si>
    <t>ブアン郡</t>
    <phoneticPr fontId="10" type="noConversion"/>
  </si>
  <si>
    <t>386㎡</t>
    <phoneticPr fontId="2" type="noConversion"/>
  </si>
  <si>
    <t>115㎡（北カフェ）</t>
    <phoneticPr fontId="2" type="noConversion"/>
  </si>
  <si>
    <t>42㎡(学習室) 44㎡(学習室) 18㎡(学習室)</t>
    <phoneticPr fontId="2" type="noConversion"/>
  </si>
  <si>
    <t>35㎡（練習室）</t>
    <phoneticPr fontId="2" type="noConversion"/>
  </si>
  <si>
    <t>www.jeonjuculture.or.kr/hyoja</t>
    <phoneticPr fontId="2" type="noConversion"/>
  </si>
  <si>
    <t xml:space="preserve"> 063-228-9074</t>
    <phoneticPr fontId="2" type="noConversion"/>
  </si>
  <si>
    <t>全羅北道全州市万山区江辺路180 2階</t>
    <phoneticPr fontId="2" type="noConversion"/>
  </si>
  <si>
    <t>09.18。</t>
    <phoneticPr fontId="2" type="noConversion"/>
  </si>
  <si>
    <t>芸術企画 My Stage</t>
  </si>
  <si>
    <t>孝子生活文化センター</t>
    <phoneticPr fontId="2" type="noConversion"/>
  </si>
  <si>
    <t>433㎡</t>
    <phoneticPr fontId="2" type="noConversion"/>
  </si>
  <si>
    <t>75㎡（共有カフェ）</t>
    <phoneticPr fontId="2" type="noConversion"/>
  </si>
  <si>
    <t>17㎡(会議室) 36㎡(学習室) 52㎡(学習室)</t>
    <phoneticPr fontId="2" type="noConversion"/>
  </si>
  <si>
    <t>36㎡(練習室1) 65㎡(練習室2)</t>
    <phoneticPr fontId="2" type="noConversion"/>
  </si>
  <si>
    <t>65㎡</t>
    <phoneticPr fontId="2" type="noConversion"/>
  </si>
  <si>
    <t>www.jeonjuculture.or.kr/samcheon</t>
    <phoneticPr fontId="2" type="noConversion"/>
  </si>
  <si>
    <t xml:space="preserve"> 063-224-3088</t>
    <phoneticPr fontId="2" type="noConversion"/>
  </si>
  <si>
    <t>全羅北道全州市ワンサン区ガンマ中央路49、三川2洞事務所2階</t>
    <phoneticPr fontId="2" type="noConversion"/>
  </si>
  <si>
    <t>09.12。</t>
    <phoneticPr fontId="2" type="noConversion"/>
  </si>
  <si>
    <t>（社）前周期折りたたみ保存会</t>
    <phoneticPr fontId="10" type="noConversion"/>
  </si>
  <si>
    <t>三川生活文化センター</t>
    <phoneticPr fontId="2" type="noConversion"/>
  </si>
  <si>
    <t>443㎡</t>
    <phoneticPr fontId="2" type="noConversion"/>
  </si>
  <si>
    <t>70㎡（シェアシップ）</t>
    <phoneticPr fontId="2" type="noConversion"/>
  </si>
  <si>
    <t>47㎡(学習室) 30㎡(学習室)</t>
    <phoneticPr fontId="2" type="noConversion"/>
  </si>
  <si>
    <t>71㎡(練習室) 47㎡(練習室)</t>
    <phoneticPr fontId="2" type="noConversion"/>
  </si>
  <si>
    <t>15㎡</t>
    <phoneticPr fontId="2" type="noConversion"/>
  </si>
  <si>
    <t>www.jeonjuculture.or.kr/ua</t>
    <phoneticPr fontId="2" type="noConversion"/>
  </si>
  <si>
    <t>063-245-8455</t>
    <phoneticPr fontId="2" type="noConversion"/>
  </si>
  <si>
    <t>全羅北道全州市徳津区ウア2ギル25、2階</t>
    <phoneticPr fontId="2" type="noConversion"/>
  </si>
  <si>
    <t>03.30。</t>
    <phoneticPr fontId="2" type="noConversion"/>
  </si>
  <si>
    <t>（社）コック</t>
    <phoneticPr fontId="10" type="noConversion"/>
  </si>
  <si>
    <t>優雅生活文化センター</t>
    <phoneticPr fontId="2" type="noConversion"/>
  </si>
  <si>
    <t>460㎡</t>
    <phoneticPr fontId="2" type="noConversion"/>
  </si>
  <si>
    <t>93㎡（共有シェルター）</t>
    <phoneticPr fontId="2" type="noConversion"/>
  </si>
  <si>
    <t>110㎡(学習室) 44㎡(情報化教育室)</t>
    <phoneticPr fontId="2" type="noConversion"/>
  </si>
  <si>
    <t>71㎡（練習室）</t>
    <phoneticPr fontId="2" type="noConversion"/>
  </si>
  <si>
    <t>40㎡</t>
    <phoneticPr fontId="2" type="noConversion"/>
  </si>
  <si>
    <t>www.jeonjuculture.or.kr/inhu</t>
    <phoneticPr fontId="2" type="noConversion"/>
  </si>
  <si>
    <t xml:space="preserve"> 063-247-8800</t>
    <phoneticPr fontId="2" type="noConversion"/>
  </si>
  <si>
    <t>全羅北道全州市徳津区崇福路290</t>
    <phoneticPr fontId="2" type="noConversion"/>
  </si>
  <si>
    <t>09.19。</t>
    <phoneticPr fontId="2" type="noConversion"/>
  </si>
  <si>
    <t>（社）愛のハーモニー</t>
    <phoneticPr fontId="10" type="noConversion"/>
  </si>
  <si>
    <t>喉の生活文化センター</t>
    <phoneticPr fontId="2" type="noConversion"/>
  </si>
  <si>
    <t>633㎡</t>
    <phoneticPr fontId="2" type="noConversion"/>
  </si>
  <si>
    <t>29㎡(展示スペース) 20㎡(共有シェルター)</t>
    <phoneticPr fontId="2" type="noConversion"/>
  </si>
  <si>
    <t>28㎡(学習室) 30㎡(学習室) 86㎡(多目的室) 20㎡(会議室)</t>
    <phoneticPr fontId="2" type="noConversion"/>
  </si>
  <si>
    <t>11㎡(練習室1) 29㎡(練習室2)</t>
    <phoneticPr fontId="2" type="noConversion"/>
  </si>
  <si>
    <t>121.4㎡</t>
    <phoneticPr fontId="2" type="noConversion"/>
  </si>
  <si>
    <t>www.jeonjuculture.or.kr/jinbuk</t>
    <phoneticPr fontId="2" type="noConversion"/>
  </si>
  <si>
    <t xml:space="preserve"> 063-275-0186</t>
    <phoneticPr fontId="2" type="noConversion"/>
  </si>
  <si>
    <t>全羅北道全州市徳津区パルダロ340-30 2階</t>
    <phoneticPr fontId="2" type="noConversion"/>
  </si>
  <si>
    <t>09.16。</t>
    <phoneticPr fontId="2" type="noConversion"/>
  </si>
  <si>
    <t>（社）韓国村研究所</t>
  </si>
  <si>
    <t>真北生活文化センター</t>
    <phoneticPr fontId="2" type="noConversion"/>
  </si>
  <si>
    <t>794㎡</t>
    <phoneticPr fontId="2" type="noConversion"/>
  </si>
  <si>
    <t>121.95㎡(練習室1～4) 445.46(練習空間7個)</t>
    <phoneticPr fontId="2" type="noConversion"/>
  </si>
  <si>
    <t>108.2㎡</t>
    <phoneticPr fontId="2" type="noConversion"/>
  </si>
  <si>
    <t>063-560-8056</t>
    <phoneticPr fontId="2" type="noConversion"/>
  </si>
  <si>
    <t>全羅北道高昌郡高昌邑パンソリギル20</t>
    <phoneticPr fontId="2" type="noConversion"/>
  </si>
  <si>
    <t>01.10。</t>
    <phoneticPr fontId="2" type="noConversion"/>
  </si>
  <si>
    <t>高昌郡庁</t>
    <phoneticPr fontId="2" type="noConversion"/>
  </si>
  <si>
    <t>高昌生活文化センター</t>
    <phoneticPr fontId="2" type="noConversion"/>
  </si>
  <si>
    <t>797.9㎡</t>
    <phoneticPr fontId="2" type="noConversion"/>
  </si>
  <si>
    <t>197.95㎡（多目的室）22.95㎡（文化創作室3）</t>
    <phoneticPr fontId="2" type="noConversion"/>
  </si>
  <si>
    <t>32.30㎡（文化創作室1）22.95㎡（文化創作室2）39.00㎡（事務室）</t>
    <phoneticPr fontId="2" type="noConversion"/>
  </si>
  <si>
    <t>61.20㎡（芸術創作室1）38.15㎡（芸術創作室2）46.65㎡（芸術創作室3）16.38㎡（芸術創作室4）39.00㎡（芸術創作室5）</t>
    <phoneticPr fontId="2" type="noConversion"/>
  </si>
  <si>
    <t>041-670-5847</t>
    <phoneticPr fontId="2" type="noConversion"/>
  </si>
  <si>
    <t>忠清南道泰安郡泰安邑南山1ギル85</t>
  </si>
  <si>
    <t>08.01。</t>
    <phoneticPr fontId="2" type="noConversion"/>
  </si>
  <si>
    <t>泰安郡庁</t>
    <phoneticPr fontId="2" type="noConversion"/>
  </si>
  <si>
    <t>泰安生活文化センター</t>
    <phoneticPr fontId="2" type="noConversion"/>
  </si>
  <si>
    <t>泰安郡</t>
    <phoneticPr fontId="2" type="noConversion"/>
  </si>
  <si>
    <t>598.56㎡</t>
    <phoneticPr fontId="2" type="noConversion"/>
  </si>
  <si>
    <t>299.28㎡（対面スペースを含む）</t>
    <phoneticPr fontId="2" type="noConversion"/>
  </si>
  <si>
    <t>299.28㎡</t>
    <phoneticPr fontId="2" type="noConversion"/>
  </si>
  <si>
    <t>9時～18時</t>
    <phoneticPr fontId="10" type="noConversion"/>
  </si>
  <si>
    <t>9時～21時</t>
    <phoneticPr fontId="10" type="noConversion"/>
  </si>
  <si>
    <t>http://lifebaebang.com/</t>
  </si>
  <si>
    <t>041-541-2560</t>
    <phoneticPr fontId="2" type="noConversion"/>
  </si>
  <si>
    <t>忠清南道牙山市北方邑北水洞路43、2〜3階</t>
    <phoneticPr fontId="10" type="noConversion"/>
  </si>
  <si>
    <t>03.02。</t>
    <phoneticPr fontId="2" type="noConversion"/>
  </si>
  <si>
    <t>牙山文化財団</t>
    <phoneticPr fontId="2" type="noConversion"/>
  </si>
  <si>
    <t>溫生活文化センター</t>
    <phoneticPr fontId="2" type="noConversion"/>
  </si>
  <si>
    <t>446㎡</t>
    <phoneticPr fontId="2" type="noConversion"/>
  </si>
  <si>
    <t>126㎡</t>
    <phoneticPr fontId="2" type="noConversion"/>
  </si>
  <si>
    <t>84㎡</t>
    <phoneticPr fontId="2" type="noConversion"/>
  </si>
  <si>
    <t>64㎡</t>
    <phoneticPr fontId="2" type="noConversion"/>
  </si>
  <si>
    <t>14㎡</t>
    <phoneticPr fontId="2" type="noConversion"/>
  </si>
  <si>
    <t xml:space="preserve"> http://lifebaebang.com/</t>
    <phoneticPr fontId="2" type="noConversion"/>
  </si>
  <si>
    <t xml:space="preserve"> 041-540-2550</t>
    <phoneticPr fontId="2" type="noConversion"/>
  </si>
  <si>
    <t>忠清南道牙山市毛山路132-11</t>
    <phoneticPr fontId="2" type="noConversion"/>
  </si>
  <si>
    <t>07.01。</t>
    <phoneticPr fontId="2" type="noConversion"/>
  </si>
  <si>
    <t>ババン生活文化センター</t>
    <phoneticPr fontId="2" type="noConversion"/>
  </si>
  <si>
    <t>636㎡</t>
    <phoneticPr fontId="2" type="noConversion"/>
  </si>
  <si>
    <t>550㎡</t>
    <phoneticPr fontId="2" type="noConversion"/>
  </si>
  <si>
    <t xml:space="preserve"> 35.42㎡</t>
    <phoneticPr fontId="2" type="noConversion"/>
  </si>
  <si>
    <t>49.7㎡</t>
    <phoneticPr fontId="2" type="noConversion"/>
  </si>
  <si>
    <t>大管</t>
    <phoneticPr fontId="2" type="noConversion"/>
  </si>
  <si>
    <t>http://www.cnkccf.or.kr/onyang.do</t>
    <phoneticPr fontId="2" type="noConversion"/>
  </si>
  <si>
    <t xml:space="preserve"> 041-545-2222</t>
    <phoneticPr fontId="2" type="noConversion"/>
  </si>
  <si>
    <t>忠清南道牙山市南山路28（温泉洞206-24）</t>
    <phoneticPr fontId="2" type="noConversion"/>
  </si>
  <si>
    <t>温陽文化院</t>
    <phoneticPr fontId="2" type="noConversion"/>
  </si>
  <si>
    <t>温陽文化院温陽生活文化センター</t>
    <phoneticPr fontId="2" type="noConversion"/>
  </si>
  <si>
    <t>264㎡</t>
  </si>
  <si>
    <t>70㎡（舞台）</t>
  </si>
  <si>
    <t>28㎡（サークルルーム）</t>
  </si>
  <si>
    <t>24㎡（練習室）</t>
  </si>
  <si>
    <t>142㎡（北カフェ）</t>
  </si>
  <si>
    <t>https://sslc.modoo.at/</t>
  </si>
  <si>
    <t xml:space="preserve"> 041-660-2099</t>
    <phoneticPr fontId="2" type="noConversion"/>
  </si>
  <si>
    <t>忠清南道西山市湖水公園1路22、西山雇用福祉プラスセンター6階</t>
    <phoneticPr fontId="2" type="noConversion"/>
  </si>
  <si>
    <t>西山文化財団</t>
    <phoneticPr fontId="2" type="noConversion"/>
  </si>
  <si>
    <t>西山生活文化センター</t>
    <phoneticPr fontId="2" type="noConversion"/>
  </si>
  <si>
    <t>西山市</t>
    <phoneticPr fontId="2" type="noConversion"/>
  </si>
  <si>
    <t>492㎡</t>
    <phoneticPr fontId="2" type="noConversion"/>
  </si>
  <si>
    <t>187㎡（キッズブックカフェ）</t>
    <phoneticPr fontId="2" type="noConversion"/>
  </si>
  <si>
    <t>96㎡（青少年文化空間）88㎡（サークルルーム）</t>
    <phoneticPr fontId="2" type="noConversion"/>
  </si>
  <si>
    <t>121㎡</t>
    <phoneticPr fontId="2" type="noConversion"/>
  </si>
  <si>
    <t>10時～19時</t>
    <phoneticPr fontId="2" type="noConversion"/>
  </si>
  <si>
    <t>10時～20時</t>
    <phoneticPr fontId="2" type="noConversion"/>
  </si>
  <si>
    <t>http://www.cnkccf.or.kr/buyeo/sub06_01_01.do</t>
    <phoneticPr fontId="2" type="noConversion"/>
  </si>
  <si>
    <t xml:space="preserve"> 041-835-3318</t>
    <phoneticPr fontId="2" type="noConversion"/>
  </si>
  <si>
    <t>忠清南道扶余郡扶邑義烈路43</t>
    <phoneticPr fontId="2" type="noConversion"/>
  </si>
  <si>
    <t>08.09。</t>
    <phoneticPr fontId="2" type="noConversion"/>
  </si>
  <si>
    <t>付与文化院</t>
    <phoneticPr fontId="2" type="noConversion"/>
  </si>
  <si>
    <t>付与生活文化センター</t>
    <phoneticPr fontId="2" type="noConversion"/>
  </si>
  <si>
    <t>838㎡</t>
    <phoneticPr fontId="2" type="noConversion"/>
  </si>
  <si>
    <t>272㎡（屋外公園）</t>
    <phoneticPr fontId="2" type="noConversion"/>
  </si>
  <si>
    <t>566㎡（多目的ホール、サークルルーム、オフィス、カフェ、ジム、エアロビクスルーム、更衣室など）</t>
    <phoneticPr fontId="2" type="noConversion"/>
  </si>
  <si>
    <t>9時～17時</t>
    <phoneticPr fontId="2" type="noConversion"/>
  </si>
  <si>
    <t>041-930-4536</t>
  </si>
  <si>
    <t>忠清南道保寧市ウンチョン邑チャンター中央道88</t>
    <phoneticPr fontId="2" type="noConversion"/>
  </si>
  <si>
    <t>05.30。</t>
    <phoneticPr fontId="2" type="noConversion"/>
  </si>
  <si>
    <t>ウンチョン邑行政福祉センター</t>
    <phoneticPr fontId="2" type="noConversion"/>
  </si>
  <si>
    <t>ウンチョン生活文化センター</t>
    <phoneticPr fontId="2" type="noConversion"/>
  </si>
  <si>
    <t>保寧市</t>
    <phoneticPr fontId="2" type="noConversion"/>
  </si>
  <si>
    <t>1,634㎡</t>
    <phoneticPr fontId="2" type="noConversion"/>
  </si>
  <si>
    <t>60㎡(多目的会議室) 46㎡(美術室) 20㎡(工芸室)</t>
    <phoneticPr fontId="2" type="noConversion"/>
  </si>
  <si>
    <t>40㎡(サークル1室) 32㎡(サークル2室) 32㎡(防音練習室) 160㎡(ダンスルーム)</t>
    <phoneticPr fontId="2" type="noConversion"/>
  </si>
  <si>
    <t>152㎡</t>
    <phoneticPr fontId="2" type="noConversion"/>
  </si>
  <si>
    <t xml:space="preserve"> http://www.cnkccf.or.kr/dangjin.do</t>
    <phoneticPr fontId="2" type="noConversion"/>
  </si>
  <si>
    <t>041-354-2367</t>
    <phoneticPr fontId="2" type="noConversion"/>
  </si>
  <si>
    <t>忠清南道唐津市南山公園道151-16</t>
    <phoneticPr fontId="2" type="noConversion"/>
  </si>
  <si>
    <t>12.13。</t>
    <phoneticPr fontId="2" type="noConversion"/>
  </si>
  <si>
    <t>唐津文化院</t>
    <phoneticPr fontId="2" type="noConversion"/>
  </si>
  <si>
    <t>唐津生活文化センター</t>
    <phoneticPr fontId="2" type="noConversion"/>
  </si>
  <si>
    <t>唐津市</t>
    <phoneticPr fontId="2" type="noConversion"/>
  </si>
  <si>
    <t>417.62㎡</t>
    <phoneticPr fontId="2" type="noConversion"/>
  </si>
  <si>
    <t>9時～20時</t>
    <phoneticPr fontId="10" type="noConversion"/>
  </si>
  <si>
    <t>https://www.geumsan.go.kr/gsc/</t>
    <phoneticPr fontId="2" type="noConversion"/>
  </si>
  <si>
    <t xml:space="preserve"> 041-754-1318</t>
    <phoneticPr fontId="2" type="noConversion"/>
  </si>
  <si>
    <t>忠清南道錦山郡錦山邑防洞4ギル17</t>
    <phoneticPr fontId="2" type="noConversion"/>
  </si>
  <si>
    <t>09.15。</t>
    <phoneticPr fontId="2" type="noConversion"/>
  </si>
  <si>
    <t>錦山文化の家</t>
    <phoneticPr fontId="2" type="noConversion"/>
  </si>
  <si>
    <t>錦山ショルダー동무生活文化センター</t>
    <phoneticPr fontId="2" type="noConversion"/>
  </si>
  <si>
    <t>636.69㎡</t>
  </si>
  <si>
    <t>187㎡(屋外空間)</t>
  </si>
  <si>
    <t xml:space="preserve"> 17.5㎡(空間1) 46.5㎡(空間2) 20㎡(空間3) 35.2㎡(空間4) 60㎡(北カフェ及びブロックルーム)</t>
  </si>
  <si>
    <t>44.6㎡(音楽室) 85.89㎡(床練習室)</t>
  </si>
  <si>
    <t>140㎡（対面スペース）</t>
  </si>
  <si>
    <t>043-871-3418</t>
  </si>
  <si>
    <t>忠清北道音声郡音声邑雪城公園道10-7</t>
    <phoneticPr fontId="2" type="noConversion"/>
  </si>
  <si>
    <t>09.29。</t>
  </si>
  <si>
    <t>音声生活文化センター</t>
  </si>
  <si>
    <t>551㎡</t>
  </si>
  <si>
    <t>95.5㎡（多目的ホール）</t>
  </si>
  <si>
    <t>275.5㎡(学習空間) 90㎡(床空間)</t>
  </si>
  <si>
    <t>90㎡</t>
  </si>
  <si>
    <t>9時～15時</t>
    <phoneticPr fontId="2" type="noConversion"/>
  </si>
  <si>
    <t>9時～22時</t>
    <phoneticPr fontId="2" type="noConversion"/>
  </si>
  <si>
    <t>043-832-3588</t>
    <phoneticPr fontId="2" type="noConversion"/>
  </si>
  <si>
    <t>忠清北道ゲサン郡ゲサン邑邑262</t>
    <phoneticPr fontId="2" type="noConversion"/>
  </si>
  <si>
    <t>ゲサン文化院</t>
    <phoneticPr fontId="2" type="noConversion"/>
  </si>
  <si>
    <t>怪山生活文化センター</t>
    <phoneticPr fontId="2" type="noConversion"/>
  </si>
  <si>
    <t>ゲサン郡</t>
    <phoneticPr fontId="2" type="noConversion"/>
  </si>
  <si>
    <t>334.12㎡</t>
    <phoneticPr fontId="2" type="noConversion"/>
  </si>
  <si>
    <t>110㎡（公演場）</t>
    <phoneticPr fontId="2" type="noConversion"/>
  </si>
  <si>
    <t>20㎡（小会議室）</t>
    <phoneticPr fontId="2" type="noConversion"/>
  </si>
  <si>
    <t>130㎡（練習室）</t>
    <phoneticPr fontId="2" type="noConversion"/>
  </si>
  <si>
    <t>30㎡（カフェ）</t>
    <phoneticPr fontId="2" type="noConversion"/>
  </si>
  <si>
    <t>http://cafe.naver.com/cjlife</t>
  </si>
  <si>
    <t>043-845-2921</t>
    <phoneticPr fontId="2" type="noConversion"/>
  </si>
  <si>
    <t>忠清北道忠州市京洞1ギル15-5</t>
    <phoneticPr fontId="2" type="noConversion"/>
  </si>
  <si>
    <t>09. 20.</t>
    <phoneticPr fontId="2" type="noConversion"/>
  </si>
  <si>
    <t>（財）忠州中原文化財団</t>
    <phoneticPr fontId="2" type="noConversion"/>
  </si>
  <si>
    <t>公共委託</t>
    <phoneticPr fontId="2" type="noConversion"/>
  </si>
  <si>
    <t>忠州生活文化センター</t>
    <phoneticPr fontId="2" type="noConversion"/>
  </si>
  <si>
    <t>9個</t>
    <phoneticPr fontId="2" type="noConversion"/>
  </si>
  <si>
    <t>https://dbchangko.org:5016/</t>
    <phoneticPr fontId="2" type="noConversion"/>
  </si>
  <si>
    <t>043-715-6864</t>
    <phoneticPr fontId="2" type="noConversion"/>
  </si>
  <si>
    <t>忠清北道清州市清原区相堂路314東部倉庫36洞</t>
    <phoneticPr fontId="2" type="noConversion"/>
  </si>
  <si>
    <t>清州市文化産業振興財団</t>
    <phoneticPr fontId="2" type="noConversion"/>
  </si>
  <si>
    <t>清州生活文化センター</t>
    <phoneticPr fontId="2" type="noConversion"/>
  </si>
  <si>
    <t>399.29㎡</t>
  </si>
  <si>
    <t>26.4㎡(会議室1) 27.7㎡(会議室2) 26.4㎡(事務室) 27.4㎡(セミナー室)</t>
  </si>
  <si>
    <t>26.4㎡(音楽室)</t>
  </si>
  <si>
    <t>264.9㎡</t>
  </si>
  <si>
    <t>土曜日、日曜日、祝日</t>
  </si>
  <si>
    <t>09時～18時</t>
    <phoneticPr fontId="2" type="noConversion"/>
  </si>
  <si>
    <t>033-480-4861</t>
  </si>
  <si>
    <t>江原道楊区郡防山面ヒョンリ25-1</t>
  </si>
  <si>
    <t>07.23。</t>
    <phoneticPr fontId="2" type="noConversion"/>
  </si>
  <si>
    <t>防山綿事務所</t>
  </si>
  <si>
    <t>防山面生活文化センター</t>
  </si>
  <si>
    <t>875.61㎡</t>
    <phoneticPr fontId="2" type="noConversion"/>
  </si>
  <si>
    <t>241.53㎡</t>
    <phoneticPr fontId="2" type="noConversion"/>
  </si>
  <si>
    <t>269.96㎡</t>
    <phoneticPr fontId="2" type="noConversion"/>
  </si>
  <si>
    <t>364.12㎡</t>
    <phoneticPr fontId="2" type="noConversion"/>
  </si>
  <si>
    <t xml:space="preserve"> -</t>
    <phoneticPr fontId="2" type="noConversion"/>
  </si>
  <si>
    <t>月、土、日曜日、祝日</t>
    <phoneticPr fontId="10" type="noConversion"/>
  </si>
  <si>
    <t>033-480-4812</t>
    <phoneticPr fontId="2" type="noConversion"/>
  </si>
  <si>
    <t>江原道両区郡東面金剛山路1699</t>
    <phoneticPr fontId="10" type="noConversion"/>
  </si>
  <si>
    <t>06.04。</t>
    <phoneticPr fontId="10" type="noConversion"/>
  </si>
  <si>
    <t>東面事務所</t>
    <phoneticPr fontId="10" type="noConversion"/>
  </si>
  <si>
    <t>東面生活文化センター</t>
    <phoneticPr fontId="10" type="noConversion"/>
  </si>
  <si>
    <t>両区郡</t>
    <phoneticPr fontId="10" type="noConversion"/>
  </si>
  <si>
    <t>江原</t>
    <phoneticPr fontId="10" type="noConversion"/>
  </si>
  <si>
    <t>707㎡</t>
    <phoneticPr fontId="2" type="noConversion"/>
  </si>
  <si>
    <t>192㎡(銭湯) 97㎡(ジム)</t>
  </si>
  <si>
    <t>192㎡(多目的ホール)</t>
  </si>
  <si>
    <t>40㎡(音楽室)</t>
    <phoneticPr fontId="2" type="noConversion"/>
  </si>
  <si>
    <t>154㎡</t>
  </si>
  <si>
    <t>033-480-4711</t>
  </si>
  <si>
    <t>江原道両区郡国土町中央面三八線路15</t>
  </si>
  <si>
    <t>01.02。</t>
  </si>
  <si>
    <t>国土町中央面事務所</t>
  </si>
  <si>
    <t>国土町中央面生活文化センター</t>
  </si>
  <si>
    <t>1,383㎡</t>
    <phoneticPr fontId="2" type="noConversion"/>
  </si>
  <si>
    <t>会場(176㎡) 編集室(100㎡) デジタル講義室(88㎡)</t>
    <phoneticPr fontId="2" type="noConversion"/>
  </si>
  <si>
    <t>大講義室(121㎡) サークル室(120㎡) 4つの小さな図書館(176㎡)</t>
    <phoneticPr fontId="2" type="noConversion"/>
  </si>
  <si>
    <t>ダンス練習室（121㎡）バンド室兼録音室（121㎡）</t>
    <phoneticPr fontId="2" type="noConversion"/>
  </si>
  <si>
    <t>033-440-4512</t>
    <phoneticPr fontId="2" type="noConversion"/>
  </si>
  <si>
    <t>江原道華川郡河南面龍華山路1357</t>
    <phoneticPr fontId="2" type="noConversion"/>
  </si>
  <si>
    <t>04.21。</t>
    <phoneticPr fontId="2" type="noConversion"/>
  </si>
  <si>
    <t>華川郡庁</t>
    <phoneticPr fontId="2" type="noConversion"/>
  </si>
  <si>
    <t>華川生活文化センター</t>
    <phoneticPr fontId="2" type="noConversion"/>
  </si>
  <si>
    <t>1,771,61㎡</t>
  </si>
  <si>
    <t>582㎡(公演場) 43.75㎡(公演場待機室) 108.34㎡(ブーツ) 228.6㎡(野外舞台) 67.82㎡(事務室)</t>
  </si>
  <si>
    <t>33.8㎡（サークルルーム）100.06㎡（文化教室）22.2㎡（プレイルーム）40.3㎡（講義室）52㎡（小さな床）227.69㎡（体力鍛造室）66.99㎡（大きな床）25.4㎡（視聴覚室）</t>
  </si>
  <si>
    <t xml:space="preserve"> 34.65㎡（合奏室）16.8㎡（個人練習室）</t>
  </si>
  <si>
    <t>197.2㎡(ロビー)</t>
  </si>
  <si>
    <t>09時～21時</t>
    <phoneticPr fontId="2" type="noConversion"/>
  </si>
  <si>
    <t>https://hwagang.or.kr</t>
    <phoneticPr fontId="2" type="noConversion"/>
  </si>
  <si>
    <t>033-458-9920</t>
    <phoneticPr fontId="2" type="noConversion"/>
  </si>
  <si>
    <t>江原道鉄原郡西面薬水路3</t>
    <phoneticPr fontId="2" type="noConversion"/>
  </si>
  <si>
    <t>03.22。</t>
    <phoneticPr fontId="2" type="noConversion"/>
  </si>
  <si>
    <t>チョルウォン文化財団</t>
    <phoneticPr fontId="2" type="noConversion"/>
  </si>
  <si>
    <t>花崗生活文化センター</t>
    <phoneticPr fontId="2" type="noConversion"/>
  </si>
  <si>
    <t>チョルウォン郡</t>
    <phoneticPr fontId="2" type="noConversion"/>
  </si>
  <si>
    <t>428.51㎡</t>
    <phoneticPr fontId="2" type="noConversion"/>
  </si>
  <si>
    <t>(展示室)</t>
    <phoneticPr fontId="2" type="noConversion"/>
  </si>
  <si>
    <t>151.41㎡（小練習室、多目的室）</t>
    <phoneticPr fontId="2" type="noConversion"/>
  </si>
  <si>
    <t>277.10㎡（音楽練習室及びダンス練習室）</t>
    <phoneticPr fontId="2" type="noConversion"/>
  </si>
  <si>
    <t>033-560-2138</t>
    <phoneticPr fontId="2" type="noConversion"/>
  </si>
  <si>
    <t>江原道鄭善郡新洞邑チョ・ドンリ3-20</t>
    <phoneticPr fontId="2" type="noConversion"/>
  </si>
  <si>
    <t>12.31。</t>
    <phoneticPr fontId="2" type="noConversion"/>
  </si>
  <si>
    <t>チョンソン郡庁</t>
    <phoneticPr fontId="2" type="noConversion"/>
  </si>
  <si>
    <t>新洞生活文化センター</t>
    <phoneticPr fontId="2" type="noConversion"/>
  </si>
  <si>
    <t>チョンソン郡</t>
    <phoneticPr fontId="2" type="noConversion"/>
  </si>
  <si>
    <t>512.45㎡</t>
    <phoneticPr fontId="2" type="noConversion"/>
  </si>
  <si>
    <t>10㎡（倉庫）</t>
    <phoneticPr fontId="2" type="noConversion"/>
  </si>
  <si>
    <t xml:space="preserve"> 40㎡(住民自治委員会事務室) 125㎡(多目的ホール)</t>
    <phoneticPr fontId="2" type="noConversion"/>
  </si>
  <si>
    <t>60㎡（練習室）</t>
    <phoneticPr fontId="2" type="noConversion"/>
  </si>
  <si>
    <t>120㎡（1階） 105㎡（2階）</t>
    <phoneticPr fontId="2" type="noConversion"/>
  </si>
  <si>
    <t>033-562-6010</t>
    <phoneticPr fontId="2" type="noConversion"/>
  </si>
  <si>
    <t>江原道鄭善郡臨臨面西洞路4575</t>
    <phoneticPr fontId="2" type="noConversion"/>
  </si>
  <si>
    <t>05.28。</t>
    <phoneticPr fontId="2" type="noConversion"/>
  </si>
  <si>
    <t>臨界住民自治委員会</t>
    <phoneticPr fontId="2" type="noConversion"/>
  </si>
  <si>
    <t>直営/住民自律</t>
    <phoneticPr fontId="2" type="noConversion"/>
  </si>
  <si>
    <t>臨界生活文化センター</t>
    <phoneticPr fontId="2" type="noConversion"/>
  </si>
  <si>
    <t>208.24㎡</t>
    <phoneticPr fontId="2" type="noConversion"/>
  </si>
  <si>
    <t>20㎡（共用キッチン）</t>
    <phoneticPr fontId="2" type="noConversion"/>
  </si>
  <si>
    <t>100㎡（多目的室）</t>
    <phoneticPr fontId="2" type="noConversion"/>
  </si>
  <si>
    <t>40㎡(音楽練習室)</t>
    <phoneticPr fontId="2" type="noConversion"/>
  </si>
  <si>
    <t>033-560-2838</t>
    <phoneticPr fontId="2" type="noConversion"/>
  </si>
  <si>
    <t>江原道鄭善郡北平面北平3ギル73</t>
    <phoneticPr fontId="2" type="noConversion"/>
  </si>
  <si>
    <t>05.26。</t>
    <phoneticPr fontId="2" type="noConversion"/>
  </si>
  <si>
    <t>北平面事務所</t>
    <phoneticPr fontId="2" type="noConversion"/>
  </si>
  <si>
    <t>北平生活文化センター</t>
    <phoneticPr fontId="2" type="noConversion"/>
  </si>
  <si>
    <t>757.20㎡</t>
    <phoneticPr fontId="2" type="noConversion"/>
  </si>
  <si>
    <t>149㎡（展示室）</t>
    <phoneticPr fontId="2" type="noConversion"/>
  </si>
  <si>
    <t>114.07㎡(多目的室)</t>
    <phoneticPr fontId="2" type="noConversion"/>
  </si>
  <si>
    <t>45.63㎡(3階小練習室) 54.95㎡(3階音楽練習室)</t>
    <phoneticPr fontId="2" type="noConversion"/>
  </si>
  <si>
    <t>033-562-2548</t>
    <phoneticPr fontId="2" type="noConversion"/>
  </si>
  <si>
    <t>江原道鄭善郡鄭善邑アサンロ21-8</t>
    <phoneticPr fontId="2" type="noConversion"/>
  </si>
  <si>
    <t>05.03。</t>
    <phoneticPr fontId="2" type="noConversion"/>
  </si>
  <si>
    <t>アリサムター（チョンソン郡生活文化センター）</t>
    <phoneticPr fontId="2" type="noConversion"/>
  </si>
  <si>
    <t>705.23㎡</t>
    <phoneticPr fontId="2" type="noConversion"/>
  </si>
  <si>
    <t>16.52㎡</t>
    <phoneticPr fontId="2" type="noConversion"/>
  </si>
  <si>
    <t>49.59㎡</t>
    <phoneticPr fontId="2" type="noConversion"/>
  </si>
  <si>
    <t xml:space="preserve"> 033-334-7706</t>
    <phoneticPr fontId="2" type="noConversion"/>
  </si>
  <si>
    <t>江原道平昌郡奉平面徳通り387-3</t>
  </si>
  <si>
    <t>11.03。</t>
    <phoneticPr fontId="2" type="noConversion"/>
  </si>
  <si>
    <t>平昌郡文化芸術財団</t>
    <phoneticPr fontId="2" type="noConversion"/>
  </si>
  <si>
    <t>月光生活文化センター</t>
    <phoneticPr fontId="2" type="noConversion"/>
  </si>
  <si>
    <t>平昌郡</t>
    <phoneticPr fontId="2" type="noConversion"/>
  </si>
  <si>
    <t>1,311㎡</t>
    <phoneticPr fontId="2" type="noConversion"/>
  </si>
  <si>
    <t>91㎡（カフェ）80㎡（小さな図書館）</t>
    <phoneticPr fontId="2" type="noConversion"/>
  </si>
  <si>
    <t xml:space="preserve"> 172㎡（住民自律空間5室）80㎡（会議室）160㎡（多目的ホール）</t>
    <phoneticPr fontId="2" type="noConversion"/>
  </si>
  <si>
    <t>167㎡（楽器練習室）</t>
    <phoneticPr fontId="2" type="noConversion"/>
  </si>
  <si>
    <t>137㎡</t>
    <phoneticPr fontId="2" type="noConversion"/>
  </si>
  <si>
    <t>09時～12時</t>
    <phoneticPr fontId="2" type="noConversion"/>
  </si>
  <si>
    <t>09時～22時</t>
    <phoneticPr fontId="2" type="noConversion"/>
  </si>
  <si>
    <t>http://ywcul.or.kr</t>
    <phoneticPr fontId="2" type="noConversion"/>
  </si>
  <si>
    <t xml:space="preserve"> 033-373-3434</t>
  </si>
  <si>
    <t>江原道永月郡永月邑徳浦ハリ2ギル18</t>
    <phoneticPr fontId="2" type="noConversion"/>
  </si>
  <si>
    <t>05.15。</t>
  </si>
  <si>
    <t>永月文化院</t>
    <phoneticPr fontId="2" type="noConversion"/>
  </si>
  <si>
    <t>徳浦生活文化センター</t>
  </si>
  <si>
    <t>457㎡</t>
    <phoneticPr fontId="2" type="noConversion"/>
  </si>
  <si>
    <t>42㎡(事務室)</t>
    <phoneticPr fontId="2" type="noConversion"/>
  </si>
  <si>
    <t>98㎡（同好会室3室）46㎡（多目的ホール）</t>
    <phoneticPr fontId="2" type="noConversion"/>
  </si>
  <si>
    <t>28㎡（楽器練習室）</t>
    <phoneticPr fontId="2" type="noConversion"/>
  </si>
  <si>
    <t>33㎡</t>
    <phoneticPr fontId="2" type="noConversion"/>
  </si>
  <si>
    <t xml:space="preserve"> 033-370-2318</t>
  </si>
  <si>
    <t>江原道永月郡朝鮮半島西江路736-19</t>
  </si>
  <si>
    <t>09.09。</t>
  </si>
  <si>
    <t>永月郡（韓半島面事務所）</t>
    <phoneticPr fontId="2" type="noConversion"/>
  </si>
  <si>
    <t>朝鮮半島生活文化センター</t>
  </si>
  <si>
    <t>582.46㎡</t>
    <phoneticPr fontId="2" type="noConversion"/>
  </si>
  <si>
    <t>114㎡（共有）</t>
    <phoneticPr fontId="2" type="noConversion"/>
  </si>
  <si>
    <t>39㎡（会議室）114.46㎡（床スペース）</t>
    <phoneticPr fontId="2" type="noConversion"/>
  </si>
  <si>
    <t>35㎡(練習室1) 104㎡(練習室4) 47㎡(練習室1)</t>
    <phoneticPr fontId="2" type="noConversion"/>
  </si>
  <si>
    <t xml:space="preserve"> 129㎡</t>
    <phoneticPr fontId="2" type="noConversion"/>
  </si>
  <si>
    <t>http://blog.naver.com/dhlcc</t>
    <phoneticPr fontId="2" type="noConversion"/>
  </si>
  <si>
    <t>033-533-4374~5</t>
    <phoneticPr fontId="2" type="noConversion"/>
  </si>
  <si>
    <t>江原道東海市天谷2ギル8</t>
    <phoneticPr fontId="2" type="noConversion"/>
  </si>
  <si>
    <t>07.28。</t>
    <phoneticPr fontId="2" type="noConversion"/>
  </si>
  <si>
    <t>韓国芸術人総連合会東海支部</t>
    <phoneticPr fontId="2" type="noConversion"/>
  </si>
  <si>
    <t>東海市生活文化センター</t>
    <phoneticPr fontId="2" type="noConversion"/>
  </si>
  <si>
    <t>939㎡</t>
    <phoneticPr fontId="2" type="noConversion"/>
  </si>
  <si>
    <t>231㎡(展示スペース) 100㎡(発表スペース)</t>
    <phoneticPr fontId="2" type="noConversion"/>
  </si>
  <si>
    <t>20㎡(共同体空間1) 40㎡(共同体空間2) 40㎡(共同体空間3) 40㎡(事務室空間) 112(1階休憩空間) 112(2階休憩空間) 112(4階休憩空間)</t>
    <phoneticPr fontId="2" type="noConversion"/>
  </si>
  <si>
    <t>131㎡</t>
    <phoneticPr fontId="2" type="noConversion"/>
  </si>
  <si>
    <t>毎週月曜日、雪、秋夕</t>
    <phoneticPr fontId="2" type="noConversion"/>
  </si>
  <si>
    <t>https://www.gncaf.or.kr/contents.asp?page=244</t>
    <phoneticPr fontId="2" type="noConversion"/>
  </si>
  <si>
    <t>033-655-9446</t>
    <phoneticPr fontId="2" type="noConversion"/>
  </si>
  <si>
    <t>江原道江陵市文化の道6（イムダンドン）</t>
    <phoneticPr fontId="2" type="noConversion"/>
  </si>
  <si>
    <t>11.30。</t>
    <phoneticPr fontId="2" type="noConversion"/>
  </si>
  <si>
    <t>江陵文化財団</t>
    <phoneticPr fontId="2" type="noConversion"/>
  </si>
  <si>
    <t>イムダン生活文化センター</t>
    <phoneticPr fontId="2" type="noConversion"/>
  </si>
  <si>
    <t>514.8㎡</t>
    <phoneticPr fontId="2" type="noConversion"/>
  </si>
  <si>
    <t>109.18㎡</t>
    <phoneticPr fontId="2" type="noConversion"/>
  </si>
  <si>
    <t>156.77㎡</t>
    <phoneticPr fontId="2" type="noConversion"/>
  </si>
  <si>
    <t>248.85㎡</t>
    <phoneticPr fontId="2" type="noConversion"/>
  </si>
  <si>
    <t>09時～19時（夏季20時）</t>
    <phoneticPr fontId="2" type="noConversion"/>
  </si>
  <si>
    <t>https://pcc2005.modoo.at/</t>
    <phoneticPr fontId="2" type="noConversion"/>
  </si>
  <si>
    <t xml:space="preserve"> 033-761-8854</t>
    <phoneticPr fontId="2" type="noConversion"/>
  </si>
  <si>
    <t>江原道原州市歯岳路1503板府面行政福祉センター2階</t>
    <phoneticPr fontId="2" type="noConversion"/>
  </si>
  <si>
    <t>08.19。</t>
    <phoneticPr fontId="2" type="noConversion"/>
  </si>
  <si>
    <t>板府住民自治委員会</t>
    <phoneticPr fontId="2" type="noConversion"/>
  </si>
  <si>
    <t>板部生活文化センター</t>
    <phoneticPr fontId="2" type="noConversion"/>
  </si>
  <si>
    <t>コロナ19でミ運営</t>
    <phoneticPr fontId="2" type="noConversion"/>
  </si>
  <si>
    <t>977㎡</t>
    <phoneticPr fontId="2" type="noConversion"/>
  </si>
  <si>
    <t>429㎡</t>
    <phoneticPr fontId="2" type="noConversion"/>
  </si>
  <si>
    <t>148㎡</t>
    <phoneticPr fontId="2" type="noConversion"/>
  </si>
  <si>
    <t>367㎡</t>
    <phoneticPr fontId="2" type="noConversion"/>
  </si>
  <si>
    <t>https://www.wcf.or.kr/culture/culture_art_3.php?tsort=2&amp;msort=14</t>
    <phoneticPr fontId="2" type="noConversion"/>
  </si>
  <si>
    <t xml:space="preserve"> 033-731-5311~2</t>
    <phoneticPr fontId="2" type="noConversion"/>
  </si>
  <si>
    <t>江原道原州市原日路139</t>
    <phoneticPr fontId="2" type="noConversion"/>
  </si>
  <si>
    <t>12.27。</t>
    <phoneticPr fontId="2" type="noConversion"/>
  </si>
  <si>
    <t>（財）原州文化財団</t>
    <phoneticPr fontId="2" type="noConversion"/>
  </si>
  <si>
    <t>出演機関事務代行</t>
    <phoneticPr fontId="2" type="noConversion"/>
  </si>
  <si>
    <t>原州生活文化センター</t>
    <phoneticPr fontId="2" type="noConversion"/>
  </si>
  <si>
    <t>741,365㎡</t>
    <phoneticPr fontId="2" type="noConversion"/>
  </si>
  <si>
    <t>79.2㎡(多目的ホール)</t>
    <phoneticPr fontId="2" type="noConversion"/>
  </si>
  <si>
    <t>46.98㎡（床スペース）</t>
    <phoneticPr fontId="2" type="noConversion"/>
  </si>
  <si>
    <t>78.44㎡（大講義室）</t>
    <phoneticPr fontId="2" type="noConversion"/>
  </si>
  <si>
    <t>19.27㎡</t>
    <phoneticPr fontId="2" type="noConversion"/>
  </si>
  <si>
    <t>10時～17時</t>
    <phoneticPr fontId="10" type="noConversion"/>
  </si>
  <si>
    <t>http://www.cccf.or.kr</t>
    <phoneticPr fontId="2" type="noConversion"/>
  </si>
  <si>
    <t>033-259-5424</t>
    <phoneticPr fontId="2" type="noConversion"/>
  </si>
  <si>
    <t>江原道春川市ヒョソクロ9番ギル13</t>
    <phoneticPr fontId="2" type="noConversion"/>
  </si>
  <si>
    <t>08.25。</t>
    <phoneticPr fontId="2" type="noConversion"/>
  </si>
  <si>
    <t>（財）春川文化財団</t>
    <phoneticPr fontId="2" type="noConversion"/>
  </si>
  <si>
    <t>森林生活文化センター</t>
    <phoneticPr fontId="2" type="noConversion"/>
  </si>
  <si>
    <t>230㎡</t>
    <phoneticPr fontId="2" type="noConversion"/>
  </si>
  <si>
    <t>57.5㎡(会議室) 57.5㎡(会議室)</t>
    <phoneticPr fontId="2" type="noConversion"/>
  </si>
  <si>
    <t>115㎡</t>
    <phoneticPr fontId="2" type="noConversion"/>
  </si>
  <si>
    <t>http://blog.naver.com/ddcliving</t>
    <phoneticPr fontId="2" type="noConversion"/>
  </si>
  <si>
    <t>031-866-2923</t>
    <phoneticPr fontId="2" type="noConversion"/>
  </si>
  <si>
    <t>京畿道東豆川市三六寺路984 3階</t>
    <phoneticPr fontId="2" type="noConversion"/>
  </si>
  <si>
    <t>02.10。</t>
    <phoneticPr fontId="2" type="noConversion"/>
  </si>
  <si>
    <t>東豆川市</t>
    <phoneticPr fontId="2" type="noConversion"/>
  </si>
  <si>
    <t>ドンドゥチョン生活文化センター</t>
    <phoneticPr fontId="2" type="noConversion"/>
  </si>
  <si>
    <t>2,290㎡</t>
  </si>
  <si>
    <t>1,286㎡</t>
  </si>
  <si>
    <t>662㎡</t>
  </si>
  <si>
    <t>106.3㎡</t>
  </si>
  <si>
    <t>288.5㎡</t>
  </si>
  <si>
    <t>日曜日、月曜日、祝日</t>
  </si>
  <si>
    <t>https://ypcf.or.kr/life-culture-center</t>
  </si>
  <si>
    <t>031-774-2610</t>
  </si>
  <si>
    <t>京畿道楊平郡水霧公園道38</t>
    <phoneticPr fontId="2" type="noConversion"/>
  </si>
  <si>
    <t>10.22。</t>
  </si>
  <si>
    <t>（財）楊平文化財団</t>
  </si>
  <si>
    <t>楊平生活文化センター</t>
  </si>
  <si>
    <t>243.7㎡</t>
    <phoneticPr fontId="2" type="noConversion"/>
  </si>
  <si>
    <t>45.3㎡(木工室)</t>
    <phoneticPr fontId="2" type="noConversion"/>
  </si>
  <si>
    <t>167.5㎡（講習、サークル室）</t>
    <phoneticPr fontId="2" type="noConversion"/>
  </si>
  <si>
    <t>23.9㎡</t>
    <phoneticPr fontId="2" type="noConversion"/>
  </si>
  <si>
    <t>66.75㎡</t>
    <phoneticPr fontId="2" type="noConversion"/>
  </si>
  <si>
    <t>日曜日、祝日、月曜日</t>
    <phoneticPr fontId="2" type="noConversion"/>
  </si>
  <si>
    <t>031-8082-4246</t>
    <phoneticPr fontId="2" type="noConversion"/>
  </si>
  <si>
    <t>京畿道楊州市長興面権率103-1</t>
    <phoneticPr fontId="2" type="noConversion"/>
  </si>
  <si>
    <t>10.12。</t>
    <phoneticPr fontId="2" type="noConversion"/>
  </si>
  <si>
    <t>楊州市/長興オライ</t>
    <phoneticPr fontId="2" type="noConversion"/>
  </si>
  <si>
    <t>その他（民官協力運営）</t>
    <phoneticPr fontId="2" type="noConversion"/>
  </si>
  <si>
    <t>777生活文化センター</t>
    <phoneticPr fontId="2" type="noConversion"/>
  </si>
  <si>
    <t>楊州市</t>
    <phoneticPr fontId="2" type="noConversion"/>
  </si>
  <si>
    <t>12,000人余り</t>
    <phoneticPr fontId="2" type="noConversion"/>
  </si>
  <si>
    <t>1084㎡</t>
    <phoneticPr fontId="2" type="noConversion"/>
  </si>
  <si>
    <t xml:space="preserve"> 45.01㎡（アトリエ）89.40㎡（多目的工房）161..66㎡（多目的スタジオ）16.28㎡（コントロールスタジオ）</t>
    <phoneticPr fontId="2" type="noConversion"/>
  </si>
  <si>
    <t xml:space="preserve"> 31.65㎡（文化共有）235.46㎡（コミュニティギャラリーホール）</t>
    <phoneticPr fontId="2" type="noConversion"/>
  </si>
  <si>
    <t xml:space="preserve"> 29.21㎡(練習室1) 12.4㎡(練習室2) 142.97㎡(練習室3) 48.03.㎡(練習室4) 15㎡(練習室5)</t>
    <phoneticPr fontId="2" type="noConversion"/>
  </si>
  <si>
    <t>467㎡(ロビー2)</t>
    <phoneticPr fontId="2" type="noConversion"/>
  </si>
  <si>
    <t>日曜日、法定祝日、財団創立記念日、労働者の日</t>
    <phoneticPr fontId="2" type="noConversion"/>
  </si>
  <si>
    <t>郡浦市生活文化センター (gunpocf.or.kr)</t>
    <phoneticPr fontId="2" type="noConversion"/>
  </si>
  <si>
    <t>031-390-3040</t>
    <phoneticPr fontId="2" type="noConversion"/>
  </si>
  <si>
    <t>京畿道郡浦市スリサンロ112スギガン郡浦市生活文化センター</t>
    <phoneticPr fontId="2" type="noConversion"/>
  </si>
  <si>
    <t>郡浦文化財団</t>
    <phoneticPr fontId="2" type="noConversion"/>
  </si>
  <si>
    <t>委託</t>
    <phoneticPr fontId="2" type="noConversion"/>
  </si>
  <si>
    <t>群浦生活文化センター</t>
    <phoneticPr fontId="2" type="noConversion"/>
  </si>
  <si>
    <t>群浦市</t>
    <phoneticPr fontId="2" type="noConversion"/>
  </si>
  <si>
    <t>174.83㎡</t>
    <phoneticPr fontId="2" type="noConversion"/>
  </si>
  <si>
    <t>75.83(会議室)</t>
    <phoneticPr fontId="2" type="noConversion"/>
  </si>
  <si>
    <t>59.4(多目的ホール)</t>
    <phoneticPr fontId="2" type="noConversion"/>
  </si>
  <si>
    <t>39.6㎡</t>
    <phoneticPr fontId="2" type="noConversion"/>
  </si>
  <si>
    <t>月曜日、火曜日、祝日</t>
    <phoneticPr fontId="2" type="noConversion"/>
  </si>
  <si>
    <t>www.livehada.com</t>
    <phoneticPr fontId="2" type="noConversion"/>
  </si>
  <si>
    <t>031-790-6778</t>
    <phoneticPr fontId="2" type="noConversion"/>
  </si>
  <si>
    <t>京畿道河南市大清路8</t>
    <phoneticPr fontId="2" type="noConversion"/>
  </si>
  <si>
    <t>12.11。</t>
    <phoneticPr fontId="2" type="noConversion"/>
  </si>
  <si>
    <t>都市再生課（都市再生支援センター）</t>
    <phoneticPr fontId="2" type="noConversion"/>
  </si>
  <si>
    <t>生活文化センター「やる」</t>
    <phoneticPr fontId="2" type="noConversion"/>
  </si>
  <si>
    <t>1,172.68㎡</t>
    <phoneticPr fontId="2" type="noConversion"/>
  </si>
  <si>
    <t>22.40㎡（共有キッチン）</t>
    <phoneticPr fontId="2" type="noConversion"/>
  </si>
  <si>
    <t>33.92㎡(同好会1室) 45.06㎡(同好会2室) 20.43㎡(同好会3室) 114.5㎡(多目的室) 130.4㎡(対面空間)</t>
    <phoneticPr fontId="2" type="noConversion"/>
  </si>
  <si>
    <t>42.78㎡(音楽練習室)</t>
    <phoneticPr fontId="2" type="noConversion"/>
  </si>
  <si>
    <t>130.4㎡</t>
    <phoneticPr fontId="2" type="noConversion"/>
  </si>
  <si>
    <t>www.gcf.or.kr.</t>
    <phoneticPr fontId="2" type="noConversion"/>
  </si>
  <si>
    <t>031-983-2373</t>
    <phoneticPr fontId="2" type="noConversion"/>
  </si>
  <si>
    <t>京畿道金浦市月岬面郡下路276番ギル20</t>
    <phoneticPr fontId="2" type="noConversion"/>
  </si>
  <si>
    <t>10.28。</t>
    <phoneticPr fontId="2" type="noConversion"/>
  </si>
  <si>
    <t>財団法人金浦文化財団</t>
    <phoneticPr fontId="2" type="noConversion"/>
  </si>
  <si>
    <t>空気管代行</t>
    <phoneticPr fontId="2" type="noConversion"/>
  </si>
  <si>
    <t>月岬生活文化センター</t>
    <phoneticPr fontId="2" type="noConversion"/>
  </si>
  <si>
    <t>1,250㎡</t>
  </si>
  <si>
    <t>25.50㎡(学習空間1) 45㎡(学習空間2) 108㎡(住民共同体空間) 180㎡(大会議室)</t>
  </si>
  <si>
    <t>70.50㎡(ソリッター空間) 27.72㎡(プログラム1) 27.72㎡(プログラム2)</t>
  </si>
  <si>
    <t>709.86㎡</t>
  </si>
  <si>
    <t>031-8024-8911</t>
  </si>
  <si>
    <t>京畿道平沢市仁川3キル12-12</t>
  </si>
  <si>
    <t>平沢市役所</t>
  </si>
  <si>
    <t>ヒョンドク面生活文化センター</t>
  </si>
  <si>
    <t>平沢市</t>
    <phoneticPr fontId="2" type="noConversion"/>
  </si>
  <si>
    <t>4,48ドン</t>
    <phoneticPr fontId="2" type="noConversion"/>
  </si>
  <si>
    <t>1,175㎡</t>
    <phoneticPr fontId="2" type="noConversion"/>
  </si>
  <si>
    <t>31㎡（村台所）</t>
    <phoneticPr fontId="2" type="noConversion"/>
  </si>
  <si>
    <t xml:space="preserve"> 75㎡(アコースティック練習室) 46㎡(美術工作室) 50㎡(セミナー室)</t>
    <phoneticPr fontId="2" type="noConversion"/>
  </si>
  <si>
    <t xml:space="preserve"> 87㎡(大練習室1) 106㎡(大練習室2) 41㎡(バンド練習室) 11㎡(村放送局) 7㎡(個人練習室1) 6㎡(個人練習室2) 7㎡(個人練習室3) 7㎡(個人練習室4）8㎡（個人練習室5）</t>
    <phoneticPr fontId="2" type="noConversion"/>
  </si>
  <si>
    <t>約90㎡</t>
    <phoneticPr fontId="2" type="noConversion"/>
  </si>
  <si>
    <t>http://bcc.bucheon.go.kr/</t>
    <phoneticPr fontId="2" type="noConversion"/>
  </si>
  <si>
    <t>032-677-1841</t>
    <phoneticPr fontId="2" type="noConversion"/>
  </si>
  <si>
    <t>京畿道富川市城大路172、地下1階五井生活文化センター</t>
    <phoneticPr fontId="2" type="noConversion"/>
  </si>
  <si>
    <t>07.29。</t>
    <phoneticPr fontId="2" type="noConversion"/>
  </si>
  <si>
    <t>富川文化財団</t>
    <phoneticPr fontId="2" type="noConversion"/>
  </si>
  <si>
    <t>五井生活文化センター</t>
    <phoneticPr fontId="2" type="noConversion"/>
  </si>
  <si>
    <t>1,350㎡</t>
    <phoneticPr fontId="2" type="noConversion"/>
  </si>
  <si>
    <t xml:space="preserve"> 200㎡(多目的ホール) 54㎡(セミナー室) 36㎡(アコースティック練習室) 70㎡(美術工芸室)</t>
    <phoneticPr fontId="2" type="noConversion"/>
  </si>
  <si>
    <t xml:space="preserve"> 90㎡(ダンス舞踊室) 63㎡(バンド練習室) 27㎡(村放送局) 100㎡(叩き練習室) 4㎡(個人練習室1) 5㎡(個人練習室2) 5㎡(個人練習室3)</t>
    <phoneticPr fontId="2" type="noConversion"/>
  </si>
  <si>
    <t>約120㎡</t>
    <phoneticPr fontId="2" type="noConversion"/>
  </si>
  <si>
    <t>85,685（生活文化センター施設5つの運営費を含む）</t>
    <phoneticPr fontId="2" type="noConversion"/>
  </si>
  <si>
    <t>09～21時</t>
    <phoneticPr fontId="2" type="noConversion"/>
  </si>
  <si>
    <t>032-341-6385</t>
    <phoneticPr fontId="2" type="noConversion"/>
  </si>
  <si>
    <t>京畿道富川市京仁古道73、地下1階のソーサ生活文化センター</t>
    <phoneticPr fontId="2" type="noConversion"/>
  </si>
  <si>
    <t>11.20。</t>
    <phoneticPr fontId="2" type="noConversion"/>
  </si>
  <si>
    <t>社会生活文化センター</t>
    <phoneticPr fontId="2" type="noConversion"/>
  </si>
  <si>
    <t>1396.86㎡</t>
    <phoneticPr fontId="2" type="noConversion"/>
  </si>
  <si>
    <t>325.09㎡</t>
    <phoneticPr fontId="2" type="noConversion"/>
  </si>
  <si>
    <t>living.hcf.or.kr</t>
  </si>
  <si>
    <t>031-5189-6145</t>
  </si>
  <si>
    <t>京畿道華城市香南邑470華城総合京畿タウン</t>
    <phoneticPr fontId="2" type="noConversion"/>
  </si>
  <si>
    <t>05.30。</t>
  </si>
  <si>
    <t>（財）華城市文化財団</t>
  </si>
  <si>
    <t>空気管委託</t>
  </si>
  <si>
    <t>華城市生活文化センター</t>
  </si>
  <si>
    <t>2,137㎡</t>
  </si>
  <si>
    <t>43㎡(FAB) 174㎡(RND)</t>
  </si>
  <si>
    <t>108㎡（コミュニティ）</t>
  </si>
  <si>
    <t>1,363㎡</t>
  </si>
  <si>
    <t>10:30～18:.00</t>
  </si>
  <si>
    <t>10:30～21:30</t>
  </si>
  <si>
    <t>actgruound.or.kr</t>
  </si>
  <si>
    <t>070-7777-7617~8</t>
  </si>
  <si>
    <t>京畿道華城市パルタン面市役所895-20ロイヤルX R5棟1〜1.5階</t>
    <phoneticPr fontId="2" type="noConversion"/>
  </si>
  <si>
    <t>06.01。</t>
  </si>
  <si>
    <t>アンプル</t>
  </si>
  <si>
    <t>華城ICT生活文化センター</t>
  </si>
  <si>
    <t>777.12㎡</t>
  </si>
  <si>
    <t>39.95㎡(文化創作室) 162.54㎡(文化練習室) 28㎡(コンピューター室) 47.2㎡(西洋画室) 48.2㎡(韓国化室) 209.56㎡(その他)</t>
  </si>
  <si>
    <t>99.54㎡（文化観覧室）</t>
  </si>
  <si>
    <t>96.05㎡</t>
  </si>
  <si>
    <t>9時～18時（月、水、木9時～20時30分）</t>
  </si>
  <si>
    <t>http://sm.seongnam.go.kr</t>
  </si>
  <si>
    <t>031-709-4248</t>
  </si>
  <si>
    <t>京畿道城南市盆唐区中央公園路39番ギル29</t>
    <phoneticPr fontId="2" type="noConversion"/>
  </si>
  <si>
    <t>07.03。</t>
    <phoneticPr fontId="2" type="noConversion"/>
  </si>
  <si>
    <t>（社）京畿民芸総省南支部</t>
  </si>
  <si>
    <t>城南西県文化家生活文化センター</t>
  </si>
  <si>
    <t>1,376㎡</t>
    <phoneticPr fontId="2" type="noConversion"/>
  </si>
  <si>
    <t>50㎡（アートマダン1,2）100㎡（練習マダン1,2,3）60㎡（サークルマダン1,2,3,4）</t>
    <phoneticPr fontId="2" type="noConversion"/>
  </si>
  <si>
    <t>100㎡（練習場1,2,3）</t>
    <phoneticPr fontId="2" type="noConversion"/>
  </si>
  <si>
    <t>533.61㎡</t>
    <phoneticPr fontId="2" type="noConversion"/>
  </si>
  <si>
    <t>www.gymadang.or.kr</t>
    <phoneticPr fontId="2" type="noConversion"/>
  </si>
  <si>
    <t>031-960-9747</t>
    <phoneticPr fontId="2" type="noConversion"/>
  </si>
  <si>
    <t>京畿道高陽市徳陽区オウリムロ33</t>
    <phoneticPr fontId="2" type="noConversion"/>
  </si>
  <si>
    <t>10.27。</t>
    <phoneticPr fontId="2" type="noConversion"/>
  </si>
  <si>
    <t>高陽文化財団</t>
    <phoneticPr fontId="2" type="noConversion"/>
  </si>
  <si>
    <t>高陽ふれあい生活文化センター（ふれあい庭）</t>
    <phoneticPr fontId="2" type="noConversion"/>
  </si>
  <si>
    <t>196㎡</t>
    <phoneticPr fontId="2" type="noConversion"/>
  </si>
  <si>
    <t>113㎡（多目的庭）22㎡（会議室1,2）</t>
    <phoneticPr fontId="2" type="noConversion"/>
  </si>
  <si>
    <t>日曜日、月曜日、火曜日、祝日</t>
    <phoneticPr fontId="10" type="noConversion"/>
  </si>
  <si>
    <t>031-908-1700</t>
    <phoneticPr fontId="2" type="noConversion"/>
  </si>
  <si>
    <t>京畿道高陽市イルサンドング湖595</t>
    <phoneticPr fontId="2" type="noConversion"/>
  </si>
  <si>
    <t>10.16。</t>
    <phoneticPr fontId="2" type="noConversion"/>
  </si>
  <si>
    <t>高陽湖青少年生活文化センター（湖庭）</t>
  </si>
  <si>
    <t>606㎡</t>
    <phoneticPr fontId="2" type="noConversion"/>
  </si>
  <si>
    <t>153㎡(練習庭) 77㎡(小さい練習庭1,2) 12㎡(個人練習庭1,2) 17㎡(バンド庭) 99㎡(多目的庭) 66㎡(踊り庭)</t>
    <phoneticPr fontId="2" type="noConversion"/>
  </si>
  <si>
    <t>153㎡（練習庭）77㎡（小さな練習庭1,2）12㎡（個人練習庭1,2）17㎡（バンド庭）99㎡（多目的庭）</t>
    <phoneticPr fontId="2" type="noConversion"/>
  </si>
  <si>
    <t xml:space="preserve"> 42㎡</t>
    <phoneticPr fontId="2" type="noConversion"/>
  </si>
  <si>
    <t>031-960-0077</t>
    <phoneticPr fontId="2" type="noConversion"/>
  </si>
  <si>
    <t>京畿道高陽市一山東区中央路1286アラムマスル地下1階</t>
    <phoneticPr fontId="2" type="noConversion"/>
  </si>
  <si>
    <t>高陽アラム生活文化センター（アラムマダン）</t>
    <phoneticPr fontId="2" type="noConversion"/>
  </si>
  <si>
    <t>480.9㎡</t>
    <phoneticPr fontId="2" type="noConversion"/>
  </si>
  <si>
    <t>3.75㎡(休憩室)</t>
    <phoneticPr fontId="2" type="noConversion"/>
  </si>
  <si>
    <t>44㎡(多目的室) 27.4㎡(ふれあい部屋) 26.9㎡(面白い部屋)</t>
    <phoneticPr fontId="2" type="noConversion"/>
  </si>
  <si>
    <t>28.6㎡（叩き部屋）</t>
    <phoneticPr fontId="2" type="noConversion"/>
  </si>
  <si>
    <t>170.9㎡</t>
    <phoneticPr fontId="2" type="noConversion"/>
  </si>
  <si>
    <t>yicf.or.kr/bojung/mainPage.do</t>
    <phoneticPr fontId="2" type="noConversion"/>
  </si>
  <si>
    <t>031-323-6585</t>
    <phoneticPr fontId="2" type="noConversion"/>
  </si>
  <si>
    <t>京畿道龍仁市ギフン区龍区大路2585</t>
    <phoneticPr fontId="2" type="noConversion"/>
  </si>
  <si>
    <t>10.31。</t>
    <phoneticPr fontId="2" type="noConversion"/>
  </si>
  <si>
    <t>（財）龍仁文化財団</t>
    <phoneticPr fontId="2" type="noConversion"/>
  </si>
  <si>
    <t>空気管委託</t>
    <phoneticPr fontId="2" type="noConversion"/>
  </si>
  <si>
    <t>補正駅生活文化センター</t>
    <phoneticPr fontId="2" type="noConversion"/>
  </si>
  <si>
    <t>738.59㎡</t>
    <phoneticPr fontId="2" type="noConversion"/>
  </si>
  <si>
    <t>738.59㎡（サークルルーム、ブックカフェ、工具図書館、ギャラリーなど）</t>
    <phoneticPr fontId="2" type="noConversion"/>
  </si>
  <si>
    <t>日曜日、月曜日、祝日</t>
    <phoneticPr fontId="2" type="noConversion"/>
  </si>
  <si>
    <t>09:00～18:00</t>
    <phoneticPr fontId="2" type="noConversion"/>
  </si>
  <si>
    <t>https://blog.naver.com/jidongcreation</t>
    <phoneticPr fontId="2" type="noConversion"/>
  </si>
  <si>
    <t>031-248-7881</t>
    <phoneticPr fontId="2" type="noConversion"/>
  </si>
  <si>
    <t>京畿道水原市パルダル区昌龍門路34</t>
    <phoneticPr fontId="2" type="noConversion"/>
  </si>
  <si>
    <t>12.24。</t>
    <phoneticPr fontId="2" type="noConversion"/>
  </si>
  <si>
    <t>地東行政福祉センター</t>
    <phoneticPr fontId="2" type="noConversion"/>
  </si>
  <si>
    <t>昌龍村創作センター</t>
    <phoneticPr fontId="2" type="noConversion"/>
  </si>
  <si>
    <t>617.96㎡</t>
    <phoneticPr fontId="2" type="noConversion"/>
  </si>
  <si>
    <t>13.7㎡（キッチン、サウンドマダン3）68.99㎡（空公園、屋上）</t>
    <phoneticPr fontId="2" type="noConversion"/>
  </si>
  <si>
    <t>138.85(多目的室) 75.85(創作マダン1) 55.11(創作マダン3) 47.23(市民の喪失)</t>
    <phoneticPr fontId="2" type="noConversion"/>
  </si>
  <si>
    <t>100.8(音庭1) 61.75(遊園地1) 61.75(遊園地3) 79.71(創作庭2)</t>
    <phoneticPr fontId="2" type="noConversion"/>
  </si>
  <si>
    <t>67.5㎡</t>
    <phoneticPr fontId="2" type="noConversion"/>
  </si>
  <si>
    <t>www.suwonccc.kr</t>
    <phoneticPr fontId="2" type="noConversion"/>
  </si>
  <si>
    <t>031-244-2161~3</t>
    <phoneticPr fontId="2" type="noConversion"/>
  </si>
  <si>
    <t>京畿道水原市パルダル区パルダルサンロ28</t>
    <phoneticPr fontId="2" type="noConversion"/>
  </si>
  <si>
    <t>09.21。</t>
    <phoneticPr fontId="2" type="noConversion"/>
  </si>
  <si>
    <t>水原文化院</t>
    <phoneticPr fontId="2" type="noConversion"/>
  </si>
  <si>
    <t>水原生活文化センター</t>
    <phoneticPr fontId="2" type="noConversion"/>
  </si>
  <si>
    <t>6,465 (オンライン参加12,710)</t>
    <phoneticPr fontId="2" type="noConversion"/>
  </si>
  <si>
    <t>2329.78㎡</t>
    <phoneticPr fontId="2" type="noConversion"/>
  </si>
  <si>
    <t>91.08㎡(オープンキッチン) 104.96㎡(近所キッチン) 40.96㎡(織物工房) 40.96㎡(財団工房) 40.96㎡(コーヒー工房) 40.96㎡(図面室) 40.96㎡(趣味工房) 52.48㎡ （子供創作工房）45.54㎡（授乳室生活）26.24㎡（授乳室生生）440.88㎡（デザインスタジオ）480㎡（想像実験室）</t>
    <phoneticPr fontId="2" type="noConversion"/>
  </si>
  <si>
    <t>152.46㎡(子供本遊び場) 81.92㎡(チェンマル) 40.96㎡(遊び床) 12.87㎡(いちごサロン) 12.25㎡(ムグンファサロン) 40.96㎡(生サロン1) 20.48㎡(生生サロン) 3) 20.48㎡(生サロン4) 78.72㎡(共有オフィス)</t>
    <phoneticPr fontId="2" type="noConversion"/>
  </si>
  <si>
    <t>78.72㎡(ムアジギョン)</t>
    <phoneticPr fontId="2" type="noConversion"/>
  </si>
  <si>
    <t>136.62㎡(向き針空間生活) 81.92㎡(向き針空間生生) 52.48㎡(ソファゾン)</t>
    <phoneticPr fontId="2" type="noConversion"/>
  </si>
  <si>
    <t>1月1日、旧正月、チュソク、毎週月曜日</t>
    <phoneticPr fontId="2" type="noConversion"/>
  </si>
  <si>
    <t>https://glife.ggcf.kr/</t>
  </si>
  <si>
    <t>031-296-0540</t>
    <phoneticPr fontId="2" type="noConversion"/>
  </si>
  <si>
    <t>京畿道水原市慶善区ソドンロ166</t>
    <phoneticPr fontId="2" type="noConversion"/>
  </si>
  <si>
    <t>06.11。</t>
    <phoneticPr fontId="2" type="noConversion"/>
  </si>
  <si>
    <t>京畿文化財団</t>
    <phoneticPr fontId="2" type="noConversion"/>
  </si>
  <si>
    <t>京畿生活文化センター</t>
    <phoneticPr fontId="2" type="noConversion"/>
  </si>
  <si>
    <t>15(カフェ) 103(会議室) 104(料理実習室) 154(屋外実習)</t>
    <phoneticPr fontId="2" type="noConversion"/>
  </si>
  <si>
    <t>266(アウルマダン、会場) 22(サークルルーム1) 24(サークルルーム2) 24(サークルルーム3) 22(サークルルーム4) 103(運動室)</t>
    <phoneticPr fontId="2" type="noConversion"/>
  </si>
  <si>
    <t>44(サウンドルーム)</t>
    <phoneticPr fontId="2" type="noConversion"/>
  </si>
  <si>
    <t>044-301-5057</t>
    <phoneticPr fontId="2" type="noConversion"/>
  </si>
  <si>
    <t>世宗特別自治区チョンウォン邑</t>
    <phoneticPr fontId="2" type="noConversion"/>
  </si>
  <si>
    <t>12.17。</t>
    <phoneticPr fontId="2" type="noConversion"/>
  </si>
  <si>
    <t>住民自治会</t>
    <phoneticPr fontId="2" type="noConversion"/>
  </si>
  <si>
    <t>措置員生活文化センター</t>
    <phoneticPr fontId="2" type="noConversion"/>
  </si>
  <si>
    <t>世宗市</t>
    <phoneticPr fontId="10" type="noConversion"/>
  </si>
  <si>
    <t>667.63（教育研究及び福祉施設）141.09（読書室）</t>
    <phoneticPr fontId="2" type="noConversion"/>
  </si>
  <si>
    <t>192.76(サークル室)</t>
    <phoneticPr fontId="2" type="noConversion"/>
  </si>
  <si>
    <t>11,000（評価インセンティブ）</t>
    <phoneticPr fontId="2" type="noConversion"/>
  </si>
  <si>
    <t>9,180（住民自治センター運営）</t>
    <phoneticPr fontId="2" type="noConversion"/>
  </si>
  <si>
    <t>9時～18時</t>
    <phoneticPr fontId="2" type="noConversion"/>
  </si>
  <si>
    <t>044-301-5413</t>
    <phoneticPr fontId="2" type="noConversion"/>
  </si>
  <si>
    <t>世宗特別自治区富江面富江外川路20</t>
    <phoneticPr fontId="2" type="noConversion"/>
  </si>
  <si>
    <t>6.17。</t>
    <phoneticPr fontId="2" type="noConversion"/>
  </si>
  <si>
    <t>富江面行政福祉センター</t>
    <phoneticPr fontId="2" type="noConversion"/>
  </si>
  <si>
    <t>富江面生活文化センター</t>
    <phoneticPr fontId="2" type="noConversion"/>
  </si>
  <si>
    <t>575.78㎡</t>
    <phoneticPr fontId="2" type="noConversion"/>
  </si>
  <si>
    <t>創作室16室（1.5～4.5㎡）</t>
    <phoneticPr fontId="2" type="noConversion"/>
  </si>
  <si>
    <t>7.92㎡(サークル室) 4.94㎡(サークル室) 16.㎡(多目的室)</t>
    <phoneticPr fontId="2" type="noConversion"/>
  </si>
  <si>
    <t>16.2㎡(音楽室)</t>
    <phoneticPr fontId="2" type="noConversion"/>
  </si>
  <si>
    <t>16.2㎡</t>
    <phoneticPr fontId="2" type="noConversion"/>
  </si>
  <si>
    <t>https://jungguartfactory.modoo.at/</t>
    <phoneticPr fontId="2" type="noConversion"/>
  </si>
  <si>
    <t>052-290-4843</t>
    <phoneticPr fontId="2" type="noConversion"/>
  </si>
  <si>
    <t>蔚山広域市中区中央道161</t>
    <phoneticPr fontId="2" type="noConversion"/>
  </si>
  <si>
    <t>12.23。</t>
    <phoneticPr fontId="2" type="noConversion"/>
  </si>
  <si>
    <t>蔚山広域市中区</t>
    <phoneticPr fontId="2" type="noConversion"/>
  </si>
  <si>
    <t>中区生活文化センター</t>
    <phoneticPr fontId="2" type="noConversion"/>
  </si>
  <si>
    <t>284.38㎡</t>
  </si>
  <si>
    <t>55.96㎡(講義室) 16.54㎡(サークルルーム) 99.00㎡(多目的室)</t>
  </si>
  <si>
    <t>43.06㎡(音楽室)</t>
    <phoneticPr fontId="2" type="noConversion"/>
  </si>
  <si>
    <t>203.61㎡</t>
  </si>
  <si>
    <t>http://ublcc.com/</t>
  </si>
  <si>
    <t>052-288-3155</t>
  </si>
  <si>
    <t>蔚山広域市北区大知骨1ギル10-3</t>
    <phoneticPr fontId="2" type="noConversion"/>
  </si>
  <si>
    <t>08.30。</t>
    <phoneticPr fontId="2" type="noConversion"/>
  </si>
  <si>
    <t>江東メディア協同組合</t>
  </si>
  <si>
    <t>北区生活文化センター</t>
  </si>
  <si>
    <t>895.55㎡</t>
    <phoneticPr fontId="2" type="noConversion"/>
  </si>
  <si>
    <t>40㎡(図書館) 30.6㎡(文化愛部屋1) 19.8㎡(文化愛部屋2) 35㎡(図芸室) 63㎡(木工芸室)</t>
    <phoneticPr fontId="2" type="noConversion"/>
  </si>
  <si>
    <t>39㎡(サークル室A,B) 42㎡(サークル室C) 158.9㎡(多目的室) 70.39㎡(床空間)</t>
    <phoneticPr fontId="2" type="noConversion"/>
  </si>
  <si>
    <t>35㎡（音楽練習室）</t>
    <phoneticPr fontId="2" type="noConversion"/>
  </si>
  <si>
    <t>103.50㎡</t>
    <phoneticPr fontId="2" type="noConversion"/>
  </si>
  <si>
    <t>www.ucf.or.kr</t>
    <phoneticPr fontId="2" type="noConversion"/>
  </si>
  <si>
    <t>052-254-0651</t>
    <phoneticPr fontId="2" type="noConversion"/>
  </si>
  <si>
    <t>蔚山広域市蔚州郡ドゥソミョンインボロ95</t>
    <phoneticPr fontId="2" type="noConversion"/>
  </si>
  <si>
    <t>ウルジュ文化財団</t>
    <phoneticPr fontId="2" type="noConversion"/>
  </si>
  <si>
    <t>ウルジュ生活文化センター</t>
    <phoneticPr fontId="2" type="noConversion"/>
  </si>
  <si>
    <t>1,470㎡</t>
    <phoneticPr fontId="2" type="noConversion"/>
  </si>
  <si>
    <t>79㎡(準備室1) 57㎡(準備室2) 14㎡(保管室)</t>
    <phoneticPr fontId="2" type="noConversion"/>
  </si>
  <si>
    <t>295㎡(多目的ホール) 120㎡(創作室1) 59㎡(創作室2)</t>
    <phoneticPr fontId="2" type="noConversion"/>
  </si>
  <si>
    <t>https://www.daejeon.go.kr/hanbatlibrary/contentsHtmlView.do?menuSeq=6217</t>
    <phoneticPr fontId="2" type="noConversion"/>
  </si>
  <si>
    <t>042-270-7485</t>
    <phoneticPr fontId="2" type="noConversion"/>
  </si>
  <si>
    <t>大田広域市中区西門路10</t>
    <phoneticPr fontId="2" type="noConversion"/>
  </si>
  <si>
    <t>01.08。</t>
    <phoneticPr fontId="2" type="noConversion"/>
  </si>
  <si>
    <t>大田広域市漢畑図書館</t>
    <phoneticPr fontId="2" type="noConversion"/>
  </si>
  <si>
    <t>漢畑図書館生活文化センター</t>
    <phoneticPr fontId="2" type="noConversion"/>
  </si>
  <si>
    <t>本庁</t>
    <phoneticPr fontId="2" type="noConversion"/>
  </si>
  <si>
    <t>51㎡(トイレ) 22.05㎡(ロッカー室)</t>
    <phoneticPr fontId="2" type="noConversion"/>
  </si>
  <si>
    <t>86.4㎡(サークル室) 94㎡(会議室)</t>
    <phoneticPr fontId="2" type="noConversion"/>
  </si>
  <si>
    <t>79.9㎡</t>
    <phoneticPr fontId="2" type="noConversion"/>
  </si>
  <si>
    <t>51.48㎡</t>
    <phoneticPr fontId="2" type="noConversion"/>
  </si>
  <si>
    <t>月曜日、祝日</t>
    <phoneticPr fontId="10" type="noConversion"/>
  </si>
  <si>
    <t>042-270-7337</t>
    <phoneticPr fontId="2" type="noConversion"/>
  </si>
  <si>
    <t>大田広域市西区斗山大路155</t>
    <phoneticPr fontId="10" type="noConversion"/>
  </si>
  <si>
    <t>03.02。</t>
    <phoneticPr fontId="10" type="noConversion"/>
  </si>
  <si>
    <t>大田市立美術館</t>
    <phoneticPr fontId="10" type="noConversion"/>
  </si>
  <si>
    <t>大田市立美術館生活文化センター</t>
    <phoneticPr fontId="10" type="noConversion"/>
  </si>
  <si>
    <t>西洋</t>
    <phoneticPr fontId="10" type="noConversion"/>
  </si>
  <si>
    <t>大田</t>
    <phoneticPr fontId="10" type="noConversion"/>
  </si>
  <si>
    <t>2021年ミ運営</t>
    <phoneticPr fontId="2" type="noConversion"/>
  </si>
  <si>
    <t>月、水、木、土、日、祝日</t>
    <phoneticPr fontId="2" type="noConversion"/>
  </si>
  <si>
    <t>042-288-5210</t>
    <phoneticPr fontId="2" type="noConversion"/>
  </si>
  <si>
    <t>大田広域市西区斗山中路65斗山1弟生活文化センター</t>
    <phoneticPr fontId="2" type="noConversion"/>
  </si>
  <si>
    <t>07.30。</t>
    <phoneticPr fontId="2" type="noConversion"/>
  </si>
  <si>
    <t>斗山1洞住民センター</t>
    <phoneticPr fontId="2" type="noConversion"/>
  </si>
  <si>
    <t>斗山一洞生活文化センター</t>
    <phoneticPr fontId="2" type="noConversion"/>
  </si>
  <si>
    <t>65.52㎡（共用キッチン）65.52㎡（多目的創作室）121.50㎡（事務空間行政室）190.65㎡（会場）188.19㎡（展示室）65.52㎡（サークル4）90.72㎡（サークル6）電気、機械、倉庫など）650㎡（公共施設）</t>
    <phoneticPr fontId="2" type="noConversion"/>
  </si>
  <si>
    <t xml:space="preserve"> 52.26㎡（学習室1）46.90㎡（学習室2）30.15㎡（学習室3）60.30㎡（学習室4）188.19㎡（多目的室）99.16㎡（サークル1）45.22㎡（サークル2）45.2</t>
    <phoneticPr fontId="2" type="noConversion"/>
  </si>
  <si>
    <t>199.78㎡（ダンスルーム、音楽室）</t>
    <phoneticPr fontId="2" type="noConversion"/>
  </si>
  <si>
    <t>278.76㎡</t>
    <phoneticPr fontId="2" type="noConversion"/>
  </si>
  <si>
    <t>042-623-7211</t>
  </si>
  <si>
    <t>大田広域市東区東区庁路60（加尾洞）</t>
    <phoneticPr fontId="2" type="noConversion"/>
  </si>
  <si>
    <t>05.06。</t>
    <phoneticPr fontId="2" type="noConversion"/>
  </si>
  <si>
    <t>大田東区文化院</t>
    <phoneticPr fontId="2" type="noConversion"/>
  </si>
  <si>
    <t>東区生活文化センター</t>
    <phoneticPr fontId="2" type="noConversion"/>
  </si>
  <si>
    <t>43.7㎡（共有キッチン）</t>
    <phoneticPr fontId="2" type="noConversion"/>
  </si>
  <si>
    <t>915.27㎡（プログラム室4室など）</t>
    <phoneticPr fontId="2" type="noConversion"/>
  </si>
  <si>
    <t>225㎡（講堂）</t>
  </si>
  <si>
    <t xml:space="preserve"> 40㎡</t>
    <phoneticPr fontId="2" type="noConversion"/>
  </si>
  <si>
    <t xml:space="preserve"> http://bukgu.gwangju.kr/edu</t>
    <phoneticPr fontId="2" type="noConversion"/>
  </si>
  <si>
    <t>062-410-8455</t>
    <phoneticPr fontId="2" type="noConversion"/>
  </si>
  <si>
    <t>光州広域市北区郷土文化路65（中興洞）</t>
    <phoneticPr fontId="2" type="noConversion"/>
  </si>
  <si>
    <t>03.25。</t>
    <phoneticPr fontId="2" type="noConversion"/>
  </si>
  <si>
    <t>北区庁</t>
    <phoneticPr fontId="2" type="noConversion"/>
  </si>
  <si>
    <t>北区生活文化センター</t>
    <phoneticPr fontId="2" type="noConversion"/>
  </si>
  <si>
    <t>594㎡</t>
    <phoneticPr fontId="2" type="noConversion"/>
  </si>
  <si>
    <t>288㎡（多目的ホール）108㎡（住民自律空間）90㎡（共用空間）</t>
    <phoneticPr fontId="2" type="noConversion"/>
  </si>
  <si>
    <t>108㎡</t>
    <phoneticPr fontId="2" type="noConversion"/>
  </si>
  <si>
    <t>062-385-5528</t>
    <phoneticPr fontId="2" type="noConversion"/>
  </si>
  <si>
    <t>光州広域市西区ヌルジェロ412（セハドン）</t>
    <phoneticPr fontId="2" type="noConversion"/>
  </si>
  <si>
    <t>03.18。</t>
    <phoneticPr fontId="2" type="noConversion"/>
  </si>
  <si>
    <t>西昌洞住民自治委員会</t>
    <phoneticPr fontId="2" type="noConversion"/>
  </si>
  <si>
    <t>ソチャン生活文化センター</t>
    <phoneticPr fontId="2" type="noConversion"/>
  </si>
  <si>
    <t>575.54㎡</t>
    <phoneticPr fontId="2" type="noConversion"/>
  </si>
  <si>
    <t>155.52㎡（住民自律空間）29.16㎡（騒々しい部屋）95.04㎡（多目的ホール）21.6㎡（会議室）10.26㎡（マルチスペース）29.16㎡（物品保管室）144.88㎡（共用スペース）</t>
    <phoneticPr fontId="2" type="noConversion"/>
  </si>
  <si>
    <t>89.92㎡</t>
    <phoneticPr fontId="2" type="noConversion"/>
  </si>
  <si>
    <t>062-374-2244</t>
    <phoneticPr fontId="2" type="noConversion"/>
  </si>
  <si>
    <t>光州広域市西区商務公園路62（治平洞）</t>
    <phoneticPr fontId="2" type="noConversion"/>
  </si>
  <si>
    <t>西区庁</t>
    <phoneticPr fontId="2" type="noConversion"/>
  </si>
  <si>
    <t>チピョン生活文化センター</t>
    <phoneticPr fontId="2" type="noConversion"/>
  </si>
  <si>
    <t>414.6㎡</t>
    <phoneticPr fontId="2" type="noConversion"/>
  </si>
  <si>
    <t>113.4㎡（ダンス練習室）113.4㎡（多目的ホール）37.8㎡（共用空間）</t>
    <phoneticPr fontId="2" type="noConversion"/>
  </si>
  <si>
    <t>150㎡（楽器練習室）</t>
    <phoneticPr fontId="2" type="noConversion"/>
  </si>
  <si>
    <t>9時～19:30</t>
    <phoneticPr fontId="2" type="noConversion"/>
  </si>
  <si>
    <t>http://www.openspace.or.kr/</t>
    <phoneticPr fontId="2" type="noConversion"/>
  </si>
  <si>
    <t>062-654-4325</t>
    <phoneticPr fontId="2" type="noConversion"/>
  </si>
  <si>
    <t>光州広域市西区マジェロ3</t>
    <phoneticPr fontId="2" type="noConversion"/>
  </si>
  <si>
    <t>10.20。</t>
    <phoneticPr fontId="2" type="noConversion"/>
  </si>
  <si>
    <t>光州YMCA</t>
    <phoneticPr fontId="2" type="noConversion"/>
  </si>
  <si>
    <t>光州西区生活文化センター</t>
    <phoneticPr fontId="2" type="noConversion"/>
  </si>
  <si>
    <t>446.16㎡</t>
    <phoneticPr fontId="2" type="noConversion"/>
  </si>
  <si>
    <t>68.62㎡（ブックカフェ）112.2㎡（多目的ホール）33.89㎡（サークルルーム）21.01㎡（休憩スペース）210.44㎡（共用スペース）</t>
    <phoneticPr fontId="2" type="noConversion"/>
  </si>
  <si>
    <t xml:space="preserve"> http://www.nsmunhwa.or.kr</t>
    <phoneticPr fontId="2" type="noConversion"/>
  </si>
  <si>
    <t>062-362-2072</t>
    <phoneticPr fontId="2" type="noConversion"/>
  </si>
  <si>
    <t>光州広域市西区華城路314座り込み2東住民センター2階</t>
    <phoneticPr fontId="2" type="noConversion"/>
  </si>
  <si>
    <t>09.30。</t>
    <phoneticPr fontId="2" type="noConversion"/>
  </si>
  <si>
    <t>座り込み文化の家</t>
    <phoneticPr fontId="2" type="noConversion"/>
  </si>
  <si>
    <t>座り込み文化の家生活文化センター</t>
    <phoneticPr fontId="2" type="noConversion"/>
  </si>
  <si>
    <t>1,196㎡</t>
    <phoneticPr fontId="2" type="noConversion"/>
  </si>
  <si>
    <t>44㎡</t>
    <phoneticPr fontId="2" type="noConversion"/>
  </si>
  <si>
    <t>51/49㎡(プールルーム) 26/22㎡(サークルルーム1.2) 50/51㎡(教育室1.2) 734㎡(事務室、倉庫など)</t>
    <phoneticPr fontId="2" type="noConversion"/>
  </si>
  <si>
    <t>57㎡(音作業室)</t>
    <phoneticPr fontId="2" type="noConversion"/>
  </si>
  <si>
    <t>112㎡(多目的室)</t>
    <phoneticPr fontId="2" type="noConversion"/>
  </si>
  <si>
    <t>日曜日、月曜日、祝日</t>
    <phoneticPr fontId="2" type="noConversion"/>
  </si>
  <si>
    <t>9時～21時（火、水）</t>
    <phoneticPr fontId="2" type="noConversion"/>
  </si>
  <si>
    <t>http://www.jccc.kr</t>
    <phoneticPr fontId="10" type="noConversion"/>
  </si>
  <si>
    <t xml:space="preserve"> 062-225-4245</t>
    <phoneticPr fontId="10" type="noConversion"/>
  </si>
  <si>
    <t>光州広域市東区金南路245、4階</t>
    <phoneticPr fontId="2" type="noConversion"/>
  </si>
  <si>
    <t>光州広域市東区幸福財団</t>
    <phoneticPr fontId="2" type="noConversion"/>
  </si>
  <si>
    <t>全日生活文化センター</t>
    <phoneticPr fontId="2" type="noConversion"/>
  </si>
  <si>
    <t>1465.29㎡</t>
    <phoneticPr fontId="2" type="noConversion"/>
  </si>
  <si>
    <t>43.94㎡（共同キッチン）145.70㎡（行政支援サービスゾーン）</t>
    <phoneticPr fontId="2" type="noConversion"/>
  </si>
  <si>
    <t>32.16㎡(教育室) 40.96㎡(工房) 185.44㎡(多目的ホール)</t>
    <phoneticPr fontId="2" type="noConversion"/>
  </si>
  <si>
    <t>104.92㎡(練習室1) 63.60㎡(練習室2)</t>
    <phoneticPr fontId="2" type="noConversion"/>
  </si>
  <si>
    <t>121.26㎡</t>
    <phoneticPr fontId="2" type="noConversion"/>
  </si>
  <si>
    <t>http://www.nglcc.kr/</t>
    <phoneticPr fontId="2" type="noConversion"/>
  </si>
  <si>
    <t>062-670-5009</t>
    <phoneticPr fontId="2" type="noConversion"/>
  </si>
  <si>
    <t>光州広域市南区鳳線路208（ボンソンドン）</t>
    <phoneticPr fontId="10" type="noConversion"/>
  </si>
  <si>
    <t>学校法人好心学院</t>
    <phoneticPr fontId="10" type="noConversion"/>
  </si>
  <si>
    <t>南区生活文化センター</t>
    <phoneticPr fontId="10" type="noConversion"/>
  </si>
  <si>
    <t>南区</t>
    <phoneticPr fontId="10" type="noConversion"/>
  </si>
  <si>
    <t>広州</t>
    <phoneticPr fontId="10" type="noConversion"/>
  </si>
  <si>
    <t>1,141㎡</t>
    <phoneticPr fontId="2" type="noConversion"/>
  </si>
  <si>
    <t>147㎡(図書館) 253㎡(付帯施設)</t>
    <phoneticPr fontId="2" type="noConversion"/>
  </si>
  <si>
    <t>178㎡(学習空間) 383.09㎡(床空間)</t>
    <phoneticPr fontId="2" type="noConversion"/>
  </si>
  <si>
    <t>180㎡</t>
    <phoneticPr fontId="2" type="noConversion"/>
  </si>
  <si>
    <t>http://gjgwangsan.kccf.or.kr/</t>
    <phoneticPr fontId="2" type="noConversion"/>
  </si>
  <si>
    <t>062-941-3377</t>
    <phoneticPr fontId="2" type="noConversion"/>
  </si>
  <si>
    <t>光州広域市光山区常務台265</t>
    <phoneticPr fontId="2" type="noConversion"/>
  </si>
  <si>
    <t>03. 28.</t>
    <phoneticPr fontId="2" type="noConversion"/>
  </si>
  <si>
    <t>鉱山文化院</t>
    <phoneticPr fontId="2" type="noConversion"/>
  </si>
  <si>
    <t>鉱山生活文化センター</t>
    <phoneticPr fontId="2" type="noConversion"/>
  </si>
  <si>
    <t>鉱山区</t>
    <phoneticPr fontId="2" type="noConversion"/>
  </si>
  <si>
    <t>529.5㎡</t>
    <phoneticPr fontId="2" type="noConversion"/>
  </si>
  <si>
    <t>30㎡（共有キッチン）</t>
    <phoneticPr fontId="2" type="noConversion"/>
  </si>
  <si>
    <t>207㎡(多目的講義室) 82.5㎡(体力鍛練室)</t>
    <phoneticPr fontId="2" type="noConversion"/>
  </si>
  <si>
    <t>60㎡（勉強部屋）</t>
    <phoneticPr fontId="2" type="noConversion"/>
  </si>
  <si>
    <t>150㎡</t>
    <phoneticPr fontId="2" type="noConversion"/>
  </si>
  <si>
    <t>032-899-3414</t>
    <phoneticPr fontId="2" type="noConversion"/>
  </si>
  <si>
    <t>仁川広域市恩津郡北道面の試みで61番道65-4（しどり364-2）</t>
    <phoneticPr fontId="2" type="noConversion"/>
  </si>
  <si>
    <t>オンジン郡庁</t>
    <phoneticPr fontId="2" type="noConversion"/>
  </si>
  <si>
    <t>北道面生活文化センター</t>
    <phoneticPr fontId="2" type="noConversion"/>
  </si>
  <si>
    <t>オンジン郡</t>
    <phoneticPr fontId="2" type="noConversion"/>
  </si>
  <si>
    <t>528.94㎡</t>
    <phoneticPr fontId="2" type="noConversion"/>
  </si>
  <si>
    <t>238.94㎡（多目的講義室）</t>
    <phoneticPr fontId="2" type="noConversion"/>
  </si>
  <si>
    <t>200㎡</t>
    <phoneticPr fontId="2" type="noConversion"/>
  </si>
  <si>
    <t>032-899-3753</t>
    <phoneticPr fontId="2" type="noConversion"/>
  </si>
  <si>
    <t>仁川広域市オンジン郡ジャウォルミョンジャウォルソロ164（ジャウォリ1024）</t>
    <phoneticPr fontId="2" type="noConversion"/>
  </si>
  <si>
    <t>紫月面生活文化センター</t>
    <phoneticPr fontId="2" type="noConversion"/>
  </si>
  <si>
    <t>231.5㎡</t>
    <phoneticPr fontId="2" type="noConversion"/>
  </si>
  <si>
    <t>39.2㎡(事務室)、23.7㎡(授乳室)</t>
    <phoneticPr fontId="2" type="noConversion"/>
  </si>
  <si>
    <t>74.8㎡(会議室)</t>
    <phoneticPr fontId="2" type="noConversion"/>
  </si>
  <si>
    <t>17㎡(合奏室)、76.8㎡(ダンス練習室)</t>
    <phoneticPr fontId="2" type="noConversion"/>
  </si>
  <si>
    <t>195㎡(公演場)</t>
    <phoneticPr fontId="2" type="noConversion"/>
  </si>
  <si>
    <t>日曜日、月曜日、祝日</t>
    <phoneticPr fontId="10" type="noConversion"/>
  </si>
  <si>
    <t>www.iscf.kr</t>
    <phoneticPr fontId="2" type="noConversion"/>
  </si>
  <si>
    <t>032-510-6061/6062</t>
    <phoneticPr fontId="2" type="noConversion"/>
  </si>
  <si>
    <t>仁川広域市西区西月路190家庭生活文化センター</t>
    <phoneticPr fontId="2" type="noConversion"/>
  </si>
  <si>
    <t>仁川西区文化財団</t>
    <phoneticPr fontId="2" type="noConversion"/>
  </si>
  <si>
    <t>家庭生活文化センター</t>
    <phoneticPr fontId="2" type="noConversion"/>
  </si>
  <si>
    <t>99.60㎡</t>
    <phoneticPr fontId="2" type="noConversion"/>
  </si>
  <si>
    <t>72㎡（多目的室）</t>
    <phoneticPr fontId="2" type="noConversion"/>
  </si>
  <si>
    <t>032-510-6065 032-510-6066</t>
    <phoneticPr fontId="2" type="noConversion"/>
  </si>
  <si>
    <t>仁川広域市西区市川洞178-8</t>
    <phoneticPr fontId="2" type="noConversion"/>
  </si>
  <si>
    <t>ゴムガム京畿生活文化センター</t>
    <phoneticPr fontId="2" type="noConversion"/>
  </si>
  <si>
    <t>728.25㎡</t>
  </si>
  <si>
    <t xml:space="preserve"> 58.17㎡(廊下) 14.02㎡(案内デスク)</t>
  </si>
  <si>
    <t>57.42㎡(学習空間) 54㎡(学習空間) 54㎡(学習空間)</t>
  </si>
  <si>
    <t>229.31㎡(多目的室) 109.90㎡(創作練習室)</t>
  </si>
  <si>
    <t>104.56㎡</t>
  </si>
  <si>
    <t>032-719-4471</t>
  </si>
  <si>
    <t>仁川広域市渓陽区渓陽山路35番ギル11</t>
    <phoneticPr fontId="2" type="noConversion"/>
  </si>
  <si>
    <t>09. 17</t>
  </si>
  <si>
    <t>桂陽区施設管理公団</t>
  </si>
  <si>
    <t>桂陽生活文化センター</t>
  </si>
  <si>
    <t>1,286.8㎡</t>
    <phoneticPr fontId="2" type="noConversion"/>
  </si>
  <si>
    <t>80㎡(会議室) 80㎡(コミュニティカフェ) 18㎡(映像編集室)</t>
    <phoneticPr fontId="2" type="noConversion"/>
  </si>
  <si>
    <t>192㎡(多目的ホール) 60㎡(プログラム室1) 40㎡(プログラム室2)</t>
    <phoneticPr fontId="2" type="noConversion"/>
  </si>
  <si>
    <t>181.28㎡(オープンスペース) 144㎡(練習室1) 80㎡(練習室2) 40㎡(練習室3) 40㎡(練習室4)</t>
    <phoneticPr fontId="2" type="noConversion"/>
  </si>
  <si>
    <t>331.52㎡</t>
    <phoneticPr fontId="2" type="noConversion"/>
  </si>
  <si>
    <t>https://www.bpcf.or.kr/</t>
    <phoneticPr fontId="2" type="noConversion"/>
  </si>
  <si>
    <t>032-500-2079</t>
    <phoneticPr fontId="2" type="noConversion"/>
  </si>
  <si>
    <t>仁川広域市富平区アートセンター168</t>
    <phoneticPr fontId="2" type="noConversion"/>
  </si>
  <si>
    <t>03.08。</t>
    <phoneticPr fontId="2" type="noConversion"/>
  </si>
  <si>
    <t>財団法人仁川広域市富平区文化財団</t>
    <phoneticPr fontId="2" type="noConversion"/>
  </si>
  <si>
    <t>富平生活文化センター</t>
    <phoneticPr fontId="2" type="noConversion"/>
  </si>
  <si>
    <t>494㎡</t>
  </si>
  <si>
    <t>63㎡（ギャラリーホール）</t>
  </si>
  <si>
    <t>49㎡(公演練習室) 50㎡(多目的室) 83㎡(共用ロッカー)</t>
  </si>
  <si>
    <t>14㎡（防音ブース）</t>
  </si>
  <si>
    <t>38㎡</t>
  </si>
  <si>
    <t>9時～20時</t>
  </si>
  <si>
    <t>9時～19時</t>
  </si>
  <si>
    <t>www.ysfac.or.kr</t>
  </si>
  <si>
    <t>032-812-0507</t>
  </si>
  <si>
    <t>仁川広域市延寿区清鶴洞507、延水洞651境界研修高架車も地下歩道</t>
    <phoneticPr fontId="2" type="noConversion"/>
  </si>
  <si>
    <t>11. 20</t>
  </si>
  <si>
    <t>研修文化財団</t>
  </si>
  <si>
    <t>507文化バンカー生活文化センター</t>
  </si>
  <si>
    <t>441㎡</t>
  </si>
  <si>
    <t>59㎡(ギャラリーホール) 14㎡(簡易舞台)</t>
  </si>
  <si>
    <t>59㎡(公演練習室) 46㎡(多目的室) 46㎡(共用ロッカー)</t>
  </si>
  <si>
    <t>6㎡(ドラムブース)</t>
  </si>
  <si>
    <t>73㎡</t>
  </si>
  <si>
    <t>032-811-0080</t>
  </si>
  <si>
    <t>仁川広域市延寿区清学洞507番地清学中学校前の地下歩道</t>
    <phoneticPr fontId="2" type="noConversion"/>
  </si>
  <si>
    <t>6. 23</t>
  </si>
  <si>
    <t>シャクナゲ生活文化センター</t>
  </si>
  <si>
    <t>495㎡</t>
    <phoneticPr fontId="2" type="noConversion"/>
  </si>
  <si>
    <t>252㎡</t>
    <phoneticPr fontId="2" type="noConversion"/>
  </si>
  <si>
    <t>42㎡</t>
    <phoneticPr fontId="2" type="noConversion"/>
  </si>
  <si>
    <t>103㎡</t>
    <phoneticPr fontId="2" type="noConversion"/>
  </si>
  <si>
    <t>98㎡</t>
    <phoneticPr fontId="2" type="noConversion"/>
  </si>
  <si>
    <t>http://www.haksanculture.or.kr</t>
  </si>
  <si>
    <t xml:space="preserve"> 032-866-3993</t>
  </si>
  <si>
    <t>仁川広域市ミチュホール区インハロ126</t>
    <phoneticPr fontId="2" type="noConversion"/>
  </si>
  <si>
    <t>04.18。</t>
  </si>
  <si>
    <t>学山文化院</t>
  </si>
  <si>
    <t>学山生活文化センター庭</t>
  </si>
  <si>
    <t>639.92㎡</t>
    <phoneticPr fontId="2" type="noConversion"/>
  </si>
  <si>
    <t>90㎡（屋外シェルター）</t>
    <phoneticPr fontId="2" type="noConversion"/>
  </si>
  <si>
    <t>68.97㎡(同好会1室) 79.02㎡(多目的室)</t>
    <phoneticPr fontId="2" type="noConversion"/>
  </si>
  <si>
    <t>20.13㎡(同好会2室)</t>
    <phoneticPr fontId="2" type="noConversion"/>
  </si>
  <si>
    <t>57.6㎡</t>
    <phoneticPr fontId="2" type="noConversion"/>
  </si>
  <si>
    <t>https://cafe.naver.com/solmarusms</t>
    <phoneticPr fontId="2" type="noConversion"/>
  </si>
  <si>
    <t>032-777-7725</t>
    <phoneticPr fontId="2" type="noConversion"/>
  </si>
  <si>
    <t>仁川広域市東区華道鎮路44番ギル18</t>
  </si>
  <si>
    <t>09.02。</t>
  </si>
  <si>
    <t>東区庁</t>
  </si>
  <si>
    <t>ソルマル生活文化センター</t>
  </si>
  <si>
    <t>606.2㎡</t>
    <phoneticPr fontId="2" type="noConversion"/>
  </si>
  <si>
    <t>51.9㎡（共有キッチン）203㎡（屋上）47㎡（展示館1）24.6㎡（展示館2）5.5（授乳室）</t>
    <phoneticPr fontId="2" type="noConversion"/>
  </si>
  <si>
    <t>12㎡（会議室1）40㎡（会議室2）44.1㎡（会議室3）38.6㎡（会議室4）139.1㎡（多目的室）222㎡（出会いの場所）120.2㎡（資料室）</t>
    <phoneticPr fontId="2" type="noConversion"/>
  </si>
  <si>
    <t>80.6㎡(練習室1) 23㎡(練習室2)</t>
    <phoneticPr fontId="2" type="noConversion"/>
  </si>
  <si>
    <t>22.96㎡</t>
    <phoneticPr fontId="2" type="noConversion"/>
  </si>
  <si>
    <t>日曜日、祝日、毎月初週火曜日</t>
    <phoneticPr fontId="10" type="noConversion"/>
  </si>
  <si>
    <t>10時～22時</t>
    <phoneticPr fontId="10" type="noConversion"/>
  </si>
  <si>
    <t>http://www.ifac.or.kr</t>
    <phoneticPr fontId="2" type="noConversion"/>
  </si>
  <si>
    <t>032-760-1032</t>
    <phoneticPr fontId="2" type="noConversion"/>
  </si>
  <si>
    <t>仁川広域市中区製物量で218番道3（海岸洞1街）</t>
    <phoneticPr fontId="2" type="noConversion"/>
  </si>
  <si>
    <t>06.25。</t>
    <phoneticPr fontId="2" type="noConversion"/>
  </si>
  <si>
    <t>仁川文化財団</t>
    <phoneticPr fontId="10" type="noConversion"/>
  </si>
  <si>
    <t>チルトンヤード仁川生活文化センター</t>
    <phoneticPr fontId="10" type="noConversion"/>
  </si>
  <si>
    <t>中区</t>
    <phoneticPr fontId="10" type="noConversion"/>
  </si>
  <si>
    <t>309.3㎡</t>
    <phoneticPr fontId="2" type="noConversion"/>
  </si>
  <si>
    <t>18.45㎡</t>
    <phoneticPr fontId="2" type="noConversion"/>
  </si>
  <si>
    <t>79.93㎡</t>
    <phoneticPr fontId="2" type="noConversion"/>
  </si>
  <si>
    <t>23.71㎡</t>
    <phoneticPr fontId="2" type="noConversion"/>
  </si>
  <si>
    <t>99.15㎡</t>
    <phoneticPr fontId="2" type="noConversion"/>
  </si>
  <si>
    <t>032-772-5001</t>
    <phoneticPr fontId="2" type="noConversion"/>
  </si>
  <si>
    <t>仁川広域市中区チャイナタウン路59番ギル15</t>
    <phoneticPr fontId="2" type="noConversion"/>
  </si>
  <si>
    <t>05.27。</t>
    <phoneticPr fontId="2" type="noConversion"/>
  </si>
  <si>
    <t>（財）仁川中区文化財団</t>
    <phoneticPr fontId="2" type="noConversion"/>
  </si>
  <si>
    <t>開港場文化庭生活文化センター</t>
    <phoneticPr fontId="2" type="noConversion"/>
  </si>
  <si>
    <t>52.8㎡</t>
    <phoneticPr fontId="2" type="noConversion"/>
  </si>
  <si>
    <t>105.6㎡</t>
  </si>
  <si>
    <t>105.6㎡</t>
    <phoneticPr fontId="2" type="noConversion"/>
  </si>
  <si>
    <t>13:00～22:00</t>
    <phoneticPr fontId="2" type="noConversion"/>
  </si>
  <si>
    <t>053-593-4270</t>
    <phoneticPr fontId="2" type="noConversion"/>
  </si>
  <si>
    <t>大邱広域市達成郡ハビン面ハビン路172ギル1</t>
    <phoneticPr fontId="2" type="noConversion"/>
  </si>
  <si>
    <t>単独</t>
    <phoneticPr fontId="10" type="noConversion"/>
  </si>
  <si>
    <t>（財）月文化文化財団</t>
    <phoneticPr fontId="2" type="noConversion"/>
  </si>
  <si>
    <t>ハビンハッピーライフ文化センター</t>
    <phoneticPr fontId="2" type="noConversion"/>
  </si>
  <si>
    <t>150.5㎡</t>
    <phoneticPr fontId="2" type="noConversion"/>
  </si>
  <si>
    <t>14:00～22:00</t>
    <phoneticPr fontId="2" type="noConversion"/>
  </si>
  <si>
    <t xml:space="preserve"> 070-8196-1090</t>
  </si>
  <si>
    <t>大邱広域市達成郡田佐邑ソジェロ18ギル3-1</t>
  </si>
  <si>
    <t>12.01。</t>
    <phoneticPr fontId="2" type="noConversion"/>
  </si>
  <si>
    <t>ダサ邑</t>
    <phoneticPr fontId="2" type="noConversion"/>
  </si>
  <si>
    <t>西在幸福生活文化センター</t>
    <phoneticPr fontId="2" type="noConversion"/>
  </si>
  <si>
    <t>10:00～19:00</t>
    <phoneticPr fontId="2" type="noConversion"/>
  </si>
  <si>
    <t>http://www.dscf.or.kr</t>
    <phoneticPr fontId="2" type="noConversion"/>
  </si>
  <si>
    <t>053-621-6566</t>
    <phoneticPr fontId="2" type="noConversion"/>
  </si>
  <si>
    <t>大邱広域市ダルソ区前山循環路248</t>
    <phoneticPr fontId="2" type="noConversion"/>
  </si>
  <si>
    <t>2016.9.9。</t>
    <phoneticPr fontId="2" type="noConversion"/>
  </si>
  <si>
    <t>月西文化財団</t>
    <phoneticPr fontId="2" type="noConversion"/>
  </si>
  <si>
    <t>ダルソ生活文化センターソンヒョン店</t>
    <phoneticPr fontId="2" type="noConversion"/>
  </si>
  <si>
    <t>053-584-8969</t>
    <phoneticPr fontId="2" type="noConversion"/>
  </si>
  <si>
    <t>大邱広域市ダルソ区文化会館道160</t>
    <phoneticPr fontId="2" type="noConversion"/>
  </si>
  <si>
    <t>2016.4.29。</t>
    <phoneticPr fontId="2" type="noConversion"/>
  </si>
  <si>
    <t>ダルソ生活文化センター長期店</t>
    <phoneticPr fontId="2" type="noConversion"/>
  </si>
  <si>
    <t>10:00～18:00</t>
    <phoneticPr fontId="2" type="noConversion"/>
  </si>
  <si>
    <t>10:00～21:00</t>
    <phoneticPr fontId="2" type="noConversion"/>
  </si>
  <si>
    <t>https://www.sscf.or.kr/</t>
  </si>
  <si>
    <t>053-768-6300</t>
    <phoneticPr fontId="2" type="noConversion"/>
  </si>
  <si>
    <t>大邱広域市水城区上和路65-1（上東）</t>
    <phoneticPr fontId="2" type="noConversion"/>
  </si>
  <si>
    <t>04.30。</t>
    <phoneticPr fontId="2" type="noConversion"/>
  </si>
  <si>
    <t>水城文化財団</t>
    <phoneticPr fontId="2" type="noConversion"/>
  </si>
  <si>
    <t>艦長生活文化センター</t>
    <phoneticPr fontId="2" type="noConversion"/>
  </si>
  <si>
    <t>666㎡</t>
    <phoneticPr fontId="2" type="noConversion"/>
  </si>
  <si>
    <t>334㎡(小公演場) 50㎡(野外公演場)</t>
    <phoneticPr fontId="2" type="noConversion"/>
  </si>
  <si>
    <t>174.82㎡(練習室)</t>
    <phoneticPr fontId="2" type="noConversion"/>
  </si>
  <si>
    <t xml:space="preserve"> 34.25㎡(サークルルーム1) 40㎡(サークルルーム2) 33㎡(サークルルーム3)</t>
    <phoneticPr fontId="2" type="noConversion"/>
  </si>
  <si>
    <t>09:00～22:00</t>
    <phoneticPr fontId="2" type="noConversion"/>
  </si>
  <si>
    <t>https://www.hbcf.or.k</t>
  </si>
  <si>
    <t>053-320-5126</t>
    <phoneticPr fontId="2" type="noConversion"/>
  </si>
  <si>
    <t>大邱広域市北区グアムロ47（観音洞）</t>
    <phoneticPr fontId="2" type="noConversion"/>
  </si>
  <si>
    <t>7.17。</t>
    <phoneticPr fontId="2" type="noConversion"/>
  </si>
  <si>
    <t>（財）幸せ北区文化財団</t>
    <phoneticPr fontId="2" type="noConversion"/>
  </si>
  <si>
    <t>幸せ北区生活文化センター</t>
    <phoneticPr fontId="2" type="noConversion"/>
  </si>
  <si>
    <t>コロナ19でミ運営</t>
    <phoneticPr fontId="10" type="noConversion"/>
  </si>
  <si>
    <t>910㎡</t>
    <phoneticPr fontId="2" type="noConversion"/>
  </si>
  <si>
    <t>200㎡(屋外公演場) 148.96㎡(付帯施設)</t>
    <phoneticPr fontId="2" type="noConversion"/>
  </si>
  <si>
    <t>186㎡(多目的ホール) 115.04㎡(休憩室)</t>
    <phoneticPr fontId="2" type="noConversion"/>
  </si>
  <si>
    <t>66㎡（サークルルーム）</t>
    <phoneticPr fontId="2" type="noConversion"/>
  </si>
  <si>
    <t>194㎡（スカイラウンジ）</t>
    <phoneticPr fontId="2" type="noConversion"/>
  </si>
  <si>
    <t>09:00～22:000</t>
    <phoneticPr fontId="2" type="noConversion"/>
  </si>
  <si>
    <t>053-664-3131</t>
    <phoneticPr fontId="2" type="noConversion"/>
  </si>
  <si>
    <t>大邱広域市南区前山循環路478</t>
    <phoneticPr fontId="2" type="noConversion"/>
  </si>
  <si>
    <t>5.2。</t>
    <phoneticPr fontId="2" type="noConversion"/>
  </si>
  <si>
    <t>南区大徳文化殿堂</t>
    <phoneticPr fontId="2" type="noConversion"/>
  </si>
  <si>
    <t>大徳文化殿堂大徳生活文化センター</t>
    <phoneticPr fontId="2" type="noConversion"/>
  </si>
  <si>
    <t>257.2㎡</t>
    <phoneticPr fontId="2" type="noConversion"/>
  </si>
  <si>
    <t>63.1㎡（練習室）</t>
    <phoneticPr fontId="2" type="noConversion"/>
  </si>
  <si>
    <t>59.2㎡(事務室) 74.2㎡(生活文化ホール)</t>
    <phoneticPr fontId="2" type="noConversion"/>
  </si>
  <si>
    <t>42.3㎡(サークルルーム)</t>
    <phoneticPr fontId="2" type="noConversion"/>
  </si>
  <si>
    <t>18.4㎡(住民疎通室)</t>
    <phoneticPr fontId="2" type="noConversion"/>
  </si>
  <si>
    <t>053-664-2302</t>
    <phoneticPr fontId="2" type="noConversion"/>
  </si>
  <si>
    <t>大邱広域市南区チャンジョン2ギル5（大明洞）</t>
    <phoneticPr fontId="2" type="noConversion"/>
  </si>
  <si>
    <t>6.2。</t>
    <phoneticPr fontId="2" type="noConversion"/>
  </si>
  <si>
    <t>南区生涯教育広報課</t>
    <phoneticPr fontId="2" type="noConversion"/>
  </si>
  <si>
    <t>大明生活文化センター</t>
    <phoneticPr fontId="2" type="noConversion"/>
  </si>
  <si>
    <t>2021年ミ運営</t>
    <phoneticPr fontId="2" type="noConversion"/>
  </si>
  <si>
    <t>2021年未運営（既存3個）</t>
    <phoneticPr fontId="2" type="noConversion"/>
  </si>
  <si>
    <t>170.86㎡</t>
    <phoneticPr fontId="2" type="noConversion"/>
  </si>
  <si>
    <t xml:space="preserve"> 30㎡(プログラム室) 25.3㎡(サークルルーム)</t>
    <phoneticPr fontId="2" type="noConversion"/>
  </si>
  <si>
    <t>20㎡（創作練習室）</t>
    <phoneticPr fontId="2" type="noConversion"/>
  </si>
  <si>
    <t>29.7㎡(案内デスク) 65.86㎡(カフェ&amp;コミュニティ)</t>
    <phoneticPr fontId="2" type="noConversion"/>
  </si>
  <si>
    <r>
      <t xml:space="preserve"> 2021年ミ運営</t>
    </r>
    <r>
      <rPr>
        <sz val="8"/>
        <color theme="1"/>
        <rFont val="나눔바른펜"/>
        <family val="3"/>
        <charset val="129"/>
      </rPr>
      <t>（既存4名-講師3名、ボランティア1名）</t>
    </r>
    <phoneticPr fontId="2" type="noConversion"/>
  </si>
  <si>
    <t>10:00～15:00</t>
    <phoneticPr fontId="2" type="noConversion"/>
  </si>
  <si>
    <t>053-663-4293</t>
    <phoneticPr fontId="2" type="noConversion"/>
  </si>
  <si>
    <t>大邱広域市西区ダルソチョンロ65ギル17（飛山洞）</t>
    <phoneticPr fontId="2" type="noConversion"/>
  </si>
  <si>
    <t>9.5。</t>
    <phoneticPr fontId="2" type="noConversion"/>
  </si>
  <si>
    <t>飛山5洞住民センター</t>
    <phoneticPr fontId="2" type="noConversion"/>
  </si>
  <si>
    <t>飛山5兄弟文化センター</t>
    <phoneticPr fontId="2" type="noConversion"/>
  </si>
  <si>
    <t>642.77㎡</t>
    <phoneticPr fontId="2" type="noConversion"/>
  </si>
  <si>
    <t>53.19㎡(文書保管室) 16.47㎡(事務室) 12.15㎡(備品倉庫1) 12.15㎡(備品倉庫1)</t>
    <phoneticPr fontId="2" type="noConversion"/>
  </si>
  <si>
    <t xml:space="preserve"> 213.3㎡(多目的ホール) 24.4㎡(サークル室)</t>
    <phoneticPr fontId="2" type="noConversion"/>
  </si>
  <si>
    <t>88.9㎡(音楽室) 10.07㎡(個人練習室1) 10.07㎡(個人練習室2) 10.07㎡(個人練習室3)</t>
    <phoneticPr fontId="2" type="noConversion"/>
  </si>
  <si>
    <t>192㎡</t>
    <phoneticPr fontId="2" type="noConversion"/>
  </si>
  <si>
    <t>053-230-3315</t>
    <phoneticPr fontId="2" type="noConversion"/>
  </si>
  <si>
    <t>大邱広域市東区ヒョドンロ2ギル24（ヒョモクドン）</t>
    <phoneticPr fontId="2" type="noConversion"/>
  </si>
  <si>
    <t>9.1。</t>
    <phoneticPr fontId="2" type="noConversion"/>
  </si>
  <si>
    <t>（財）東区文化財団</t>
    <phoneticPr fontId="2" type="noConversion"/>
  </si>
  <si>
    <t>東区生活文化センター</t>
    <phoneticPr fontId="2" type="noConversion"/>
  </si>
  <si>
    <t>3,249㎡(沿面積)</t>
    <phoneticPr fontId="2" type="noConversion"/>
  </si>
  <si>
    <t>291㎡(ふれあいホール) 189㎡(大展示室) 68㎡(小展示室)</t>
    <phoneticPr fontId="2" type="noConversion"/>
  </si>
  <si>
    <t>96㎡(教育室1) 68㎡(教育室2) 51㎡(サークルルーム1) 46㎡(サークルルーム2) 55㎡(サークルルーム3) 97㎡(ラウンジ) 202㎡(多目的ホール) 66㎡(卓球場) )</t>
    <phoneticPr fontId="2" type="noConversion"/>
  </si>
  <si>
    <t>96㎡(音楽室1) 68㎡(音楽室2) 96㎡(音楽室3) 68㎡(練習室1) 96㎡(練習室2) 68㎡(練習室3)</t>
    <phoneticPr fontId="2" type="noConversion"/>
  </si>
  <si>
    <t>105.75㎡</t>
    <phoneticPr fontId="2" type="noConversion"/>
  </si>
  <si>
    <t>月曜日、祝日（当日）、1月1日</t>
    <phoneticPr fontId="10" type="noConversion"/>
  </si>
  <si>
    <t>https://www.dccc.or.kr/index.php</t>
  </si>
  <si>
    <t>053-430-5616</t>
    <phoneticPr fontId="2" type="noConversion"/>
  </si>
  <si>
    <t>大邱広域市水城区万村路153（万村洞）</t>
    <phoneticPr fontId="2" type="noConversion"/>
  </si>
  <si>
    <t>11.19。</t>
    <phoneticPr fontId="2" type="noConversion"/>
  </si>
  <si>
    <t>（財）大邱文化財団</t>
    <phoneticPr fontId="2" type="noConversion"/>
  </si>
  <si>
    <t>大邱生活文化センター</t>
    <phoneticPr fontId="2" type="noConversion"/>
  </si>
  <si>
    <t>2029.5㎡</t>
    <phoneticPr fontId="2" type="noConversion"/>
  </si>
  <si>
    <t>330.05㎡(練習室)</t>
    <phoneticPr fontId="2" type="noConversion"/>
  </si>
  <si>
    <t>326.59㎡(苦情室)</t>
    <phoneticPr fontId="2" type="noConversion"/>
  </si>
  <si>
    <t>9時～12時</t>
    <phoneticPr fontId="2" type="noConversion"/>
  </si>
  <si>
    <t>https://www.busanjin.go.kr/jeonpo1/index.busanjin</t>
    <phoneticPr fontId="2" type="noConversion"/>
  </si>
  <si>
    <t>051-605-6641</t>
    <phoneticPr fontId="2" type="noConversion"/>
  </si>
  <si>
    <t>釜山広域市釜山神宮西田路68番道75（全浦洞341-2）</t>
    <phoneticPr fontId="2" type="noConversion"/>
  </si>
  <si>
    <t>全浦1洞住民センター</t>
    <phoneticPr fontId="2" type="noConversion"/>
  </si>
  <si>
    <t>全浦1洞生活文化センター</t>
    <phoneticPr fontId="2" type="noConversion"/>
  </si>
  <si>
    <t>釜山神宮</t>
    <phoneticPr fontId="2" type="noConversion"/>
  </si>
  <si>
    <t>1330.69㎡</t>
    <phoneticPr fontId="2" type="noConversion"/>
  </si>
  <si>
    <t>251.48(大会議室)</t>
    <phoneticPr fontId="2" type="noConversion"/>
  </si>
  <si>
    <t>196.07(バンド室)</t>
    <phoneticPr fontId="2" type="noConversion"/>
  </si>
  <si>
    <t>193.67㎡（小さな図書館）</t>
    <phoneticPr fontId="2" type="noConversion"/>
  </si>
  <si>
    <t xml:space="preserve"> http://jumin.busan.go.kr/dong/yangjeong1</t>
    <phoneticPr fontId="2" type="noConversion"/>
  </si>
  <si>
    <t xml:space="preserve"> 051-605-6612</t>
    <phoneticPr fontId="2" type="noConversion"/>
  </si>
  <si>
    <t>釜山広域市釜山鎮区東平路406番ギル38</t>
    <phoneticPr fontId="2" type="noConversion"/>
  </si>
  <si>
    <t>ヤンジョン1洞住民センター</t>
    <phoneticPr fontId="2" type="noConversion"/>
  </si>
  <si>
    <t>ヤンジョン1洞生活文化センター</t>
    <phoneticPr fontId="2" type="noConversion"/>
  </si>
  <si>
    <t>258.79㎡</t>
    <phoneticPr fontId="2" type="noConversion"/>
  </si>
  <si>
    <t>81.50㎡(その他)</t>
    <phoneticPr fontId="2" type="noConversion"/>
  </si>
  <si>
    <t>47.78㎡(床空間) 11.31㎡(小空間)</t>
    <phoneticPr fontId="2" type="noConversion"/>
  </si>
  <si>
    <t>33.36㎡(防音空間)</t>
    <phoneticPr fontId="2" type="noConversion"/>
  </si>
  <si>
    <t>84.84㎡</t>
    <phoneticPr fontId="2" type="noConversion"/>
  </si>
  <si>
    <t>051-310-3140</t>
    <phoneticPr fontId="2" type="noConversion"/>
  </si>
  <si>
    <t>釜山広域市沙上区夜明け市場路56番道20、感電洞住民センター2階</t>
    <phoneticPr fontId="2" type="noConversion"/>
  </si>
  <si>
    <t>思想区役所</t>
    <phoneticPr fontId="2" type="noConversion"/>
  </si>
  <si>
    <t>感電生活文化センター</t>
    <phoneticPr fontId="2" type="noConversion"/>
  </si>
  <si>
    <t>290㎡</t>
    <phoneticPr fontId="2" type="noConversion"/>
  </si>
  <si>
    <t>71.5㎡</t>
    <phoneticPr fontId="2" type="noConversion"/>
  </si>
  <si>
    <t>69.7㎡(会議室) 35.2㎡</t>
    <phoneticPr fontId="2" type="noConversion"/>
  </si>
  <si>
    <t>69.7㎡(練習室1) 23.7㎡(練習室2)</t>
    <phoneticPr fontId="2" type="noConversion"/>
  </si>
  <si>
    <t>20.2㎡</t>
    <phoneticPr fontId="2" type="noConversion"/>
  </si>
  <si>
    <t>051-440-6122</t>
    <phoneticPr fontId="2" type="noConversion"/>
  </si>
  <si>
    <t>釜山広域市東区中央大路209番道30（超量2洞行政福祉センター）</t>
    <phoneticPr fontId="2" type="noConversion"/>
  </si>
  <si>
    <t>03.27。</t>
    <phoneticPr fontId="2" type="noConversion"/>
  </si>
  <si>
    <t>東区庁</t>
    <phoneticPr fontId="2" type="noConversion"/>
  </si>
  <si>
    <t>超量生活文化センター</t>
    <phoneticPr fontId="2" type="noConversion"/>
  </si>
  <si>
    <t>釜山</t>
    <phoneticPr fontId="2" type="noConversion"/>
  </si>
  <si>
    <t>226.2㎡</t>
    <phoneticPr fontId="2" type="noConversion"/>
  </si>
  <si>
    <t>71.955㎡</t>
    <phoneticPr fontId="2" type="noConversion"/>
  </si>
  <si>
    <t>78.795㎡</t>
    <phoneticPr fontId="2" type="noConversion"/>
  </si>
  <si>
    <t>75.455㎡</t>
    <phoneticPr fontId="2" type="noConversion"/>
  </si>
  <si>
    <t>051-440-6261</t>
    <phoneticPr fontId="2" type="noConversion"/>
  </si>
  <si>
    <t>釜山広域市東区増山書路18-1（左川洞、左川生活文化センター）</t>
    <phoneticPr fontId="2" type="noConversion"/>
  </si>
  <si>
    <t>05.23。</t>
    <phoneticPr fontId="2" type="noConversion"/>
  </si>
  <si>
    <t>座川生活文化センター</t>
    <phoneticPr fontId="2" type="noConversion"/>
  </si>
  <si>
    <t>コロナ19によるプログラム休暇</t>
    <phoneticPr fontId="2" type="noConversion"/>
  </si>
  <si>
    <t>227㎡</t>
    <phoneticPr fontId="2" type="noConversion"/>
  </si>
  <si>
    <t>25.5㎡(共有キッチン) 6㎡(通信機械室)</t>
    <phoneticPr fontId="2" type="noConversion"/>
  </si>
  <si>
    <t>33.12㎡(会議室)</t>
    <phoneticPr fontId="2" type="noConversion"/>
  </si>
  <si>
    <t>32.13㎡(防音室)</t>
    <phoneticPr fontId="2" type="noConversion"/>
  </si>
  <si>
    <t>116.35㎡</t>
    <phoneticPr fontId="2" type="noConversion"/>
  </si>
  <si>
    <t>051-440-6202</t>
    <phoneticPr fontId="2" type="noConversion"/>
  </si>
  <si>
    <t>釜山広域市東区水晶中路11番道23（水晶洞、水晶2洞行政福祉センター）</t>
    <phoneticPr fontId="10" type="noConversion"/>
  </si>
  <si>
    <t>02.27。</t>
    <phoneticPr fontId="10" type="noConversion"/>
  </si>
  <si>
    <t>水晶生活文化センター</t>
    <phoneticPr fontId="10" type="noConversion"/>
  </si>
  <si>
    <t>396.42㎡</t>
    <phoneticPr fontId="2" type="noConversion"/>
  </si>
  <si>
    <t>143.52(ジム)</t>
    <phoneticPr fontId="2" type="noConversion"/>
  </si>
  <si>
    <t>180.57㎡</t>
    <phoneticPr fontId="2" type="noConversion"/>
  </si>
  <si>
    <t>72.33㎡(防音室)</t>
    <phoneticPr fontId="2" type="noConversion"/>
  </si>
  <si>
    <t>051-440-6351</t>
    <phoneticPr fontId="2" type="noConversion"/>
  </si>
  <si>
    <t>釜山広域市東区汎一洞79-1（汎日洞）</t>
    <phoneticPr fontId="2" type="noConversion"/>
  </si>
  <si>
    <t>10.04。</t>
    <phoneticPr fontId="2" type="noConversion"/>
  </si>
  <si>
    <t>汎日生活文化センター</t>
    <phoneticPr fontId="2" type="noConversion"/>
  </si>
  <si>
    <t>354.89㎡</t>
    <phoneticPr fontId="2" type="noConversion"/>
  </si>
  <si>
    <t xml:space="preserve"> 10.2㎡(キッチン)</t>
    <phoneticPr fontId="2" type="noConversion"/>
  </si>
  <si>
    <t>166.91㎡</t>
    <phoneticPr fontId="2" type="noConversion"/>
  </si>
  <si>
    <t>71.91㎡</t>
    <phoneticPr fontId="2" type="noConversion"/>
  </si>
  <si>
    <t>051-440-6361</t>
    <phoneticPr fontId="10" type="noConversion"/>
  </si>
  <si>
    <t>釜山広域市東区城南路47番ギル13（左川洞、汎日5洞行政福祉センター）</t>
    <phoneticPr fontId="10" type="noConversion"/>
  </si>
  <si>
    <t>03.05。</t>
    <phoneticPr fontId="2" type="noConversion"/>
  </si>
  <si>
    <t>埋葬地生活文化センター</t>
    <phoneticPr fontId="10" type="noConversion"/>
  </si>
  <si>
    <t>466.69㎡</t>
    <phoneticPr fontId="2" type="noConversion"/>
  </si>
  <si>
    <t>21.35㎡(サークル室1) 31.66㎡(サークルルーム2) 103.23㎡(観覧室) 46.26㎡(講義室) 85.50㎡(活動室) 150.63㎡(多目的室)</t>
    <phoneticPr fontId="2" type="noConversion"/>
  </si>
  <si>
    <t>28.06㎡(音楽室)</t>
    <phoneticPr fontId="2" type="noConversion"/>
  </si>
  <si>
    <t>https://www.bsjunggu.go.kr/tour/index.junggu?menuCd=DOM_000000208001003000</t>
    <phoneticPr fontId="2" type="noConversion"/>
  </si>
  <si>
    <t>051-600-4046</t>
    <phoneticPr fontId="2" type="noConversion"/>
  </si>
  <si>
    <t>釜山広域市中区東光路49</t>
    <phoneticPr fontId="2" type="noConversion"/>
  </si>
  <si>
    <t>07.20。</t>
    <phoneticPr fontId="2" type="noConversion"/>
  </si>
  <si>
    <t>釜山中区庁</t>
    <phoneticPr fontId="2" type="noConversion"/>
  </si>
  <si>
    <t>40階段文化館生活文化センター</t>
    <phoneticPr fontId="2" type="noConversion"/>
  </si>
  <si>
    <t>469.36㎡</t>
    <phoneticPr fontId="2" type="noConversion"/>
  </si>
  <si>
    <t>219.4㎡（村の喫茶店と住民共有キッチン）219.4㎡（博物館）30.56㎡（オフィス）</t>
    <phoneticPr fontId="2" type="noConversion"/>
  </si>
  <si>
    <t>http://kangkangee.com/</t>
    <phoneticPr fontId="2" type="noConversion"/>
  </si>
  <si>
    <t>051-418-1863</t>
    <phoneticPr fontId="2" type="noConversion"/>
  </si>
  <si>
    <t>釜山広域市永道区大平路27番ギル6</t>
    <phoneticPr fontId="2" type="noConversion"/>
  </si>
  <si>
    <t>03.23。</t>
    <phoneticPr fontId="2" type="noConversion"/>
  </si>
  <si>
    <t>大平洞村会</t>
    <phoneticPr fontId="2" type="noConversion"/>
  </si>
  <si>
    <t>いじめ生活文化センター</t>
    <phoneticPr fontId="2" type="noConversion"/>
  </si>
  <si>
    <t>265.91㎡</t>
    <phoneticPr fontId="2" type="noConversion"/>
  </si>
  <si>
    <t>46.55㎡(北カフェ) 55.36㎡(村記録館) 68.67㎡(物品保管室など)</t>
    <phoneticPr fontId="2" type="noConversion"/>
  </si>
  <si>
    <t>14㎡（学習室）</t>
    <phoneticPr fontId="2" type="noConversion"/>
  </si>
  <si>
    <t>28.13㎡(音楽練習室)</t>
    <phoneticPr fontId="2" type="noConversion"/>
  </si>
  <si>
    <t>53.2㎡</t>
    <phoneticPr fontId="2" type="noConversion"/>
  </si>
  <si>
    <t>051-309-6324</t>
    <phoneticPr fontId="2" type="noConversion"/>
  </si>
  <si>
    <t>釜山広域市北区ヤンダロ58（華明2洞、華明2洞行政福祉センター）</t>
    <phoneticPr fontId="2" type="noConversion"/>
  </si>
  <si>
    <t>03.31。</t>
    <phoneticPr fontId="2" type="noConversion"/>
  </si>
  <si>
    <t>華明2洞生活文化センター</t>
    <phoneticPr fontId="2" type="noConversion"/>
  </si>
  <si>
    <t>420.33㎡</t>
    <phoneticPr fontId="2" type="noConversion"/>
  </si>
  <si>
    <t>60㎡（北カフェ）</t>
    <phoneticPr fontId="2" type="noConversion"/>
  </si>
  <si>
    <t>182.7㎡(多目的ホール) 30.8㎡(同好会部屋)</t>
    <phoneticPr fontId="2" type="noConversion"/>
  </si>
  <si>
    <t>42.4㎡(音楽工場)</t>
    <phoneticPr fontId="2" type="noConversion"/>
  </si>
  <si>
    <t>104.43㎡</t>
    <phoneticPr fontId="2" type="noConversion"/>
  </si>
  <si>
    <t>051-309-6262</t>
    <phoneticPr fontId="2" type="noConversion"/>
  </si>
  <si>
    <t>釜山広域市北区金谷大路466（金谷洞、金谷洞住民センター）</t>
    <phoneticPr fontId="2" type="noConversion"/>
  </si>
  <si>
    <t>09.27。</t>
    <phoneticPr fontId="2" type="noConversion"/>
  </si>
  <si>
    <t>金谷洞生活文化センター</t>
    <phoneticPr fontId="2" type="noConversion"/>
  </si>
  <si>
    <t>497.97㎡</t>
    <phoneticPr fontId="2" type="noConversion"/>
  </si>
  <si>
    <t>125.83㎡(共有キッチン)</t>
    <phoneticPr fontId="2" type="noConversion"/>
  </si>
  <si>
    <t>160.33㎡(北カフェ) 139.79(サークル室)</t>
    <phoneticPr fontId="2" type="noConversion"/>
  </si>
  <si>
    <t>72.02㎡</t>
    <phoneticPr fontId="2" type="noConversion"/>
  </si>
  <si>
    <t>土曜日、日曜日、祝日</t>
    <phoneticPr fontId="10" type="noConversion"/>
  </si>
  <si>
    <t>https://www.geumjeong.go.kr./culture/index.geumj</t>
    <phoneticPr fontId="2" type="noConversion"/>
  </si>
  <si>
    <t>051-581-4116</t>
    <phoneticPr fontId="2" type="noConversion"/>
  </si>
  <si>
    <t>釜山広域市金正区金剛路335番ギル27（張電洞）</t>
    <phoneticPr fontId="2" type="noConversion"/>
  </si>
  <si>
    <t>04.12。</t>
    <phoneticPr fontId="2" type="noConversion"/>
  </si>
  <si>
    <t>金正区文化観光課</t>
    <phoneticPr fontId="2" type="noConversion"/>
  </si>
  <si>
    <t>長田生活文化センター</t>
    <phoneticPr fontId="2" type="noConversion"/>
  </si>
  <si>
    <t>4000(対関)</t>
    <phoneticPr fontId="2" type="noConversion"/>
  </si>
  <si>
    <t>1,149.41㎡</t>
    <phoneticPr fontId="2" type="noConversion"/>
  </si>
  <si>
    <t>318.82㎡（北カフェなど）411.12㎡（住民自律空間）323.26㎡（多目的ホール）</t>
    <phoneticPr fontId="2" type="noConversion"/>
  </si>
  <si>
    <t>96.21㎡</t>
    <phoneticPr fontId="2" type="noConversion"/>
  </si>
  <si>
    <t>051-519-5142</t>
    <phoneticPr fontId="10" type="noConversion"/>
  </si>
  <si>
    <t>釜山広域市金正区西谷路33番ギル9（ソドン）</t>
    <phoneticPr fontId="10" type="noConversion"/>
  </si>
  <si>
    <t>西3東住民センター</t>
    <phoneticPr fontId="10" type="noConversion"/>
  </si>
  <si>
    <t>六骨生活文化センター</t>
    <phoneticPr fontId="10" type="noConversion"/>
  </si>
  <si>
    <t>金正区</t>
    <phoneticPr fontId="10" type="noConversion"/>
  </si>
  <si>
    <t>釜山</t>
    <phoneticPr fontId="10" type="noConversion"/>
  </si>
  <si>
    <t>652.46㎡</t>
    <phoneticPr fontId="2" type="noConversion"/>
  </si>
  <si>
    <t>16.7㎡(共有レストラン) 80.4㎡(屋上庭園) 29.4㎡(休憩庭園)</t>
    <phoneticPr fontId="2" type="noConversion"/>
  </si>
  <si>
    <t>77.6㎡(教育室) 14.25㎡(マダム工)</t>
    <phoneticPr fontId="2" type="noConversion"/>
  </si>
  <si>
    <t>19.9㎡(音楽室) 71.76㎡(床部屋) 189.28(青磁ホール)</t>
    <phoneticPr fontId="2" type="noConversion"/>
  </si>
  <si>
    <t>92㎡（アトラウンジ）</t>
    <phoneticPr fontId="2" type="noConversion"/>
  </si>
  <si>
    <t>http://1918.bscf.or.kr/</t>
    <phoneticPr fontId="2" type="noConversion"/>
  </si>
  <si>
    <t>051-257-8034</t>
    <phoneticPr fontId="2" type="noConversion"/>
  </si>
  <si>
    <t>釜山広域市中区東光洞3街11番地</t>
    <phoneticPr fontId="2" type="noConversion"/>
  </si>
  <si>
    <t>釜山文化財団</t>
    <phoneticPr fontId="2" type="noConversion"/>
  </si>
  <si>
    <t>釜山生活文化センター（ハンソン1918）</t>
    <phoneticPr fontId="2" type="noConversion"/>
  </si>
  <si>
    <t>50㎡（サークルルーム）</t>
    <phoneticPr fontId="2" type="noConversion"/>
  </si>
  <si>
    <t>40㎡（講義室）30㎡（工作室）85㎡（多目的ホール）</t>
    <phoneticPr fontId="2" type="noConversion"/>
  </si>
  <si>
    <t>45㎡(音楽室) 55㎡(プログラム室)</t>
    <phoneticPr fontId="2" type="noConversion"/>
  </si>
  <si>
    <t>80㎡（ラブルームギャラリー）</t>
  </si>
  <si>
    <t>10時～19時</t>
    <phoneticPr fontId="10" type="noConversion"/>
  </si>
  <si>
    <t>http:// blog.naver.com/doosong59</t>
    <phoneticPr fontId="2" type="noConversion"/>
  </si>
  <si>
    <t>051-220-4626</t>
    <phoneticPr fontId="2" type="noConversion"/>
  </si>
  <si>
    <t>釜山広域市サハグダソンロ59都市開発公社4地区アパート内</t>
    <phoneticPr fontId="2" type="noConversion"/>
  </si>
  <si>
    <t>05.29。</t>
    <phoneticPr fontId="10" type="noConversion"/>
  </si>
  <si>
    <t>サハグ</t>
    <phoneticPr fontId="10" type="noConversion"/>
  </si>
  <si>
    <t>豆腐生活文化センター</t>
    <phoneticPr fontId="10" type="noConversion"/>
  </si>
  <si>
    <t>9時～19時</t>
    <phoneticPr fontId="2" type="noConversion"/>
  </si>
  <si>
    <t>https://blog.naver.com/gurakccc</t>
    <phoneticPr fontId="2" type="noConversion"/>
  </si>
  <si>
    <t>051-610-8947</t>
    <phoneticPr fontId="2" type="noConversion"/>
  </si>
  <si>
    <t>釜山広域市水泳区スミロ35番ギル40</t>
    <phoneticPr fontId="2" type="noConversion"/>
  </si>
  <si>
    <t>水泳区役所</t>
    <phoneticPr fontId="2" type="noConversion"/>
  </si>
  <si>
    <t>九楽生活文化センター</t>
    <phoneticPr fontId="2" type="noConversion"/>
  </si>
  <si>
    <t>水泳区</t>
    <phoneticPr fontId="2" type="noConversion"/>
  </si>
  <si>
    <t>9時～20時</t>
    <phoneticPr fontId="2" type="noConversion"/>
  </si>
  <si>
    <t>051-610-6071</t>
    <phoneticPr fontId="2" type="noConversion"/>
  </si>
  <si>
    <t>釜山広域市水泳区広安海路219</t>
    <phoneticPr fontId="2" type="noConversion"/>
  </si>
  <si>
    <t>11.01。</t>
    <phoneticPr fontId="2" type="noConversion"/>
  </si>
  <si>
    <t>水泳区生活文化センター</t>
    <phoneticPr fontId="2" type="noConversion"/>
  </si>
  <si>
    <t>278.21㎡</t>
    <phoneticPr fontId="2" type="noConversion"/>
  </si>
  <si>
    <t>24.5㎡(キッチン)</t>
    <phoneticPr fontId="2" type="noConversion"/>
  </si>
  <si>
    <t>98.01㎡(プログラム室) 26.25㎡(講義室) 16.34㎡(同好会室) 25㎡(工作室)</t>
    <phoneticPr fontId="2" type="noConversion"/>
  </si>
  <si>
    <t>88.11㎡</t>
    <phoneticPr fontId="2" type="noConversion"/>
  </si>
  <si>
    <t>051-240-6591</t>
    <phoneticPr fontId="2" type="noConversion"/>
  </si>
  <si>
    <t>釜山広域市西区九徳路148番ギル16（土城洞5街）</t>
    <phoneticPr fontId="2" type="noConversion"/>
  </si>
  <si>
    <t>08.07。</t>
    <phoneticPr fontId="2" type="noConversion"/>
  </si>
  <si>
    <t>忠武洞生活文化センター</t>
    <phoneticPr fontId="2" type="noConversion"/>
  </si>
  <si>
    <t>31.3㎡(キッチン) 54㎡(空公園)</t>
    <phoneticPr fontId="2" type="noConversion"/>
  </si>
  <si>
    <t>051-240-6456</t>
    <phoneticPr fontId="2" type="noConversion"/>
  </si>
  <si>
    <t>釜山広域市西区大英路73号92</t>
    <phoneticPr fontId="2" type="noConversion"/>
  </si>
  <si>
    <t>東大新三洞生活文化センター</t>
    <phoneticPr fontId="2" type="noConversion"/>
  </si>
  <si>
    <t>218.43㎡</t>
    <phoneticPr fontId="2" type="noConversion"/>
  </si>
  <si>
    <t>9㎡(録音ブース) 12㎡(コントロールルーム) 5㎡(作編曲室) 178.56㎡(公演場/外部別途)</t>
    <phoneticPr fontId="2" type="noConversion"/>
  </si>
  <si>
    <t>35㎡(教育場)</t>
    <phoneticPr fontId="2" type="noConversion"/>
  </si>
  <si>
    <t>23㎡(練習室1) 20㎡(練習室2)</t>
    <phoneticPr fontId="2" type="noConversion"/>
  </si>
  <si>
    <t>13㎡（コミュニティ空間）</t>
    <phoneticPr fontId="2" type="noConversion"/>
  </si>
  <si>
    <t>10～19時</t>
    <phoneticPr fontId="2" type="noConversion"/>
  </si>
  <si>
    <t>09～22時</t>
    <phoneticPr fontId="2" type="noConversion"/>
  </si>
  <si>
    <t>www.epccc.or.kr</t>
    <phoneticPr fontId="2" type="noConversion"/>
  </si>
  <si>
    <t>02-353-1219</t>
    <phoneticPr fontId="2" type="noConversion"/>
  </si>
  <si>
    <t>ソウル特別市ウンピョン区ヨンソロ29ギル11-10</t>
    <phoneticPr fontId="2" type="noConversion"/>
  </si>
  <si>
    <t>ウンピョン文化財団</t>
    <phoneticPr fontId="2" type="noConversion"/>
  </si>
  <si>
    <t>銀平生活文化センター</t>
    <phoneticPr fontId="2" type="noConversion"/>
  </si>
  <si>
    <t>平平区</t>
    <phoneticPr fontId="2" type="noConversion"/>
  </si>
  <si>
    <t>463.35㎡</t>
    <phoneticPr fontId="2" type="noConversion"/>
  </si>
  <si>
    <t>23.76㎡(陶芸工房) 34.3㎡(舞踊練習室) 57.79㎡(北カフェ) 55.09㎡(プログラム室)</t>
    <phoneticPr fontId="2" type="noConversion"/>
  </si>
  <si>
    <t>09～18時</t>
    <phoneticPr fontId="2" type="noConversion"/>
  </si>
  <si>
    <t>02-2627-1054</t>
    <phoneticPr fontId="2" type="noConversion"/>
  </si>
  <si>
    <t>ソウル特別市錦川区加山路133</t>
    <phoneticPr fontId="2" type="noConversion"/>
  </si>
  <si>
    <t>04.01。</t>
    <phoneticPr fontId="2" type="noConversion"/>
  </si>
  <si>
    <t>錦川区役所</t>
    <phoneticPr fontId="2" type="noConversion"/>
  </si>
  <si>
    <t>加算生活文化センター</t>
    <phoneticPr fontId="2" type="noConversion"/>
  </si>
  <si>
    <t>錦川区</t>
    <phoneticPr fontId="2" type="noConversion"/>
  </si>
  <si>
    <t>373.8㎡</t>
    <phoneticPr fontId="2" type="noConversion"/>
  </si>
  <si>
    <t>こどもブックカフェ（32㎡）</t>
    <phoneticPr fontId="2" type="noConversion"/>
  </si>
  <si>
    <t>46㎡(多目的室) 46㎡(公演創作室)</t>
    <phoneticPr fontId="2" type="noConversion"/>
  </si>
  <si>
    <t>3㎡(練習室1) 3㎡(練習室2)</t>
    <phoneticPr fontId="2" type="noConversion"/>
  </si>
  <si>
    <t>コミュニティカフェ（32㎡）</t>
    <phoneticPr fontId="2" type="noConversion"/>
  </si>
  <si>
    <t>月曜日、日曜日、祝日</t>
    <phoneticPr fontId="10" type="noConversion"/>
  </si>
  <si>
    <t>02-330-8337</t>
    <phoneticPr fontId="10" type="noConversion"/>
  </si>
  <si>
    <t>ソウル特別市西大門区永川洞250-5、独立タコ公園前の地下歩道</t>
    <phoneticPr fontId="10" type="noConversion"/>
  </si>
  <si>
    <t>11.02。</t>
    <phoneticPr fontId="10" type="noConversion"/>
  </si>
  <si>
    <t>西大門区役所</t>
    <phoneticPr fontId="10" type="noConversion"/>
  </si>
  <si>
    <t>天然マッチング生活文化センター</t>
    <phoneticPr fontId="10" type="noConversion"/>
  </si>
  <si>
    <t>西大門区</t>
    <phoneticPr fontId="10" type="noConversion"/>
  </si>
  <si>
    <t>ソウル</t>
    <phoneticPr fontId="10" type="noConversion"/>
  </si>
  <si>
    <t>237.15㎡【文化カフェ（多目的室）】</t>
    <phoneticPr fontId="2" type="noConversion"/>
  </si>
  <si>
    <t>9時～17時</t>
    <phoneticPr fontId="10" type="noConversion"/>
  </si>
  <si>
    <t>kjcc.or.kr</t>
    <phoneticPr fontId="2" type="noConversion"/>
  </si>
  <si>
    <t>02-447-0244</t>
  </si>
  <si>
    <t>ソウル特別市 光津区 光鳴路 56ギル 67(区義洞)</t>
    <phoneticPr fontId="10" type="noConversion"/>
  </si>
  <si>
    <t>広津区文化院</t>
    <phoneticPr fontId="10" type="noConversion"/>
  </si>
  <si>
    <t>光津区生活文化センター</t>
    <phoneticPr fontId="10" type="noConversion"/>
  </si>
  <si>
    <t>光津区</t>
    <phoneticPr fontId="10" type="noConversion"/>
  </si>
  <si>
    <t>752.9㎡</t>
    <phoneticPr fontId="2" type="noConversion"/>
  </si>
  <si>
    <t>205.5㎡(多目的ホールA) 110.84㎡(多目的ホールB) 77.09㎡(セミナー室)</t>
    <phoneticPr fontId="2" type="noConversion"/>
  </si>
  <si>
    <t>82.52㎡(音楽室) 79.42㎡(美術室) 90.76㎡(ダンスルーム1) 53.42㎡(ダンスルーム2)</t>
    <phoneticPr fontId="2" type="noConversion"/>
  </si>
  <si>
    <t>10～17時</t>
    <phoneticPr fontId="2" type="noConversion"/>
  </si>
  <si>
    <t>https://www.artgori.or.kr</t>
  </si>
  <si>
    <t>02-867-2202</t>
    <phoneticPr fontId="2" type="noConversion"/>
  </si>
  <si>
    <t>ソウル特別市九老区セマロ117-21、地下1階（新都林駅地下広場）</t>
    <phoneticPr fontId="2" type="noConversion"/>
  </si>
  <si>
    <t>黒文化財団</t>
    <phoneticPr fontId="2" type="noConversion"/>
  </si>
  <si>
    <t>ソウル生活文化センターシンドリム</t>
    <phoneticPr fontId="2" type="noConversion"/>
  </si>
  <si>
    <t>黒区</t>
    <phoneticPr fontId="2" type="noConversion"/>
  </si>
  <si>
    <t>大地面積467㎡年面積353.56㎡</t>
    <phoneticPr fontId="2" type="noConversion"/>
  </si>
  <si>
    <t>40㎡（楽器保管室）</t>
    <phoneticPr fontId="2" type="noConversion"/>
  </si>
  <si>
    <t>190㎡(体部ホール) 33㎡(セミナー室) 33㎡(村カフェ)</t>
    <phoneticPr fontId="2" type="noConversion"/>
  </si>
  <si>
    <t>月曜日、1月1日、旧正月、チュソク</t>
    <phoneticPr fontId="2" type="noConversion"/>
  </si>
  <si>
    <t>http://www.ccasc.or.kr/</t>
  </si>
  <si>
    <t>02-6272-0111</t>
    <phoneticPr fontId="2" type="noConversion"/>
  </si>
  <si>
    <t>ソウル特別市鍾路区ジャハムンロ1ナギル3-2</t>
    <phoneticPr fontId="2" type="noConversion"/>
  </si>
  <si>
    <t>03.12。</t>
    <phoneticPr fontId="2" type="noConversion"/>
  </si>
  <si>
    <t>韓国文化企画学校</t>
    <phoneticPr fontId="2" type="noConversion"/>
  </si>
  <si>
    <t>ソウル生活文化センター体部</t>
    <phoneticPr fontId="2" type="noConversion"/>
  </si>
  <si>
    <t>4,423㎡(駐車場含む)</t>
    <phoneticPr fontId="2" type="noConversion"/>
  </si>
  <si>
    <t>502.5㎡(公演場)</t>
    <phoneticPr fontId="2" type="noConversion"/>
  </si>
  <si>
    <t>137.2㎡(多目的室) 118.9㎡(講義室) 81.7㎡(コミュニティ室)</t>
    <phoneticPr fontId="2" type="noConversion"/>
  </si>
  <si>
    <t>135.8㎡(練習室1) 85.8㎡(練習室2) 85.8㎡(練習室3) 92.2㎡(練習室4)</t>
    <phoneticPr fontId="2" type="noConversion"/>
  </si>
  <si>
    <t>https://seogyocenter.or.kr/</t>
  </si>
  <si>
    <t>02-6351-7531</t>
    <phoneticPr fontId="2" type="noConversion"/>
  </si>
  <si>
    <t>ソウル特別市麻浦区陽化路72、駅税圏青年住宅地下1～2階</t>
    <phoneticPr fontId="2" type="noConversion"/>
  </si>
  <si>
    <t>11.04。</t>
    <phoneticPr fontId="2" type="noConversion"/>
  </si>
  <si>
    <t>紅宇宙社会的協同組合</t>
    <phoneticPr fontId="2" type="noConversion"/>
  </si>
  <si>
    <t>ソウル生活文化センターソギョ</t>
    <phoneticPr fontId="2" type="noConversion"/>
  </si>
  <si>
    <t>580㎡（キューブ11個）</t>
    <phoneticPr fontId="2" type="noConversion"/>
  </si>
  <si>
    <t>63㎡(修理修理工作所) 30㎡(録音スタジオ) 30㎡(会議室) 66㎡(多目的ホール) 66㎡(講義室) 66㎡(楽園歴史ギャラリー) 33㎡(案内センター)</t>
    <phoneticPr fontId="2" type="noConversion"/>
  </si>
  <si>
    <t>72㎡（練習室台） 28㎡（練習室小）</t>
    <phoneticPr fontId="2" type="noConversion"/>
  </si>
  <si>
    <t>http://nakwon-communityart.or.kr/</t>
  </si>
  <si>
    <t>02-6959-8323</t>
    <phoneticPr fontId="2" type="noConversion"/>
  </si>
  <si>
    <t>ソウル特別市鍾路区三日大路428、楽園商店街1階下部道路</t>
    <phoneticPr fontId="2" type="noConversion"/>
  </si>
  <si>
    <t>気持ちいいキューエックス㈱</t>
    <phoneticPr fontId="2" type="noConversion"/>
  </si>
  <si>
    <t>ソウル生活文化センター楽園</t>
    <phoneticPr fontId="2" type="noConversion"/>
  </si>
  <si>
    <t>総面積</t>
    <phoneticPr fontId="2" type="noConversion"/>
  </si>
  <si>
    <t>対面スペース</t>
    <phoneticPr fontId="2" type="noConversion"/>
  </si>
  <si>
    <t>システム</t>
    <phoneticPr fontId="2" type="noConversion"/>
  </si>
  <si>
    <t>その他（自己収入など）</t>
    <phoneticPr fontId="2" type="noConversion"/>
  </si>
  <si>
    <t>国費（文部など国家予算）</t>
    <phoneticPr fontId="2" type="noConversion"/>
  </si>
  <si>
    <t>地方費（自治体予算）</t>
    <phoneticPr fontId="2" type="noConversion"/>
  </si>
  <si>
    <t>祝日</t>
    <phoneticPr fontId="37" type="noConversion"/>
  </si>
  <si>
    <t>日曜日</t>
    <phoneticPr fontId="37" type="noConversion"/>
  </si>
  <si>
    <t>土曜日</t>
    <phoneticPr fontId="37" type="noConversion"/>
  </si>
  <si>
    <t>平日</t>
    <phoneticPr fontId="37" type="noConversion"/>
  </si>
  <si>
    <t>年間利用者数（人）</t>
    <phoneticPr fontId="2" type="noConversion"/>
  </si>
  <si>
    <t>年間運用プログラム数（個）</t>
    <phoneticPr fontId="2" type="noConversion"/>
  </si>
  <si>
    <t>施設現況（㎡）</t>
    <phoneticPr fontId="2" type="noConversion"/>
  </si>
  <si>
    <t>2021年予算現況（千ウォン）</t>
    <phoneticPr fontId="2" type="noConversion"/>
  </si>
  <si>
    <t>休館日</t>
    <phoneticPr fontId="37" type="noConversion"/>
  </si>
  <si>
    <t>開館時間</t>
    <phoneticPr fontId="37" type="noConversion"/>
  </si>
  <si>
    <t>ホームページ（ブログ/カフェなど）</t>
    <phoneticPr fontId="2" type="noConversion"/>
  </si>
  <si>
    <t>電話番号</t>
    <phoneticPr fontId="2" type="noConversion"/>
  </si>
  <si>
    <t>住所</t>
    <phoneticPr fontId="2" type="noConversion"/>
  </si>
  <si>
    <t>開館日</t>
    <phoneticPr fontId="2" type="noConversion"/>
  </si>
  <si>
    <t>開館年度</t>
    <phoneticPr fontId="2" type="noConversion"/>
  </si>
  <si>
    <t>空間タイプ</t>
    <phoneticPr fontId="2" type="noConversion"/>
  </si>
  <si>
    <t>運営主体</t>
    <phoneticPr fontId="2" type="noConversion"/>
  </si>
  <si>
    <t>操作方法</t>
    <phoneticPr fontId="2" type="noConversion"/>
  </si>
  <si>
    <t>生活文化センター名</t>
    <phoneticPr fontId="2" type="noConversion"/>
  </si>
  <si>
    <t>試みる</t>
    <phoneticPr fontId="2" type="noConversion"/>
  </si>
  <si>
    <t>区分</t>
    <phoneticPr fontId="2" type="noConversion"/>
  </si>
  <si>
    <t>('22.1.1.基準)</t>
    <phoneticPr fontId="10" type="noConversion"/>
  </si>
  <si>
    <t>生活文化センターの運営状況</t>
    <phoneticPr fontId="10" type="noConversion"/>
  </si>
  <si>
    <t>2014.06.9</t>
  </si>
  <si>
    <t>culture.seogwipo.go.kr/artcenter</t>
    <phoneticPr fontId="10" type="noConversion"/>
  </si>
  <si>
    <t>自治体直営</t>
  </si>
  <si>
    <t>064-760-3342</t>
    <phoneticPr fontId="10" type="noConversion"/>
  </si>
  <si>
    <t>済州特別自治道西帰浦市太平路270（ソホンドン）</t>
    <phoneticPr fontId="10" type="noConversion"/>
  </si>
  <si>
    <t>西帰浦芸術の殿堂</t>
    <phoneticPr fontId="10" type="noConversion"/>
  </si>
  <si>
    <t>広域自治体</t>
    <phoneticPr fontId="10" type="noConversion"/>
  </si>
  <si>
    <t>西帰浦市</t>
    <phoneticPr fontId="10" type="noConversion"/>
  </si>
  <si>
    <t>済州</t>
    <phoneticPr fontId="10" type="noConversion"/>
  </si>
  <si>
    <t>2010.05.9</t>
  </si>
  <si>
    <t>www.jejusi.go.kr/acenter/index.do</t>
  </si>
  <si>
    <t>064-728-1509</t>
    <phoneticPr fontId="10" type="noConversion"/>
  </si>
  <si>
    <t>済州特別自治道済州市オナムロ231</t>
    <phoneticPr fontId="10" type="noConversion"/>
  </si>
  <si>
    <t>済州アートセンター</t>
    <phoneticPr fontId="10" type="noConversion"/>
  </si>
  <si>
    <t>済州市</t>
    <phoneticPr fontId="10" type="noConversion"/>
  </si>
  <si>
    <t>1988.08.25</t>
  </si>
  <si>
    <t>www.jeju.go.kr/jejuculture</t>
  </si>
  <si>
    <t>済州特別自治道</t>
  </si>
  <si>
    <t>064-710-7604</t>
    <phoneticPr fontId="10" type="noConversion"/>
  </si>
  <si>
    <t>済州特別自治道済州市東光路69（日島2洞）</t>
    <phoneticPr fontId="10" type="noConversion"/>
  </si>
  <si>
    <t>済州特別自治道文芸会館</t>
    <phoneticPr fontId="10" type="noConversion"/>
  </si>
  <si>
    <t>1995.10.27</t>
  </si>
  <si>
    <t>www.hc.go.kr</t>
  </si>
  <si>
    <t>055-930-4934</t>
    <phoneticPr fontId="10" type="noConversion"/>
  </si>
  <si>
    <t>慶尚南道ハプチョン郡ハプチョン邑黄江体育公園93</t>
    <phoneticPr fontId="10" type="noConversion"/>
  </si>
  <si>
    <t>ハプチョン郡文化芸術会館</t>
    <phoneticPr fontId="10" type="noConversion"/>
  </si>
  <si>
    <t>基礎自治体</t>
    <phoneticPr fontId="10" type="noConversion"/>
  </si>
  <si>
    <t>ハプチョン郡</t>
    <phoneticPr fontId="10" type="noConversion"/>
  </si>
  <si>
    <t>慶南</t>
    <phoneticPr fontId="10" type="noConversion"/>
  </si>
  <si>
    <t>2011.11.25</t>
  </si>
  <si>
    <t>www.hygn.go.kr/art.web</t>
  </si>
  <si>
    <t>055-960-6710</t>
    <phoneticPr fontId="10" type="noConversion"/>
  </si>
  <si>
    <t>慶尚南道咸陽郡咸陽邑フィルボンサンギル55</t>
    <phoneticPr fontId="10" type="noConversion"/>
  </si>
  <si>
    <t>咸陽文化芸術会館</t>
    <phoneticPr fontId="10" type="noConversion"/>
  </si>
  <si>
    <t>咸陽郡</t>
    <phoneticPr fontId="10" type="noConversion"/>
  </si>
  <si>
    <t>2005.03.31</t>
  </si>
  <si>
    <t>art.haman.go.kr</t>
  </si>
  <si>
    <t>055-580-3624</t>
    <phoneticPr fontId="10" type="noConversion"/>
  </si>
  <si>
    <t>慶尚南道咸安郡ガヤ邑咸安大路619-1</t>
    <phoneticPr fontId="10" type="noConversion"/>
  </si>
  <si>
    <t>咸安文化芸術会館</t>
    <phoneticPr fontId="10" type="noConversion"/>
  </si>
  <si>
    <t>咸安郡</t>
    <phoneticPr fontId="10" type="noConversion"/>
  </si>
  <si>
    <t>2001.04.14</t>
  </si>
  <si>
    <t>hadong.go.kr</t>
    <phoneticPr fontId="10" type="noConversion"/>
  </si>
  <si>
    <t>055-880-2823</t>
    <phoneticPr fontId="10" type="noConversion"/>
  </si>
  <si>
    <t>慶尚南道河東郡河東邑島津江大路2222</t>
    <phoneticPr fontId="10" type="noConversion"/>
  </si>
  <si>
    <t>河東文化芸術会館</t>
    <phoneticPr fontId="10" type="noConversion"/>
  </si>
  <si>
    <t>ハドン郡</t>
    <phoneticPr fontId="10" type="noConversion"/>
  </si>
  <si>
    <t>www.cng.go.kr/art.web</t>
  </si>
  <si>
    <t>055-530-1915</t>
    <phoneticPr fontId="10" type="noConversion"/>
  </si>
  <si>
    <t>慶尚南道昌寧郡昌寧邑浦浦2路1189-25</t>
    <phoneticPr fontId="10" type="noConversion"/>
  </si>
  <si>
    <t>昌寧文化芸術会館</t>
    <phoneticPr fontId="10" type="noConversion"/>
  </si>
  <si>
    <t>昌寧郡</t>
    <phoneticPr fontId="10" type="noConversion"/>
  </si>
  <si>
    <t>1993.04.21</t>
  </si>
  <si>
    <t>culture.uiryeong.go.kr</t>
  </si>
  <si>
    <t>055-570-4920</t>
    <phoneticPr fontId="10" type="noConversion"/>
  </si>
  <si>
    <t>慶尚南道義寧郡義寧邑</t>
    <phoneticPr fontId="10" type="noConversion"/>
  </si>
  <si>
    <t>義令郡民文化会館</t>
    <phoneticPr fontId="10" type="noConversion"/>
  </si>
  <si>
    <t>義令郡</t>
    <phoneticPr fontId="10" type="noConversion"/>
  </si>
  <si>
    <t>2006.06.21</t>
  </si>
  <si>
    <t>055-970-6481</t>
    <phoneticPr fontId="10" type="noConversion"/>
  </si>
  <si>
    <t>慶尚南道山清郡金西面環境にやさしい2631番道12</t>
    <phoneticPr fontId="10" type="noConversion"/>
  </si>
  <si>
    <t>山清文化芸術会館</t>
    <phoneticPr fontId="10" type="noConversion"/>
  </si>
  <si>
    <t>山清郡</t>
    <phoneticPr fontId="10" type="noConversion"/>
  </si>
  <si>
    <t>2000.01.02</t>
  </si>
  <si>
    <t>www.namhae.go.kr</t>
  </si>
  <si>
    <t>055-860-8624</t>
    <phoneticPr fontId="10" type="noConversion"/>
  </si>
  <si>
    <t>慶尚南道南海郡南海邑ソンソロ12</t>
    <phoneticPr fontId="10" type="noConversion"/>
  </si>
  <si>
    <t>南海文化センター</t>
    <phoneticPr fontId="10" type="noConversion"/>
  </si>
  <si>
    <t>南海郡</t>
    <phoneticPr fontId="10" type="noConversion"/>
  </si>
  <si>
    <t>2003.06.23</t>
  </si>
  <si>
    <t>055-670-5846</t>
    <phoneticPr fontId="10" type="noConversion"/>
  </si>
  <si>
    <t>慶尚南道高城郡松学古墳193</t>
    <phoneticPr fontId="10" type="noConversion"/>
  </si>
  <si>
    <t>高城郡文化体育センター</t>
    <phoneticPr fontId="10" type="noConversion"/>
  </si>
  <si>
    <t>高城郡</t>
    <phoneticPr fontId="10" type="noConversion"/>
  </si>
  <si>
    <t>2001.06.20</t>
  </si>
  <si>
    <t>www.gccf.or.kr</t>
    <phoneticPr fontId="10" type="noConversion"/>
  </si>
  <si>
    <t>公共機関の委託</t>
  </si>
  <si>
    <t>巨昌文化財団</t>
  </si>
  <si>
    <t>055-940-8460</t>
    <phoneticPr fontId="10" type="noConversion"/>
  </si>
  <si>
    <t>慶尚南道巨昌郡昌昌邑水南路2181</t>
    <phoneticPr fontId="10" type="noConversion"/>
  </si>
  <si>
    <t>巨昌郡文化センター</t>
    <phoneticPr fontId="10" type="noConversion"/>
  </si>
  <si>
    <t>巨昌郡</t>
    <phoneticPr fontId="10" type="noConversion"/>
  </si>
  <si>
    <t>www.timf.org</t>
  </si>
  <si>
    <t>統営国際音楽財団</t>
  </si>
  <si>
    <t>055-650-0400</t>
    <phoneticPr fontId="10" type="noConversion"/>
  </si>
  <si>
    <t>慶尚南道統営市大規模開発1ギル38</t>
    <phoneticPr fontId="10" type="noConversion"/>
  </si>
  <si>
    <t>統営国際音楽堂</t>
    <phoneticPr fontId="10" type="noConversion"/>
  </si>
  <si>
    <t>統営市</t>
    <phoneticPr fontId="10" type="noConversion"/>
  </si>
  <si>
    <t>citizen.tongyeong.go.kr</t>
  </si>
  <si>
    <t>055-650-2620</t>
    <phoneticPr fontId="10" type="noConversion"/>
  </si>
  <si>
    <t>慶尚南道統営市南望公園道29</t>
    <phoneticPr fontId="10" type="noConversion"/>
  </si>
  <si>
    <t>統営市民文化会館</t>
    <phoneticPr fontId="10" type="noConversion"/>
  </si>
  <si>
    <t>1993.04.01</t>
  </si>
  <si>
    <t>昌原文化財団</t>
  </si>
  <si>
    <t>055-719-7870</t>
    <phoneticPr fontId="10" type="noConversion"/>
  </si>
  <si>
    <t>慶尚南道昌原市鎮海区鎮海台325（太白洞）</t>
    <phoneticPr fontId="10" type="noConversion"/>
  </si>
  <si>
    <t>金海区民会館</t>
    <phoneticPr fontId="10" type="noConversion"/>
  </si>
  <si>
    <t>昌原市</t>
    <phoneticPr fontId="10" type="noConversion"/>
  </si>
  <si>
    <t>2008.05.20</t>
  </si>
  <si>
    <t>055-719-7800</t>
    <phoneticPr fontId="10" type="noConversion"/>
  </si>
  <si>
    <t>慶尚南道昌原市馬山会員区三湖路135（陽徳洞）</t>
    <phoneticPr fontId="10" type="noConversion"/>
  </si>
  <si>
    <t>3・15アートセンター</t>
    <phoneticPr fontId="10" type="noConversion"/>
  </si>
  <si>
    <t>2000.04.25</t>
  </si>
  <si>
    <t>055-268-7900</t>
    <phoneticPr fontId="10" type="noConversion"/>
  </si>
  <si>
    <t>慶尚南道昌原市義昌区中央大路181</t>
    <phoneticPr fontId="10" type="noConversion"/>
  </si>
  <si>
    <t>城山アートホール</t>
    <phoneticPr fontId="10" type="noConversion"/>
  </si>
  <si>
    <t>1988.08.29</t>
  </si>
  <si>
    <t>artcenter.gyeongnam.go.kr</t>
    <phoneticPr fontId="10" type="noConversion"/>
  </si>
  <si>
    <t>慶尚南道</t>
  </si>
  <si>
    <t>055-254-4445</t>
    <phoneticPr fontId="10" type="noConversion"/>
  </si>
  <si>
    <t>慶尚南道晋州市江南路215</t>
    <phoneticPr fontId="10" type="noConversion"/>
  </si>
  <si>
    <t>慶尚南道文化芸術会館</t>
    <phoneticPr fontId="2" type="noConversion"/>
  </si>
  <si>
    <t>真珠市</t>
    <phoneticPr fontId="10" type="noConversion"/>
  </si>
  <si>
    <t>2002.12.21</t>
  </si>
  <si>
    <t>www.yangsanart.net</t>
    <phoneticPr fontId="10" type="noConversion"/>
  </si>
  <si>
    <t>量産施設管理公団</t>
  </si>
  <si>
    <t>055-379-8550</t>
    <phoneticPr fontId="10" type="noConversion"/>
  </si>
  <si>
    <t>慶尚南道楊山市中央路39-1</t>
    <phoneticPr fontId="10" type="noConversion"/>
  </si>
  <si>
    <t>量産文化芸術会館</t>
    <phoneticPr fontId="10" type="noConversion"/>
  </si>
  <si>
    <t>量産市</t>
    <phoneticPr fontId="10" type="noConversion"/>
  </si>
  <si>
    <t>2002.02.27</t>
  </si>
  <si>
    <t>www.sccf.or.kr</t>
  </si>
  <si>
    <t>四川文化財団</t>
  </si>
  <si>
    <t>055-832-9710</t>
    <phoneticPr fontId="10" type="noConversion"/>
  </si>
  <si>
    <t>慶尚南道四川市三川浦大橋路471（東林洞）</t>
    <phoneticPr fontId="10" type="noConversion"/>
  </si>
  <si>
    <t>四川市文化芸術会館</t>
    <phoneticPr fontId="10" type="noConversion"/>
  </si>
  <si>
    <t>四川市</t>
    <phoneticPr fontId="10" type="noConversion"/>
  </si>
  <si>
    <t>2016.09.01.</t>
  </si>
  <si>
    <t>www.mycf.or.kr</t>
  </si>
  <si>
    <t>密陽文化財団</t>
  </si>
  <si>
    <t>055-359-4500</t>
    <phoneticPr fontId="10" type="noConversion"/>
  </si>
  <si>
    <t>慶尚南道密陽市密陽大公園112</t>
    <phoneticPr fontId="10" type="noConversion"/>
  </si>
  <si>
    <t>密陽アリランアートセンター</t>
    <phoneticPr fontId="10" type="noConversion"/>
  </si>
  <si>
    <t>密陽市</t>
    <phoneticPr fontId="10" type="noConversion"/>
  </si>
  <si>
    <t>2018.06.01</t>
  </si>
  <si>
    <t>www.wgcc.or.kr</t>
  </si>
  <si>
    <t>055-344-1800</t>
    <phoneticPr fontId="10" type="noConversion"/>
  </si>
  <si>
    <t>慶尚南道金海市ユルハ2ロ210（ユルハドン）</t>
    <phoneticPr fontId="10" type="noConversion"/>
  </si>
  <si>
    <t>金海部文化センター</t>
    <phoneticPr fontId="10" type="noConversion"/>
  </si>
  <si>
    <t>キム・ヘシ</t>
    <phoneticPr fontId="10" type="noConversion"/>
  </si>
  <si>
    <t>www.gasc.or.kr</t>
  </si>
  <si>
    <t>055-320-1234</t>
    <phoneticPr fontId="10" type="noConversion"/>
  </si>
  <si>
    <t>慶尚南道金海市金海大路2060（内洞）</t>
    <phoneticPr fontId="10" type="noConversion"/>
  </si>
  <si>
    <t>金海文化の殿堂</t>
    <phoneticPr fontId="10" type="noConversion"/>
  </si>
  <si>
    <t>2003.10.21</t>
  </si>
  <si>
    <t>www.geojeart.or.kr</t>
  </si>
  <si>
    <t>巨済市文化芸術財団</t>
  </si>
  <si>
    <t>055-680-1000</t>
    <phoneticPr fontId="10" type="noConversion"/>
  </si>
  <si>
    <t>慶尚南道巨済市チャンスン路145</t>
    <phoneticPr fontId="10" type="noConversion"/>
  </si>
  <si>
    <t>巨済文化芸術会館</t>
    <phoneticPr fontId="10" type="noConversion"/>
  </si>
  <si>
    <t>巨済市</t>
    <phoneticPr fontId="10" type="noConversion"/>
  </si>
  <si>
    <t>2000.05.04</t>
  </si>
  <si>
    <t>www.chilgok.go.kr</t>
  </si>
  <si>
    <t>054-949-5105</t>
    <phoneticPr fontId="10" type="noConversion"/>
  </si>
  <si>
    <t>慶尚北道チルゴク郡倭館邑関門路1ギル32</t>
    <phoneticPr fontId="10" type="noConversion"/>
  </si>
  <si>
    <t>チルゴク郡教育文化会館</t>
    <phoneticPr fontId="10" type="noConversion"/>
  </si>
  <si>
    <t>チルゴク郡</t>
    <phoneticPr fontId="10" type="noConversion"/>
  </si>
  <si>
    <t>慶北</t>
    <phoneticPr fontId="10" type="noConversion"/>
  </si>
  <si>
    <t>2013.07.13</t>
  </si>
  <si>
    <t>www.cs.go.kr</t>
  </si>
  <si>
    <t>054-870-6564</t>
    <phoneticPr fontId="10" type="noConversion"/>
  </si>
  <si>
    <t>慶尚北道清松郡清松邑金月路244-30</t>
    <phoneticPr fontId="10" type="noConversion"/>
  </si>
  <si>
    <t>清松文化芸術会館</t>
    <phoneticPr fontId="10" type="noConversion"/>
  </si>
  <si>
    <t>チョンソン郡</t>
    <phoneticPr fontId="10" type="noConversion"/>
  </si>
  <si>
    <t>2000.04.20</t>
  </si>
  <si>
    <t>054-830-6931</t>
    <phoneticPr fontId="10" type="noConversion"/>
  </si>
  <si>
    <t>慶尚北道義城郡義城邑忠孝路88</t>
    <phoneticPr fontId="10" type="noConversion"/>
  </si>
  <si>
    <t>義城文化会館</t>
    <phoneticPr fontId="10" type="noConversion"/>
  </si>
  <si>
    <t>義城郡</t>
    <phoneticPr fontId="10" type="noConversion"/>
  </si>
  <si>
    <t>2007.12.26</t>
  </si>
  <si>
    <t>www.uljin.go.kr/art/index.uljin</t>
  </si>
  <si>
    <t>054-789-5453</t>
    <phoneticPr fontId="10" type="noConversion"/>
  </si>
  <si>
    <t>慶尚北道蔚津郡福浦面194-14</t>
    <phoneticPr fontId="10" type="noConversion"/>
  </si>
  <si>
    <t>蔚津文化芸術会館</t>
    <phoneticPr fontId="10" type="noConversion"/>
  </si>
  <si>
    <t>ウルジン郡</t>
    <phoneticPr fontId="10" type="noConversion"/>
  </si>
  <si>
    <t>2008.05.28</t>
  </si>
  <si>
    <t>www.ulleung.go.kr</t>
  </si>
  <si>
    <t>054-790-6562</t>
    <phoneticPr fontId="10" type="noConversion"/>
  </si>
  <si>
    <t>慶尚北道鬱陵郡鬱陵邑鬱陵循環路286</t>
    <phoneticPr fontId="10" type="noConversion"/>
  </si>
  <si>
    <t>鬱陵韓心会館</t>
    <phoneticPr fontId="10" type="noConversion"/>
  </si>
  <si>
    <t>鬱陵郡</t>
    <phoneticPr fontId="10" type="noConversion"/>
  </si>
  <si>
    <t>1995.06.05</t>
  </si>
  <si>
    <t>www.ycg.kr/open.content/culture</t>
    <phoneticPr fontId="10" type="noConversion"/>
  </si>
  <si>
    <t>054-650-8253</t>
    <phoneticPr fontId="10" type="noConversion"/>
  </si>
  <si>
    <t>慶尚北道慶川郡慶川邑忠孝路209-15</t>
    <phoneticPr fontId="10" type="noConversion"/>
  </si>
  <si>
    <t>麗川郡文化会館</t>
    <phoneticPr fontId="10" type="noConversion"/>
  </si>
  <si>
    <t>イェチョン郡</t>
    <phoneticPr fontId="10" type="noConversion"/>
  </si>
  <si>
    <t>1997.05.29</t>
  </si>
  <si>
    <t>054-683-6077</t>
    <phoneticPr fontId="10" type="noConversion"/>
  </si>
  <si>
    <t>慶尚北道栄養郡栄陽邑郡民会館道50</t>
    <phoneticPr fontId="10" type="noConversion"/>
  </si>
  <si>
    <t>栄養郡文化体育センター</t>
    <phoneticPr fontId="10" type="noConversion"/>
  </si>
  <si>
    <t>栄養群</t>
    <phoneticPr fontId="10" type="noConversion"/>
  </si>
  <si>
    <t>2004.06.09</t>
  </si>
  <si>
    <t>www.ydct.org</t>
  </si>
  <si>
    <t>054-730-5830</t>
    <phoneticPr fontId="10" type="noConversion"/>
  </si>
  <si>
    <t>慶尚北道永徳郡永海面318万世道36</t>
    <phoneticPr fontId="10" type="noConversion"/>
  </si>
  <si>
    <t>芸州文化芸術会館</t>
    <phoneticPr fontId="10" type="noConversion"/>
  </si>
  <si>
    <t>ヨンドク郡</t>
    <phoneticPr fontId="10" type="noConversion"/>
  </si>
  <si>
    <t>2003.05.26</t>
  </si>
  <si>
    <t>www.sj.go.kr/scac</t>
  </si>
  <si>
    <t>054-933-6912</t>
    <phoneticPr fontId="10" type="noConversion"/>
  </si>
  <si>
    <t>慶尚北道城州郡城州邑城山9ギル45</t>
    <phoneticPr fontId="10" type="noConversion"/>
  </si>
  <si>
    <t>城州郡文化芸術会館</t>
    <phoneticPr fontId="10" type="noConversion"/>
  </si>
  <si>
    <t>城州郡</t>
    <phoneticPr fontId="10" type="noConversion"/>
  </si>
  <si>
    <t>2007.09.05</t>
  </si>
  <si>
    <t>www.gunwiart.go.kr</t>
    <phoneticPr fontId="10" type="noConversion"/>
  </si>
  <si>
    <t>054-380-7212</t>
    <phoneticPr fontId="10" type="noConversion"/>
  </si>
  <si>
    <t>慶尚北道郡衛郡郡衛邑郡庁路158</t>
    <phoneticPr fontId="10" type="noConversion"/>
  </si>
  <si>
    <t>三国様教育文化会館</t>
    <phoneticPr fontId="10" type="noConversion"/>
  </si>
  <si>
    <t>軍衛軍</t>
    <phoneticPr fontId="10" type="noConversion"/>
  </si>
  <si>
    <t>2015.07.27</t>
  </si>
  <si>
    <t>art.goryeong.go.kr</t>
    <phoneticPr fontId="10" type="noConversion"/>
  </si>
  <si>
    <t>054-950-7014</t>
    <phoneticPr fontId="10" type="noConversion"/>
  </si>
  <si>
    <t>慶尚北道高齢郡大河屋邑王陵路30</t>
    <phoneticPr fontId="10" type="noConversion"/>
  </si>
  <si>
    <t>大河野文化ヌリ</t>
    <phoneticPr fontId="10" type="noConversion"/>
  </si>
  <si>
    <t>高齢軍</t>
    <phoneticPr fontId="10" type="noConversion"/>
  </si>
  <si>
    <t>2010.09.27</t>
  </si>
  <si>
    <t>phcf.or.kr</t>
    <phoneticPr fontId="10" type="noConversion"/>
  </si>
  <si>
    <t>054-289-7941</t>
  </si>
  <si>
    <t>慶尚北道浦項市北区西洞路83</t>
  </si>
  <si>
    <t>浦項市立中央アートホール</t>
  </si>
  <si>
    <t>基礎自治体</t>
  </si>
  <si>
    <t>2007.02.07</t>
  </si>
  <si>
    <t>054-289-7841</t>
  </si>
  <si>
    <t>慶尚北道浦項市南区市役所1</t>
  </si>
  <si>
    <t>浦項大潜ホール</t>
  </si>
  <si>
    <t>1995.05.26</t>
  </si>
  <si>
    <t>054-289-7832</t>
  </si>
  <si>
    <t>慶尚北道浦項市南区希望通り850</t>
  </si>
  <si>
    <t>浦項文化芸術会館</t>
  </si>
  <si>
    <t>1989.10.12.</t>
  </si>
  <si>
    <t>ycac.yc.go.kr</t>
  </si>
  <si>
    <t>054-330-6454</t>
    <phoneticPr fontId="10" type="noConversion"/>
  </si>
  <si>
    <t>慶尚北道永川市市役所17</t>
    <phoneticPr fontId="10" type="noConversion"/>
  </si>
  <si>
    <t>永川市民会館</t>
    <phoneticPr fontId="10" type="noConversion"/>
  </si>
  <si>
    <t>永川市</t>
    <phoneticPr fontId="10" type="noConversion"/>
  </si>
  <si>
    <t>1984.04.02</t>
  </si>
  <si>
    <t>www.永州市民会館.kr</t>
    <phoneticPr fontId="10" type="noConversion"/>
  </si>
  <si>
    <t>民間機関の委託</t>
  </si>
  <si>
    <t>永州文化院</t>
  </si>
  <si>
    <t>054-634-3124</t>
    <phoneticPr fontId="10" type="noConversion"/>
  </si>
  <si>
    <t>慶尚北道永州市ソンビロ213（永州洞）</t>
    <phoneticPr fontId="10" type="noConversion"/>
  </si>
  <si>
    <t>永住市民会館</t>
    <phoneticPr fontId="10" type="noConversion"/>
  </si>
  <si>
    <t>永州市</t>
    <phoneticPr fontId="10" type="noConversion"/>
  </si>
  <si>
    <t>www.yeongju.go.kr/art/index.do</t>
  </si>
  <si>
    <t>054-639-5951</t>
    <phoneticPr fontId="10" type="noConversion"/>
  </si>
  <si>
    <t>慶尚北道永州市嘉興路257（嘉興洞）</t>
    <phoneticPr fontId="10" type="noConversion"/>
  </si>
  <si>
    <t>永州文化芸術会館</t>
    <phoneticPr fontId="10" type="noConversion"/>
  </si>
  <si>
    <t>2010.09.17</t>
  </si>
  <si>
    <t>www.andong.go.kr/arts/main.do</t>
  </si>
  <si>
    <t>054-840-3605</t>
    <phoneticPr fontId="10" type="noConversion"/>
  </si>
  <si>
    <t>慶尚北道安東市祭り場道66</t>
    <phoneticPr fontId="10" type="noConversion"/>
  </si>
  <si>
    <t>安東文化芸術の殿堂</t>
    <phoneticPr fontId="10" type="noConversion"/>
  </si>
  <si>
    <t>安東市</t>
    <phoneticPr fontId="10" type="noConversion"/>
  </si>
  <si>
    <t>1990.11.07</t>
  </si>
  <si>
    <t>www.sangju.go.kr/culture/main.tc</t>
  </si>
  <si>
    <t>054-537-6215</t>
    <phoneticPr fontId="10" type="noConversion"/>
  </si>
  <si>
    <t>慶尚北道常州市上山路235</t>
    <phoneticPr fontId="10" type="noConversion"/>
  </si>
  <si>
    <t>常州文化会館</t>
    <phoneticPr fontId="10" type="noConversion"/>
  </si>
  <si>
    <t>常州市</t>
    <phoneticPr fontId="10" type="noConversion"/>
  </si>
  <si>
    <t>1993.09.02</t>
  </si>
  <si>
    <t>www.gbmg.go.kr/portal/contents.do?mId=0602040101</t>
  </si>
  <si>
    <t>054-550-8949</t>
    <phoneticPr fontId="10" type="noConversion"/>
  </si>
  <si>
    <t>慶尚北道文慶市新興路85</t>
    <phoneticPr fontId="10" type="noConversion"/>
  </si>
  <si>
    <t>文京文化芸術会館</t>
    <phoneticPr fontId="10" type="noConversion"/>
  </si>
  <si>
    <t>ムンギョン市</t>
    <phoneticPr fontId="10" type="noConversion"/>
  </si>
  <si>
    <t>www.gc.go.kr/gcart</t>
    <phoneticPr fontId="10" type="noConversion"/>
  </si>
  <si>
    <t>054-439-9487</t>
    <phoneticPr fontId="10" type="noConversion"/>
  </si>
  <si>
    <t>慶尚北道金川市金川路200（南山洞）</t>
    <phoneticPr fontId="10" type="noConversion"/>
  </si>
  <si>
    <t>金川市立文化会館</t>
    <phoneticPr fontId="10" type="noConversion"/>
  </si>
  <si>
    <t>キムチョンシ</t>
    <phoneticPr fontId="10" type="noConversion"/>
  </si>
  <si>
    <t>2000.04.15</t>
  </si>
  <si>
    <t>054-420-7822</t>
    <phoneticPr fontId="10" type="noConversion"/>
  </si>
  <si>
    <t>慶尚北道金川市運動場道3（三楽洞）</t>
    <phoneticPr fontId="10" type="noConversion"/>
  </si>
  <si>
    <t>金川市文化芸術会館</t>
    <phoneticPr fontId="10" type="noConversion"/>
  </si>
  <si>
    <t>2017.05.12</t>
  </si>
  <si>
    <t>www.gumi.go.kr/artsgd/main.do</t>
  </si>
  <si>
    <t>054-480-2990</t>
    <phoneticPr fontId="10" type="noConversion"/>
  </si>
  <si>
    <t>慶尚北道亀尾市仁東加山路392</t>
    <phoneticPr fontId="10" type="noConversion"/>
  </si>
  <si>
    <t>江東文化福祉会館</t>
    <phoneticPr fontId="10" type="noConversion"/>
  </si>
  <si>
    <t>亀尾市</t>
    <phoneticPr fontId="10" type="noConversion"/>
  </si>
  <si>
    <t>1989.10.16</t>
  </si>
  <si>
    <t>www.gumi.go.kr/arts/main.do</t>
  </si>
  <si>
    <t>054-480-4554</t>
    <phoneticPr fontId="10" type="noConversion"/>
  </si>
  <si>
    <t>慶尚北道亀尾市松井大路89</t>
    <phoneticPr fontId="10" type="noConversion"/>
  </si>
  <si>
    <t>欧米文化芸術会館</t>
    <phoneticPr fontId="10" type="noConversion"/>
  </si>
  <si>
    <t>1979.05.21</t>
  </si>
  <si>
    <t>www.gyeongju.go.kr/gjlll/sorabol</t>
  </si>
  <si>
    <t>054-779-8930</t>
    <phoneticPr fontId="10" type="noConversion"/>
  </si>
  <si>
    <t>慶尚北道慶州市金星路236</t>
    <phoneticPr fontId="10" type="noConversion"/>
  </si>
  <si>
    <t>サラバル文化会館</t>
    <phoneticPr fontId="10" type="noConversion"/>
  </si>
  <si>
    <t>慶州市</t>
    <phoneticPr fontId="10" type="noConversion"/>
  </si>
  <si>
    <t>2010.11.06</t>
  </si>
  <si>
    <t>慶州文化財団</t>
  </si>
  <si>
    <t>1588-4925</t>
    <phoneticPr fontId="10" type="noConversion"/>
  </si>
  <si>
    <t>慶尚北道慶州市アルチョン北路1</t>
    <phoneticPr fontId="10" type="noConversion"/>
  </si>
  <si>
    <t>慶州芸術の殿堂</t>
    <phoneticPr fontId="10" type="noConversion"/>
  </si>
  <si>
    <t>1996.04.26</t>
  </si>
  <si>
    <t>www.gbgs.go.kr/special/civic/index.do</t>
  </si>
  <si>
    <t>053-804-7245</t>
    <phoneticPr fontId="10" type="noConversion"/>
  </si>
  <si>
    <t>慶尚北道慶山市桂陽路28</t>
    <phoneticPr fontId="10" type="noConversion"/>
  </si>
  <si>
    <t>慶山市民会館</t>
    <phoneticPr fontId="10" type="noConversion"/>
  </si>
  <si>
    <t>慶山市</t>
    <phoneticPr fontId="10" type="noConversion"/>
  </si>
  <si>
    <t>2002.04.20</t>
  </si>
  <si>
    <t xml:space="preserve"> art.haenam.go.kr</t>
    <phoneticPr fontId="10" type="noConversion"/>
  </si>
  <si>
    <t>海南郡</t>
  </si>
  <si>
    <t>061-530-5692</t>
  </si>
  <si>
    <t>全羅南道海南郡海南邑郡清道4</t>
  </si>
  <si>
    <t>海南文化芸術会館</t>
    <phoneticPr fontId="10" type="noConversion"/>
  </si>
  <si>
    <t>海南郡</t>
    <phoneticPr fontId="10" type="noConversion"/>
  </si>
  <si>
    <t>全南</t>
    <phoneticPr fontId="10" type="noConversion"/>
  </si>
  <si>
    <t>1996.12.14.</t>
  </si>
  <si>
    <t>061-540-6254</t>
  </si>
  <si>
    <t>全羅南道珍島郡珍島邑ジンドデ7197</t>
  </si>
  <si>
    <t>珍島郷土文化会館</t>
    <phoneticPr fontId="10" type="noConversion"/>
  </si>
  <si>
    <t>珍島郡</t>
    <phoneticPr fontId="10" type="noConversion"/>
  </si>
  <si>
    <t>2004.05.01</t>
  </si>
  <si>
    <t>art.jangheung.go.kr</t>
    <phoneticPr fontId="10" type="noConversion"/>
  </si>
  <si>
    <t>061-860-5802</t>
  </si>
  <si>
    <t>全羅南道長興郡長興邑邑城路96</t>
  </si>
  <si>
    <t>長興文化芸術会館</t>
    <phoneticPr fontId="10" type="noConversion"/>
  </si>
  <si>
    <t>チャン・フン郡</t>
    <phoneticPr fontId="10" type="noConversion"/>
  </si>
  <si>
    <t>2011.9.21。</t>
  </si>
  <si>
    <t xml:space="preserve"> www.jangseong.go.kr/home/culture/artcenter</t>
    <phoneticPr fontId="10" type="noConversion"/>
  </si>
  <si>
    <t>長城郡</t>
  </si>
  <si>
    <t>061-390-8475</t>
  </si>
  <si>
    <t>全羅南道長城郡長城邑文化路110</t>
  </si>
  <si>
    <t>長城文化芸術会館</t>
    <phoneticPr fontId="10" type="noConversion"/>
  </si>
  <si>
    <t>長城郡</t>
    <phoneticPr fontId="10" type="noConversion"/>
  </si>
  <si>
    <t>2010.08.10</t>
  </si>
  <si>
    <t>blog.naver.com/wcahall</t>
  </si>
  <si>
    <t xml:space="preserve"> ㈱ワンド文化愛株式会社</t>
  </si>
  <si>
    <t>061-550-5464</t>
  </si>
  <si>
    <t>全羅南道ワンド郡ワンド邑開浦路159番ギル55</t>
  </si>
  <si>
    <t>ワンド文化芸術の殿堂</t>
    <phoneticPr fontId="10" type="noConversion"/>
  </si>
  <si>
    <t>ワンド郡</t>
    <phoneticPr fontId="10" type="noConversion"/>
  </si>
  <si>
    <t>2014.6.24</t>
  </si>
  <si>
    <t xml:space="preserve"> www.yeonggwang.go.kr</t>
  </si>
  <si>
    <t>栄光郡</t>
  </si>
  <si>
    <t>061-350-5400</t>
  </si>
  <si>
    <t>全羅南道栄光郡栄光邑千年路13ギル2-34</t>
  </si>
  <si>
    <t>栄光芸術の殿堂</t>
    <phoneticPr fontId="10" type="noConversion"/>
  </si>
  <si>
    <t>栄光郡</t>
    <phoneticPr fontId="10" type="noConversion"/>
  </si>
  <si>
    <t>2015.05.08.</t>
  </si>
  <si>
    <t xml:space="preserve"> www.boseong.go.kr/art</t>
  </si>
  <si>
    <t xml:space="preserve"> 061-850-8662</t>
  </si>
  <si>
    <t>全羅南道保城郡保城邑ソンジェロ281-9</t>
  </si>
  <si>
    <t>宝城郡文化芸術会館</t>
    <phoneticPr fontId="10" type="noConversion"/>
  </si>
  <si>
    <t>ポソン郡</t>
    <phoneticPr fontId="10" type="noConversion"/>
  </si>
  <si>
    <t>2001. 5. 12.</t>
  </si>
  <si>
    <t xml:space="preserve"> www.muan.go.kr</t>
  </si>
  <si>
    <t>ムアン郡</t>
  </si>
  <si>
    <t>061-450-4084</t>
  </si>
  <si>
    <t>全羅南道ムアン郡ムアン邑チャンポロ8</t>
  </si>
  <si>
    <t>日月文化芸術会館</t>
    <phoneticPr fontId="10" type="noConversion"/>
  </si>
  <si>
    <t>ムアン郡</t>
    <phoneticPr fontId="10" type="noConversion"/>
  </si>
  <si>
    <t>2015. 5. 30.</t>
  </si>
  <si>
    <t xml:space="preserve"> www.namdosori.or.kr</t>
  </si>
  <si>
    <t>全羅南道文化財団</t>
  </si>
  <si>
    <t>061-981-6677</t>
  </si>
  <si>
    <t>全羅南道武安郡三郷邑南岳路222</t>
  </si>
  <si>
    <t>南道サウンドリムター</t>
    <phoneticPr fontId="10" type="noConversion"/>
  </si>
  <si>
    <t>2002. 4. 25.</t>
  </si>
  <si>
    <t xml:space="preserve"> www.damyang.go.kr</t>
  </si>
  <si>
    <t>潭陽郡</t>
  </si>
  <si>
    <t>061-380-3465</t>
  </si>
  <si>
    <t>全羅南道潭陽郡潭陽邑ガイドライン6ギル29</t>
  </si>
  <si>
    <t>潭陽文化会館</t>
    <phoneticPr fontId="10" type="noConversion"/>
  </si>
  <si>
    <t>潭陽郡</t>
    <phoneticPr fontId="10" type="noConversion"/>
  </si>
  <si>
    <t>2015.04.19.</t>
  </si>
  <si>
    <t>www.gurye.go.kr</t>
  </si>
  <si>
    <t>061-780-2181</t>
  </si>
  <si>
    <t>全羅南道九礼郡九礼邑ヤンジョン2ギル11</t>
  </si>
  <si>
    <t>旧礼文化芸術会館</t>
    <phoneticPr fontId="10" type="noConversion"/>
  </si>
  <si>
    <t>旧礼郡</t>
    <phoneticPr fontId="10" type="noConversion"/>
  </si>
  <si>
    <t>2010.3.10。</t>
  </si>
  <si>
    <t>wwwgokseong.go.kr/leisure</t>
    <phoneticPr fontId="10" type="noConversion"/>
  </si>
  <si>
    <t>061-360-8482</t>
  </si>
  <si>
    <t>全羅南道ソクソン郡ソクソンウプ</t>
  </si>
  <si>
    <t>ゴクソンレジャー文化センター</t>
    <phoneticPr fontId="10" type="noConversion"/>
  </si>
  <si>
    <t>ゴクソン郡</t>
    <phoneticPr fontId="10" type="noConversion"/>
  </si>
  <si>
    <t>1999.06.26</t>
  </si>
  <si>
    <t xml:space="preserve"> www.goheung.go.kr/culture</t>
    <phoneticPr fontId="10" type="noConversion"/>
  </si>
  <si>
    <t>高興郡</t>
  </si>
  <si>
    <t>061-830-6721</t>
  </si>
  <si>
    <t>全羅南道高興郡高興邑高興路1892-67</t>
  </si>
  <si>
    <t>高興総合文化会館</t>
    <phoneticPr fontId="10" type="noConversion"/>
  </si>
  <si>
    <t>高興郡</t>
    <phoneticPr fontId="10" type="noConversion"/>
  </si>
  <si>
    <t>2011.05.17</t>
  </si>
  <si>
    <t xml:space="preserve"> arthall.gangjin.go.kr</t>
  </si>
  <si>
    <t>江津郡</t>
  </si>
  <si>
    <t>061-430-3972</t>
  </si>
  <si>
    <t>全羅南道江津郡江津邑ヨンラン路1ギル9</t>
  </si>
  <si>
    <t>カンジンアートホール</t>
    <phoneticPr fontId="10" type="noConversion"/>
  </si>
  <si>
    <t>江津郡</t>
    <phoneticPr fontId="10" type="noConversion"/>
  </si>
  <si>
    <t>2012.5.10</t>
  </si>
  <si>
    <t>www.yeulmaru.org</t>
  </si>
  <si>
    <t>GSカルテックス財団</t>
  </si>
  <si>
    <t>061-808-7021</t>
  </si>
  <si>
    <t>全羅南道麗水市イェウルマルロ100</t>
  </si>
  <si>
    <t>GSカルテックスエールマル</t>
    <phoneticPr fontId="10" type="noConversion"/>
  </si>
  <si>
    <t>麗水市</t>
    <phoneticPr fontId="10" type="noConversion"/>
  </si>
  <si>
    <t>1987.06.28 (鎮南文芸会館 1993.05.22)</t>
  </si>
  <si>
    <t xml:space="preserve"> ok.yeosu.go.kr</t>
    <phoneticPr fontId="10" type="noConversion"/>
  </si>
  <si>
    <t>麗水市</t>
  </si>
  <si>
    <t>061-659-3773</t>
  </si>
  <si>
    <t>全羅南道麗水市左水泳路69</t>
  </si>
  <si>
    <t>麗水市民会館</t>
    <phoneticPr fontId="10" type="noConversion"/>
  </si>
  <si>
    <t>1993.04.03</t>
  </si>
  <si>
    <t>www.suncheon.go.kr/scart</t>
    <phoneticPr fontId="10" type="noConversion"/>
  </si>
  <si>
    <t>順天市</t>
  </si>
  <si>
    <t>061-749-8612</t>
  </si>
  <si>
    <t>全羅南道順天市三山路16</t>
  </si>
  <si>
    <t>順天市文化芸術会館</t>
    <phoneticPr fontId="10" type="noConversion"/>
  </si>
  <si>
    <t>順天市</t>
    <phoneticPr fontId="10" type="noConversion"/>
  </si>
  <si>
    <t>www.mokpo.go.kr/art</t>
  </si>
  <si>
    <t>061-270-4061</t>
  </si>
  <si>
    <t>全羅南道木浦市ブジュロ312</t>
  </si>
  <si>
    <t>木浦市民文化体育センター</t>
    <phoneticPr fontId="10" type="noConversion"/>
  </si>
  <si>
    <t>木浦市</t>
    <phoneticPr fontId="10" type="noConversion"/>
  </si>
  <si>
    <t>1997.08.14</t>
  </si>
  <si>
    <t>061-270-4031</t>
  </si>
  <si>
    <t>全羅南道木浦市南農路102</t>
  </si>
  <si>
    <t>木浦文化芸術会館</t>
    <phoneticPr fontId="10" type="noConversion"/>
  </si>
  <si>
    <t>1998.04.25</t>
  </si>
  <si>
    <t xml:space="preserve"> najuart.naju.go.kr</t>
    <phoneticPr fontId="10" type="noConversion"/>
  </si>
  <si>
    <t>ナジュ</t>
  </si>
  <si>
    <t>061-339-4612</t>
  </si>
  <si>
    <t>全羅南道ナジュ市予郷路4137</t>
  </si>
  <si>
    <t>ナジュ文化芸術会館</t>
    <phoneticPr fontId="10" type="noConversion"/>
  </si>
  <si>
    <t>ナジュ</t>
    <phoneticPr fontId="10" type="noConversion"/>
  </si>
  <si>
    <t>1996.10.08.</t>
  </si>
  <si>
    <t>www.gwangyang.go.kr/art</t>
    <phoneticPr fontId="10" type="noConversion"/>
  </si>
  <si>
    <t>061-797-3604</t>
  </si>
  <si>
    <t>全羅南道光陽市光陽邑香橋路9-30</t>
  </si>
  <si>
    <t>光陽文化芸術会館</t>
    <phoneticPr fontId="10" type="noConversion"/>
  </si>
  <si>
    <t>2007.10.04</t>
  </si>
  <si>
    <t>www.jangsu.go.kr</t>
  </si>
  <si>
    <t>063-350-2881</t>
    <phoneticPr fontId="10" type="noConversion"/>
  </si>
  <si>
    <t>全羅北道長寿郡ハンヌリロ393</t>
    <phoneticPr fontId="10" type="noConversion"/>
  </si>
  <si>
    <t>長寿のヌリ殿堂</t>
    <phoneticPr fontId="10" type="noConversion"/>
  </si>
  <si>
    <t>長寿郡</t>
    <phoneticPr fontId="10" type="noConversion"/>
  </si>
  <si>
    <t>2001.11.06.</t>
  </si>
  <si>
    <t>culture.wanju.go.kr</t>
  </si>
  <si>
    <t>ワンジュ文化財団</t>
  </si>
  <si>
    <t>063-291-7245</t>
    <phoneticPr fontId="10" type="noConversion"/>
  </si>
  <si>
    <t>全羅北道湾州郡三礼邑サムボンロ215</t>
    <phoneticPr fontId="10" type="noConversion"/>
  </si>
  <si>
    <t>郷土芸術文化会館</t>
    <phoneticPr fontId="10" type="noConversion"/>
  </si>
  <si>
    <t>ワンジュ郡</t>
    <phoneticPr fontId="10" type="noConversion"/>
  </si>
  <si>
    <t>2012.05.04</t>
  </si>
  <si>
    <t>063-290-2597</t>
    <phoneticPr fontId="10" type="noConversion"/>
  </si>
  <si>
    <t>全羅北道ワンジュ郡龍津面Jiamro 61</t>
    <phoneticPr fontId="10" type="noConversion"/>
  </si>
  <si>
    <t>完州文化芸術会館</t>
    <phoneticPr fontId="10" type="noConversion"/>
  </si>
  <si>
    <t>1997.10.</t>
  </si>
  <si>
    <t>順昌郡庁</t>
  </si>
  <si>
    <t>063-650-1622</t>
    <phoneticPr fontId="10" type="noConversion"/>
  </si>
  <si>
    <t>全羅北道順昌郡順昌邑長流路407-11</t>
    <phoneticPr fontId="10" type="noConversion"/>
  </si>
  <si>
    <t>順昌郷土会館</t>
    <phoneticPr fontId="10" type="noConversion"/>
  </si>
  <si>
    <t>順昌郡</t>
    <phoneticPr fontId="10" type="noConversion"/>
  </si>
  <si>
    <t>2002.02.10</t>
  </si>
  <si>
    <t>www.buan.go.kr</t>
  </si>
  <si>
    <t>063-580-3929</t>
    <phoneticPr fontId="10" type="noConversion"/>
  </si>
  <si>
    <t>全羅北道釜安郡富安邑芸術会館11</t>
    <phoneticPr fontId="10" type="noConversion"/>
  </si>
  <si>
    <t>扶安芸術会館</t>
    <phoneticPr fontId="10" type="noConversion"/>
  </si>
  <si>
    <t>2008.12.05</t>
  </si>
  <si>
    <t>www.gochang.go.kr/art</t>
  </si>
  <si>
    <t>063-560-8041</t>
    <phoneticPr fontId="10" type="noConversion"/>
  </si>
  <si>
    <t>全羅北道高昌郡高昌邑形城路11</t>
    <phoneticPr fontId="10" type="noConversion"/>
  </si>
  <si>
    <t>高昌文化の殿堂</t>
    <phoneticPr fontId="10" type="noConversion"/>
  </si>
  <si>
    <t>高昌郡</t>
    <phoneticPr fontId="10" type="noConversion"/>
  </si>
  <si>
    <t>2017.07.21</t>
  </si>
  <si>
    <t>www.jeongeup.go.kr/culture</t>
    <phoneticPr fontId="10" type="noConversion"/>
  </si>
  <si>
    <t>チョン邑市役所</t>
  </si>
  <si>
    <t>063-539-7874</t>
    <phoneticPr fontId="10" type="noConversion"/>
  </si>
  <si>
    <t>全羅北道中邑市中央路73</t>
    <phoneticPr fontId="10" type="noConversion"/>
  </si>
  <si>
    <t>ヨンジアートホール</t>
    <phoneticPr fontId="10" type="noConversion"/>
  </si>
  <si>
    <t>鄭邑市</t>
    <phoneticPr fontId="10" type="noConversion"/>
  </si>
  <si>
    <t>1992.09.15</t>
  </si>
  <si>
    <t>063-539-6424</t>
    <phoneticPr fontId="10" type="noConversion"/>
  </si>
  <si>
    <t>全羅北道鄭邑市時期4ギル13</t>
    <phoneticPr fontId="10" type="noConversion"/>
  </si>
  <si>
    <t>鄭邑史芸術会館</t>
    <phoneticPr fontId="10" type="noConversion"/>
  </si>
  <si>
    <t>2002. 01.</t>
  </si>
  <si>
    <t>www.jt.or.kr</t>
    <phoneticPr fontId="10" type="noConversion"/>
  </si>
  <si>
    <t>全州文化財団</t>
  </si>
  <si>
    <t>063-280-7012</t>
    <phoneticPr fontId="10" type="noConversion"/>
  </si>
  <si>
    <t>全羅北道全州市万山区全州天洞20</t>
    <phoneticPr fontId="10" type="noConversion"/>
  </si>
  <si>
    <t>全州韓壁文化館</t>
    <phoneticPr fontId="10" type="noConversion"/>
  </si>
  <si>
    <t>全州市</t>
    <phoneticPr fontId="10" type="noConversion"/>
  </si>
  <si>
    <t>1982.2.10。</t>
  </si>
  <si>
    <t>www.jbct.or.kr</t>
  </si>
  <si>
    <t>全羅北道文化観光財団</t>
  </si>
  <si>
    <t>063-230-7415</t>
    <phoneticPr fontId="10" type="noConversion"/>
  </si>
  <si>
    <t>全羅北道全州市徳津区パルダロ161</t>
    <phoneticPr fontId="10" type="noConversion"/>
  </si>
  <si>
    <t>全羅北道芸術会館</t>
    <phoneticPr fontId="10" type="noConversion"/>
  </si>
  <si>
    <t>2001.09.21</t>
  </si>
  <si>
    <t>www.sori21.co.kr</t>
  </si>
  <si>
    <t>学校法人ウソク学園</t>
  </si>
  <si>
    <t>063-270-8000</t>
    <phoneticPr fontId="10" type="noConversion"/>
  </si>
  <si>
    <t>全羅北道全州市徳津区音路31</t>
    <phoneticPr fontId="10" type="noConversion"/>
  </si>
  <si>
    <t>韓極音文化の殿堂</t>
    <phoneticPr fontId="10" type="noConversion"/>
  </si>
  <si>
    <t>1980.12.08</t>
  </si>
  <si>
    <t>www.jeonju.go.kr/art</t>
  </si>
  <si>
    <t>全州市役所</t>
  </si>
  <si>
    <t>063-281-6651</t>
    <phoneticPr fontId="10" type="noConversion"/>
  </si>
  <si>
    <t>全羅北道全州市徳津区クォンサムロ407</t>
    <phoneticPr fontId="10" type="noConversion"/>
  </si>
  <si>
    <t>徳津芸術会館</t>
    <phoneticPr fontId="10" type="noConversion"/>
  </si>
  <si>
    <t>1996.11.29</t>
  </si>
  <si>
    <t>arts.iksan.go.kr</t>
  </si>
  <si>
    <t>063-859-3758</t>
    <phoneticPr fontId="10" type="noConversion"/>
  </si>
  <si>
    <t>全羅北道益山市線画1路106</t>
    <phoneticPr fontId="10" type="noConversion"/>
  </si>
  <si>
    <t>ソンリー文化芸術会館</t>
    <phoneticPr fontId="10" type="noConversion"/>
  </si>
  <si>
    <t>益山市</t>
    <phoneticPr fontId="10" type="noConversion"/>
  </si>
  <si>
    <t>2015.04.22</t>
  </si>
  <si>
    <t>063-859-3315</t>
    <phoneticPr fontId="10" type="noConversion"/>
  </si>
  <si>
    <t>全羅北道益山市東西路490</t>
    <phoneticPr fontId="10" type="noConversion"/>
  </si>
  <si>
    <t>益山芸術の殿堂</t>
    <phoneticPr fontId="10" type="noConversion"/>
  </si>
  <si>
    <t>1995.05.06</t>
  </si>
  <si>
    <t>063-620-5724</t>
    <phoneticPr fontId="10" type="noConversion"/>
  </si>
  <si>
    <t>全羅北道南原市楊林道43</t>
    <phoneticPr fontId="10" type="noConversion"/>
  </si>
  <si>
    <t>春香文化芸術会館</t>
    <phoneticPr fontId="10" type="noConversion"/>
  </si>
  <si>
    <t>南原市</t>
    <phoneticPr fontId="10" type="noConversion"/>
  </si>
  <si>
    <t>2009. 4. 24.</t>
  </si>
  <si>
    <t>www.gimje.go.kr/art/index.gimje</t>
  </si>
  <si>
    <t>063-540-4171</t>
    <phoneticPr fontId="10" type="noConversion"/>
  </si>
  <si>
    <t>全羅北道キム・ジェシソンサンギル20</t>
    <phoneticPr fontId="10" type="noConversion"/>
  </si>
  <si>
    <t>キム・ジェ文化芸術会館</t>
    <phoneticPr fontId="10" type="noConversion"/>
  </si>
  <si>
    <t>キム・ジェシ</t>
    <phoneticPr fontId="10" type="noConversion"/>
  </si>
  <si>
    <t>2013.05.01</t>
  </si>
  <si>
    <t>www.gunsan.go.kr/arts/index.gunsan</t>
  </si>
  <si>
    <t>群山市役所</t>
  </si>
  <si>
    <t>063-454-5528</t>
    <phoneticPr fontId="10" type="noConversion"/>
  </si>
  <si>
    <t>全羅北道群山市白トロ203</t>
    <phoneticPr fontId="10" type="noConversion"/>
  </si>
  <si>
    <t>群山芸術の殿堂</t>
    <phoneticPr fontId="10" type="noConversion"/>
  </si>
  <si>
    <t>群山市</t>
    <phoneticPr fontId="10" type="noConversion"/>
  </si>
  <si>
    <t>1988.01.01.</t>
  </si>
  <si>
    <t>www.art.hongseong.go.kr</t>
  </si>
  <si>
    <t>041-634-0021</t>
    <phoneticPr fontId="10" type="noConversion"/>
  </si>
  <si>
    <t>忠清南道洪城郡洪城邑内浦路164</t>
    <phoneticPr fontId="10" type="noConversion"/>
  </si>
  <si>
    <t>ホンジュ文化会館</t>
    <phoneticPr fontId="10" type="noConversion"/>
  </si>
  <si>
    <t>洪城郡</t>
    <phoneticPr fontId="10" type="noConversion"/>
  </si>
  <si>
    <t>2001.09.21。</t>
  </si>
  <si>
    <t>www.taean.go.kr/tour</t>
    <phoneticPr fontId="10" type="noConversion"/>
  </si>
  <si>
    <t>041-670-2258</t>
    <phoneticPr fontId="10" type="noConversion"/>
  </si>
  <si>
    <t>忠清南道泰安郡泰安邑百貨路200</t>
    <phoneticPr fontId="10" type="noConversion"/>
  </si>
  <si>
    <t>泰安郡文化芸術会館</t>
    <phoneticPr fontId="10" type="noConversion"/>
  </si>
  <si>
    <t>泰安郡</t>
    <phoneticPr fontId="10" type="noConversion"/>
  </si>
  <si>
    <t>www.cheongyang.go.kr</t>
  </si>
  <si>
    <t>041-940-2734</t>
    <phoneticPr fontId="10" type="noConversion"/>
  </si>
  <si>
    <t>忠清南道清陽郡清陽邑文化芸術道187</t>
    <phoneticPr fontId="10" type="noConversion"/>
  </si>
  <si>
    <t>清陽文化芸術会館</t>
    <phoneticPr fontId="10" type="noConversion"/>
  </si>
  <si>
    <t>清陽郡</t>
    <phoneticPr fontId="10" type="noConversion"/>
  </si>
  <si>
    <t>2012.12.18.</t>
  </si>
  <si>
    <t>art.chungnam.net</t>
  </si>
  <si>
    <t>忠清南道</t>
  </si>
  <si>
    <t>041-635-3820</t>
    <phoneticPr fontId="10" type="noConversion"/>
  </si>
  <si>
    <t>忠清南道予算郡シャプギョプ市庁舎600</t>
    <phoneticPr fontId="10" type="noConversion"/>
  </si>
  <si>
    <t>忠清南道文化芸術会館</t>
    <phoneticPr fontId="10" type="noConversion"/>
  </si>
  <si>
    <t>予算郡</t>
    <phoneticPr fontId="10" type="noConversion"/>
  </si>
  <si>
    <t>1993.10.16</t>
  </si>
  <si>
    <t>www.yesan.go.kr</t>
  </si>
  <si>
    <t>041-339-8212</t>
    <phoneticPr fontId="10" type="noConversion"/>
  </si>
  <si>
    <t>忠清南道予算郡予算邑アリランロ185-14</t>
    <phoneticPr fontId="10" type="noConversion"/>
  </si>
  <si>
    <t>予算郡文芸会館</t>
    <phoneticPr fontId="10" type="noConversion"/>
  </si>
  <si>
    <t>1989.01.01.</t>
  </si>
  <si>
    <t>www.seocheon.go.kr</t>
  </si>
  <si>
    <t>041-950-4227</t>
    <phoneticPr fontId="10" type="noConversion"/>
  </si>
  <si>
    <t>忠清南道西川郡西川邑西川路14番ギル20</t>
    <phoneticPr fontId="10" type="noConversion"/>
  </si>
  <si>
    <t>西川文芸殿堂</t>
    <phoneticPr fontId="10" type="noConversion"/>
  </si>
  <si>
    <t>西川郡</t>
    <phoneticPr fontId="10" type="noConversion"/>
  </si>
  <si>
    <t>2005.02.16.</t>
  </si>
  <si>
    <t>www.buyeo.go.kr/</t>
  </si>
  <si>
    <t>041-830-2926</t>
    <phoneticPr fontId="10" type="noConversion"/>
  </si>
  <si>
    <t>忠清南道扶余郡九岩面百済門路388</t>
    <phoneticPr fontId="10" type="noConversion"/>
  </si>
  <si>
    <t>扶余国楽の殿堂</t>
    <phoneticPr fontId="10" type="noConversion"/>
  </si>
  <si>
    <t>付与軍</t>
    <phoneticPr fontId="10" type="noConversion"/>
  </si>
  <si>
    <t>2004.10.29。</t>
  </si>
  <si>
    <t>www.geumsan.go.kr/daragwon</t>
  </si>
  <si>
    <t>041-750-4425</t>
    <phoneticPr fontId="10" type="noConversion"/>
  </si>
  <si>
    <t>忠清南道錦山郡錦山邑錦山路1559</t>
    <phoneticPr fontId="10" type="noConversion"/>
  </si>
  <si>
    <t>キムサンタラクウォン</t>
    <phoneticPr fontId="10" type="noConversion"/>
  </si>
  <si>
    <t>金山郡</t>
    <phoneticPr fontId="10" type="noConversion"/>
  </si>
  <si>
    <t>1996.10.21.</t>
  </si>
  <si>
    <t>www.cheonan.go.kr/women.do</t>
  </si>
  <si>
    <t>041-521-3823</t>
    <phoneticPr fontId="10" type="noConversion"/>
  </si>
  <si>
    <t>忠清南道天安市城丸邑城津路15</t>
    <phoneticPr fontId="10" type="noConversion"/>
  </si>
  <si>
    <t>文化図書館事業所市民文化女性会館ソンファン文化会館</t>
    <phoneticPr fontId="10" type="noConversion"/>
  </si>
  <si>
    <t>天安市</t>
    <phoneticPr fontId="10" type="noConversion"/>
  </si>
  <si>
    <t>2012.09.03.</t>
  </si>
  <si>
    <t>天安文化財団</t>
  </si>
  <si>
    <t>041-901-6603</t>
    <phoneticPr fontId="10" type="noConversion"/>
  </si>
  <si>
    <t>忠清南道天安市東南区城南面総合リゾート地185</t>
    <phoneticPr fontId="10" type="noConversion"/>
  </si>
  <si>
    <t>天安芸術の殿堂</t>
    <phoneticPr fontId="10" type="noConversion"/>
  </si>
  <si>
    <t>1987.12.03.</t>
  </si>
  <si>
    <t>041-521-3744</t>
    <phoneticPr fontId="10" type="noConversion"/>
  </si>
  <si>
    <t>忠清南道天安市東南区花嫁2ギル12（新府洞）</t>
    <phoneticPr fontId="10" type="noConversion"/>
  </si>
  <si>
    <t>文化図書館事業所 市民文化女性会館 新部文化会館</t>
    <phoneticPr fontId="10" type="noConversion"/>
  </si>
  <si>
    <t>1992.05.08.</t>
  </si>
  <si>
    <t>life.asan.go.kr/_kor/index.asp</t>
  </si>
  <si>
    <t>041-537-3902</t>
    <phoneticPr fontId="10" type="noConversion"/>
  </si>
  <si>
    <t>忠清南道牙山市南部路92（龍華洞）</t>
    <phoneticPr fontId="10" type="noConversion"/>
  </si>
  <si>
    <t>牙山市生涯学習館</t>
    <phoneticPr fontId="10" type="noConversion"/>
  </si>
  <si>
    <t>1990.01.06.</t>
  </si>
  <si>
    <t>www.seosan.go.kr/culture/index.do</t>
  </si>
  <si>
    <t>041-661-8023</t>
    <phoneticPr fontId="10" type="noConversion"/>
  </si>
  <si>
    <t>忠清南道西山市文化路52</t>
    <phoneticPr fontId="10" type="noConversion"/>
  </si>
  <si>
    <t>西山市文化会館</t>
    <phoneticPr fontId="10" type="noConversion"/>
  </si>
  <si>
    <t>西山市</t>
    <phoneticPr fontId="10" type="noConversion"/>
  </si>
  <si>
    <t>2002.05.09。</t>
  </si>
  <si>
    <t>www.brcn.go.kr/art.do</t>
  </si>
  <si>
    <t>041-930-3422</t>
    <phoneticPr fontId="10" type="noConversion"/>
  </si>
  <si>
    <t>忠清南道保寧市城州山路101</t>
    <phoneticPr fontId="10" type="noConversion"/>
  </si>
  <si>
    <t>保寧文化芸術会館</t>
    <phoneticPr fontId="10" type="noConversion"/>
  </si>
  <si>
    <t>保寧市</t>
    <phoneticPr fontId="10" type="noConversion"/>
  </si>
  <si>
    <t>2005.05.31.</t>
  </si>
  <si>
    <t>www.dangjinart.kr</t>
  </si>
  <si>
    <t>唐津文化財団</t>
  </si>
  <si>
    <t>041-350-2903</t>
    <phoneticPr fontId="10" type="noConversion"/>
  </si>
  <si>
    <t>忠清南道唐津市無水洞2ギル25-21</t>
    <phoneticPr fontId="10" type="noConversion"/>
  </si>
  <si>
    <t>唐津文芸殿堂</t>
    <phoneticPr fontId="10" type="noConversion"/>
  </si>
  <si>
    <t>唐津市</t>
    <phoneticPr fontId="10" type="noConversion"/>
  </si>
  <si>
    <t>1985.11.19.</t>
  </si>
  <si>
    <t>www.nonsan.go.kr/arthall</t>
    <phoneticPr fontId="10" type="noConversion"/>
  </si>
  <si>
    <t>041-746-5950</t>
    <phoneticPr fontId="10" type="noConversion"/>
  </si>
  <si>
    <t>忠清南道論山市市民路270</t>
    <phoneticPr fontId="10" type="noConversion"/>
  </si>
  <si>
    <t>論山文化芸術会館</t>
    <phoneticPr fontId="10" type="noConversion"/>
  </si>
  <si>
    <t>論山市</t>
    <phoneticPr fontId="10" type="noConversion"/>
  </si>
  <si>
    <t>1990.11.19.</t>
  </si>
  <si>
    <t>acc.gongju.go.kr</t>
  </si>
  <si>
    <t>プリンセス文化財団</t>
  </si>
  <si>
    <t>041-852-0858</t>
    <phoneticPr fontId="10" type="noConversion"/>
  </si>
  <si>
    <t>忠清南道姫市ゴマナルギル5</t>
    <phoneticPr fontId="10" type="noConversion"/>
  </si>
  <si>
    <t>プリンセス文芸会館</t>
    <phoneticPr fontId="10" type="noConversion"/>
  </si>
  <si>
    <t>姫市</t>
    <phoneticPr fontId="10" type="noConversion"/>
  </si>
  <si>
    <t>忠南</t>
    <phoneticPr fontId="10" type="noConversion"/>
  </si>
  <si>
    <t>2011.06.17.</t>
  </si>
  <si>
    <t>www.gyeryong.go.kr/ac</t>
    <phoneticPr fontId="10" type="noConversion"/>
  </si>
  <si>
    <t>042-840-3707</t>
    <phoneticPr fontId="10" type="noConversion"/>
  </si>
  <si>
    <t>忠清南道桂龍市オムサミョン文化1路13</t>
    <phoneticPr fontId="10" type="noConversion"/>
  </si>
  <si>
    <t>桂龍文化芸術の殿堂</t>
    <phoneticPr fontId="10" type="noConversion"/>
  </si>
  <si>
    <t>桂龍市</t>
    <phoneticPr fontId="10" type="noConversion"/>
  </si>
  <si>
    <t>2003.06.21.</t>
  </si>
  <si>
    <t>鎮川郡施設管理事業所</t>
  </si>
  <si>
    <t>043-539-7692</t>
    <phoneticPr fontId="10" type="noConversion"/>
  </si>
  <si>
    <t>忠清北道鎮川郡鎮川邑文化路69-4</t>
    <phoneticPr fontId="10" type="noConversion"/>
  </si>
  <si>
    <t>ギャラリー</t>
    <phoneticPr fontId="10" type="noConversion"/>
  </si>
  <si>
    <t>鎮川郡</t>
    <phoneticPr fontId="10" type="noConversion"/>
  </si>
  <si>
    <t>1992.11.07</t>
  </si>
  <si>
    <t>www.jp.go.kr</t>
  </si>
  <si>
    <t>043-835-4763</t>
    <phoneticPr fontId="10" type="noConversion"/>
  </si>
  <si>
    <t>忠清北道晋平郡晋平邑サンボロ28</t>
    <phoneticPr fontId="10" type="noConversion"/>
  </si>
  <si>
    <t>増平文化会館</t>
    <phoneticPr fontId="10" type="noConversion"/>
  </si>
  <si>
    <t>増平郡</t>
    <phoneticPr fontId="10" type="noConversion"/>
  </si>
  <si>
    <t>2008.09.27。</t>
  </si>
  <si>
    <t>www.esart.go.kr</t>
  </si>
  <si>
    <t>043-871-5949</t>
    <phoneticPr fontId="10" type="noConversion"/>
  </si>
  <si>
    <t>忠清北道音声郡音声邑アートロ102</t>
    <phoneticPr fontId="10" type="noConversion"/>
  </si>
  <si>
    <t>音声文化芸術会館</t>
    <phoneticPr fontId="10" type="noConversion"/>
  </si>
  <si>
    <t>音声グループ</t>
    <phoneticPr fontId="10" type="noConversion"/>
  </si>
  <si>
    <t>2008.05.16</t>
  </si>
  <si>
    <t>www.ocac.go.kr</t>
  </si>
  <si>
    <t>043-730-4891~2</t>
    <phoneticPr fontId="10" type="noConversion"/>
  </si>
  <si>
    <t>忠清北道オクチョン郡オクチョン邑ムンジョン1ギル32</t>
    <phoneticPr fontId="10" type="noConversion"/>
  </si>
  <si>
    <t>玉川文化芸術会館</t>
    <phoneticPr fontId="10" type="noConversion"/>
  </si>
  <si>
    <t>玉川郡</t>
    <phoneticPr fontId="10" type="noConversion"/>
  </si>
  <si>
    <t>2019.04.26</t>
  </si>
  <si>
    <t>www.yd21.go.kr/artcenter</t>
    <phoneticPr fontId="10" type="noConversion"/>
  </si>
  <si>
    <t>043-740-3207</t>
    <phoneticPr fontId="10" type="noConversion"/>
  </si>
  <si>
    <t>忠清北道永東郡永東邑永東ヒーリングロ117</t>
    <phoneticPr fontId="10" type="noConversion"/>
  </si>
  <si>
    <t>永東複合文化芸術会館</t>
    <phoneticPr fontId="10" type="noConversion"/>
  </si>
  <si>
    <t>永東郡</t>
    <phoneticPr fontId="10" type="noConversion"/>
  </si>
  <si>
    <t>1994.10.25</t>
  </si>
  <si>
    <t>043-540-3755</t>
    <phoneticPr fontId="10" type="noConversion"/>
  </si>
  <si>
    <t>忠清北道Boeun郡Boeun-eupの船</t>
    <phoneticPr fontId="10" type="noConversion"/>
  </si>
  <si>
    <t>ボウン文化芸術会館</t>
    <phoneticPr fontId="10" type="noConversion"/>
  </si>
  <si>
    <t>ボウン郡</t>
    <phoneticPr fontId="10" type="noConversion"/>
  </si>
  <si>
    <t>1986.04.15.</t>
  </si>
  <si>
    <t>www.dy21.net</t>
  </si>
  <si>
    <t>043-420-2557</t>
    <phoneticPr fontId="10" type="noConversion"/>
  </si>
  <si>
    <t>忠清北道丹陽郡丹陽邑中央1路32</t>
    <phoneticPr fontId="10" type="noConversion"/>
  </si>
  <si>
    <t>丹陽文化芸術会館</t>
    <phoneticPr fontId="10" type="noConversion"/>
  </si>
  <si>
    <t>丹陽郡</t>
    <phoneticPr fontId="10" type="noConversion"/>
  </si>
  <si>
    <t>1989.04.13.</t>
  </si>
  <si>
    <t xml:space="preserve"> www.goesan.go.kr</t>
  </si>
  <si>
    <t>043-830-2686</t>
    <phoneticPr fontId="10" type="noConversion"/>
  </si>
  <si>
    <t>忠清北道ゲサン郡ゲサン邑邑266</t>
    <phoneticPr fontId="10" type="noConversion"/>
  </si>
  <si>
    <t>怪山文化芸術会館</t>
    <phoneticPr fontId="10" type="noConversion"/>
  </si>
  <si>
    <t>ゲサン郡</t>
    <phoneticPr fontId="10" type="noConversion"/>
  </si>
  <si>
    <t>1985.10.09</t>
  </si>
  <si>
    <t>www.chungju.go.kr/culture</t>
    <phoneticPr fontId="10" type="noConversion"/>
  </si>
  <si>
    <t>043-850-3911</t>
    <phoneticPr fontId="10" type="noConversion"/>
  </si>
  <si>
    <t>忠清北道忠州市中央路128（城内洞）</t>
    <phoneticPr fontId="10" type="noConversion"/>
  </si>
  <si>
    <t>忠州市文化会館</t>
    <phoneticPr fontId="10" type="noConversion"/>
  </si>
  <si>
    <t>1979.05.01.</t>
  </si>
  <si>
    <t>www.cheongju.go.kr/ac/index.do</t>
  </si>
  <si>
    <t>043-201-2302</t>
    <phoneticPr fontId="10" type="noConversion"/>
  </si>
  <si>
    <t>忠清北道清州市西原区イェチェロ118-1</t>
    <phoneticPr fontId="10" type="noConversion"/>
  </si>
  <si>
    <t>清州アートホール</t>
    <phoneticPr fontId="10" type="noConversion"/>
  </si>
  <si>
    <t>清州市</t>
    <phoneticPr fontId="10" type="noConversion"/>
  </si>
  <si>
    <t>1995.04.10.</t>
  </si>
  <si>
    <t>忠清北道清州市西原区興徳路69</t>
    <phoneticPr fontId="10" type="noConversion"/>
  </si>
  <si>
    <t>清州芸術の殿堂</t>
    <phoneticPr fontId="10" type="noConversion"/>
  </si>
  <si>
    <t>1985.02.29.</t>
  </si>
  <si>
    <t>www.jecheon.go.kr</t>
  </si>
  <si>
    <t>済川市施設管理事業所</t>
  </si>
  <si>
    <t>043-641-5552</t>
    <phoneticPr fontId="10" type="noConversion"/>
  </si>
  <si>
    <t>忠清北道済川市義林大路6ギル32</t>
    <phoneticPr fontId="10" type="noConversion"/>
  </si>
  <si>
    <t>済川市文化会館</t>
    <phoneticPr fontId="10" type="noConversion"/>
  </si>
  <si>
    <t>済川市</t>
    <phoneticPr fontId="10" type="noConversion"/>
  </si>
  <si>
    <t>2013.12.18</t>
  </si>
  <si>
    <t>033-340-5971</t>
    <phoneticPr fontId="10" type="noConversion"/>
  </si>
  <si>
    <t>江原道横城郡横城邑文芸路75</t>
    <phoneticPr fontId="10" type="noConversion"/>
  </si>
  <si>
    <t>横城文化芸術会館</t>
    <phoneticPr fontId="10" type="noConversion"/>
  </si>
  <si>
    <t>横城郡</t>
    <phoneticPr fontId="10" type="noConversion"/>
  </si>
  <si>
    <t>1996.12.07</t>
  </si>
  <si>
    <t>033-440-4512</t>
    <phoneticPr fontId="10" type="noConversion"/>
  </si>
  <si>
    <t>江原道華川郡華川邑91</t>
    <phoneticPr fontId="10" type="noConversion"/>
  </si>
  <si>
    <t>華川文化芸術会館</t>
    <phoneticPr fontId="10" type="noConversion"/>
  </si>
  <si>
    <t>華川郡</t>
    <phoneticPr fontId="10" type="noConversion"/>
  </si>
  <si>
    <t>1995.01.07</t>
  </si>
  <si>
    <t>www.hccf.or.kr/</t>
  </si>
  <si>
    <t>洪川文化財団</t>
  </si>
  <si>
    <t>033-439-5800</t>
    <phoneticPr fontId="10" type="noConversion"/>
  </si>
  <si>
    <t>江原道洪川郡洪川邑雪岳路1792</t>
    <phoneticPr fontId="10" type="noConversion"/>
  </si>
  <si>
    <t>洪川文化芸術会館</t>
    <phoneticPr fontId="10" type="noConversion"/>
  </si>
  <si>
    <t>洪川郡</t>
    <phoneticPr fontId="10" type="noConversion"/>
  </si>
  <si>
    <t>1999.10.05</t>
  </si>
  <si>
    <t>033-330-2171</t>
    <phoneticPr fontId="10" type="noConversion"/>
  </si>
  <si>
    <t>江原道平昌郡平昌邑文化芸術道51</t>
    <phoneticPr fontId="10" type="noConversion"/>
  </si>
  <si>
    <t>平昌文化芸術会館</t>
    <phoneticPr fontId="10" type="noConversion"/>
  </si>
  <si>
    <t>平昌郡</t>
    <phoneticPr fontId="10" type="noConversion"/>
  </si>
  <si>
    <t>2010.06.18</t>
  </si>
  <si>
    <t>hwagang.or.kr</t>
  </si>
  <si>
    <t>チョルウォン文化財団</t>
  </si>
  <si>
    <t>033-458-9920</t>
    <phoneticPr fontId="10" type="noConversion"/>
  </si>
  <si>
    <t>江原道鉄原郡西面薬水路3</t>
    <phoneticPr fontId="10" type="noConversion"/>
  </si>
  <si>
    <t>花崗文化センター</t>
    <phoneticPr fontId="10" type="noConversion"/>
  </si>
  <si>
    <t>チョルウォン郡</t>
    <phoneticPr fontId="10" type="noConversion"/>
  </si>
  <si>
    <t>2016.05.13</t>
  </si>
  <si>
    <t>www.jacf.or.kr</t>
    <phoneticPr fontId="10" type="noConversion"/>
  </si>
  <si>
    <t>財団法人チョンソンアリラン文化財団</t>
  </si>
  <si>
    <t>033-560-3019</t>
    <phoneticPr fontId="10" type="noConversion"/>
  </si>
  <si>
    <t>江原道鄭善郡鄭善邑アサンロ51</t>
    <phoneticPr fontId="10" type="noConversion"/>
  </si>
  <si>
    <t>アリランセンター アリランホール</t>
    <phoneticPr fontId="10" type="noConversion"/>
  </si>
  <si>
    <t>チョンソン郡</t>
    <phoneticPr fontId="10" type="noConversion"/>
  </si>
  <si>
    <t>1993.10.09</t>
  </si>
  <si>
    <t>www.jeongseon.go.kr</t>
  </si>
  <si>
    <t>033-560-2567</t>
    <phoneticPr fontId="10" type="noConversion"/>
  </si>
  <si>
    <t>江原道チョンソン郡チョンソン邑鳳陽3ギル17</t>
    <phoneticPr fontId="10" type="noConversion"/>
  </si>
  <si>
    <t>チョンソン文化芸術会館</t>
    <phoneticPr fontId="10" type="noConversion"/>
  </si>
  <si>
    <t>2009.08.06</t>
  </si>
  <si>
    <t>www.injeart.or.kr</t>
  </si>
  <si>
    <t>仁済郡文化財団</t>
  </si>
  <si>
    <t>033-460-8951</t>
    <phoneticPr fontId="10" type="noConversion"/>
  </si>
  <si>
    <t>江原道仁済郡仁済邑ビボンロ44番ギル100</t>
    <phoneticPr fontId="10" type="noConversion"/>
  </si>
  <si>
    <t>空下のセンター</t>
    <phoneticPr fontId="10" type="noConversion"/>
  </si>
  <si>
    <t>仁済郡</t>
    <phoneticPr fontId="10" type="noConversion"/>
  </si>
  <si>
    <t>2001.01.09</t>
  </si>
  <si>
    <t>www.ywcf.or.kr</t>
  </si>
  <si>
    <t>ヨンウォル文化財団</t>
  </si>
  <si>
    <t>033-375-6353</t>
    <phoneticPr fontId="10" type="noConversion"/>
  </si>
  <si>
    <t>江原道永月郡永月邑ダンジョンロ24</t>
    <phoneticPr fontId="10" type="noConversion"/>
  </si>
  <si>
    <t>永月文化芸術会館</t>
    <phoneticPr fontId="10" type="noConversion"/>
  </si>
  <si>
    <t>ヨンウォル郡</t>
    <phoneticPr fontId="10" type="noConversion"/>
  </si>
  <si>
    <t>2004.12.23</t>
  </si>
  <si>
    <t>033-670-2348</t>
    <phoneticPr fontId="10" type="noConversion"/>
  </si>
  <si>
    <t>江原道陽陽郡陽陽邑日の出540</t>
    <phoneticPr fontId="10" type="noConversion"/>
  </si>
  <si>
    <t>陽陽郡文化福祉会館</t>
    <phoneticPr fontId="10" type="noConversion"/>
  </si>
  <si>
    <t>陽陽郡</t>
    <phoneticPr fontId="10" type="noConversion"/>
  </si>
  <si>
    <t>2018.02.09</t>
  </si>
  <si>
    <t>033-480-2584</t>
    <phoneticPr fontId="10" type="noConversion"/>
  </si>
  <si>
    <t>江原道楊区郡楊区邑ビボンロ73番ギル52-1</t>
    <phoneticPr fontId="10" type="noConversion"/>
  </si>
  <si>
    <t>両区文芸会館</t>
    <phoneticPr fontId="10" type="noConversion"/>
  </si>
  <si>
    <t>2000.11.16</t>
  </si>
  <si>
    <t>江原道楊区郡楊区邑ビボンロ73番ギル52</t>
    <phoneticPr fontId="10" type="noConversion"/>
  </si>
  <si>
    <t>両区文化福祉センター</t>
    <phoneticPr fontId="10" type="noConversion"/>
  </si>
  <si>
    <t>2005.12.08</t>
  </si>
  <si>
    <t>033-680-3366</t>
    <phoneticPr fontId="10" type="noConversion"/>
  </si>
  <si>
    <t>江原道高城郡巨津邑資産天路240</t>
    <phoneticPr fontId="10" type="noConversion"/>
  </si>
  <si>
    <t>高城郡文化福祉センター</t>
    <phoneticPr fontId="10" type="noConversion"/>
  </si>
  <si>
    <t>2003.07.25</t>
  </si>
  <si>
    <t>www.taebaek.go.kr</t>
    <phoneticPr fontId="10" type="noConversion"/>
  </si>
  <si>
    <t>033-550-2781</t>
    <phoneticPr fontId="10" type="noConversion"/>
  </si>
  <si>
    <t>江原道太白市高原路203</t>
    <phoneticPr fontId="10" type="noConversion"/>
  </si>
  <si>
    <t>太白文化芸術会館</t>
    <phoneticPr fontId="10" type="noConversion"/>
  </si>
  <si>
    <t>太白市</t>
    <phoneticPr fontId="10" type="noConversion"/>
  </si>
  <si>
    <t>2000.12.27</t>
  </si>
  <si>
    <t>www.cocobau.com</t>
  </si>
  <si>
    <t>春川人形劇祭</t>
  </si>
  <si>
    <t>033-242-8452</t>
    <phoneticPr fontId="10" type="noConversion"/>
  </si>
  <si>
    <t>江原道春川市永西路3017</t>
    <phoneticPr fontId="10" type="noConversion"/>
  </si>
  <si>
    <t>春川人形劇場</t>
    <phoneticPr fontId="10" type="noConversion"/>
  </si>
  <si>
    <t>春川市</t>
    <phoneticPr fontId="10" type="noConversion"/>
  </si>
  <si>
    <t>1993.04.10</t>
  </si>
  <si>
    <t>www.cccf.or.kr</t>
    <phoneticPr fontId="10" type="noConversion"/>
  </si>
  <si>
    <t>春川文化財団</t>
  </si>
  <si>
    <t>033-259-5848</t>
    <phoneticPr fontId="10" type="noConversion"/>
  </si>
  <si>
    <t>江原道春川市ヒョジャサンギル5番ギル13</t>
    <phoneticPr fontId="10" type="noConversion"/>
  </si>
  <si>
    <t>春川文化芸術会館</t>
    <phoneticPr fontId="10" type="noConversion"/>
  </si>
  <si>
    <t>2007.11.21</t>
  </si>
  <si>
    <t>www.wonju.go.kr/baekunart</t>
  </si>
  <si>
    <t>033-737-3820</t>
    <phoneticPr fontId="10" type="noConversion"/>
  </si>
  <si>
    <t>江原道原州市市役所1（無実洞）</t>
    <phoneticPr fontId="10" type="noConversion"/>
  </si>
  <si>
    <t>原州白雲アートホール</t>
    <phoneticPr fontId="10" type="noConversion"/>
  </si>
  <si>
    <t>原州市</t>
    <phoneticPr fontId="10" type="noConversion"/>
  </si>
  <si>
    <t>1994.05.04</t>
  </si>
  <si>
    <t>www.wcf.or.kr</t>
    <phoneticPr fontId="10" type="noConversion"/>
  </si>
  <si>
    <t>原州文化財団</t>
  </si>
  <si>
    <t>033-763-9114</t>
    <phoneticPr fontId="10" type="noConversion"/>
  </si>
  <si>
    <t>江原道原州市西原大路331（明倫洞）</t>
    <phoneticPr fontId="10" type="noConversion"/>
  </si>
  <si>
    <t>歯科芸術館</t>
    <phoneticPr fontId="10" type="noConversion"/>
  </si>
  <si>
    <t>1990.10.10</t>
  </si>
  <si>
    <t>www.sokcho.go.kr/culture</t>
  </si>
  <si>
    <t>033-639-2254</t>
    <phoneticPr fontId="10" type="noConversion"/>
  </si>
  <si>
    <t>江原道束草市繁栄路155</t>
    <phoneticPr fontId="10" type="noConversion"/>
  </si>
  <si>
    <t>束草文化芸術会館</t>
    <phoneticPr fontId="10" type="noConversion"/>
  </si>
  <si>
    <t>束草市</t>
    <phoneticPr fontId="10" type="noConversion"/>
  </si>
  <si>
    <t>1994.06.04</t>
  </si>
  <si>
    <t>www.samcheok.go.kr</t>
  </si>
  <si>
    <t>033-572-1331</t>
    <phoneticPr fontId="10" type="noConversion"/>
  </si>
  <si>
    <t>江原道三che市博覧会45</t>
    <phoneticPr fontId="10" type="noConversion"/>
  </si>
  <si>
    <t>三che文化芸術会館</t>
    <phoneticPr fontId="10" type="noConversion"/>
  </si>
  <si>
    <t>三尺市</t>
    <phoneticPr fontId="10" type="noConversion"/>
  </si>
  <si>
    <t>1995.03.02</t>
  </si>
  <si>
    <t>htt//:dh.go.kr</t>
  </si>
  <si>
    <t>033-530-2115</t>
    <phoneticPr fontId="2" type="noConversion"/>
  </si>
  <si>
    <t>江原道東海市平原路15</t>
    <phoneticPr fontId="10" type="noConversion"/>
  </si>
  <si>
    <t>東海文化芸術会館</t>
    <phoneticPr fontId="10" type="noConversion"/>
  </si>
  <si>
    <t>東海市</t>
    <phoneticPr fontId="10" type="noConversion"/>
  </si>
  <si>
    <t>2004.02.19</t>
  </si>
  <si>
    <t>www.gn.go.kr/dano/</t>
  </si>
  <si>
    <t>033-660-3940~4</t>
    <phoneticPr fontId="10" type="noConversion"/>
  </si>
  <si>
    <t>江原道江陵市丹尾長路1</t>
    <phoneticPr fontId="10" type="noConversion"/>
  </si>
  <si>
    <t>江陵壇亭伝授教育館</t>
    <phoneticPr fontId="10" type="noConversion"/>
  </si>
  <si>
    <t>江陵市</t>
    <phoneticPr fontId="10" type="noConversion"/>
  </si>
  <si>
    <t>2017.12.05</t>
  </si>
  <si>
    <t>www.gn.go.kr/artscenter</t>
  </si>
  <si>
    <t>033-660-6800</t>
    <phoneticPr fontId="10" type="noConversion"/>
  </si>
  <si>
    <t>江原道江陵市総合運動場道84（京洞）</t>
    <phoneticPr fontId="10" type="noConversion"/>
  </si>
  <si>
    <t>江陵アートセンター</t>
    <phoneticPr fontId="10" type="noConversion"/>
  </si>
  <si>
    <t>2011.04.20</t>
  </si>
  <si>
    <t>yccs.or.kr</t>
    <phoneticPr fontId="10" type="noConversion"/>
  </si>
  <si>
    <t>延川郡施設管理公団</t>
  </si>
  <si>
    <t>031-834-3770</t>
    <phoneticPr fontId="10" type="noConversion"/>
  </si>
  <si>
    <t>京畿道延川郡延川邑文化路150</t>
    <phoneticPr fontId="10" type="noConversion"/>
  </si>
  <si>
    <t>延川スレウルアートホール</t>
    <phoneticPr fontId="10" type="noConversion"/>
  </si>
  <si>
    <t>延川郡</t>
    <phoneticPr fontId="10" type="noConversion"/>
  </si>
  <si>
    <t>試合</t>
    <phoneticPr fontId="10" type="noConversion"/>
  </si>
  <si>
    <t>1998.07.11</t>
  </si>
  <si>
    <t>www.gpfmc.or.kr/sub2/sub2_1-1.php</t>
  </si>
  <si>
    <t>加平郡施設管理公団</t>
  </si>
  <si>
    <t>031-8078-8077</t>
    <phoneticPr fontId="10" type="noConversion"/>
  </si>
  <si>
    <t>京畿道加平郡加平邑文化路131</t>
    <phoneticPr fontId="10" type="noConversion"/>
  </si>
  <si>
    <t>加平文化芸術会館</t>
    <phoneticPr fontId="10" type="noConversion"/>
  </si>
  <si>
    <t>加平郡</t>
    <phoneticPr fontId="10" type="noConversion"/>
  </si>
  <si>
    <t>2016.11.15</t>
  </si>
  <si>
    <t>www.hcf.or.kr/art/182</t>
  </si>
  <si>
    <t>女性家族青少年財団（ヌリムアートホールは華城市文化財団）</t>
  </si>
  <si>
    <t>031-350-4300</t>
    <phoneticPr fontId="10" type="noConversion"/>
  </si>
  <si>
    <t>京畿道華城市市役所155</t>
    <phoneticPr fontId="10" type="noConversion"/>
  </si>
  <si>
    <t>みんな味わいセンター</t>
    <phoneticPr fontId="10" type="noConversion"/>
  </si>
  <si>
    <t>火星市</t>
    <phoneticPr fontId="10" type="noConversion"/>
  </si>
  <si>
    <t>2009.03.05</t>
  </si>
  <si>
    <t>www.hcf.or.kr/art/174</t>
  </si>
  <si>
    <t>女性家族青少年財団（華城アートホールは華城市文化財団）</t>
  </si>
  <si>
    <t>031-267-8800</t>
  </si>
  <si>
    <t>京畿道華城市泰安路145</t>
  </si>
  <si>
    <t>ユアンアイセンター</t>
    <phoneticPr fontId="10" type="noConversion"/>
  </si>
  <si>
    <t>2010.12.17</t>
  </si>
  <si>
    <t>www.hcf.or.kr/art/167</t>
  </si>
  <si>
    <t>華城市文化財団</t>
  </si>
  <si>
    <t>031-290-4644</t>
    <phoneticPr fontId="10" type="noConversion"/>
  </si>
  <si>
    <t>京畿道華城市労作路134</t>
    <phoneticPr fontId="10" type="noConversion"/>
  </si>
  <si>
    <t>東炭複合文化センター</t>
    <phoneticPr fontId="10" type="noConversion"/>
  </si>
  <si>
    <t>2007.05.11</t>
  </si>
  <si>
    <t>www.hnart.or.kr</t>
  </si>
  <si>
    <t>河南文化財団</t>
  </si>
  <si>
    <t>031-790-7979</t>
    <phoneticPr fontId="10" type="noConversion"/>
  </si>
  <si>
    <t>京畿道河南市新平路125（徳風洞）</t>
    <phoneticPr fontId="10" type="noConversion"/>
  </si>
  <si>
    <t>河南市</t>
    <phoneticPr fontId="10" type="noConversion"/>
  </si>
  <si>
    <t>2003.10.18</t>
  </si>
  <si>
    <t>www.pcuc.kr</t>
  </si>
  <si>
    <t>浦川都市公社</t>
  </si>
  <si>
    <t>031-535-3617</t>
    <phoneticPr fontId="10" type="noConversion"/>
  </si>
  <si>
    <t>京畿道浦川市郡内面清城路111</t>
    <phoneticPr fontId="10" type="noConversion"/>
  </si>
  <si>
    <t>ポチョンバンウォールアートホール</t>
    <phoneticPr fontId="10" type="noConversion"/>
  </si>
  <si>
    <t>浦川市</t>
    <phoneticPr fontId="10" type="noConversion"/>
  </si>
  <si>
    <t>1991.12.07</t>
  </si>
  <si>
    <t>www.pccf.or.kr</t>
    <phoneticPr fontId="10" type="noConversion"/>
  </si>
  <si>
    <t>平沢市文化財団</t>
  </si>
  <si>
    <t>031-8053-3573</t>
    <phoneticPr fontId="10" type="noConversion"/>
  </si>
  <si>
    <t>京畿道平沢市京畿道1366</t>
    <phoneticPr fontId="10" type="noConversion"/>
  </si>
  <si>
    <t>北部文化芸術会館</t>
    <phoneticPr fontId="10" type="noConversion"/>
  </si>
  <si>
    <t>平沢市</t>
    <phoneticPr fontId="10" type="noConversion"/>
  </si>
  <si>
    <t>23.8 171.82</t>
    <phoneticPr fontId="10" type="noConversion"/>
  </si>
  <si>
    <t>275.27 750.27</t>
    <phoneticPr fontId="10" type="noConversion"/>
  </si>
  <si>
    <t>1991.10.29</t>
  </si>
  <si>
    <t>031-8053-3594</t>
    <phoneticPr fontId="10" type="noConversion"/>
  </si>
  <si>
    <t>京畿道平沢市安重邑西洞大路1531</t>
    <phoneticPr fontId="10" type="noConversion"/>
  </si>
  <si>
    <t>西部文化芸術会館</t>
    <phoneticPr fontId="10" type="noConversion"/>
  </si>
  <si>
    <t>246 51.84</t>
    <phoneticPr fontId="10" type="noConversion"/>
  </si>
  <si>
    <t>1,062 440.59</t>
    <phoneticPr fontId="10" type="noConversion"/>
  </si>
  <si>
    <t>1993.11.02</t>
  </si>
  <si>
    <t>031-8053-3515</t>
    <phoneticPr fontId="10" type="noConversion"/>
  </si>
  <si>
    <t>京畿道平沢市中央路277</t>
    <phoneticPr fontId="10" type="noConversion"/>
  </si>
  <si>
    <t>南部文化芸術会館</t>
    <phoneticPr fontId="10" type="noConversion"/>
  </si>
  <si>
    <t>2014.04.28</t>
  </si>
  <si>
    <t>www.pajuutc.or.kr</t>
  </si>
  <si>
    <t>坡州市観光公社</t>
  </si>
  <si>
    <t>031-909-6244</t>
    <phoneticPr fontId="10" type="noConversion"/>
  </si>
  <si>
    <t>京畿道坡州市ガラムロ116番ギル170</t>
    <phoneticPr fontId="10" type="noConversion"/>
  </si>
  <si>
    <t>ソルガラムアートホール</t>
    <phoneticPr fontId="10" type="noConversion"/>
  </si>
  <si>
    <t>坡州市</t>
    <phoneticPr fontId="10" type="noConversion"/>
  </si>
  <si>
    <t>031-909-6243</t>
    <phoneticPr fontId="10" type="noConversion"/>
  </si>
  <si>
    <t>京畿道坡州市和石循環路415</t>
    <phoneticPr fontId="10" type="noConversion"/>
  </si>
  <si>
    <t>運政幸福センター</t>
    <phoneticPr fontId="10" type="noConversion"/>
  </si>
  <si>
    <t>2011.05.02</t>
  </si>
  <si>
    <t>031-909-6242</t>
    <phoneticPr fontId="10" type="noConversion"/>
  </si>
  <si>
    <t>京畿道坡州市文山邑統一路1680</t>
    <phoneticPr fontId="10" type="noConversion"/>
  </si>
  <si>
    <t>ムンサンハッピーセンター</t>
    <phoneticPr fontId="10" type="noConversion"/>
  </si>
  <si>
    <t>3671.71 2570.78</t>
    <phoneticPr fontId="10" type="noConversion"/>
  </si>
  <si>
    <t>497302</t>
    <phoneticPr fontId="10" type="noConversion"/>
  </si>
  <si>
    <t>1994.09.27</t>
  </si>
  <si>
    <t>031-909-6201</t>
    <phoneticPr fontId="10" type="noConversion"/>
  </si>
  <si>
    <t>京畿道坡州市市民会館道33</t>
    <phoneticPr fontId="10" type="noConversion"/>
  </si>
  <si>
    <t>坡州市民会館</t>
    <phoneticPr fontId="10" type="noConversion"/>
  </si>
  <si>
    <t>2009.06.08</t>
  </si>
  <si>
    <t>www.artic.or.kr</t>
  </si>
  <si>
    <t>利川文化財団</t>
  </si>
  <si>
    <t>031-636-2200</t>
    <phoneticPr fontId="10" type="noConversion"/>
  </si>
  <si>
    <t>京畿道利川市ブアクロ40</t>
    <phoneticPr fontId="10" type="noConversion"/>
  </si>
  <si>
    <t>利川アートホール</t>
    <phoneticPr fontId="10" type="noConversion"/>
  </si>
  <si>
    <t>利川市</t>
    <phoneticPr fontId="10" type="noConversion"/>
  </si>
  <si>
    <t>2001.04.06</t>
  </si>
  <si>
    <t>www.uac.or.kr</t>
  </si>
  <si>
    <t>ウィジョン部文化財団</t>
  </si>
  <si>
    <t>031-828-5841</t>
    <phoneticPr fontId="10" type="noConversion"/>
  </si>
  <si>
    <t>京畿道ウィジョンブ市ウィジョンロ1</t>
    <phoneticPr fontId="10" type="noConversion"/>
  </si>
  <si>
    <t>議政府芸術の殿堂</t>
    <phoneticPr fontId="10" type="noConversion"/>
  </si>
  <si>
    <t>ウィジョンブ市</t>
    <phoneticPr fontId="10" type="noConversion"/>
  </si>
  <si>
    <t>2006.09.07.</t>
  </si>
  <si>
    <t>www.yicf.or.kr</t>
  </si>
  <si>
    <t>龍仁文化財団</t>
  </si>
  <si>
    <t>031-260-3300</t>
    <phoneticPr fontId="10" type="noConversion"/>
  </si>
  <si>
    <t>京畿道龍仁市スジ区ムンジョンロ7番ギル15</t>
    <phoneticPr fontId="10" type="noConversion"/>
  </si>
  <si>
    <t>ビッグマウンテン</t>
    <phoneticPr fontId="10" type="noConversion"/>
  </si>
  <si>
    <t>龍仁市</t>
    <phoneticPr fontId="10" type="noConversion"/>
  </si>
  <si>
    <t>2005.12.17</t>
  </si>
  <si>
    <t>京畿道龍仁市処城区中部大路1199</t>
    <phoneticPr fontId="10" type="noConversion"/>
  </si>
  <si>
    <t>文化芸術院マルホール</t>
    <phoneticPr fontId="10" type="noConversion"/>
  </si>
  <si>
    <t>1989.11.06</t>
  </si>
  <si>
    <t>京畿道龍仁市処城区中部大路1392</t>
    <phoneticPr fontId="10" type="noConversion"/>
  </si>
  <si>
    <t>龍仁市文芸会館</t>
    <phoneticPr fontId="10" type="noConversion"/>
  </si>
  <si>
    <t>2012.10.04</t>
  </si>
  <si>
    <t>京畿道龍仁市樹脂区ポウンデロ499</t>
    <phoneticPr fontId="10" type="noConversion"/>
  </si>
  <si>
    <t>龍仁浦ウンアートホール</t>
    <phoneticPr fontId="10" type="noConversion"/>
  </si>
  <si>
    <t>2004.04.23</t>
  </si>
  <si>
    <t>www.osan.go.kr/arts</t>
    <phoneticPr fontId="10" type="noConversion"/>
  </si>
  <si>
    <t>五山文化財団</t>
  </si>
  <si>
    <t>031-379-9999</t>
  </si>
  <si>
    <t>京畿道烏山市京畿道41</t>
    <phoneticPr fontId="10" type="noConversion"/>
  </si>
  <si>
    <t>五山文化芸術会館</t>
    <phoneticPr fontId="10" type="noConversion"/>
  </si>
  <si>
    <t>大山市</t>
    <phoneticPr fontId="10" type="noConversion"/>
  </si>
  <si>
    <t>1991.07.15</t>
  </si>
  <si>
    <t>www.yjcf.or.kr</t>
  </si>
  <si>
    <t>ヨジュ世宗文化財団</t>
  </si>
  <si>
    <t>031-881-9696</t>
  </si>
  <si>
    <t>京畿道ヨジュ市永陵路125</t>
    <phoneticPr fontId="10" type="noConversion"/>
  </si>
  <si>
    <t>世宗国楽党</t>
    <phoneticPr fontId="10" type="noConversion"/>
  </si>
  <si>
    <t>ヨジュ市</t>
    <phoneticPr fontId="10" type="noConversion"/>
  </si>
  <si>
    <t>www.yjfmc.or.kr</t>
  </si>
  <si>
    <t>楊州施設管理公団</t>
  </si>
  <si>
    <t>031-828-9732</t>
    <phoneticPr fontId="10" type="noConversion"/>
  </si>
  <si>
    <t>京畿道楊州市光赤面復興路618番ギル303</t>
    <phoneticPr fontId="10" type="noConversion"/>
  </si>
  <si>
    <t>楊州市文化芸術会館</t>
    <phoneticPr fontId="10" type="noConversion"/>
  </si>
  <si>
    <t>楊州市</t>
    <phoneticPr fontId="10" type="noConversion"/>
  </si>
  <si>
    <t>www.ayac.or.kr</t>
  </si>
  <si>
    <t>安養文化芸術財団</t>
  </si>
  <si>
    <t>031-687-0500</t>
    <phoneticPr fontId="10" type="noConversion"/>
  </si>
  <si>
    <t>京畿道安養市中区平村大路76（湖渓洞）</t>
    <phoneticPr fontId="10" type="noConversion"/>
  </si>
  <si>
    <t>平村アートホール</t>
    <phoneticPr fontId="10" type="noConversion"/>
  </si>
  <si>
    <t>安養市</t>
    <phoneticPr fontId="10" type="noConversion"/>
  </si>
  <si>
    <t>1989.12.05</t>
  </si>
  <si>
    <t>京畿道安養市万安区文芸路36番ギル16（安養洞）</t>
    <phoneticPr fontId="10" type="noConversion"/>
  </si>
  <si>
    <t>安養アートセンター</t>
    <phoneticPr fontId="10" type="noConversion"/>
  </si>
  <si>
    <t>2034.69 485.78</t>
    <phoneticPr fontId="10" type="noConversion"/>
  </si>
  <si>
    <t>991303</t>
    <phoneticPr fontId="10" type="noConversion"/>
  </si>
  <si>
    <t>2017.11.07</t>
  </si>
  <si>
    <t>www.anseong.go.kr/arthall</t>
  </si>
  <si>
    <t>031-678-0798</t>
  </si>
  <si>
    <t>京畿道安城市発火大道21</t>
    <phoneticPr fontId="10" type="noConversion"/>
  </si>
  <si>
    <t>おとぎ話のアートホール</t>
    <phoneticPr fontId="10" type="noConversion"/>
  </si>
  <si>
    <t>安城市</t>
    <phoneticPr fontId="10" type="noConversion"/>
  </si>
  <si>
    <t>2004.10.02</t>
  </si>
  <si>
    <t>www.ansanart.com</t>
  </si>
  <si>
    <t>安山文化財団</t>
  </si>
  <si>
    <t>031-481-4000</t>
  </si>
  <si>
    <t>京畿道安山市画廊路312</t>
  </si>
  <si>
    <t>安山文化芸術の殿堂</t>
    <phoneticPr fontId="10" type="noConversion"/>
  </si>
  <si>
    <t>安山市</t>
    <phoneticPr fontId="10" type="noConversion"/>
  </si>
  <si>
    <t>3,157 2,470</t>
    <phoneticPr fontId="10" type="noConversion"/>
  </si>
  <si>
    <t>502420</t>
    <phoneticPr fontId="10" type="noConversion"/>
  </si>
  <si>
    <t>1991.06.27</t>
  </si>
  <si>
    <t>www.ggac.or.kr</t>
  </si>
  <si>
    <t>京畿アートセンター</t>
  </si>
  <si>
    <t>031-230-3200</t>
    <phoneticPr fontId="10" type="noConversion"/>
  </si>
  <si>
    <t>京畿道水原市パルダル区ヒョウォン路307番ギル20</t>
    <phoneticPr fontId="10" type="noConversion"/>
  </si>
  <si>
    <t>京畿アートセンター</t>
    <phoneticPr fontId="10" type="noConversion"/>
  </si>
  <si>
    <t>水原市</t>
    <phoneticPr fontId="10" type="noConversion"/>
  </si>
  <si>
    <t>1970.12.01</t>
  </si>
  <si>
    <t>citizen.suwonsarang.com</t>
  </si>
  <si>
    <t>水原文化院</t>
  </si>
  <si>
    <t>031-244-2161</t>
  </si>
  <si>
    <t>京畿道水原市パルダル区パルダルサンロ28</t>
  </si>
  <si>
    <t>水原市民会館</t>
    <phoneticPr fontId="10" type="noConversion"/>
  </si>
  <si>
    <t>2014.03.06</t>
  </si>
  <si>
    <t>www.suwonskartrium.or.kr</t>
  </si>
  <si>
    <t>水原文化財団</t>
  </si>
  <si>
    <t>031-250-5300</t>
  </si>
  <si>
    <t>京畿道水原市長安区イモクロ24-25</t>
  </si>
  <si>
    <t>水原SKアトリウム</t>
    <phoneticPr fontId="10" type="noConversion"/>
  </si>
  <si>
    <t>民間</t>
    <phoneticPr fontId="10" type="noConversion"/>
  </si>
  <si>
    <t>16,933.58 10,783.0</t>
    <phoneticPr fontId="10" type="noConversion"/>
  </si>
  <si>
    <t>1,808 1,102</t>
  </si>
  <si>
    <t>www.snart.or.kr</t>
  </si>
  <si>
    <t>城南文化財団</t>
  </si>
  <si>
    <t>京畿道城南市盆唐区城南大路808（野塔洞）</t>
  </si>
  <si>
    <t>城南アートセンター</t>
    <phoneticPr fontId="10" type="noConversion"/>
  </si>
  <si>
    <t>城南市</t>
    <phoneticPr fontId="10" type="noConversion"/>
  </si>
  <si>
    <t>1998.12.28</t>
  </si>
  <si>
    <t>www.bcf.or.kr</t>
  </si>
  <si>
    <t>富川文化財団</t>
  </si>
  <si>
    <t>032-320-6335</t>
    <phoneticPr fontId="10" type="noConversion"/>
  </si>
  <si>
    <t>京畿道富川市長末路107</t>
    <phoneticPr fontId="10" type="noConversion"/>
  </si>
  <si>
    <t>コピー骨文化センター</t>
    <phoneticPr fontId="10" type="noConversion"/>
  </si>
  <si>
    <t>富川市</t>
    <phoneticPr fontId="10" type="noConversion"/>
  </si>
  <si>
    <t>1988.02.20</t>
  </si>
  <si>
    <t>032-655-4302</t>
    <phoneticPr fontId="10" type="noConversion"/>
  </si>
  <si>
    <t>京畿道富川市ブイロ365</t>
    <phoneticPr fontId="10" type="noConversion"/>
  </si>
  <si>
    <t>富川市民会館</t>
    <phoneticPr fontId="10" type="noConversion"/>
  </si>
  <si>
    <t>1992.05.14</t>
  </si>
  <si>
    <t>www.ddc.go.kr/ddc/contents.do?key=634</t>
  </si>
  <si>
    <t>031-860-3244</t>
  </si>
  <si>
    <t>京畿道東豆川市漁水路4</t>
  </si>
  <si>
    <t>東豆川市民会館</t>
    <phoneticPr fontId="10" type="noConversion"/>
  </si>
  <si>
    <t>東豆川市</t>
    <phoneticPr fontId="10" type="noConversion"/>
  </si>
  <si>
    <t>2018.05.18</t>
  </si>
  <si>
    <t>culture.nyj.go.kr</t>
  </si>
  <si>
    <t>031-590-4598</t>
    <phoneticPr fontId="10" type="noConversion"/>
  </si>
  <si>
    <t>京畿道南楊州市多山中央路7</t>
    <phoneticPr fontId="10" type="noConversion"/>
  </si>
  <si>
    <t>南楊州ダサンアートホール</t>
    <phoneticPr fontId="10" type="noConversion"/>
  </si>
  <si>
    <t>南楊州市</t>
    <phoneticPr fontId="10" type="noConversion"/>
  </si>
  <si>
    <t>www.gcf.or.kr</t>
  </si>
  <si>
    <t>財団法人金浦文化財団</t>
  </si>
  <si>
    <t>031-996-7531</t>
  </si>
  <si>
    <t>京畿道金浦市石門路26</t>
  </si>
  <si>
    <t>金浦アートホール</t>
    <phoneticPr fontId="10" type="noConversion"/>
  </si>
  <si>
    <t>金浦市</t>
    <phoneticPr fontId="10" type="noConversion"/>
  </si>
  <si>
    <t>1998.05.07</t>
  </si>
  <si>
    <t>www.gunpoart.net</t>
  </si>
  <si>
    <t>郡浦文化財団</t>
  </si>
  <si>
    <t>031-390-3500</t>
    <phoneticPr fontId="10" type="noConversion"/>
  </si>
  <si>
    <t>京畿道郡浦市高山路599</t>
    <phoneticPr fontId="10" type="noConversion"/>
  </si>
  <si>
    <t>郡浦文化芸術会館</t>
    <phoneticPr fontId="10" type="noConversion"/>
  </si>
  <si>
    <t>群浦市</t>
    <phoneticPr fontId="10" type="noConversion"/>
  </si>
  <si>
    <t>www.guriart.or.kr</t>
  </si>
  <si>
    <t>銅文化財団</t>
  </si>
  <si>
    <t>031-580-7901</t>
  </si>
  <si>
    <t>京畿道九里嘉茶山路453（京文洞、銅文化財団）</t>
  </si>
  <si>
    <t>グリアトホール</t>
    <phoneticPr fontId="10" type="noConversion"/>
  </si>
  <si>
    <t>銅市</t>
    <phoneticPr fontId="10" type="noConversion"/>
  </si>
  <si>
    <t>2011.09.28</t>
  </si>
  <si>
    <t>www.nsart.or.kr</t>
  </si>
  <si>
    <t>光州市文化財団</t>
  </si>
  <si>
    <t>031-762-8611</t>
    <phoneticPr fontId="10" type="noConversion"/>
  </si>
  <si>
    <t>京畿道光州市会安大路891</t>
    <phoneticPr fontId="10" type="noConversion"/>
  </si>
  <si>
    <t>南漢山城アートホール</t>
    <phoneticPr fontId="10" type="noConversion"/>
  </si>
  <si>
    <t>光州市</t>
    <phoneticPr fontId="10" type="noConversion"/>
  </si>
  <si>
    <t>1990.01.17</t>
  </si>
  <si>
    <t>www.gmcf.or.kr</t>
  </si>
  <si>
    <t>光明文化財団</t>
  </si>
  <si>
    <t>02-2621-8800</t>
    <phoneticPr fontId="10" type="noConversion"/>
  </si>
  <si>
    <t>京畿道光明市市役所20</t>
    <phoneticPr fontId="10" type="noConversion"/>
  </si>
  <si>
    <t>光明市民会館</t>
    <phoneticPr fontId="10" type="noConversion"/>
  </si>
  <si>
    <t>光明市</t>
    <phoneticPr fontId="10" type="noConversion"/>
  </si>
  <si>
    <t>2,122.68 1,114.7</t>
  </si>
  <si>
    <t>929380</t>
  </si>
  <si>
    <t>1995.10.07</t>
  </si>
  <si>
    <t>www.gcart.or.kr</t>
  </si>
  <si>
    <t>財団法人果川文化財団</t>
  </si>
  <si>
    <t>02-2009-9700</t>
  </si>
  <si>
    <t>京畿道果川市統営路5</t>
  </si>
  <si>
    <t>果川市民会館</t>
    <phoneticPr fontId="10" type="noConversion"/>
  </si>
  <si>
    <t>果川市</t>
    <phoneticPr fontId="10" type="noConversion"/>
  </si>
  <si>
    <t>2004.09.01</t>
  </si>
  <si>
    <t>www.artgy.or.kr</t>
  </si>
  <si>
    <t>高陽文化財団</t>
  </si>
  <si>
    <t>1577-7766</t>
  </si>
  <si>
    <t>京畿道高陽市徳陽区オウリムロ33</t>
  </si>
  <si>
    <t>高陽オリムヌリ</t>
    <phoneticPr fontId="10" type="noConversion"/>
  </si>
  <si>
    <t>5,133.0 2,449.0</t>
  </si>
  <si>
    <t>1,887 1,449</t>
  </si>
  <si>
    <t>京畿道高陽市一山東区中央路1286</t>
  </si>
  <si>
    <t>高陽アラムヌリ</t>
    <phoneticPr fontId="10" type="noConversion"/>
  </si>
  <si>
    <t>1989.09.01</t>
  </si>
  <si>
    <t xml:space="preserve"> 031-969-7939</t>
  </si>
  <si>
    <t>京畿道高陽市徳陽区高陽市役所10（司教洞）</t>
  </si>
  <si>
    <t>高陽市文芸会館</t>
    <phoneticPr fontId="10" type="noConversion"/>
  </si>
  <si>
    <t>2000.10.04</t>
  </si>
  <si>
    <t>www.sjac.or.kr/culture/main/view</t>
  </si>
  <si>
    <t>世宗市文化財団</t>
  </si>
  <si>
    <t>044-850-8949</t>
    <phoneticPr fontId="10" type="noConversion"/>
  </si>
  <si>
    <t>世宗特別自治区措置院邑文芸会館道22</t>
    <phoneticPr fontId="10" type="noConversion"/>
  </si>
  <si>
    <t>世宗文化芸術会館</t>
    <phoneticPr fontId="10" type="noConversion"/>
  </si>
  <si>
    <t>世宗</t>
    <phoneticPr fontId="10" type="noConversion"/>
  </si>
  <si>
    <t>2009.11.20</t>
  </si>
  <si>
    <t>www.ucf.or.kr</t>
  </si>
  <si>
    <t>蔚山広域市蔚州郡</t>
  </si>
  <si>
    <t>052-980-2270</t>
    <phoneticPr fontId="10" type="noConversion"/>
  </si>
  <si>
    <t>蔚山広域市蔚州郡汎西邑天上中央道36</t>
    <phoneticPr fontId="10" type="noConversion"/>
  </si>
  <si>
    <t>ウルジュ文化芸術会館</t>
    <phoneticPr fontId="10" type="noConversion"/>
  </si>
  <si>
    <t>ウルジュ郡</t>
    <phoneticPr fontId="10" type="noConversion"/>
  </si>
  <si>
    <t>蔚山</t>
    <phoneticPr fontId="10" type="noConversion"/>
  </si>
  <si>
    <t>2014.11.07</t>
  </si>
  <si>
    <t>artscenter.junggu.ulsan.kr</t>
    <phoneticPr fontId="10" type="noConversion"/>
  </si>
  <si>
    <t>蔚山広域市中区</t>
  </si>
  <si>
    <t>052-290-4000</t>
    <phoneticPr fontId="10" type="noConversion"/>
  </si>
  <si>
    <t>蔚山広域市中区宗家路405</t>
    <phoneticPr fontId="10" type="noConversion"/>
  </si>
  <si>
    <t>中区文化の殿堂</t>
    <phoneticPr fontId="10" type="noConversion"/>
  </si>
  <si>
    <t>2003.09.25</t>
  </si>
  <si>
    <t>www.bukgu.ulsan.kr/art</t>
    <phoneticPr fontId="10" type="noConversion"/>
  </si>
  <si>
    <t>蔚山広域市北区</t>
  </si>
  <si>
    <t>052-241-7350</t>
    <phoneticPr fontId="10" type="noConversion"/>
  </si>
  <si>
    <t>蔚山広域市北区産業路1000</t>
    <phoneticPr fontId="10" type="noConversion"/>
  </si>
  <si>
    <t>北区文化芸術会館</t>
    <phoneticPr fontId="10" type="noConversion"/>
  </si>
  <si>
    <t>北区</t>
    <phoneticPr fontId="10" type="noConversion"/>
  </si>
  <si>
    <t>2011.06.28</t>
  </si>
  <si>
    <t>www.donggu.ulsan.kr</t>
  </si>
  <si>
    <t>蔚山広域市東区</t>
  </si>
  <si>
    <t>052-209-4330</t>
    <phoneticPr fontId="10" type="noConversion"/>
  </si>
  <si>
    <t>蔚山広域市東区ムンヒョン3ギル6</t>
    <phoneticPr fontId="10" type="noConversion"/>
  </si>
  <si>
    <t>花岩文化館</t>
    <phoneticPr fontId="10" type="noConversion"/>
  </si>
  <si>
    <t>東区</t>
    <phoneticPr fontId="10" type="noConversion"/>
  </si>
  <si>
    <t>www.uljuart.or.kr</t>
    <phoneticPr fontId="10" type="noConversion"/>
  </si>
  <si>
    <t>蔚山広域市</t>
  </si>
  <si>
    <t>052-275-9623</t>
    <phoneticPr fontId="10" type="noConversion"/>
  </si>
  <si>
    <t>蔚山広域市南区繁栄路200（月洞）</t>
    <phoneticPr fontId="10" type="noConversion"/>
  </si>
  <si>
    <t>蔚山文化芸術会館</t>
    <phoneticPr fontId="10" type="noConversion"/>
  </si>
  <si>
    <t>2015.03.27</t>
  </si>
  <si>
    <t>dcaf.or.kr</t>
  </si>
  <si>
    <t>大田文化財団</t>
  </si>
  <si>
    <t>042-480-1080</t>
    <phoneticPr fontId="10" type="noConversion"/>
  </si>
  <si>
    <t>大田広域市中区中央路32（文化洞）</t>
    <phoneticPr fontId="10" type="noConversion"/>
  </si>
  <si>
    <t>大田芸術家の家</t>
    <phoneticPr fontId="10" type="noConversion"/>
  </si>
  <si>
    <t>www.djac.or.kr</t>
  </si>
  <si>
    <t>大田芸術の殿堂</t>
  </si>
  <si>
    <t>042-270-8333</t>
    <phoneticPr fontId="10" type="noConversion"/>
  </si>
  <si>
    <t>大田広域市西区斗山大路135（万年洞）</t>
    <phoneticPr fontId="10" type="noConversion"/>
  </si>
  <si>
    <t>大田芸術の殿堂</t>
    <phoneticPr fontId="10" type="noConversion"/>
  </si>
  <si>
    <t>2015.06.12</t>
  </si>
  <si>
    <t>www.daejeon.go.kr/kmusic</t>
  </si>
  <si>
    <t>大田市立連盟国楽院</t>
  </si>
  <si>
    <t>042-270-8500</t>
    <phoneticPr fontId="10" type="noConversion"/>
  </si>
  <si>
    <t>大田広域市西区斗山大路181（万年洞）</t>
    <phoneticPr fontId="10" type="noConversion"/>
  </si>
  <si>
    <t>大田市立連盟国楽院</t>
    <phoneticPr fontId="10" type="noConversion"/>
  </si>
  <si>
    <t>2012.09.01</t>
  </si>
  <si>
    <t>www.seogu.go.kr/art</t>
  </si>
  <si>
    <t>大田広域市西区</t>
  </si>
  <si>
    <t>042-288-2790</t>
    <phoneticPr fontId="10" type="noConversion"/>
  </si>
  <si>
    <t>大田広域市西区関底洞105番道20（関底洞）</t>
    <phoneticPr fontId="10" type="noConversion"/>
  </si>
  <si>
    <t>官邸文芸会館</t>
    <phoneticPr fontId="10" type="noConversion"/>
  </si>
  <si>
    <t>2001.02.07</t>
  </si>
  <si>
    <t>www.ddcc.or.kr</t>
  </si>
  <si>
    <t>大徳文化院</t>
  </si>
  <si>
    <t>042-627-7517</t>
    <phoneticPr fontId="10" type="noConversion"/>
  </si>
  <si>
    <t>大田広域市大徳区大田路1348（邑内洞）</t>
    <phoneticPr fontId="10" type="noConversion"/>
  </si>
  <si>
    <t>大徳文芸会館</t>
    <phoneticPr fontId="10" type="noConversion"/>
  </si>
  <si>
    <t>大徳区</t>
    <phoneticPr fontId="10" type="noConversion"/>
  </si>
  <si>
    <t>未集計</t>
  </si>
  <si>
    <t>2001.04.27</t>
  </si>
  <si>
    <t>www.gwangju.go.kr/518center</t>
    <phoneticPr fontId="10" type="noConversion"/>
  </si>
  <si>
    <t>光州広域市</t>
  </si>
  <si>
    <t>062-376-5197</t>
    <phoneticPr fontId="10" type="noConversion"/>
  </si>
  <si>
    <t>光州広域市西区内方路152（双村洞）</t>
    <phoneticPr fontId="10" type="noConversion"/>
  </si>
  <si>
    <t>5・18記念文化センター</t>
    <phoneticPr fontId="10" type="noConversion"/>
  </si>
  <si>
    <t>www.seomunsen.or.kr</t>
    <phoneticPr fontId="10" type="noConversion"/>
  </si>
  <si>
    <t>財）光周期独教青年会維持財団</t>
  </si>
  <si>
    <t>062-654-4300</t>
    <phoneticPr fontId="10" type="noConversion"/>
  </si>
  <si>
    <t>光州広域西西区マジェロ3</t>
    <phoneticPr fontId="10" type="noConversion"/>
  </si>
  <si>
    <t>西欧文化センター</t>
    <phoneticPr fontId="10" type="noConversion"/>
  </si>
  <si>
    <t>2020.12.24</t>
    <phoneticPr fontId="10" type="noConversion"/>
  </si>
  <si>
    <t>bukgu.gwangju.kr/bcc</t>
    <phoneticPr fontId="10" type="noConversion"/>
  </si>
  <si>
    <t>自治体直営</t>
    <phoneticPr fontId="10" type="noConversion"/>
  </si>
  <si>
    <t>光州広域市北区</t>
    <phoneticPr fontId="10" type="noConversion"/>
  </si>
  <si>
    <t>062-410-6621</t>
    <phoneticPr fontId="10" type="noConversion"/>
  </si>
  <si>
    <t>光州江駅市北区ハソロ299、北区文化センター（陽山洞）</t>
    <phoneticPr fontId="10" type="noConversion"/>
  </si>
  <si>
    <t>光州広域市北区文化センター</t>
    <phoneticPr fontId="10" type="noConversion"/>
  </si>
  <si>
    <t>1991.10.21</t>
  </si>
  <si>
    <t>gjart.gwangju.go.kr</t>
  </si>
  <si>
    <t>062-613-8333</t>
    <phoneticPr fontId="10" type="noConversion"/>
  </si>
  <si>
    <t>光州広域市北区北門大路60</t>
    <phoneticPr fontId="10" type="noConversion"/>
  </si>
  <si>
    <t>光州文化芸術会館</t>
    <phoneticPr fontId="10" type="noConversion"/>
  </si>
  <si>
    <t>2009.07.02</t>
  </si>
  <si>
    <t>www.donggucc.kr</t>
  </si>
  <si>
    <t>光州広域市東区幸福財団</t>
  </si>
  <si>
    <t>062-225-8700</t>
    <phoneticPr fontId="10" type="noConversion"/>
  </si>
  <si>
    <t>光州広域市東区南門路646</t>
    <phoneticPr fontId="10" type="noConversion"/>
  </si>
  <si>
    <t>東区文化センター</t>
    <phoneticPr fontId="10" type="noConversion"/>
  </si>
  <si>
    <t>2010.02.18</t>
  </si>
  <si>
    <t>bitculture.gjcf.or.kr</t>
  </si>
  <si>
    <t>財）光州文化財団</t>
  </si>
  <si>
    <t>062-670-7900</t>
    <phoneticPr fontId="10" type="noConversion"/>
  </si>
  <si>
    <t>光州広域市南区天辺左路338番道7</t>
    <phoneticPr fontId="10" type="noConversion"/>
  </si>
  <si>
    <t>明るい市民文化館</t>
    <phoneticPr fontId="10" type="noConversion"/>
  </si>
  <si>
    <t>www.nglcc.kr</t>
  </si>
  <si>
    <t>学校法人好心学院</t>
  </si>
  <si>
    <t>062-670-5061</t>
    <phoneticPr fontId="10" type="noConversion"/>
  </si>
  <si>
    <t>光州広域市南区鳳線路208（ボンソンドン）</t>
    <phoneticPr fontId="10" type="noConversion"/>
  </si>
  <si>
    <t>光州南区文化芸術会館</t>
    <phoneticPr fontId="10" type="noConversion"/>
  </si>
  <si>
    <t>2002.10.08</t>
  </si>
  <si>
    <t>art.gwangsan.go.kr</t>
  </si>
  <si>
    <t>光州広域市光山区</t>
  </si>
  <si>
    <t>062-960-8864</t>
    <phoneticPr fontId="10" type="noConversion"/>
  </si>
  <si>
    <t>光州広域市光山区光山路68号13</t>
    <phoneticPr fontId="10" type="noConversion"/>
  </si>
  <si>
    <t>鉱山文化芸術会館</t>
    <phoneticPr fontId="10" type="noConversion"/>
  </si>
  <si>
    <t>鉱山区</t>
    <phoneticPr fontId="10" type="noConversion"/>
  </si>
  <si>
    <t>1991.12.12</t>
  </si>
  <si>
    <t>www.ghss.or.kr</t>
  </si>
  <si>
    <t>江華郡施設管理公団</t>
  </si>
  <si>
    <t>032-930-7046</t>
    <phoneticPr fontId="10" type="noConversion"/>
  </si>
  <si>
    <t>仁川広域市江華郡江華邑ゴビ峠19号12</t>
    <phoneticPr fontId="10" type="noConversion"/>
  </si>
  <si>
    <t>江華文芸会館</t>
    <phoneticPr fontId="10" type="noConversion"/>
  </si>
  <si>
    <t>江華郡</t>
    <phoneticPr fontId="10" type="noConversion"/>
  </si>
  <si>
    <t>仁川</t>
    <phoneticPr fontId="10" type="noConversion"/>
  </si>
  <si>
    <t>2012.09.18</t>
  </si>
  <si>
    <t>www.icjg.go.kr/artcenter</t>
    <phoneticPr fontId="10" type="noConversion"/>
  </si>
  <si>
    <t>仁川広域市中区庁</t>
  </si>
  <si>
    <t>032-886-9045</t>
    <phoneticPr fontId="10" type="noConversion"/>
  </si>
  <si>
    <t>仁川広域市中区祝港通り296番道81（新興洞3街39-24）</t>
    <phoneticPr fontId="10" type="noConversion"/>
  </si>
  <si>
    <t>中区文化会館</t>
    <phoneticPr fontId="10" type="noConversion"/>
  </si>
  <si>
    <t>www.aci.or.kr</t>
    <phoneticPr fontId="10" type="noConversion"/>
  </si>
  <si>
    <t>仁川広域市役所</t>
  </si>
  <si>
    <t>032-453-7700</t>
    <phoneticPr fontId="10" type="noConversion"/>
  </si>
  <si>
    <t>仁川広域市延寿区アートセンター大通り222</t>
    <phoneticPr fontId="10" type="noConversion"/>
  </si>
  <si>
    <t>アートセンター仁川</t>
    <phoneticPr fontId="10" type="noConversion"/>
  </si>
  <si>
    <t>研修区</t>
    <phoneticPr fontId="10" type="noConversion"/>
  </si>
  <si>
    <t>2012.11.23</t>
  </si>
  <si>
    <t>www.tribowl.kr</t>
  </si>
  <si>
    <t>仁川文化財団</t>
  </si>
  <si>
    <t>032-832-7996</t>
    <phoneticPr fontId="10" type="noConversion"/>
  </si>
  <si>
    <t>仁川広域市延寿区仁川タワー通り250（松島洞）</t>
    <phoneticPr fontId="10" type="noConversion"/>
  </si>
  <si>
    <t>トライボウル</t>
    <phoneticPr fontId="10" type="noConversion"/>
  </si>
  <si>
    <t>1995.03.18</t>
  </si>
  <si>
    <t xml:space="preserve"> www.iscf.kr</t>
  </si>
  <si>
    <t>仁川西区文化財団</t>
  </si>
  <si>
    <t>032-510-6073</t>
    <phoneticPr fontId="10" type="noConversion"/>
  </si>
  <si>
    <t>仁川広域市西区西達路190 1階（家庭洞）</t>
    <phoneticPr fontId="10" type="noConversion"/>
  </si>
  <si>
    <t>仁川西区文化会館</t>
    <phoneticPr fontId="10" type="noConversion"/>
  </si>
  <si>
    <t>www.iscf.kr</t>
  </si>
  <si>
    <t>仁川西区文化財団</t>
  </si>
  <si>
    <t>032-510-6008</t>
    <phoneticPr fontId="10" type="noConversion"/>
  </si>
  <si>
    <t>仁川広域市西区清羅大路26</t>
    <phoneticPr fontId="10" type="noConversion"/>
  </si>
  <si>
    <t>チョンラブルーノバホール</t>
    <phoneticPr fontId="10" type="noConversion"/>
  </si>
  <si>
    <t>2010.04.02</t>
  </si>
  <si>
    <t>www.bpcf.or.kr</t>
  </si>
  <si>
    <t>仁川広域市富平区文化財団</t>
  </si>
  <si>
    <t>032-500-2000</t>
    <phoneticPr fontId="10" type="noConversion"/>
  </si>
  <si>
    <t>仁川広域市富平区アートセンター166</t>
    <phoneticPr fontId="10" type="noConversion"/>
  </si>
  <si>
    <t>富平アートセンター</t>
    <phoneticPr fontId="10" type="noConversion"/>
  </si>
  <si>
    <t>富平区</t>
    <phoneticPr fontId="10" type="noConversion"/>
  </si>
  <si>
    <t>1982.06.25</t>
  </si>
  <si>
    <t>www.subong.or.kr</t>
  </si>
  <si>
    <t>韓国芸術文化団体総連合会仁川広域市連合会</t>
  </si>
  <si>
    <t>032-868-7196</t>
    <phoneticPr fontId="10" type="noConversion"/>
  </si>
  <si>
    <t>仁川広域市ミチュホール区スボンアンギル78</t>
    <phoneticPr fontId="10" type="noConversion"/>
  </si>
  <si>
    <t>仁川スボン文化会館</t>
    <phoneticPr fontId="10" type="noConversion"/>
  </si>
  <si>
    <t>ミチュホール</t>
    <phoneticPr fontId="10" type="noConversion"/>
  </si>
  <si>
    <t>1994.04.08</t>
  </si>
  <si>
    <t>art.incheon.go.kr</t>
  </si>
  <si>
    <t>仁川市役所</t>
  </si>
  <si>
    <t>032-420-2714</t>
    <phoneticPr fontId="10" type="noConversion"/>
  </si>
  <si>
    <t>仁川広域市南東区芸術路149</t>
    <phoneticPr fontId="10" type="noConversion"/>
  </si>
  <si>
    <t>仁川文化芸術会館</t>
    <phoneticPr fontId="10" type="noConversion"/>
  </si>
  <si>
    <t>南東区</t>
    <phoneticPr fontId="10" type="noConversion"/>
  </si>
  <si>
    <t>2011.11.17</t>
  </si>
  <si>
    <t>www.namdongarts.kr</t>
  </si>
  <si>
    <t>南東区都市管理公団</t>
  </si>
  <si>
    <t>032-460-0560</t>
    <phoneticPr fontId="10" type="noConversion"/>
  </si>
  <si>
    <t>仁川広域市南東区アーム大通り1437番ギル32（ノンヒョンドン）</t>
    <phoneticPr fontId="10" type="noConversion"/>
  </si>
  <si>
    <t>南東ソラアートホール</t>
    <phoneticPr fontId="10" type="noConversion"/>
  </si>
  <si>
    <t>1997.11.27</t>
  </si>
  <si>
    <t>www.gysiseol.or.kr</t>
  </si>
  <si>
    <t>032-551-6602</t>
    <phoneticPr fontId="10" type="noConversion"/>
  </si>
  <si>
    <t>仁川広域市渓陽区渓陽山路35番ギル11</t>
    <phoneticPr fontId="10" type="noConversion"/>
  </si>
  <si>
    <t>渓陽文化会館</t>
    <phoneticPr fontId="10" type="noConversion"/>
  </si>
  <si>
    <t>桂陽区</t>
    <phoneticPr fontId="10" type="noConversion"/>
  </si>
  <si>
    <t>2011.07.15</t>
  </si>
  <si>
    <t>dssiseol.or.kr</t>
  </si>
  <si>
    <t>達成郡施設管理公団</t>
  </si>
  <si>
    <t>053-659-4220</t>
    <phoneticPr fontId="10" type="noConversion"/>
  </si>
  <si>
    <t>大邱広域市達成郡大実駅北路2ギル188</t>
    <phoneticPr fontId="10" type="noConversion"/>
  </si>
  <si>
    <t>達成文化センター</t>
    <phoneticPr fontId="10" type="noConversion"/>
  </si>
  <si>
    <t>達成軍</t>
    <phoneticPr fontId="10" type="noConversion"/>
  </si>
  <si>
    <t>大邱</t>
    <phoneticPr fontId="10" type="noConversion"/>
  </si>
  <si>
    <t>（概観）1975.10.05。 （再開）2013.11.29。</t>
  </si>
  <si>
    <t>concerthouse.daegu.go.kr</t>
    <phoneticPr fontId="10" type="noConversion"/>
  </si>
  <si>
    <t>大邱広域市</t>
  </si>
  <si>
    <t>053-250-1400</t>
    <phoneticPr fontId="10" type="noConversion"/>
  </si>
  <si>
    <t>大邱広域市中区太平路141</t>
    <phoneticPr fontId="10" type="noConversion"/>
  </si>
  <si>
    <t>大邱コンサートハウス</t>
    <phoneticPr fontId="10" type="noConversion"/>
  </si>
  <si>
    <t>2004.10.05</t>
  </si>
  <si>
    <t>bongsanart.jung.daegu.kr</t>
  </si>
  <si>
    <t>053-661-3500</t>
    <phoneticPr fontId="10" type="noConversion"/>
  </si>
  <si>
    <t>大邱広域市中区鳳山文化道77</t>
    <phoneticPr fontId="10" type="noConversion"/>
  </si>
  <si>
    <t>奉山文化会館</t>
    <phoneticPr fontId="10" type="noConversion"/>
  </si>
  <si>
    <t>2007.05.01</t>
  </si>
  <si>
    <t>www.ssartpia.kr</t>
  </si>
  <si>
    <t>財団法人買収文化財団</t>
  </si>
  <si>
    <t>053-668-1800</t>
    <phoneticPr fontId="10" type="noConversion"/>
  </si>
  <si>
    <t>大邱広域市水城区武陵路180</t>
    <phoneticPr fontId="10" type="noConversion"/>
  </si>
  <si>
    <t>水星文化財団水星アートピア</t>
  </si>
  <si>
    <t>水城区</t>
    <phoneticPr fontId="10" type="noConversion"/>
  </si>
  <si>
    <t>1998.03.05</t>
  </si>
  <si>
    <t>www.dgs.go.kr/culture</t>
    <phoneticPr fontId="10" type="noConversion"/>
  </si>
  <si>
    <t>053-663-3081</t>
    <phoneticPr fontId="10" type="noConversion"/>
  </si>
  <si>
    <t>大邱広域西西区唐山路403</t>
    <phoneticPr fontId="10" type="noConversion"/>
  </si>
  <si>
    <t>西欧文化会館</t>
    <phoneticPr fontId="10" type="noConversion"/>
  </si>
  <si>
    <t>2003.08.07</t>
  </si>
  <si>
    <t>www.daeguoperahouse.org</t>
  </si>
  <si>
    <t>大邱オペラハウス</t>
  </si>
  <si>
    <t>053-666-6000</t>
    <phoneticPr fontId="10" type="noConversion"/>
  </si>
  <si>
    <t>大邱広域市北区湖岩路15</t>
    <phoneticPr fontId="10" type="noConversion"/>
  </si>
  <si>
    <t>大邱オペラハウス</t>
    <phoneticPr fontId="10" type="noConversion"/>
  </si>
  <si>
    <t>1999.10.09</t>
  </si>
  <si>
    <t>www.hbcf.or.kr</t>
  </si>
  <si>
    <t>幸せ北区文化財団</t>
  </si>
  <si>
    <t>053-320-5120</t>
    <phoneticPr fontId="10" type="noConversion"/>
  </si>
  <si>
    <t>大邱広域市北区グアムロ47</t>
    <phoneticPr fontId="10" type="noConversion"/>
  </si>
  <si>
    <t>オウルアートセンター</t>
    <phoneticPr fontId="10" type="noConversion"/>
  </si>
  <si>
    <t>2004.05.04</t>
  </si>
  <si>
    <t>www.ayangarts.or.kr</t>
  </si>
  <si>
    <t>大邱広域市東区文化財団</t>
  </si>
  <si>
    <t>053-230-3344</t>
    <phoneticPr fontId="10" type="noConversion"/>
  </si>
  <si>
    <t>大邱広域市東区ヒョドンロ2ギル24</t>
    <phoneticPr fontId="10" type="noConversion"/>
  </si>
  <si>
    <t>アヤンアートセンター</t>
    <phoneticPr fontId="10" type="noConversion"/>
  </si>
  <si>
    <t>1990.05.21</t>
  </si>
  <si>
    <t>artcenter.daegu.go.kr</t>
  </si>
  <si>
    <t>大邱広域市</t>
  </si>
  <si>
    <t>053-606-6114</t>
    <phoneticPr fontId="10" type="noConversion"/>
  </si>
  <si>
    <t>大邱広域市ダルソ区公園循環路201</t>
    <phoneticPr fontId="10" type="noConversion"/>
  </si>
  <si>
    <t>大邱文化芸術会館</t>
    <phoneticPr fontId="10" type="noConversion"/>
  </si>
  <si>
    <t>月西区</t>
    <phoneticPr fontId="10" type="noConversion"/>
  </si>
  <si>
    <t>2004.10.14</t>
  </si>
  <si>
    <t>www.dscf.or.kr</t>
  </si>
  <si>
    <t>月西文化財団</t>
  </si>
  <si>
    <t>053-584-8714</t>
    <phoneticPr fontId="10" type="noConversion"/>
  </si>
  <si>
    <t>大邱広域市ダルソ区文化会館道160</t>
    <phoneticPr fontId="10" type="noConversion"/>
  </si>
  <si>
    <t>ダルソアートセンター</t>
    <phoneticPr fontId="10" type="noConversion"/>
  </si>
  <si>
    <t>1998.03.07</t>
  </si>
  <si>
    <t>nam.daegu.kr/culturalcenter</t>
  </si>
  <si>
    <t>053-664-3131</t>
    <phoneticPr fontId="10" type="noConversion"/>
  </si>
  <si>
    <t>大邱広域市南区前山循環路478</t>
    <phoneticPr fontId="10" type="noConversion"/>
  </si>
  <si>
    <t>大徳文化殿堂</t>
    <phoneticPr fontId="10" type="noConversion"/>
  </si>
  <si>
    <t>www.dureraum.org</t>
  </si>
  <si>
    <t>映画の殿堂</t>
  </si>
  <si>
    <t>051-780-6000</t>
    <phoneticPr fontId="10" type="noConversion"/>
  </si>
  <si>
    <t>釜山広域市海雲台区水泳川沿い120</t>
    <phoneticPr fontId="10" type="noConversion"/>
  </si>
  <si>
    <t>映画の殿堂</t>
    <phoneticPr fontId="10" type="noConversion"/>
  </si>
  <si>
    <t>海雲台区</t>
    <phoneticPr fontId="10" type="noConversion"/>
  </si>
  <si>
    <t>2007.02.20</t>
  </si>
  <si>
    <t>www.haeundae.go.kr/culture</t>
  </si>
  <si>
    <t>海雲台区役所</t>
  </si>
  <si>
    <t>051-749-7651</t>
    <phoneticPr fontId="10" type="noConversion"/>
  </si>
  <si>
    <t>釜山広域市海雲台区ヤンウン路97（左東）</t>
    <phoneticPr fontId="10" type="noConversion"/>
  </si>
  <si>
    <t>海雲台文化会館</t>
    <phoneticPr fontId="10" type="noConversion"/>
  </si>
  <si>
    <t>1999.10.16</t>
  </si>
  <si>
    <t xml:space="preserve"> demopark.or.kr</t>
  </si>
  <si>
    <t xml:space="preserve"> （社）釜山民主抗争記念事業会</t>
  </si>
  <si>
    <t>051-790-7400</t>
    <phoneticPr fontId="10" type="noConversion"/>
  </si>
  <si>
    <t>釜山広域市中区民主公園道19</t>
    <phoneticPr fontId="10" type="noConversion"/>
  </si>
  <si>
    <t>釜山民主公園</t>
    <phoneticPr fontId="10" type="noConversion"/>
  </si>
  <si>
    <t>2009.10.19</t>
  </si>
  <si>
    <t>culture.yeongdo.go.kr</t>
  </si>
  <si>
    <t>永都区役所</t>
  </si>
  <si>
    <t>051-419-5571</t>
    <phoneticPr fontId="10" type="noConversion"/>
  </si>
  <si>
    <t>釜山広域市永道区艦寺路79番ギル6（東三洞）</t>
    <phoneticPr fontId="10" type="noConversion"/>
  </si>
  <si>
    <t>永都文化芸術会館</t>
    <phoneticPr fontId="10" type="noConversion"/>
  </si>
  <si>
    <t>永道区</t>
    <phoneticPr fontId="10" type="noConversion"/>
  </si>
  <si>
    <t>2002.10.05。</t>
  </si>
  <si>
    <t>www.saha.go.kr/eulsukdo</t>
  </si>
  <si>
    <t>サハ区役所</t>
  </si>
  <si>
    <t>051-220-5801</t>
    <phoneticPr fontId="10" type="noConversion"/>
  </si>
  <si>
    <t>釜山広域市沙河区洛東南路1233番道25（下段洞）</t>
    <phoneticPr fontId="10" type="noConversion"/>
  </si>
  <si>
    <t>乙淑島文化会館</t>
    <phoneticPr fontId="10" type="noConversion"/>
  </si>
  <si>
    <t>2005.07.28</t>
  </si>
  <si>
    <t>釜山広域市北区</t>
  </si>
  <si>
    <t>051-309-4081</t>
    <phoneticPr fontId="10" type="noConversion"/>
  </si>
  <si>
    <t>釜山広域市北区金谷大路46番50</t>
    <phoneticPr fontId="10" type="noConversion"/>
  </si>
  <si>
    <t>1999.10.22</t>
  </si>
  <si>
    <t xml:space="preserve"> www.dongnae.go.kr/culture</t>
  </si>
  <si>
    <t>ドンレグ</t>
  </si>
  <si>
    <t>051-550-6611</t>
    <phoneticPr fontId="10" type="noConversion"/>
  </si>
  <si>
    <t>ソウル特別市東レ区文化路80</t>
    <phoneticPr fontId="10" type="noConversion"/>
  </si>
  <si>
    <t>東レ文化会館</t>
    <phoneticPr fontId="10" type="noConversion"/>
  </si>
  <si>
    <t>ドンレグ</t>
    <phoneticPr fontId="10" type="noConversion"/>
  </si>
  <si>
    <t>1973.10.10</t>
  </si>
  <si>
    <t>www.bscc.or.kr</t>
  </si>
  <si>
    <t>釜山文化会館</t>
  </si>
  <si>
    <t>051-630-5200</t>
  </si>
  <si>
    <t>釜山広域市東区磁城路133番ギル16</t>
  </si>
  <si>
    <t>釜山市民会館</t>
  </si>
  <si>
    <t>広域自治体</t>
  </si>
  <si>
    <t>2017.10.10</t>
  </si>
  <si>
    <t>www.bsdgsportsart.or.kr</t>
    <phoneticPr fontId="10" type="noConversion"/>
  </si>
  <si>
    <t>（社）スポーツ教育文化振興院</t>
  </si>
  <si>
    <t>051-604-6000</t>
    <phoneticPr fontId="10" type="noConversion"/>
  </si>
  <si>
    <t>釜山広域市東区区役所8</t>
    <phoneticPr fontId="10" type="noConversion"/>
  </si>
  <si>
    <t>東区国民体育文芸センター</t>
    <phoneticPr fontId="10" type="noConversion"/>
  </si>
  <si>
    <t>7,210 960 846</t>
    <phoneticPr fontId="10" type="noConversion"/>
  </si>
  <si>
    <t xml:space="preserve"> 777410312</t>
    <phoneticPr fontId="10" type="noConversion"/>
  </si>
  <si>
    <t xml:space="preserve"> 1988.09.03</t>
  </si>
  <si>
    <t xml:space="preserve"> 051-607-6000</t>
    <phoneticPr fontId="10" type="noConversion"/>
  </si>
  <si>
    <t>釜山広域市南区国連平和路6番道1</t>
    <phoneticPr fontId="10" type="noConversion"/>
  </si>
  <si>
    <t>釜山文化会館</t>
    <phoneticPr fontId="10" type="noConversion"/>
  </si>
  <si>
    <t>2011.03.03</t>
  </si>
  <si>
    <t>www.bsart.or.kr</t>
  </si>
  <si>
    <t>社団法人</t>
  </si>
  <si>
    <t>（社）釜山芸術文化団体総連合会</t>
  </si>
  <si>
    <t>051-631-1377</t>
    <phoneticPr fontId="10" type="noConversion"/>
  </si>
  <si>
    <t>釜山広域市南区龍荘路78</t>
    <phoneticPr fontId="10" type="noConversion"/>
  </si>
  <si>
    <t>釜山芸術会館</t>
    <phoneticPr fontId="10" type="noConversion"/>
  </si>
  <si>
    <t>4,806 1,595</t>
    <phoneticPr fontId="10" type="noConversion"/>
  </si>
  <si>
    <t xml:space="preserve"> 880394</t>
    <phoneticPr fontId="10" type="noConversion"/>
  </si>
  <si>
    <t>2000.05.19</t>
  </si>
  <si>
    <t>art.geumjeong.go.kr</t>
    <phoneticPr fontId="10" type="noConversion"/>
  </si>
  <si>
    <t>金正区</t>
  </si>
  <si>
    <t>051-519-5651</t>
    <phoneticPr fontId="10" type="noConversion"/>
  </si>
  <si>
    <t>釜山広域市金正区体育公園路7（旧西洞）</t>
    <phoneticPr fontId="10" type="noConversion"/>
  </si>
  <si>
    <t>金正文化会館</t>
    <phoneticPr fontId="10" type="noConversion"/>
  </si>
  <si>
    <t>2005.03.25</t>
  </si>
  <si>
    <t>www.cac.ior.kr</t>
    <phoneticPr fontId="10" type="noConversion"/>
  </si>
  <si>
    <t>中区文化財団</t>
  </si>
  <si>
    <t>02-2230-6600</t>
    <phoneticPr fontId="10" type="noConversion"/>
  </si>
  <si>
    <t>ソウル特別市中区退渓路387</t>
    <phoneticPr fontId="10" type="noConversion"/>
  </si>
  <si>
    <t>忠武アートセンター</t>
    <phoneticPr fontId="10" type="noConversion"/>
  </si>
  <si>
    <t>2638 1627 2228</t>
    <phoneticPr fontId="10" type="noConversion"/>
  </si>
  <si>
    <t xml:space="preserve"> 609443328</t>
    <phoneticPr fontId="2" type="noConversion"/>
  </si>
  <si>
    <t xml:space="preserve"> 1978.04.14</t>
  </si>
  <si>
    <t xml:space="preserve"> www.sejongpac.or.kr</t>
  </si>
  <si>
    <t>世宗文化会館</t>
  </si>
  <si>
    <t>02-399-1000</t>
    <phoneticPr fontId="10" type="noConversion"/>
  </si>
  <si>
    <t>ソウル特別市鍾路区世宗大路175</t>
    <phoneticPr fontId="10" type="noConversion"/>
  </si>
  <si>
    <t>財団法人世宗文化会館</t>
    <phoneticPr fontId="10" type="noConversion"/>
  </si>
  <si>
    <t>鍾路区</t>
    <phoneticPr fontId="10" type="noConversion"/>
  </si>
  <si>
    <t>2000.02.14</t>
  </si>
  <si>
    <t>鍾路区施設管理公団</t>
  </si>
  <si>
    <t>02-2148-4061</t>
    <phoneticPr fontId="10" type="noConversion"/>
  </si>
  <si>
    <t>ソウル特別市鍾路区ジボンロ5ギル7-5</t>
    <phoneticPr fontId="10" type="noConversion"/>
  </si>
  <si>
    <t>鍾路区民会館</t>
    <phoneticPr fontId="10" type="noConversion"/>
  </si>
  <si>
    <t>2007.04.01</t>
  </si>
  <si>
    <t>www.gwangart.com/51</t>
  </si>
  <si>
    <t>文化共有ネットワークシル</t>
  </si>
  <si>
    <t>02-725-2311</t>
    <phoneticPr fontId="10" type="noConversion"/>
  </si>
  <si>
    <t>ソウル特別市鍾路区仁王山路1ギル21</t>
    <phoneticPr fontId="10" type="noConversion"/>
  </si>
  <si>
    <t>鍾路文化体育センター（光化門アートホール）</t>
    <phoneticPr fontId="10" type="noConversion"/>
  </si>
  <si>
    <t>1996.11.15</t>
  </si>
  <si>
    <t>www.efac.or.kr</t>
  </si>
  <si>
    <t>ウンピョン文化財団</t>
  </si>
  <si>
    <t>02-351-3736</t>
    <phoneticPr fontId="10" type="noConversion"/>
  </si>
  <si>
    <t>ソウル特別市 恩平区 緑番路16(緑番洞)</t>
    <phoneticPr fontId="10" type="noConversion"/>
  </si>
  <si>
    <t>銀平文化芸術会館</t>
    <phoneticPr fontId="10" type="noConversion"/>
  </si>
  <si>
    <t>平平区</t>
    <phoneticPr fontId="10" type="noConversion"/>
  </si>
  <si>
    <t>2010.07.01</t>
  </si>
  <si>
    <t xml:space="preserve"> art.yongsan.go.kr</t>
    <phoneticPr fontId="10" type="noConversion"/>
  </si>
  <si>
    <t>龍山区</t>
  </si>
  <si>
    <t>02-2199-7260</t>
    <phoneticPr fontId="10" type="noConversion"/>
  </si>
  <si>
    <t>ソウル特別市龍山区緑寺平大150</t>
    <phoneticPr fontId="10" type="noConversion"/>
  </si>
  <si>
    <t>龍山アートホール</t>
    <phoneticPr fontId="10" type="noConversion"/>
  </si>
  <si>
    <t>龍山区</t>
    <phoneticPr fontId="10" type="noConversion"/>
  </si>
  <si>
    <t>2009.02.11</t>
  </si>
  <si>
    <t>www.ydpcf.or.kr</t>
    <phoneticPr fontId="10" type="noConversion"/>
  </si>
  <si>
    <t>財団法人永登浦文化財団</t>
  </si>
  <si>
    <t>02-2670-4020</t>
    <phoneticPr fontId="10" type="noConversion"/>
  </si>
  <si>
    <t>ソウル特別市永登浦区国会大路596永登浦区民会館</t>
    <phoneticPr fontId="10" type="noConversion"/>
  </si>
  <si>
    <t>永登浦アートホール</t>
    <phoneticPr fontId="10" type="noConversion"/>
  </si>
  <si>
    <t>永登浦区</t>
    <phoneticPr fontId="10" type="noConversion"/>
  </si>
  <si>
    <t>1998.01.12</t>
  </si>
  <si>
    <t>yfac.jp/main</t>
    <phoneticPr fontId="10" type="noConversion"/>
  </si>
  <si>
    <t>陽川文化財団</t>
  </si>
  <si>
    <t>02-2620-4904</t>
  </si>
  <si>
    <t>ソウル特別市楊川区木洞西路367（新正洞）</t>
    <phoneticPr fontId="10" type="noConversion"/>
  </si>
  <si>
    <t>陽川文化会館</t>
    <phoneticPr fontId="10" type="noConversion"/>
  </si>
  <si>
    <t>陽川区</t>
    <phoneticPr fontId="10" type="noConversion"/>
  </si>
  <si>
    <t>2012.09.14</t>
  </si>
  <si>
    <t>www.sdfac.or.kr</t>
  </si>
  <si>
    <t>城東文化財団</t>
  </si>
  <si>
    <t>02-2204-7561</t>
    <phoneticPr fontId="10" type="noConversion"/>
  </si>
  <si>
    <t>ソウル特別市城東区トゥクソムロ1ギル43</t>
    <phoneticPr fontId="10" type="noConversion"/>
  </si>
  <si>
    <t>聖水文化福祉会館</t>
    <phoneticPr fontId="10" type="noConversion"/>
  </si>
  <si>
    <t>城東区</t>
    <phoneticPr fontId="10" type="noConversion"/>
  </si>
  <si>
    <t>02-2204-6402</t>
    <phoneticPr fontId="10" type="noConversion"/>
  </si>
  <si>
    <t>ソウル特別市城東区王十里路281</t>
    <phoneticPr fontId="10" type="noConversion"/>
  </si>
  <si>
    <t>城東文化会館</t>
    <phoneticPr fontId="10" type="noConversion"/>
  </si>
  <si>
    <t>2011.03.29</t>
  </si>
  <si>
    <t>seochocf.or.kr</t>
  </si>
  <si>
    <t>（財）瑞草文化財団</t>
  </si>
  <si>
    <t>02-3477-2461</t>
  </si>
  <si>
    <t>ソウル特別市瑞草区四平大路55</t>
  </si>
  <si>
    <t>深山記念文化センター</t>
  </si>
  <si>
    <t>1989.11.13</t>
  </si>
  <si>
    <t xml:space="preserve"> www.seocho.go.kr</t>
  </si>
  <si>
    <t>02-2155-8301</t>
    <phoneticPr fontId="10" type="noConversion"/>
  </si>
  <si>
    <t>ソウル特別市瑞草区江南大路201</t>
    <phoneticPr fontId="10" type="noConversion"/>
  </si>
  <si>
    <t>瑞草文化芸術会館</t>
    <phoneticPr fontId="10" type="noConversion"/>
  </si>
  <si>
    <t>瑞草区</t>
    <phoneticPr fontId="10" type="noConversion"/>
  </si>
  <si>
    <t>1993.10.15</t>
  </si>
  <si>
    <t xml:space="preserve"> www.sscmc.or.kr</t>
  </si>
  <si>
    <t>西大門区都市管理公団</t>
  </si>
  <si>
    <t>02-360-8683</t>
  </si>
  <si>
    <t>ソウル特別市西大門区ホンウン2ドンペリョンサギル39</t>
    <phoneticPr fontId="10" type="noConversion"/>
  </si>
  <si>
    <t>西大文化文化会館</t>
    <phoneticPr fontId="10" type="noConversion"/>
  </si>
  <si>
    <t>2008.04.11</t>
  </si>
  <si>
    <t>www.mfac.or.kr</t>
  </si>
  <si>
    <t>麻浦文化財団</t>
  </si>
  <si>
    <t>02-3274-8600</t>
    <phoneticPr fontId="10" type="noConversion"/>
  </si>
  <si>
    <t>ソウル特別市麻浦区大興路20ギル28</t>
    <phoneticPr fontId="10" type="noConversion"/>
  </si>
  <si>
    <t>麻浦アートセンター</t>
    <phoneticPr fontId="10" type="noConversion"/>
  </si>
  <si>
    <t>麻浦区</t>
    <phoneticPr fontId="10" type="noConversion"/>
  </si>
  <si>
    <t>1993.12.09</t>
  </si>
  <si>
    <t>www.dobongsiseol.or.kr/index_hall</t>
    <phoneticPr fontId="10" type="noConversion"/>
  </si>
  <si>
    <t>道峰区施設管理公団</t>
  </si>
  <si>
    <t>02-901-5160</t>
    <phoneticPr fontId="10" type="noConversion"/>
  </si>
  <si>
    <t>ソウル特別市道鳳区道鳳路552</t>
    <phoneticPr fontId="10" type="noConversion"/>
  </si>
  <si>
    <t>道奉区民会館</t>
    <phoneticPr fontId="10" type="noConversion"/>
  </si>
  <si>
    <t>ドボング</t>
    <phoneticPr fontId="10" type="noConversion"/>
  </si>
  <si>
    <t>2020.10.30</t>
  </si>
  <si>
    <t>www.nowonarts.kr</t>
  </si>
  <si>
    <t>ノーウォン文化財団</t>
  </si>
  <si>
    <t>02-2289-3453</t>
    <phoneticPr fontId="10" type="noConversion"/>
  </si>
  <si>
    <t>ソウル特別市 ノウォン区ノヘロ 502</t>
    <phoneticPr fontId="10" type="noConversion"/>
  </si>
  <si>
    <t>ノーウォン子供劇場</t>
    <phoneticPr fontId="10" type="noConversion"/>
  </si>
  <si>
    <t>ノウォン区</t>
    <phoneticPr fontId="10" type="noConversion"/>
  </si>
  <si>
    <t>2004.06.16</t>
  </si>
  <si>
    <t>02-2289-3400</t>
    <phoneticPr fontId="10" type="noConversion"/>
  </si>
  <si>
    <t>ソウル特別市 ノウォン区中継路 181</t>
    <phoneticPr fontId="10" type="noConversion"/>
  </si>
  <si>
    <t>ノーウォン文化財団ノーウォン文化芸術会館</t>
    <phoneticPr fontId="10" type="noConversion"/>
  </si>
  <si>
    <t>2008.10.18</t>
  </si>
  <si>
    <t>gcfac.or.kr</t>
  </si>
  <si>
    <t>錦川文化財団</t>
  </si>
  <si>
    <t>02-2627-2981</t>
    <phoneticPr fontId="10" type="noConversion"/>
  </si>
  <si>
    <t>ソウル特別市錦川区始興大路73ギル70</t>
    <phoneticPr fontId="10" type="noConversion"/>
  </si>
  <si>
    <t>金の国アートホール</t>
    <phoneticPr fontId="10" type="noConversion"/>
  </si>
  <si>
    <t>錦川区</t>
    <phoneticPr fontId="10" type="noConversion"/>
  </si>
  <si>
    <t>1989.02.15</t>
  </si>
  <si>
    <t>www.guroartsvalley.or.kr</t>
    <phoneticPr fontId="10" type="noConversion"/>
  </si>
  <si>
    <t>黒文化財団</t>
  </si>
  <si>
    <t>02-860-2592</t>
    <phoneticPr fontId="10" type="noConversion"/>
  </si>
  <si>
    <t>ソウル特別市区区区釜山路25ギル21</t>
    <phoneticPr fontId="10" type="noConversion"/>
  </si>
  <si>
    <t>黒区民会館</t>
    <phoneticPr fontId="10" type="noConversion"/>
  </si>
  <si>
    <t>黒区</t>
    <phoneticPr fontId="10" type="noConversion"/>
  </si>
  <si>
    <t>2008.07.22</t>
  </si>
  <si>
    <t>02-2029-1722</t>
    <phoneticPr fontId="10" type="noConversion"/>
  </si>
  <si>
    <t>ソウル特別市区区区釜山路25ギル9-24</t>
    <phoneticPr fontId="10" type="noConversion"/>
  </si>
  <si>
    <t>黒アートバレー芸術劇場</t>
    <phoneticPr fontId="10" type="noConversion"/>
  </si>
  <si>
    <t>2005.05.02</t>
  </si>
  <si>
    <t>www.naruart.or.kr</t>
  </si>
  <si>
    <t>光津文化財団</t>
  </si>
  <si>
    <t>02-2049-4700</t>
    <phoneticPr fontId="10" type="noConversion"/>
  </si>
  <si>
    <t>ソウル特別市光津区能洞路76</t>
    <phoneticPr fontId="10" type="noConversion"/>
  </si>
  <si>
    <t>ナルアートセンター</t>
    <phoneticPr fontId="10" type="noConversion"/>
  </si>
  <si>
    <t>2002.12.27</t>
  </si>
  <si>
    <t>www.gfac.or.kr</t>
  </si>
  <si>
    <t>冠岳文化財団</t>
  </si>
  <si>
    <t>02-828-5854</t>
  </si>
  <si>
    <t>ソウル特別市冠岳区新林路3ギル35</t>
    <phoneticPr fontId="10" type="noConversion"/>
  </si>
  <si>
    <t>冠岳アートホール</t>
    <phoneticPr fontId="10" type="noConversion"/>
  </si>
  <si>
    <t>冠岳区</t>
    <phoneticPr fontId="10" type="noConversion"/>
  </si>
  <si>
    <t>1989.03.14</t>
  </si>
  <si>
    <t>www.gssi.or.kr</t>
  </si>
  <si>
    <t>江西区施設管理公団</t>
  </si>
  <si>
    <t>02-3664-6046</t>
    <phoneticPr fontId="10" type="noConversion"/>
  </si>
  <si>
    <t>ソウル特別市江西区宇長山路66</t>
    <phoneticPr fontId="10" type="noConversion"/>
  </si>
  <si>
    <t>江西区民会館</t>
    <phoneticPr fontId="10" type="noConversion"/>
  </si>
  <si>
    <t>江西区</t>
    <phoneticPr fontId="10" type="noConversion"/>
  </si>
  <si>
    <t>2001.11.01</t>
  </si>
  <si>
    <t>www.gbcmc.or.kr/fmcs/25</t>
  </si>
  <si>
    <t>江北区都市管理公団</t>
  </si>
  <si>
    <t>02-944-3068</t>
    <phoneticPr fontId="10" type="noConversion"/>
  </si>
  <si>
    <t>ソウル特別市江北区三角山路85</t>
    <phoneticPr fontId="10" type="noConversion"/>
  </si>
  <si>
    <t>江北文化芸術会館</t>
    <phoneticPr fontId="10" type="noConversion"/>
  </si>
  <si>
    <t>江北区</t>
    <phoneticPr fontId="10" type="noConversion"/>
  </si>
  <si>
    <t>2011.09.01</t>
  </si>
  <si>
    <t>www.gdfac.or.kr</t>
  </si>
  <si>
    <t>江東文化財団</t>
  </si>
  <si>
    <t>02-440-0500</t>
    <phoneticPr fontId="10" type="noConversion"/>
  </si>
  <si>
    <t>ソウル特別市江東区東南路870</t>
    <phoneticPr fontId="10" type="noConversion"/>
  </si>
  <si>
    <t>江東アートセンター</t>
    <phoneticPr fontId="10" type="noConversion"/>
  </si>
  <si>
    <t>江東区</t>
    <phoneticPr fontId="10" type="noConversion"/>
  </si>
  <si>
    <t>1996.09.12</t>
  </si>
  <si>
    <t>life.gangnam.go.kr/fmcs/103</t>
  </si>
  <si>
    <t>江南区都市管理公団</t>
  </si>
  <si>
    <t>02-2176-0891</t>
    <phoneticPr fontId="10" type="noConversion"/>
  </si>
  <si>
    <t>ソウル特別市江南区サムスンロ154（大知洞）</t>
    <phoneticPr fontId="10" type="noConversion"/>
  </si>
  <si>
    <t>江南区民会館</t>
    <phoneticPr fontId="10" type="noConversion"/>
  </si>
  <si>
    <t>江南区</t>
    <phoneticPr fontId="10" type="noConversion"/>
  </si>
  <si>
    <t>2021.04.17</t>
  </si>
  <si>
    <t>kbt.sbculture.or.kr</t>
    <phoneticPr fontId="10" type="noConversion"/>
  </si>
  <si>
    <t>城北文化財団</t>
  </si>
  <si>
    <t>02-6953-3201</t>
    <phoneticPr fontId="10" type="noConversion"/>
  </si>
  <si>
    <t>ソウル特別市城北区道路7路20、4階</t>
    <phoneticPr fontId="10" type="noConversion"/>
  </si>
  <si>
    <t>夢の光劇場</t>
    <phoneticPr fontId="10" type="noConversion"/>
  </si>
  <si>
    <t>城北区</t>
    <phoneticPr fontId="10" type="noConversion"/>
  </si>
  <si>
    <t>システム</t>
    <phoneticPr fontId="10" type="noConversion"/>
  </si>
  <si>
    <t>その他の収入</t>
    <phoneticPr fontId="10" type="noConversion"/>
  </si>
  <si>
    <t>対関収入</t>
    <phoneticPr fontId="10" type="noConversion"/>
  </si>
  <si>
    <t>自己企画芸術教育収入</t>
    <phoneticPr fontId="10" type="noConversion"/>
  </si>
  <si>
    <t>自主企画展示事業収入</t>
    <phoneticPr fontId="10" type="noConversion"/>
  </si>
  <si>
    <t>自主企画公演事業収入</t>
    <phoneticPr fontId="10" type="noConversion"/>
  </si>
  <si>
    <t>その他</t>
    <phoneticPr fontId="10" type="noConversion"/>
  </si>
  <si>
    <t>芸術教育事業費</t>
    <phoneticPr fontId="10" type="noConversion"/>
  </si>
  <si>
    <t>展示事業費</t>
    <phoneticPr fontId="10" type="noConversion"/>
  </si>
  <si>
    <t>公演事業費</t>
    <phoneticPr fontId="10" type="noConversion"/>
  </si>
  <si>
    <t>経常費</t>
    <phoneticPr fontId="10" type="noConversion"/>
  </si>
  <si>
    <t>人件費</t>
    <phoneticPr fontId="10" type="noConversion"/>
  </si>
  <si>
    <t>芸術教育</t>
    <phoneticPr fontId="10" type="noConversion"/>
  </si>
  <si>
    <t>展示</t>
    <phoneticPr fontId="10" type="noConversion"/>
  </si>
  <si>
    <t>パフォーマンス</t>
    <phoneticPr fontId="10" type="noConversion"/>
  </si>
  <si>
    <t>芸術教育</t>
    <phoneticPr fontId="10" type="noConversion"/>
  </si>
  <si>
    <t>広報</t>
    <phoneticPr fontId="10" type="noConversion"/>
  </si>
  <si>
    <t>ステージ</t>
    <phoneticPr fontId="10" type="noConversion"/>
  </si>
  <si>
    <t>面積（m²）</t>
    <phoneticPr fontId="10" type="noConversion"/>
  </si>
  <si>
    <t>受け入れ人数</t>
    <phoneticPr fontId="10" type="noConversion"/>
  </si>
  <si>
    <t>数</t>
    <phoneticPr fontId="10" type="noConversion"/>
  </si>
  <si>
    <t>客席数</t>
    <phoneticPr fontId="10" type="noConversion"/>
  </si>
  <si>
    <t>運営機関の性格</t>
    <phoneticPr fontId="10" type="noConversion"/>
  </si>
  <si>
    <t>運営機関名</t>
    <phoneticPr fontId="10" type="noConversion"/>
  </si>
  <si>
    <t>輸入額(百万ウォン)</t>
    <phoneticPr fontId="10" type="noConversion"/>
  </si>
  <si>
    <t>年間決算運営費(百万ウォン)</t>
    <phoneticPr fontId="10" type="noConversion"/>
  </si>
  <si>
    <t>総利用者数（室内のみ作成）</t>
    <phoneticPr fontId="10" type="noConversion"/>
  </si>
  <si>
    <t>芸術教育有料参加者数</t>
    <phoneticPr fontId="10" type="noConversion"/>
  </si>
  <si>
    <t>展示有料観客数</t>
    <phoneticPr fontId="10" type="noConversion"/>
  </si>
  <si>
    <t>公演有料観客数</t>
    <phoneticPr fontId="10" type="noConversion"/>
  </si>
  <si>
    <t>プログラム稼働日（室内のみ作成）</t>
    <phoneticPr fontId="10" type="noConversion"/>
  </si>
  <si>
    <t>専門職員数</t>
    <phoneticPr fontId="10" type="noConversion"/>
  </si>
  <si>
    <t>常駐スタッフ数</t>
    <phoneticPr fontId="10" type="noConversion"/>
  </si>
  <si>
    <t>総従業員数</t>
    <phoneticPr fontId="10" type="noConversion"/>
  </si>
  <si>
    <t>屋外公演会場</t>
    <phoneticPr fontId="10" type="noConversion"/>
  </si>
  <si>
    <t>会議施設灯（m²）</t>
    <phoneticPr fontId="10" type="noConversion"/>
  </si>
  <si>
    <t>教育長(m²)</t>
    <phoneticPr fontId="10" type="noConversion"/>
  </si>
  <si>
    <t>展示場</t>
    <phoneticPr fontId="10" type="noConversion"/>
  </si>
  <si>
    <t>小公演場</t>
    <phoneticPr fontId="10" type="noConversion"/>
  </si>
  <si>
    <t>一般公演場（中共延長）</t>
    <phoneticPr fontId="10" type="noConversion"/>
  </si>
  <si>
    <t>総合公演場（大公演場）</t>
    <phoneticPr fontId="10" type="noConversion"/>
  </si>
  <si>
    <t>沿面積（m²）</t>
    <phoneticPr fontId="10" type="noConversion"/>
  </si>
  <si>
    <t>開館年月日</t>
    <phoneticPr fontId="10" type="noConversion"/>
  </si>
  <si>
    <t>ホームページ</t>
    <phoneticPr fontId="10" type="noConversion"/>
  </si>
  <si>
    <t>運営主体</t>
    <phoneticPr fontId="10" type="noConversion"/>
  </si>
  <si>
    <t>お問い合わせ</t>
    <phoneticPr fontId="10" type="noConversion"/>
  </si>
  <si>
    <t>住所</t>
    <phoneticPr fontId="10" type="noConversion"/>
  </si>
  <si>
    <t>施設名</t>
    <phoneticPr fontId="10" type="noConversion"/>
  </si>
  <si>
    <t>建設主体</t>
    <phoneticPr fontId="10" type="noConversion"/>
  </si>
  <si>
    <t>市郡区</t>
    <phoneticPr fontId="10" type="noConversion"/>
  </si>
  <si>
    <t>試みる</t>
    <phoneticPr fontId="10" type="noConversion"/>
  </si>
  <si>
    <t>年番</t>
    <phoneticPr fontId="10" type="noConversion"/>
  </si>
  <si>
    <t>2014.10.09</t>
    <phoneticPr fontId="2" type="noConversion"/>
  </si>
  <si>
    <t>2014.10.13</t>
    <phoneticPr fontId="2" type="noConversion"/>
  </si>
  <si>
    <t>2012.10.14</t>
    <phoneticPr fontId="2" type="noConversion"/>
  </si>
  <si>
    <t>2014.10.07</t>
    <phoneticPr fontId="2" type="noConversion"/>
  </si>
  <si>
    <t>2012.04.20</t>
    <phoneticPr fontId="2" type="noConversion"/>
  </si>
  <si>
    <t>2012.07.09</t>
    <phoneticPr fontId="2" type="noConversion"/>
  </si>
  <si>
    <t>2015.01.26</t>
    <phoneticPr fontId="2" type="noConversion"/>
  </si>
  <si>
    <t>2011.11.26</t>
    <phoneticPr fontId="2" type="noConversion"/>
  </si>
  <si>
    <t>2011.10.05</t>
    <phoneticPr fontId="2" type="noConversion"/>
  </si>
  <si>
    <t>2015.04.17</t>
    <phoneticPr fontId="2" type="noConversion"/>
  </si>
  <si>
    <t>2012.04.28</t>
    <phoneticPr fontId="2" type="noConversion"/>
  </si>
  <si>
    <t>2013.09.27</t>
    <phoneticPr fontId="2" type="noConversion"/>
  </si>
  <si>
    <t>2015.04.09</t>
    <phoneticPr fontId="2" type="noConversion"/>
  </si>
  <si>
    <t>2008.12.22</t>
    <phoneticPr fontId="2" type="noConversion"/>
  </si>
  <si>
    <t>2012.05.04</t>
    <phoneticPr fontId="2" type="noConversion"/>
  </si>
  <si>
    <t>2011.06.22</t>
    <phoneticPr fontId="2" type="noConversion"/>
  </si>
  <si>
    <t>2012.10.23</t>
    <phoneticPr fontId="2" type="noConversion"/>
  </si>
  <si>
    <t>2011.09.26</t>
    <phoneticPr fontId="2" type="noConversion"/>
  </si>
  <si>
    <t>2013.02.21</t>
    <phoneticPr fontId="2" type="noConversion"/>
  </si>
  <si>
    <t>2012.10.19</t>
    <phoneticPr fontId="2" type="noConversion"/>
  </si>
  <si>
    <t>2016.04.26</t>
    <phoneticPr fontId="2" type="noConversion"/>
  </si>
  <si>
    <t>2011.04.25</t>
    <phoneticPr fontId="2" type="noConversion"/>
  </si>
  <si>
    <t>2011.05.03</t>
    <phoneticPr fontId="2" type="noConversion"/>
  </si>
  <si>
    <t>2012.12.19</t>
    <phoneticPr fontId="2" type="noConversion"/>
  </si>
  <si>
    <t>1981.10.30</t>
    <phoneticPr fontId="2" type="noConversion"/>
  </si>
  <si>
    <t>2013.04.24</t>
    <phoneticPr fontId="2" type="noConversion"/>
  </si>
  <si>
    <t>2014.06.25</t>
    <phoneticPr fontId="2" type="noConversion"/>
  </si>
  <si>
    <t>2012.12.05</t>
    <phoneticPr fontId="2" type="noConversion"/>
  </si>
  <si>
    <t>2014.09.04</t>
    <phoneticPr fontId="2" type="noConversion"/>
  </si>
  <si>
    <t>2013.01.31</t>
    <phoneticPr fontId="2" type="noConversion"/>
  </si>
  <si>
    <t>2013.05.16</t>
    <phoneticPr fontId="2" type="noConversion"/>
  </si>
  <si>
    <t>2015.01.01</t>
    <phoneticPr fontId="2" type="noConversion"/>
  </si>
  <si>
    <t>2011.07.08</t>
    <phoneticPr fontId="2" type="noConversion"/>
  </si>
  <si>
    <t>2013.08.25</t>
    <phoneticPr fontId="2" type="noConversion"/>
  </si>
  <si>
    <t>2015.04.20</t>
    <phoneticPr fontId="2" type="noConversion"/>
  </si>
  <si>
    <t>2011.04.08</t>
    <phoneticPr fontId="2" type="noConversion"/>
  </si>
  <si>
    <t>2013.11.29</t>
    <phoneticPr fontId="2" type="noConversion"/>
  </si>
  <si>
    <t>2014.09.16</t>
    <phoneticPr fontId="2" type="noConversion"/>
  </si>
  <si>
    <t>2014.04.03</t>
    <phoneticPr fontId="2" type="noConversion"/>
  </si>
  <si>
    <t>2012.08.01</t>
    <phoneticPr fontId="2" type="noConversion"/>
  </si>
  <si>
    <t>2011.09.21</t>
    <phoneticPr fontId="2" type="noConversion"/>
  </si>
  <si>
    <t>2011.04.07</t>
    <phoneticPr fontId="2" type="noConversion"/>
  </si>
  <si>
    <t>2012.06.22</t>
    <phoneticPr fontId="2" type="noConversion"/>
  </si>
  <si>
    <t>2011.10.16</t>
    <phoneticPr fontId="2" type="noConversion"/>
  </si>
  <si>
    <t>2013.04.13</t>
    <phoneticPr fontId="2" type="noConversion"/>
  </si>
  <si>
    <t>2013.11.22</t>
    <phoneticPr fontId="2" type="noConversion"/>
  </si>
  <si>
    <t>2011.02.25</t>
    <phoneticPr fontId="2" type="noConversion"/>
  </si>
  <si>
    <t>2009.11.27</t>
    <phoneticPr fontId="2" type="noConversion"/>
  </si>
  <si>
    <t>2012.06.01</t>
    <phoneticPr fontId="2" type="noConversion"/>
  </si>
  <si>
    <t>2011.06.23</t>
    <phoneticPr fontId="2" type="noConversion"/>
  </si>
  <si>
    <t>2013.04.25</t>
    <phoneticPr fontId="2" type="noConversion"/>
  </si>
  <si>
    <t>2013.05.03</t>
    <phoneticPr fontId="2" type="noConversion"/>
  </si>
  <si>
    <t>2013.09.09</t>
    <phoneticPr fontId="2" type="noConversion"/>
  </si>
  <si>
    <t>2012.09.14</t>
    <phoneticPr fontId="2" type="noConversion"/>
  </si>
  <si>
    <t>2011.11.23</t>
    <phoneticPr fontId="2" type="noConversion"/>
  </si>
  <si>
    <t>2012.09.04</t>
    <phoneticPr fontId="2" type="noConversion"/>
  </si>
  <si>
    <t>2015.03.24</t>
    <phoneticPr fontId="2" type="noConversion"/>
  </si>
  <si>
    <t>2013.07.27</t>
    <phoneticPr fontId="2" type="noConversion"/>
  </si>
  <si>
    <t>2011.04.14</t>
    <phoneticPr fontId="2" type="noConversion"/>
  </si>
  <si>
    <t>2012.11.03</t>
    <phoneticPr fontId="2" type="noConversion"/>
  </si>
  <si>
    <t>2014.04.24</t>
    <phoneticPr fontId="2" type="noConversion"/>
  </si>
  <si>
    <t>2013.07.15</t>
    <phoneticPr fontId="2" type="noConversion"/>
  </si>
  <si>
    <t>2012.05.21</t>
    <phoneticPr fontId="2" type="noConversion"/>
  </si>
  <si>
    <t>2015.12.21</t>
    <phoneticPr fontId="2" type="noConversion"/>
  </si>
  <si>
    <t>2012.06.05</t>
    <phoneticPr fontId="2" type="noConversion"/>
  </si>
  <si>
    <t>2015.06.01</t>
    <phoneticPr fontId="2" type="noConversion"/>
  </si>
  <si>
    <t>2016.12.27</t>
    <phoneticPr fontId="2" type="noConversion"/>
  </si>
  <si>
    <t>2014.03.19</t>
    <phoneticPr fontId="2" type="noConversion"/>
  </si>
  <si>
    <t>2015.12.09</t>
    <phoneticPr fontId="2" type="noConversion"/>
  </si>
  <si>
    <t>2012.05.29</t>
    <phoneticPr fontId="2" type="noConversion"/>
  </si>
  <si>
    <t>2011.03.03</t>
    <phoneticPr fontId="2" type="noConversion"/>
  </si>
  <si>
    <t>2021.06.02</t>
    <phoneticPr fontId="2" type="noConversion"/>
  </si>
  <si>
    <t>2012.03.15</t>
    <phoneticPr fontId="2" type="noConversion"/>
  </si>
  <si>
    <t>2016.08.25</t>
    <phoneticPr fontId="2" type="noConversion"/>
  </si>
  <si>
    <t>2011.03.13</t>
    <phoneticPr fontId="2" type="noConversion"/>
  </si>
  <si>
    <t>2013.04.02</t>
    <phoneticPr fontId="2" type="noConversion"/>
  </si>
  <si>
    <t>2002.03.12</t>
    <phoneticPr fontId="2" type="noConversion"/>
  </si>
  <si>
    <t>2018.11.19</t>
    <phoneticPr fontId="2" type="noConversion"/>
  </si>
  <si>
    <t>2015.11.23</t>
    <phoneticPr fontId="2" type="noConversion"/>
  </si>
  <si>
    <t>2015.12.30</t>
    <phoneticPr fontId="2" type="noConversion"/>
  </si>
  <si>
    <t>2012.06.29</t>
    <phoneticPr fontId="2" type="noConversion"/>
  </si>
  <si>
    <t>2013.06.25</t>
    <phoneticPr fontId="2" type="noConversion"/>
  </si>
  <si>
    <t>2016.10.20</t>
    <phoneticPr fontId="2" type="noConversion"/>
  </si>
  <si>
    <t>2011.11.29</t>
    <phoneticPr fontId="2" type="noConversion"/>
  </si>
  <si>
    <t>2013.11.11</t>
    <phoneticPr fontId="2" type="noConversion"/>
  </si>
  <si>
    <t>2018.01.16</t>
    <phoneticPr fontId="2" type="noConversion"/>
  </si>
  <si>
    <t>2012.09.21</t>
    <phoneticPr fontId="2" type="noConversion"/>
  </si>
  <si>
    <t>2019.05.30</t>
    <phoneticPr fontId="2" type="noConversion"/>
  </si>
  <si>
    <t>2011.04.26</t>
    <phoneticPr fontId="2" type="noConversion"/>
  </si>
  <si>
    <t>2015.07.10</t>
    <phoneticPr fontId="2" type="noConversion"/>
  </si>
  <si>
    <t>2013.05.14</t>
    <phoneticPr fontId="2" type="noConversion"/>
  </si>
  <si>
    <t>2013.10.18</t>
    <phoneticPr fontId="2" type="noConversion"/>
  </si>
  <si>
    <t>2009.12.24</t>
    <phoneticPr fontId="2" type="noConversion"/>
  </si>
  <si>
    <t>2018.08.12</t>
    <phoneticPr fontId="2" type="noConversion"/>
  </si>
  <si>
    <t>2012.12.24</t>
    <phoneticPr fontId="2" type="noConversion"/>
  </si>
  <si>
    <t>2019.09.03</t>
    <phoneticPr fontId="2" type="noConversion"/>
  </si>
  <si>
    <t>2018.09.17</t>
    <phoneticPr fontId="2" type="noConversion"/>
  </si>
  <si>
    <t>2018.10.30</t>
    <phoneticPr fontId="2" type="noConversion"/>
  </si>
  <si>
    <t>2017.06.05</t>
    <phoneticPr fontId="2" type="noConversion"/>
  </si>
  <si>
    <t>2011.05.24</t>
    <phoneticPr fontId="2" type="noConversion"/>
  </si>
  <si>
    <t>2012.11.29</t>
    <phoneticPr fontId="2" type="noConversion"/>
  </si>
  <si>
    <t>2014.04.21</t>
    <phoneticPr fontId="2" type="noConversion"/>
  </si>
  <si>
    <t>1999.07.30</t>
    <phoneticPr fontId="2" type="noConversion"/>
  </si>
  <si>
    <t>1993.03.25(初登録は1981.07.19)</t>
    <phoneticPr fontId="2" type="noConversion"/>
  </si>
  <si>
    <t>2000.10.09</t>
    <phoneticPr fontId="2" type="noConversion"/>
  </si>
  <si>
    <t>2000.12.30</t>
    <phoneticPr fontId="2" type="noConversion"/>
  </si>
  <si>
    <t>1995.12.29</t>
    <phoneticPr fontId="2" type="noConversion"/>
  </si>
  <si>
    <t>1996.06.07</t>
    <phoneticPr fontId="2" type="noConversion"/>
  </si>
  <si>
    <t>2000.08.29</t>
    <phoneticPr fontId="2" type="noConversion"/>
  </si>
  <si>
    <t>1997.10.02</t>
    <phoneticPr fontId="2" type="noConversion"/>
  </si>
  <si>
    <t>1997.04.26</t>
    <phoneticPr fontId="2" type="noConversion"/>
  </si>
  <si>
    <t>1992.11.28</t>
    <phoneticPr fontId="2" type="noConversion"/>
  </si>
  <si>
    <t>1997.06.04</t>
    <phoneticPr fontId="2" type="noConversion"/>
  </si>
  <si>
    <t>1992.11.23</t>
    <phoneticPr fontId="2" type="noConversion"/>
  </si>
  <si>
    <t>1999.12.29</t>
    <phoneticPr fontId="2" type="noConversion"/>
  </si>
  <si>
    <t>2000.11.20</t>
    <phoneticPr fontId="2" type="noConversion"/>
  </si>
  <si>
    <t>1997.07.02</t>
    <phoneticPr fontId="2" type="noConversion"/>
  </si>
  <si>
    <t>1999.03.23</t>
    <phoneticPr fontId="2" type="noConversion"/>
  </si>
  <si>
    <t>1995.09.13</t>
    <phoneticPr fontId="2" type="noConversion"/>
  </si>
  <si>
    <t>1984.12.13</t>
    <phoneticPr fontId="2" type="noConversion"/>
  </si>
  <si>
    <t>2. オンラインサービスの現状</t>
    <phoneticPr fontId="2" type="noConversion"/>
  </si>
  <si>
    <t>プログラム総計（種）</t>
    <phoneticPr fontId="2" type="noConversion"/>
  </si>
  <si>
    <t>新情、祝日当日、毎週月曜日</t>
    <phoneticPr fontId="2" type="noConversion"/>
  </si>
  <si>
    <t>専任運営人材（人）</t>
    <phoneticPr fontId="2" type="noConversion"/>
  </si>
  <si>
    <t>文芸会館の運営状況</t>
    <phoneticPr fontId="10" type="noConversion"/>
  </si>
  <si>
    <r>
      <t>防音空間</t>
    </r>
    <r>
      <rPr>
        <sz val="8"/>
        <color theme="1"/>
        <rFont val="돋움"/>
        <family val="3"/>
        <charset val="129"/>
      </rPr>
      <t>(練習室)</t>
    </r>
    <phoneticPr fontId="2" type="noConversion"/>
  </si>
  <si>
    <r>
      <t>住民自律空間</t>
    </r>
    <r>
      <rPr>
        <sz val="8"/>
        <color theme="1"/>
        <rFont val="돋움"/>
        <family val="3"/>
        <charset val="129"/>
      </rPr>
      <t>（学習空間、会議室、多目的室など）</t>
    </r>
    <phoneticPr fontId="2" type="noConversion"/>
  </si>
  <si>
    <r>
      <t>特性化空間</t>
    </r>
    <r>
      <rPr>
        <sz val="8"/>
        <color theme="1"/>
        <rFont val="돋움"/>
        <family val="3"/>
        <charset val="129"/>
      </rPr>
      <t>（共有キッチン、野外活動空間など）</t>
    </r>
    <r>
      <rPr>
        <b/>
        <sz val="8"/>
        <color theme="1"/>
        <rFont val="돋움"/>
        <family val="3"/>
        <charset val="129"/>
      </rPr>
      <t/>
    </r>
    <phoneticPr fontId="2" type="noConversion"/>
  </si>
  <si>
    <r>
      <t>127.5</t>
    </r>
    <r>
      <rPr>
        <sz val="8"/>
        <color theme="1"/>
        <rFont val="맑은 고딕"/>
        <family val="3"/>
        <charset val="129"/>
      </rPr>
      <t>㎡</t>
    </r>
    <phoneticPr fontId="2" type="noConversion"/>
  </si>
  <si>
    <r>
      <t>13.5</t>
    </r>
    <r>
      <rPr>
        <sz val="8"/>
        <color theme="1"/>
        <rFont val="맑은 고딕"/>
        <family val="3"/>
        <charset val="129"/>
      </rPr>
      <t>㎡</t>
    </r>
    <r>
      <rPr>
        <sz val="8"/>
        <color theme="1"/>
        <rFont val="돋움"/>
        <family val="3"/>
        <charset val="129"/>
      </rPr>
      <t>（サークルルーム）49.5㎡（セミナー室）49.3㎡（心身修練室）</t>
    </r>
    <phoneticPr fontId="2" type="noConversion"/>
  </si>
  <si>
    <r>
      <t>380.82</t>
    </r>
    <r>
      <rPr>
        <sz val="8"/>
        <color theme="1"/>
        <rFont val="맑은 고딕"/>
        <family val="3"/>
        <charset val="129"/>
      </rPr>
      <t>㎡</t>
    </r>
    <phoneticPr fontId="2" type="noConversion"/>
  </si>
  <si>
    <r>
      <t>186.54</t>
    </r>
    <r>
      <rPr>
        <sz val="6"/>
        <color theme="1"/>
        <rFont val="돋움"/>
        <family val="3"/>
        <charset val="129"/>
      </rPr>
      <t>（調理練習室）</t>
    </r>
    <phoneticPr fontId="2" type="noConversion"/>
  </si>
  <si>
    <r>
      <t xml:space="preserve"> 330.05㎡(大講堂)</t>
    </r>
    <r>
      <rPr>
        <sz val="6"/>
        <color theme="1"/>
        <rFont val="돋움"/>
        <family val="3"/>
        <charset val="129"/>
      </rPr>
      <t>330.05㎡(会議室4ヶ所)</t>
    </r>
    <phoneticPr fontId="2" type="noConversion"/>
  </si>
  <si>
    <r>
      <t>547</t>
    </r>
    <r>
      <rPr>
        <sz val="8"/>
        <color theme="1"/>
        <rFont val="맑은 고딕"/>
        <family val="3"/>
        <charset val="129"/>
      </rPr>
      <t>㎡</t>
    </r>
    <phoneticPr fontId="2" type="noConversion"/>
  </si>
  <si>
    <r>
      <t>64㎡（サークルルーム）70㎡</t>
    </r>
    <r>
      <rPr>
        <sz val="6"/>
        <color theme="1"/>
        <rFont val="돋움"/>
        <family val="3"/>
        <charset val="129"/>
      </rPr>
      <t>（読書サークルルーム）</t>
    </r>
    <r>
      <rPr>
        <sz val="8"/>
        <color theme="1"/>
        <rFont val="돋움"/>
        <family val="3"/>
        <charset val="129"/>
      </rPr>
      <t xml:space="preserve"> 86㎡(講義室1) 79㎡(講義室2)</t>
    </r>
    <phoneticPr fontId="2" type="noConversion"/>
  </si>
  <si>
    <r>
      <t>68</t>
    </r>
    <r>
      <rPr>
        <sz val="8"/>
        <color theme="1"/>
        <rFont val="맑은 고딕"/>
        <family val="3"/>
        <charset val="129"/>
      </rPr>
      <t>㎡</t>
    </r>
    <phoneticPr fontId="2" type="noConversion"/>
  </si>
  <si>
    <t>合計</t>
    <phoneticPr fontId="37" type="noConversion"/>
  </si>
  <si>
    <t>済州総計</t>
    <phoneticPr fontId="37" type="noConversion"/>
  </si>
  <si>
    <t>・地域文化活性化：地域文化団体育成、21回西帰浦文化フォーラム、文化芸術人特講および松年会、25回七十里歌謡祭、大人文化芸術教育、息切れ歌謡奉仕団、南田サークルなど・郷土・文化芸術資料調査および発刊文化誌の発刊、郷土資料の発刊。文化芸術教育事業：7期文化大学（歴史文化、人文教養、教養一般、文化芸術）、25期文化学校（歌謡、民謡、写真、舞踊、郷土歴史、ラインダンス、ハーモニカ、民話）、2021学校芸術講師支援事業（済州島内122の小・中・高・特殊学校に芸術講師選抜及び管理、運営学校選定及び管理など）、文化芸術教育史実習先支援事業</t>
    <phoneticPr fontId="10" type="noConversion"/>
  </si>
  <si>
    <t>www.seogwipo.org</t>
  </si>
  <si>
    <t>064-733-3789</t>
    <phoneticPr fontId="2" type="noConversion"/>
  </si>
  <si>
    <t>済州特別自治道西帰浦市イ・ジュンソプロ33 3階</t>
  </si>
  <si>
    <t>1996. 5. 7</t>
  </si>
  <si>
    <t>カン・ミョン</t>
  </si>
  <si>
    <t>西帰浦文化院</t>
  </si>
  <si>
    <t>郷土史料発刊、済州メッキ石文集発刊、我が村歴史文化記録化事業、生活文化解説史派遣事業、ヨンヨンサンサンミュージック会、済州牧館小さな音楽会、文化学校、文化大学、文化遺跡回答、文化院交流事業、シルバー合唱団、済州神話伝説人形劇団など</t>
    <phoneticPr fontId="10" type="noConversion"/>
  </si>
  <si>
    <t>www.jejucc.kr</t>
    <phoneticPr fontId="10" type="noConversion"/>
  </si>
  <si>
    <t>064-722-0203,0205</t>
    <phoneticPr fontId="10" type="noConversion"/>
  </si>
  <si>
    <t>済州特別自治道済州市中央路2、2階</t>
  </si>
  <si>
    <t>1994. 12. 6</t>
  </si>
  <si>
    <t>キム・スンリー</t>
  </si>
  <si>
    <t>済州文化院</t>
  </si>
  <si>
    <t>慶南総計</t>
    <phoneticPr fontId="37" type="noConversion"/>
  </si>
  <si>
    <t>鄭月大輔月執行事、3・1運動再現行事、文化遺跡地探訪、海外文化探訪、文化教室運営、結演事業、大人文化学校、漢文大学運営、学術講演会、出向作家初代展、昔の写真展、国楽競演大会、 휘호대회, 문화한마당 축제, 方言話す大会, 地域特性化事業</t>
  </si>
  <si>
    <t>hapcheon.kccf.or.kr</t>
  </si>
  <si>
    <t>055-931-2401</t>
  </si>
  <si>
    <t>慶尚南道ハプチョン郡ハプチョン邑</t>
  </si>
  <si>
    <t>1965. 2. 11</t>
  </si>
  <si>
    <t>冷たい</t>
  </si>
  <si>
    <t>ハプチョン文化院</t>
  </si>
  <si>
    <t>チョンウォル大堤大昌大東帝、昌昌団悟祭、昌昌全国韓詩百日章大会、複合文化館講座運営、遺跡地の古敵回答、大人文化プログラム、ウチョク県伝承記念祭、女流作家作品展、巨昌歴史文化クイズ大会、学術大会、郷土史料発刊</t>
  </si>
  <si>
    <t>geochang.kccf.or.kr/</t>
  </si>
  <si>
    <t>055-942-6166</t>
  </si>
  <si>
    <t>慶尚南道巨昌郡昌昌邑水南路2193-40</t>
  </si>
  <si>
    <t>1958. 10. 5</t>
  </si>
  <si>
    <t>アンチョル</t>
  </si>
  <si>
    <t>巨昌文化院</t>
  </si>
  <si>
    <t>文化学校(13講座18カ所)、郷土地発刊、第18回学術会議、文化財庁公募事業(高校遊び他3つのプログラム)、慶尚南道無形文化財祭り、咸陽山三全国揮発大会、郷土史研究所運営、文化イベント支援（郷土文化遺跡短挿、郷土作家展示支援）、公募事業（アーバンスケッチほか3つのプログラム）、私たちの地域文化財をすぐに知る2つ</t>
  </si>
  <si>
    <t>hamyang.kccf.or.kr</t>
  </si>
  <si>
    <t>055-963-2646</t>
  </si>
  <si>
    <t>慶尚南道咸陽郡咸陽邑ウォンギョ1ギル6</t>
  </si>
  <si>
    <t>1952. 05. 07</t>
  </si>
  <si>
    <t>通常機</t>
  </si>
  <si>
    <t>咸陽文化院</t>
  </si>
  <si>
    <t>生きている文化財の綿花遊び、シルバー文化イベントの結婚式と友情写真の撮影、大人文化プログラムの陶磁芸術、文化のある日、私たちの近所の歴史文化紀行、産神祭と追慕祭、郷土史調査と総覧発刊、全国学生ハングル百日章、全国韓時百日場、34の分科及び文化学校、山清文化及び文化会報発行</t>
  </si>
  <si>
    <t>sancheong.or.kr</t>
  </si>
  <si>
    <t>055-973-0977</t>
  </si>
  <si>
    <t>慶尚南道山清郡山清邑山園青路56</t>
  </si>
  <si>
    <t>1964. 12. 24</t>
  </si>
  <si>
    <t>イ・ヒョグン</t>
  </si>
  <si>
    <t>山清文化院</t>
  </si>
  <si>
    <t>キム・ギョンナム美術大賞展および慶尚南道学生美術実技大会、学生風物遊びコンテスト、学生ピアノコンテスト、学生k-popダンスコンテスト、ハドン歴史・文化クイズゴールデンベル、大人文化プログラム「茶日音」、地域特性化文化芸術教育 - 實花相逢樹 圧華授業、金石門発刊、民俗遊び発掘伝承、郷土史料調査支援、大人農楽大会、役員文化遺跡地探訪、会員文化遺跡体験探訪、「河東文化の光」河東文化を知らせる人文学講座、郷土文化賞及び孝子・兵部（熱部）賞、文化院家族の松年行事、文化学校運営（6講座）など。</t>
  </si>
  <si>
    <t>hadong.kccf.or.kr</t>
  </si>
  <si>
    <t>055-884-3929</t>
  </si>
  <si>
    <t>慶尚南道河東郡河東邑島津江大路2222</t>
  </si>
  <si>
    <t>カン・テジン</t>
  </si>
  <si>
    <t>河東文化院</t>
  </si>
  <si>
    <t>ソンウンイスンシン老朽海戦勝負ソンスボンソン、南海文化の日、南海シルバー歌謡祭典、青少年ミュージカル「キム・マンジュン」、大人文化仕事、大人文化事業、郷土史大衆化事業、南海文化発刊</t>
  </si>
  <si>
    <t>hn6969.kccf.or.kr</t>
  </si>
  <si>
    <t>055-864-6969</t>
    <phoneticPr fontId="10" type="noConversion"/>
  </si>
  <si>
    <t>慶尚南道南海郡南海邑ソンソロ12</t>
  </si>
  <si>
    <t>1965. 2. 25</t>
  </si>
  <si>
    <t>ハミザ</t>
  </si>
  <si>
    <t>南海文化院</t>
  </si>
  <si>
    <t>文化学校、大人文化プログラム、高城軍人文学音楽会、地域文化コンテンツ開発事業、行村書道大展、古城方言コンテスト、伽耶文化芸術人協会会員展、群民歌自慢、茅谷茶文化文化祭、郷土史料調査研究、古城寺キム文化歴史遺跡探訪、受講生発表会、正月大満月の遊び行事、銀精自動制、伝承木堂産祭、図書発刊など</t>
    <phoneticPr fontId="2" type="noConversion"/>
  </si>
  <si>
    <t>gmgoseong.kccf.or.kr</t>
  </si>
  <si>
    <t>055-672-3805</t>
    <phoneticPr fontId="10" type="noConversion"/>
  </si>
  <si>
    <t>慶尚南道高城郡高城邑城内路54</t>
  </si>
  <si>
    <t>1949. 12. 14</t>
  </si>
  <si>
    <t>ドンホン</t>
  </si>
  <si>
    <t>高城文化院</t>
  </si>
  <si>
    <t>郷土史研究、文化学校運営、青少年地域文化特講、会員文化遺跡地答事、本と花ドリーム行事、大人プログラム、文化のある日の行事、新年教会、昌寧文化</t>
  </si>
  <si>
    <t>www.cnccenter.co.kr</t>
  </si>
  <si>
    <t>055-533-3777</t>
  </si>
  <si>
    <t>慶尚南道昌寧郡昌寧邑Manok Jung Gil 10</t>
  </si>
  <si>
    <t>1964. 10. 3</t>
  </si>
  <si>
    <t>イ・スヨン</t>
  </si>
  <si>
    <t>昌寧文化院</t>
  </si>
  <si>
    <t>文化学校（5講座）、荒ヶ谷全国書画大戦、咸安の人物科学文学術大会、咸安郡民揮号大会、咸安文化発刊、青少年が読むべき咸眼の歴史と文化発刊</t>
  </si>
  <si>
    <t>www.hacc.or.kr</t>
  </si>
  <si>
    <t>055-583-1023</t>
  </si>
  <si>
    <t>慶尚南道咸安郡ガヤ邑サンワンギル1-1</t>
  </si>
  <si>
    <t>1966. 7. 18</t>
  </si>
  <si>
    <t>キム・ドンギュン</t>
  </si>
  <si>
    <t>咸安文化院</t>
  </si>
  <si>
    <t>学術発表会、文化学校運営、郡民휘護大会、学生編成大会など</t>
  </si>
  <si>
    <t>ipsan.vaimedia.kr</t>
  </si>
  <si>
    <t>055-573-2034</t>
  </si>
  <si>
    <t>慶尚南道義嶺郡</t>
  </si>
  <si>
    <t>1981. 1. 13</t>
  </si>
  <si>
    <t>ソン・スヒョン</t>
  </si>
  <si>
    <t>義霊文化院</t>
  </si>
  <si>
    <t>文化学校運営、訪れる文化回答、郷土飼料調査、文化味づくり祭り、文化紙発刊、多文化家族伝統婚礼、館説堂書芸大戦、青少年オーケストラ定期演奏会など</t>
  </si>
  <si>
    <t>-</t>
  </si>
  <si>
    <t>yangsancc.or.kr</t>
  </si>
  <si>
    <t>055-386-0890</t>
  </si>
  <si>
    <t>慶尚南道楊山市北ジョンロ76</t>
  </si>
  <si>
    <t>1986. 7. 12</t>
  </si>
  <si>
    <t>パク・ジョンス</t>
  </si>
  <si>
    <t>量産文化院</t>
  </si>
  <si>
    <t>文化学校運営、伝統婚礼式、文化遺跡探訪、青少年巨済歴史文化探訪、巨済水産別新グッド、文化行事支援、青少年文化祭、郷土飼料調査</t>
  </si>
  <si>
    <t>geoje055.kccf.or.kr</t>
  </si>
  <si>
    <t>055-681-2603</t>
  </si>
  <si>
    <t>慶尚南道巨済市陵浦路7（チャン・スンポドン）</t>
  </si>
  <si>
    <t>1962. 8. 8</t>
  </si>
  <si>
    <t>ウォンドンジュ</t>
  </si>
  <si>
    <t>巨済文化院</t>
  </si>
  <si>
    <t>文化学校、伝統婚礼、文化行事、総合芸術コンテスト</t>
  </si>
  <si>
    <t>miryang.kccf.or.kr</t>
  </si>
  <si>
    <t>055-354-3009</t>
  </si>
  <si>
    <t>慶尚南道密陽市密陽大路1857（三門洞）</t>
  </si>
  <si>
    <t>1950. 4. 1</t>
  </si>
  <si>
    <t>ソン・ジョンテ</t>
  </si>
  <si>
    <t>密陽文化院</t>
  </si>
  <si>
    <t>金海文化発刊、文化意匠発刊、金海文化アカデミー、カヤ舞踊団、伽耶説話物語祖母養成過程、国楽館弦楽団運営、副詞選定備献ダ礼、王崔陵憲公公礼、ハンメ百日章、風物丹生省、文化学校、郷土史料成虫の各祭礼、青少年歌冶金演奏団、生活伝統文化継承事業、朝順南国家歌記念解釈本発刊、金海村基礎資料調査収集学術研究用役、金海すぐに知る</t>
  </si>
  <si>
    <t>www.khcc.or.kr</t>
  </si>
  <si>
    <t>055-336-2646</t>
  </si>
  <si>
    <t>慶尚南道金海市分城路225</t>
  </si>
  <si>
    <t>1956. 9. 25</t>
  </si>
  <si>
    <t>キム・ドゥマン</t>
  </si>
  <si>
    <t>金海文化院</t>
  </si>
  <si>
    <t>文化学校運営、郷土史研究所運営、郷土史料調査（四川郷土寺発刊）、グアム祭、文化遺跡地探訪（2回）、照明軍総委令制、盛況党山聖祭、伝統文化芸術公演、郷土地発刊（四川文化）、遺跡指定化事業、四川文化院伝統芸術団運営</t>
  </si>
  <si>
    <t>www.4000cc.or.kr</t>
  </si>
  <si>
    <t>055-833-3163</t>
  </si>
  <si>
    <t>慶尚南道四川市文線4ギル21</t>
  </si>
  <si>
    <t>1996. 3. 25</t>
  </si>
  <si>
    <t>チョン・デファン</t>
  </si>
  <si>
    <t>四川文化院</t>
  </si>
  <si>
    <t>郷土飼料調査、文化学校運営、統営文化発刊、統営ナジョン講座、地域文化創達、サミヨン王帝、統営連・統営性物語本発刊、文化行事、大人文化プログラム、顕忠施設活性化事業</t>
  </si>
  <si>
    <t>tongyeong.kccf.or.kr</t>
  </si>
  <si>
    <t>055-646-3310</t>
  </si>
  <si>
    <t>慶尚南道統営市西門路23</t>
  </si>
  <si>
    <t>1990. 11. 13</t>
  </si>
  <si>
    <t>キム・イルリョン</t>
  </si>
  <si>
    <t>統営文化院</t>
  </si>
  <si>
    <t>邑面東文化委員会活動支援、真珠田開開、名節民俗祭り、全国韓市百日章大会、南明思想根を探し、伝統文化手作り自発掘及び継承支援、郷土飼料調査、タクシー家族文化観光講座、文化地発刊、文化学校運営支援、子ども。青少年プログラム運営支援（ドローンサッカー教室、マンガウェブトゥック志望盤運営、想像韓商者体験教室）、大人文化プログラム（青春バンド）、お知らせの発刊、内装自慢の執筆公募展、力量強化ワークショップ、田市郡文化院文化芸術交流支援、金石門発掘調査支援</t>
  </si>
  <si>
    <t>www.jjcc.or.kr</t>
  </si>
  <si>
    <t>055-746-5001</t>
  </si>
  <si>
    <t>慶尚南道晋州市金陽湖476（南城洞3-18）</t>
  </si>
  <si>
    <t>1964. 6. 5</t>
  </si>
  <si>
    <t>キム・ギルス</t>
  </si>
  <si>
    <t>真珠文化院</t>
  </si>
  <si>
    <t>鎮海区民揮号大会、学生伝統民俗遊び競進大会、文化探訪、年度女子ボーナス音保存練習、市民郷土遺跡地答事、桜合唱団発表会</t>
  </si>
  <si>
    <t>jinhae.kccf.or.kr</t>
  </si>
  <si>
    <t>055-544-8880</t>
  </si>
  <si>
    <t>慶尚南道昌原市鎮海区片白路39</t>
  </si>
  <si>
    <t>1960. 10. 1</t>
  </si>
  <si>
    <t>ウスンギ</t>
  </si>
  <si>
    <t>金海文化院</t>
  </si>
  <si>
    <t>マサンフィホ大会、マサンスマートフォン写真公募展、郷土料理復元事業、無料映画上映会、ウリ音シルバー公演奉仕団、馬山文化祭（青少年文芸作品公募展、雄弁大会、文化学校発表会）、コウンチェ・チウォン学術研究、ウ・ヘイヤーボ学術研究、馬山映画歴史学術研究</t>
  </si>
  <si>
    <t>masan.kccf.or.kr</t>
  </si>
  <si>
    <t>055-293-1186</t>
  </si>
  <si>
    <t>慶尚南道昌原市馬山合浦区3、15台199</t>
  </si>
  <si>
    <t>1964. 6. 18</t>
  </si>
  <si>
    <t>チャン・ムンソク</t>
  </si>
  <si>
    <t>馬山文化院</t>
  </si>
  <si>
    <t>昌原博物大学、非陰山酸性ツツジ祭、光復節記念配中世知事記念式、大人会産合唱団運営、学生百日章、市民との文化公演、昌原博物誌発刊、昌原の息吹発刊、博物新聞発刊、文化教室運営、人文学特講会運営など</t>
  </si>
  <si>
    <t>www.changwonculture.or.kr/</t>
  </si>
  <si>
    <t>055-284-8870</t>
  </si>
  <si>
    <t>慶尚南道昌原市城山区用紙239番道19-22</t>
  </si>
  <si>
    <t>1987.12.10</t>
  </si>
  <si>
    <t>ペ・ウォンジン</t>
  </si>
  <si>
    <t>昌原文化院</t>
  </si>
  <si>
    <t>慶北総計</t>
    <phoneticPr fontId="37" type="noConversion"/>
  </si>
  <si>
    <t>チョンウォル大ボルム軍制、テハソン神神党制、民俗スイング、文化村体験、鬱陵文学、日の出行事、文化学校、郷土史研究所事業など</t>
  </si>
  <si>
    <t>kkumteo.ulleung.go.kr/ulleungcc/main.do</t>
  </si>
  <si>
    <t>054-791-0245</t>
  </si>
  <si>
    <t>慶尚北道鬱陵郡鬱陵邑薬水道48</t>
  </si>
  <si>
    <t>1966. 3. 5</t>
  </si>
  <si>
    <t>チェ・スヨン</t>
  </si>
  <si>
    <t>鬱陵文化院</t>
  </si>
  <si>
    <t>文化学校運営、合唱団/風物丹育成、12令パンツ遊び伝承、城流文化祭、蔚津峰平新ラビ全国書芸大戦、サンビアカデミー、山海文化賞運営など</t>
  </si>
  <si>
    <t>ujcc.kr</t>
  </si>
  <si>
    <t>054-783-2270</t>
  </si>
  <si>
    <t>慶尚北道ウルジン郡ウルジン邑県内港路92-9</t>
  </si>
  <si>
    <t>1976. 12. 16</t>
  </si>
  <si>
    <t>キム・ソンジュン</t>
  </si>
  <si>
    <t>ウルジン文化院</t>
  </si>
  <si>
    <t>清涼文化祭、文化学校、慶北サンビアカデミー、大人文化学校、郷土史研究、天城韓時大会、奉化文化誌発刊ウクライナフィルハーモニー音楽、奉化銀魚祭りなど</t>
  </si>
  <si>
    <t>bonghwa.kccf.or.kr</t>
  </si>
  <si>
    <t>054-673-2350</t>
  </si>
  <si>
    <t>慶尚北道奉化郡奉化邑耐城路4ギル6-13</t>
  </si>
  <si>
    <t>1965. 8. 24</t>
  </si>
  <si>
    <t>イ・チュンヨン</t>
  </si>
  <si>
    <t>奉化文化院</t>
  </si>
  <si>
    <t>趙川文化冊子の発刊、再び跳び、趙川コンサート公演、趙川グリーンシルバー管楽合主団活性化事業、文化学校・文化教室運営、慶北サンビアカデミー、2021芸術同好会活動支援事業、全国韓市百日章開催、一時期序盤教育、心身含養修練大会</t>
  </si>
  <si>
    <t>yc3833.kccf.or.kr</t>
  </si>
  <si>
    <t>054-654-3833</t>
  </si>
  <si>
    <t>慶尚北道慶川郡慶川邑忠孝路209-15</t>
  </si>
  <si>
    <t>1976. 4. 3</t>
  </si>
  <si>
    <t>クォン・チャンヨン</t>
  </si>
  <si>
    <t>イェチョン文化院</t>
  </si>
  <si>
    <t>文芸百日章、郷土飼料発掘調査、チルゴック文化学校、チルゴック文化芸術の庭、慶北サンビアカデミー、大人文化学校、忠孝教室、青少年人性咸陽プログラム埋蔵文化財理解教育</t>
  </si>
  <si>
    <t>chilgok.kccf.or.kr</t>
  </si>
  <si>
    <t>054-974-0450</t>
  </si>
  <si>
    <t>慶尚北道チルゴク郡倭館邑2番道路23</t>
  </si>
  <si>
    <t>1968. 5. 24</t>
  </si>
  <si>
    <t>キム・ユンオ</t>
  </si>
  <si>
    <t>チルゴック文化院</t>
  </si>
  <si>
    <t>文化教室・文化学校運営、慶北サンビアカデミー、忠孝教室、書道教室、全国휘護大会、ソンジュ歴史人物学術発表会、</t>
  </si>
  <si>
    <t>www.sjmhc.co.kr</t>
  </si>
  <si>
    <t>054-933-0700</t>
  </si>
  <si>
    <t>慶尚北道城州郡城州邑城州路3204</t>
  </si>
  <si>
    <t>イ・チャンギル</t>
  </si>
  <si>
    <t>城州文化院</t>
  </si>
  <si>
    <t>大賀屋文化芸術祭、文烈公売運営李造年先生追慕全国百日章、高齢全国始祖昌競演大会、大賀屋美術実技大会、高齢軍地編纂、冊子発刊（高齢文化）、郷土文化研究所、文化教室、文化学校、慶北線ビアカデミー運営など</t>
  </si>
  <si>
    <t>culture.goryeong.go.kr</t>
  </si>
  <si>
    <t>054-954-2347</t>
  </si>
  <si>
    <t>慶尚北道高齢郡大河屋邑王陵路30</t>
  </si>
  <si>
    <t>1974. 7. 8</t>
    <phoneticPr fontId="2" type="noConversion"/>
  </si>
  <si>
    <t>シンテウン</t>
  </si>
  <si>
    <t>高齢文化院</t>
  </si>
  <si>
    <t>文化学校運営、夏休み充効教室、慶北サンビアカデミー、正月大満月執行事、書道教室、学芸経時大会、セマウル書道大展</t>
  </si>
  <si>
    <t>blog.naver.com/acd2514</t>
  </si>
  <si>
    <t>054-371-2514</t>
  </si>
  <si>
    <t>慶尚北道青島郡華陽邑清華路47</t>
  </si>
  <si>
    <t>1967. 10. 20</t>
  </si>
  <si>
    <t>キム・ジョンボン</t>
  </si>
  <si>
    <t>青島文化院</t>
  </si>
  <si>
    <t>地域伝統舞踊武庫伝授事業、文化学校運営、永徳文化芸術祭、風物丹育成、郷土文化保全伝承、文化遺跡探訪、木銀文化祭、蓮華大祭り、慶北サンビアカデミー運営、ソンヒョンが残した本発刊</t>
    <phoneticPr fontId="2" type="noConversion"/>
  </si>
  <si>
    <t>ydculture.or.kr</t>
    <phoneticPr fontId="10" type="noConversion"/>
  </si>
  <si>
    <t>054-734-2456</t>
  </si>
  <si>
    <t>慶尚北道永徳郡永徳邑江辺道324</t>
  </si>
  <si>
    <t>1966. 12. 3</t>
    <phoneticPr fontId="10" type="noConversion"/>
  </si>
  <si>
    <t>キム・ドゥギ</t>
    <phoneticPr fontId="2" type="noConversion"/>
  </si>
  <si>
    <t>永徳文化院</t>
    <phoneticPr fontId="10" type="noConversion"/>
  </si>
  <si>
    <t>文化遺跡の巡礼、全国韓詩百日章、忠孝教室、書芸人連合会員展、サークル育成支援、別天地栄養癒し芸術祭</t>
  </si>
  <si>
    <t>www.yycc.or.kr</t>
    <phoneticPr fontId="2" type="noConversion"/>
  </si>
  <si>
    <t>054-682-1378</t>
  </si>
  <si>
    <t>慶尚北道栄養郡栄陽邑郡民会館道7</t>
  </si>
  <si>
    <t>1969. 6. 10</t>
  </si>
  <si>
    <t>キム・ギョンジョン</t>
  </si>
  <si>
    <t>栄養文化院</t>
  </si>
  <si>
    <t>青松文化祭、青松りんご祭り、清松文化紙発刊、文化教養教育及び人文学校、青松風物団教育及び運営、清松文化院合唱団運営、清松郡民漢庭堂年の夜、文化サークル作品展示会、訪れる小さな音楽会、忠孝教室、郷土史研究所運営、わら草文化保存会運営、サンビアカデミー、成人文海教室、忠医師義兵選熱追悼祭礼、清松観光写真全国公募展、清松郷土歴史文化アカデミー</t>
  </si>
  <si>
    <t>cscc.or.kr</t>
  </si>
  <si>
    <t>054-873-2527</t>
  </si>
  <si>
    <t>慶尚北道清松郡清松邑福祉タウンギル77、清松総合文化福祉タウン</t>
  </si>
  <si>
    <t>1985. 12. 23</t>
  </si>
  <si>
    <t>イ・ソンウ</t>
  </si>
  <si>
    <t>清松文化院</t>
  </si>
  <si>
    <t>社職祭奉行、義城文化誌発刊、文化学校運営、大人文化プログラム、郷土資料集発刊事業、慶北サンビアカデミー、文小線肥大学、無形文化財のオルガティ事業、遺跡地巡礼、アイドル空間活用事業（金星ギャラリー造成事業）</t>
    <phoneticPr fontId="2" type="noConversion"/>
  </si>
  <si>
    <t>www.uscc.or.kr</t>
  </si>
  <si>
    <t>054-834-5048</t>
  </si>
  <si>
    <t>慶尚北道義城郡義城邑安平義城路1122-36（義城総合福祉館内）</t>
  </si>
  <si>
    <t>1984. 8. 17.</t>
  </si>
  <si>
    <t>キム・ホンベ</t>
  </si>
  <si>
    <t>義城文化院</t>
  </si>
  <si>
    <t>出向作家及び郷土作家展示会、文化学校・文化教室運営、忠孝教室、文化遺跡地探訪、サンビ文化アカデミー、天神祭、三国史全国휘護大会</t>
  </si>
  <si>
    <t>www.gunwicc.com</t>
  </si>
  <si>
    <t>054-383-2003</t>
  </si>
  <si>
    <t>慶尚北道郡衛郡郡威邑東西2ギル35</t>
  </si>
  <si>
    <t>1984. 4.10</t>
  </si>
  <si>
    <t>パク・スングン</t>
  </si>
  <si>
    <t>軍衛文化院</t>
  </si>
  <si>
    <t>10年を眺めた慶山3次、慶山文化、慶山の生活史と記憶3次、第48回全国学生音楽競演大会、第5回慶尚北道文化院の日、慶山の話特講、ボランティア団運営、慶山文化院女性合唱団カリオペコーラス、文化学校、旧文化ヌリ</t>
    <phoneticPr fontId="2" type="noConversion"/>
  </si>
  <si>
    <t>gsc.kccf.or.kr</t>
    <phoneticPr fontId="10" type="noConversion"/>
  </si>
  <si>
    <t>053-815-0592</t>
  </si>
  <si>
    <t>慶尚北道慶山市ソサンギル75</t>
  </si>
  <si>
    <t>1962. 4. 11</t>
  </si>
  <si>
    <t>イ・ブヒ</t>
  </si>
  <si>
    <t>慶山文化院</t>
  </si>
  <si>
    <t>ムンギョンセジェアリランジェ、郷土史資料集発刊、文化学校、ムンギョンセジェフィホー大会、ムンギョン文化発刊</t>
  </si>
  <si>
    <t>www.mgcc.or.kr</t>
  </si>
  <si>
    <t>054-555-2571</t>
  </si>
  <si>
    <t>慶尚北道文慶市店村1ギル17</t>
  </si>
  <si>
    <t>1967. 7. 11</t>
  </si>
  <si>
    <t>チョン・ホンソク</t>
  </si>
  <si>
    <t>文京文化院</t>
  </si>
  <si>
    <t>文化学校（17コース）、忠孝教室、小冊子発刊（サンジュ文化31号、サンジュの人物、金曜愛部屋）常州文化と歴史人物学術大会開催、慶北サンビアカデミー運営、金曜愛室（常州学講座）運営、文化財支キム・イボンサ活動、嶺南大路をつなぐ新しい韓流「NEW英南通信社」、ウゴク雑営20節標識設置</t>
    <phoneticPr fontId="2" type="noConversion"/>
  </si>
  <si>
    <t>sjcc.or.kr</t>
  </si>
  <si>
    <t>054-535-2339</t>
  </si>
  <si>
    <t>慶尚北道常州市上山路235</t>
  </si>
  <si>
    <t>1961. 9. 19</t>
  </si>
  <si>
    <t>キム・チョルス</t>
  </si>
  <si>
    <t>常州文化院</t>
  </si>
  <si>
    <t>永川文化芸術祭、明州農楽保存会、文化学校、歴史探訪、忠孝教室、始祖景昌大会、書道フィホ大会、名詞招待した庭、</t>
    <phoneticPr fontId="10" type="noConversion"/>
  </si>
  <si>
    <t>yeongcheon.kccf.or.kr</t>
  </si>
  <si>
    <t>054-334-3030</t>
  </si>
  <si>
    <t>慶尚北道永川市文化院道6（昌区洞）</t>
  </si>
  <si>
    <t>1968. 5. 6</t>
  </si>
  <si>
    <t>チョン・ヨンファ</t>
  </si>
  <si>
    <t>小白文化祭、永州歴史人物学術大会、永州近現代歴史資料DB構築事業、文化芸術サークル活動支援事業、文化学校、永住市民会館委託運営、風紀文化の家委託運営など</t>
  </si>
  <si>
    <t>www.yjcc.or.kr</t>
    <phoneticPr fontId="10" type="noConversion"/>
  </si>
  <si>
    <t>054-631-3300</t>
  </si>
  <si>
    <t>慶尚北道永州市嘉興路255</t>
  </si>
  <si>
    <t>1972. 9. 2</t>
    <phoneticPr fontId="10" type="noConversion"/>
  </si>
  <si>
    <t>キム・ギジン</t>
  </si>
  <si>
    <t>永州文化院</t>
    <phoneticPr fontId="10" type="noConversion"/>
  </si>
  <si>
    <t>仙山長院防助省事業、全国障害者体展固有制奉行、仙山文化の家運営、浄水シルバー合唱団養成、大人文化学校、役員先進地見学、慶北サンビアカデミー教養課程、専門課程、正月大趙民俗文化祭り、郷土古遺伝承報展、欧米風物伝承保全、欧米風物育成、欧米の古物語漫画本発刊、文化のある日の道位の舞台運営、芸術同好会活動支援事業、市民文化講座運営、文化学校運営</t>
  </si>
  <si>
    <t>www.gumicc.or.kr</t>
  </si>
  <si>
    <t>054-482-5422</t>
  </si>
  <si>
    <t>慶尚北道亀尾市仙山邑仙山中央路83-1</t>
  </si>
  <si>
    <t>1978. 5. 10</t>
  </si>
  <si>
    <t>ラ・テフン</t>
  </si>
  <si>
    <t>欧米文化院</t>
  </si>
  <si>
    <t>安東民俗祭り、女性民俗漢庭、正月大満月、陽露凧、文化学校、伝統文化アカデミー、韓時教育、慶北サンビアカデミー、文化公園開かれた音楽会、安東取打台、大人文化プログラム、忠孝教室、訪れるストーリー、私の故障便覧発行など</t>
    <phoneticPr fontId="2" type="noConversion"/>
  </si>
  <si>
    <t>www.adcc.or.kr</t>
    <phoneticPr fontId="37" type="noConversion"/>
  </si>
  <si>
    <t>054-859-0825</t>
  </si>
  <si>
    <t>慶尚北道安東市西洞門路203（東部洞）</t>
  </si>
  <si>
    <t>移動数</t>
  </si>
  <si>
    <t>安東文化院</t>
    <phoneticPr fontId="10" type="noConversion"/>
  </si>
  <si>
    <t>チョンウォル大満月祭り、文化学校、梅渓文化祭、キムチョンシティツアー、ノチョンイヤクドン先生を通じた青白里精神咸陽事業、キムチョンナイトツアー、慶北サンビアカデミー、梅渓百日章、伝統婚礼式、三島峰出会いの日、青少年忠孝教室家族和合大会、キムチョンの村と伝説改正証報版を刊行</t>
    <phoneticPr fontId="2" type="noConversion"/>
  </si>
  <si>
    <t>www.gcculture.or.kr</t>
  </si>
  <si>
    <t>054-434-4336</t>
  </si>
  <si>
    <t>慶尚北道金川市金川路200金川市文化会館1階</t>
    <phoneticPr fontId="2" type="noConversion"/>
  </si>
  <si>
    <t>1962. 2. 25</t>
  </si>
  <si>
    <t>イ・ギヤン</t>
  </si>
  <si>
    <t>キムチョン文化院</t>
  </si>
  <si>
    <t>慶州文化財夜行、観光分野専門家養成教育、老人社会活動支援事業、文化学校、郷土飼料調査、郷土史料館、文海教室、安江儒教アカデミー、慶州歴史文化探訪、慶州人文学講座、新羅文化祭聖氏学術祭、イチョウの木音楽会、慶州文化発刊、慶州文化論銃発刊、慶周行行文資料集成及び翻訳</t>
    <phoneticPr fontId="2" type="noConversion"/>
  </si>
  <si>
    <t>www.gjucc.or.kr</t>
    <phoneticPr fontId="10" type="noConversion"/>
  </si>
  <si>
    <t>054-743-7182</t>
  </si>
  <si>
    <t>慶尚北道慶州市中央路67-12</t>
  </si>
  <si>
    <t>1964. 12. 30</t>
    <phoneticPr fontId="10" type="noConversion"/>
  </si>
  <si>
    <t>造鉄製</t>
  </si>
  <si>
    <t>慶州文化院</t>
    <phoneticPr fontId="10" type="noConversion"/>
  </si>
  <si>
    <t>文化学校、忠孝教室、全国韓市百日章大会、日月新祭奉行、月月李清清伝統文化育成事業、慶北サンビアカデミー、浦項団午後民俗祭り、浦項文化遺産解説社育成事業、就打台育成事業、年俊瀬世女夫婦先発大会文化研究所運営、浦項文化院ニュース自発刊、地域文化まつり交流事業</t>
  </si>
  <si>
    <t>www.phcc.o.kr</t>
  </si>
  <si>
    <t>054-242-4711</t>
  </si>
  <si>
    <t>慶尚北道浦項市北区新千年代909</t>
  </si>
  <si>
    <t>パク・スンデ</t>
  </si>
  <si>
    <t>浦項文化院</t>
  </si>
  <si>
    <t>浦項市</t>
    <phoneticPr fontId="10" type="noConversion"/>
  </si>
  <si>
    <t>全南総計</t>
    <phoneticPr fontId="37" type="noConversion"/>
  </si>
  <si>
    <t>文化遺産探訪、閃花づくり工芸教室、文化大学、ヨンホ南文化交流、新安文化招請講演、郷土史料発刊など</t>
    <phoneticPr fontId="10" type="noConversion"/>
  </si>
  <si>
    <t>shinanculture.net</t>
    <phoneticPr fontId="10" type="noConversion"/>
  </si>
  <si>
    <t>061-242-8131</t>
    <phoneticPr fontId="10" type="noConversion"/>
  </si>
  <si>
    <t>全羅南道木浦市水江路3番ギル14新安郡別館3階</t>
  </si>
  <si>
    <t>1986. 9. 05</t>
    <phoneticPr fontId="10" type="noConversion"/>
  </si>
  <si>
    <t>主張船</t>
    <phoneticPr fontId="2" type="noConversion"/>
  </si>
  <si>
    <t>新安文化院</t>
    <phoneticPr fontId="10" type="noConversion"/>
  </si>
  <si>
    <t>1.郷土無形遺産発表会振興事業10.震度文化紙発刊11.文化遺産映像記録化12.考古書記録化事業13.古典国歴史事業.14.種目指定無形文化財伝承支援事業。 15.南道学第一歩16.湖南学学術大会</t>
    <phoneticPr fontId="10" type="noConversion"/>
  </si>
  <si>
    <t>jindoculture.or.kr</t>
    <phoneticPr fontId="10" type="noConversion"/>
  </si>
  <si>
    <t>061-542-1109</t>
    <phoneticPr fontId="10" type="noConversion"/>
  </si>
  <si>
    <t>全羅南道珍島郡珍島邑ジンドデ7187</t>
  </si>
  <si>
    <t>1965. 4. 3</t>
    <phoneticPr fontId="10" type="noConversion"/>
  </si>
  <si>
    <t>パク・ジュアン</t>
    <phoneticPr fontId="2" type="noConversion"/>
  </si>
  <si>
    <t>珍島文化院</t>
    <phoneticPr fontId="10" type="noConversion"/>
  </si>
  <si>
    <t>文化会員歴史探訪、文会会員図書巡回、郷土文化教育及び討論会、張宝全国文芸百日章、住民文化講座</t>
    <phoneticPr fontId="10" type="noConversion"/>
  </si>
  <si>
    <t>wando.kccf.or.kr</t>
    <phoneticPr fontId="10" type="noConversion"/>
  </si>
  <si>
    <t>061-552-4834</t>
    <phoneticPr fontId="10" type="noConversion"/>
  </si>
  <si>
    <t>全羅南道ワンド郡ワンド邑開浦路159番ギル44</t>
  </si>
  <si>
    <t>1984. 8. 17</t>
    <phoneticPr fontId="10" type="noConversion"/>
  </si>
  <si>
    <t>秋江</t>
    <phoneticPr fontId="2" type="noConversion"/>
  </si>
  <si>
    <t>ワンド文化院</t>
    <phoneticPr fontId="10" type="noConversion"/>
  </si>
  <si>
    <t>民俗遊びハンマダン大会、白岩山国旗制、立岩山城慰霊祭、文香祝典総少年遺跡地巡礼、郷土作家作品展、フォーム生フォーム写真展、文化交流、教養家癖、文化教室、長城郡医兵士、黄龍江旧写真展、大人文化プログラム、</t>
    <phoneticPr fontId="2" type="noConversion"/>
  </si>
  <si>
    <t>jangseong.kccf.or.kr</t>
  </si>
  <si>
    <t>061-392-1796</t>
  </si>
  <si>
    <t>全羅南道長城郡長城邑文化路110長城文化芸術会館</t>
  </si>
  <si>
    <t>1948. 04. 20</t>
  </si>
  <si>
    <t>キム・ボンス</t>
  </si>
  <si>
    <t>長城文化院</t>
  </si>
  <si>
    <t>国家無形文化財全国国楽競演大会、玉堂文化制作描画大会、文化学校、韓国文化遺跡地答社、栄光文化発刊、お年寄り文化分け芸術団、お年寄り詩文学サークル、大人生活文化伝承事業、群民のための文化芸術招請特講の伝統村発刊、紅農邑郷土飼料調査、栄光の伝統民俗遊び飼料調査、栄光の人物史、栄光の雪花発掘調査など</t>
  </si>
  <si>
    <t>yeonggwang.kccf.or.kr</t>
  </si>
  <si>
    <t>061-351-3255</t>
  </si>
  <si>
    <t>全羅南道栄光郡栄光邑千年路13ギル2-28栄光文化院</t>
  </si>
  <si>
    <t>1969. 11. 7</t>
  </si>
  <si>
    <t>キム・ボムム</t>
  </si>
  <si>
    <t>栄光文化院</t>
  </si>
  <si>
    <t>地域文化活性化大会及び定期総会、老人社会活動支援事業、先進文化芸術体験回答、咸平文化祭、文化財保護大会、系譜銀行、文化学校、民俗遊び祭りハンマダン、</t>
  </si>
  <si>
    <t>hampyeong.kccf.or.kr</t>
  </si>
  <si>
    <t>061-322-0505</t>
  </si>
  <si>
    <t>全羅南道咸平郡咸平邑キサンギル163-16</t>
  </si>
  <si>
    <t>1965.2.11</t>
  </si>
  <si>
    <t>キム・チャンフン</t>
  </si>
  <si>
    <t>咸平文化院</t>
  </si>
  <si>
    <t>文化学校、幸福全南文化支所事業、市軍歴史文化資源発掘事業及び教育事業、文化無案発刊、無安郷土文化総書発刊</t>
    <phoneticPr fontId="2" type="noConversion"/>
  </si>
  <si>
    <t>muan.kccf.or.kr/</t>
  </si>
  <si>
    <t>061-452-8648</t>
  </si>
  <si>
    <t>1970. 4. 23</t>
  </si>
  <si>
    <t>誤解菌</t>
  </si>
  <si>
    <t>ムアン文化院</t>
  </si>
  <si>
    <t>ヨンアム軍勢市風俗競演大会、ヨンアム子どもの日大祭り、月出総合学生芸術祭、崇州ゴール音楽会、ヨンアム郡民芸術祭、村勲章研修会、大人文化活動支援支援事業、文化原文化学校、社会文化芸術教育事業、文化がある日</t>
  </si>
  <si>
    <t>yaculture.org</t>
  </si>
  <si>
    <t>061-473-2632</t>
  </si>
  <si>
    <t>全羅南道永岩郡永岩邑京洞路55</t>
  </si>
  <si>
    <t>1964. 10. 13</t>
  </si>
  <si>
    <t>キム・ハンナム</t>
  </si>
  <si>
    <t>霊岩文化院</t>
  </si>
  <si>
    <t>霊岩郡</t>
    <phoneticPr fontId="2" type="noConversion"/>
  </si>
  <si>
    <t>郷土文化講座、郷校書院体験、郷土地域の回答、海南無形遺産、高齢者プログラム、海南名人21発刊、海南の郷校、書院、文中社偶発刊</t>
  </si>
  <si>
    <t>haenamculture.org</t>
  </si>
  <si>
    <t>061-533-5345</t>
  </si>
  <si>
    <t>全羅南道海南郡海南邑水城4ギル2</t>
  </si>
  <si>
    <t>1965. 2. 20</t>
  </si>
  <si>
    <t>キム・ジョンホ</t>
  </si>
  <si>
    <t>海南文化院</t>
  </si>
  <si>
    <t>文化芸術教育プログラム運営</t>
  </si>
  <si>
    <t>gangjin.kccf.or.kr/</t>
    <phoneticPr fontId="10" type="noConversion"/>
  </si>
  <si>
    <t>061-433-7373</t>
  </si>
  <si>
    <t>全羅南道江津郡江津邑ヨンラン路1ギル9江津アートホール3階</t>
  </si>
  <si>
    <t>1965. 2. 11</t>
    <phoneticPr fontId="10" type="noConversion"/>
  </si>
  <si>
    <t>パク・ジョンミン</t>
    <phoneticPr fontId="2" type="noConversion"/>
  </si>
  <si>
    <t>江津文化院</t>
    <phoneticPr fontId="10" type="noConversion"/>
  </si>
  <si>
    <t>・第11回韓国文学特区フォーラム・第20回正月大涼会民族遊びハンマダン・第22回長興郡文化芸術人大会・第7回長興郷校文林意向青少年文化体験謎を読むㄴ大人の文化を共有する奉仕団 - 今日のような良い日・第20回歴史文化探訪・第4回意向長興歴史資源発掘調査・長興文化第43号発刊・第31回文化家族遺跡地巡礼・第4回文化家族役職員研修・第23回文芸百日章及び19回絵描き大会・第5回長興伝統人文学文化講座・第5次顧問集国歴事業・長興文化カレンダー第7号・長興誘致面紙発刊・懐かしい南道村冊子発刊・長興郡岩閣門文化財指定のための学術調査・長興誘致面地発刊事業・長興誘致面地発刊事業・文林意向「長興地域岩覚門」映像製作の人文学的考察・意向長興の義兵歴史再照明学術大会</t>
    <phoneticPr fontId="2" type="noConversion"/>
  </si>
  <si>
    <t>www.jhculture.or.kr</t>
  </si>
  <si>
    <t>061-863-6362</t>
  </si>
  <si>
    <t>全羅南道長興郡長興邑邑城路96長興文化芸術会館3階</t>
    <phoneticPr fontId="10" type="noConversion"/>
  </si>
  <si>
    <t>1970. 12. 7</t>
    <phoneticPr fontId="10" type="noConversion"/>
  </si>
  <si>
    <t>コ・ヨンチョン</t>
    <phoneticPr fontId="10" type="noConversion"/>
  </si>
  <si>
    <t>長興文化院</t>
  </si>
  <si>
    <t>赤壁文化祭、多文化幸福学園、文化学校、大人の仕事、大人の活動家、文化芸術公演団の奉仕、郷土文化調査および発刊、生活文化センター運営</t>
  </si>
  <si>
    <t>hwasun.kccf.or.kr</t>
  </si>
  <si>
    <t>061-374-3333</t>
  </si>
  <si>
    <t>全羅南道華順郡華順邑大橋路7</t>
    <phoneticPr fontId="10" type="noConversion"/>
  </si>
  <si>
    <t>1970. 4. 5</t>
  </si>
  <si>
    <t>キム・ヒョンレ</t>
    <phoneticPr fontId="10" type="noConversion"/>
  </si>
  <si>
    <t>花順文化園</t>
  </si>
  <si>
    <t>保城音祭り、社会文化教室運営、多郷百日章、全南文化院の日、映画館運営、小さな図書室運営、作品発表会、郷土飼料収集保存事業、文化地発刊事業、文学会育成、保成郷土俗刊、映像コンテンツ制作、創劇教室、大峰山区長長とオンドル文化、宝城郷校から去る過去旅行など</t>
    <phoneticPr fontId="2" type="noConversion"/>
  </si>
  <si>
    <t>boseong.kccf.or.kr</t>
  </si>
  <si>
    <t>061-852-2621</t>
  </si>
  <si>
    <t>全羅南道保城郡保城邑ソンジェロ281-11</t>
  </si>
  <si>
    <t>キム・ヒョンジン</t>
  </si>
  <si>
    <t>宝城文化院</t>
  </si>
  <si>
    <t>大人文化プログラム、歴史文化教育、地域文化人材支援プログラム、郷土陳発刊、文化遺跡探訪</t>
    <phoneticPr fontId="2" type="noConversion"/>
  </si>
  <si>
    <t>gh1965@kccf.or.kr</t>
  </si>
  <si>
    <t>061-835-5245</t>
  </si>
  <si>
    <t>全羅南道高興郡高興邑高興路1892-67</t>
  </si>
  <si>
    <t>1965. 3. 22</t>
  </si>
  <si>
    <t>ソン・シジョン</t>
  </si>
  <si>
    <t>高興文化院</t>
  </si>
  <si>
    <t>水彩教室、韓紙工芸教室、書道教室、陶芸教室、郷土飼料発刊、龍湖政文化祭、人文学校、文化遺跡探訪、旧礼文化誌発行</t>
    <phoneticPr fontId="2" type="noConversion"/>
  </si>
  <si>
    <t>gurye.kccf.or.kr/</t>
    <phoneticPr fontId="10" type="noConversion"/>
  </si>
  <si>
    <t>061-782-8802</t>
  </si>
  <si>
    <t>全羅南道旧礼郡九礼邑ヤンジョン2ギル11旧礼文化芸術会館2階</t>
  </si>
  <si>
    <t>1962. 4. 3</t>
  </si>
  <si>
    <t>ハン・チャンウォン</t>
  </si>
  <si>
    <t>旧礼文化院</t>
  </si>
  <si>
    <t>孝女心庁全国子ども芸術公募展、孝女心庁幼稚部私生大会、有名作家との出会い、顕忠施設及び文化遺跡探訪。体験、奈良愛！民族愛！収集、郷土文化資料D/B、曲城文化発行、子どもと一緒に人形劇孝女心庁、訪れる文化院、青少年文化芸術育成プロジェクト、第2の青い青春礼賛「花畑で」、真ん中の歌自慢、文化体育ボランティアマッチングシステム支援センター、第1回ゴクソンヒョ文化賞など</t>
  </si>
  <si>
    <t>www.gs-culture.or.kr</t>
  </si>
  <si>
    <t>061-362-0890</t>
  </si>
  <si>
    <t>全羅南道昌城郡慶城邑楊城路855楊城レジャー文化センター3階</t>
  </si>
  <si>
    <t>1965. 3. 22</t>
    <phoneticPr fontId="10" type="noConversion"/>
  </si>
  <si>
    <t>高光雲</t>
  </si>
  <si>
    <t>ゴクソン文化院</t>
    <phoneticPr fontId="10" type="noConversion"/>
  </si>
  <si>
    <t>潭陽文化アカデミー、文化交流ネットワーク、郷土文化記録管理、潭陽郷土文化総書発刊、市軍歴史文化資源発掘、生文化財事業、大人文化プログラム、文化ボランティアプログラム</t>
  </si>
  <si>
    <t>dyculture.kr</t>
  </si>
  <si>
    <t>061-383-6066</t>
  </si>
  <si>
    <t>全羅南道潭陽郡潭陽邑竹香文化路35</t>
  </si>
  <si>
    <t>イ・ビョンホ</t>
  </si>
  <si>
    <t>潭陽文化院</t>
  </si>
  <si>
    <t>光陽市農楽ハンマダン、文化教室、文化探訪、光陽邑城文化祭（文化のある日）、セシ風速遊び祭り（正月大半、真ん中）、白雲山山道歩行大会、書道東湖仁初代展、白雲文芸祭、白雲文化地発刊、光陽学研究所運営、光陽歴史文化館委託運営、カン・ヒボ・カン・ヒヨル兄弟の兵長祭礼、光陽の流配歴史書制作、光陽市考インドール学術調査、中興山城双使磁石など学術セミナー、別別文化共感など</t>
  </si>
  <si>
    <t>www.光陽文化院.kr</t>
  </si>
  <si>
    <t>全羅南道光陽市光陽邑829</t>
  </si>
  <si>
    <t>1965. 1. 26</t>
  </si>
  <si>
    <t>光陽文化院</t>
  </si>
  <si>
    <t>国内遺跡回答、ナジュ文化発刊、文化院の日イベント、セシ風俗遊び、人物瀋陽事業、ナジュルソング保存事業、青年創業造成事業、訪れる文化講座、ナジュ学講座、大人新聞夏サークル、郷土資料研究発刊、生文化財、60年俸発刊事業など</t>
  </si>
  <si>
    <t>najuculture.or.kr</t>
  </si>
  <si>
    <t>061-332-5115</t>
  </si>
  <si>
    <t>全羅南道ナジュ市市役所22（ソンウォルドン）</t>
  </si>
  <si>
    <t>1961. 3. 15</t>
  </si>
  <si>
    <t>チェ・ギボク</t>
  </si>
  <si>
    <t>ナジュ文化院</t>
  </si>
  <si>
    <t>3.1節 万歳運動再現行事(支援なし、未実施)、市民文化学校、青少年郷土文化資源奉仕団運営、補助事業[第30号江南文化発刊、順天文化歴史知る発掘、講座および文化遺跡探訪、文化シルバーストーリーテラー養成過程、ホームページ制作、歴史人文学講座および文化遺跡探訪]、市軍マッチング事業[市軍歴史文化資源発掘および教育事業]など</t>
  </si>
  <si>
    <t>www.順天文化院.kr</t>
  </si>
  <si>
    <t>061-742-1010</t>
  </si>
  <si>
    <t>全羅南道順天市長明路58（長川洞）</t>
  </si>
  <si>
    <t>チョ・オクヒョン</t>
  </si>
  <si>
    <t>順天文化院</t>
  </si>
  <si>
    <t>市民文化学校、李舜神学校、青少年礼節教育、麗水文化、村由来史発刊、独立抗日運動士発刊、思い出の映画上映</t>
  </si>
  <si>
    <t>ys0331@kccf.or.kr</t>
  </si>
  <si>
    <t>061-663-0331</t>
  </si>
  <si>
    <t>全羅南道麗水市イ・スンシン広場200-7</t>
  </si>
  <si>
    <t>1999. 2. 9</t>
  </si>
  <si>
    <t>正行菌</t>
  </si>
  <si>
    <t>麗水文化院</t>
    <phoneticPr fontId="2" type="noConversion"/>
  </si>
  <si>
    <t>文化学校運営（北遊び、民謡教室）、東洋古典講座、実用文書記、高齢者雇用事業、第1期光州全南精神文化ルネッサンス文化院同行支援事業、木に刻まれた木浦象徴、</t>
    <phoneticPr fontId="2" type="noConversion"/>
  </si>
  <si>
    <t>www.mokpoculture.or.kr</t>
  </si>
  <si>
    <t>061-244-0044</t>
  </si>
  <si>
    <t>全羅南道木浦市水江路12番道41、4階</t>
    <phoneticPr fontId="2" type="noConversion"/>
  </si>
  <si>
    <t>1965. 7. 24</t>
  </si>
  <si>
    <t>キム・ジョンギ</t>
  </si>
  <si>
    <t>木浦文化院</t>
  </si>
  <si>
    <t>全北総計</t>
    <phoneticPr fontId="37" type="noConversion"/>
  </si>
  <si>
    <t>梅倉文化祭。文化学校運営。大人文化プログラム。人文学講座。無形文化に似たアーティ事業。半渓タイプ原瀋陽事業。郷土資料発行。文化回答。作品展示会など</t>
  </si>
  <si>
    <t>buan.kccf.or.kr</t>
  </si>
  <si>
    <t>063-583-2101</t>
  </si>
  <si>
    <t>全羅北道釜安郡釜安邑11月25日</t>
  </si>
  <si>
    <t>1987. 5. 28</t>
  </si>
  <si>
    <t>キム・ヨンヨル</t>
  </si>
  <si>
    <t>富安文化院</t>
  </si>
  <si>
    <t>東白年青少年文化芸術競技大会、高昌文化発刊、文化遺跡回答、郷土文化学校運営、郷土文化研究発表会、老人社会活動支援事業、郷土飼料集発刊、高昌文化院芸術団運営、夢のオーケストラ運営、地方文化院とともに文化がある日事業、塩財松泰会 遺고文集発刊、東里シネマ収益金事業、郷土文化学校サークル運営。高昌文化ナショナルトラスト事業、形状青少年オーケストラ後援会後援金運営、</t>
    <phoneticPr fontId="2" type="noConversion"/>
  </si>
  <si>
    <t>gcculture.com</t>
  </si>
  <si>
    <t>063-564-2340</t>
  </si>
  <si>
    <t>全羅北道高昌郡高昌邑天辺北路119</t>
  </si>
  <si>
    <t>1963.9.1</t>
    <phoneticPr fontId="2" type="noConversion"/>
  </si>
  <si>
    <t>チョ・ギファン</t>
  </si>
  <si>
    <t>高昌文化院</t>
  </si>
  <si>
    <t>大人文化プログラム、オクチョンゴを待ち受け、養成、純昌民俗芸術祭民俗遊び競技大会、オクチョン綱引き、地域特性化文化芸術教育支援事業、韓国文化文化遺跡地探訪、小中古史生大会、伝統文化再現事業、淳昌郡卓本及び展示事業、三人文化記念イベント</t>
    <phoneticPr fontId="2" type="noConversion"/>
  </si>
  <si>
    <t>scmw.or.kr</t>
  </si>
  <si>
    <t>063-653-2069</t>
  </si>
  <si>
    <t>全羅北道順昌郡順昌邑長流路407-11</t>
  </si>
  <si>
    <t>チェ・ギルソク</t>
  </si>
  <si>
    <t>淳昌文化院</t>
  </si>
  <si>
    <t>文化遺産発掘事業、大人文化プログラム、地域文化回答、文化学校運営、邑。面風物競演大会、文化大学人文学講義など</t>
    <phoneticPr fontId="2" type="noConversion"/>
  </si>
  <si>
    <t>imsil.kccf.or.kr</t>
  </si>
  <si>
    <t>063-642-2211</t>
    <phoneticPr fontId="2" type="noConversion"/>
  </si>
  <si>
    <t>全羅北道イムシル郡イムシル邑鳳凰路131</t>
    <phoneticPr fontId="2" type="noConversion"/>
  </si>
  <si>
    <t>1964. 12. 24</t>
    <phoneticPr fontId="10" type="noConversion"/>
  </si>
  <si>
    <t>キム・テジン</t>
    <phoneticPr fontId="2" type="noConversion"/>
  </si>
  <si>
    <t>イムシル文化院</t>
    <phoneticPr fontId="10" type="noConversion"/>
  </si>
  <si>
    <t>イムシル郡</t>
    <phoneticPr fontId="10" type="noConversion"/>
  </si>
  <si>
    <t>軍保組事業：正月大賑民民遊び、郷土文化研究及び長寿文化発刊、文化学校講座7つ、全北市郡農楽競演大会参加支援事業、長寿郡邑面風物団体支援事業、歴史文化探訪事業、長寿旗遊び、純義里ペク氏祭礼奉行、修熱費祭礼奉行、奇跡のオーケラ教育支援事業、長寿寺永人本制作事業、文化芸術振興事業、長寿文化院の日及び第14会長水文化芸術人の日程/委託事業：伽耶教育広報運営事業、長寿ガヤジキム・イニョン事業、長寿ガヤ共感プロジェクト / 自社事業 : 歴史文化探訪支援、真珠文化院と文化交流 / ドビー : 市軍活性化事業、全北文化院の日事業</t>
    <phoneticPr fontId="2" type="noConversion"/>
  </si>
  <si>
    <t>jangsuculture.or.kr</t>
    <phoneticPr fontId="2" type="noConversion"/>
  </si>
  <si>
    <t>063-351-5349</t>
  </si>
  <si>
    <t>全羅北道長寿郡長寿邑ハンヌリロ393</t>
  </si>
  <si>
    <t>1994. 9. 03</t>
    <phoneticPr fontId="2" type="noConversion"/>
  </si>
  <si>
    <t>ハン・ビョンテ</t>
  </si>
  <si>
    <t>長寿文化院</t>
  </si>
  <si>
    <t>*地方費：武州の旧地名発刊、無州の金石門発刊、文化学校（13講座）、ホタル骨文化発刊、朝鮮王朝実録イアン行列、徳有山義兵道体験、文化家族の日、文化遺跡探訪、三島峰満南の日、郷土史研究用役（2件）、人文学講座、地域演劇団構成 * 国費：2022文化財夜行</t>
  </si>
  <si>
    <t>www.mujucc.or.kr</t>
  </si>
  <si>
    <t>063-324-1300</t>
  </si>
  <si>
    <t>全羅北道武州郡武州邑チェ北路15</t>
  </si>
  <si>
    <t>1989.12.15</t>
  </si>
  <si>
    <t>猛甲状</t>
  </si>
  <si>
    <t>武州文化院</t>
  </si>
  <si>
    <t>鎮安文化発行、文化遺跡探訪、文化教室運営、紅参祭り</t>
  </si>
  <si>
    <t>063-433-1674</t>
  </si>
  <si>
    <t>全羅北道鎮安郡鎮安邑中央路66</t>
  </si>
  <si>
    <t>1991. 4. 27</t>
  </si>
  <si>
    <t>ウドクヒ</t>
  </si>
  <si>
    <t>鎮安文化院</t>
  </si>
  <si>
    <t>飼料紙、伝統文化講座、文化遺跡の回答、特色ある村。</t>
    <phoneticPr fontId="2" type="noConversion"/>
  </si>
  <si>
    <t>wanju.kccf.or.kr</t>
  </si>
  <si>
    <t>063-263-0222</t>
  </si>
  <si>
    <t>全羅北道完州郡高山面邑内7ギル43</t>
  </si>
  <si>
    <t>1972.1.1</t>
  </si>
  <si>
    <t>キム・サンゴン</t>
  </si>
  <si>
    <t>ワンジュ文化院</t>
  </si>
  <si>
    <t>壁骨祭祭司、城山文化発刊、新住所由来集、大人文化学校、歴史文化財教育、郷土史研究調査、文化講座、文化学校、小中古百日章大会、大満面民俗遊び体験連日大会、内故障歴史文化財探訪、青少年農村風景画大会、遺跡地文化探訪、小中古書道実技大会、文化講座展示会</t>
  </si>
  <si>
    <t>gimje.kccf.or.kr/</t>
    <phoneticPr fontId="10" type="noConversion"/>
  </si>
  <si>
    <t>063-547-4659</t>
  </si>
  <si>
    <t>全羅北道金済市西岩5道5（旧芸術会館3階）</t>
  </si>
  <si>
    <t>1967. 3. 31</t>
    <phoneticPr fontId="10" type="noConversion"/>
  </si>
  <si>
    <t>キム・ソンユ</t>
  </si>
  <si>
    <t>キム・ジェ文化院</t>
    <phoneticPr fontId="10" type="noConversion"/>
  </si>
  <si>
    <t>南原郷土学校、南原郷土大学、訪れる文化学校、南原州党産祭、開かれた文化回答者、南原郷土文化大賞、南原郷土地発刊、大人文化プログラム、伽耶文化遺産ジキムイ事業、文化在住活動活動支援事業、地域文化人材事業</t>
    <phoneticPr fontId="2" type="noConversion"/>
  </si>
  <si>
    <t>www.namwoncc.org</t>
  </si>
  <si>
    <t>063-633-1582</t>
  </si>
  <si>
    <t>全羅北道南原市光韓北路57（3階）</t>
    <phoneticPr fontId="2" type="noConversion"/>
  </si>
  <si>
    <t>1964. 9. 5</t>
  </si>
  <si>
    <t>キム・ジュワン</t>
  </si>
  <si>
    <t>南原文化院</t>
  </si>
  <si>
    <t>全国韓時公募展、文化学校、泉骨公演団、綱風流活性化（草山音律会）、大人文化プログラム、郷土飼料集の発刊、邑邑文化、泉高を発刊、文化再カレンダー制作、青少年郷土史研究サークル、青少年文化芸術ニュース誌花太鼓発刊、ソンビ文化の活性化、青年歴史文化活動家養成プログラム、歴史文化極端エコー運営</t>
    <phoneticPr fontId="2" type="noConversion"/>
  </si>
  <si>
    <t>jeculture.or.kr/</t>
    <phoneticPr fontId="10" type="noConversion"/>
  </si>
  <si>
    <t>063-532-0222</t>
  </si>
  <si>
    <t>全羅北道鄭邑市チョゴクチョン1ギル1</t>
  </si>
  <si>
    <t>1964. 11. 4</t>
  </si>
  <si>
    <t>キム・ヨンス</t>
  </si>
  <si>
    <t>鄭邑文化院</t>
  </si>
  <si>
    <t>文化学校、就打大育成事業、文化回答、伝統婚礼、同志小竹分け行事、西東風物競演大会、小中古農楽及びサムルノリ競演大会、聖砲別新祭、武王祭礼、顕忠施設の回答、文化院の日、文化大学、市軍農楽コンテスト、</t>
    <phoneticPr fontId="2" type="noConversion"/>
  </si>
  <si>
    <t>iksan.kccf.or.kr</t>
  </si>
  <si>
    <t>063-835-0120</t>
  </si>
  <si>
    <t>全羅北道益山市線画路529（魚陽洞）</t>
  </si>
  <si>
    <t>1991. 1. 17</t>
    <phoneticPr fontId="10" type="noConversion"/>
  </si>
  <si>
    <t>イ・ジェホ</t>
  </si>
  <si>
    <t>益山文化院</t>
    <phoneticPr fontId="10" type="noConversion"/>
  </si>
  <si>
    <t>文化学校、大人文化プログラム</t>
  </si>
  <si>
    <t>gunsan.kccf.or.kr/</t>
    <phoneticPr fontId="10" type="noConversion"/>
  </si>
  <si>
    <t>063-451-2138</t>
  </si>
  <si>
    <t>全羅北道群山市大学路330</t>
    <phoneticPr fontId="10" type="noConversion"/>
  </si>
  <si>
    <t>1994. 9. 3</t>
  </si>
  <si>
    <t>正常号</t>
    <phoneticPr fontId="2" type="noConversion"/>
  </si>
  <si>
    <t>群山文化院</t>
  </si>
  <si>
    <t>郷土文化研究事業、文化学校、小ヌノル伝承事業、文化遺跡回答、人文学特講、大人文化教育事業、</t>
  </si>
  <si>
    <t>jeonju.kccf.or.kr</t>
  </si>
  <si>
    <t>063-225-3360</t>
  </si>
  <si>
    <t>全羅北道全州市徳津区パルダロ340-30</t>
    <phoneticPr fontId="10" type="noConversion"/>
  </si>
  <si>
    <t>1965. 4. 3.</t>
  </si>
  <si>
    <t>ナ・ジョンウ</t>
  </si>
  <si>
    <t>全州文化院</t>
  </si>
  <si>
    <t>忠南総計</t>
    <phoneticPr fontId="37" type="noConversion"/>
  </si>
  <si>
    <t>泰安郷土史料収集及び寄贈キャンペーン、郷土文化研究発刊事業、地方文化院特性化事業、近現代口述採録事業、泰安郡子ども動揺大会、家族文化体験、文化芸術学校、島文化研究回答、生活文化活性化事業</t>
  </si>
  <si>
    <t>www.cnkccf.or.kr/taean.do</t>
  </si>
  <si>
    <t>041-674-2192</t>
  </si>
  <si>
    <t>忠清南道泰安郡泰安邑百貨路192</t>
  </si>
  <si>
    <t>1990. 6. 5</t>
  </si>
  <si>
    <t>チョンナクチュ</t>
  </si>
  <si>
    <t>泰安文化院</t>
  </si>
  <si>
    <t>文化講座（30余り）及び地域代表祭り運営、映画上映（小さな映画館）</t>
  </si>
  <si>
    <t>www.cnkccf.or.kr/yesan.do</t>
  </si>
  <si>
    <t>041-333-2441</t>
  </si>
  <si>
    <t>忠清南道予算郡予算邑天辺路90番ギル3</t>
  </si>
  <si>
    <t>1955. 10. 15</t>
  </si>
  <si>
    <t>キム・ジョンオク</t>
  </si>
  <si>
    <t>予算文化院</t>
  </si>
  <si>
    <t>文化学校、伝統民俗祭支援、伝統成年式、新年礼拝会、万海追悼多礼、無形文化財作品展示会、文化芸術団体公演及び展示支援、郷土作家展示会、保訓音楽会、文化探訪、大人文化プログラム、生活文化サークル活動化支援、洪城文化の発刊など</t>
  </si>
  <si>
    <t>hscc.co.kr</t>
  </si>
  <si>
    <t>041-632-3613</t>
  </si>
  <si>
    <t>忠清南道洪城郡洪城邑忠節路951番16</t>
  </si>
  <si>
    <t>1954. 3. 31</t>
  </si>
  <si>
    <t>ユ・ファンドン</t>
  </si>
  <si>
    <t>ホンソン文化院</t>
  </si>
  <si>
    <t>漆甲山荘昇華文化祭、近代現代口述採録事業、七甲文化発刊、忠南学プログラム運営、郷土史研究会調査活動、文化教育講座運営、地域文化展示活動、文化カレンダー制作、文化家族送年音楽会、家族文化体験活動、民俗大祭典</t>
    <phoneticPr fontId="2" type="noConversion"/>
  </si>
  <si>
    <t>www.cnkccf.or.kr/cheongyang.do</t>
  </si>
  <si>
    <t>041-943-4774</t>
  </si>
  <si>
    <t>忠清南道清陽郡清陽邑中央路129</t>
  </si>
  <si>
    <t>イム・ホビン</t>
  </si>
  <si>
    <t>清陽文化院</t>
  </si>
  <si>
    <t>学術研究事業, 郷土民俗発掘事業, 文化講座, 文化探訪, 伝統婚礼式, 綿紙発刊, 城種根探し, 招待作家展, 文化西川発刊, 中古製瀋陽事業, 起罰砲文化祭, 新石超文学賞, 新石超全国市朗読大会, 青少年描画筆文字百日章大会、西川学講座、徐天団オジェ、生活文化活性化支援事業、口述採録事業、地域文化人材支援事業、韓山萌市大衆化プロジェクト事業、大人の書転発刊、西川防弾曲アラート事業</t>
    <phoneticPr fontId="2" type="noConversion"/>
  </si>
  <si>
    <t>www.cnkccf.or.kr/seocheon.do</t>
  </si>
  <si>
    <t>041-953-0123</t>
  </si>
  <si>
    <t>忠清南道西川郡西川邑22-18</t>
  </si>
  <si>
    <t>イ・グァンウ</t>
    <phoneticPr fontId="2" type="noConversion"/>
  </si>
  <si>
    <t>西川文化院</t>
  </si>
  <si>
    <t>扶余ソドン蓮花祭り、歴代軍需顕感金石門卓本報告書制作、名詞とともに百済歴史文化探訪、副女学講座運営、扶余青少年オーケストラ運営など</t>
  </si>
  <si>
    <t>www.cnkccf.or.kr/buyeo.do</t>
  </si>
  <si>
    <t>041-835-3318</t>
  </si>
  <si>
    <t>忠清南道扶余郡扶邑義烈路43</t>
  </si>
  <si>
    <t>1954. 3. 1</t>
  </si>
  <si>
    <t>チョンチャングク</t>
  </si>
  <si>
    <t>付与文化院</t>
  </si>
  <si>
    <t>錦山文化芸術祭、市立記念祭、イム・ヒ在文学祭、金剛伝統民俗祭り、ヨ・クァンリ牧神祭、人生の花のお祭り、文化がある日、農胴泣きミュージカル事業、文化消耗賃貸活活動事業、文化学校運営支援事業など</t>
  </si>
  <si>
    <t>www.cnkccf.or.kr/geumsan.do</t>
  </si>
  <si>
    <t>041-754-2724</t>
  </si>
  <si>
    <t>忠清南道錦山郡錦山邑錦山路1559（錦山田楽園内）</t>
  </si>
  <si>
    <t>1967.11.18</t>
  </si>
  <si>
    <t>チャンホ</t>
  </si>
  <si>
    <t>金山文化院</t>
  </si>
  <si>
    <t>文化学校講座、郷土文化遺跡探訪、唐津文化発刊事業、地域特性化事業、地域文化資源発掘事業、唐津郷土文化発刊、近現代口述採録事業、唐津愛歴史文化探訪など</t>
  </si>
  <si>
    <t>www.cnkccf.or.kr/dangjin.do</t>
  </si>
  <si>
    <t>041-354-2367</t>
  </si>
  <si>
    <t>忠清南道唐津市南山公園道151-16</t>
  </si>
  <si>
    <t>1955. 9. 10.</t>
  </si>
  <si>
    <t>ホエイ</t>
  </si>
  <si>
    <t>唐津文化院</t>
  </si>
  <si>
    <t>強硬文化財夜行、文化学校運営、白城黄金光人生、生活文化芸術活性化支援事業、住民体感型生活文化非支援事業、映像文化センター講座、地域着勤型青年プログラム、忠南人性教育事業、文化愛室、近現代口述採録事業、青少年文化祭、世界文化遺産ドンアムソウォンロゴ、忠清留学講座、忠南学講座、論山学講座、道知事倍民俗祭展参加、論山文化の日、論山物語大会、小行戦、村物語調査執筆、論山医教育調査執筆、論山の民俗文化調査執筆、論山文学選集発刊、論山文化発刊、論山文芸発刊、強硬に仮面発刊、論山芸術種を蒔く発刊、物語で読む論山発刊、カレンダー制作配布など</t>
  </si>
  <si>
    <t>www.cnkccf.or.kr/nonsan.do</t>
  </si>
  <si>
    <t>041-732-2395</t>
  </si>
  <si>
    <t>忠清南道論山市官触路113-16</t>
  </si>
  <si>
    <t>1957. 11.14</t>
  </si>
  <si>
    <t>クォン・ソンオク</t>
  </si>
  <si>
    <t>論山文化院</t>
  </si>
  <si>
    <t>蘇山の息吹発刊、地域文化学校運営、忠孝芸教室、文化遺跡現場学習、無形文化財オウルアーティ事業、地域学講座運営、地域文化特性化事業、生活文化活性化支援事業、道知事倍民俗祭展参加、口述採録、郷土文化研究事業、高齢者雇用事業、学術研究事業、小さな図書館運営、地域文化発展研究発表会及び学術支出刊、生活文化支援事業サークル運営、西山市映像メディアセンター運営、西山文化院施設大館、メディア装備レンタルなど</t>
  </si>
  <si>
    <t>www.cnkccf.or.kr/seosan.do</t>
  </si>
  <si>
    <t>041-669-5050</t>
  </si>
  <si>
    <t>忠清南道西山市富春公園2路11</t>
  </si>
  <si>
    <t>片洗ファン</t>
  </si>
  <si>
    <t>西山文化院</t>
  </si>
  <si>
    <t>新年下礼会、猛政乗り祭り、4.4独立万世運動再現行事、お年寄り文化学校、お年寄り文化分け奉仕団、郷土民俗発掘事業、夢ダラクト要文化学校、生活文化韓庭、地域特性化事業、文化探訪、文化講座、生活文化センターサークル</t>
    <phoneticPr fontId="2" type="noConversion"/>
  </si>
  <si>
    <t>www.cnkccf.or.kr/onyang.do</t>
  </si>
  <si>
    <t>041-545-2222</t>
  </si>
  <si>
    <t>忠清南道牙山市南山路28</t>
  </si>
  <si>
    <t>1957. 5. 10</t>
  </si>
  <si>
    <t>チョン・ジョンホ</t>
  </si>
  <si>
    <t>温陽文化院</t>
  </si>
  <si>
    <t>日の出、新年礼拝会、3.1万歳運動記念式、文化遺跡の回答、秋夕迎え伝統民俗体験、韓国の故障を知る教養講座、金座鎮将軍の追悼祭り、青少年美術大戦、キム・ソンウ将軍追悼祭り、韓中石橋踏み民俗行事、 、作品展示会、図書発行、生活文化活性化支援事業など</t>
  </si>
  <si>
    <t>www.cnkccf.or.kr/boryeong.do</t>
  </si>
  <si>
    <t>041-934-3061</t>
  </si>
  <si>
    <t xml:space="preserve"> 1956. 3.</t>
  </si>
  <si>
    <t>ファン・イホ</t>
  </si>
  <si>
    <t>保寧文化院</t>
  </si>
  <si>
    <t>プリンセス文化発刊 / ウリ先祖知り事業 / 地域文化学校運営 / 百済文化祭 5大王追悼祭 (混仏彩画) / 孝史上瀋陽姫市小中古学生百日章, プリンセス民俗文化普及事業 / 郷土作家初代展 / サークル活動支援事業 / 文化がある私</t>
  </si>
  <si>
    <t>www.cnkccf.or.kr/gongju.do</t>
  </si>
  <si>
    <t>041-852-9005</t>
  </si>
  <si>
    <t>忠清南道姫市大統1ギル66（生地洞）</t>
  </si>
  <si>
    <t>1954. 12. 16</t>
  </si>
  <si>
    <t>イ・イルジュ</t>
  </si>
  <si>
    <t>プリンセス文化院</t>
  </si>
  <si>
    <t>文化プログラム、郷土民俗発掘、文化遺跡の回答、文化芸術のニュース、郷土研究地の発刊、亀の遊び、生活活動の支援、遊園地、地域人材プロジェクト事業、ビーズ採録事業</t>
  </si>
  <si>
    <t>www.cnkccf.or.kr/sunghwan.do</t>
    <phoneticPr fontId="10" type="noConversion"/>
  </si>
  <si>
    <t>041-581-2101</t>
  </si>
  <si>
    <t>忠清南道天安市西北区城丸邑城丸3路7-11</t>
  </si>
  <si>
    <t>1963. 5. 10</t>
  </si>
  <si>
    <t>イ・ジョンソク</t>
  </si>
  <si>
    <t>天安市西北区文化院</t>
  </si>
  <si>
    <t>文化学校運営、郷土民俗発掘事業、口述採録、生活文化活性化支援、地域特性化事業、郷土地発刊事業など</t>
  </si>
  <si>
    <t>http://www.cnkccf.or.kr/aunae.do</t>
  </si>
  <si>
    <t>041-564-1022</t>
  </si>
  <si>
    <t>忠清南道天安市東南区兵川面</t>
  </si>
  <si>
    <t>1958. 4. 20</t>
  </si>
  <si>
    <t>キム・ユンシク</t>
    <phoneticPr fontId="2" type="noConversion"/>
  </si>
  <si>
    <t>天安市東南区文化院</t>
  </si>
  <si>
    <t>忠北総計</t>
    <phoneticPr fontId="37" type="noConversion"/>
  </si>
  <si>
    <t>竹霊山神祭、オンダル将軍墓祭。丹陽郷土地発刊</t>
  </si>
  <si>
    <t>danyang.kccf.or.kr</t>
  </si>
  <si>
    <t>043-423-0701</t>
  </si>
  <si>
    <t>忠清北道丹陽郡丹陽邑中央1路32</t>
  </si>
  <si>
    <t>1971. 8. 4</t>
  </si>
  <si>
    <t>キム・デヨル</t>
  </si>
  <si>
    <t>丹陽文化院</t>
  </si>
  <si>
    <t>文化生活講座、地域文化祭、サークル育成</t>
    <phoneticPr fontId="10" type="noConversion"/>
  </si>
  <si>
    <t>www.eumseong.or.kr</t>
    <phoneticPr fontId="2" type="noConversion"/>
  </si>
  <si>
    <t>043-872-4084</t>
    <phoneticPr fontId="2" type="noConversion"/>
  </si>
  <si>
    <t>忠清北道音声郡音声邑水晶路38</t>
  </si>
  <si>
    <t>1958. 2. 20.</t>
    <phoneticPr fontId="10" type="noConversion"/>
  </si>
  <si>
    <t>イ・ハンチョル</t>
  </si>
  <si>
    <t>音声文化院</t>
    <phoneticPr fontId="10" type="noConversion"/>
  </si>
  <si>
    <t>文化学校運営、群民のための無料映画上映、鄭月大堤民俗漢庭、長日映画館、新年挨拶会、歴史文化探訪、日の出行事、漢雲寺芸術祭、生活文化センター運営、塊山郡民文化賞、歴史人物瀋陽事業</t>
  </si>
  <si>
    <t>www.gscc.or.kr</t>
  </si>
  <si>
    <t>043-832-3588</t>
  </si>
  <si>
    <t>忠清北道怪山郡拓山邑邑内路266壊山文化芸術会館</t>
  </si>
  <si>
    <t>1962. 2. 15</t>
    <phoneticPr fontId="2" type="noConversion"/>
  </si>
  <si>
    <t>チャン・ジェヨン</t>
  </si>
  <si>
    <t>ゲサン文化院</t>
  </si>
  <si>
    <t>文化祭、農橋祭り、文化教育プログラム、青少年内臓文化遺跡巡礼、小中等生歴史史探訪、宗講発表会、生涯真本冊子発行、会員文化探訪、生活文化祭、理想説先生記念館建設</t>
  </si>
  <si>
    <t>jincheon.kccf.or.kr</t>
  </si>
  <si>
    <t>043-533-2742</t>
  </si>
  <si>
    <t>忠清北道鎮川郡鎮川邑文化路79</t>
  </si>
  <si>
    <t>1956. 11. 26</t>
    <phoneticPr fontId="2" type="noConversion"/>
  </si>
  <si>
    <t>長株式</t>
  </si>
  <si>
    <t>鎮川文化院</t>
  </si>
  <si>
    <t>増平人参骨祭り、増平根を求めて・増平文化誌など発刊、文化の集委委託運営、愛国知事連病号先生追悼祭、増平文化芸術の日、正月大栗、新年あけまして、市を通じた人文学キャンペーン、展示及び修練会、郷土文化研究および発掘、公募事業など</t>
  </si>
  <si>
    <t>www.jpcc.or.kr</t>
  </si>
  <si>
    <t>043-836-3400</t>
  </si>
  <si>
    <t>忠清北道晋平郡晋平邑文化路75</t>
  </si>
  <si>
    <t>1992. 8. 28</t>
  </si>
  <si>
    <t>キム・チャンウン</t>
  </si>
  <si>
    <t>増平文化院</t>
  </si>
  <si>
    <t>三島峰の出会いの日、三島文化交流和合イベント、文化学校講座、文化公演など</t>
  </si>
  <si>
    <t>yeongdong.kccf.or.kr</t>
  </si>
  <si>
    <t>043-742-2215</t>
  </si>
  <si>
    <t>忠清北道永東郡永洞邑永東川2ギル29</t>
  </si>
  <si>
    <t>1965. 1. 26</t>
    <phoneticPr fontId="2" type="noConversion"/>
  </si>
  <si>
    <t>ペク・スンウォン</t>
  </si>
  <si>
    <t>永東文化院</t>
  </si>
  <si>
    <t>脂溶剤、。中峰忠烈祭、文化学校8つ半、正月大堤、青馬塔新祭、辞職制、ウアムソングシヨル崇母祭、陸英授与崇母祭、キムムンギ追慕祭、独立運動学術大会、青少年文学紀行、かかし肥満機体験、文化教室会員展、中国/日本の知用祭、青少年の教室、大人文化プログラム、チョン・スンチョルのおもちゃ合唱団、文化のある日など</t>
  </si>
  <si>
    <t>www.okcc.or.kr</t>
  </si>
  <si>
    <t>043-733-5588</t>
  </si>
  <si>
    <t>忠清北道オクチョン郡オクチョン邑慣性路35</t>
  </si>
  <si>
    <t>1967. 1. 16</t>
    <phoneticPr fontId="2" type="noConversion"/>
  </si>
  <si>
    <t>ユ・ジョンヒョン</t>
  </si>
  <si>
    <t>オクチョン文化院</t>
  </si>
  <si>
    <t>保恩動学祭、大人文化百日章、五章歓文学祭、文化回答、歴史アカデミー、40の文化講座、高齢古典舞踊など</t>
  </si>
  <si>
    <t>www.becc.or.kr</t>
  </si>
  <si>
    <t>043-544-2314</t>
  </si>
  <si>
    <t>忠清北道Boeun郡Boeun-eupの船</t>
  </si>
  <si>
    <t>旧王会</t>
  </si>
  <si>
    <t>ボーウン文化院</t>
  </si>
  <si>
    <t>済川文化院展示会、清風明月黄金宗を鳴らせ、青少年現場体験文化回答、文化学校、公演と共にする文化遺跡回答、義兵墓所新団長事業、済川医兵制、市民会館委託運営、3.1節文化分け行事、義兵子孫に聞く口述済川医兵士、義林文化総書、獅子賓神社寺千年事業、済川清風承平系根探し学術調査研究、忠北青少年巡礼代行進</t>
  </si>
  <si>
    <t>jecheoncc.or.kr</t>
  </si>
  <si>
    <t>043-642-3646</t>
  </si>
  <si>
    <t>忠清北道済川市義林大路125（市民会館3階）</t>
  </si>
  <si>
    <t>1958. 10. 3</t>
  </si>
  <si>
    <t>ユン・ジョンソプ</t>
  </si>
  <si>
    <t>済川文化院</t>
  </si>
  <si>
    <t>キム・サン書芸大戦及び揮発大会、カヤグム体験教室、高句麗歴史文化探訪、忠清北道学生百日章及び私生大会、中原文化意向演祭り、文化学校、八川高婚委令制、海外文化探訪、開川安湧大文化祭、高齢者雇用及び社会活動支援事業、忠州学振興事業、中原文化発刊など</t>
  </si>
  <si>
    <t>www.cjculture.org</t>
  </si>
  <si>
    <t>043-847-3906</t>
  </si>
  <si>
    <t>忠清北道忠州市弾金大安道33（七金洞）</t>
  </si>
  <si>
    <t>ソン・チャンイル</t>
  </si>
  <si>
    <t>忠州文化院</t>
  </si>
  <si>
    <t>全国団体書道大田、地域作家招待展、清州邑城大饗宴、世宗大王と初定約収縮祭、文字彫刻展、大人文化プログラム、郷校道音楽会、文化芸術体験事業、青少年文化学校、サークル育成事業、歴史文化研究所、街アーティスト、清州文化総書発刊清州歴史すぐに知っている愛清州、地方文化学校など</t>
  </si>
  <si>
    <t>www.cjmh.or.kr</t>
  </si>
  <si>
    <t>043-265-3624</t>
  </si>
  <si>
    <t>忠清北道清州市商堂区ダンジェロ361、清州市文化体育会館</t>
  </si>
  <si>
    <t>1957. 12. 5</t>
  </si>
  <si>
    <t>カン・ジョンソプ</t>
  </si>
  <si>
    <t>清州文化院</t>
  </si>
  <si>
    <t>江原総計</t>
    <phoneticPr fontId="37" type="noConversion"/>
  </si>
  <si>
    <t>陽陽文化祭、全国東区伝統民謡慶昌大会、万歳運動再現行事文化学校運営、郷土史料収集、全国韓詩百日章、陽陽文化発刊東海神妙学術セミナー、虚億峰宣陽事業など</t>
    <phoneticPr fontId="2" type="noConversion"/>
  </si>
  <si>
    <t>www.yangyang.or.kr</t>
    <phoneticPr fontId="10" type="noConversion"/>
  </si>
  <si>
    <t>033-671-8762</t>
  </si>
  <si>
    <t>江原道陽陽郡陽陽邑陽陽路114-5</t>
  </si>
  <si>
    <t>1971. 5. 14</t>
  </si>
  <si>
    <t>ユン・ヨジュン</t>
  </si>
  <si>
    <t>陽陽文化院</t>
  </si>
  <si>
    <t>水星文化祭、地域文化交流、多文化事業支援、郷土史料及び古城文学発刊、文化学校、文化愛部屋、文化探訪、環境改善事業、ゲートボール大会など</t>
    <phoneticPr fontId="2" type="noConversion"/>
  </si>
  <si>
    <t>www.goseongcul.com</t>
  </si>
  <si>
    <t>033-681-2922</t>
  </si>
  <si>
    <t>江原道高城郡簡城邑簡城路71-7</t>
  </si>
  <si>
    <t>1984. 1. 6</t>
  </si>
  <si>
    <t>サイクルウィンドウ</t>
  </si>
  <si>
    <t>大人文化学校、人帝文化紙発刊事業、正月大涼行事、文化学校、訪れる文化学校、文化遺跡地巡礼、人帝文化発刊事業、仁済民俗飼料調査事業、訪れる文化キャンプ、子供礼節文化教育事業、民俗芸術競技大会参加、青少年郷土史教育事業、文化学校、人材木工芸職場創出事業、国楽韓庭公演事業、郷土史研究所調査事業、郷土飼料発刊事業、</t>
    <phoneticPr fontId="2" type="noConversion"/>
  </si>
  <si>
    <t>www.injeculture.org</t>
  </si>
  <si>
    <t>033-461-6678</t>
  </si>
  <si>
    <t>江原道仁済郡仁済邑ビボンロ44番ギル100、4階</t>
  </si>
  <si>
    <t>1994. 9. 12</t>
  </si>
  <si>
    <t>イ・マンチョル</t>
  </si>
  <si>
    <t>仁済文化院</t>
  </si>
  <si>
    <t>町村祭礼支援事業。文化遺跡地巡礼、文化誌発刊、文化院交流事業、文化芸術体験、第35回民俗団午後のハンマダン大祭り、パク・スグンファベク絵画大会および両球愛百日章、文化講座運営、新年教会、江原道サムルノリコンテスト参加支援、江原文化大祭典歴史的な水瀋陽事業、チャンロン写真展、郷土史研究調査事業、青少年郷土史教育、江原道郷土文化研究発表会</t>
    <phoneticPr fontId="2" type="noConversion"/>
  </si>
  <si>
    <t>yanggu.kccf.or.kr</t>
    <phoneticPr fontId="10" type="noConversion"/>
  </si>
  <si>
    <t>033-481-2681</t>
  </si>
  <si>
    <t>江原道楊区郡楊区邑ビボンロ73番ギル52文化福祉センター2階</t>
    <phoneticPr fontId="2" type="noConversion"/>
  </si>
  <si>
    <t>1963. 8. 1</t>
    <phoneticPr fontId="2" type="noConversion"/>
  </si>
  <si>
    <t>ソン・ビョンジン</t>
    <phoneticPr fontId="2" type="noConversion"/>
  </si>
  <si>
    <t>両区文化院</t>
  </si>
  <si>
    <t>文化学校運営、愛郷運動展開事業運営、郷土古遊民俗芸術発掘事業、地域社会教育事業、文化芸術団体支援事業、正月大堤民俗宴、龍華祝典、花川芸術祭、菊花展示会、祭りの種打種式、日当たりイベント、郷土文化遺産の回答など</t>
    <phoneticPr fontId="2" type="noConversion"/>
  </si>
  <si>
    <t>www.hcmunhwa.or.kr</t>
  </si>
  <si>
    <t>033-442-2507</t>
    <phoneticPr fontId="10" type="noConversion"/>
  </si>
  <si>
    <t>1969. 10. 6</t>
  </si>
  <si>
    <t>イ・ファヨン</t>
  </si>
  <si>
    <t>華川文化院</t>
  </si>
  <si>
    <t>文化学校運営、愛放事業、展示実活性化事業、伝統文化育成、漢灘江愛行事、学生文化遺跡探訪、文化事業（伝統文化創達、文化再選陽、文化教養講座、文化芸術活動、郷土飼料調査研究）、生文化財事業、大人文化プログラム、シルバードゥル美術団運営、正月大ボルムイベント、デジタル変換事業、江原民俗芸術祭、小冊子発刊など</t>
    <phoneticPr fontId="2" type="noConversion"/>
  </si>
  <si>
    <t>cheorwon.kccf.or.kr</t>
  </si>
  <si>
    <t>033-452-6235</t>
    <phoneticPr fontId="10" type="noConversion"/>
  </si>
  <si>
    <t>江原道チョルウォン郡ガルマル邑サムブヨンロ42</t>
    <phoneticPr fontId="2" type="noConversion"/>
  </si>
  <si>
    <t>1969. 10 .6</t>
    <phoneticPr fontId="10" type="noConversion"/>
  </si>
  <si>
    <t>キム・ヒョンモ</t>
  </si>
  <si>
    <t>チョルウォン文化院</t>
    <phoneticPr fontId="10" type="noConversion"/>
  </si>
  <si>
    <t>館外文化探訪事業、生活文化サークル支援事業、江原道事物遊びコンテスト参加、館内文化サークル韓国庭園、郷土史料回答及び発掘、郷土史研究活動及び講座事業、刊行物発刊事業、文化学校講座事業(28教室)、高齢者雇用事業、国庫支援大人プログラム事業、松年音楽会、伝統黄麻布サム伝承事業、南平ナクドン農楽伝承事業など</t>
  </si>
  <si>
    <t>www.jscc.or.kr</t>
  </si>
  <si>
    <t>033-562-5471</t>
  </si>
  <si>
    <t>江原道チョンソン郡チョンソン邑鳳陽5ギル43</t>
  </si>
  <si>
    <t>1983. 8. 19</t>
  </si>
  <si>
    <t>シム・ジェボク</t>
  </si>
  <si>
    <t>チョンソン文化院</t>
  </si>
  <si>
    <t>郷土史研究所運営、夢のオーキャストラ運営、芸術団運営、合唱団運営、文化学校及び恋方運営、文化ボランティアセンター運営、顕忠施設活性化事業、文化のある日支援事業、無形文化財のオウルアーティ事業、青少年百日章進行、文化家族と去る地域探訪、平昌文化発刊など</t>
    <phoneticPr fontId="10" type="noConversion"/>
  </si>
  <si>
    <t>www.pycc.or.kr/</t>
    <phoneticPr fontId="10" type="noConversion"/>
  </si>
  <si>
    <t>033-332-3546</t>
    <phoneticPr fontId="10" type="noConversion"/>
  </si>
  <si>
    <t>江原道平昌郡平昌邑文化芸術道53</t>
  </si>
  <si>
    <t>1964. 12. 30</t>
  </si>
  <si>
    <t>イ・ウクファン</t>
  </si>
  <si>
    <t>平昌文化院</t>
  </si>
  <si>
    <t>平昌郡</t>
    <phoneticPr fontId="37" type="noConversion"/>
  </si>
  <si>
    <t>郷土史研究事業、郷土地発刊、生活文化活性化、大涼祭り、脇橋祭り、文化配達部、民俗芸術発掘、文化家族大祭り、生活文化韓庭</t>
  </si>
  <si>
    <t>ywcul.or.kr</t>
    <phoneticPr fontId="10" type="noConversion"/>
  </si>
  <si>
    <t>033-373-3434</t>
  </si>
  <si>
    <t>江原道永月郡永月邑ダンジョンロ12</t>
  </si>
  <si>
    <t>1955. 5. 25</t>
    <phoneticPr fontId="2" type="noConversion"/>
  </si>
  <si>
    <t>厳興用</t>
  </si>
  <si>
    <t>永月文化院</t>
  </si>
  <si>
    <t>展示会、文化遺跡地巡礼、伝統民俗芸術競演及び保存、愛郷地発刊、郷土人物瀋陽、郷土飼料資料収集整理発刊、郷土飼料研究、文化学校運営、文化愛放運営、正月大満月祭り、横城大人の歌自慢、生涯学習徘徊大会、生涯学習伝統婚礼、伝統国楽芸術公演、横城郡民オーケストラ運営、文化芸術人飼料集制作、横城郡小映画館委託運営、大人文化プログラム運営など</t>
  </si>
  <si>
    <t>www.hs-culture.or.kr</t>
  </si>
  <si>
    <t>033-343-2271</t>
  </si>
  <si>
    <t>江原道横城郡横城邑前3</t>
  </si>
  <si>
    <t>1964.11.8.</t>
  </si>
  <si>
    <t>パク・スンアップ</t>
  </si>
  <si>
    <t>横城文化院</t>
  </si>
  <si>
    <t>文化学校、地方愛部屋運営、丹午、正月大ボルム、ジュンジャンルイ記念式、動学記念式、郷土資料出版、民・軍協力事業、歴史文化探訪、郷土文化探訪</t>
    <phoneticPr fontId="10" type="noConversion"/>
  </si>
  <si>
    <t>www.hccc.co.kr/</t>
    <phoneticPr fontId="10" type="noConversion"/>
  </si>
  <si>
    <t>033-434-2080</t>
    <phoneticPr fontId="10" type="noConversion"/>
  </si>
  <si>
    <t>江原道洪川郡洪川邑年俸中央路11-8</t>
    <phoneticPr fontId="2" type="noConversion"/>
  </si>
  <si>
    <t>1976. 5. 15</t>
  </si>
  <si>
    <t>パク・ジュソン</t>
  </si>
  <si>
    <t>洪川文化院</t>
  </si>
  <si>
    <t>文化学校運営、生涯学習ネットワーク支援事業、各種祭礼行事2021今年の無形遺産都市、三陵民俗芸術資料集発刊</t>
    <phoneticPr fontId="10" type="noConversion"/>
  </si>
  <si>
    <t>samcheok.kccf.or.kr</t>
  </si>
  <si>
    <t>033-573-2882</t>
    <phoneticPr fontId="10" type="noConversion"/>
  </si>
  <si>
    <t>江原道三陵市五十千路408（邑中東）</t>
  </si>
  <si>
    <t>1956. 8. 10</t>
  </si>
  <si>
    <t>キム・デファ</t>
  </si>
  <si>
    <t>サムチョク文化院</t>
  </si>
  <si>
    <t>郷土史研究所運営、大韓民国テーマ旅行10選、新中年経歴型雇用事業、人文教育コンテンツ開発支援事業、大人文化芸術教育、雪岳祭礼、束草地名歴史性とアイデンティティ整理、文化芸術公演、郷土事案書冊子発刊、都市変遷史記録事業、束草文化発刊、束草ドンドラリ、郷土文化学校運営、学校文化芸術教育、青少年文化芸術教育、文化市民学校、地方文化院愛放運営、束草図文農保保存伝承、文型文化財公開行事支援、束草ドムン農耕伝水管委託運営など</t>
    <phoneticPr fontId="2" type="noConversion"/>
  </si>
  <si>
    <t>www.sokcho-culture.com/</t>
    <phoneticPr fontId="10" type="noConversion"/>
  </si>
  <si>
    <t>033-632-1231</t>
  </si>
  <si>
    <t>江原道束草市繁栄路155（ヨンランドン）</t>
  </si>
  <si>
    <t>キム・ゲナム</t>
  </si>
  <si>
    <t>束草文化院</t>
    <phoneticPr fontId="10" type="noConversion"/>
  </si>
  <si>
    <t>文化教育（文化学校、文化愛部屋、大人文化プログラム）ナクドン川発原祭、太白山天帝および文化イベント、歴史文化探訪、文化地発刊、江原民俗芸術祭に参加</t>
  </si>
  <si>
    <t>www.太白文化院.com</t>
  </si>
  <si>
    <t>033-553-3161</t>
  </si>
  <si>
    <t>江原道太白市太白路1136</t>
  </si>
  <si>
    <t>1984. 8. 17</t>
  </si>
  <si>
    <t>チェ・ミョンシク</t>
  </si>
  <si>
    <t>太白文化院</t>
  </si>
  <si>
    <t>教育事業（文化学校、ラブルーム、文化学堂、記録研究院、公募事業）、伝統民俗育成事業、無形文化財発掘10カ年事業（北平原様遊び、妄想怪乱農楽）、郷土史録発刊（17,18集）、近代産業都市口述資料集発刊事業、東海文化18号、郷土文化論文公募展、青少年ストーリーテリング大会、青少年教育教材製作事業、シンポジウム（歴史の中の黙号、未来の黙号港考察シンポジウム）、人口減少地域プログラム支援事業（マッコリ益）ホンウォルピョン）、大人の文化プログラムなど</t>
    <phoneticPr fontId="2" type="noConversion"/>
  </si>
  <si>
    <t>donghaecc.co.kr</t>
    <phoneticPr fontId="10" type="noConversion"/>
  </si>
  <si>
    <t>033-531-3298</t>
  </si>
  <si>
    <t>江原道東海市平原路17</t>
  </si>
  <si>
    <t>1982. 11. 23</t>
  </si>
  <si>
    <t>オー・ジョンシク</t>
  </si>
  <si>
    <t>東海文化院</t>
  </si>
  <si>
    <t>地域文化コンテンツ研究事業、芸術講師支援事業、青春マイク江原夢のオーケストラ江陵、幼児文化芸術教育、生涯教育院運営社会統合プログラム、予脈アートセンター運営、江陵夜明けフォーラム江陵文化財夜行、明州人形劇祭、 , 江原民俗芸術祭 漁村心言光善陽事業, 深研修記念事業, テーマ中心芸術で探求生活事業, 連曲面地発刊用役事業, 江陵夜行北カフェ運営</t>
    <phoneticPr fontId="10" type="noConversion"/>
  </si>
  <si>
    <t>www.gncc.or.kr</t>
    <phoneticPr fontId="10" type="noConversion"/>
  </si>
  <si>
    <t>033-648-3014</t>
  </si>
  <si>
    <t>江原道江陵市ハスラロ96</t>
  </si>
  <si>
    <t>1965. 4. 29</t>
  </si>
  <si>
    <t>チェドンソル</t>
  </si>
  <si>
    <t>江陵文化院</t>
    <phoneticPr fontId="2" type="noConversion"/>
  </si>
  <si>
    <t>江原監営代表プログラム、文化学校運営、文化愛방事業、原州郷土サバロ知り教育事業、歴史愛キャンプ、原州文化財夜行、江原民俗競演大会、原州仙養祭礼奉行事業、原州シティツアーバス、伝統指導養育教育、ウォンジュアリラン伝承教育、訪れる私たちと長郷土砂教育</t>
  </si>
  <si>
    <t>www.wjmunwha.or.kr/</t>
  </si>
  <si>
    <t>033-764-3794</t>
  </si>
  <si>
    <t>江原道原州市ムシロ235</t>
  </si>
  <si>
    <t>1946. 1. 3</t>
    <phoneticPr fontId="2" type="noConversion"/>
  </si>
  <si>
    <t>パク・スンジョ</t>
  </si>
  <si>
    <t>原州文化院</t>
  </si>
  <si>
    <t>正月大満月祭り、義岩祭、ソヤン江文化祭、愛방事業、文化学校運営、民俗芸術育成事業、春川村農楽活性化支援事業、春川人口術採録事業、地域社会文化調査事業、データベース事業、学術研究事業、春川学拡散事業</t>
  </si>
  <si>
    <t>https://cccc.or.kr</t>
  </si>
  <si>
    <t>033-254-5105</t>
  </si>
  <si>
    <t>江原道春川市退渓農工路40（退渓洞）</t>
  </si>
  <si>
    <t>1952. 4. 1</t>
  </si>
  <si>
    <t>ユン・ヨンソン</t>
  </si>
  <si>
    <t>春川文化院</t>
  </si>
  <si>
    <t>試合合計</t>
    <phoneticPr fontId="37" type="noConversion"/>
  </si>
  <si>
    <t>民俗芸術普及、伝統料理士養成、伝統婚礼指導者養成過程、水年例及び成年例、楊平芸術保存、白雲文化発刊、郷土飼料調査、楊平郷土文化研究所運営、楊平歴史遺跡整備、楊平文化財及び人物の知らせ、楊平歴史耳に聞く、楊平歴史文化研究会運営、龍門山戦闘戦没場兵慰霊祭、龍門山英木製、地平面盛況大祭、白雲文化祭、香脈紙発刊、文化遺跡地巡礼、文化学校、伝統年作、文化講座、思い出の映画上映、楊平文化放送局運営、韓国史俗の楊平、楊平文化古典学堂、著者に直接聞く楊平学、楊平文化女性合唱団、楊平文化アンサンブル、楊江取打台、先史時代体験、文化院パス堂に文化花咲く、楊平伝統文化体験館運営</t>
    <phoneticPr fontId="37" type="noConversion"/>
  </si>
  <si>
    <t>ypculture.org</t>
  </si>
  <si>
    <t>031-771-3866</t>
    <phoneticPr fontId="2" type="noConversion"/>
  </si>
  <si>
    <t>京畿道楊平郡江平邑マユサンロ5</t>
  </si>
  <si>
    <t>1983. 3. 30</t>
  </si>
  <si>
    <t>チェ・ヨンシク</t>
    <phoneticPr fontId="2" type="noConversion"/>
  </si>
  <si>
    <t>楊平文化院</t>
  </si>
  <si>
    <t>楊平郡</t>
    <phoneticPr fontId="10" type="noConversion"/>
  </si>
  <si>
    <t>文化教室（11個）、文化百日章、総合展示会、嗜好祭。第22回石峰ハンホ先生全国휘護大会、京畿道民俗芸術祭、3.15加平独立万世運動</t>
    <phoneticPr fontId="37" type="noConversion"/>
  </si>
  <si>
    <t>gpc.or.kr</t>
  </si>
  <si>
    <t>031-582-2016</t>
    <phoneticPr fontId="2" type="noConversion"/>
  </si>
  <si>
    <t>京畿道加平郡加平邑文化路131</t>
  </si>
  <si>
    <t>1986. 12. 22</t>
  </si>
  <si>
    <t>キム・マンジョン</t>
    <phoneticPr fontId="2" type="noConversion"/>
  </si>
  <si>
    <t>加平文化院</t>
  </si>
  <si>
    <t>文化学校（シルバーダンス、オカリナ、物事班、書芸班、演劇班、解禁班、アコーディオン班、京畿民謡班、パンソリ班、ギター班）、延天学アカデミー、執筆授業、未水文化祭、京畿道民俗芸術祭、アミサンウール、延川文化誌発行</t>
  </si>
  <si>
    <t>延川文化院.kr</t>
  </si>
  <si>
    <t>031-834-2350</t>
  </si>
  <si>
    <t>京畿道延川郡延川邑文化路143</t>
  </si>
  <si>
    <t>1987. 8. 27</t>
  </si>
  <si>
    <t>イ・ジュンヨン</t>
  </si>
  <si>
    <t>延川文化院</t>
  </si>
  <si>
    <t>ヨジュ学研究、ヨジュ文化記録事業、ヨジュ文化大学講座、青少年地域学教室</t>
    <phoneticPr fontId="37" type="noConversion"/>
  </si>
  <si>
    <t>yeojucc.co.kr</t>
    <phoneticPr fontId="37" type="noConversion"/>
  </si>
  <si>
    <t>031-883-3450</t>
    <phoneticPr fontId="37" type="noConversion"/>
  </si>
  <si>
    <t>京畿道楊州市新嘉寺路6-6</t>
  </si>
  <si>
    <t>1970. 2.17</t>
    <phoneticPr fontId="10" type="noConversion"/>
  </si>
  <si>
    <t>ヨジュ文化院</t>
    <phoneticPr fontId="10" type="noConversion"/>
  </si>
  <si>
    <t>文化学校、半月文化祭、奉来全国휘護大会、全国韓詩百日章、郷土サバルゲ知り会大会、浦川学研究所運営、京畿道民俗芸術祭、青少年文化遺跡回答、家族シナンソンコンテスト、学術研究発表会、布川の村物語発刊、ポチョン文化愛、ポチョン文化、軍将兵ポチョンシティツアー、良い本読書運動、ポチョンの近現代口述史パンフレットの発刊など。</t>
    <phoneticPr fontId="37" type="noConversion"/>
  </si>
  <si>
    <t>www.pcmh.or.kr</t>
    <phoneticPr fontId="37" type="noConversion"/>
  </si>
  <si>
    <t>031-532-5015</t>
    <phoneticPr fontId="37" type="noConversion"/>
  </si>
  <si>
    <t>京畿道浦川市中央路34番ギル8</t>
  </si>
  <si>
    <t>ヤンユンテク</t>
    <phoneticPr fontId="2" type="noConversion"/>
  </si>
  <si>
    <t>浦川文化院</t>
  </si>
  <si>
    <t>文化学校、生涯学習館、優秀伝統民俗保存事業、楊州人物学術シンポジウム、楊州書道大展</t>
    <phoneticPr fontId="2" type="noConversion"/>
  </si>
  <si>
    <t>www.yangju.org</t>
    <phoneticPr fontId="37" type="noConversion"/>
  </si>
  <si>
    <t>031-836-6467</t>
    <phoneticPr fontId="37" type="noConversion"/>
  </si>
  <si>
    <t>京畿道楊州市サムイルロ29番ギル20</t>
  </si>
  <si>
    <t>1988. 2. 17</t>
  </si>
  <si>
    <t>ホン・ソンジュン</t>
    <phoneticPr fontId="2" type="noConversion"/>
  </si>
  <si>
    <t>楊州文化院</t>
  </si>
  <si>
    <t>文化学校の運営、光州市博物館、美術館連合展示会、市民との文化財教育、海公週間記念行事、シン・イクヒ先生誕生記念行事、チェ・ウンヒで眺める養成平等教育、青年芸術ネットワーク</t>
    <phoneticPr fontId="2" type="noConversion"/>
  </si>
  <si>
    <t>gjmh.or.kr</t>
    <phoneticPr fontId="2" type="noConversion"/>
  </si>
  <si>
    <t>031-764-0686</t>
    <phoneticPr fontId="37" type="noConversion"/>
  </si>
  <si>
    <t>京畿道光州市文化路85番ギル19-12</t>
  </si>
  <si>
    <t>1987. 1. 16</t>
  </si>
  <si>
    <t>イ・チャンヒ</t>
    <phoneticPr fontId="2" type="noConversion"/>
  </si>
  <si>
    <t>光州文化院</t>
  </si>
  <si>
    <t>文化の庭発刊、エキサイティングな文化遺産訪問教育、文化学校、文化遺産を探し、礼節館運営、華城地域学、青少年華城文化遺跡巡礼、重要無形文化財第79号「抜擢」伝承、華城市近代文化遺産調査事業、大人文化プログラム、華城市史編纂研究事業、アーカイブ、文化院総書発刊、長安里堂堂グッド研究、伝統民俗伝承行事、伝統制郷保存、呉音道生命希望党制、非指定文化財保存支援事業</t>
    <phoneticPr fontId="10" type="noConversion"/>
  </si>
  <si>
    <t>hscc.or.kr</t>
    <phoneticPr fontId="10" type="noConversion"/>
  </si>
  <si>
    <t>031-353-6330</t>
    <phoneticPr fontId="37" type="noConversion"/>
  </si>
  <si>
    <t>京畿道華城市香南邑発安路89</t>
  </si>
  <si>
    <t>1964. 12. 9</t>
    <phoneticPr fontId="10" type="noConversion"/>
  </si>
  <si>
    <t>固定石</t>
    <phoneticPr fontId="2" type="noConversion"/>
  </si>
  <si>
    <t>華城文化院</t>
    <phoneticPr fontId="10" type="noConversion"/>
  </si>
  <si>
    <t>金浦文化大学、中峰文化祭、孫石共振婚祭、金浦市民俗芸術祭、金浦文化研究誌の発刊、郷土史研究など</t>
    <phoneticPr fontId="37" type="noConversion"/>
  </si>
  <si>
    <t>gimpomunhwa.or.kr</t>
    <phoneticPr fontId="37" type="noConversion"/>
  </si>
  <si>
    <t>031-982-1110</t>
    <phoneticPr fontId="37" type="noConversion"/>
  </si>
  <si>
    <t>京畿道金浦市モダム公園170-1</t>
    <phoneticPr fontId="2" type="noConversion"/>
  </si>
  <si>
    <t>1940. 08. 20</t>
    <phoneticPr fontId="2" type="noConversion"/>
  </si>
  <si>
    <t>パク・ユンギュ</t>
    <phoneticPr fontId="2" type="noConversion"/>
  </si>
  <si>
    <t>金浦文化院</t>
  </si>
  <si>
    <t>伝統婚礼、英平寺全国仏教舞踊及び国楽競演大会、忠孝道教育、文化学校、新年迎え行事、民謡慶昌大会、4.1万歳抗争、景気民俗芸術祭、バウドク祭り、歴史人物及び文化財学術大会、成年式行事</t>
    <phoneticPr fontId="37" type="noConversion"/>
  </si>
  <si>
    <t>www.ascc.or.kr/</t>
    <phoneticPr fontId="37" type="noConversion"/>
  </si>
  <si>
    <t>031-673-2625</t>
    <phoneticPr fontId="37" type="noConversion"/>
  </si>
  <si>
    <t>京畿道安城市普開面総合運動場路203文芸会館2階</t>
  </si>
  <si>
    <t>1965. 5. 10</t>
  </si>
  <si>
    <t>イ・ムンボム</t>
    <phoneticPr fontId="2" type="noConversion"/>
  </si>
  <si>
    <t>安城文化院</t>
  </si>
  <si>
    <t>第36回雪峰文化祭、利川文化学校運営、週末文化探訪、日本五ヶ市文化交流、利川彫刻ドーセント養成課程、利川文化アーカイブ、小学校我が故障利川知り、文化学校講座、物語コンテンツ活性化事業、大人文化プログラム、伝統民俗活性化支援、青少年との会議技法教育、ブログで利川一記、利川市歴史文化調査事業（口述生涯事業、町づくり事業、記録化事業）、市民記録館デジタル施設建設事業、お年寄りをお届けします。デジタル活動基盤構築事業、文化サークル活動支援、</t>
    <phoneticPr fontId="37" type="noConversion"/>
  </si>
  <si>
    <t>www.cc2000.or.kr</t>
    <phoneticPr fontId="37" type="noConversion"/>
  </si>
  <si>
    <t>031-635-2316</t>
    <phoneticPr fontId="37" type="noConversion"/>
  </si>
  <si>
    <t>京畿道利川市南川路31、中里洞行政福祉センター2階</t>
  </si>
  <si>
    <t>チョ・ソンウォン</t>
    <phoneticPr fontId="2" type="noConversion"/>
  </si>
  <si>
    <t>利川文化院</t>
  </si>
  <si>
    <t>文化学校運営、郷土遺跡の回答、坡州わら草文化工芸品公募展、栗谷文化祭、放村文化祭、大堤凧飛ぶ漢方堂、伝統文化行事支援、郷土史料発刊など</t>
    <phoneticPr fontId="37" type="noConversion"/>
  </si>
  <si>
    <t>pajucc.or.kr</t>
    <phoneticPr fontId="37" type="noConversion"/>
  </si>
  <si>
    <t>031-941-2425</t>
    <phoneticPr fontId="37" type="noConversion"/>
  </si>
  <si>
    <t>京畿道坡州市和石循環路415（運政幸福センター、行政洞2階）</t>
  </si>
  <si>
    <t>1947.04.19</t>
    <phoneticPr fontId="2" type="noConversion"/>
  </si>
  <si>
    <t>右官制</t>
    <phoneticPr fontId="2" type="noConversion"/>
  </si>
  <si>
    <t>坡州文化院</t>
  </si>
  <si>
    <t>龍仁文化遺跡回答、全国歴史文化紀行、シルバー合唱団運営、文化院合唱団運営、浦銀文化祭、妻仁城文化祭、文化学校運営、ハルミソン大同制、訪れる郷土史教育、口述生涯史発刊、龍仁文化（季刊誌）発刊、龍仁学アカデミー、韓市市右会の運営、韓国文化ハンマダン、龍仁学セミナーなど</t>
    <phoneticPr fontId="10" type="noConversion"/>
  </si>
  <si>
    <t>ycc50.org</t>
    <phoneticPr fontId="10" type="noConversion"/>
  </si>
  <si>
    <t>031-324-9600</t>
    <phoneticPr fontId="2" type="noConversion"/>
  </si>
  <si>
    <t>京畿道龍仁市処人区中部大路1199文化芸術院</t>
    <phoneticPr fontId="2" type="noConversion"/>
  </si>
  <si>
    <t>1954. 4. 7</t>
    <phoneticPr fontId="10" type="noConversion"/>
  </si>
  <si>
    <t>深言</t>
    <phoneticPr fontId="2" type="noConversion"/>
  </si>
  <si>
    <t>龍仁文化院</t>
    <phoneticPr fontId="10" type="noConversion"/>
  </si>
  <si>
    <t>学術大会、ウィレム文化発刊、郷土史料集、河南端五祭り、村別民俗祭、京畿（青少年）民俗芸術祭、人文学コンサート、文化遺跡回答、文化大学運営、文化大学特講、文化大学作品展示会及び発表会、光州文化圏協議会-殉国線熱追悼祭事業</t>
  </si>
  <si>
    <t>hanamculturecenter.kr</t>
  </si>
  <si>
    <t>031-795-1020</t>
    <phoneticPr fontId="2" type="noConversion"/>
  </si>
  <si>
    <t>京畿道河南市徳風洞12</t>
  </si>
  <si>
    <t>1996. 6. 11</t>
  </si>
  <si>
    <t>有病期</t>
    <phoneticPr fontId="2" type="noConversion"/>
  </si>
  <si>
    <t>河南文化院</t>
  </si>
  <si>
    <t>京畿道文化の日、義王ダンオフェスティバル、義王3.1運動、私たちの歴史を知っている、白雲西芸術文化大戦、シンポジウム、義王の昔の道を歩く、ポップコーン脚本遊び夢医学校、文化講座（書道、司軍者、東洋画、歴史教室、試合民謡、ファンフルーツ＆オカリナ、アコーディオン、児童書芸、児童美術、デッキ水彩画）</t>
    <phoneticPr fontId="37" type="noConversion"/>
  </si>
  <si>
    <t>uwcc.or.kr/</t>
    <phoneticPr fontId="37" type="noConversion"/>
  </si>
  <si>
    <t>031-456-4994</t>
    <phoneticPr fontId="37" type="noConversion"/>
  </si>
  <si>
    <t>京畿道義王市白雲路23（午前洞）</t>
  </si>
  <si>
    <t>1999. 9. 29</t>
  </si>
  <si>
    <t>移動数</t>
    <phoneticPr fontId="2" type="noConversion"/>
  </si>
  <si>
    <t>義王文化院</t>
  </si>
  <si>
    <t>成年礼、三神祭6つ、軍浦文化解説仕様養成教育、訪れる伝統文化教育、虚白党態書道。</t>
    <phoneticPr fontId="10" type="noConversion"/>
  </si>
  <si>
    <t>gpmunhwa.or.kr</t>
    <phoneticPr fontId="10" type="noConversion"/>
  </si>
  <si>
    <t>031-397-0195</t>
    <phoneticPr fontId="2" type="noConversion"/>
  </si>
  <si>
    <t>京畿道郡浦市ハンセロ56番ギル12</t>
  </si>
  <si>
    <t>1994. 4. 21</t>
    <phoneticPr fontId="10" type="noConversion"/>
  </si>
  <si>
    <t>パク・ゲイル</t>
    <phoneticPr fontId="2" type="noConversion"/>
  </si>
  <si>
    <t>郡浦文化院</t>
    <phoneticPr fontId="10" type="noConversion"/>
  </si>
  <si>
    <t>伝統文化講座/地域祭り（延城文化祭など）/始興月尾農楽伝承ほか</t>
    <phoneticPr fontId="37" type="noConversion"/>
  </si>
  <si>
    <t>shcc.or.kr</t>
    <phoneticPr fontId="37" type="noConversion"/>
  </si>
  <si>
    <t>031-317-0827</t>
    <phoneticPr fontId="37" type="noConversion"/>
  </si>
  <si>
    <t>京畿道始興市延城路13番ギル3ジョウンプラザ4階（荷重洞）</t>
  </si>
  <si>
    <t>1996. 12. 10</t>
  </si>
  <si>
    <t>キム・ヨンギ</t>
    <phoneticPr fontId="2" type="noConversion"/>
  </si>
  <si>
    <t>始興文化院</t>
  </si>
  <si>
    <t>始興市</t>
    <phoneticPr fontId="10" type="noConversion"/>
  </si>
  <si>
    <t>烏山文化発刊、青少年文学賞、新年あけまして、正月大涙、烏山郷土史学論文総書、烏山文化財夜行、烏山歴史文化カレンダー制作、文化観光解説史運営、人文学紀行、烏山歴史文化教室、青少年伝統楽器教室、市民和合文化イベント、全国毒産省휘護大会、ドラマセット場観光活性化事業</t>
  </si>
  <si>
    <t>oscc.or.kr</t>
  </si>
  <si>
    <t>031-375-7755</t>
  </si>
  <si>
    <t>京畿道烏山市城湖通り89,201号（烏山洞、烏山三明プラザ）</t>
  </si>
  <si>
    <t>1994. 6. 16</t>
  </si>
  <si>
    <t>チョン・ジンフン</t>
  </si>
  <si>
    <t>五山文化院</t>
  </si>
  <si>
    <t>文化教室、地域学発刊事業、3.1独立万世運動記念文化行事、天馬山山新祭、郷土巡礼団、伝統民俗遊び伝承事業、南陽主能機会制、対外文化交流、新中年社会貢献活動支援事業、大人文化プログラム、京畿道民俗芸術祭、政薬用文芸大会、南楊州市民の韓国文化遺跡の回答など</t>
    <phoneticPr fontId="37" type="noConversion"/>
  </si>
  <si>
    <t>www.nyj.or.kr/</t>
    <phoneticPr fontId="37" type="noConversion"/>
  </si>
  <si>
    <t>031-592-0667</t>
    <phoneticPr fontId="37" type="noConversion"/>
  </si>
  <si>
    <t>京畿道南楊州市慶春路883-36（金谷洞754-5）</t>
  </si>
  <si>
    <t>1981. 5. 25</t>
    <phoneticPr fontId="10" type="noConversion"/>
  </si>
  <si>
    <t>イボ</t>
    <phoneticPr fontId="2" type="noConversion"/>
  </si>
  <si>
    <t>南楊州文化院</t>
  </si>
  <si>
    <t>銅文化発刊、東区陵文化祭、仏陀の新日連等行事、京畿道民俗芸術祭（銅区地農楽）、郷土文化調査活動、文化学校運営、健院取打台、来月将軍追慕制向、生涯学習館、隣愛愛人挨拶、文化交流協そして文化遺跡の回答、世界とコミュニケーションをとる幸せな人文学講座、銅市1生涯教育1優秀プログラム運営、銅市民家庭家訓・良い文「ジョグジャに」書く行事、銅市市民記録物公募展、伝統文化を再創造する銅文化プロシューマー、カモメ洞村物語発刊、卓本展示会、</t>
    <phoneticPr fontId="37" type="noConversion"/>
  </si>
  <si>
    <t>gurimh.or.kr</t>
    <phoneticPr fontId="37" type="noConversion"/>
  </si>
  <si>
    <t>031-557-6383</t>
    <phoneticPr fontId="37" type="noConversion"/>
  </si>
  <si>
    <t>京畿道九里東区陵路148番道25</t>
    <phoneticPr fontId="2" type="noConversion"/>
  </si>
  <si>
    <t>1991. 10. 4</t>
    <phoneticPr fontId="10" type="noConversion"/>
  </si>
  <si>
    <t>アン・ヨンギ</t>
    <phoneticPr fontId="2" type="noConversion"/>
  </si>
  <si>
    <t>銅文化院</t>
    <phoneticPr fontId="10" type="noConversion"/>
  </si>
  <si>
    <t>果川無動答教演劇、果川の木こり遊び、大堤行事、道堂盛皇祭行事、市民の日記念行事、果川文化学校運営、果川郷土作家作品展覧会、父と一緒に行く文化遺跡見学、歴史文化アカデミー運営、韓国推薦書芸大会、果川市境界回答、果川文化発刊、郷土史口術事業、図書館運営、郷土史料館運営</t>
    <phoneticPr fontId="37" type="noConversion"/>
  </si>
  <si>
    <t>gccc.or.kr</t>
  </si>
  <si>
    <t>02-504-6513</t>
    <phoneticPr fontId="2" type="noConversion"/>
  </si>
  <si>
    <t>京畿道果川市文原路40-1（文原洞31-7）</t>
  </si>
  <si>
    <t>1991. 3. 28</t>
  </si>
  <si>
    <t>神学数</t>
    <phoneticPr fontId="2" type="noConversion"/>
  </si>
  <si>
    <t>果川文化院</t>
  </si>
  <si>
    <t>行主文化祭。伝統文化常設公演、正月大満月、五月壇午祭、行州ナル川風漁祭、民俗学資料発刊及び学術大会、高陽行酒取打台、高陽賞与会大声、至近代新知新遊び、ソンポホミハンギ、ジンバドゥレ農楽、高陽音、高陽ソノリ、高陽郷教石戦大祭、行主書院春秋香祭、開天祭祭天礼、高陽八賢推香祭、チェ・ヨンジャン軍慰霊グッド、行主対峰全国휘護大会、伝統婚礼無償支援プログラム、高陽伝統農楽育成、高陽文化芸術庭</t>
    <phoneticPr fontId="37" type="noConversion"/>
  </si>
  <si>
    <t>goyangcc.or.kr</t>
  </si>
  <si>
    <t>031-963-0600</t>
    <phoneticPr fontId="37" type="noConversion"/>
  </si>
  <si>
    <t>京畿道高陽市一山西区韓流ワールド280</t>
  </si>
  <si>
    <t>1984. 2. 23</t>
  </si>
  <si>
    <t>キム・ヨンギュ</t>
    <phoneticPr fontId="2" type="noConversion"/>
  </si>
  <si>
    <t>高陽文化院</t>
  </si>
  <si>
    <t>安山郷土史博物館運営、ソンホ文化祭、安山京畿民謡団育成運営、安山歴史文化探訪アカデミー、千年の宗他行事、文化学校、安山千年歴史アカデミー</t>
    <phoneticPr fontId="2" type="noConversion"/>
  </si>
  <si>
    <t>ansanculture.or.kr</t>
  </si>
  <si>
    <t>京畿道安山市常緑区ラグーン144（サドン）</t>
  </si>
  <si>
    <t>1988. 2. 3</t>
  </si>
  <si>
    <t>イ・ハンジン</t>
  </si>
  <si>
    <t>安山文化院</t>
  </si>
  <si>
    <t>学歴認定成人文海教育、文化学校、所要紅葉文化祭、正月大涼行事、三忠団堤香など13慶尚上事業など</t>
    <phoneticPr fontId="37" type="noConversion"/>
  </si>
  <si>
    <t>www.munhwawon.com</t>
    <phoneticPr fontId="37" type="noConversion"/>
  </si>
  <si>
    <t>031-865-2923</t>
    <phoneticPr fontId="37" type="noConversion"/>
  </si>
  <si>
    <t>京畿道東豆川市漁水路4（サンパドン）市民会館</t>
  </si>
  <si>
    <t>1961. 3. 5</t>
  </si>
  <si>
    <t>チョン・ギョンチョル</t>
    <phoneticPr fontId="2" type="noConversion"/>
  </si>
  <si>
    <t>ドンドゥチョン文化院</t>
  </si>
  <si>
    <t>ソサバルダンオジェ、大韓民国サムボンソファ大田、平沢月見祭り、笑い文化村運営、大人プログラム、ソーサバルジ発刊、地域図書及び町地発刊、平沢シティツアー運営、西原郷校活性化優秀プログラム支援事業など</t>
    <phoneticPr fontId="37" type="noConversion"/>
  </si>
  <si>
    <t>ptmunhwa.or.kr/</t>
    <phoneticPr fontId="37" type="noConversion"/>
  </si>
  <si>
    <t>031-655-2002</t>
    <phoneticPr fontId="2" type="noConversion"/>
  </si>
  <si>
    <t>京畿道平沢市中央路277（南部文化芸術会館3階）</t>
  </si>
  <si>
    <t>イボサン</t>
  </si>
  <si>
    <t>平沢文化院</t>
  </si>
  <si>
    <t>鴨文化祭、文化街造成事業-42番街の奇跡、伝統愛学校、光明文化回答、光明歴史人形劇、光明まさに知るプロジェクト_光明学＆訪れる光明学、光明の古物語、郷土人物コンテンツ事業、郷土歴史文化コンサート、郷土発刊、文化ジャーナル発刊、光明アーカイブプロジェクト_盛り合わせ、子ども記者団、民会ビンガン氏嗜好行事および民会ビンガン氏賞、青年二元益賞、京畿道民俗芸術祭、文化学校、広場プロジェクト、公募事業など</t>
    <phoneticPr fontId="37" type="noConversion"/>
  </si>
  <si>
    <t>gmcc.or.kr</t>
  </si>
  <si>
    <t>02-2618-5800</t>
    <phoneticPr fontId="2" type="noConversion"/>
  </si>
  <si>
    <t>京畿道光明市金網山路42</t>
  </si>
  <si>
    <t>1992. 4. 10</t>
  </si>
  <si>
    <t>アン・ソングン</t>
    <phoneticPr fontId="2" type="noConversion"/>
  </si>
  <si>
    <t>光明文化院</t>
  </si>
  <si>
    <t>セシ風俗、成年式、伝統婚礼、伝統食品レシピ、郷土文化研究所運営、伝統文化講座、富川文化資料発行、無料映画上映、コピーゴルベク日長社生大会、富川シティツアー、富川市文化観光解説社、富川アーカイブ活性化事業、富川歴史文化学術大会、富川韓屋体験村運営など</t>
  </si>
  <si>
    <t>bucheonculture.or.kr/</t>
  </si>
  <si>
    <t>032-651-3739</t>
  </si>
  <si>
    <t>京畿道富川市京仁路92番ギル33 4階</t>
  </si>
  <si>
    <t>1966. 3. 14</t>
  </si>
  <si>
    <t>クォン・スンホ</t>
  </si>
  <si>
    <t>富川文化院</t>
  </si>
  <si>
    <t>文化学校の運営、正月大満月祭り、安養団尾祭、安養湾安文化祭、郷土文化財指定推進など</t>
  </si>
  <si>
    <t>www.anyangculture.or.kr/</t>
    <phoneticPr fontId="10" type="noConversion"/>
  </si>
  <si>
    <t>031-449-4451</t>
  </si>
  <si>
    <t>京畿道安養市万安区県忠路53</t>
  </si>
  <si>
    <t>1970. 1. 10</t>
  </si>
  <si>
    <t>電風式</t>
  </si>
  <si>
    <t>安養文化院</t>
  </si>
  <si>
    <t>回竜文化祭、ウリ故障文化遺跡見学、ウリ文化すぐに知る教育、郷土展示館運営、文化学校運営、郷土文化研究事業、会龍ニュース誌発刊、ウィジョンブ定住堂遊び再演公演、訪れる文化活動</t>
    <phoneticPr fontId="37" type="noConversion"/>
  </si>
  <si>
    <t>www.ujbcc.or.kr</t>
    <phoneticPr fontId="37" type="noConversion"/>
  </si>
  <si>
    <t>031-872-5678</t>
    <phoneticPr fontId="37" type="noConversion"/>
  </si>
  <si>
    <t>京畿道ウィジョンブ市サンダンロ123（新曲洞）</t>
  </si>
  <si>
    <t>1989. 12. 23</t>
  </si>
  <si>
    <t>ユン・ソンヒョン</t>
  </si>
  <si>
    <t>ウィジョン部文化院</t>
  </si>
  <si>
    <t>城南愛愛、カン・ジョンイル党賞授賞、松山百日章、郷土民俗遊び公演、南漢山城圏純国選熱追悼祭、内故城城南すぐ知り、鈍村百日章、城南学アカデミー、新年天帝奉行、正月大栗の迎え民俗遊び、城南3・1万歳記念式、学術会議、開天祭り記念式及び堂堂グッド文化祭、鈍村文化祭</t>
    <phoneticPr fontId="37" type="noConversion"/>
  </si>
  <si>
    <t>seongnamculture.or.kr</t>
  </si>
  <si>
    <t>031-756-1082</t>
    <phoneticPr fontId="2" type="noConversion"/>
  </si>
  <si>
    <t>京畿道城南市水晶区山城大路215番ギル7</t>
  </si>
  <si>
    <t>1978. 7. 5</t>
  </si>
  <si>
    <t>キム・デジン</t>
  </si>
  <si>
    <t>城南文化院</t>
  </si>
  <si>
    <t>済夜と新年の祝祭種、大堤民俗遊びハンマダン、人文学の歴史探訪、正祖大王能行車道体験巡礼、優秀伝統民俗保存事業「道馬再綱引き」・「水原装置」、文化学校運営、水原根学校運営、水原地域文化研究所運営、水原市民会館、水原生活文化センター委託運営など</t>
    <phoneticPr fontId="37" type="noConversion"/>
  </si>
  <si>
    <t>suwonsarang.com</t>
  </si>
  <si>
    <t>031-244-2161</t>
    <phoneticPr fontId="2" type="noConversion"/>
  </si>
  <si>
    <t>1957. 10. 28</t>
    <phoneticPr fontId="2" type="noConversion"/>
  </si>
  <si>
    <t>炎上徳</t>
  </si>
  <si>
    <t>世宗特別自治区の合計</t>
    <phoneticPr fontId="37" type="noConversion"/>
  </si>
  <si>
    <r>
      <rPr>
        <sz val="8"/>
        <color theme="1"/>
        <rFont val="돋움"/>
        <family val="3"/>
        <charset val="129"/>
      </rPr>
      <t>文化学校運営、均化地形全国国楽競演大会、郷土史運営</t>
    </r>
    <r>
      <rPr>
        <sz val="8"/>
        <color rgb="FFFF0000"/>
        <rFont val="돋움"/>
        <family val="3"/>
        <charset val="129"/>
      </rPr>
      <t>、</t>
    </r>
    <r>
      <rPr>
        <sz val="8"/>
        <color theme="1"/>
        <rFont val="돋움"/>
        <family val="3"/>
        <charset val="129"/>
      </rPr>
      <t>郷土世宗発刊、世宗郷土文化発刊、世宗郷土史大会、百済文化広報映像制作、世宗郷土資料データベースの構築、世宗文化ニュースの発刊、伝統音芸術団運営、風水団運営及び教育、伝統遊び大人文化プログラム、幼児文化芸術教育、文化がある日の事業、夢のオーケストラなど</t>
    </r>
  </si>
  <si>
    <t>www.sejongcult.or.kr</t>
  </si>
  <si>
    <t>044-865-2411,2</t>
    <phoneticPr fontId="10" type="noConversion"/>
  </si>
  <si>
    <t>世宗特別自治区チョルウォン邑文化路17</t>
    <phoneticPr fontId="37" type="noConversion"/>
  </si>
  <si>
    <t>1964. 10. 14</t>
    <phoneticPr fontId="10" type="noConversion"/>
  </si>
  <si>
    <t>ハン・サンウン</t>
  </si>
  <si>
    <t>世宗文化院</t>
    <phoneticPr fontId="10" type="noConversion"/>
  </si>
  <si>
    <t>世宗特別自治区</t>
    <phoneticPr fontId="10" type="noConversion"/>
  </si>
  <si>
    <t>蔚山総計</t>
    <phoneticPr fontId="37" type="noConversion"/>
  </si>
  <si>
    <t>蔚州民俗博物館運営（夏＆冬の教育プログラム、提起次期大会、文化のある日）、2021スマートミュージアム・美術館基盤造成事業、ぬいぐるみの香り及び文化祭。切節岬童謡祭、豊洲夢堕文化学校（ドゥンドゥンオペラ仮面遊び）、蔚州歴史文化体験学習プログラム、再踏み遊び再現、花展遊び、処用文化祭、蔚州文化第21集発刊、蔚州研究第18号発刊、優秀文化院ベンチマーク</t>
    <phoneticPr fontId="10" type="noConversion"/>
  </si>
  <si>
    <t>www.ulju.or.kr</t>
  </si>
  <si>
    <t>052-204-4033</t>
    <phoneticPr fontId="2" type="noConversion"/>
  </si>
  <si>
    <t>蔚山広域市蔚州郡温陽邑外高山1ギル4-19蔚州民俗博物館</t>
  </si>
  <si>
    <t>1999. 9. 15</t>
  </si>
  <si>
    <t>ノ・ミョンスク</t>
  </si>
  <si>
    <t>ウルジュ文化院</t>
  </si>
  <si>
    <t>気박산성의병추모제,청소년충효백일장,쇠부리 문화교실,地域文化交流,青少年伝統芸術伝承キャンプ,鉄橋旬の技術復元事業</t>
    <phoneticPr fontId="2" type="noConversion"/>
  </si>
  <si>
    <t>ubcc.or.kr</t>
    <phoneticPr fontId="10" type="noConversion"/>
  </si>
  <si>
    <t>052-294-2222</t>
    <phoneticPr fontId="10" type="noConversion"/>
  </si>
  <si>
    <t>蔚山広域市北区産業路1104（ソンジョンドン）</t>
  </si>
  <si>
    <t>2003. 9. 26</t>
  </si>
  <si>
    <t>パク・ウォンヒ</t>
  </si>
  <si>
    <t>北区文化院</t>
  </si>
  <si>
    <t>癒し文化講座、頑張れ！東区民が頑張れ！小商工である「コロナ19克服フュージョン国楽コンサート」、文化がある日、正月大満月のイベント、文化遺跡回答、日韓文化交流、3.1節記念行事、8.15光復節記念行事、蔚山奉水文化祭、処容文化祭、役員遺跡月光文化祭、私たちの地域文化財をすぐに知る、口頭録音録発刊、文化ニュース誌『魚風大』発刊、『東区文化』発刊</t>
    <phoneticPr fontId="10" type="noConversion"/>
  </si>
  <si>
    <t>www.udcc.or.kr/</t>
    <phoneticPr fontId="10" type="noConversion"/>
  </si>
  <si>
    <t>052-251-2261</t>
    <phoneticPr fontId="10" type="noConversion"/>
  </si>
  <si>
    <t>蔚山広域市東区華津6ギル4、1階（華井洞）</t>
  </si>
  <si>
    <t>2001. 7. 2</t>
    <phoneticPr fontId="10" type="noConversion"/>
  </si>
  <si>
    <t>ジ・ジョンチャン</t>
  </si>
  <si>
    <t>東区文化院</t>
    <phoneticPr fontId="2" type="noConversion"/>
  </si>
  <si>
    <t>丹午節のハンマダン、全国韓心美術大戦、大人文化学校、文化学校、処容迎え処用提案、文化遺跡地答社、海外文化交流、南区文化院支発刊、郷土史研究所研究地発刊、地下報道工業塔展示ギャラリー運営、伝統民俗遊びおもて遊び運営、長生ポアートステイ運営、創作スタジオ131運営、文化庭園サミゴール運営、神話芸術人村運営、南区風物人大連合会、工芸協同組合、南区文化芸術祭、ギャラリー-森招待展、処用無転修教育、国際移住女性伝統婚礼</t>
    <phoneticPr fontId="10" type="noConversion"/>
  </si>
  <si>
    <t>www.ng518.kr/main.html</t>
    <phoneticPr fontId="10" type="noConversion"/>
  </si>
  <si>
    <t>052-266-3786</t>
    <phoneticPr fontId="10" type="noConversion"/>
  </si>
  <si>
    <t>蔚山広域市南区繁栄路224、1階</t>
  </si>
  <si>
    <t>2001. 10. 21</t>
    <phoneticPr fontId="2" type="noConversion"/>
  </si>
  <si>
    <t>拷問区</t>
    <phoneticPr fontId="2" type="noConversion"/>
  </si>
  <si>
    <t>南区文化院</t>
  </si>
  <si>
    <t>文化学校運営、文化回答、日の出、正月大栗、丹午迎え、西徳出春手紙百日章、東宝府行車パレード、ニュース紙発刊、雪花祭り、更なる再生事業、兵営書浚渫保存会、鬼楽保保存会運営、グリーン奈良芸術団</t>
    <phoneticPr fontId="10" type="noConversion"/>
  </si>
  <si>
    <t>www.munhwa21.org</t>
    <phoneticPr fontId="10" type="noConversion"/>
  </si>
  <si>
    <t>052-244-2007</t>
    <phoneticPr fontId="2" type="noConversion"/>
  </si>
  <si>
    <t>蔚山広域市中区文化の通り38</t>
  </si>
  <si>
    <t>2000. 7. 1</t>
    <phoneticPr fontId="10" type="noConversion"/>
  </si>
  <si>
    <t>パク・ムンテ</t>
  </si>
  <si>
    <t>中区文化院</t>
    <phoneticPr fontId="10" type="noConversion"/>
  </si>
  <si>
    <t>大田総計</t>
    <phoneticPr fontId="37" type="noConversion"/>
  </si>
  <si>
    <t>文化講座、本を見てみよう酒教育、防房曲曲文化共感、文化がある日の公演散策、技術着文化文化芸術教育、芸術同好会活動支援など</t>
    <phoneticPr fontId="2" type="noConversion"/>
  </si>
  <si>
    <t>www.ddcc.or.kr/</t>
    <phoneticPr fontId="10" type="noConversion"/>
  </si>
  <si>
    <t>大田広域市大徳区大田路1348（邑内洞）</t>
  </si>
  <si>
    <t>イ・ジョンチョル</t>
  </si>
  <si>
    <t>伝統文化市連行事および文化事業、文化学校、高齢者社会活動支援事業、地域文化リアクティブ化事業、22韓国民俗芸術祭、受信祭、ブリックホリック展、正月大堤祭、文化遊星発刊、ジャンターマンセ運動および義兵制、受講生発表会、定期文化回答、流星歴史を知るなど</t>
    <phoneticPr fontId="10" type="noConversion"/>
  </si>
  <si>
    <t>www.yuseong.or.kr</t>
    <phoneticPr fontId="10" type="noConversion"/>
  </si>
  <si>
    <t>042-823-3915</t>
    <phoneticPr fontId="10" type="noConversion"/>
  </si>
  <si>
    <t>大田広域市儒城区文化院路46（宮洞）</t>
  </si>
  <si>
    <t>1994. 8. 9</t>
  </si>
  <si>
    <t>イ・ジェウン</t>
  </si>
  <si>
    <t>流星文化院</t>
  </si>
  <si>
    <t>儒城区</t>
    <phoneticPr fontId="10" type="noConversion"/>
  </si>
  <si>
    <t>文化講座運営、伝統民俗遊び育成、甲川文化発刊、西欧芸術団運営、大韓民国女性美術大戦、西欧作家初代展、西ラム異歴史文化探査大運営、文化学校発表・展示、文化院特性化事業、大人文化文化プログラム、公演場常駐団体育成支援事業、生活文化施設人文プログラム支援事業、生活文化特性化事業、地域伝統祭り支援事業、文化芸術教育史支援事業、西区ヒーリングアートフェスティバル共同主観、西区住民自治サークルコンテスト、正月ボルム祭りイベントなど</t>
    <phoneticPr fontId="10" type="noConversion"/>
  </si>
  <si>
    <t>sgcc.or.kr/</t>
    <phoneticPr fontId="10" type="noConversion"/>
  </si>
  <si>
    <t>042-488-5474</t>
    <phoneticPr fontId="10" type="noConversion"/>
  </si>
  <si>
    <t>大田広域市西区桂龍路533番ギル38（タンバンドン）</t>
  </si>
  <si>
    <t>1994. 12. 22</t>
  </si>
  <si>
    <t>ソン・ヨンドン</t>
  </si>
  <si>
    <t>西欧文化院</t>
  </si>
  <si>
    <t>文化学校、大人文化プログラム、正月大ボルム祭、郷土資料集発刊、報文美術大戦、湖国百日章および美術実技大会、文化探訪、団在新採護先生誕生記念行事、宝門山ダンスと音楽のある風景、中旧作家招待展、ハッピークラシックなど</t>
    <phoneticPr fontId="10" type="noConversion"/>
  </si>
  <si>
    <t>djcc.or.kr</t>
    <phoneticPr fontId="10" type="noConversion"/>
  </si>
  <si>
    <t>042-256-3684</t>
    <phoneticPr fontId="10" type="noConversion"/>
  </si>
  <si>
    <t>大田広域市中区大興路109</t>
  </si>
  <si>
    <t>1953.4.25</t>
  </si>
  <si>
    <t>ノドクイル</t>
  </si>
  <si>
    <t>中区文化院</t>
  </si>
  <si>
    <t>礼節教育館運営、伝統成年式、ウアム文化祭、文化学校展示および発表会、全国市朗読大会、正月大涼行事、文化学校運営、大清文化芸術奉仕団運営、大清文化が夢の奉仕団運営、生活文化センター運営、文化原地発刊、東区文学誌発刊、郷土史調査研究及び発刊事業、食場産トヨバスキング、ハッピークラシック</t>
    <phoneticPr fontId="2" type="noConversion"/>
  </si>
  <si>
    <t>www.dgcc.or.kr</t>
    <phoneticPr fontId="10" type="noConversion"/>
  </si>
  <si>
    <t>042-623-7211</t>
    <phoneticPr fontId="10" type="noConversion"/>
  </si>
  <si>
    <t>大田広域市東区東区庁路60大田東区生活文化センター</t>
  </si>
  <si>
    <t>1996. 12. 20</t>
  </si>
  <si>
    <t>ヤンドンギル</t>
    <phoneticPr fontId="2" type="noConversion"/>
  </si>
  <si>
    <t>東区文化院</t>
  </si>
  <si>
    <t>光州総計</t>
    <phoneticPr fontId="37" type="noConversion"/>
  </si>
  <si>
    <t>文化講座、生活文化センターサークル運営、郷土史パンフレットの発刊及びデジタル縮尺、映像制作、お年寄りの教育プログラム、文化のある日、人材事業、高齢者雇用、</t>
  </si>
  <si>
    <t>gjgwangsan.kccf.or.kr</t>
  </si>
  <si>
    <t>062-941-3377</t>
  </si>
  <si>
    <t>光州広域市光山区常務台265</t>
  </si>
  <si>
    <t>オ・ドングン</t>
  </si>
  <si>
    <t>鉱山文化院</t>
  </si>
  <si>
    <t>文化学校、社会教育講座、諮問委員構成運営、中外公園文化芸術ベルト統合パンフレット制作、ムドリ描画書く大会、北区文化遺跡調査、全羅道方言（方言）話す大会、2022年度文化カレンダー制作、無等文化発刊、高齢者雇用事業（文化財保護と環境浄化活動、シルバー芸術公演団支援事業）、小中古韓福文化教育、大人文化プログラム、文化財庁韓文化財ハンジキムが活動、第1回光州・全南精神文化ルネサンス文化院同行支援事業、2021地域文化人材（新規）支援事業およびプロジェクト事業</t>
    <phoneticPr fontId="2" type="noConversion"/>
  </si>
  <si>
    <t>gjbukgu.or.kr/</t>
    <phoneticPr fontId="10" type="noConversion"/>
  </si>
  <si>
    <t>062-527-7701</t>
  </si>
  <si>
    <t>光州広域市北区郷土文化路65北区生涯学習館4階</t>
  </si>
  <si>
    <t>1995. 6. 16</t>
  </si>
  <si>
    <t>オ・ドンオ</t>
  </si>
  <si>
    <t>無津郷土文化研究所、真愛愛文化ナヌリ、文化遺跡回答、南区歴史文化学術大会、文化教室、アロハウン光アンサンブル、グッドモーニングヤンリム、南区30年史編賛事業</t>
    <phoneticPr fontId="2" type="noConversion"/>
  </si>
  <si>
    <t>kjnamgu.co.kr</t>
  </si>
  <si>
    <t>062-671-7356</t>
  </si>
  <si>
    <t>光州広域市南区鳳線路208南区総合文化芸術会館6階</t>
    <phoneticPr fontId="2" type="noConversion"/>
  </si>
  <si>
    <t>1999. 3. 24</t>
  </si>
  <si>
    <t>イ・テホ</t>
  </si>
  <si>
    <t>豊岩洞唐山祭、ユドク洞唐山祭、光明文化教室および発表会、文化遺産アカデミー、西区文化カレンダー制作、全国愛宋詩朗松大会、光明文芸百日章、光州広域市創作姫曲公募展、光州市民演劇祭、光明文化発刊、西区郷土文化史集発刊、大人社会活動支援事業、2021学校芸術講師支援事業、湖南韓国学開講座、文化院同行事業、2021地域文化人材及びプロジェクト支援事業、5.18歴史文化探訪</t>
  </si>
  <si>
    <t>www.gjsgcc.or.kr/</t>
  </si>
  <si>
    <t>062-681-4174</t>
  </si>
  <si>
    <t>光州広域市西区豊金路182（錦湖洞）</t>
  </si>
  <si>
    <t>チョン・インソ</t>
  </si>
  <si>
    <t>大韓民国伝統彩色化工母大戦、全国学生美術・執筆大会、光明文化文化学校運営、東区Reオデッセイ芸術学校、東区Re文化・人文共有祭り、地域芸術認知院事業、共同体ネットワーク（サークル）支援、光州東区地域学研究所運営、地域童話コレクション集連続刊行、カイビング記録化事業（東区村文化総書・東区村物語・調査発掘発刊）、歴史文化体験プログラム、人材支援養成事業など</t>
    <phoneticPr fontId="2" type="noConversion"/>
  </si>
  <si>
    <t>gjdonggu.kccf.or.kr</t>
  </si>
  <si>
    <t>062-225-5815</t>
  </si>
  <si>
    <t>光州広域市東区芸術道18-1 2階（宮洞）</t>
    <phoneticPr fontId="2" type="noConversion"/>
  </si>
  <si>
    <t>1998. 1. 19</t>
    <phoneticPr fontId="10" type="noConversion"/>
  </si>
  <si>
    <t>リュ・キョンソン</t>
    <phoneticPr fontId="2" type="noConversion"/>
  </si>
  <si>
    <t>東区文化院</t>
    <phoneticPr fontId="10" type="noConversion"/>
  </si>
  <si>
    <t>仁川総計</t>
    <phoneticPr fontId="37" type="noConversion"/>
  </si>
  <si>
    <t>オンジン文化誌の発行。恩津郡文化ツアー、シム・チョンヒョ学生絵画描画大会、訪れる礼儀教室、生活文化センター文化体験プログラムなど</t>
    <phoneticPr fontId="10" type="noConversion"/>
  </si>
  <si>
    <t>www.ongjincc.or.kr/</t>
    <phoneticPr fontId="10" type="noConversion"/>
  </si>
  <si>
    <t>032-891-2131</t>
    <phoneticPr fontId="10" type="noConversion"/>
  </si>
  <si>
    <t>仁川広域市中区西海大路374（4階）</t>
    <phoneticPr fontId="2" type="noConversion"/>
  </si>
  <si>
    <t>2017.9.27</t>
    <phoneticPr fontId="2" type="noConversion"/>
  </si>
  <si>
    <t>テドンチョル</t>
  </si>
  <si>
    <t>オンジン文化院</t>
    <phoneticPr fontId="2" type="noConversion"/>
  </si>
  <si>
    <t>文化学校、下谷祭、江華青少年文化体験村、江華文化第15号発刊、豊かな強化「人文学講座」、江華歴史文化教室、江華金石文集（証券版）発刊（2カ年事業）、ペクボムキム・グ先生とキム・ジュギョン資料調査や小冊子の発行など</t>
    <phoneticPr fontId="10" type="noConversion"/>
  </si>
  <si>
    <t>www.ganghwacc.org</t>
    <phoneticPr fontId="10" type="noConversion"/>
  </si>
  <si>
    <t>032-932-0011</t>
    <phoneticPr fontId="10" type="noConversion"/>
  </si>
  <si>
    <t>仁川広域市江華郡江華邑南門路52</t>
  </si>
  <si>
    <t>1947. 10. 9</t>
    <phoneticPr fontId="10" type="noConversion"/>
  </si>
  <si>
    <t>ファンワンイク</t>
  </si>
  <si>
    <t>江華文化院</t>
    <phoneticPr fontId="10" type="noConversion"/>
  </si>
  <si>
    <t>西区民新年祝典、西区青春合唱団の喝采、西岳文化芸術祭区民百日章、河岩芸術祭、情緒陣海越行事、文化院ウェブニュース誌文化西区、西区記録事業、地域学資料収集事業、地域学資料制作事業、西区文化大学、郷土文化研究そして郷土地発刊事業、自然遺産民俗行事支援事業、遊休施設生活文化空間造成支援事業、民主市民教育（仁川学）拠点機関運営事業、生涯周期生涯教育プログラム運営支援事業、カスタマイズされた生涯教育コンサルティング事業、文化芸術教育史現場力量強化事業、大人文化プログラム、地方文化院と一緒に文化がある日、地方文化院特性化事業、西区村学校、地域特化文化観光祭運営事業、生文化財、地域文化遺産教育事業、自然遺産民俗行事支援事業、地域特化生涯学習プログラム運営、デジタル生活史アーカイブ生活史記録家運営事業、仁川西区都市文化アーカイブ構築事業</t>
    <phoneticPr fontId="10" type="noConversion"/>
  </si>
  <si>
    <t>www.seogucul.or.kr</t>
    <phoneticPr fontId="10" type="noConversion"/>
  </si>
  <si>
    <t>032-582-4341</t>
    <phoneticPr fontId="10" type="noConversion"/>
  </si>
  <si>
    <t>仁川広域市西区西達路190西区文化会館2階</t>
    <phoneticPr fontId="2" type="noConversion"/>
  </si>
  <si>
    <t>2002. 5. 28</t>
    <phoneticPr fontId="10" type="noConversion"/>
  </si>
  <si>
    <t>チョン・グンソプ</t>
  </si>
  <si>
    <t>西欧文化院</t>
    <phoneticPr fontId="10" type="noConversion"/>
  </si>
  <si>
    <t>生鮮文化財、郷教活用事業、桂陽キュレーター養成教育、文化講座運営、文化遺産体験教育、桂陽郷土飼料探し、郷土資料冊子発刊、文化芸術教育プログラム、港土祭礼文化保存事業、桂陽文化遺産解説士運営、桂陽学学習道運営、アラチョンデザインキューブ運営</t>
    <phoneticPr fontId="10" type="noConversion"/>
  </si>
  <si>
    <t>igycc.or.kr</t>
    <phoneticPr fontId="10" type="noConversion"/>
  </si>
  <si>
    <t>032-450-5753</t>
    <phoneticPr fontId="10" type="noConversion"/>
  </si>
  <si>
    <t>仁川広域市桂陽区計算新88 6階609号</t>
  </si>
  <si>
    <t>2005. 6. 10</t>
    <phoneticPr fontId="10" type="noConversion"/>
  </si>
  <si>
    <t>イ・チャンヨン</t>
  </si>
  <si>
    <t>桂陽文化院</t>
    <phoneticPr fontId="10" type="noConversion"/>
  </si>
  <si>
    <t>富平ドゥレ遊び専修自育成及び公演、富平社編纂後続事業、正月大菩薩、富平緑屈砲団オノリ、サムギルタラ、新年人社会、朝文化講座、特性化事業、生活文化空間支援事業（公募）、富平地下湖探訪、3普及団調査事業、軍区テーマ旅行商品（公募）、伝統成年式、学校地域連携事業（青少年教育）、解説仕様教育、富平文化学校、シルバー劇団は光冬、ジュニア劇団青空など</t>
    <phoneticPr fontId="10" type="noConversion"/>
  </si>
  <si>
    <t>portal.icbp.go.kr/bpcc/</t>
    <phoneticPr fontId="10" type="noConversion"/>
  </si>
  <si>
    <t>032-505-9001</t>
    <phoneticPr fontId="10" type="noConversion"/>
  </si>
  <si>
    <t>仁川広域市富平区屈浦路151</t>
  </si>
  <si>
    <t>1998. 5. 1</t>
  </si>
  <si>
    <t>シン・ドンウク</t>
  </si>
  <si>
    <t>富平文化院</t>
  </si>
  <si>
    <t>南東文化第16号発刊、文化資源の発掘及び眺望事業（ソナム・ユン・ドンギュ先生）、ソナム・ユン・ドンギュ種家所蔵資料の調査及び活用方案の研究、地域伝統文化＜道糖制＞、区民文化講座＜空の光合唱団＞、大人文化プログラム-スカイライト合唱団の生活と歌、アイドル施設生活文化空間支援 - 南東文化院文化教室「ソナムイム」、南東区民のためのデジタル学び場運営、南東区民のための小さな音楽会、私の故障記憶を探します野外写真展</t>
    <phoneticPr fontId="2" type="noConversion"/>
  </si>
  <si>
    <t>ndcc.kr/</t>
    <phoneticPr fontId="10" type="noConversion"/>
  </si>
  <si>
    <t>032-1468-1715</t>
  </si>
  <si>
    <t>仁川広域市南東区アーム大通り1437番ギル32</t>
  </si>
  <si>
    <t>2004. 8. 20</t>
    <phoneticPr fontId="2" type="noConversion"/>
  </si>
  <si>
    <t>シン・ホンスン</t>
  </si>
  <si>
    <t>南東文化院</t>
  </si>
  <si>
    <t>文化芸術サークル活性化事業、研修文化愛まつり、創作東亜企画展、研修フリンジフェスティバル、研修区郷土文化探訪プログラム、郷土文化芸術コンテンツ制作事業、伝統成年式、伝統婚礼式、伝統文化礼節学校、文化学校運営、文化学校発表会、アルペンロー制御子ども団運営、夢堀東洋文化学校-子供作曲家、大人文化プログラム、遊休施設生活文化空間造成及び活動支援事業-研修オープン、文化芸術教育士現場力量強化事業、生涯転換文化芸術学校、地方文化院と一緒に文化がある日、文化遺産解説社運営、大人のための伝統文化礼節プログラム、伝統文化活動団運営、民主市民教育拠点機関プログラム運営、生涯周期老年生涯教育プログラム、愛畑と共にする相互文化教室</t>
    <phoneticPr fontId="10" type="noConversion"/>
  </si>
  <si>
    <t>yeonsu.or.kr</t>
    <phoneticPr fontId="10" type="noConversion"/>
  </si>
  <si>
    <t>032-821-6229</t>
    <phoneticPr fontId="2" type="noConversion"/>
  </si>
  <si>
    <t>仁川広域市延寿区比流大路299清学文化センター</t>
  </si>
  <si>
    <t>2001. 10. 22</t>
    <phoneticPr fontId="10" type="noConversion"/>
  </si>
  <si>
    <t>防潤式</t>
    <phoneticPr fontId="2" type="noConversion"/>
  </si>
  <si>
    <t>研修文化院</t>
    <phoneticPr fontId="10" type="noConversion"/>
  </si>
  <si>
    <t>学山マダン劇の驚き、市民創作芸術活動、ミチュホール学、ミチュホール記録、学山家族音楽会、学山子ども劇、学山飲料、特性化事業、生活文化センター運営活性化事業、文化のある日、ミチュホール区文化基盤施設受託運営など</t>
    <phoneticPr fontId="10" type="noConversion"/>
  </si>
  <si>
    <t>www.haksanculture.or.kr</t>
    <phoneticPr fontId="10" type="noConversion"/>
  </si>
  <si>
    <t>032-866-3994</t>
    <phoneticPr fontId="2" type="noConversion"/>
  </si>
  <si>
    <t>仁川広域市ミチュホール区インハロ126（龍賢洞81-8）</t>
  </si>
  <si>
    <t>2003. 10. 24</t>
  </si>
  <si>
    <t>整形書</t>
  </si>
  <si>
    <t>ミチュホール学山文化院</t>
    <phoneticPr fontId="2" type="noConversion"/>
  </si>
  <si>
    <t>華道鎮音楽会、歴史文化プログラム、訪れる伝統文化学校、東区こども文化芸術学校、無形文化財オウルアーティ作家たちと一緒にいるペダリ憲本祭りの子供たちと一緒の村創作童話、テーマ旅行商品開発労働者の道。東区の海絵と海の写真コンテスト、パク・ジョンヒおばあちゃん水彩展、</t>
  </si>
  <si>
    <t>www.hdjcc.or.kr</t>
  </si>
  <si>
    <t>032-777-8957</t>
  </si>
  <si>
    <t>仁川広域市東区塩田路40番道70 2階（松林洞、住民幸福センター）</t>
  </si>
  <si>
    <t>2016. 12. 1</t>
  </si>
  <si>
    <t>チョ・チャンファン</t>
  </si>
  <si>
    <t>ファドジン文化院</t>
  </si>
  <si>
    <t>月米文化発刊（年）、中区郷土地（歴史文化総書）編纂、市民文化教養講座、文化学校総合展示会及び活動報告会、特性化事業、地域生涯均衡発展事業、アイドル施設生活文化空間活用事業（サークル）、大人文化プログラム、生きている文化財、文化がある日、訪れる小さな音楽会（山寺）、脆弱階層文化遺産香油事業、文化芸術教育史現場能力強化事業</t>
  </si>
  <si>
    <t>icjgcc.or.kr/</t>
  </si>
  <si>
    <t>032-761-2778</t>
  </si>
  <si>
    <t>仁川広域市中区祝港通り296番道81（中区文化会館内1階）</t>
  </si>
  <si>
    <t>2002.12.30.</t>
  </si>
  <si>
    <t>パク・ボンジュ</t>
  </si>
  <si>
    <t>大邱総計</t>
    <phoneticPr fontId="37" type="noConversion"/>
  </si>
  <si>
    <t>月見文化祭、ビスル山参花祭、忠孝芸術祭、辞職祭、山神祭、文化学校、大人文化学校、青少年文化学校、美術・書道実技大会、文化遺跡探訪、公演事業、移住女性韓国語講座、多文化歌自慢など</t>
    <phoneticPr fontId="10" type="noConversion"/>
  </si>
  <si>
    <t>dgdscc.jp/</t>
    <phoneticPr fontId="10" type="noConversion"/>
  </si>
  <si>
    <t>053-611-0010</t>
    <phoneticPr fontId="10" type="noConversion"/>
  </si>
  <si>
    <t>大邱広域市達成郡県風邑県風洞92</t>
    <phoneticPr fontId="2" type="noConversion"/>
  </si>
  <si>
    <t>1985. 11. 21</t>
  </si>
  <si>
    <t>オム・ユファン</t>
  </si>
  <si>
    <t>達成文化院</t>
  </si>
  <si>
    <t>ベランダヒーリングコンサート、全国文化写真公募展、UCC公募展、月西文化探訪、月西文化学校、旧石器場のバリバリ石</t>
    <phoneticPr fontId="10" type="noConversion"/>
  </si>
  <si>
    <t>www.dalseo.or.kr/</t>
    <phoneticPr fontId="10" type="noConversion"/>
  </si>
  <si>
    <t>053-554-4800</t>
    <phoneticPr fontId="10" type="noConversion"/>
  </si>
  <si>
    <t>大邱広域市ダルソ区文化会館道160（長機洞）</t>
  </si>
  <si>
    <t>2000. 1. 31</t>
  </si>
  <si>
    <t>チョ・ヒョンス</t>
  </si>
  <si>
    <t>月西区文化院</t>
  </si>
  <si>
    <t>伝統文化大学、イ・ソゴンヒャンサ、水城辞職制、サンファ文学祭、古母霊歌謡祭、水星礼節大学、展示会</t>
  </si>
  <si>
    <t>www.suseong.or.kr/</t>
  </si>
  <si>
    <t>053-794-1334</t>
  </si>
  <si>
    <t>大邱広域市水城区野内路16ギル78</t>
  </si>
  <si>
    <t>2005. 11. 7</t>
  </si>
  <si>
    <t>ユン・ジョンヒョン</t>
  </si>
  <si>
    <t>水城文化院</t>
  </si>
  <si>
    <t>伝統文化アカデミー、在来市場に訪れる小さな音楽会、伝統文化体験「お母さん、お父さんは何して遊んだのか？ 5回）、歴史資料集発刊＜菊のいっぱいの家都南洞油絵堂＞</t>
  </si>
  <si>
    <t>dgbukgu.kccf.or.kr/</t>
  </si>
  <si>
    <t>053-326-2553,2555</t>
  </si>
  <si>
    <t>大邱広域市北区グアムロ47、オウルアートセンター内別館2階（観音洞）</t>
  </si>
  <si>
    <t>1999. 12. 31</t>
  </si>
  <si>
    <t>イ・ヨンヒ</t>
  </si>
  <si>
    <t>伝統教養講座、郷土史料調査研究（本発刊）、文化遺跡回答、韓国伝統茶文化体験、特別企画招待展示、大邱市民のための人文学特講、大邱歴史文化を学ぶ体験、海外伝統文化交流、銀色ヌリヌーフュージョン国楽講座など</t>
    <phoneticPr fontId="10" type="noConversion"/>
  </si>
  <si>
    <t>www.namgucc.or.kr</t>
    <phoneticPr fontId="10" type="noConversion"/>
  </si>
  <si>
    <t>053-652-4450</t>
    <phoneticPr fontId="2" type="noConversion"/>
  </si>
  <si>
    <t>大邱広域市南区前山循環路478、大徳文化殿堂3階</t>
  </si>
  <si>
    <t>1998. 5. 6</t>
  </si>
  <si>
    <t>イ・ジェニョン</t>
  </si>
  <si>
    <t>青少年文化遺産紀行、優秀団体/個人招待音楽会、文化遺産紀行、優秀団体/個人招待展示会、西欧文化本発刊、名詞招待講演、新年日の出祭り、夏のアイス祭り、区民祭り</t>
    <phoneticPr fontId="10" type="noConversion"/>
  </si>
  <si>
    <t>www.dgsgcc.or.kr/</t>
    <phoneticPr fontId="10" type="noConversion"/>
  </si>
  <si>
    <t>053-563-9066</t>
    <phoneticPr fontId="10" type="noConversion"/>
  </si>
  <si>
    <t>大邱広域市西区唐山路403</t>
  </si>
  <si>
    <t>2000. 3. 21</t>
  </si>
  <si>
    <t>拍手</t>
  </si>
  <si>
    <t>四季折々文化芸術アカデミー、八公山愛運動、八公山環境文化大学、歴史文化紀行、会員展、東区八公フォーラム、東区の現在の姿写真撮り、文化のある陽陽茶道、郷土史資料集発刊</t>
  </si>
  <si>
    <t>www.palgong.or.kr</t>
  </si>
  <si>
    <t>053-984-8774</t>
  </si>
  <si>
    <t>大邱広域市東区八公路197ギル25</t>
  </si>
  <si>
    <t>2000. 3. 20</t>
  </si>
  <si>
    <t>キム・ソンス</t>
  </si>
  <si>
    <t>東区八公文化院</t>
  </si>
  <si>
    <t>シニア女性合唱団、文化アカデミー、青少年文化教室、訪れる文化マダン、奉山書画回転、文化探訪、中区文化人の日、伝統デモ事業、大邱慶北私たちの歌曲歌、大人文化プログラム、文化のある日ママト文化公演など</t>
    <phoneticPr fontId="10" type="noConversion"/>
  </si>
  <si>
    <t>www.djc.kr/</t>
    <phoneticPr fontId="10" type="noConversion"/>
  </si>
  <si>
    <t>053-255-5123</t>
    <phoneticPr fontId="10" type="noConversion"/>
  </si>
  <si>
    <t>大邱広域市中区鳳山文化道77鳳山文化会館4階</t>
  </si>
  <si>
    <t>1991. 12. 14</t>
    <phoneticPr fontId="10" type="noConversion"/>
  </si>
  <si>
    <t>チョ・ヨンス</t>
  </si>
  <si>
    <t>釜山総計</t>
    <phoneticPr fontId="37" type="noConversion"/>
  </si>
  <si>
    <t>書籍編纂、文化探訪、文化教室プログラム運営（14講座） 郷土史研究所運営、受講生製作発表会、三月三ちゃん日民俗遊び、キビ独立万歳体験行事、青少年文化財体験教室など</t>
    <phoneticPr fontId="2" type="noConversion"/>
  </si>
  <si>
    <t>gijangcc.or.kr</t>
  </si>
  <si>
    <t>051-724-2224</t>
  </si>
  <si>
    <t>釜山広域市キジャン郡キジャン邑清江路74番ギル35-6</t>
  </si>
  <si>
    <t>1997. 8. 4</t>
  </si>
  <si>
    <t>カン・ジュフン</t>
    <phoneticPr fontId="2" type="noConversion"/>
  </si>
  <si>
    <t>キビ文化院</t>
  </si>
  <si>
    <t>キジャン郡</t>
    <phoneticPr fontId="10" type="noConversion"/>
  </si>
  <si>
    <t>文化学校運営、思想郷土史研究、生花文化芸術運営、文化のある日（グリーンコンサート）、ダヌリムホール運営など</t>
  </si>
  <si>
    <t>sasangculture.or.kr</t>
    <phoneticPr fontId="10" type="noConversion"/>
  </si>
  <si>
    <t>051-316-9111</t>
  </si>
  <si>
    <t>釜山広域市沙上区茅屋通り196番道51ダヌリムセンター2階</t>
  </si>
  <si>
    <t>1999. 9. 30</t>
    <phoneticPr fontId="10" type="noConversion"/>
  </si>
  <si>
    <t>ソン・ヨンス</t>
  </si>
  <si>
    <t>思想文化院</t>
    <phoneticPr fontId="10" type="noConversion"/>
  </si>
  <si>
    <t>思想区</t>
    <phoneticPr fontId="10" type="noConversion"/>
  </si>
  <si>
    <t>文化教室運営、歴史文化探訪、訪れる文化行事、文化のある日、水泳文化院の日公演及び展示会、民俗遊び開催、子供チャレンジゴールデンベル、大人文化プログラム、郷土研究事業</t>
  </si>
  <si>
    <t>www.suyeongcc.or.kr</t>
  </si>
  <si>
    <t>051-758-0606</t>
  </si>
  <si>
    <t>釜山広域市水泳区広安海路219（広安洞）</t>
  </si>
  <si>
    <t>2009. 7. 10</t>
  </si>
  <si>
    <t>整形列</t>
  </si>
  <si>
    <t>水泳文化院</t>
  </si>
  <si>
    <t>文化教室、全国民俗連れ飛行大会、芸術人作品展示会、年制文化誌発刊、文化交流など</t>
  </si>
  <si>
    <t>www.yjculture.co.kr</t>
  </si>
  <si>
    <t>051-759-3113</t>
  </si>
  <si>
    <t>釜山広域市延済区巨済大路180</t>
  </si>
  <si>
    <t>1996. 12. 12</t>
  </si>
  <si>
    <t>イ・ウィジュン</t>
  </si>
  <si>
    <t>連제文化院</t>
  </si>
  <si>
    <t>文化教室、文化大学、郷土史研究所、文化観光解説史運営、江西文人協会、江西公演団、大人文化プログラム、江西文化遺産体験</t>
    <phoneticPr fontId="2" type="noConversion"/>
  </si>
  <si>
    <t>www.bsgangseo.com</t>
    <phoneticPr fontId="10" type="noConversion"/>
  </si>
  <si>
    <t>051-972-6369</t>
  </si>
  <si>
    <t>釜山広域市江西区洛東北路477</t>
    <phoneticPr fontId="2" type="noConversion"/>
  </si>
  <si>
    <t>1994. 12. 22</t>
    <phoneticPr fontId="10" type="noConversion"/>
  </si>
  <si>
    <t>キム・ヒョンボク</t>
  </si>
  <si>
    <t>江西文化院</t>
    <phoneticPr fontId="10" type="noConversion"/>
  </si>
  <si>
    <t>チョンウォル大満月の燃やす、第8回金泉文学賞、訪れる芸術公演（2回）、2023年迎えの原題、金正義の昔の道を歩く（黄山道他）、シナンソン大会、大人文化プログラム（国費）、文化講座、サークル運営</t>
    <phoneticPr fontId="2" type="noConversion"/>
  </si>
  <si>
    <t>kumjung.or.kr</t>
    <phoneticPr fontId="10" type="noConversion"/>
  </si>
  <si>
    <t>051-581-9071</t>
  </si>
  <si>
    <t>釜山広域市金正区中央大路1826番道10-4</t>
  </si>
  <si>
    <t>2000. 5. 3</t>
  </si>
  <si>
    <t>ハ・ヨンジク</t>
  </si>
  <si>
    <t>金正文化院</t>
  </si>
  <si>
    <t>スマートフォン写真活躍大会、文化学校運営</t>
  </si>
  <si>
    <t>www.sahacc.kr</t>
  </si>
  <si>
    <t>051-204-2587</t>
  </si>
  <si>
    <t>釜山広域市沙河区洛東南路1233番ギル25（下段洞）乙淑道文化会館内</t>
  </si>
  <si>
    <t>2011.10.14</t>
  </si>
  <si>
    <t>ペ・サンジン</t>
  </si>
  <si>
    <t>サハ文化院</t>
  </si>
  <si>
    <t>海雲台区歴史館運営、文化芸術アカデミー運営、海雲台郷土史研究、チェ・チウォン先生追悼韓時百日章、文化歴史探訪、海雲台アマチュア人形劇祭り人形劇祭り、海雲台文化院の日</t>
  </si>
  <si>
    <t>www.hudcc.or.kr</t>
  </si>
  <si>
    <t>051-784-3400</t>
  </si>
  <si>
    <t>釜山広域市海雲台区センタム中央路170（再送洞）海雲台区文化複合センター1階</t>
  </si>
  <si>
    <t>2017. 9. 6</t>
    <phoneticPr fontId="2" type="noConversion"/>
  </si>
  <si>
    <t>チェ・スギ</t>
  </si>
  <si>
    <t>海雲台文化院</t>
    <phoneticPr fontId="2" type="noConversion"/>
  </si>
  <si>
    <t>住民文芸講座11個、郷土史研究所及び青少年オーケストラ団運営</t>
  </si>
  <si>
    <t>nakdong.or.kr</t>
  </si>
  <si>
    <t>051-364-2710</t>
  </si>
  <si>
    <t>釜山広域市北区金谷大路46番道50北区文化氷上センター2階</t>
  </si>
  <si>
    <t>1998.5. 28</t>
  </si>
  <si>
    <t>イム・ソングン</t>
  </si>
  <si>
    <t>ナクドン文化院</t>
  </si>
  <si>
    <t>文化講座運営、文化遺跡回答、釜山南区文化大祭り、訪れる文化公演、文化がある日、南区文化院受講生作品展示会、釜山郷土文化事業、大人文化プログラム（芸術教育、芸術サークル）、</t>
  </si>
  <si>
    <t>bsnamgucc.or.kr/</t>
    <phoneticPr fontId="10" type="noConversion"/>
  </si>
  <si>
    <t>051-624-1333</t>
  </si>
  <si>
    <t>釜山広域市南区新線路566-2（龍湖洞現場民原室3階）</t>
  </si>
  <si>
    <t>2007. 12. 18</t>
    <phoneticPr fontId="10" type="noConversion"/>
  </si>
  <si>
    <t>キム・チョル</t>
  </si>
  <si>
    <t>南区文化院</t>
    <phoneticPr fontId="10" type="noConversion"/>
  </si>
  <si>
    <t>イムジンドンレの総済香、ドンレ邑省歴史祭り、大人文化プログラム、文化学校運営、ドンレ文芸発刊</t>
    <phoneticPr fontId="2" type="noConversion"/>
  </si>
  <si>
    <t>dongnae.kccf.or.kr</t>
  </si>
  <si>
    <t>051-555-1441</t>
  </si>
  <si>
    <t>釜山広域市東レ区文化路80</t>
  </si>
  <si>
    <t>1998. 12. 30</t>
  </si>
  <si>
    <t>パク・ヘスク</t>
    <phoneticPr fontId="2" type="noConversion"/>
  </si>
  <si>
    <t>東レ文化院</t>
  </si>
  <si>
    <t>先進文化院との文化交流、文化教室運営、釜山鎮文化院の日、陶磁器及び写真会員展、文化地発刊（隔年）、正月大満月国語漢庭、文化遺跡の回答、訪れる文化公演、釜山陣文化院の日、シワダンス過酷な交流、成人文化プログラム</t>
  </si>
  <si>
    <t>busanjin.kccf.or.kr</t>
    <phoneticPr fontId="10" type="noConversion"/>
  </si>
  <si>
    <t>051-817-9648</t>
  </si>
  <si>
    <t>釜山広域市釜山神宮市民公園路19番ギル28（釜岩洞）</t>
    <phoneticPr fontId="2" type="noConversion"/>
  </si>
  <si>
    <t>2003. 9. 9</t>
  </si>
  <si>
    <t>拍手用</t>
  </si>
  <si>
    <t>釜山ジン文化院</t>
  </si>
  <si>
    <t>ヨンド橋フェスティバル、白鶴文化村運営（一部）、鳳山村都市再生ニューディール事業、文化講座、ストーリーテリング100選ツアー、文化探訪、文化がある日、大人文化プログラム、地域文化コンテンツ開発事業、釜山郷土文化事業、放課後支援プログラム事業</t>
  </si>
  <si>
    <t>www.ydculture.com/</t>
    <phoneticPr fontId="10" type="noConversion"/>
  </si>
  <si>
    <t>051-403-1861,2</t>
    <phoneticPr fontId="10" type="noConversion"/>
  </si>
  <si>
    <t>釜山広域市永道区艦寺路79番道6（東三洞516-1永道図書館2階）</t>
  </si>
  <si>
    <t>2010. 6. 29</t>
  </si>
  <si>
    <t>変道</t>
  </si>
  <si>
    <t>永都文化院</t>
  </si>
  <si>
    <t>韓国舞踊、風物詩、京畿民謡、フュージョン装具、フュージョンナンタ、書道、漢文、ギター、ダンススポーツ、ラインダンス、ウクレレ、ズンバダンス、国学気功</t>
  </si>
  <si>
    <t>http://bdgcc.or.kr/</t>
  </si>
  <si>
    <t>051-400-4928</t>
  </si>
  <si>
    <t>釜山広域市東区中央大路349番道20</t>
  </si>
  <si>
    <t>2009. 8. 24</t>
  </si>
  <si>
    <t>パク・ジュソク</t>
  </si>
  <si>
    <t>西欧文化原作は図書館運営、西区文化院アカデミー講座（12個）、西区愛全国市朗読大会、西欧文化院受講生作品展、松島まつり祭り、松島夏海祭り、九徳骨文化芸術祭、釜山高等魚祭り</t>
  </si>
  <si>
    <t>www.seogucc.or.kr/</t>
  </si>
  <si>
    <t>051-231-4085</t>
  </si>
  <si>
    <t>釜山広域市西区カツゴゴロ197番46</t>
  </si>
  <si>
    <t>2009. 9. 15</t>
  </si>
  <si>
    <t>イ・ソンマン</t>
  </si>
  <si>
    <t>中区文化院福祉散作美術館運営、中区文化芸術講座、大人文化プログラム(中区シルバー記者団)、2022年度文化疎外階層文化香油支援(旧.郡地域特化事業)、釜山中区絵葉書&amp;ストーリー公募展、茶とともに音楽風景</t>
    <phoneticPr fontId="2" type="noConversion"/>
  </si>
  <si>
    <t>www.bsjunggucc.com</t>
    <phoneticPr fontId="2" type="noConversion"/>
  </si>
  <si>
    <t>051-442-2550</t>
    <phoneticPr fontId="2" type="noConversion"/>
  </si>
  <si>
    <t>釜山広域市中区福病山道20</t>
    <phoneticPr fontId="2" type="noConversion"/>
  </si>
  <si>
    <t>2021.7.9</t>
    <phoneticPr fontId="2" type="noConversion"/>
  </si>
  <si>
    <t>ミッション</t>
    <phoneticPr fontId="2" type="noConversion"/>
  </si>
  <si>
    <t>ソウル総計</t>
    <phoneticPr fontId="37" type="noConversion"/>
  </si>
  <si>
    <t>良い近所発刊、江東文化大学、文化遺跡探訪、美術観見学、鈴村百日章、牡丹の花私生作家招待展、ソウルがん史東遺跡関連事業、我が町の夢芸術学校、江東芸術団体支援及び文化関連事業、歴史発見想像旅行、送年音楽会、ラインダンス講座</t>
    <phoneticPr fontId="2" type="noConversion"/>
  </si>
  <si>
    <t>www.gdcc.or.kr</t>
  </si>
  <si>
    <t>02-488-0386</t>
    <phoneticPr fontId="2" type="noConversion"/>
  </si>
  <si>
    <t>ソウル特別市江東区上岩路168、2階（チョンホドン、江東区民会館）</t>
    <phoneticPr fontId="2" type="noConversion"/>
  </si>
  <si>
    <t>1999. 1. 29</t>
  </si>
  <si>
    <t>ヤン・ジェゴン</t>
  </si>
  <si>
    <t>江東文化院</t>
  </si>
  <si>
    <t>文化芸術教養講座(100余余)運営、郷土史料集発刊、松坡文化発刊、松坡宴歌、漢陽島城順城、ソウル5大宮陵探訪、朝鮮王陵探訪、松坡文化奉仕団運営、松坡文化芸術祭、漢城百済文化祭、ストリートフェスティバル、ハッピーソングパツアー、大人文化プログラムなど</t>
    <phoneticPr fontId="2" type="noConversion"/>
  </si>
  <si>
    <t>www.spcc.or.kr</t>
  </si>
  <si>
    <t>02-414-0354</t>
  </si>
  <si>
    <t>ソウル特別市松坡区オリンピック路44</t>
  </si>
  <si>
    <t>1994. 9. 7</t>
  </si>
  <si>
    <t>チョン・ビョング</t>
  </si>
  <si>
    <t>松坡文化院</t>
  </si>
  <si>
    <t>文化江南発刊、江南書芸大専攻母殿、江南美術大専攻母展、江南独墳感公募展、江南伝統芸術競演大会、文化大特講、文化講座、歴史文化探訪、駅末堂党制、江南の郷土史教育、小学校文化講座、招待作家展示会江南国楽芸術団運営</t>
    <phoneticPr fontId="2" type="noConversion"/>
  </si>
  <si>
    <t>sgnc.or.kr</t>
  </si>
  <si>
    <t>02-3454-1517</t>
  </si>
  <si>
    <t>ソウル特別市江南区テヘランロ8ギル36、3階</t>
  </si>
  <si>
    <t>1998. 2. 19</t>
  </si>
  <si>
    <t>手話者</t>
    <phoneticPr fontId="2" type="noConversion"/>
  </si>
  <si>
    <t>江南文化院</t>
  </si>
  <si>
    <t>ヤンジェチョン桜等祭り、クラシックファンタジー、需要開かれた音楽会、瑞草路地物語、瑞草物語、瑞草文化大学、瑞草文化バス、需要シネマ、瑞草文化遺跡探訪、瑞草文化解説士、瑞草文化院宝、松年音楽会、瑞草協会支援、書道文人化揮号大会、瑞草文化アカデミー</t>
    <phoneticPr fontId="2" type="noConversion"/>
  </si>
  <si>
    <t>http://socc.or.kr</t>
  </si>
  <si>
    <t>02-2155-8605</t>
  </si>
  <si>
    <t>ソウル特別市瑞草区江南大路201瑞草文化芸術会館2階</t>
  </si>
  <si>
    <t>2008.12.15</t>
    <phoneticPr fontId="10" type="noConversion"/>
  </si>
  <si>
    <t>パク・ギヒョン</t>
  </si>
  <si>
    <t>瑞草文化院</t>
    <phoneticPr fontId="10" type="noConversion"/>
  </si>
  <si>
    <t>冠岳強感賛祭、冠岳文化誌発行、文化交流事業、文化学校事業、文芸作品展示会、マンドリンオーケストラ団、少年少女合唱団、冠岳文化フェスティバル、処用無保存会</t>
    <phoneticPr fontId="2" type="noConversion"/>
  </si>
  <si>
    <t>www.gacc.or.kr</t>
  </si>
  <si>
    <t>02-885-5975</t>
  </si>
  <si>
    <t>ソウル特別市冠岳区新林路3ギル35（新林洞）</t>
  </si>
  <si>
    <t>1992. 2 28</t>
  </si>
  <si>
    <t>ジン・ジンヒョン</t>
  </si>
  <si>
    <t>冠岳文化院</t>
  </si>
  <si>
    <t>動作区民百日章、野々歌謡祭、忠孝祭、文化企画公演、文化市民講座、動作文化遺産解説士養成、動作文化院芸術団運営、訪れる文化活動、成人文学教育、動作文化学校運営など</t>
    <phoneticPr fontId="2" type="noConversion"/>
  </si>
  <si>
    <t>www.dongjaktv.net</t>
  </si>
  <si>
    <t>02-822-8500</t>
  </si>
  <si>
    <t>ソウル特別市東区区チャンスン排気路10ギル42、3階（上島洞、モーション文化福祉センター）</t>
  </si>
  <si>
    <t>1998. 12. 21</t>
  </si>
  <si>
    <t>ソン・ジヒョン</t>
  </si>
  <si>
    <t>運動文化院</t>
    <phoneticPr fontId="2" type="noConversion"/>
  </si>
  <si>
    <t>区民フィホ大会、文芸公募展、郷土文化誌「文化永登浦」、地方文化院大人文化運営プログラム</t>
    <phoneticPr fontId="2" type="noConversion"/>
  </si>
  <si>
    <t>www.ydpcc.co.kr</t>
  </si>
  <si>
    <t>02-846-0155</t>
  </si>
  <si>
    <t>ソウル特別市永登浦区新吉路275</t>
  </si>
  <si>
    <t>1999. 8. 7</t>
    <phoneticPr fontId="10" type="noConversion"/>
  </si>
  <si>
    <t>ハンチョンヒ</t>
  </si>
  <si>
    <t>永登浦文化院</t>
    <phoneticPr fontId="10" type="noConversion"/>
  </si>
  <si>
    <t>錦川成年儀礼行事、丹午民俗祭り、全国青少年国楽競演大会、ハンガウィ祭り、ふさわしい漢方堂、パク・ジェホン歌謡祭、文化学校、大人文化プログラム、郷土寺探訪など</t>
    <phoneticPr fontId="2" type="noConversion"/>
  </si>
  <si>
    <t>http://www.gc.or.kr/</t>
    <phoneticPr fontId="2" type="noConversion"/>
  </si>
  <si>
    <t>02-896-8553</t>
    <phoneticPr fontId="2" type="noConversion"/>
  </si>
  <si>
    <t>ソウル特別市錦川区始興大路38ギル61</t>
  </si>
  <si>
    <t>1999. 6. 22</t>
    <phoneticPr fontId="10" type="noConversion"/>
  </si>
  <si>
    <t>ソン・ジョンギ</t>
  </si>
  <si>
    <t>錦川文化院</t>
    <phoneticPr fontId="10" type="noConversion"/>
  </si>
  <si>
    <t>文化芸術講座運営、作品発表会、黒区5芸術団体展示会、黒区民姫号大会、黒区小中古美術実技大会、黒区民百日章、旧写真公募展、客辞典、黒区全国写真公募展、文化探訪</t>
    <phoneticPr fontId="2" type="noConversion"/>
  </si>
  <si>
    <t>www.gurocc.or.kr</t>
  </si>
  <si>
    <t>02-851-0837</t>
  </si>
  <si>
    <t>ソウル特別市黒区京仁路20街道38、2階（大流洞、大流文化センター）</t>
  </si>
  <si>
    <t>2005. 3. 9</t>
  </si>
  <si>
    <t>異戒名</t>
    <phoneticPr fontId="2" type="noConversion"/>
  </si>
  <si>
    <t>黒文化院</t>
  </si>
  <si>
    <t>兼在美術大展（公募展）、7つの協会展、他文化探訪、江西文化ツアー、所蔵作品展示、ホジュン祭りなどの行事、ホジュン博物館、兼財政選美術館委託運営、文化講座29カ所運営</t>
    <phoneticPr fontId="2" type="noConversion"/>
  </si>
  <si>
    <t>kcc2000.or.kr</t>
  </si>
  <si>
    <t>02-2607-4233</t>
  </si>
  <si>
    <t>ソウル特別市江西区華谷路215</t>
  </si>
  <si>
    <t>1995. 5. 23</t>
  </si>
  <si>
    <t>キム・ジンホ</t>
  </si>
  <si>
    <t>江西文化院</t>
  </si>
  <si>
    <t>文化遺跡地探訪、優秀映画上映、正月大ボルム、新年あけまして。季刊誌発刊、大人文化プログラム、휘호 대회, 백일장 및 사생대회, 종합예술제, 한마음송년음악회, 양천문화대학 78講座110カ所など</t>
    <phoneticPr fontId="2" type="noConversion"/>
  </si>
  <si>
    <t>www.陽川文化院.kr</t>
  </si>
  <si>
    <t>02-2651-5300</t>
  </si>
  <si>
    <t>ソウル特別市楊川区木洞南路106、2階楊川文化院</t>
    <phoneticPr fontId="2" type="noConversion"/>
  </si>
  <si>
    <t>1997. 2. 28</t>
    <phoneticPr fontId="10" type="noConversion"/>
  </si>
  <si>
    <t>イ・ジテ</t>
  </si>
  <si>
    <t>陽川文化院</t>
    <phoneticPr fontId="10" type="noConversion"/>
  </si>
  <si>
    <t>麻浦ナルグッド、漢江麻浦ナルエビ祭り、夜の島帰郷祭、歴史文化遺跡地探訪、三つ編み大会、小学生内装探訪、公民王寺党祭、伝統成年式</t>
  </si>
  <si>
    <t>mapocc.or.kr</t>
  </si>
  <si>
    <t>02-312-1100</t>
  </si>
  <si>
    <t>ソウル特別市麻浦区ペクボムロ227</t>
  </si>
  <si>
    <t>1997. 9. 30</t>
  </si>
  <si>
    <t>チェ・ジェホン</t>
    <phoneticPr fontId="2" type="noConversion"/>
  </si>
  <si>
    <t>麻浦文化院</t>
  </si>
  <si>
    <t>西大門独立民主祭り、西大門安山海の迎合、虹開拓団運営、ダウリム農楽大運営、歌曲教室運営、明日の作家たち、西大門履歴、青少年文学キャンプ、西大文化財保育、青少年文学キャンプ、文化遺跡地探訪</t>
    <phoneticPr fontId="2" type="noConversion"/>
  </si>
  <si>
    <t>sdmcc.co.kr</t>
  </si>
  <si>
    <t>02-3217-1592</t>
  </si>
  <si>
    <t>ソウル特別市西大門区白蓮寺路39西大文化文化会館2階</t>
  </si>
  <si>
    <t>2001. 10. 26</t>
  </si>
  <si>
    <t>調光性</t>
    <phoneticPr fontId="2" type="noConversion"/>
  </si>
  <si>
    <t>西大文化文化院</t>
  </si>
  <si>
    <t>銀平文芸、銀平文化、郷土史料集、学生美術実技大会、青少年芸術祭、名詞招請文化特講、大人文化共有サービス</t>
    <phoneticPr fontId="2" type="noConversion"/>
  </si>
  <si>
    <t>eunpyeong.kccf.or.kr</t>
  </si>
  <si>
    <t>02-383-9300</t>
  </si>
  <si>
    <t>ソウル特別市 平平区 スカイロ282, 3階</t>
    <phoneticPr fontId="2" type="noConversion"/>
  </si>
  <si>
    <t>1998. 11. 5</t>
    <phoneticPr fontId="10" type="noConversion"/>
  </si>
  <si>
    <t>キム・ミョンジャ</t>
  </si>
  <si>
    <t>ウンピョン文化院</t>
    <phoneticPr fontId="10" type="noConversion"/>
  </si>
  <si>
    <t>文化講座、小学生文化財探訪教室、文化遺跡地探訪、国楽芸術団定期公演、老院青少年歴史文化芸術祭、文化遺産解説士運営、老院写真展、草安山文化祭、承楽山文化祭、丹尾漢庭堂、唐賢川水まつり、教科書の中の老院旅住民記録団運営、野原地域絵本シリーズ製作、第1回青少年演劇祭、民間記録物収集公募展</t>
    <phoneticPr fontId="2" type="noConversion"/>
  </si>
  <si>
    <t>www.nwcc.or.kr</t>
  </si>
  <si>
    <t>02-6380-0026</t>
    <phoneticPr fontId="2" type="noConversion"/>
  </si>
  <si>
    <t>ソウル特別市ノウォン区同一路197ギル24(コン陵洞)</t>
  </si>
  <si>
    <t>1997. 12. 9</t>
  </si>
  <si>
    <t>大知亭</t>
    <phoneticPr fontId="2" type="noConversion"/>
  </si>
  <si>
    <t>ノーウォン文化院</t>
  </si>
  <si>
    <t>朝鮮奉書院伝統郷史、東峰ハングル饗宴、道鳳文化芸術祭、道鳳山サンビ文化祭、道鳳山寺寺展、文化探訪人文学期行、文化講座、歌教室</t>
    <phoneticPr fontId="2" type="noConversion"/>
  </si>
  <si>
    <t>www.dobong.or.kr</t>
  </si>
  <si>
    <t>02-905-4026</t>
  </si>
  <si>
    <t>ソウル特別市道鳳区道鳳路552(昌洞、道鳳区民会館)</t>
  </si>
  <si>
    <t>1994. 8. 20</t>
  </si>
  <si>
    <t>イ・ヨンチョル</t>
  </si>
  <si>
    <t>ドボン文化院</t>
  </si>
  <si>
    <t>三角山まつり、3.1独立運動再現行事、4.19小鬼骨音楽会、文化講座など</t>
  </si>
  <si>
    <t>www.gbculture.or.kr</t>
  </si>
  <si>
    <t>02-999-8109</t>
  </si>
  <si>
    <t>ソウル特別市江北区三角山路85、江北文化芸術会館3階</t>
  </si>
  <si>
    <t>イムギョンジャ</t>
  </si>
  <si>
    <t>江北文化院</t>
  </si>
  <si>
    <t>城北洞の夜の飲み物、城北村のアーカイブ、歴史人物瀋陽事業（シムウ／多礼財、李育士誕生記念行事）、城北住民アカデミー、城北文化アカデミー、文化観光解説士養成教育、城北学学術会議、城北川旗展、コンテスト、文化講座、文化がある日など</t>
    <phoneticPr fontId="2" type="noConversion"/>
  </si>
  <si>
    <t>www.isbcc.or.kr</t>
  </si>
  <si>
    <t>02-765-1611</t>
  </si>
  <si>
    <t>ソウル特別市城北区城北路4ギル13-8</t>
  </si>
  <si>
    <t>1996. 12. 30</t>
  </si>
  <si>
    <t>チョ・テクォン</t>
  </si>
  <si>
    <t>城北文化院</t>
  </si>
  <si>
    <t>奉化山道堂グッド、子供ミュージカル、中浪区民歌自慢、文化学校運営、郷土文化学校運営、中浪歴史クイズ大会、中浪人文学講座、マンウリ公園口述記録、中浪区集成村口述記録、マンウ歴史人物と一緒にいる大人の健康運動、合唱大会、映像デジタル変換サービス、文化学校バスキング公演、郷土文化探訪、文化生活支援事業、奉化山道堂付属建物管理</t>
    <phoneticPr fontId="2" type="noConversion"/>
  </si>
  <si>
    <t>ejnc.kr</t>
  </si>
  <si>
    <t>02-492-0066</t>
  </si>
  <si>
    <t>ソウル特別市中南区面木路238、3階（面木洞、中南区民会館）</t>
  </si>
  <si>
    <t>1998. 9. 26</t>
    <phoneticPr fontId="10" type="noConversion"/>
  </si>
  <si>
    <t>キム・テウン</t>
  </si>
  <si>
    <t>中浪文化院</t>
    <phoneticPr fontId="10" type="noConversion"/>
  </si>
  <si>
    <t>中南区</t>
    <phoneticPr fontId="10" type="noConversion"/>
  </si>
  <si>
    <t>青龍文化祭、ハンガウィ区民俗大祭り、歴史文化探訪、文化学校運営、文芸公募展、サークル常設公演、大人文化芸術教育支援文化講座運営、文化誌発刊、文化アカデミーデジタル変換事業</t>
    <phoneticPr fontId="2" type="noConversion"/>
  </si>
  <si>
    <t>dongdemun.kccf.or.kr</t>
  </si>
  <si>
    <t>02-2241-9300</t>
  </si>
  <si>
    <t>ソウル特別市東大門区王山路128、地下2階（龍神洞、東義補感タワー）</t>
  </si>
  <si>
    <t>1998. 12. 28</t>
  </si>
  <si>
    <t>ユン・ジョンイル</t>
  </si>
  <si>
    <t>東大文化文化院</t>
  </si>
  <si>
    <t>文化芸術講座、伝統成年例、光津国楽芸術団運営、郷土史料調査、受講生発表会及び展示会、青少年文芸大祭典、瀬戸際文化院、韓国文化体験教室など</t>
    <phoneticPr fontId="2" type="noConversion"/>
  </si>
  <si>
    <t>kjcc.or.kr</t>
  </si>
  <si>
    <t>ソウル特別市 光津区 光成路 56ギル 67</t>
  </si>
  <si>
    <t>1996. 11. 11</t>
  </si>
  <si>
    <t>両会種</t>
  </si>
  <si>
    <t>光津文化院</t>
  </si>
  <si>
    <t>鄭月大堀ハンマダン、城東区近現代写真公募展、郷土文化探訪、分科委員会運営、韓国文化体験教室、文化講座運営、成人文化教育運営、奉山タルダンス体験教室、シルバー幸福探索、子供テーマ探訪、文化財探訪、城東文化解説士運営、城東文化芸術誌発刊、公演芸術サークル運営</t>
    <phoneticPr fontId="2" type="noConversion"/>
  </si>
  <si>
    <t>www.ssdc.or.kr</t>
  </si>
  <si>
    <t>02-2286-6234</t>
  </si>
  <si>
    <t>ソウル特別市城東区王十里路281城東文化会館2階</t>
  </si>
  <si>
    <t>1997. 10. 21</t>
  </si>
  <si>
    <t>キム・ジョンテ</t>
  </si>
  <si>
    <t>城東文化院</t>
  </si>
  <si>
    <t>文化講座運営、文芸経進大会、大人文化プログラム、解説のある龍山文化探訪、龍山文化公演、芸術人初代展、文化芸術創作所運営、シニア合唱団など</t>
  </si>
  <si>
    <t>www.ysac.or.kr</t>
    <phoneticPr fontId="2" type="noConversion"/>
  </si>
  <si>
    <t>02-703-0052</t>
  </si>
  <si>
    <t>ソウル特別市龍山区孝昌原路8ギル28</t>
  </si>
  <si>
    <t>1997. 12. 9</t>
    <phoneticPr fontId="10" type="noConversion"/>
  </si>
  <si>
    <t>パク・サムギュ</t>
  </si>
  <si>
    <t>龍山文化院</t>
    <phoneticPr fontId="10" type="noConversion"/>
  </si>
  <si>
    <t>シナンソングコンサート、文化祭探訪教室（ソウル城郭周り道、地方文化回答など）、文化講座運営、郷土飼料集の発刊、青春美術教室、オンライン写真展、礼文ギャラリー運営</t>
    <phoneticPr fontId="2" type="noConversion"/>
  </si>
  <si>
    <t>www.junggucc.or.kr</t>
  </si>
  <si>
    <t>02-775-3001</t>
  </si>
  <si>
    <t>ソウル特別市中区清渓川路86（長橋洞1番地）</t>
  </si>
  <si>
    <t>1995. 8. 17</t>
    <phoneticPr fontId="10" type="noConversion"/>
  </si>
  <si>
    <t>鍾路文化誌(隔月)発刊、郷土飼料集発刊、3.1万歳の日程、鍾路文化物語公演及び講演、鍾路全国青少年国楽競演大会、地方文化探訪、鍾路文化大学運営、鍾路文化大学作品展など</t>
    <phoneticPr fontId="2" type="noConversion"/>
  </si>
  <si>
    <t>鍾路文化院.kr</t>
  </si>
  <si>
    <t>02-2148-4087</t>
  </si>
  <si>
    <t>ソウル特別市鍾路区渓谷路5</t>
  </si>
  <si>
    <t>チェ・チャンヒョク</t>
  </si>
  <si>
    <t>鍾路文化院</t>
  </si>
  <si>
    <t>図書室</t>
    <phoneticPr fontId="10" type="noConversion"/>
  </si>
  <si>
    <t>展示室</t>
    <phoneticPr fontId="10" type="noConversion"/>
  </si>
  <si>
    <t>講堂</t>
    <phoneticPr fontId="10" type="noConversion"/>
  </si>
  <si>
    <t>会議室</t>
    <phoneticPr fontId="10" type="noConversion"/>
  </si>
  <si>
    <t>オフィス</t>
    <phoneticPr fontId="10" type="noConversion"/>
  </si>
  <si>
    <t>自己資金</t>
    <phoneticPr fontId="10" type="noConversion"/>
  </si>
  <si>
    <t>国庫（基金等）</t>
    <phoneticPr fontId="10" type="noConversion"/>
  </si>
  <si>
    <t>脂肪費</t>
    <phoneticPr fontId="10" type="noConversion"/>
  </si>
  <si>
    <t>その他（公務員等）</t>
    <phoneticPr fontId="10" type="noConversion"/>
  </si>
  <si>
    <t>職員</t>
    <phoneticPr fontId="2" type="noConversion"/>
  </si>
  <si>
    <t>事務局長</t>
    <phoneticPr fontId="10" type="noConversion"/>
  </si>
  <si>
    <t>年間参加者数（単位：人）</t>
    <phoneticPr fontId="10" type="noConversion"/>
  </si>
  <si>
    <t>主な運営プログラム</t>
    <phoneticPr fontId="10" type="noConversion"/>
  </si>
  <si>
    <t>施設現況（単位：㎡）</t>
    <phoneticPr fontId="10" type="noConversion"/>
  </si>
  <si>
    <t>予算の状況（単位：千ウォン）</t>
    <phoneticPr fontId="10" type="noConversion"/>
  </si>
  <si>
    <t>人材の現状</t>
    <phoneticPr fontId="10" type="noConversion"/>
  </si>
  <si>
    <t>会員数</t>
    <phoneticPr fontId="2" type="noConversion"/>
  </si>
  <si>
    <t>設立日</t>
    <phoneticPr fontId="10" type="noConversion"/>
  </si>
  <si>
    <t>元帳</t>
    <phoneticPr fontId="10" type="noConversion"/>
  </si>
  <si>
    <t>文化院名</t>
    <phoneticPr fontId="10" type="noConversion"/>
  </si>
  <si>
    <t>地方文化院の運営状況</t>
    <phoneticPr fontId="2" type="noConversion"/>
  </si>
  <si>
    <t>合計</t>
    <phoneticPr fontId="10" type="noConversion"/>
  </si>
  <si>
    <t>済州総計</t>
    <phoneticPr fontId="10" type="noConversion"/>
  </si>
  <si>
    <t>ヨガ、短学気功</t>
    <phoneticPr fontId="10" type="noConversion"/>
  </si>
  <si>
    <t>土・日祝</t>
    <phoneticPr fontId="37" type="noConversion"/>
  </si>
  <si>
    <t>苦情チーム</t>
    <phoneticPr fontId="2" type="noConversion"/>
  </si>
  <si>
    <t>南原邑事務所</t>
    <phoneticPr fontId="10" type="noConversion"/>
  </si>
  <si>
    <t>直営</t>
    <phoneticPr fontId="37" type="noConversion"/>
  </si>
  <si>
    <t>2005. 9. 12</t>
  </si>
  <si>
    <t>064-760-4198</t>
    <phoneticPr fontId="10" type="noConversion"/>
  </si>
  <si>
    <t>済州特別自治道西帰浦市テウィロ105（ウィミリ）</t>
    <phoneticPr fontId="10" type="noConversion"/>
  </si>
  <si>
    <t>ウィミ文化の家</t>
  </si>
  <si>
    <t>西帰浦市</t>
    <phoneticPr fontId="37" type="noConversion"/>
  </si>
  <si>
    <t>-</t>
    <phoneticPr fontId="37" type="noConversion"/>
  </si>
  <si>
    <t>09:00～18:00</t>
  </si>
  <si>
    <t>土、日、祝日</t>
    <phoneticPr fontId="37" type="noConversion"/>
  </si>
  <si>
    <t>大正邑の苦情チーム</t>
    <phoneticPr fontId="2" type="noConversion"/>
  </si>
  <si>
    <t>大正邑事務所</t>
    <phoneticPr fontId="10" type="noConversion"/>
  </si>
  <si>
    <t>2005. 9. 26</t>
    <phoneticPr fontId="2" type="noConversion"/>
  </si>
  <si>
    <t>lib.seogwipo.go.kr</t>
  </si>
  <si>
    <t>064-760-4096</t>
    <phoneticPr fontId="2" type="noConversion"/>
  </si>
  <si>
    <t>済州特別自治道西帰浦市大政邑西三重路128</t>
  </si>
  <si>
    <t>ムルン文化の家</t>
  </si>
  <si>
    <t>風物詩、オレナンタ</t>
  </si>
  <si>
    <t>大輪洞住民センター</t>
  </si>
  <si>
    <t>2005. 2. 3</t>
    <phoneticPr fontId="2" type="noConversion"/>
  </si>
  <si>
    <t xml:space="preserve"> http://jumin.jeju.go.kr</t>
    <phoneticPr fontId="10" type="noConversion"/>
  </si>
  <si>
    <t>064-760-4755</t>
  </si>
  <si>
    <t>済州特別自治道西帰浦市一州洞路9185（法環洞）</t>
  </si>
  <si>
    <t>大輪文化の家</t>
  </si>
  <si>
    <t>中文ミンヨ、ズンバ</t>
    <phoneticPr fontId="10" type="noConversion"/>
  </si>
  <si>
    <t>済州民要授業</t>
    <phoneticPr fontId="10" type="noConversion"/>
  </si>
  <si>
    <t>多文化家庭とともに伝統料理作り、ズンバ授業</t>
    <phoneticPr fontId="10" type="noConversion"/>
  </si>
  <si>
    <t>休館</t>
    <phoneticPr fontId="37" type="noConversion"/>
  </si>
  <si>
    <t>13:00～17:00</t>
    <phoneticPr fontId="37" type="noConversion"/>
  </si>
  <si>
    <t>16:00～20:00</t>
    <phoneticPr fontId="37" type="noConversion"/>
  </si>
  <si>
    <t>日、祝日</t>
    <phoneticPr fontId="37" type="noConversion"/>
  </si>
  <si>
    <t>西帰浦市文化芸術科</t>
    <phoneticPr fontId="10" type="noConversion"/>
  </si>
  <si>
    <t>中文村会</t>
    <phoneticPr fontId="37" type="noConversion"/>
  </si>
  <si>
    <t>2003. 12. 30</t>
    <phoneticPr fontId="37" type="noConversion"/>
  </si>
  <si>
    <t>064-738-0069</t>
    <phoneticPr fontId="37" type="noConversion"/>
  </si>
  <si>
    <t>済州特別自治道西帰浦市中文路26番道7</t>
    <phoneticPr fontId="37" type="noConversion"/>
  </si>
  <si>
    <t>中文化文化の家</t>
  </si>
  <si>
    <t>松山洞住民ごちそうプログラムヨガ</t>
    <phoneticPr fontId="10" type="noConversion"/>
  </si>
  <si>
    <t>ガラス工芸、木工芸</t>
    <phoneticPr fontId="2" type="noConversion"/>
  </si>
  <si>
    <t>2021年製菓技能士 - 5期(8人x5回)1基当たり= 16回授業 ベーキング技能士 - 5期(8人x5回) 1基あたり= 16回授業 ホームベーキング - 5期(8人x5回)=1基当たり8回授業</t>
    <phoneticPr fontId="10" type="noConversion"/>
  </si>
  <si>
    <t>10:00～17:00</t>
    <phoneticPr fontId="10" type="noConversion"/>
  </si>
  <si>
    <t>土、日、祝日</t>
    <phoneticPr fontId="2" type="noConversion"/>
  </si>
  <si>
    <t>宝木村会</t>
    <phoneticPr fontId="2" type="noConversion"/>
  </si>
  <si>
    <t>064-733-3508</t>
    <phoneticPr fontId="2" type="noConversion"/>
  </si>
  <si>
    <t>済州特別自治道西帰浦市宝木路70番ギル51-2</t>
    <phoneticPr fontId="2" type="noConversion"/>
  </si>
  <si>
    <t>宝木文化の家</t>
    <phoneticPr fontId="2" type="noConversion"/>
  </si>
  <si>
    <t>09:00～17:00（プログラム時間により変動）</t>
    <phoneticPr fontId="10" type="noConversion"/>
  </si>
  <si>
    <t>09:00～18:00（プログラム時間によって変動）</t>
    <phoneticPr fontId="10" type="noConversion"/>
  </si>
  <si>
    <t>月曜日、新政、旧正月連休、秋夕連休</t>
    <phoneticPr fontId="10" type="noConversion"/>
  </si>
  <si>
    <t>アウォル邑住民自治チーム</t>
    <phoneticPr fontId="2" type="noConversion"/>
  </si>
  <si>
    <t>アウォル邑事務所</t>
    <phoneticPr fontId="10" type="noConversion"/>
  </si>
  <si>
    <t>2003. 8. 1</t>
    <phoneticPr fontId="10" type="noConversion"/>
  </si>
  <si>
    <t>064-728-8817</t>
    <phoneticPr fontId="10" type="noConversion"/>
  </si>
  <si>
    <t>済州特別自治道済州市アウォル邑ハギロ21ギル30</t>
    <phoneticPr fontId="10" type="noConversion"/>
  </si>
  <si>
    <t>貴貴文化の家</t>
    <phoneticPr fontId="2" type="noConversion"/>
  </si>
  <si>
    <t>土曜日日曜日祝日</t>
    <phoneticPr fontId="10" type="noConversion"/>
  </si>
  <si>
    <t>ノヒョンドン住民センター</t>
  </si>
  <si>
    <t>2005.5.20</t>
  </si>
  <si>
    <t>064-728-4867</t>
    <phoneticPr fontId="10" type="noConversion"/>
  </si>
  <si>
    <t>済州特別自治道済州市海岸村7ギル1-1</t>
    <phoneticPr fontId="10" type="noConversion"/>
  </si>
  <si>
    <t>海岸東文化の家</t>
  </si>
  <si>
    <t>12席</t>
    <phoneticPr fontId="10" type="noConversion"/>
  </si>
  <si>
    <t>土、日、祝日</t>
    <phoneticPr fontId="10" type="noConversion"/>
  </si>
  <si>
    <t>連動住民センター</t>
    <phoneticPr fontId="10" type="noConversion"/>
  </si>
  <si>
    <t>2001.9.5</t>
  </si>
  <si>
    <t>064-728-4833</t>
    <phoneticPr fontId="10" type="noConversion"/>
  </si>
  <si>
    <t>済州特別自治道済州市新大路101（連動）</t>
  </si>
  <si>
    <t>連動文化の家</t>
  </si>
  <si>
    <t>中国語、実生活スマートフォン活用、書道</t>
    <phoneticPr fontId="2" type="noConversion"/>
  </si>
  <si>
    <t>日、祝日</t>
  </si>
  <si>
    <t>ボンゲドン住民センター</t>
  </si>
  <si>
    <t>2000. 4. 20</t>
  </si>
  <si>
    <t>済州特別自治道済州市奉開北1ギル15（封開洞）</t>
  </si>
  <si>
    <t>ボンゲドン文化の家</t>
  </si>
  <si>
    <t>民俗保存会、元老型女性合唱団、ヨガ、生活体操、ダンススポーツ、エアロビクス、ナンタ</t>
  </si>
  <si>
    <t>4席</t>
  </si>
  <si>
    <t>12席</t>
  </si>
  <si>
    <t>2001. 9. 5</t>
    <phoneticPr fontId="2" type="noConversion"/>
  </si>
  <si>
    <t>064-728-4837</t>
    <phoneticPr fontId="10" type="noConversion"/>
  </si>
  <si>
    <t>子供の学習メンタリング、子供の友達を作る</t>
  </si>
  <si>
    <t>案内デスク、インターネット、資料室、休憩室(112.18)、コンピュータ教育場(48.59)、幼児遊び部屋(15.54)</t>
  </si>
  <si>
    <t>サムド2東住民センター</t>
  </si>
  <si>
    <t>2003. 11. 15</t>
  </si>
  <si>
    <t>064-728-4562</t>
  </si>
  <si>
    <t>済州特別自治道済州市関徳路6ギル15 3階（三島2洞）</t>
    <phoneticPr fontId="2" type="noConversion"/>
  </si>
  <si>
    <t>サムド2東文化の家</t>
  </si>
  <si>
    <t>漢字書道、風物教室、四軍者、ヨガ、デザインペングル</t>
    <phoneticPr fontId="10" type="noConversion"/>
  </si>
  <si>
    <t>09:00～20:00</t>
    <phoneticPr fontId="10" type="noConversion"/>
  </si>
  <si>
    <t>離島2洞</t>
    <phoneticPr fontId="2" type="noConversion"/>
  </si>
  <si>
    <t>離島2東住民センター</t>
  </si>
  <si>
    <t>2000.10.05</t>
    <phoneticPr fontId="10" type="noConversion"/>
  </si>
  <si>
    <t>064-728-4506</t>
    <phoneticPr fontId="2" type="noConversion"/>
  </si>
  <si>
    <t>済州特別自治道済州市オボク3ギル8（離島移動）</t>
    <phoneticPr fontId="10" type="noConversion"/>
  </si>
  <si>
    <t>離島2東文化の家</t>
  </si>
  <si>
    <t>土、日、祝日</t>
    <phoneticPr fontId="10" type="noConversion"/>
  </si>
  <si>
    <t>イルド2洞</t>
    <phoneticPr fontId="2" type="noConversion"/>
  </si>
  <si>
    <t>イルド2東住民センター</t>
  </si>
  <si>
    <t>2001. 9. 5</t>
  </si>
  <si>
    <t>イルド2東文化の家</t>
  </si>
  <si>
    <t>風物詩、ナンタ</t>
    <phoneticPr fontId="10" type="noConversion"/>
  </si>
  <si>
    <t>エアロビクス、ナンタ、風物詩</t>
    <phoneticPr fontId="10" type="noConversion"/>
  </si>
  <si>
    <t>休館</t>
    <phoneticPr fontId="10" type="noConversion"/>
  </si>
  <si>
    <t>週末、祝日</t>
    <phoneticPr fontId="10" type="noConversion"/>
  </si>
  <si>
    <t>一島一洞</t>
  </si>
  <si>
    <t>イルド1東住民センター</t>
  </si>
  <si>
    <t>2005. 5. 26</t>
  </si>
  <si>
    <t>www.jeju.go.kr/jumin/present/jejusi/jeju01/greet.htm</t>
    <phoneticPr fontId="10" type="noConversion"/>
  </si>
  <si>
    <t>済州特別自治道済州市聖地路71（一島1洞1048-1）</t>
    <phoneticPr fontId="2" type="noConversion"/>
  </si>
  <si>
    <t>一島一東文化の家</t>
  </si>
  <si>
    <t>慶南総計</t>
    <phoneticPr fontId="10" type="noConversion"/>
  </si>
  <si>
    <t>書道会、シウ会、人生曼荼羅、文海教室、千アート趣味班、花花が基礎班、美術心理治療</t>
    <phoneticPr fontId="10" type="noConversion"/>
  </si>
  <si>
    <t>おとぎ話の話、読書論述、虹のコーチング学習スクール、農楽、新風の女性</t>
    <phoneticPr fontId="2" type="noConversion"/>
  </si>
  <si>
    <t>文化観覧室(176.95)、多目的ホール(70)、事務所(22)、開かれたサークルルーム(66)、小さな図書館(66)、文化創作室(38)、サークルルーム(51)、対面空間(195)、北カフェ(13), プレイルーム(32)</t>
    <phoneticPr fontId="2" type="noConversion"/>
  </si>
  <si>
    <t>法定祝日</t>
    <phoneticPr fontId="10" type="noConversion"/>
  </si>
  <si>
    <t>山清郡文化体育課</t>
    <phoneticPr fontId="2" type="noConversion"/>
  </si>
  <si>
    <t>山清郡庁</t>
    <phoneticPr fontId="2" type="noConversion"/>
  </si>
  <si>
    <t>055-974-0190</t>
    <phoneticPr fontId="2" type="noConversion"/>
  </si>
  <si>
    <t>慶尚南道山清郡市川面南明路234番ギル31</t>
    <phoneticPr fontId="2" type="noConversion"/>
  </si>
  <si>
    <t>徳山文化の家</t>
    <phoneticPr fontId="2" type="noConversion"/>
  </si>
  <si>
    <t>水彩画、カリグラフィー、アコーディオン、基礎英語の絵画、おとぎ話のコンサート資格証明、その他の初級</t>
    <phoneticPr fontId="10" type="noConversion"/>
  </si>
  <si>
    <t>_</t>
    <phoneticPr fontId="10" type="noConversion"/>
  </si>
  <si>
    <t>土、日、祝日</t>
    <phoneticPr fontId="2" type="noConversion"/>
  </si>
  <si>
    <t>金海市文化芸術科</t>
    <phoneticPr fontId="2" type="noConversion"/>
  </si>
  <si>
    <t>三安洞住民センター</t>
    <phoneticPr fontId="37" type="noConversion"/>
  </si>
  <si>
    <t>2002. 3. 4</t>
    <phoneticPr fontId="37" type="noConversion"/>
  </si>
  <si>
    <t>055-330-3225</t>
    <phoneticPr fontId="37" type="noConversion"/>
  </si>
  <si>
    <t>慶尚南道金海市三安路72番地（安東747-8）</t>
    <phoneticPr fontId="2" type="noConversion"/>
  </si>
  <si>
    <t>安東文化の家</t>
  </si>
  <si>
    <t>キム・ヘシ</t>
    <phoneticPr fontId="37" type="noConversion"/>
  </si>
  <si>
    <t>京畿民謡と道具、ダンヨガ水彩デッサン、キッズバレエ、ヒーリングヨガ、フォークツリー、水彩画、司祭、小学、書道</t>
    <phoneticPr fontId="10" type="noConversion"/>
  </si>
  <si>
    <t>チョンアート、オカリナ、中国語、おとぎ話の演奏、天然化粧品で学ぶアロマセラピー、基礎生活英語、陶器ハンドペインティング、ホームファッション、ラインダンス、子供のデッキなど</t>
    <phoneticPr fontId="10" type="noConversion"/>
  </si>
  <si>
    <t>文化観覧室542.01、文化創作室53.05、委員会事務所40、英語教室30、CDブース8、資料室8.02、休憩室18.43、授乳室5、案内デスク待機室5、その他36.8</t>
    <phoneticPr fontId="2" type="noConversion"/>
  </si>
  <si>
    <t>10:00～17:00</t>
  </si>
  <si>
    <t>ジンヨン邑事務所総務チーム</t>
    <phoneticPr fontId="2" type="noConversion"/>
  </si>
  <si>
    <t>1999. 12. 20</t>
    <phoneticPr fontId="2" type="noConversion"/>
  </si>
  <si>
    <t>tour.gimhae.go.kr</t>
  </si>
  <si>
    <t>陣営文化の家</t>
  </si>
  <si>
    <t>文化愛部屋43</t>
    <phoneticPr fontId="2" type="noConversion"/>
  </si>
  <si>
    <t>内外の小さな図書館76</t>
    <phoneticPr fontId="2" type="noConversion"/>
  </si>
  <si>
    <t>10:00～13:00</t>
    <phoneticPr fontId="2" type="noConversion"/>
  </si>
  <si>
    <t>内外同住民自治センター総務係</t>
    <phoneticPr fontId="37" type="noConversion"/>
  </si>
  <si>
    <t>1998. 7. 13</t>
    <phoneticPr fontId="37" type="noConversion"/>
  </si>
  <si>
    <t>http://yes.gimhae.go.kr</t>
    <phoneticPr fontId="10" type="noConversion"/>
  </si>
  <si>
    <t>055-330-3228</t>
    <phoneticPr fontId="37" type="noConversion"/>
  </si>
  <si>
    <t>慶尚南道金海市金冠大1255（内洞201-4）</t>
    <phoneticPr fontId="2" type="noConversion"/>
  </si>
  <si>
    <t>内外文化の家</t>
  </si>
  <si>
    <t>ダンススポーツ、カリグラフィ、ヨガ、モノの演劇、ラインダンス、民話、卓球、ハーモニカ、通気他、書道、歌教室、筋力ストレッチ</t>
    <phoneticPr fontId="10" type="noConversion"/>
  </si>
  <si>
    <t>金海市役所</t>
    <phoneticPr fontId="2" type="noConversion"/>
  </si>
  <si>
    <t>富原洞住民センター</t>
    <phoneticPr fontId="10" type="noConversion"/>
  </si>
  <si>
    <t>1996. 12. 15</t>
    <phoneticPr fontId="2" type="noConversion"/>
  </si>
  <si>
    <t>055-359-1574</t>
    <phoneticPr fontId="2" type="noConversion"/>
  </si>
  <si>
    <t>慶尚南道金海市金海大路2371番道24-18</t>
    <phoneticPr fontId="10" type="noConversion"/>
  </si>
  <si>
    <t>金海文化の家</t>
  </si>
  <si>
    <t>書道、陶器、大人その他、東洋大人その他、キルト＆トータルリフォーム、ヨガ、朝ヨガ、POP＆キャリー、歌教室、スポーツダンス、民謡、ウリダンス、女性サッカー、絵、風物詩、放送ダンス、高齢者健康体操、笑い治療、高齢者健康教室、ストーリーテリング数学、カベ、職場人英語会話、成人英語会話</t>
    <phoneticPr fontId="37" type="noConversion"/>
  </si>
  <si>
    <t>日、月、祝日</t>
    <phoneticPr fontId="2" type="noConversion"/>
  </si>
  <si>
    <t>ウンドン2洞行政福祉センター</t>
    <phoneticPr fontId="37" type="noConversion"/>
  </si>
  <si>
    <t>2002. 3. 25</t>
    <phoneticPr fontId="37" type="noConversion"/>
  </si>
  <si>
    <t>055-548-6814</t>
    <phoneticPr fontId="2" type="noConversion"/>
  </si>
  <si>
    <t>慶尚南道昌原市鎮海区龍原南路89</t>
    <phoneticPr fontId="2" type="noConversion"/>
  </si>
  <si>
    <t>ウンドン文化の家</t>
  </si>
  <si>
    <t>昌原市</t>
    <phoneticPr fontId="37" type="noConversion"/>
  </si>
  <si>
    <t>ヨガサークル、ラインダンスサークル、石門呼吸サークル</t>
    <phoneticPr fontId="2" type="noConversion"/>
  </si>
  <si>
    <t>ヨガ、歌、陶器、書道、ラインダンス、その他</t>
    <phoneticPr fontId="2" type="noConversion"/>
  </si>
  <si>
    <t>09:00～18:00</t>
    <phoneticPr fontId="10" type="noConversion"/>
  </si>
  <si>
    <t>月、祝日</t>
    <phoneticPr fontId="2" type="noConversion"/>
  </si>
  <si>
    <t>キョンファドン総務担当</t>
    <phoneticPr fontId="2" type="noConversion"/>
  </si>
  <si>
    <t>硬化東行政福祉センター</t>
    <phoneticPr fontId="2" type="noConversion"/>
  </si>
  <si>
    <t>直営</t>
  </si>
  <si>
    <t>2000. 2. 28</t>
    <phoneticPr fontId="2" type="noConversion"/>
  </si>
  <si>
    <t>055-548-2055</t>
    <phoneticPr fontId="2" type="noConversion"/>
  </si>
  <si>
    <t>慶尚南道昌原市鎮海区キョンファロ45番ギル26（キョンファドン1133-25）</t>
    <phoneticPr fontId="2" type="noConversion"/>
  </si>
  <si>
    <t>硬化文化の家</t>
  </si>
  <si>
    <t>書道(2),文画,漢字教室(2),東洋力学,通気他(4),風物(1),アコーディオン(1),ヨガ(5)西洋画(3)</t>
  </si>
  <si>
    <t>事務所、小会議室、大会議室、講義室、研修室、多目的室</t>
    <phoneticPr fontId="2" type="noConversion"/>
  </si>
  <si>
    <t>08:30～17:30</t>
    <phoneticPr fontId="10" type="noConversion"/>
  </si>
  <si>
    <t>内西邑総務担当</t>
    <phoneticPr fontId="10" type="noConversion"/>
  </si>
  <si>
    <t>内西邑事務所</t>
    <phoneticPr fontId="37" type="noConversion"/>
  </si>
  <si>
    <t>2001. 7. 11</t>
    <phoneticPr fontId="37" type="noConversion"/>
  </si>
  <si>
    <t>055-230-5035</t>
    <phoneticPr fontId="2" type="noConversion"/>
  </si>
  <si>
    <t>慶尚南道昌原市馬山会員区内西邑中里330-3</t>
    <phoneticPr fontId="37" type="noConversion"/>
  </si>
  <si>
    <t>私の文化の家</t>
  </si>
  <si>
    <t>47</t>
    <phoneticPr fontId="2" type="noConversion"/>
  </si>
  <si>
    <t>慶北総計</t>
    <phoneticPr fontId="10" type="noConversion"/>
  </si>
  <si>
    <t>歌愛、ウクールアンサンブル、宣言会、ボタニカルアートピアナ、小白写真同好会</t>
    <phoneticPr fontId="37" type="noConversion"/>
  </si>
  <si>
    <t>慶北文化財団、韓国文化院連合会、韓国出版文化産業振興院（2つ）</t>
  </si>
  <si>
    <t>ウクレレ、歌謡教室、ボタニカルアート、写真、書道、民話</t>
    <phoneticPr fontId="2" type="noConversion"/>
  </si>
  <si>
    <t>オフィス（22.43）。資料室（23.4）、会議室（74.33）、多目的室（108）、コンピュータ室（18.6）、体力鍛造室（112.28）。その他(162.78)</t>
  </si>
  <si>
    <t>文化芸術科</t>
  </si>
  <si>
    <t>1996. 12. 27</t>
    <phoneticPr fontId="2" type="noConversion"/>
  </si>
  <si>
    <t>http://cafe.daum.net/7393547</t>
  </si>
  <si>
    <t>054-636-2868</t>
    <phoneticPr fontId="2" type="noConversion"/>
  </si>
  <si>
    <t>慶尚北道永州市豊城邑東城路18</t>
    <phoneticPr fontId="2" type="noConversion"/>
  </si>
  <si>
    <t>風紀文化の家</t>
  </si>
  <si>
    <t>永州市</t>
    <phoneticPr fontId="37" type="noConversion"/>
  </si>
  <si>
    <t>5坪</t>
    <phoneticPr fontId="10" type="noConversion"/>
  </si>
  <si>
    <t>10坪</t>
    <phoneticPr fontId="10" type="noConversion"/>
  </si>
  <si>
    <t>16坪</t>
    <phoneticPr fontId="10" type="noConversion"/>
  </si>
  <si>
    <t>土、日、祝日</t>
    <phoneticPr fontId="10" type="noConversion"/>
  </si>
  <si>
    <t>文化芸術担当</t>
    <phoneticPr fontId="10" type="noConversion"/>
  </si>
  <si>
    <t>欧米文化院</t>
    <phoneticPr fontId="10" type="noConversion"/>
  </si>
  <si>
    <t>委託</t>
    <phoneticPr fontId="10" type="noConversion"/>
  </si>
  <si>
    <t>1997. 12. 29</t>
    <phoneticPr fontId="10" type="noConversion"/>
  </si>
  <si>
    <t>054-482-3060</t>
    <phoneticPr fontId="10" type="noConversion"/>
  </si>
  <si>
    <t>慶尚北道亀尾市仙山邑仙山中央路83-1</t>
    <phoneticPr fontId="10" type="noConversion"/>
  </si>
  <si>
    <t>善山文化の家</t>
  </si>
  <si>
    <t>大人のおとぎ話の演劇</t>
    <phoneticPr fontId="10" type="noConversion"/>
  </si>
  <si>
    <t>慶北夢ダラクトヨ文化学校「私たちの町の宝探し、文化の家と一緒にする日ごとに文化がある日</t>
    <phoneticPr fontId="10" type="noConversion"/>
  </si>
  <si>
    <t>オカリナ、中国語、通気打火曜日半分、通気打水曜日半分、通気打金曜日半分、日本語、ポップ&amp;カリグラフィ、水彩&amp;ポップアート、通気打夜間1半、通気打夜間2半、pop&amp;カリグラフィ夜間盤、折り紙、ブレインボードゲーム、文化の家と一緒にする文化がある日、文化の家と一緒にいるみんなを夢見る</t>
    <phoneticPr fontId="10" type="noConversion"/>
  </si>
  <si>
    <t>09:00～17:00</t>
  </si>
  <si>
    <t>09:00～18:00 毎週木曜日 09:00～ 21:00</t>
    <phoneticPr fontId="10" type="noConversion"/>
  </si>
  <si>
    <t>文化広報室</t>
  </si>
  <si>
    <t>大邱カトリック社会福祉会</t>
  </si>
  <si>
    <t>2002. 4. 23</t>
  </si>
  <si>
    <t>http://blog.naver.com/4353723 www.facebook.com/gimcheonculture</t>
  </si>
  <si>
    <t>054-435-3723</t>
    <phoneticPr fontId="2" type="noConversion"/>
  </si>
  <si>
    <t>慶尚北道金川市中央公園1ギル16（南山洞）</t>
    <phoneticPr fontId="2" type="noConversion"/>
  </si>
  <si>
    <t>キムチョン文化の家</t>
  </si>
  <si>
    <t>キムチョンシ</t>
    <phoneticPr fontId="37" type="noConversion"/>
  </si>
  <si>
    <t>チョンアート、コーヒーハンドドリップ、カリグラフィ、書道、野生の花、天然染色、メンターミュージック、ドキドキ</t>
    <phoneticPr fontId="2" type="noConversion"/>
  </si>
  <si>
    <t>浦項市北区役所</t>
    <phoneticPr fontId="10" type="noConversion"/>
  </si>
  <si>
    <t>機械面行政福祉センター</t>
    <phoneticPr fontId="10" type="noConversion"/>
  </si>
  <si>
    <t>2007. 12. 1</t>
    <phoneticPr fontId="10" type="noConversion"/>
  </si>
  <si>
    <t>band.us/@ggipohang</t>
    <phoneticPr fontId="10" type="noConversion"/>
  </si>
  <si>
    <t>054-244-8806</t>
    <phoneticPr fontId="10" type="noConversion"/>
  </si>
  <si>
    <t>慶尚北道浦項市北区機械面機械路94</t>
    <phoneticPr fontId="37" type="noConversion"/>
  </si>
  <si>
    <t>機械文化の家</t>
  </si>
  <si>
    <t>浦項市</t>
    <phoneticPr fontId="37" type="noConversion"/>
  </si>
  <si>
    <t>セオ風物、東海南ちゃん</t>
    <phoneticPr fontId="10" type="noConversion"/>
  </si>
  <si>
    <t>日、月、祝日</t>
    <phoneticPr fontId="37" type="noConversion"/>
  </si>
  <si>
    <t>東海面総務担当</t>
    <phoneticPr fontId="10" type="noConversion"/>
  </si>
  <si>
    <t>東海面事務所</t>
    <phoneticPr fontId="37" type="noConversion"/>
  </si>
  <si>
    <t>1999. 3. 17</t>
    <phoneticPr fontId="37" type="noConversion"/>
  </si>
  <si>
    <t>054-284-6820</t>
    <phoneticPr fontId="37" type="noConversion"/>
  </si>
  <si>
    <t>慶尚北道浦項市南区東海面日月路41番ギル21</t>
    <phoneticPr fontId="37" type="noConversion"/>
  </si>
  <si>
    <t>東海文化の家</t>
  </si>
  <si>
    <t>全南総計</t>
    <phoneticPr fontId="10" type="noConversion"/>
  </si>
  <si>
    <t>熱血主婦集会、一心、発達障害因子組集など</t>
    <phoneticPr fontId="10" type="noConversion"/>
  </si>
  <si>
    <t>ウクレレ、リハビリテーション教室</t>
    <phoneticPr fontId="2" type="noConversion"/>
  </si>
  <si>
    <t>国民年金証カード基金支援事業、発達障害因子組合、趣味生活探索プログラム</t>
    <phoneticPr fontId="10" type="noConversion"/>
  </si>
  <si>
    <t>レジャー文化教室、訪れるレジャー文化支援事業、文化デート、訪れるヒーリング旅行</t>
    <phoneticPr fontId="10" type="noConversion"/>
  </si>
  <si>
    <t>土、日、祝日</t>
    <phoneticPr fontId="2" type="noConversion"/>
  </si>
  <si>
    <t>全羅南道障害者福祉課</t>
    <phoneticPr fontId="10" type="noConversion"/>
  </si>
  <si>
    <t>社団法人善人社会福祉会</t>
    <phoneticPr fontId="10" type="noConversion"/>
  </si>
  <si>
    <t>2000. 12. 27</t>
    <phoneticPr fontId="10" type="noConversion"/>
  </si>
  <si>
    <t>www.relife.or,kr</t>
    <phoneticPr fontId="10" type="noConversion"/>
  </si>
  <si>
    <t>061-332-4110</t>
    <phoneticPr fontId="10" type="noConversion"/>
  </si>
  <si>
    <t>全羅南道ナジュ市内永山1ギル67</t>
    <phoneticPr fontId="10" type="noConversion"/>
  </si>
  <si>
    <t>全南障害者文化の家</t>
  </si>
  <si>
    <t>ナジュ</t>
    <phoneticPr fontId="37" type="noConversion"/>
  </si>
  <si>
    <t>健康ヨガ、庭園の庭作り、生活者数、神秘的な魔法、天然染色革工芸、整理収納</t>
    <phoneticPr fontId="10" type="noConversion"/>
  </si>
  <si>
    <t>09:00～17:00</t>
    <phoneticPr fontId="37" type="noConversion"/>
  </si>
  <si>
    <t>09:00～18:00</t>
    <phoneticPr fontId="37" type="noConversion"/>
  </si>
  <si>
    <t>月、祝日</t>
    <phoneticPr fontId="37" type="noConversion"/>
  </si>
  <si>
    <t>武安郡文化観光課</t>
    <phoneticPr fontId="10" type="noConversion"/>
  </si>
  <si>
    <t>2001. 5. 12</t>
    <phoneticPr fontId="37" type="noConversion"/>
  </si>
  <si>
    <t>cafe.daum.net/seungdalculture</t>
    <phoneticPr fontId="10" type="noConversion"/>
  </si>
  <si>
    <t>061-450-4083</t>
    <phoneticPr fontId="2" type="noConversion"/>
  </si>
  <si>
    <t>全羅南道ムアン郡ムアン邑チャンポロ8</t>
    <phoneticPr fontId="2" type="noConversion"/>
  </si>
  <si>
    <t>無安文化の家</t>
  </si>
  <si>
    <t>ムアン郡</t>
    <phoneticPr fontId="37" type="noConversion"/>
  </si>
  <si>
    <t>霊墨会</t>
    <phoneticPr fontId="10" type="noConversion"/>
  </si>
  <si>
    <t>生活ヨガ、ピラティス、ストレッチ、実用音楽書道、花刺繍、相談プログラム、特講3回</t>
    <phoneticPr fontId="10" type="noConversion"/>
  </si>
  <si>
    <t>文化観覧室120文化創作室Ⅰ30文化創作室Ⅱ30読書室30 DVDルームインターネット20視聴覚資料室30小さな図書館40幼児図書館60住民休憩スペース1 60住民休憩スペース2 80ガイドデスク10その他32</t>
    <phoneticPr fontId="2" type="noConversion"/>
  </si>
  <si>
    <t>09:00～21:00</t>
    <phoneticPr fontId="2" type="noConversion"/>
  </si>
  <si>
    <t>霊岩郡文化観光課文化芸術チーム</t>
    <phoneticPr fontId="2" type="noConversion"/>
  </si>
  <si>
    <t>サムホ文化の家（個人）</t>
    <phoneticPr fontId="2" type="noConversion"/>
  </si>
  <si>
    <t>2001. 11. 8</t>
    <phoneticPr fontId="2" type="noConversion"/>
  </si>
  <si>
    <t>061-461-1100</t>
  </si>
  <si>
    <t>全羅南道永岩郡三湖邑新港路63-12ハンマウン会館2階</t>
    <phoneticPr fontId="2" type="noConversion"/>
  </si>
  <si>
    <t>ヨンアムサムホ文化の家</t>
    <phoneticPr fontId="2" type="noConversion"/>
  </si>
  <si>
    <t>霊岩郡</t>
    <phoneticPr fontId="37" type="noConversion"/>
  </si>
  <si>
    <t>全北総計</t>
    <phoneticPr fontId="10" type="noConversion"/>
  </si>
  <si>
    <t>ヨガ、書道、風物詩、民謡、ナンタ</t>
    <phoneticPr fontId="10" type="noConversion"/>
  </si>
  <si>
    <t>09:00～21:00</t>
    <phoneticPr fontId="10" type="noConversion"/>
  </si>
  <si>
    <t>関村面総務チーム</t>
    <phoneticPr fontId="2" type="noConversion"/>
  </si>
  <si>
    <t>関村面事務所</t>
  </si>
  <si>
    <t>2002. 4. 17</t>
    <phoneticPr fontId="2" type="noConversion"/>
  </si>
  <si>
    <t>063-640-4308</t>
  </si>
  <si>
    <t>全羅北道イムシル郡関村面サソン1ギル41</t>
    <phoneticPr fontId="10" type="noConversion"/>
  </si>
  <si>
    <t>関村文化の家</t>
  </si>
  <si>
    <t>地域文化人材事業のほか</t>
    <phoneticPr fontId="10" type="noConversion"/>
  </si>
  <si>
    <t>ギター1, ギター2, アロマセラピー, 郷土史研究会, 生活英語, ダンススポーツ, ナンタ1, ナンタ2, 絵教室, 写真教室, 文化絵本, 鍵盤教室, ドラム教室, ギター教室3, 料理調理文化生活, 子供ガードニング,ヨガ、歌教室、書道、司祭など。</t>
    <phoneticPr fontId="2" type="noConversion"/>
  </si>
  <si>
    <t>1階174坪2階247坪</t>
    <phoneticPr fontId="10" type="noConversion"/>
  </si>
  <si>
    <t>鎮安郡文化体育課</t>
    <phoneticPr fontId="10" type="noConversion"/>
  </si>
  <si>
    <t>鎮安文化院</t>
    <phoneticPr fontId="10" type="noConversion"/>
  </si>
  <si>
    <t>063-433-1671</t>
    <phoneticPr fontId="10" type="noConversion"/>
  </si>
  <si>
    <t>全羅北道鎮安郡鎮安邑大城道5</t>
    <phoneticPr fontId="10" type="noConversion"/>
  </si>
  <si>
    <t>鎮安文化の家</t>
  </si>
  <si>
    <t>鎮安郡</t>
    <phoneticPr fontId="37" type="noConversion"/>
  </si>
  <si>
    <t>ズームキルトマンドリンチャンバードレミーソング教室</t>
    <phoneticPr fontId="10" type="noConversion"/>
  </si>
  <si>
    <t>地域文化芸術支援事業 - 全羅北道</t>
    <phoneticPr fontId="10" type="noConversion"/>
  </si>
  <si>
    <t>正規講座-14個短期特別講座-4回祭り及び行事-1企画事業-10災難克服プロジェクト-4個</t>
    <phoneticPr fontId="10" type="noConversion"/>
  </si>
  <si>
    <t>98坪</t>
    <phoneticPr fontId="2" type="noConversion"/>
  </si>
  <si>
    <t>日、祝日</t>
    <phoneticPr fontId="10" type="noConversion"/>
  </si>
  <si>
    <t>完州郡文化芸術チーム</t>
    <phoneticPr fontId="10" type="noConversion"/>
  </si>
  <si>
    <t>李西文化の家</t>
    <phoneticPr fontId="10" type="noConversion"/>
  </si>
  <si>
    <t>2016. 4.</t>
    <phoneticPr fontId="2" type="noConversion"/>
  </si>
  <si>
    <t>https://band.us/@iseomunzip</t>
    <phoneticPr fontId="10" type="noConversion"/>
  </si>
  <si>
    <t>063-221-0336</t>
    <phoneticPr fontId="10" type="noConversion"/>
  </si>
  <si>
    <t>全羅北道ワンジュ郡イ・ソミョンオゴンロ11-10</t>
    <phoneticPr fontId="10" type="noConversion"/>
  </si>
  <si>
    <t>飛ぶズンバ、水彩画、パフォーマンスナンタ、サリサム（オカリナ）、オアシス（通気他）、風物詩、民話、ボントル風</t>
    <phoneticPr fontId="10" type="noConversion"/>
  </si>
  <si>
    <t>大人のサークル、生活文化センター活性化事業、文化のある日</t>
    <phoneticPr fontId="10" type="noConversion"/>
  </si>
  <si>
    <t>正規講座、訪れる文化教室、短期プログラム、文化芸術教育</t>
    <phoneticPr fontId="10" type="noConversion"/>
  </si>
  <si>
    <t>木工室50楽器練習室130大規模練習室153小規模練習室51.12講義室＃1〜＃4 85 1階の向かい合いスペース32 2階の向かい合いスペース35休憩室28.45ブックカフェ25オフィス15浣腸室13</t>
    <phoneticPr fontId="2" type="noConversion"/>
  </si>
  <si>
    <t>09:00～18:00(夏季) 09:00～17:00(冬季)</t>
    <phoneticPr fontId="2" type="noConversion"/>
  </si>
  <si>
    <t>ワンジュ郡</t>
    <phoneticPr fontId="10" type="noConversion"/>
  </si>
  <si>
    <t>ビビラック公演芸術協同組合</t>
    <phoneticPr fontId="10" type="noConversion"/>
  </si>
  <si>
    <t>2017. 1. 1</t>
    <phoneticPr fontId="10" type="noConversion"/>
  </si>
  <si>
    <t>http://culture.wanju.go.kr</t>
    <phoneticPr fontId="10" type="noConversion"/>
  </si>
  <si>
    <t>063-290-2607</t>
    <phoneticPr fontId="10" type="noConversion"/>
  </si>
  <si>
    <t>全羅北道湾州郡三礼邑三礼駅13</t>
    <phoneticPr fontId="10" type="noConversion"/>
  </si>
  <si>
    <t>完州文化の家</t>
  </si>
  <si>
    <t>ワンジュ郡</t>
    <phoneticPr fontId="37" type="noConversion"/>
  </si>
  <si>
    <t>ハングル教室、礼節と茶道</t>
    <phoneticPr fontId="10" type="noConversion"/>
  </si>
  <si>
    <t>9:00～18:00</t>
    <phoneticPr fontId="10" type="noConversion"/>
  </si>
  <si>
    <t>全州市の女性家族</t>
    <phoneticPr fontId="10" type="noConversion"/>
  </si>
  <si>
    <t>女性文化館</t>
    <phoneticPr fontId="10" type="noConversion"/>
  </si>
  <si>
    <t>063-539-5593</t>
    <phoneticPr fontId="10" type="noConversion"/>
  </si>
  <si>
    <t>全羅北道鄭邑市チョゴクチョン1ギル7</t>
    <phoneticPr fontId="10" type="noConversion"/>
  </si>
  <si>
    <t>鄭邑文化の家</t>
    <phoneticPr fontId="2" type="noConversion"/>
  </si>
  <si>
    <t>忠南総計</t>
    <phoneticPr fontId="10" type="noConversion"/>
  </si>
  <si>
    <t>卓球教室、書道教室、ウクレレ、ボテニカルアート、手編み</t>
    <phoneticPr fontId="10" type="noConversion"/>
  </si>
  <si>
    <t>歌教室、シルバーダンス教室、ゲートボール教室、バンド教室など</t>
    <phoneticPr fontId="10" type="noConversion"/>
  </si>
  <si>
    <t>土、日、祝日</t>
    <phoneticPr fontId="10" type="noConversion"/>
  </si>
  <si>
    <t>姫州市悠久邑総務チーム</t>
    <phoneticPr fontId="2" type="noConversion"/>
  </si>
  <si>
    <t>湯区邑行政福祉センター</t>
  </si>
  <si>
    <t>2006. 1. 9</t>
    <phoneticPr fontId="2" type="noConversion"/>
  </si>
  <si>
    <t>041-840-2707</t>
    <phoneticPr fontId="2" type="noConversion"/>
  </si>
  <si>
    <t>遊具文化の家</t>
  </si>
  <si>
    <t>姫市</t>
    <phoneticPr fontId="37" type="noConversion"/>
  </si>
  <si>
    <t>南山歌同好会など</t>
    <phoneticPr fontId="10" type="noConversion"/>
  </si>
  <si>
    <t>町学校など</t>
    <phoneticPr fontId="10" type="noConversion"/>
  </si>
  <si>
    <t>ヨガ教室など</t>
    <phoneticPr fontId="10" type="noConversion"/>
  </si>
  <si>
    <t>文化観覧室（91）、多目的室（45）、ブックカフェ（212）、大公演場（228）、放送室（30）、小さな映画館（30）。小さな図書館（57）、本遊び場（45）、生活体育室（78）、その他（60）</t>
    <phoneticPr fontId="2" type="noConversion"/>
  </si>
  <si>
    <t>09:00～</t>
    <phoneticPr fontId="2" type="noConversion"/>
  </si>
  <si>
    <t>錦山郡観光文化体育課</t>
    <phoneticPr fontId="10" type="noConversion"/>
  </si>
  <si>
    <t>錦山文化家運営委員会</t>
    <phoneticPr fontId="10" type="noConversion"/>
  </si>
  <si>
    <t>2000. 5. 20</t>
    <phoneticPr fontId="10" type="noConversion"/>
  </si>
  <si>
    <t>http://www.geumsan.go.kr/html/gsc/</t>
  </si>
  <si>
    <t>041-754-1318</t>
  </si>
  <si>
    <t>忠清南道錦山郡錦山邑防洞4ギル17</t>
    <phoneticPr fontId="10" type="noConversion"/>
  </si>
  <si>
    <t>錦山文化の家</t>
  </si>
  <si>
    <t>金山郡</t>
    <phoneticPr fontId="37" type="noConversion"/>
  </si>
  <si>
    <t>職場のヤドリギ、その他のサークル、ベリーダンスサークル、リラクゼーションサークル。バレエサークル</t>
    <phoneticPr fontId="10" type="noConversion"/>
  </si>
  <si>
    <t>リズムツール、ヨガ、アート</t>
    <phoneticPr fontId="10" type="noConversion"/>
  </si>
  <si>
    <t>セラバンド運動教室、ストレッチングと筋力強化運動。東洋学校、漢方大学</t>
    <phoneticPr fontId="10" type="noConversion"/>
  </si>
  <si>
    <t>ベリーダンス、大人のダンス、大人のヨガ、バレエ、ラインダンス、Taeboダンス、その他講座放送ダンス。美術、大人美術趣味班。指先</t>
    <phoneticPr fontId="10" type="noConversion"/>
  </si>
  <si>
    <t>09～18</t>
    <phoneticPr fontId="10" type="noConversion"/>
  </si>
  <si>
    <t>日曜日</t>
    <phoneticPr fontId="10" type="noConversion"/>
  </si>
  <si>
    <t>文化公報課</t>
    <phoneticPr fontId="10" type="noConversion"/>
  </si>
  <si>
    <t>秋部文化芸術振興会</t>
    <phoneticPr fontId="10" type="noConversion"/>
  </si>
  <si>
    <t>https://www.geumsan.go.kr/main/</t>
    <phoneticPr fontId="10" type="noConversion"/>
  </si>
  <si>
    <t>041-752-7097</t>
    <phoneticPr fontId="2" type="noConversion"/>
  </si>
  <si>
    <t>忠清南道錦山郡中部面浜電路31</t>
  </si>
  <si>
    <t>秋部文化の家</t>
  </si>
  <si>
    <t>シニアロビック、通気他教室ウェルネスダンス教室、風物教室、歌教室、チャングナンタ教室</t>
    <phoneticPr fontId="10" type="noConversion"/>
  </si>
  <si>
    <t>09時</t>
    <phoneticPr fontId="10" type="noConversion"/>
  </si>
  <si>
    <t>日曜日の祝日</t>
    <phoneticPr fontId="10" type="noConversion"/>
  </si>
  <si>
    <t>保寧市中山面</t>
    <phoneticPr fontId="10" type="noConversion"/>
  </si>
  <si>
    <t>1999. 5.18</t>
    <phoneticPr fontId="10" type="noConversion"/>
  </si>
  <si>
    <t>041-930-4779</t>
    <phoneticPr fontId="10" type="noConversion"/>
  </si>
  <si>
    <t>忠清南道保寧市中山面忠西路411</t>
    <phoneticPr fontId="10" type="noConversion"/>
  </si>
  <si>
    <t>周山文化の家</t>
  </si>
  <si>
    <t>保寧市</t>
    <phoneticPr fontId="37" type="noConversion"/>
  </si>
  <si>
    <t>忠北総計</t>
    <phoneticPr fontId="10" type="noConversion"/>
  </si>
  <si>
    <t>ヒョンラブ（クラシックギター）、グリミ（ミンファ）、ゴウンサウンド（ファンフルーツ）</t>
    <phoneticPr fontId="10" type="noConversion"/>
  </si>
  <si>
    <t>クラシックギター、チェロ、ウクレレ、西洋画、創造美術、茶道、漢字、東洋の結び目、西洋の結び目、ラインダンス、ワイン製造、天然染色、タラリウム、西角、木彫刻、ワンデークラス</t>
    <phoneticPr fontId="10" type="noConversion"/>
  </si>
  <si>
    <t>文化観覧室、文化創作室、美術室、音楽室、資料室、コンピュータ室、郷土史研究室、伝統愛室、事務所：886,65㎡週末農場ほかその他敷地15,678.35㎡</t>
    <phoneticPr fontId="10" type="noConversion"/>
  </si>
  <si>
    <t>10:00～17:00</t>
    <phoneticPr fontId="37" type="noConversion"/>
  </si>
  <si>
    <t>10:00～18:00</t>
    <phoneticPr fontId="37" type="noConversion"/>
  </si>
  <si>
    <t>鎮川郡庁文化観光課</t>
    <phoneticPr fontId="10" type="noConversion"/>
  </si>
  <si>
    <t>鎮川文化院</t>
    <phoneticPr fontId="37" type="noConversion"/>
  </si>
  <si>
    <t>委託</t>
    <phoneticPr fontId="37" type="noConversion"/>
  </si>
  <si>
    <t>2003. 4. 1</t>
    <phoneticPr fontId="37" type="noConversion"/>
  </si>
  <si>
    <t>https://band/80545010</t>
    <phoneticPr fontId="10" type="noConversion"/>
  </si>
  <si>
    <t>金川文化の家</t>
  </si>
  <si>
    <t>鎮川郡</t>
    <phoneticPr fontId="37" type="noConversion"/>
  </si>
  <si>
    <t>2021年成人文化プログラム_シルバー野生花研究会</t>
    <phoneticPr fontId="10" type="noConversion"/>
  </si>
  <si>
    <t>歌曲、茶道、漢字、酒山、代金、東洞など</t>
    <phoneticPr fontId="10" type="noConversion"/>
  </si>
  <si>
    <t>土・日祝</t>
    <phoneticPr fontId="10" type="noConversion"/>
  </si>
  <si>
    <t>増平郡文化体育課</t>
    <phoneticPr fontId="10" type="noConversion"/>
  </si>
  <si>
    <t>増平文化の家</t>
    <phoneticPr fontId="10" type="noConversion"/>
  </si>
  <si>
    <t>http://jpcc.or.kr</t>
    <phoneticPr fontId="10" type="noConversion"/>
  </si>
  <si>
    <t>忠清北道晋平郡慶平邑文化路75 2階文化の家</t>
    <phoneticPr fontId="10" type="noConversion"/>
  </si>
  <si>
    <t>増平文化の家</t>
  </si>
  <si>
    <t>文化講座（5個/フランス刺繍、カリグラフィ、鉛筆スケッチ、韓紙工芸、韓国画）</t>
    <phoneticPr fontId="10" type="noConversion"/>
  </si>
  <si>
    <t>66,73</t>
    <phoneticPr fontId="10" type="noConversion"/>
  </si>
  <si>
    <t>1,4</t>
    <phoneticPr fontId="10" type="noConversion"/>
  </si>
  <si>
    <t>12,2</t>
    <phoneticPr fontId="10" type="noConversion"/>
  </si>
  <si>
    <t>67,4</t>
    <phoneticPr fontId="10" type="noConversion"/>
  </si>
  <si>
    <t>10:00～18:00</t>
    <phoneticPr fontId="10" type="noConversion"/>
  </si>
  <si>
    <t>10:00～20:00</t>
    <phoneticPr fontId="10" type="noConversion"/>
  </si>
  <si>
    <t>月</t>
    <phoneticPr fontId="10" type="noConversion"/>
  </si>
  <si>
    <t>国楽文化体育課</t>
    <phoneticPr fontId="10" type="noConversion"/>
  </si>
  <si>
    <t>永東文化院</t>
    <phoneticPr fontId="10" type="noConversion"/>
  </si>
  <si>
    <t>2000. 9. 5</t>
    <phoneticPr fontId="10" type="noConversion"/>
  </si>
  <si>
    <t>043-745-2215</t>
  </si>
  <si>
    <t>忠清北道永東郡永洞邑永東川2ギル29</t>
    <phoneticPr fontId="10" type="noConversion"/>
  </si>
  <si>
    <t>永東文化の家</t>
  </si>
  <si>
    <t>永東郡</t>
    <phoneticPr fontId="37" type="noConversion"/>
  </si>
  <si>
    <t>空間賃貸事業</t>
    <phoneticPr fontId="10" type="noConversion"/>
  </si>
  <si>
    <t>必要に応じて10:00～18:00</t>
  </si>
  <si>
    <t>土・日・祝日（イベント進行時の開館）</t>
    <phoneticPr fontId="10" type="noConversion"/>
  </si>
  <si>
    <t>1998. 08. 12.</t>
  </si>
  <si>
    <t>043-646-3646</t>
    <phoneticPr fontId="10" type="noConversion"/>
  </si>
  <si>
    <t>忠清北道済川市義林大125</t>
    <phoneticPr fontId="2" type="noConversion"/>
  </si>
  <si>
    <t>済川文化の家</t>
  </si>
  <si>
    <t>済川市</t>
    <phoneticPr fontId="37" type="noConversion"/>
  </si>
  <si>
    <t>チェロクロマ、ハーフ、ギュバン、クラフト、日本語、ユリ合唱盤、生活刺繍、民話、夢もケビ同時創作、ウトゥリ</t>
    <phoneticPr fontId="10" type="noConversion"/>
  </si>
  <si>
    <t>1.文化の家と一緒にする日ごとに文化がある日忠北女性インターン事業6.地域文化振興院地域文化人材支援事業7.興徳シニアクラブシルバー司書ヘルパー事業8.清州書院</t>
    <phoneticPr fontId="10" type="noConversion"/>
  </si>
  <si>
    <t>1.清州市は図書館図書購入費サポート2.清州市生涯学習本部 - 読書文化プログラム3.清州市生涯学習本部 - 読書サークルジップコック生活 - 私たちは何をしますか？ ] 7. 2021 文化ボランティア代表プログラム [時間旅行 in 清州-絵本散歩]</t>
    <phoneticPr fontId="10" type="noConversion"/>
  </si>
  <si>
    <t>1.民話2.おとぎ話教室3.ボタニカルアート4.イラスト5.図面6.カリグラフィ7.詩人教室8.写真教室9.生活者数10.中国語で出会う清州文化11.水彩画12.ウクレレ13 14.生活木工芸</t>
    <phoneticPr fontId="10" type="noConversion"/>
  </si>
  <si>
    <t>月曜日、祝日</t>
    <phoneticPr fontId="10" type="noConversion"/>
  </si>
  <si>
    <t>清州市文化芸術科</t>
    <phoneticPr fontId="10" type="noConversion"/>
  </si>
  <si>
    <t>清州民芸銃</t>
    <phoneticPr fontId="10" type="noConversion"/>
  </si>
  <si>
    <t>2003.07.03</t>
    <phoneticPr fontId="10" type="noConversion"/>
  </si>
  <si>
    <t>www.hdmunhwa.org</t>
    <phoneticPr fontId="10" type="noConversion"/>
  </si>
  <si>
    <t>043-274-7500</t>
    <phoneticPr fontId="10" type="noConversion"/>
  </si>
  <si>
    <t>忠清北道清州市西原区イェチェロ118</t>
  </si>
  <si>
    <t>興徳文化の家</t>
    <phoneticPr fontId="2" type="noConversion"/>
  </si>
  <si>
    <t>清州市</t>
    <phoneticPr fontId="37" type="noConversion"/>
  </si>
  <si>
    <t>韓国舞踊、ボディコンサート、詩朗歌、詩創作、エッセイクラス</t>
    <phoneticPr fontId="10" type="noConversion"/>
  </si>
  <si>
    <t>文化の家と一緒にいる日ごとに文化がある日</t>
    <phoneticPr fontId="10" type="noConversion"/>
  </si>
  <si>
    <t>文化芸術教育プログラム（クラシックその他、カリグラフィ、水彩画、アーバン描画、韓国画、風物詩、ヨガ、パンソリ、民話、写真）、石橋祭り、人文学アカデミー、文化のある日</t>
    <phoneticPr fontId="10" type="noConversion"/>
  </si>
  <si>
    <t>月、祝日</t>
  </si>
  <si>
    <t>清州市文化芸術科</t>
    <phoneticPr fontId="2" type="noConversion"/>
  </si>
  <si>
    <t>清州礼銃</t>
  </si>
  <si>
    <t>2001. 7. 5</t>
    <phoneticPr fontId="2" type="noConversion"/>
  </si>
  <si>
    <t>http://cjculturehouse.or.kr</t>
  </si>
  <si>
    <t>043-223-0686</t>
  </si>
  <si>
    <t>忠清北道清州市サンダン区大城路6番ギル18</t>
    <phoneticPr fontId="2" type="noConversion"/>
  </si>
  <si>
    <t>清州文化の家</t>
  </si>
  <si>
    <t>江原総計</t>
    <phoneticPr fontId="10" type="noConversion"/>
  </si>
  <si>
    <t>09:00～20:00</t>
  </si>
  <si>
    <t>高城郡文化芸術チーム</t>
    <phoneticPr fontId="2" type="noConversion"/>
  </si>
  <si>
    <t>高城郡庁</t>
    <phoneticPr fontId="2" type="noConversion"/>
  </si>
  <si>
    <t>2002. 3. 3.</t>
    <phoneticPr fontId="2" type="noConversion"/>
  </si>
  <si>
    <t>033-681-4146</t>
    <phoneticPr fontId="37" type="noConversion"/>
  </si>
  <si>
    <t>江原道高城郡簡城邑簡城路71-7</t>
    <phoneticPr fontId="2" type="noConversion"/>
  </si>
  <si>
    <t>高城文化の家</t>
  </si>
  <si>
    <t>高城郡</t>
    <phoneticPr fontId="37" type="noConversion"/>
  </si>
  <si>
    <t>太白民俗芸術団、ハンウリムサウンド、タンタンバンド、太白ウィンドウオーケストラ</t>
    <phoneticPr fontId="10" type="noConversion"/>
  </si>
  <si>
    <t>ハンウルリムサウンド、タンタンバンド、韓国国楽協会太白市支部国楽キャンプ、サムルノリ</t>
    <phoneticPr fontId="10" type="noConversion"/>
  </si>
  <si>
    <t>（午前）機体操、スポーツダンス、太白四季、歌教室、（夕方）ヒーリングダンス、冠岳教室、東レハクダンス、ハンヤンム、ウリ東ネバンド、風物詩</t>
    <phoneticPr fontId="37" type="noConversion"/>
  </si>
  <si>
    <t>09:00～21:00</t>
    <phoneticPr fontId="37" type="noConversion"/>
  </si>
  <si>
    <t>週末、祝日</t>
    <phoneticPr fontId="37" type="noConversion"/>
  </si>
  <si>
    <t>太白市観光文化課</t>
    <phoneticPr fontId="10" type="noConversion"/>
  </si>
  <si>
    <t>（社）太白国楽院</t>
    <phoneticPr fontId="37" type="noConversion"/>
  </si>
  <si>
    <t>2021.01.01</t>
    <phoneticPr fontId="37" type="noConversion"/>
  </si>
  <si>
    <t>江原道太白市太白路1813</t>
    <phoneticPr fontId="2" type="noConversion"/>
  </si>
  <si>
    <t>太白文化の家</t>
  </si>
  <si>
    <t>太白市</t>
    <phoneticPr fontId="37" type="noConversion"/>
  </si>
  <si>
    <t>土日、祝日</t>
    <phoneticPr fontId="37" type="noConversion"/>
  </si>
  <si>
    <t>文化教育センター</t>
    <phoneticPr fontId="10" type="noConversion"/>
  </si>
  <si>
    <t>オーダージン邑事務所</t>
    <phoneticPr fontId="37" type="noConversion"/>
  </si>
  <si>
    <t>2004. 4. 10</t>
    <phoneticPr fontId="37" type="noConversion"/>
  </si>
  <si>
    <t>033-660-3447</t>
    <phoneticPr fontId="37" type="noConversion"/>
  </si>
  <si>
    <t>江原道江陵市呉津邑新里大東路25</t>
    <phoneticPr fontId="37" type="noConversion"/>
  </si>
  <si>
    <t>注文進文化の家</t>
  </si>
  <si>
    <t>ポルテダオルデムソルオールトンギタースプリング環境運動実践協議会笑い声ウクレレ海の香りハロー英語盤スーツ彩色化キルト国栗谷江陵郵便文化研究会ソルバラムハーモストーリートトマムの本プレイルーム果樹読書ドローンサークルヨンドンエッセイ文学会明州文学人会ウムソク母会</t>
    <phoneticPr fontId="10" type="noConversion"/>
  </si>
  <si>
    <t>09:00～22:00</t>
  </si>
  <si>
    <t>江陵市役所</t>
    <phoneticPr fontId="10" type="noConversion"/>
  </si>
  <si>
    <t>市立図書館</t>
    <phoneticPr fontId="2" type="noConversion"/>
  </si>
  <si>
    <t>1997. 8. 6</t>
  </si>
  <si>
    <t>http://www.gnslib.or.kr (江陵市立図書館ホームページ内の広報)</t>
    <phoneticPr fontId="10" type="noConversion"/>
  </si>
  <si>
    <t>033-647-4284</t>
    <phoneticPr fontId="10" type="noConversion"/>
  </si>
  <si>
    <t>江原道江陵市栗谷路2923-12ハッピーアングル1階</t>
  </si>
  <si>
    <t>江陵文化の家</t>
  </si>
  <si>
    <t>試合合計</t>
    <phoneticPr fontId="10" type="noConversion"/>
  </si>
  <si>
    <t>市民劇団輝く鍋排気、銀ガビ、ウォラベルギター、韓国舞踊、ナンタ同好会、高齢者民主団、手で</t>
    <phoneticPr fontId="10" type="noConversion"/>
  </si>
  <si>
    <t>ラップショットヒップホップドリーム医学青少年ナンタ青少年ユートブクリエイター女性が作る性平等演劇に行く学校暴力予防する必要がありますスタント家族本遊び</t>
    <phoneticPr fontId="10" type="noConversion"/>
  </si>
  <si>
    <t>1. 大人の楽しさキムター - ナンタ、歌教室</t>
    <phoneticPr fontId="10" type="noConversion"/>
  </si>
  <si>
    <t>文化がある日</t>
    <phoneticPr fontId="2" type="noConversion"/>
  </si>
  <si>
    <t>民間</t>
    <phoneticPr fontId="2" type="noConversion"/>
  </si>
  <si>
    <t>2019. 8. 1</t>
    <phoneticPr fontId="2" type="noConversion"/>
  </si>
  <si>
    <t>blog.naver.com/ygmunhwa</t>
  </si>
  <si>
    <t>070-7555-8151</t>
    <phoneticPr fontId="2" type="noConversion"/>
  </si>
  <si>
    <t>京畿道富川市駅谷路13番ギル27、B1</t>
    <phoneticPr fontId="2" type="noConversion"/>
  </si>
  <si>
    <t>逆曲文化の家</t>
    <phoneticPr fontId="2" type="noConversion"/>
  </si>
  <si>
    <t>オンライン講座、多目的室、生活体育、菓子パン、文芸教室、趣味教室、芸能教室、語学学校、コンピューター教室、音楽教室、文化観覧室、健康教室</t>
    <phoneticPr fontId="2" type="noConversion"/>
  </si>
  <si>
    <t>09時～18時</t>
    <phoneticPr fontId="10" type="noConversion"/>
  </si>
  <si>
    <t>09時～21時</t>
    <phoneticPr fontId="10" type="noConversion"/>
  </si>
  <si>
    <t>国の祝日</t>
    <phoneticPr fontId="10" type="noConversion"/>
  </si>
  <si>
    <t>高陽市文化芸術科</t>
    <phoneticPr fontId="10" type="noConversion"/>
  </si>
  <si>
    <t>高陽都市管理公社</t>
    <phoneticPr fontId="10" type="noConversion"/>
  </si>
  <si>
    <t>2008.4.1。</t>
    <phoneticPr fontId="10" type="noConversion"/>
  </si>
  <si>
    <t>https://culture.gys.or.kr/</t>
    <phoneticPr fontId="10" type="noConversion"/>
  </si>
  <si>
    <t>031-911-2500(12)</t>
    <phoneticPr fontId="10" type="noConversion"/>
  </si>
  <si>
    <t>京畿道高陽市イルサンソグサンヒョンロ99</t>
    <phoneticPr fontId="2" type="noConversion"/>
  </si>
  <si>
    <t>高陽文化の家</t>
    <phoneticPr fontId="10" type="noConversion"/>
  </si>
  <si>
    <t>アート、書道、司祭、ダンス</t>
    <phoneticPr fontId="10" type="noConversion"/>
  </si>
  <si>
    <t>月、祝日</t>
    <phoneticPr fontId="10" type="noConversion"/>
  </si>
  <si>
    <t>義王市文化体育課</t>
    <phoneticPr fontId="10" type="noConversion"/>
  </si>
  <si>
    <t>義王文化院</t>
    <phoneticPr fontId="10" type="noConversion"/>
  </si>
  <si>
    <t>1999,7.14</t>
    <phoneticPr fontId="10" type="noConversion"/>
  </si>
  <si>
    <t>031-458-8041</t>
    <phoneticPr fontId="10" type="noConversion"/>
  </si>
  <si>
    <t>京畿道義王市白雲路23</t>
    <phoneticPr fontId="10" type="noConversion"/>
  </si>
  <si>
    <t>義王文化の家</t>
    <phoneticPr fontId="10" type="noConversion"/>
  </si>
  <si>
    <t>義王市</t>
    <phoneticPr fontId="10" type="noConversion"/>
  </si>
  <si>
    <t>華城ヌリ（盛り合わせ、ナンタ）7080通ギタ（通気打）</t>
    <phoneticPr fontId="2" type="noConversion"/>
  </si>
  <si>
    <t>京畿文化財団2022芸術同好会連携活動支援事業地域文化振興院生活文化同好会支援事業華城市生涯学習課</t>
    <phoneticPr fontId="2" type="noConversion"/>
  </si>
  <si>
    <t>文化芸術講座（8つ）、モノの遊び、現代時の理解と感想、そして創作、カリグラフィー、オカリナ芸術団、マーシャルアーツ太鼓芸術団、KPOPダンススクール、乱打ダーハイストーリー、撮影基礎挨拶住民主導企画実践活動（2個） 「住民、空間、芸術家をつなぐサロンプロジェクト」、「子ども場」展示体験プログラム（3回） -革工芸を学ぶ、ティーテーブル作り、土で開く世界</t>
    <phoneticPr fontId="2" type="noConversion"/>
  </si>
  <si>
    <t>1講義室(39)、2講義室(36)、3講義室(30)、地下練習室(58.5)、浣腸室(20)</t>
    <phoneticPr fontId="2" type="noConversion"/>
  </si>
  <si>
    <t>09;00～18:00</t>
  </si>
  <si>
    <t>華城市文化芸術科</t>
    <phoneticPr fontId="10" type="noConversion"/>
  </si>
  <si>
    <t>サタン法人火星民賭</t>
    <phoneticPr fontId="2" type="noConversion"/>
  </si>
  <si>
    <t>2001. 9. 1.</t>
  </si>
  <si>
    <t>https://blog.naver.com/artbongdam</t>
  </si>
  <si>
    <t>031-227-4822</t>
    <phoneticPr fontId="10" type="noConversion"/>
  </si>
  <si>
    <t>京畿道華城市ボンダム邑サム村1ギル7</t>
    <phoneticPr fontId="10" type="noConversion"/>
  </si>
  <si>
    <t>ボンダム文化の家</t>
  </si>
  <si>
    <t>火星市</t>
    <phoneticPr fontId="37" type="noConversion"/>
  </si>
  <si>
    <t>パステル、大人の水彩画、鉛筆人物画韓国語、中国語</t>
    <phoneticPr fontId="10" type="noConversion"/>
  </si>
  <si>
    <t>囲碁教室、児童美術、児童水彩画、フルート - 初級、中級、折り紙、ハーモニカ、鉛筆人物画、キルト大人の水彩画、写真、ヴァイオリン、チェロ、バレーダンス、ラインダンス、ジャンゴ - 中級/A、B、フランスの刺繍、ピラティスカリグラフィー-秒、中級18. ダンススポーツ</t>
    <phoneticPr fontId="10" type="noConversion"/>
  </si>
  <si>
    <t>09時～12時</t>
    <phoneticPr fontId="10" type="noConversion"/>
  </si>
  <si>
    <t>09時～20時</t>
    <phoneticPr fontId="10" type="noConversion"/>
  </si>
  <si>
    <t>祝日日曜日</t>
    <phoneticPr fontId="10" type="noConversion"/>
  </si>
  <si>
    <t>香南邑住民自治会</t>
    <phoneticPr fontId="10" type="noConversion"/>
  </si>
  <si>
    <t>2001. 06. 01.</t>
    <phoneticPr fontId="10" type="noConversion"/>
  </si>
  <si>
    <t>031-5189-2596</t>
    <phoneticPr fontId="10" type="noConversion"/>
  </si>
  <si>
    <t>京畿道華城市香南邑発安路89</t>
    <phoneticPr fontId="10" type="noConversion"/>
  </si>
  <si>
    <t>香南文化の家</t>
  </si>
  <si>
    <t>響き、木の野遊び、シューズレザー、森のヨーデル、アランフェーズギターアンサンブル、マイメロディ、絵の具、韓国化ストラップ、党党フレーム、イェグリナ、アロハ、みんなでチャチャチャ、地球守護特攻隊、市民劇団光明、カリーをズームする</t>
  </si>
  <si>
    <t>&lt;2021 文化の家と一緒にする日ごとに文化がある日&gt;</t>
    <phoneticPr fontId="2" type="noConversion"/>
  </si>
  <si>
    <t>＜生活文化コミュニティのための1人1期事業＞</t>
    <phoneticPr fontId="2" type="noConversion"/>
  </si>
  <si>
    <t>161（文化ラウンジ）</t>
  </si>
  <si>
    <t>49（文化講座室）</t>
  </si>
  <si>
    <t>日曜日</t>
  </si>
  <si>
    <t>光明市文化観光課</t>
    <phoneticPr fontId="2" type="noConversion"/>
  </si>
  <si>
    <t>lifegmcf.kr</t>
  </si>
  <si>
    <t>02-2621-8878</t>
    <phoneticPr fontId="10" type="noConversion"/>
  </si>
  <si>
    <t>京畿道光明市金網山路42 2階</t>
    <phoneticPr fontId="2" type="noConversion"/>
  </si>
  <si>
    <t>ハアン文化の家</t>
  </si>
  <si>
    <t>音風、音響、イ・ヒョン音響音、ヨガ愛、地球別縫製ラビタ、新風、音愛</t>
    <phoneticPr fontId="10" type="noConversion"/>
  </si>
  <si>
    <t>全国文化の集まつり祭&lt;賢い不便生活&gt;</t>
    <phoneticPr fontId="2" type="noConversion"/>
  </si>
  <si>
    <t>○生活文化企画プログラム 1) &lt;see U again–私たちの思い出を紹介します。</t>
    <phoneticPr fontId="10" type="noConversion"/>
  </si>
  <si>
    <t>82.63（クラフトスタジオ）</t>
    <phoneticPr fontId="2" type="noConversion"/>
  </si>
  <si>
    <t>仕事</t>
    <phoneticPr fontId="10" type="noConversion"/>
  </si>
  <si>
    <t>光明市文化観光課</t>
    <phoneticPr fontId="10" type="noConversion"/>
  </si>
  <si>
    <t>光明文化財団</t>
    <phoneticPr fontId="10" type="noConversion"/>
  </si>
  <si>
    <t>1999.02.12.</t>
    <phoneticPr fontId="10" type="noConversion"/>
  </si>
  <si>
    <t>京畿道光明市ナブデ32番15-3</t>
    <phoneticPr fontId="10" type="noConversion"/>
  </si>
  <si>
    <t>光明文化の家</t>
    <phoneticPr fontId="10" type="noConversion"/>
  </si>
  <si>
    <t>フラッセンス他29</t>
    <phoneticPr fontId="10" type="noConversion"/>
  </si>
  <si>
    <t>フラダンスほか15の文化教室、小所特講ほか12の企画プログラム</t>
    <phoneticPr fontId="10" type="noConversion"/>
  </si>
  <si>
    <t>サークルルーム、ダンスルーム、オフィス、倉庫、音楽室、カフェ、コミュニティルームなど</t>
    <phoneticPr fontId="10" type="noConversion"/>
  </si>
  <si>
    <t>南楊州市文化芸術科</t>
    <phoneticPr fontId="10" type="noConversion"/>
  </si>
  <si>
    <t>生活文化芸術協同組合出油</t>
    <phoneticPr fontId="10" type="noConversion"/>
  </si>
  <si>
    <t>2000. 9. 8</t>
    <phoneticPr fontId="10" type="noConversion"/>
  </si>
  <si>
    <t>www.jjculture.or.kr</t>
    <phoneticPr fontId="10" type="noConversion"/>
  </si>
  <si>
    <t>031-527-8911</t>
    <phoneticPr fontId="10" type="noConversion"/>
  </si>
  <si>
    <t>京畿道南楊州市鎮接邑金剛路1509-26（3階）</t>
    <phoneticPr fontId="10" type="noConversion"/>
  </si>
  <si>
    <t>南楊州市文化の家</t>
    <phoneticPr fontId="2" type="noConversion"/>
  </si>
  <si>
    <t>南楊州市</t>
    <phoneticPr fontId="37" type="noConversion"/>
  </si>
  <si>
    <t>ハングル書道、インターネット中級、パンソリエッセイ教室、ダンススポーツなど40のプログラム</t>
    <phoneticPr fontId="2" type="noConversion"/>
  </si>
  <si>
    <t>09:00～18:00 09:00～20:30 (月、水、木)</t>
    <phoneticPr fontId="2" type="noConversion"/>
  </si>
  <si>
    <t>日曜日の祝日</t>
  </si>
  <si>
    <t>城南市文化芸術科</t>
    <phoneticPr fontId="10" type="noConversion"/>
  </si>
  <si>
    <t>（社）城南民礼総</t>
    <phoneticPr fontId="10" type="noConversion"/>
  </si>
  <si>
    <t>2002. 7. 29</t>
    <phoneticPr fontId="10" type="noConversion"/>
  </si>
  <si>
    <t>http://sm.seongnam.go.kr</t>
    <phoneticPr fontId="10" type="noConversion"/>
  </si>
  <si>
    <t>031-709-4248</t>
    <phoneticPr fontId="10" type="noConversion"/>
  </si>
  <si>
    <t>京畿道城南市盆唐区中央公園路39番ギル29</t>
    <phoneticPr fontId="10" type="noConversion"/>
  </si>
  <si>
    <t>ソヒョン文化の家</t>
  </si>
  <si>
    <t>打楽サークル、ベルカントクワイア、モサモタ、ミンヨサークル、金色の踊りの愛、ダンサー、アコーディオンの香り、ダンスの愛、銀色の国楽芸術団、アコーディオンの愛、風物詩、マッチングカヤクムビョンチャン、ソルジャンゴ、チョンムランソリウル、アヒル庭の楽曲、映像編集サークル、ダンア会、対応するウリの音、ソリウル（タジュ）、カンタビレ、ベルカント、韓国多文化家族研究所、ハンウルリム舞踊団、天地風物亭、清渓水（パンソリ）、ハーモニーダンスダン、アラリ風物団、昌極サークル、城南風物亭、カンタビレその他</t>
    <phoneticPr fontId="2" type="noConversion"/>
  </si>
  <si>
    <t>京畿民謡、クラシックギター、ナンタ（盛り合わせブック）、南道民謡、歌教室、東洋画（初級）、東洋画（中級）、ダンススポーツA、ダンススポーツB、サムルノリ（青少年）、写真教室、洋画、食卓の同意補感、声楽教室、生活漢字、映像編集、ヨガ（午前）、ヨガ（午後）、ウリダンス（韓国舞踊）、支承工芸（初級）、支承工芸（中級）、コンピュータ、カリグラフィ、風物詩、韓国舞踊、韓国文書道（午前）、漢文書道（午後）、漢紙工芸</t>
    <phoneticPr fontId="2" type="noConversion"/>
  </si>
  <si>
    <t>○</t>
  </si>
  <si>
    <t>土地: 3,162 建物: 1,177.7</t>
    <phoneticPr fontId="2" type="noConversion"/>
  </si>
  <si>
    <t>平日：09:00～18:00 火・木（夜間授業）：09:00～19:30</t>
    <phoneticPr fontId="2" type="noConversion"/>
  </si>
  <si>
    <t>国家祝日、日曜日</t>
  </si>
  <si>
    <t>城南市文化観光課</t>
    <phoneticPr fontId="10" type="noConversion"/>
  </si>
  <si>
    <t>城南文化院</t>
    <phoneticPr fontId="10" type="noConversion"/>
  </si>
  <si>
    <t>2002. 4. 27</t>
    <phoneticPr fontId="10" type="noConversion"/>
  </si>
  <si>
    <t>031-751-0645</t>
    <phoneticPr fontId="10" type="noConversion"/>
  </si>
  <si>
    <t>京畿道城南市水晶区山城大路215番ギル7</t>
    <phoneticPr fontId="10" type="noConversion"/>
  </si>
  <si>
    <t>城南文化の家</t>
  </si>
  <si>
    <t>大田総計</t>
    <phoneticPr fontId="10" type="noConversion"/>
  </si>
  <si>
    <t>土日、祝日</t>
    <phoneticPr fontId="10" type="noConversion"/>
  </si>
  <si>
    <t>大徳区松村洞行政福祉センター</t>
    <phoneticPr fontId="10" type="noConversion"/>
  </si>
  <si>
    <t>松村洞行政福祉センター</t>
    <phoneticPr fontId="10" type="noConversion"/>
  </si>
  <si>
    <t>2003.2.1</t>
    <phoneticPr fontId="10" type="noConversion"/>
  </si>
  <si>
    <t>042-608-5705</t>
    <phoneticPr fontId="10" type="noConversion"/>
  </si>
  <si>
    <t>大田広域市大徳区東春堂路94番ギル11</t>
    <phoneticPr fontId="10" type="noConversion"/>
  </si>
  <si>
    <t>松村文化の家</t>
  </si>
  <si>
    <t>大徳区</t>
    <phoneticPr fontId="37" type="noConversion"/>
  </si>
  <si>
    <t>会場(333.284)、第1学習室(68.963)、第2学習室(124.067)、芸能学習室(70.85)インターネットブース(15.4)、小図書館(117.551)、大田市室(190.852) 小展示室(1) 10.91)</t>
    <phoneticPr fontId="2" type="noConversion"/>
  </si>
  <si>
    <t>大徳区文化観光体育課</t>
    <phoneticPr fontId="2" type="noConversion"/>
  </si>
  <si>
    <t>大徳文化院</t>
    <phoneticPr fontId="2" type="noConversion"/>
  </si>
  <si>
    <t>2002. 7.</t>
    <phoneticPr fontId="2" type="noConversion"/>
  </si>
  <si>
    <t>042-627-7517</t>
  </si>
  <si>
    <t>大田広域市大徳区大田路1348（邑内洞）生涯学習センター</t>
  </si>
  <si>
    <t>回徳文化の家</t>
  </si>
  <si>
    <t>土・日祝</t>
    <phoneticPr fontId="10" type="noConversion"/>
  </si>
  <si>
    <t>新弾振動行政福祉センター</t>
    <phoneticPr fontId="10" type="noConversion"/>
  </si>
  <si>
    <t>2001.2.7</t>
    <phoneticPr fontId="10" type="noConversion"/>
  </si>
  <si>
    <t>042-608-5787</t>
    <phoneticPr fontId="10" type="noConversion"/>
  </si>
  <si>
    <t>大田広域市大徳区新炭津路830</t>
    <phoneticPr fontId="10" type="noConversion"/>
  </si>
  <si>
    <t>シンタンジン文化の家</t>
  </si>
  <si>
    <t>光州総計</t>
    <phoneticPr fontId="10" type="noConversion"/>
  </si>
  <si>
    <t>popカリグラフィ、NS生活文化奉仕団エルコンドロファン社、シナンソングアカデミー樂＆volunteers、2029</t>
    <phoneticPr fontId="10" type="noConversion"/>
  </si>
  <si>
    <t>2021芸術同好会活動支援事業生活文化と芸術、近所で楽しむ-文化芸術同好会ネットワークパーティー2021教育サークル支援事業2021西欧生涯学習配達講座進行2021文化芸術講師支援事業2021全国民デジタル力量強化教育事業2021西区住民主導の良い村づくり支援事業文化遊び場））2021人権文化村を作る</t>
    <phoneticPr fontId="10" type="noConversion"/>
  </si>
  <si>
    <t>ハーモニカ（中級）、将校教室（初級）、パンソリゴ法リズム装具＆民謡、韓国伝統舞踊、オカリナ、書道和やかなトンキータ、デジタル能力強化教育、ハッピーナンタ</t>
    <phoneticPr fontId="10" type="noConversion"/>
  </si>
  <si>
    <t>10:00～20:00</t>
  </si>
  <si>
    <t>光州広域市西区文化体育課</t>
    <phoneticPr fontId="10" type="noConversion"/>
  </si>
  <si>
    <t>（社）興社団広州支部</t>
    <phoneticPr fontId="37" type="noConversion"/>
  </si>
  <si>
    <t>2004. 3. 11</t>
    <phoneticPr fontId="37" type="noConversion"/>
  </si>
  <si>
    <t>www.nsmunhwa.or.kr</t>
  </si>
  <si>
    <t>光州広域市西区華亭路314 2,3階（座城洞）</t>
    <phoneticPr fontId="37" type="noConversion"/>
  </si>
  <si>
    <t>座り込み文化の家</t>
    <phoneticPr fontId="37" type="noConversion"/>
  </si>
  <si>
    <t>西洋</t>
    <phoneticPr fontId="37" type="noConversion"/>
  </si>
  <si>
    <t>ソング教室、ラインダンス、民謡パンサウンド、カヤグム、ジンドブックプレイ、ウクレレ、風物詩、プールブック</t>
    <phoneticPr fontId="10" type="noConversion"/>
  </si>
  <si>
    <t>膝学校、教育死角、大人文化</t>
    <phoneticPr fontId="10" type="noConversion"/>
  </si>
  <si>
    <t>ハンドベル、料理、木工、ゼロウエスト、魔法、民話、保磁器工芸</t>
    <phoneticPr fontId="10" type="noConversion"/>
  </si>
  <si>
    <t>光州広域市北区高齢障害者福祉課</t>
    <phoneticPr fontId="10" type="noConversion"/>
  </si>
  <si>
    <t>光州北区障害者福祉会</t>
    <phoneticPr fontId="10" type="noConversion"/>
  </si>
  <si>
    <t>2005. 1.</t>
    <phoneticPr fontId="10" type="noConversion"/>
  </si>
  <si>
    <t>http://www.bgable.kr/munhwa.php</t>
    <phoneticPr fontId="10" type="noConversion"/>
  </si>
  <si>
    <t>062-265-9337</t>
    <phoneticPr fontId="10" type="noConversion"/>
  </si>
  <si>
    <t>光州広域市北区東門大路238-8</t>
    <phoneticPr fontId="10" type="noConversion"/>
  </si>
  <si>
    <t>角化文化の家</t>
  </si>
  <si>
    <t>北区</t>
    <phoneticPr fontId="37" type="noConversion"/>
  </si>
  <si>
    <t>歌曲配達サークル、チェス＆ボード、西洋文明史、ハーモニカを楽しむ会、ファンアートアンサンブル、ウリムトン北、ユネスコ文化芸術振興会など</t>
    <phoneticPr fontId="37" type="noConversion"/>
  </si>
  <si>
    <t>創意芸術学校事務局および車輪付き学校運営&lt;週末建築教室、地と芸術、オタク少年団、芸術キャンプ、運営陣事前ワークショップなど&gt; 20021幸せ学習支援センター&lt;膝学校&gt;物語。 2021年生文化財事業&lt;キム・ドクリョン将軍と一緒に遊ぼう&gt; 2021文化がある日 - 森の別曲&lt;動物園春遠足&gt;光州北区森勢圏生活文化祭（動物園ミッションツアー他6つのプログラム）2021基礎単位文化芸術教育拠点構築支援事業のための北区表文化芸術教育プラットフォーム&lt;隣家芸術先生&gt;活性化事業（村林活用、メーカー運動、共に教育、児童センター、村教育、アパート文化など）</t>
    <phoneticPr fontId="10" type="noConversion"/>
  </si>
  <si>
    <t>主婦人文学堂 主婦人文学体験学習 第2回 北区文化のおにぎりコンテスト</t>
    <phoneticPr fontId="10" type="noConversion"/>
  </si>
  <si>
    <t>夏季 09:00～18:00 冬季 09:00～17:00</t>
    <phoneticPr fontId="37" type="noConversion"/>
  </si>
  <si>
    <t>夏季 09:00～19:00 冬季 09:00～18:00</t>
    <phoneticPr fontId="37" type="noConversion"/>
  </si>
  <si>
    <t>北区庁文化芸術科</t>
    <phoneticPr fontId="10" type="noConversion"/>
  </si>
  <si>
    <t>光州文化自治会議</t>
    <phoneticPr fontId="10" type="noConversion"/>
  </si>
  <si>
    <t>1997.10.24</t>
    <phoneticPr fontId="37" type="noConversion"/>
  </si>
  <si>
    <t>www.munhwahouse.or.kr</t>
    <phoneticPr fontId="10" type="noConversion"/>
  </si>
  <si>
    <t>光州広域市北区大川路86（文興洞）</t>
    <phoneticPr fontId="37" type="noConversion"/>
  </si>
  <si>
    <t>北区文化の家</t>
  </si>
  <si>
    <t>ソウル総計</t>
    <phoneticPr fontId="10" type="noConversion"/>
  </si>
  <si>
    <t>チアリーディングプログラム</t>
    <phoneticPr fontId="2" type="noConversion"/>
  </si>
  <si>
    <t>2021生活文化施設人文プログラム（絵本の中の人文セラピー（オンライン）、コミュニケーション共感プロジェクトマドルエッセイ）</t>
    <phoneticPr fontId="2" type="noConversion"/>
  </si>
  <si>
    <t>コンピュータ（A、Bクラス）、気功体操、キルト、書道教室、中国語絵画、英語絵画、図面、漢字工芸、カリグラフィ、水彩画</t>
    <phoneticPr fontId="37" type="noConversion"/>
  </si>
  <si>
    <t>北カフェ38.12大講堂97.76多目的室44.56計算情報室33</t>
    <phoneticPr fontId="2" type="noConversion"/>
  </si>
  <si>
    <t>高原区役所文化体育課</t>
    <phoneticPr fontId="2" type="noConversion"/>
  </si>
  <si>
    <t>ノーウォン文化院</t>
    <phoneticPr fontId="2" type="noConversion"/>
  </si>
  <si>
    <t>2001. 4. 9</t>
    <phoneticPr fontId="37" type="noConversion"/>
  </si>
  <si>
    <t>http://www.nwcc.or.kr</t>
    <phoneticPr fontId="2" type="noConversion"/>
  </si>
  <si>
    <t>02-936-3787</t>
    <phoneticPr fontId="10" type="noConversion"/>
  </si>
  <si>
    <t>ノーウォン文化の家</t>
  </si>
  <si>
    <t>ノウォン区</t>
    <phoneticPr fontId="37" type="noConversion"/>
  </si>
  <si>
    <t>シニアモデル学校、縫製工予備</t>
    <phoneticPr fontId="10" type="noConversion"/>
  </si>
  <si>
    <t>書道教室</t>
    <phoneticPr fontId="2" type="noConversion"/>
  </si>
  <si>
    <t>文化観覧室119.29文化創作室57.66住民自治会36.1小さな図書館39.59村活所124.96</t>
    <phoneticPr fontId="2" type="noConversion"/>
  </si>
  <si>
    <t>平平区自治安全課</t>
    <phoneticPr fontId="10" type="noConversion"/>
  </si>
  <si>
    <t>平平区</t>
    <phoneticPr fontId="10" type="noConversion"/>
  </si>
  <si>
    <t>2005. 5</t>
    <phoneticPr fontId="10" type="noConversion"/>
  </si>
  <si>
    <t>http://center.ep.go.kr</t>
    <phoneticPr fontId="10" type="noConversion"/>
  </si>
  <si>
    <t>02-351-5095</t>
    <phoneticPr fontId="10" type="noConversion"/>
  </si>
  <si>
    <t>ソウル特別市 ウンピョング ガルヒョンロ301</t>
    <phoneticPr fontId="10" type="noConversion"/>
  </si>
  <si>
    <t>ガルヒョン1東文化の家</t>
  </si>
  <si>
    <t>クアルトサークル</t>
    <phoneticPr fontId="37" type="noConversion"/>
  </si>
  <si>
    <t>1. 綿マスク製作 2. 愛の消毒奉仕3.良い植木鉢を作る</t>
    <phoneticPr fontId="10" type="noConversion"/>
  </si>
  <si>
    <t>1. デジタル文学教室 2. 学習実践プログラム ラタン 3. クォルト 4. 賢い学び生活（問）</t>
    <phoneticPr fontId="37" type="noConversion"/>
  </si>
  <si>
    <t>1. 修学教室 2. 両親と一緒にする料理教室</t>
    <phoneticPr fontId="37" type="noConversion"/>
  </si>
  <si>
    <t>ガンアム1事務所</t>
  </si>
  <si>
    <t>1997. 12. 22</t>
    <phoneticPr fontId="37" type="noConversion"/>
  </si>
  <si>
    <t>02-351-5214</t>
    <phoneticPr fontId="2" type="noConversion"/>
  </si>
  <si>
    <t>ソウル特別市 恩平区 白蓮山路179</t>
    <phoneticPr fontId="2" type="noConversion"/>
  </si>
  <si>
    <t>ガム1東文化の家</t>
    <phoneticPr fontId="2" type="noConversion"/>
  </si>
  <si>
    <t>平平区</t>
    <phoneticPr fontId="37" type="noConversion"/>
  </si>
  <si>
    <t>利用者数（人）</t>
    <phoneticPr fontId="10" type="noConversion"/>
  </si>
  <si>
    <t>プログラム名</t>
    <phoneticPr fontId="10" type="noConversion"/>
  </si>
  <si>
    <t>プログラム数</t>
    <phoneticPr fontId="10" type="noConversion"/>
  </si>
  <si>
    <t>プログラム名</t>
    <phoneticPr fontId="37" type="noConversion"/>
  </si>
  <si>
    <t>総会員数（人）</t>
    <phoneticPr fontId="37" type="noConversion"/>
  </si>
  <si>
    <t>サークル名</t>
    <phoneticPr fontId="10" type="noConversion"/>
  </si>
  <si>
    <t>総サークル数</t>
    <phoneticPr fontId="37" type="noConversion"/>
  </si>
  <si>
    <t>協力事業プログラム</t>
    <phoneticPr fontId="10" type="noConversion"/>
  </si>
  <si>
    <t>外部サポートプログラム</t>
    <phoneticPr fontId="10" type="noConversion"/>
  </si>
  <si>
    <t>独自のプログラム</t>
    <phoneticPr fontId="10" type="noConversion"/>
  </si>
  <si>
    <t>ガイドデスク</t>
    <phoneticPr fontId="10" type="noConversion"/>
  </si>
  <si>
    <t>休憩室プレイルーム</t>
    <phoneticPr fontId="10" type="noConversion"/>
  </si>
  <si>
    <t>資料室</t>
    <phoneticPr fontId="10" type="noConversion"/>
  </si>
  <si>
    <t>CDブース</t>
    <phoneticPr fontId="10" type="noConversion"/>
  </si>
  <si>
    <t>A/Vブース</t>
    <phoneticPr fontId="10" type="noConversion"/>
  </si>
  <si>
    <t>インターネットブース</t>
    <phoneticPr fontId="10" type="noConversion"/>
  </si>
  <si>
    <t>趣味教室</t>
    <phoneticPr fontId="10" type="noConversion"/>
  </si>
  <si>
    <t>文化創作室</t>
    <phoneticPr fontId="10" type="noConversion"/>
  </si>
  <si>
    <t>文化観覧室</t>
    <phoneticPr fontId="10" type="noConversion"/>
  </si>
  <si>
    <t>予算総額（ウォン）</t>
    <phoneticPr fontId="10" type="noConversion"/>
  </si>
  <si>
    <t>サークルの現状</t>
    <phoneticPr fontId="37" type="noConversion"/>
  </si>
  <si>
    <t>プログラムの現状</t>
    <phoneticPr fontId="37" type="noConversion"/>
  </si>
  <si>
    <t>プログラム総数</t>
    <phoneticPr fontId="2" type="noConversion"/>
  </si>
  <si>
    <t>運営施設現況（㎡）</t>
    <phoneticPr fontId="10" type="noConversion"/>
  </si>
  <si>
    <t>文化家の総面積（㎡）</t>
    <phoneticPr fontId="10" type="noConversion"/>
  </si>
  <si>
    <t>運営人数（人）</t>
    <phoneticPr fontId="10" type="noConversion"/>
  </si>
  <si>
    <t>年間利用者数（人）</t>
    <phoneticPr fontId="37" type="noConversion"/>
  </si>
  <si>
    <t>市郡区庁担当部署</t>
    <phoneticPr fontId="10" type="noConversion"/>
  </si>
  <si>
    <t>運営形態及び運営主体（運営機関）</t>
    <phoneticPr fontId="37" type="noConversion"/>
  </si>
  <si>
    <t>開館日</t>
    <phoneticPr fontId="37" type="noConversion"/>
  </si>
  <si>
    <t>ホームページ（ブログ/カフェ）</t>
    <phoneticPr fontId="37" type="noConversion"/>
  </si>
  <si>
    <t>電話番号</t>
    <phoneticPr fontId="10" type="noConversion"/>
  </si>
  <si>
    <t>文化の家</t>
  </si>
  <si>
    <t>順番</t>
    <phoneticPr fontId="37" type="noConversion"/>
  </si>
  <si>
    <t>基礎合計</t>
    <phoneticPr fontId="10" type="noConversion"/>
  </si>
  <si>
    <t>リース（109.2㎡）</t>
  </si>
  <si>
    <t>5（公務員派遣2、契約職3）</t>
  </si>
  <si>
    <t>2チーム</t>
  </si>
  <si>
    <t>ㅇ観光客誘致マーケティング事業ㅇ地域観光振興事業ㅇ観光体験プログラムの開発及び運営ㅇ文化観光施設管理及び観光資源化事業ㅇ文化芸術政策開発及び事業実施ㅇ文化観光振興事業</t>
  </si>
  <si>
    <t>イ・ビョンウク</t>
  </si>
  <si>
    <t>明賢館（海南郡）</t>
  </si>
  <si>
    <t>海南郡文化観光財団設立及び運営支援に関する条例</t>
  </si>
  <si>
    <t>2021.08.27。</t>
  </si>
  <si>
    <t>www.haenamct.or.kr</t>
  </si>
  <si>
    <t>T）061-535-6265</t>
  </si>
  <si>
    <t>全羅南道海南郡海南邑郡清路13、ガラムビル5階</t>
  </si>
  <si>
    <t>海南文化観光財団</t>
  </si>
  <si>
    <t>全羅南道</t>
  </si>
  <si>
    <t>無償賃貸（133.5㎡）</t>
  </si>
  <si>
    <t>1局</t>
  </si>
  <si>
    <t>ㅇ栄岩郡文化施設（紀元強センター、伽耶金テーマ公園、小骨遊園地、浪山記念館など）管理。運営ㅇ文化芸術関係資料の収集。管理。普及させる事業ㅇガヤクムテーマパークゲストハウス宿泊業</t>
  </si>
  <si>
    <t>電動坪（郡守）</t>
  </si>
  <si>
    <t>霊岩郡文化財団の設立と運営に関する条例</t>
  </si>
  <si>
    <t>2011.06.15.</t>
  </si>
  <si>
    <t>www.yamunhwa.or.kr</t>
  </si>
  <si>
    <t>T)061-471-8500 F)061-471-8502</t>
  </si>
  <si>
    <t>全羅南道永岩郡永岩邑キチャンランド19-10</t>
  </si>
  <si>
    <t>霊岩文化財団</t>
  </si>
  <si>
    <t>賃貸（125㎡）</t>
    <phoneticPr fontId="2" type="noConversion"/>
  </si>
  <si>
    <t>8(派遣4、契約4)</t>
    <phoneticPr fontId="2" type="noConversion"/>
  </si>
  <si>
    <t>4チーム</t>
    <phoneticPr fontId="2" type="noConversion"/>
  </si>
  <si>
    <t>ㅇ観光客誘致およびネットワーク構築のための観光マーケティング事業総合企画運営ㅇ地域観光（海洋、生態観光含む）振興事業事業ㅇ観光商品の開発に関する事業ㅇ郡民の観光福祉増進に関する事業財団設立目的達成に必要な事業</t>
    <phoneticPr fontId="2" type="noConversion"/>
  </si>
  <si>
    <t>金海</t>
    <phoneticPr fontId="2" type="noConversion"/>
  </si>
  <si>
    <t>イ・スンオク（カン・ジン郡）</t>
    <phoneticPr fontId="2" type="noConversion"/>
  </si>
  <si>
    <t>江津郡文化観光財団設立及び運営支援に関する条例</t>
    <phoneticPr fontId="2" type="noConversion"/>
  </si>
  <si>
    <t>2015.01.05.</t>
  </si>
  <si>
    <t>www.gangjin.or.kr</t>
  </si>
  <si>
    <t>T)061-434-7999 F)061-434-4999</t>
    <phoneticPr fontId="2" type="noConversion"/>
  </si>
  <si>
    <t>全羅南道江津郡江津邑ボウン路4ギル5</t>
    <phoneticPr fontId="2" type="noConversion"/>
  </si>
  <si>
    <t>江津郡文化観光財団</t>
  </si>
  <si>
    <t>自体（60㎡）</t>
    <phoneticPr fontId="10" type="noConversion"/>
  </si>
  <si>
    <t>4チーム1段</t>
    <phoneticPr fontId="2" type="noConversion"/>
  </si>
  <si>
    <t>ㅇ文化財団の運営（ギャラリーと文芸カフェ、チョンミダバン）</t>
    <phoneticPr fontId="2" type="noConversion"/>
  </si>
  <si>
    <t>チェ・ヒョンシク（軍隊）</t>
    <phoneticPr fontId="2" type="noConversion"/>
  </si>
  <si>
    <t>潭陽郡文化財団設立及び運営条例</t>
    <phoneticPr fontId="10" type="noConversion"/>
  </si>
  <si>
    <t>2014.05.22.</t>
    <phoneticPr fontId="2" type="noConversion"/>
  </si>
  <si>
    <t>www.dycf.or.kr</t>
    <phoneticPr fontId="2" type="noConversion"/>
  </si>
  <si>
    <t>T)061-383-8241 F)061-383-8248</t>
    <phoneticPr fontId="2" type="noConversion"/>
  </si>
  <si>
    <t>全羅南道潭陽郡潭陽邑ガイドライン1ギル5、チュ・ジャヘ</t>
    <phoneticPr fontId="10" type="noConversion"/>
  </si>
  <si>
    <t>潭陽郡文化財団</t>
    <phoneticPr fontId="10" type="noConversion"/>
  </si>
  <si>
    <t>全羅南道</t>
    <phoneticPr fontId="10" type="noConversion"/>
  </si>
  <si>
    <t>無償賃貸（141.13㎡）</t>
    <phoneticPr fontId="2" type="noConversion"/>
  </si>
  <si>
    <t>6(公務員派遣2、契約4)</t>
    <phoneticPr fontId="2" type="noConversion"/>
  </si>
  <si>
    <t>1局3チーム</t>
    <phoneticPr fontId="2" type="noConversion"/>
  </si>
  <si>
    <t>ㅇ文化財団の運営ㅇ地域文化芸術の現状分析とDB構築ㅇ政策開発とガバナンスの構築ㅇ文化事業の開発と施行ㅇ学術および教育事業ㅇ文化基盤施設運営管理ネットワーク構築ㅇ文化芸術レジデンシー育成ㅇ文化芸術団体育成と活動支援ㅇ港に楽しむアゴラ順天兄芸術で支援事業ㅇ全南芸術同好会支援事業</t>
    <phoneticPr fontId="2" type="noConversion"/>
  </si>
  <si>
    <t>ホソク</t>
    <phoneticPr fontId="2" type="noConversion"/>
  </si>
  <si>
    <t>ホソク（順天市場）</t>
    <phoneticPr fontId="2" type="noConversion"/>
  </si>
  <si>
    <t>2019.06.28</t>
    <phoneticPr fontId="2" type="noConversion"/>
  </si>
  <si>
    <t>www.cfsc.or.kr</t>
    <phoneticPr fontId="2" type="noConversion"/>
  </si>
  <si>
    <t>T)061-746-2900</t>
    <phoneticPr fontId="2" type="noConversion"/>
  </si>
  <si>
    <t>全羅南道順天市中央路95（ヨンドン、順天文化財団）</t>
    <phoneticPr fontId="2" type="noConversion"/>
  </si>
  <si>
    <t>無償賃貸（141.2㎡）</t>
  </si>
  <si>
    <t>1局2チーム2委託機関（図書館）、1センター</t>
    <phoneticPr fontId="10" type="noConversion"/>
  </si>
  <si>
    <t>ㅇ文化芸術振興基金事業ㅇ文化教育事業（文化教育愛室など）ㅇ市立図書館、子ども図書館委託事業事業ㅇ生活文化活動化事業ㅇ大管事業</t>
    <phoneticPr fontId="10" type="noConversion"/>
  </si>
  <si>
    <t>キム・ジョンシク（木浦市場）</t>
    <phoneticPr fontId="2" type="noConversion"/>
  </si>
  <si>
    <t>木浦文化財団設立及び運営条例</t>
  </si>
  <si>
    <t>2006.06.14.</t>
    <phoneticPr fontId="2" type="noConversion"/>
  </si>
  <si>
    <t>www.mpcf.or.kr</t>
  </si>
  <si>
    <t>T)061-245-8832～3 F)061-245-8885</t>
  </si>
  <si>
    <t>全羅南道木浦市水門路32、4階</t>
    <phoneticPr fontId="10" type="noConversion"/>
  </si>
  <si>
    <t>木浦文化財団</t>
  </si>
  <si>
    <t>無償賃貸（724.53㎡）</t>
    <phoneticPr fontId="2" type="noConversion"/>
  </si>
  <si>
    <t>1センター7チーム</t>
    <phoneticPr fontId="2" type="noConversion"/>
  </si>
  <si>
    <t>ㅇ地域観光推進組織（DMO）活性化ㅇ地域文化イベント活性化支援事業ㅇ夢のオーケストラ、益山ㅇ文化多様性拡散のための虹橋事業</t>
    <phoneticPr fontId="2" type="noConversion"/>
  </si>
  <si>
    <t>ムン・ジンホ</t>
    <phoneticPr fontId="2" type="noConversion"/>
  </si>
  <si>
    <t>政憲率（市場）</t>
  </si>
  <si>
    <t>益山文化観光財団の設立と運営に関する条例</t>
  </si>
  <si>
    <t>2009.05.29。</t>
    <phoneticPr fontId="2" type="noConversion"/>
  </si>
  <si>
    <t>T)063-843-9911 F)063-843-9913</t>
    <phoneticPr fontId="2" type="noConversion"/>
  </si>
  <si>
    <t>全羅北道益山市西洞路4ギル37</t>
  </si>
  <si>
    <t>益山文化観光財団</t>
  </si>
  <si>
    <t>全羅北道</t>
  </si>
  <si>
    <t>委託 (140.28㎡)</t>
  </si>
  <si>
    <t>1局3チーム2段</t>
  </si>
  <si>
    <t>ㅇ専門芸術人創作支援事業ㅇ文化理事ㅇ完州メセナ事業ㅇ地域交流事業転換完走など</t>
  </si>
  <si>
    <t>イ・サンドク（常任取締役）</t>
  </si>
  <si>
    <t>ユ・ヒテ（軍）</t>
  </si>
  <si>
    <t>完州郡完州文化財団の設立と運営に関する条例</t>
  </si>
  <si>
    <t>2015.10.16.</t>
  </si>
  <si>
    <t>www.wfac.or.kr</t>
  </si>
  <si>
    <t>T)063-262-3955 F)063-262-3956</t>
  </si>
  <si>
    <t>全羅北道ワンジュ郡龍津邑ワンジュロ462-9</t>
  </si>
  <si>
    <t>無償賃貸 (11,133㎡)</t>
    <phoneticPr fontId="65" type="noConversion"/>
  </si>
  <si>
    <t>1局1館10チーム</t>
    <phoneticPr fontId="10" type="noConversion"/>
  </si>
  <si>
    <t>ㅇ文化芸術活動の支援ㅇ文化芸術政策研究・開発ㅇ国内・外文化芸術交流ㅇ文化資源の保存及び育成</t>
    <phoneticPr fontId="65" type="noConversion"/>
  </si>
  <si>
    <t>白玉線</t>
    <phoneticPr fontId="2" type="noConversion"/>
  </si>
  <si>
    <t>キム・スンス（全州市場）</t>
    <phoneticPr fontId="2" type="noConversion"/>
  </si>
  <si>
    <t>全州文化財団の設立と運営に関する条例</t>
  </si>
  <si>
    <t>2005.12.28。</t>
  </si>
  <si>
    <t>www.jjcf.or.kr</t>
    <phoneticPr fontId="2" type="noConversion"/>
  </si>
  <si>
    <t>T)063-211-9275 F)063-211-9279</t>
    <phoneticPr fontId="2" type="noConversion"/>
  </si>
  <si>
    <t>全羅北道全州市徳津区グレット1ギル46パルボク芸術工場</t>
    <phoneticPr fontId="2" type="noConversion"/>
  </si>
  <si>
    <t>無償賃貸（75㎡）</t>
    <phoneticPr fontId="2" type="noConversion"/>
  </si>
  <si>
    <t>16（公務員派遣2期間第4）</t>
    <phoneticPr fontId="2" type="noConversion"/>
  </si>
  <si>
    <t xml:space="preserve"> 1局3チーム</t>
    <phoneticPr fontId="2" type="noConversion"/>
  </si>
  <si>
    <t>ㅇ文化芸術の公募事業の推進</t>
    <phoneticPr fontId="2" type="noConversion"/>
  </si>
  <si>
    <t>クォン・イクヒョン（扶安郡）</t>
    <phoneticPr fontId="2" type="noConversion"/>
  </si>
  <si>
    <t>府安郡文化財団設立及び運営に関する条例</t>
    <phoneticPr fontId="2" type="noConversion"/>
  </si>
  <si>
    <t>2021.06.04</t>
    <phoneticPr fontId="2" type="noConversion"/>
  </si>
  <si>
    <t>開設中</t>
    <phoneticPr fontId="2" type="noConversion"/>
  </si>
  <si>
    <t>T)063-582-3948 F)063-584-0595</t>
    <phoneticPr fontId="2" type="noConversion"/>
  </si>
  <si>
    <t>全羅北道釜安郡富安邑線は1ギル10、2階</t>
    <phoneticPr fontId="2" type="noConversion"/>
  </si>
  <si>
    <t>扶安郡文化財団</t>
    <phoneticPr fontId="2" type="noConversion"/>
  </si>
  <si>
    <t>全羅北道</t>
    <phoneticPr fontId="2" type="noConversion"/>
  </si>
  <si>
    <t>無償賃貸（59.9㎡）</t>
    <phoneticPr fontId="2" type="noConversion"/>
  </si>
  <si>
    <t>1局3チーム1センター</t>
    <phoneticPr fontId="2" type="noConversion"/>
  </si>
  <si>
    <t>ㅇ地域文化芸術振興と支援ㅇ地域文化芸術振興政策の開発と研究</t>
    <phoneticPr fontId="2" type="noConversion"/>
  </si>
  <si>
    <t>上級取締役（空席）</t>
    <phoneticPr fontId="2" type="noConversion"/>
  </si>
  <si>
    <t>高昌文化観光財団の設立と運営に関する条例</t>
    <phoneticPr fontId="2" type="noConversion"/>
  </si>
  <si>
    <t>2019.11.14.</t>
    <phoneticPr fontId="10" type="noConversion"/>
  </si>
  <si>
    <t>www.gctf.or.kr</t>
    <phoneticPr fontId="2" type="noConversion"/>
  </si>
  <si>
    <t>T)063-561-1110 F)063-561-5556</t>
    <phoneticPr fontId="2" type="noConversion"/>
  </si>
  <si>
    <t>全羅北道高昌郡高昌邑形城路11、2階</t>
    <phoneticPr fontId="2" type="noConversion"/>
  </si>
  <si>
    <t>高昌文化観光財団</t>
    <phoneticPr fontId="2" type="noConversion"/>
  </si>
  <si>
    <t>自体（125㎡）</t>
  </si>
  <si>
    <t>パート3</t>
  </si>
  <si>
    <t>ㅇ巨済文化芸術会館管理運営ㅇ企画公演/展示/大館公演運営及び教育事業運営</t>
    <phoneticPr fontId="2" type="noConversion"/>
  </si>
  <si>
    <t>チャン・ウンイク</t>
    <phoneticPr fontId="2" type="noConversion"/>
  </si>
  <si>
    <t>変光用（市場）</t>
  </si>
  <si>
    <t>巨済市文化芸術財団設立及び運営に関する条例</t>
  </si>
  <si>
    <t>2003.10.06。</t>
  </si>
  <si>
    <t>T)055-680-1000 F)055-681-4077</t>
  </si>
  <si>
    <t>慶尚南道巨済市チャンスンロ145</t>
    <phoneticPr fontId="10" type="noConversion"/>
  </si>
  <si>
    <t>巨済市文化芸術財団</t>
    <phoneticPr fontId="2" type="noConversion"/>
  </si>
  <si>
    <t>無償賃貸（396.29㎡）</t>
  </si>
  <si>
    <t>1本部長4チーム</t>
  </si>
  <si>
    <t>○南海観光ブランドマーケティング</t>
  </si>
  <si>
    <t>長忠南（南海軍）</t>
  </si>
  <si>
    <t>南海郡観光文化財団設立及び運営に関する条例</t>
  </si>
  <si>
    <t>2020.11.13.</t>
  </si>
  <si>
    <t>www.namhaetour.org</t>
  </si>
  <si>
    <t>T)055-860-3690 F)055-860-3737</t>
  </si>
  <si>
    <t>慶尚南道南海郡南海大路3883番ギル100</t>
  </si>
  <si>
    <t>財団法人南海郡観光文化財団</t>
  </si>
  <si>
    <t>無償賃貸 ( 388㎡)</t>
  </si>
  <si>
    <t>6チーム</t>
  </si>
  <si>
    <t>ㅇ地域文化振興のための事業の開発、推進および支援</t>
  </si>
  <si>
    <t>リュ・ファヨル</t>
  </si>
  <si>
    <t>パク・イルホ（市場）</t>
  </si>
  <si>
    <t>密陽文化財団の設立と運営に関する条例</t>
  </si>
  <si>
    <t>2015.12.09.</t>
  </si>
  <si>
    <t>T)055-359-4500 F)055-359-4504</t>
  </si>
  <si>
    <t>慶尚南道密陽市密陽大公園112、密陽アリランアートセンター</t>
  </si>
  <si>
    <t>無償賃貸（2840.12㎡）</t>
  </si>
  <si>
    <t>3本部1館1センター18チーム</t>
  </si>
  <si>
    <t>ㅇ 金海文化の殿堂管理及び運営ㅇ 法定文化都市事業 ㅇ クレイアク 金海（美術館）管理及び運営ㅇ 金海部文化センター管理及び運営ㅇ 金海ガヤテーマパーク管理及び運営及び運営ㅇ金海市民の種管理及び運営ビジネス</t>
  </si>
  <si>
    <t>ソンギョン</t>
  </si>
  <si>
    <t>ホ・ソンゴン（市場）</t>
  </si>
  <si>
    <t>金海文化財団設立及び運営に関する条例</t>
  </si>
  <si>
    <t>2005.02.07.</t>
  </si>
  <si>
    <t>www.ghcf.or.kr</t>
  </si>
  <si>
    <t>T)055-320-1234 F)055-320-8529</t>
  </si>
  <si>
    <t>慶尚南道金海市金海大路2060（内洞）</t>
  </si>
  <si>
    <t>自体（524.00㎡）</t>
  </si>
  <si>
    <t>1事務局3チーム1研究所</t>
  </si>
  <si>
    <t>ㅇ地域文化芸術成長支援及び教育事業支援ㅇ国内外の文化芸術交流及び文化芸術活動支援ㅇ国、都、市委託補助事業</t>
  </si>
  <si>
    <t>キム・ビョンテ</t>
  </si>
  <si>
    <t>拍動式（市場）</t>
  </si>
  <si>
    <t>四川市四川文化財団設立及び運営条例</t>
  </si>
  <si>
    <t>2011.10.28.</t>
  </si>
  <si>
    <t>T)055-835-6492 F)055-833-9351</t>
  </si>
  <si>
    <t>慶尚南道四川市四川大17 3階</t>
  </si>
  <si>
    <t>自体（785㎡）</t>
  </si>
  <si>
    <t>4本部10部</t>
    <phoneticPr fontId="2" type="noConversion"/>
  </si>
  <si>
    <t>ㅇ地域文化フェスティバルおよび文化コンテンツの開発（生活文化、文化教育など）ㅇ公演および展示企画事業ㅇ文化芸術の国内外交流事業施設大管ㅇ城山アートホール、315アートセンター、鎮海区民会官邸外公演場、昌原歴史民俗館、昌原の家管理及び運営</t>
    <phoneticPr fontId="10" type="noConversion"/>
  </si>
  <si>
    <t>イム・ウンギュン</t>
    <phoneticPr fontId="10" type="noConversion"/>
  </si>
  <si>
    <t>ホンナムピョ（市場）</t>
    <phoneticPr fontId="2" type="noConversion"/>
  </si>
  <si>
    <t>昌原文化財団設立及び運営条例</t>
  </si>
  <si>
    <t>2008.02.20.</t>
  </si>
  <si>
    <t>T)055-719-7800 F)055-268-7990</t>
    <phoneticPr fontId="2" type="noConversion"/>
  </si>
  <si>
    <t>慶尚南道昌原市城山区中央大路181</t>
    <phoneticPr fontId="10" type="noConversion"/>
  </si>
  <si>
    <t>無償賃貸（398.7㎡）</t>
    <phoneticPr fontId="10" type="noConversion"/>
  </si>
  <si>
    <t>11（ドビー）</t>
    <phoneticPr fontId="10" type="noConversion"/>
  </si>
  <si>
    <t>1本部3チーム1一時組織</t>
    <phoneticPr fontId="10" type="noConversion"/>
  </si>
  <si>
    <t>ㅇ地域文化施設の運営および管理</t>
    <phoneticPr fontId="10" type="noConversion"/>
  </si>
  <si>
    <t>キム・ホンジョン</t>
    <phoneticPr fontId="10" type="noConversion"/>
  </si>
  <si>
    <t>カン・ソクジュ（市場）</t>
    <phoneticPr fontId="10" type="noConversion"/>
  </si>
  <si>
    <t>統営漢山大帆文化財団の設立と運営に関する条例</t>
    <phoneticPr fontId="10" type="noConversion"/>
  </si>
  <si>
    <t>2020.08.07.</t>
    <phoneticPr fontId="10" type="noConversion"/>
  </si>
  <si>
    <t>www.tyhansancf.or.kr</t>
    <phoneticPr fontId="10" type="noConversion"/>
  </si>
  <si>
    <t>T)055-644-5222 F)055-643-4126</t>
    <phoneticPr fontId="10" type="noConversion"/>
  </si>
  <si>
    <t>慶尚南道統営市中央路65（道川洞）統営市立博物館1階</t>
    <phoneticPr fontId="2" type="noConversion"/>
  </si>
  <si>
    <t>統営漢山大尉文化財団</t>
    <phoneticPr fontId="2" type="noConversion"/>
  </si>
  <si>
    <t>慶尚南道</t>
    <phoneticPr fontId="10" type="noConversion"/>
  </si>
  <si>
    <t>無償賃貸（110㎡）</t>
    <phoneticPr fontId="2" type="noConversion"/>
  </si>
  <si>
    <t>2チーム</t>
    <phoneticPr fontId="2" type="noConversion"/>
  </si>
  <si>
    <t>ㅇ巨昌広場大祭りㅇ公演、展示、教育、大管寺ㅇ各種文化事業</t>
    <phoneticPr fontId="2" type="noConversion"/>
  </si>
  <si>
    <t>旧人母（軍隊）</t>
    <phoneticPr fontId="10" type="noConversion"/>
  </si>
  <si>
    <t>巨昌文化財団の設立と運営に関する条例</t>
  </si>
  <si>
    <t>2017.02.28.</t>
    <phoneticPr fontId="10" type="noConversion"/>
  </si>
  <si>
    <t>T)055-940-8460 F)055-940-8459</t>
    <phoneticPr fontId="10" type="noConversion"/>
  </si>
  <si>
    <t>慶尚南道巨昌郡昌昌邑水南路2181</t>
  </si>
  <si>
    <t>無償賃貸（838.01㎡）</t>
    <phoneticPr fontId="2" type="noConversion"/>
  </si>
  <si>
    <t>18（派遣公務員2）</t>
    <phoneticPr fontId="2" type="noConversion"/>
  </si>
  <si>
    <t>1事務局1推進団</t>
    <phoneticPr fontId="2" type="noConversion"/>
  </si>
  <si>
    <t>苦情</t>
    <phoneticPr fontId="2" type="noConversion"/>
  </si>
  <si>
    <t>朝日（市場）</t>
    <phoneticPr fontId="2" type="noConversion"/>
  </si>
  <si>
    <t>真珠文化観光財団の設立と運営に関する条例</t>
    <phoneticPr fontId="2" type="noConversion"/>
  </si>
  <si>
    <t>2021.07.16.</t>
    <phoneticPr fontId="2" type="noConversion"/>
  </si>
  <si>
    <t>www.jjct.or.kr</t>
    <phoneticPr fontId="10" type="noConversion"/>
  </si>
  <si>
    <t>T)055-795-3204 F)055-795-3221</t>
    <phoneticPr fontId="2" type="noConversion"/>
  </si>
  <si>
    <t>慶尚南道晋州市網慶南道30</t>
    <phoneticPr fontId="2" type="noConversion"/>
  </si>
  <si>
    <t>真珠文化観光財団</t>
    <phoneticPr fontId="2" type="noConversion"/>
  </si>
  <si>
    <t>慶尚南道</t>
    <phoneticPr fontId="2" type="noConversion"/>
  </si>
  <si>
    <t>無償賃貸</t>
    <phoneticPr fontId="10" type="noConversion"/>
  </si>
  <si>
    <t>1処1局4チーム</t>
    <phoneticPr fontId="2" type="noConversion"/>
  </si>
  <si>
    <t>ㅇ慶州芸術の殿堂運営ㅇ慶州市空気管代行事業ㅇ漢水原文化スポンサー事業</t>
    <phoneticPr fontId="10" type="noConversion"/>
  </si>
  <si>
    <t>オギヒョン</t>
  </si>
  <si>
    <t>ジュナクヨン（市場）</t>
  </si>
  <si>
    <t>(財)慶州文化財団設立及び支援条例</t>
  </si>
  <si>
    <t>2011.01.31.</t>
    <phoneticPr fontId="2" type="noConversion"/>
  </si>
  <si>
    <t>www.garts.kr</t>
    <phoneticPr fontId="2" type="noConversion"/>
  </si>
  <si>
    <t>T)054-777-6304 F)054-777-5824</t>
    <phoneticPr fontId="2" type="noConversion"/>
  </si>
  <si>
    <t>慶尚北道慶州市アルチョン北路1慶州芸術の殿堂</t>
    <phoneticPr fontId="10" type="noConversion"/>
  </si>
  <si>
    <t>慶尚北道</t>
  </si>
  <si>
    <t>共有財産無償使用許可（1541.59㎡）</t>
    <phoneticPr fontId="2" type="noConversion"/>
  </si>
  <si>
    <t>1処7チーム（6チーム、1TFチーム）</t>
    <phoneticPr fontId="2" type="noConversion"/>
  </si>
  <si>
    <t>ㅇ韓国精神文化事業ㅇ文化観光および研究支援事業ㅇ文化都市造成事業</t>
    <phoneticPr fontId="2" type="noConversion"/>
  </si>
  <si>
    <t>移動元</t>
    <phoneticPr fontId="2" type="noConversion"/>
  </si>
  <si>
    <t>イ・ヒボム</t>
    <phoneticPr fontId="2" type="noConversion"/>
  </si>
  <si>
    <t>安東市韓国精神文化財団の設立と運営に関する条例</t>
    <phoneticPr fontId="2" type="noConversion"/>
  </si>
  <si>
    <t>2014.3.25。</t>
    <phoneticPr fontId="2" type="noConversion"/>
  </si>
  <si>
    <t>www.kfce.or.kr</t>
    <phoneticPr fontId="2" type="noConversion"/>
  </si>
  <si>
    <t>T)054-840-3400 F)054-840-6592</t>
    <phoneticPr fontId="10" type="noConversion"/>
  </si>
  <si>
    <t>慶尚北道安東市祭り場道200（韓国精神文化財団）</t>
    <phoneticPr fontId="2" type="noConversion"/>
  </si>
  <si>
    <t>韓国精神文化財団</t>
    <phoneticPr fontId="2" type="noConversion"/>
  </si>
  <si>
    <t>慶尚北道</t>
    <phoneticPr fontId="2" type="noConversion"/>
  </si>
  <si>
    <t>無償賃貸（160㎡）</t>
  </si>
  <si>
    <t>1事務局1センター3部</t>
  </si>
  <si>
    <t>ㅇ地域文化振興及び事業開発 ㅇ地域文化芸術団体支援及び活性化事業の推進 ㅇ地域文化専門人材の養成及び支援</t>
  </si>
  <si>
    <t>イ・ヘラン</t>
  </si>
  <si>
    <t>チャン・ウクヒョン（市場）</t>
  </si>
  <si>
    <t>永州文化観光財団設立及び支援条例</t>
  </si>
  <si>
    <t>2016.05.18.</t>
  </si>
  <si>
    <t>www.yctf.or.kr</t>
  </si>
  <si>
    <t>T)054-630-8702 F)054-633-0152</t>
  </si>
  <si>
    <t>慶尚北道永州市大学路77、148アートスクエア</t>
  </si>
  <si>
    <t>永州文化観光財団</t>
  </si>
  <si>
    <t>無償賃貸（100.5㎡）</t>
  </si>
  <si>
    <t>9（派遣公務員3）</t>
  </si>
  <si>
    <t>1事務局2チーム</t>
  </si>
  <si>
    <t>ㅇイェチョン世界昆虫エキスポㅇイェチョン世界活祭</t>
  </si>
  <si>
    <t>キム・ハクドン（郡守）</t>
  </si>
  <si>
    <t>checheon郡財団法人checheon文化観光財団の設立と運営に関する条例</t>
  </si>
  <si>
    <t>設立日 2011.06.03 変更日 2019.12.12</t>
  </si>
  <si>
    <t>T)054-650-6037 F)054-650-6039</t>
  </si>
  <si>
    <t>慶尚北道慶川郡慶川邑忠孝路209-15慶川郡文化会館2階</t>
  </si>
  <si>
    <t>checheon文化観光財団</t>
  </si>
  <si>
    <t>自体（280㎡）</t>
    <phoneticPr fontId="10" type="noConversion"/>
  </si>
  <si>
    <t>4チーム1事業団</t>
    <phoneticPr fontId="10" type="noConversion"/>
  </si>
  <si>
    <t>ㅇ地域文化振興のための事業の開発、推進および支援ㅇ地域文化関連政策開発支援と諮問ㅇ地域文化専門人材の養成および支援に関する業務 ㅇ地域文化の創作・普及と調査研究 ㅇ地域文化の国内・外交流事業</t>
    <phoneticPr fontId="10" type="noConversion"/>
  </si>
  <si>
    <t>キム・ミョンジュン（代表取締役職務代行）</t>
    <phoneticPr fontId="10" type="noConversion"/>
  </si>
  <si>
    <t>キム・グァンヨル</t>
    <phoneticPr fontId="10" type="noConversion"/>
  </si>
  <si>
    <t>永徳文化観光財団の設立と運営に関する条例</t>
    <phoneticPr fontId="10" type="noConversion"/>
  </si>
  <si>
    <t>2020.07.03.</t>
    <phoneticPr fontId="10" type="noConversion"/>
  </si>
  <si>
    <t>www.ydct.org</t>
    <phoneticPr fontId="10" type="noConversion"/>
  </si>
  <si>
    <t>T)054-730-5800 F)054-730-5895</t>
    <phoneticPr fontId="10" type="noConversion"/>
  </si>
  <si>
    <t>慶尚北道永徳郡永海面318万世道36番地、永徳文化観光財団</t>
    <phoneticPr fontId="2" type="noConversion"/>
  </si>
  <si>
    <t>永徳文化観光財団</t>
    <phoneticPr fontId="2" type="noConversion"/>
  </si>
  <si>
    <t>慶尚北道</t>
    <phoneticPr fontId="10" type="noConversion"/>
  </si>
  <si>
    <t>賃貸（89.1㎡）</t>
  </si>
  <si>
    <t>1事務局1事業団</t>
  </si>
  <si>
    <t>ㅇ祭り総合計画の策定と執行 ㅇ祭りの組織、運営と財源調達及び執行</t>
  </si>
  <si>
    <t>大道昌（郡守）</t>
  </si>
  <si>
    <t>栄養郡財団法人栄養祭り観光財団設立及び支援に関する条例</t>
  </si>
  <si>
    <t>2015.03.19.</t>
  </si>
  <si>
    <t xml:space="preserve"> www.yftf.kr</t>
  </si>
  <si>
    <t>T)054-683-7300 F)054-683-7301</t>
  </si>
  <si>
    <t>慶尚北道栄養郡栄養邑バードヤンジ1ギル33-32</t>
  </si>
  <si>
    <t>栄養祭り観光財団</t>
  </si>
  <si>
    <t>ㅇ祭り総合計画の樹立と執行月雪に必要な事業と軍需が委託する業者</t>
  </si>
  <si>
    <t>チェ・チャンソプ</t>
  </si>
  <si>
    <t>オム・テハン（郡守）</t>
  </si>
  <si>
    <t>奉化郡財団法人奉化祭り観光財団の設立と支援に関する条例</t>
  </si>
  <si>
    <t>2020.02.20</t>
  </si>
  <si>
    <t>www.bhftf.co.kr</t>
  </si>
  <si>
    <t>T)054-674-3053 F)054-674-3054</t>
  </si>
  <si>
    <t>慶尚北道奉化郡奉化邑耐城路27奉化祭り観光財団</t>
  </si>
  <si>
    <t>奉化祭り観光財団</t>
  </si>
  <si>
    <t>自体（300㎡）</t>
  </si>
  <si>
    <t>12.2（繰越剰余金）</t>
  </si>
  <si>
    <t>1事務局6チーム1事業団2チーム</t>
  </si>
  <si>
    <t>ㅇ地域文化振興のための事業の開発、推進および支援ㅇ地域文化関連政策開発支援と諮問ㅇ地域文化専門人材養成および支援文化芸術団体支援及び活性化事業の推進ㅇ生活文化の発掘及び活動支援ㅇ街芸術活性化等</t>
  </si>
  <si>
    <t>20（企業後援）</t>
  </si>
  <si>
    <t>チョン・ギョンウォン（代表取締役職務代行）</t>
  </si>
  <si>
    <t>イ・ガンドク（浦項市場）</t>
  </si>
  <si>
    <t>浦項文化財団の設立と運営に関する条例</t>
  </si>
  <si>
    <t>2016.12.26.</t>
  </si>
  <si>
    <t>www.phcf.or.kr</t>
  </si>
  <si>
    <t>T)054-289-7999 F)054-274-6830</t>
  </si>
  <si>
    <t>193.05㎡</t>
    <phoneticPr fontId="10" type="noConversion"/>
  </si>
  <si>
    <t>4チーム</t>
    <phoneticPr fontId="10" type="noConversion"/>
  </si>
  <si>
    <t>ㅇ文化観光施設団地の管理及び運営ㅇ地域文化振興のための事業の開発、推進及び支援</t>
    <phoneticPr fontId="10" type="noConversion"/>
  </si>
  <si>
    <t>チャン・ジョンソク</t>
    <phoneticPr fontId="10" type="noConversion"/>
  </si>
  <si>
    <t>キム・ヨンマン（軍）</t>
    <phoneticPr fontId="10" type="noConversion"/>
  </si>
  <si>
    <t>軍衛文化観光財団設立及び運営に関する条例</t>
    <phoneticPr fontId="10" type="noConversion"/>
  </si>
  <si>
    <t>2019.10.01.</t>
    <phoneticPr fontId="10" type="noConversion"/>
  </si>
  <si>
    <t>www.gunwi3964.org</t>
    <phoneticPr fontId="10" type="noConversion"/>
  </si>
  <si>
    <t>T)054-380-3902 F)054-380-9914</t>
    <phoneticPr fontId="10" type="noConversion"/>
  </si>
  <si>
    <t>慶尚北道郡衛郡義興面一連テーマで100郡衛文化観光財団</t>
    <phoneticPr fontId="2" type="noConversion"/>
  </si>
  <si>
    <t>無償賃貸（82.64㎡）</t>
    <phoneticPr fontId="2" type="noConversion"/>
  </si>
  <si>
    <t>1事務局3チーム</t>
    <phoneticPr fontId="2" type="noConversion"/>
  </si>
  <si>
    <t>ㅇ清松郡観光地（朱王山など）管理及び運営ㅇ清松郡三大文化圏（ソルヌリゆり保世像）管理及び運営ㅇ青松白子に関する運営事業ㅇマイス（MICE）観光ビューロー運営事業外に清松郡文化観光発展のために清松郡数が委託する事業</t>
    <phoneticPr fontId="10" type="noConversion"/>
  </si>
  <si>
    <t>ユン・ギョンヒ（軍）</t>
  </si>
  <si>
    <t>清松文化観光財団設立及び運営に関する条例</t>
  </si>
  <si>
    <t>2013.06.20.</t>
    <phoneticPr fontId="10" type="noConversion"/>
  </si>
  <si>
    <t>www.cctf.or.kr</t>
  </si>
  <si>
    <t>T)054-874-0101 F)054-874-0509</t>
  </si>
  <si>
    <t>慶尚北道チョンソン郡ジュワンサンミョンジュワンサンロ494</t>
    <phoneticPr fontId="10" type="noConversion"/>
  </si>
  <si>
    <t>清松文化観光財団</t>
  </si>
  <si>
    <t>自体（1115.92㎡）</t>
  </si>
  <si>
    <t xml:space="preserve"> 1事務局3チーム</t>
  </si>
  <si>
    <t>ㅇ青島新華ラン風流村委託管理運営ㅇセマウル運動発祥地記念公園委託管理運営ㅇセマウル及び新華ラン関連事業プログラム運営</t>
    <phoneticPr fontId="2" type="noConversion"/>
  </si>
  <si>
    <t>キム・ハス（郡守）</t>
    <phoneticPr fontId="2" type="noConversion"/>
  </si>
  <si>
    <t>青島私たちの精神教育文化財団の設立と運営に関する条例</t>
  </si>
  <si>
    <t>2013.12.30.</t>
    <phoneticPr fontId="10" type="noConversion"/>
  </si>
  <si>
    <t>www.cdws.or.kr</t>
  </si>
  <si>
    <t>T)054-370-7300 F)054-371-9954</t>
  </si>
  <si>
    <t>慶尚北道青島郡雲門面シンファランギル1</t>
    <phoneticPr fontId="10" type="noConversion"/>
  </si>
  <si>
    <t>青島私たちの精神文化財団</t>
  </si>
  <si>
    <t>委託 (824.1㎡)</t>
  </si>
  <si>
    <t>1事務局4チーム</t>
  </si>
  <si>
    <t>有線種</t>
  </si>
  <si>
    <t>大瀬県（理事長／市長）</t>
  </si>
  <si>
    <t>牙山文化財団設立及び運営に関する条例</t>
  </si>
  <si>
    <t>2008.10.16.</t>
  </si>
  <si>
    <t>culture.asan.go.kr/_culture/new/</t>
  </si>
  <si>
    <t>T)041-540-2550 F)041-534-2633</t>
  </si>
  <si>
    <t>忠清南道牙山市塩チ邑イチョウ木道293</t>
  </si>
  <si>
    <t>牙山文化財団</t>
  </si>
  <si>
    <t>無償賃貸（150㎡）</t>
  </si>
  <si>
    <t>4部 1センター 2施設</t>
  </si>
  <si>
    <t>ㅇ唐津市民の文化芸術振興家文化福祉増大ㅇ文化芸術の生活化を通じた文化福祉環境づくりㅇ文化芸術のガバナンスと支援体制の構築コミュニティの構築</t>
  </si>
  <si>
    <t>キム・イソク</t>
  </si>
  <si>
    <t>パク・ギホ（理事長）</t>
  </si>
  <si>
    <t>唐津文化財団の設立と運営に関する条例</t>
  </si>
  <si>
    <t>2013.03.08.</t>
  </si>
  <si>
    <t>T)041-350-2911 F)041-352-6896</t>
  </si>
  <si>
    <t>忠清南道唐津市無水洞2ギル25-21（邑内洞）</t>
  </si>
  <si>
    <t>リース (392.67㎡)</t>
  </si>
  <si>
    <t>1局1戦あたり7チーム</t>
    <phoneticPr fontId="10" type="noConversion"/>
  </si>
  <si>
    <t>ㅇフンタリョンダンスフェスティバルと国際ダンスフェスティバル連盟（FIDAF）運営青年文化・地域文化研究企画支援 ㅇ文化芸術支援事業</t>
    <phoneticPr fontId="10" type="noConversion"/>
  </si>
  <si>
    <t>イ・ソンギュ</t>
    <phoneticPr fontId="2" type="noConversion"/>
  </si>
  <si>
    <t>パク・サンドン（理事長／現川安市場）</t>
    <phoneticPr fontId="10" type="noConversion"/>
  </si>
  <si>
    <t>天安文化財団設立及び運営に関する条例</t>
  </si>
  <si>
    <t>2012.02.09.</t>
  </si>
  <si>
    <t>www.cfac.or.kr</t>
  </si>
  <si>
    <t>T）041-900-0211～2 F）041-900-0213</t>
  </si>
  <si>
    <t>忠清南道天安市西北区ソンジョン8ギル5</t>
    <phoneticPr fontId="10" type="noConversion"/>
  </si>
  <si>
    <t>無償賃貸（250㎡）</t>
  </si>
  <si>
    <t>ㅇ文化芸術振興のための政策開発ㅇ文化芸術の創作、コンテンツ開発および普及ㅇ文化芸術の教育および調査研究文化芸術振興のための基金づくり及び運営 ㅇ公共文化事業の運営及び管理</t>
  </si>
  <si>
    <t>チョ・ギュソン</t>
  </si>
  <si>
    <t>盲正湖（ソサン市場）</t>
  </si>
  <si>
    <t>西山文化財団の設立と運営に関する条例</t>
  </si>
  <si>
    <t>2020.11.09.</t>
  </si>
  <si>
    <t>www.seosancf.or.kr</t>
  </si>
  <si>
    <t>T)041-660-2696 F)041-665-1530</t>
  </si>
  <si>
    <t>忠清南道西山市安堅路252、4階（東門洞）西山文化財団</t>
  </si>
  <si>
    <t>西山文化財団</t>
  </si>
  <si>
    <t>無償賃貸（152.5㎡）</t>
  </si>
  <si>
    <t>1本部1室1センター7チーム</t>
  </si>
  <si>
    <t>ㅇ文化政策の開発とアーカイブㅇ地域文化振興と文化競争力の向上</t>
  </si>
  <si>
    <t>ムーンオクベ</t>
  </si>
  <si>
    <t>キム・ジョンソプ（市場）</t>
  </si>
  <si>
    <t>姫文化財団の設立と運営に関する条例</t>
  </si>
  <si>
    <t>2020.09.24</t>
  </si>
  <si>
    <t>www.gongjucf.or.kr</t>
  </si>
  <si>
    <t>T)041-852-6040 F)041-881-3932</t>
  </si>
  <si>
    <t>忠清南道公州市駒丸道90、アートセンター駒3階</t>
  </si>
  <si>
    <t>無償賃貸（107㎡）</t>
    <phoneticPr fontId="10" type="noConversion"/>
  </si>
  <si>
    <t>1局2チーム</t>
    <phoneticPr fontId="10" type="noConversion"/>
  </si>
  <si>
    <t>ㅇ文化芸術の振興と政策の確立に関する事項ㅇ文化芸術コンテンツの開発と教育に関する事項活動支援</t>
    <phoneticPr fontId="10" type="noConversion"/>
  </si>
  <si>
    <t>キム・ソクファン（ホン・ソン郡）</t>
    <phoneticPr fontId="10" type="noConversion"/>
  </si>
  <si>
    <t>ホンジュ文化観光財団の設立と運営に関する条例</t>
    <phoneticPr fontId="10" type="noConversion"/>
  </si>
  <si>
    <t>2021.03.31.</t>
    <phoneticPr fontId="10" type="noConversion"/>
  </si>
  <si>
    <t>www.hongju.or.kr</t>
    <phoneticPr fontId="10" type="noConversion"/>
  </si>
  <si>
    <t>T)041-631-8840 F)041-632-0953</t>
    <phoneticPr fontId="10" type="noConversion"/>
  </si>
  <si>
    <t>忠清南道洪城郡洪城邑朝陽路120番ギル16、2階</t>
    <phoneticPr fontId="2" type="noConversion"/>
  </si>
  <si>
    <t>ホンジュ文化観光財団</t>
    <phoneticPr fontId="2" type="noConversion"/>
  </si>
  <si>
    <t>無償賃貸（132.23㎡）</t>
  </si>
  <si>
    <t>1事務局3チーム</t>
  </si>
  <si>
    <t>ヨンドン4大祭り＆観光業務総括</t>
  </si>
  <si>
    <t>ヤン・ムウン</t>
  </si>
  <si>
    <t>パク・セボク</t>
  </si>
  <si>
    <t>永東郡財団法人永東まつり観光財団設立及び支援条例</t>
  </si>
  <si>
    <t>2017.03.24.</t>
  </si>
  <si>
    <t>www.ydft.kr</t>
  </si>
  <si>
    <t>T)043-745-8912 F)043-745-8621</t>
  </si>
  <si>
    <t>忠清北道永東郡永東邑永東黄間路122</t>
  </si>
  <si>
    <t>永東まつり観光財団</t>
  </si>
  <si>
    <t>忠清北道</t>
  </si>
  <si>
    <t>自己資産（890㎡）</t>
  </si>
  <si>
    <t>1センター1室7チーム</t>
  </si>
  <si>
    <t>ㅇ文化事業と文化産業振興のための計画樹立及び施行 ㅇ文化産業団地管理運営及び施設物管理</t>
  </si>
  <si>
    <t>パク・サンオン</t>
  </si>
  <si>
    <t>イ・ボムソク（清州市場）</t>
  </si>
  <si>
    <t>清州市文化産業振興財団設立及び運営支援条例</t>
  </si>
  <si>
    <t>2001.12.12.</t>
  </si>
  <si>
    <t>T)043-219-1006 F)043-219-1234</t>
  </si>
  <si>
    <t>忠清北道清州市清原区相堂路314（清州先端文化産業団地内2階）</t>
  </si>
  <si>
    <t>清州市文化産業振興財団</t>
  </si>
  <si>
    <t>無償賃貸（117.3㎡）</t>
  </si>
  <si>
    <t>ㅇ地域文化芸術振興と支援ㅇ地域文化芸術振興政策の開発と研究ㅇ生活文化振興ㅇ芸術創作・活動支援ㅇ文化芸術教育拡大ㅇ地域文化コンテンツ産業振興</t>
    <phoneticPr fontId="2" type="noConversion"/>
  </si>
  <si>
    <t>イ・ヨンヒ</t>
  </si>
  <si>
    <t>キム・ヨンホ（理事長）</t>
  </si>
  <si>
    <t>済川文化財団の設立と運営に関する条例</t>
  </si>
  <si>
    <t>2019.03.12.</t>
    <phoneticPr fontId="2" type="noConversion"/>
  </si>
  <si>
    <t>www.jccf.or.kr</t>
  </si>
  <si>
    <t>T）043-645-4998</t>
  </si>
  <si>
    <t>忠清北道済川市義林大路242ビデオメディアセンター</t>
  </si>
  <si>
    <t>済川文化財団</t>
  </si>
  <si>
    <t>賃貸（370.68㎡）</t>
    <phoneticPr fontId="2" type="noConversion"/>
  </si>
  <si>
    <t>2処6チーム</t>
    <phoneticPr fontId="2" type="noConversion"/>
  </si>
  <si>
    <t>ㅇ中原文化の伝承発展及び普及 ㅇ文化・芸術振興、政策開発及び諮問 ㅇ文化・芸術創作及び普及、活動支援研究事業ㅇ文化施設運営管理および文化芸術委託事業など</t>
  </si>
  <si>
    <t>ペク・インウク（理事長）</t>
    <phoneticPr fontId="2" type="noConversion"/>
  </si>
  <si>
    <t>忠州中原文化財団の設置と運営に関する条例</t>
  </si>
  <si>
    <t>2006.09.15.</t>
    <phoneticPr fontId="2" type="noConversion"/>
  </si>
  <si>
    <t>www.cjcf.or.kr</t>
    <phoneticPr fontId="2" type="noConversion"/>
  </si>
  <si>
    <t>T)043-851-7981 F)043-851-7983</t>
    <phoneticPr fontId="2" type="noConversion"/>
  </si>
  <si>
    <t>忠清北道忠州市中央路128、2階（忠州文化会館2階）</t>
    <phoneticPr fontId="2" type="noConversion"/>
  </si>
  <si>
    <t>忠州中原文化財団</t>
  </si>
  <si>
    <t>無償賃貸 (146.62㎡)</t>
    <phoneticPr fontId="2" type="noConversion"/>
  </si>
  <si>
    <t>1局5チーム</t>
    <phoneticPr fontId="2" type="noConversion"/>
  </si>
  <si>
    <t>ㅇ「地域文化振興法施行令」第21条第2項による事業の運営ㅇ「博物館及び美術館振興法」第2条第1号による博物館の運営及び管理軍主管まつりの運営</t>
    <phoneticPr fontId="2" type="noConversion"/>
  </si>
  <si>
    <t>最上期（軍隊）</t>
  </si>
  <si>
    <t>仁済郡文化財団設立及び運営に関する条例</t>
  </si>
  <si>
    <t>2009.08.05。</t>
  </si>
  <si>
    <t>T)033-460-8900 F)033-461-0378</t>
  </si>
  <si>
    <t>江原道仁済郡仁済邑ビボンロ44番ギル100</t>
  </si>
  <si>
    <t>江原道</t>
  </si>
  <si>
    <t>無償賃貸（126㎡）</t>
  </si>
  <si>
    <t>1局3チーム</t>
  </si>
  <si>
    <t>・地域文化芸術振興及び育成 ・地域文化祭及び祭り企画運営 ・文化芸術会館運営及び管理等</t>
  </si>
  <si>
    <t>チェ・ミョンソ（郡守）</t>
  </si>
  <si>
    <t>永月郡永月文化財団設立及び運営に関する条例</t>
  </si>
  <si>
    <t>T)033-375-6353 F)033-374-6353</t>
  </si>
  <si>
    <t>江原道永月郡永月邑ダンジョンロ24</t>
  </si>
  <si>
    <t>無償賃貸（113㎡）</t>
  </si>
  <si>
    <t>2(派遣公務員)</t>
  </si>
  <si>
    <t>1局2チーム</t>
  </si>
  <si>
    <t>ㅇ文化政策の確立、文化指標の開発、国。東比公募事業の推進祭り）</t>
  </si>
  <si>
    <t>正球用（理事長）</t>
  </si>
  <si>
    <t>横城文化財団の設立と運営に関する条例</t>
  </si>
  <si>
    <t>2017.08.03.</t>
  </si>
  <si>
    <t>www.hscf.or.kr</t>
  </si>
  <si>
    <t>1522-1099</t>
  </si>
  <si>
    <t>江原道横城郡横城邑文芸路75横城文化芸術会館2階</t>
  </si>
  <si>
    <t>横城文化財団</t>
  </si>
  <si>
    <t>131.7㎡</t>
  </si>
  <si>
    <t>4チーム1博物館</t>
  </si>
  <si>
    <t>ㅇチョンソンアリランの保存。</t>
  </si>
  <si>
    <t>チョン・ジョンナム（理事長）</t>
  </si>
  <si>
    <t>チョンソンアリラン文化財団の設立と運営に関する条例</t>
  </si>
  <si>
    <t>2008.09.01.</t>
  </si>
  <si>
    <t>www.jacf.or.kr</t>
  </si>
  <si>
    <t>T)033-560-3011 F)033-563-2090</t>
  </si>
  <si>
    <t>チョンソンアリラン文化財団</t>
  </si>
  <si>
    <t>無償賃貸（220.97㎡）</t>
  </si>
  <si>
    <t>1局4チーム</t>
  </si>
  <si>
    <t>ㅇ地域文化振興のための事業の開発、推進及び支援ㅇ地域文化専門人材の養成及び支援ㅇ地域文化芸術団体支援及び活性化事業の推進</t>
  </si>
  <si>
    <t>キム・チョルス（市場）</t>
  </si>
  <si>
    <t>束草文化財団の設立と運営に関する条例</t>
  </si>
  <si>
    <t>2020.02.04.</t>
  </si>
  <si>
    <t>www.sokchocf.or.kr</t>
  </si>
  <si>
    <t>T)033-636-0664 F)033-636-0665</t>
  </si>
  <si>
    <t>江原道束草市繁栄路155束草文化芸術会館別館2階束草文化財団</t>
  </si>
  <si>
    <t>束草文化財団</t>
  </si>
  <si>
    <t>無償賃貸（368.73㎡）</t>
  </si>
  <si>
    <t>1局3チーム</t>
  </si>
  <si>
    <t>ㅇ文化芸術育成支援事業ㅇ平昌青少年教育事業ㅇ平昌オリンピック関連事業および平昌平和フェスティバルㅇ探していく文化事業ㅇ文化都市事業</t>
  </si>
  <si>
    <t>1</t>
  </si>
  <si>
    <t>キム・ドヨン（株式会社ケイプライド社長）</t>
  </si>
  <si>
    <t>平昌郡文化芸術財団設立運営条例</t>
  </si>
  <si>
    <t>2012.11.30.</t>
  </si>
  <si>
    <t>www.artpc.co.kr</t>
  </si>
  <si>
    <t>T)033-336-8897 F)033-336-7106</t>
  </si>
  <si>
    <t>江原道平昌郡鎮部面慶江路3554平昌マス総合公演体験場2階</t>
  </si>
  <si>
    <t>平昌文化都市財団</t>
  </si>
  <si>
    <t>1局2部5チーム</t>
  </si>
  <si>
    <t>ㅇ文化芸術の伝承と創作・普及ㅇ郷土史の調査・研究及び飼料の収集・保存ㅇ地域文化芸術に関する資料収集及び国内外交流文化芸術および文化遺産の発掘・保存など活動支援</t>
  </si>
  <si>
    <t>ミン・ジョンホン（常任取締役）</t>
  </si>
  <si>
    <t>キム・ホンギュ（江陵市場）</t>
  </si>
  <si>
    <t>江陵文化財団設立及び運営・支援条例</t>
  </si>
  <si>
    <t>1998.10.22.</t>
  </si>
  <si>
    <t>www.gncaf.or.kr</t>
  </si>
  <si>
    <t>T)033-647-6800 F)033-647-6801</t>
  </si>
  <si>
    <t>江原道江陵市慶江路2021番ギル9-1明州芸術庭</t>
  </si>
  <si>
    <t>江陵文化財団</t>
  </si>
  <si>
    <t>無償賃貸 (1,786㎡)</t>
  </si>
  <si>
    <t>2.8（委託事業費）</t>
  </si>
  <si>
    <t>ㅇ ダルホール文化センターの運営及び管理 ㅇ 文化芸術施設の受託運営及び管理 ㅇ 財団運営・維持に必要な事業及び各種文化芸術公募事業の推進等数が委託する事業</t>
  </si>
  <si>
    <t>ハム・ミョンジュン</t>
  </si>
  <si>
    <t>ハム・ミョンジュン（軍）</t>
  </si>
  <si>
    <t>高城文化財団設立及び運営条例</t>
  </si>
  <si>
    <t>2021.04.28。</t>
  </si>
  <si>
    <t>www.goseongcf.or.kr</t>
  </si>
  <si>
    <t>T)033-681-0105 F)033-681-0103</t>
  </si>
  <si>
    <t>江原道高城郡簡城邑水城路3、ダルホール文化センター</t>
  </si>
  <si>
    <t>高城文化財団</t>
  </si>
  <si>
    <t>自体（148.2㎡）</t>
  </si>
  <si>
    <t>1室 2部</t>
  </si>
  <si>
    <t>ㅇ地域文化振興、文化福祉増進、祭り活性化ㅇ観光振興事業など</t>
  </si>
  <si>
    <t>チョン・ミョンジュン</t>
  </si>
  <si>
    <t>ハピルホン（軍需）</t>
  </si>
  <si>
    <t>洪川文化財団の設立と運営に関する条例</t>
  </si>
  <si>
    <t>2016.06.17.</t>
  </si>
  <si>
    <t>www.hccf.or.kr</t>
  </si>
  <si>
    <t>T)033-439-5800</t>
  </si>
  <si>
    <t>江原道洪川郡洪川邑雪岳路1792</t>
  </si>
  <si>
    <t>無償賃貸 (1,047㎡)</t>
    <phoneticPr fontId="2" type="noConversion"/>
  </si>
  <si>
    <t>1室7チーム</t>
    <phoneticPr fontId="2" type="noConversion"/>
  </si>
  <si>
    <t>ㅇ文化芸術支援事業ㅇ文化施設運営ㅇ原州ダイナミックダンシングカーニバルㅇ青年プラットフォーム活性化事業ㅇ生活文化サークル支援およびセンター運営ㅇ原住文化特化地域造成事業および文化都市指定準備ㅇ文化芸術振興市がする事業の代行及び委託する事業 ㅇコミュニティカフェ運営</t>
    <phoneticPr fontId="2" type="noConversion"/>
  </si>
  <si>
    <t>チョン・ヨンチョル（代表取締役）</t>
    <phoneticPr fontId="2" type="noConversion"/>
  </si>
  <si>
    <t>ウォンチャンムク（市場）</t>
    <phoneticPr fontId="2" type="noConversion"/>
  </si>
  <si>
    <t>原州文化財団の設立と運営に関する条例</t>
  </si>
  <si>
    <t>2010.12.03.</t>
  </si>
  <si>
    <t>www.wcf.of.kr</t>
  </si>
  <si>
    <t>T)033-763-9114 F)033-763-9631</t>
  </si>
  <si>
    <t>江原道原州市郷京路77、複合文化教育センター新命館4階</t>
    <phoneticPr fontId="10" type="noConversion"/>
  </si>
  <si>
    <t>無償賃貸（140㎡）</t>
    <phoneticPr fontId="2" type="noConversion"/>
  </si>
  <si>
    <t>1妻、2本部、9チーム</t>
    <phoneticPr fontId="2" type="noConversion"/>
  </si>
  <si>
    <t>ㅇ文化芸術振興のための政策開発 ㅇ地域文化専門人材の養成及び支援 ㅇ文化芸術の創作・普及及び芸術活動支援文化芸術施設の受託運営及び管理 ㅇ財団運営・維持に必要な事業</t>
    <phoneticPr fontId="10" type="noConversion"/>
  </si>
  <si>
    <t>ㅡ</t>
    <phoneticPr fontId="2" type="noConversion"/>
  </si>
  <si>
    <t>チェ・ドンソン（理事長）</t>
  </si>
  <si>
    <t>春川文化財団設立及び運営条例</t>
    <phoneticPr fontId="2" type="noConversion"/>
  </si>
  <si>
    <t>2008.12.11.</t>
  </si>
  <si>
    <t>www.cccf.or.kr</t>
  </si>
  <si>
    <t>T)033-259-5800</t>
    <phoneticPr fontId="2" type="noConversion"/>
  </si>
  <si>
    <t>江原道春川市ヒョジャサンギル5番ギル13</t>
    <phoneticPr fontId="10" type="noConversion"/>
  </si>
  <si>
    <t>春川文化財団</t>
    <phoneticPr fontId="2" type="noConversion"/>
  </si>
  <si>
    <t>無償賃貸（119.7㎡）</t>
    <phoneticPr fontId="2" type="noConversion"/>
  </si>
  <si>
    <t>2（派遣公務員）</t>
    <phoneticPr fontId="2" type="noConversion"/>
  </si>
  <si>
    <t>1局2チーム</t>
    <phoneticPr fontId="2" type="noConversion"/>
  </si>
  <si>
    <t>ㅇ両区郡代表祭り企画及び運営ㅇ文化福祉増進のための企画公演の推進ㅇ生活文化振興及び活性化事業ㅇチョン中央シネマ運営及び管理ㅇその他財団の目的に適した事業</t>
    <phoneticPr fontId="2" type="noConversion"/>
  </si>
  <si>
    <t>3.0</t>
    <phoneticPr fontId="2" type="noConversion"/>
  </si>
  <si>
    <t>西興院（軍）</t>
    <phoneticPr fontId="2" type="noConversion"/>
  </si>
  <si>
    <t>両区文化財団設立及び運営に関する条例</t>
    <phoneticPr fontId="2" type="noConversion"/>
  </si>
  <si>
    <t>2021.02.01</t>
    <phoneticPr fontId="2" type="noConversion"/>
  </si>
  <si>
    <t>www.ygcf.or.kr</t>
    <phoneticPr fontId="2" type="noConversion"/>
  </si>
  <si>
    <t>T)033-482-9172 F)033-482-9613</t>
    <phoneticPr fontId="2" type="noConversion"/>
  </si>
  <si>
    <t>江原道楊区郡楊区邑ビボンロ73番ギル52、1階</t>
    <phoneticPr fontId="2" type="noConversion"/>
  </si>
  <si>
    <t>両区文化財団</t>
    <phoneticPr fontId="2" type="noConversion"/>
  </si>
  <si>
    <t>両区郡</t>
    <phoneticPr fontId="2" type="noConversion"/>
  </si>
  <si>
    <t>江原道</t>
    <phoneticPr fontId="2" type="noConversion"/>
  </si>
  <si>
    <t>無償賃貸（62.16㎡）</t>
    <phoneticPr fontId="10" type="noConversion"/>
  </si>
  <si>
    <t>1局3チーム</t>
    <phoneticPr fontId="10" type="noConversion"/>
  </si>
  <si>
    <t>ㅇ文化芸術、観光振興のための政策開発支援及び事業施行 ㅇ地域文化芸術の創作、普及及び文化芸術活動の支援ㅇ地域内の文化観光コンテンツの発掘及び保存事業伝統文化芸術の伝承と文化遺産の発掘、保存</t>
    <phoneticPr fontId="10" type="noConversion"/>
  </si>
  <si>
    <t>キム・ジンハ（軍）</t>
    <phoneticPr fontId="10" type="noConversion"/>
  </si>
  <si>
    <t>陽陽文化財団の設立と運営に関する条例</t>
    <phoneticPr fontId="10" type="noConversion"/>
  </si>
  <si>
    <t>2020.11.03.</t>
    <phoneticPr fontId="10" type="noConversion"/>
  </si>
  <si>
    <t>www.yycf.or.kr</t>
    <phoneticPr fontId="10" type="noConversion"/>
  </si>
  <si>
    <t>T)033-671-3802 F)033-671-3830</t>
    <phoneticPr fontId="10" type="noConversion"/>
  </si>
  <si>
    <t>江原道陽陽郡陽陽邑南門10ギル9</t>
    <phoneticPr fontId="10" type="noConversion"/>
  </si>
  <si>
    <t>陽陽文化財団</t>
    <phoneticPr fontId="2" type="noConversion"/>
  </si>
  <si>
    <t>陽陽市</t>
    <phoneticPr fontId="10" type="noConversion"/>
  </si>
  <si>
    <t>江原道</t>
    <phoneticPr fontId="10" type="noConversion"/>
  </si>
  <si>
    <t>賃貸 ( 51.5㎡)</t>
    <phoneticPr fontId="2" type="noConversion"/>
  </si>
  <si>
    <t>2(派遣公務員)</t>
    <phoneticPr fontId="2" type="noConversion"/>
  </si>
  <si>
    <t>1局3チーム</t>
    <phoneticPr fontId="2" type="noConversion"/>
  </si>
  <si>
    <t>ㅇ文化芸術振興施策の策定支援ㅇ地域文化芸術のスーツおよび教育事業支援ㅇ国内外の文化芸術交流および文化芸術活動支援する施設の受託運営ㅇその他財団目的のために必要と認める事業</t>
    <phoneticPr fontId="2" type="noConversion"/>
  </si>
  <si>
    <t>リュ・テホ（市場）</t>
    <phoneticPr fontId="2" type="noConversion"/>
  </si>
  <si>
    <t>太白市文化財団の設立と運営に関する条例</t>
    <phoneticPr fontId="2" type="noConversion"/>
  </si>
  <si>
    <t>2019.11.22.</t>
    <phoneticPr fontId="2" type="noConversion"/>
  </si>
  <si>
    <t>www.tbcf.or.kr</t>
    <phoneticPr fontId="2" type="noConversion"/>
  </si>
  <si>
    <t>T)033-550-6900 F)033-550-6910</t>
    <phoneticPr fontId="2" type="noConversion"/>
  </si>
  <si>
    <t>江原道太白市繁栄路220太白国民体育センター3階</t>
    <phoneticPr fontId="2" type="noConversion"/>
  </si>
  <si>
    <t>太白市文化財団</t>
    <phoneticPr fontId="65" type="noConversion"/>
  </si>
  <si>
    <t>無償賃貸 (2,419.44㎡)</t>
    <phoneticPr fontId="2" type="noConversion"/>
  </si>
  <si>
    <t>1室3局10部（臨時機構_1センター4チーム）</t>
    <phoneticPr fontId="2" type="noConversion"/>
  </si>
  <si>
    <t>ㅇ文化芸術の創作・普及と調査研究 ㅇ文化芸術の国内・外交流事業 ㅇ文化遺産の保存と育成張が委託する事業</t>
    <phoneticPr fontId="10" type="noConversion"/>
  </si>
  <si>
    <t>ノ・ジェチョン</t>
    <phoneticPr fontId="2" type="noConversion"/>
  </si>
  <si>
    <t>ウンスミ（市場）</t>
  </si>
  <si>
    <t>城南市文化財団の設立と運営に関する条例</t>
  </si>
  <si>
    <t>2004.12.01.</t>
  </si>
  <si>
    <t>T)031-783-8000 F)031-783-8180</t>
  </si>
  <si>
    <t>京畿道城南市盆唐区城南大路808（野塔洞757）</t>
  </si>
  <si>
    <t>京畿道</t>
  </si>
  <si>
    <t>無償賃貸（210㎡）</t>
    <phoneticPr fontId="10" type="noConversion"/>
  </si>
  <si>
    <t>1事務局5チーム</t>
    <phoneticPr fontId="10" type="noConversion"/>
  </si>
  <si>
    <t>ㅇ文化芸術と伝統文化の創作・普及・振興活動及び支援ㅇ南漢山城アートホール・文芸会館・生活文化センター管理及び運営ㅇ文化芸術関係資料の収集・管理・普及及び調査・教育研究文化振興及び読書文化振興のための政策開発支援及び事業施行 ㅇ 文化芸術団体・芸術人育成支援及び国内・外文化芸術交流専門人材の養成と支援ㅇ文化芸術振興および地域文化振興のために光州市場が委託する事業など</t>
    <phoneticPr fontId="10" type="noConversion"/>
  </si>
  <si>
    <t>オ・セヨン</t>
    <phoneticPr fontId="10" type="noConversion"/>
  </si>
  <si>
    <t>バン・セファン（光州市場）</t>
    <phoneticPr fontId="10" type="noConversion"/>
  </si>
  <si>
    <t>光州市文化財団の設立と運営に関する条例</t>
    <phoneticPr fontId="10" type="noConversion"/>
  </si>
  <si>
    <t>2020.11.18.</t>
    <phoneticPr fontId="10" type="noConversion"/>
  </si>
  <si>
    <t>www.nsart.or.kr</t>
    <phoneticPr fontId="2" type="noConversion"/>
  </si>
  <si>
    <t>T)031-762-8611 F)032-762-8622</t>
    <phoneticPr fontId="10" type="noConversion"/>
  </si>
  <si>
    <t>京畿道光州市会安大路891南漢山城アートホール2階光州市文化財団</t>
    <phoneticPr fontId="10" type="noConversion"/>
  </si>
  <si>
    <t>光州市文化財団</t>
    <phoneticPr fontId="2" type="noConversion"/>
  </si>
  <si>
    <t>無償賃貸（500㎡、本庁基準）</t>
    <phoneticPr fontId="2" type="noConversion"/>
  </si>
  <si>
    <t>1事務局4チーム</t>
  </si>
  <si>
    <t>ㅇ利川アートホール、利川市立博物館、西瀬歴史館など3つの文化施設管理と運営実施ㅇ文化芸術の創作・普及及び文化芸術活動支援</t>
  </si>
  <si>
    <t>選考区</t>
  </si>
  <si>
    <t>選考区（理事長）</t>
  </si>
  <si>
    <t>利川文化財団の設立と運営に関する条例</t>
    <phoneticPr fontId="10" type="noConversion"/>
  </si>
  <si>
    <t>2021.12.02</t>
    <phoneticPr fontId="10" type="noConversion"/>
  </si>
  <si>
    <t>www.artic.or.kr</t>
    <phoneticPr fontId="10" type="noConversion"/>
  </si>
  <si>
    <t>T)031-632-2200 F)031-633-9732</t>
    <phoneticPr fontId="10" type="noConversion"/>
  </si>
  <si>
    <t>京畿道利川市富楽路40利川アートホール運営棟3階利川文化財団</t>
    <phoneticPr fontId="10" type="noConversion"/>
  </si>
  <si>
    <t>9,008㎡</t>
  </si>
  <si>
    <t>2本部10チーム</t>
    <phoneticPr fontId="10" type="noConversion"/>
  </si>
  <si>
    <t>ㅇ文化芸術の創作、普及及び文化芸術活動の支援ㅇ文化芸術、観光振興のための政策開発支援及び事業施行</t>
    <phoneticPr fontId="10" type="noConversion"/>
  </si>
  <si>
    <t>安相用</t>
    <phoneticPr fontId="10" type="noConversion"/>
  </si>
  <si>
    <t>チョン・ハヨン（市場）</t>
    <phoneticPr fontId="2" type="noConversion"/>
  </si>
  <si>
    <t>金浦文化財団設立及び運営に関する条例</t>
  </si>
  <si>
    <t>2015.09.03.</t>
  </si>
  <si>
    <t>T)031-996-7186 F)031-996-5655</t>
  </si>
  <si>
    <t>京畿道金浦市石門路26</t>
  </si>
  <si>
    <t>金浦文化財団</t>
  </si>
  <si>
    <t>自体（11,641㎡）</t>
    <phoneticPr fontId="10" type="noConversion"/>
  </si>
  <si>
    <t>2本部4チーム</t>
    <phoneticPr fontId="2" type="noConversion"/>
  </si>
  <si>
    <t>ㅇ地域文化芸術の振興と支援ㅇ地域文化芸術振興政策の開発と研究ㅇ生活文化振興ㅇ芸術創作・活動支援ㅇ文化芸術教育の拡大芸術人福祉の実施ㅇ文化基盤施設の運営と管理ㅇ地域文化コンテンツ産業振興</t>
    <phoneticPr fontId="2" type="noConversion"/>
  </si>
  <si>
    <t>ゼガルヒョン</t>
    <phoneticPr fontId="2" type="noConversion"/>
  </si>
  <si>
    <t>ペク・ヨンヒョン（市場）</t>
    <phoneticPr fontId="2" type="noConversion"/>
  </si>
  <si>
    <t>浦川文化財団の設立と運営に関する条例</t>
    <phoneticPr fontId="2" type="noConversion"/>
  </si>
  <si>
    <t>www.pcfac.or.kr</t>
    <phoneticPr fontId="2" type="noConversion"/>
  </si>
  <si>
    <t>T)031-535-3600</t>
    <phoneticPr fontId="2" type="noConversion"/>
  </si>
  <si>
    <t>京畿道浦川市郡内面清城路111</t>
    <phoneticPr fontId="2" type="noConversion"/>
  </si>
  <si>
    <t>浦川文化財団</t>
    <phoneticPr fontId="2" type="noConversion"/>
  </si>
  <si>
    <t>京畿道</t>
    <phoneticPr fontId="2" type="noConversion"/>
  </si>
  <si>
    <t>無償賃貸（193.3㎡）</t>
  </si>
  <si>
    <t>1本部5チーム1文学館</t>
  </si>
  <si>
    <t>ㅇ文化芸術創作・普及・文化芸術活動支援ㅇ文化芸術施設ための政策開発支援及び事業施行 ㅇ地域文化専門人材の養成及び支援</t>
  </si>
  <si>
    <t>漁船</t>
  </si>
  <si>
    <t>パク・スンウォン（市場）</t>
  </si>
  <si>
    <t>光明文化財団の設立と運営に関する条例</t>
  </si>
  <si>
    <t>T)02-2621-8800 F) 02-2060-8800</t>
  </si>
  <si>
    <t>京畿道光明市市役所20市民会館2階</t>
  </si>
  <si>
    <t>130.5㎡</t>
  </si>
  <si>
    <t>3チーム</t>
  </si>
  <si>
    <t>ㅇ地域文化振興のための事業の開発、推進および支援ㅇ地域文化関連政策開発支援と諮問ㅇ地域文化専門人材の養成および支援関連業務ㅇ文化芸術会館など公演施設と他の文化施設が複合した総合施設運営ㅇ芸術人創作活動支援及び芸術人作品公演展示施設運営</t>
  </si>
  <si>
    <t>ヤンウォンモ（理事長）</t>
  </si>
  <si>
    <t>楊平文化財団設立・運営条例</t>
  </si>
  <si>
    <t>2021.01.04.</t>
  </si>
  <si>
    <t>http://www.ypcf.or.kr</t>
  </si>
  <si>
    <t>T)031-772-2610 F)031-772-2618</t>
  </si>
  <si>
    <t>京畿道楊平郡楊平邑文化福祉道2楊平文化財団</t>
  </si>
  <si>
    <t>楊平文化財団</t>
  </si>
  <si>
    <t>楊平市</t>
  </si>
  <si>
    <t>自体（233.78㎡）</t>
  </si>
  <si>
    <t>ㅇ グリアトホールの運営及び管理 ㅇ 文化芸術振興のための政策開発及び事業施行 ㅇ 地域文化芸術人支援及び活性化事業</t>
  </si>
  <si>
    <t>チョ・ヨンスク</t>
  </si>
  <si>
    <t>ペク・ギョンヒョン（市場）</t>
  </si>
  <si>
    <t>銅文化財団の設立と運営に関する条例</t>
  </si>
  <si>
    <t>2020.07.01.</t>
  </si>
  <si>
    <t>T)031-580-7900～1 F)0507-0308-4427</t>
  </si>
  <si>
    <t>京畿道九里嘉茶山路453九里ホール銅文化財団</t>
  </si>
  <si>
    <t>無償賃貸（675.79㎡、本庁基準）</t>
  </si>
  <si>
    <t>1監査官3本部8部2センター2委託機関</t>
  </si>
  <si>
    <t>ㅇ富川市輩骨文化センターおよび富川市市民会館の運営および管理ㅇ文化芸術振興のための政策開発支援と諮問ㅇ市民文化芸術教育および活動支援推進 ㅇ地域文化協力及び連携交流に関する業務等 ㅇ市民生活文化振興及び活性化事業</t>
  </si>
  <si>
    <t>キム・ジョンファン</t>
  </si>
  <si>
    <t>チャンドクチョン（市場）</t>
  </si>
  <si>
    <t>富川文化財団設立及び運営条例</t>
  </si>
  <si>
    <t>2001.09.27。</t>
  </si>
  <si>
    <t>T)032-320-6300 F)032-320-6929</t>
  </si>
  <si>
    <t>京畿道富川市原美区長末路107コピーゴール文化センター</t>
  </si>
  <si>
    <t>自体（630㎡）</t>
  </si>
  <si>
    <t>2本部長 6部</t>
  </si>
  <si>
    <t>ㅇ地域文化芸術増進事業</t>
    <phoneticPr fontId="2" type="noConversion"/>
  </si>
  <si>
    <t>キム・ミファ</t>
  </si>
  <si>
    <t>ユンファソプ（市場）</t>
  </si>
  <si>
    <t>安山市安山文化財団設立及び運営条例</t>
  </si>
  <si>
    <t>2013.01.02.</t>
  </si>
  <si>
    <t>T)080-481-4000 F)031-481-4019</t>
  </si>
  <si>
    <t>京畿道安山市丹原区画廊路312安山文化芸術の殿堂</t>
  </si>
  <si>
    <t>自体（1085.7㎡）</t>
    <phoneticPr fontId="10" type="noConversion"/>
  </si>
  <si>
    <t>2本部1センター1芸術団11チーム</t>
    <phoneticPr fontId="10" type="noConversion"/>
  </si>
  <si>
    <t>ㅇ市で設立した文化芸術施設の運営および管理ㅇ市立芸術団の設置および運営・管理・管理、普及と調査研究ㅇ市民まつり企画及び運営</t>
    <phoneticPr fontId="65" type="noConversion"/>
  </si>
  <si>
    <t>チョン・ギル</t>
    <phoneticPr fontId="2" type="noConversion"/>
  </si>
  <si>
    <t>イ・サンイル（龍仁市場）</t>
    <phoneticPr fontId="2" type="noConversion"/>
  </si>
  <si>
    <t>龍仁文化財団の設立と運営に関する条例</t>
    <phoneticPr fontId="2" type="noConversion"/>
  </si>
  <si>
    <t>2011.07.20.</t>
  </si>
  <si>
    <t>www.yicf.or.kr</t>
    <phoneticPr fontId="2" type="noConversion"/>
  </si>
  <si>
    <t>T)031-260-3300 F)031-260-3399</t>
    <phoneticPr fontId="2" type="noConversion"/>
  </si>
  <si>
    <t>京畿道龍仁市樹脂区ポウンデロ499</t>
  </si>
  <si>
    <t>自体（オウリムヌリ43,744.34㎡</t>
  </si>
  <si>
    <t>1処2本部10チーム4委託事業</t>
  </si>
  <si>
    <t>ㅇ高陽オウリムヌリ内文化施設の管理及び運営ㅇ高陽アラムヌリの管理及び運営ㅇ文化芸術と伝統文化の創作、普及、振興活動及び支援文化芸術振興のために市場が委託する事業ㅇ文化芸術振興のための政策開発支援及び政策事業施行</t>
  </si>
  <si>
    <t>チョン・ジェワル</t>
  </si>
  <si>
    <t>イ・ジェジュン（猫市場）</t>
  </si>
  <si>
    <t>高陽市文化財団設立及び運営に関する条例</t>
  </si>
  <si>
    <t>2004.01.15.</t>
  </si>
  <si>
    <t>T)1577-7766 F)031-960-9717</t>
  </si>
  <si>
    <t>京畿道高陽市徳陽区オウリムロ33</t>
  </si>
  <si>
    <t>自体（557.86㎡）</t>
  </si>
  <si>
    <t>ㅇ文化芸術会館の運営及び管理 ㅇ博物館運営及び管理 ㅇ公演及び作品展示活動とその普及 ㅇ文化芸術の国内外交流事業</t>
  </si>
  <si>
    <t>ソ・ガンソク</t>
  </si>
  <si>
    <t>キム・サンホ（市場）</t>
  </si>
  <si>
    <t>河南文化財団法人設立・運営支援条例</t>
  </si>
  <si>
    <t>2006.06.14.</t>
  </si>
  <si>
    <t>T)031-790-7979 F)031-790-7924</t>
  </si>
  <si>
    <t>京畿道河南市新平路125（徳豊洞）河南文化芸術会館</t>
  </si>
  <si>
    <t>無償賃貸 (2,724.01㎡)</t>
  </si>
  <si>
    <t>2局2センター7部21チーム</t>
  </si>
  <si>
    <t>ㅇ文化芸術の創作・普及及び文化芸術活動の支援 ㅇ文化芸術に関する研究事業 ㅇ文化芸術専門人材の養成 ㅇ文化芸術団体の国内・外活動支援水原華城施設の運営・管理及び収益事業 ㅇ観光活性化のための政策、コンテンツ、広報開発</t>
  </si>
  <si>
    <t>ギルヨンベ</t>
  </si>
  <si>
    <t>ヨンテヨン（水原市場）</t>
  </si>
  <si>
    <t>財団法人水原文化財団設立及び運営条例</t>
  </si>
  <si>
    <t>2011.12.07.</t>
  </si>
  <si>
    <t>www.swcf.or.kr</t>
  </si>
  <si>
    <t>T)031-290-3500 F)031-290-3520</t>
  </si>
  <si>
    <t>京畿道水原市八達区行宮路11（南昌洞14）水原文化財団</t>
  </si>
  <si>
    <t>自体（895㎡）</t>
  </si>
  <si>
    <t>6チーム</t>
  </si>
  <si>
    <t>ㅇ文化芸術会館等文化施設の管理及び運営ㅇ文化芸術の創作・普及及び文化芸術活動の支援ㅇ文化芸術振興のための政策開発支援及び政策事業施行文化祭の企画と運営ㅇ文化芸術関連教育事業の支援</t>
  </si>
  <si>
    <t>穏やか</t>
  </si>
  <si>
    <t>チョ・ヨンウ（理事長）</t>
  </si>
  <si>
    <t>五山文化財団設立及び運営条例</t>
  </si>
  <si>
    <t>2012.07.13.</t>
  </si>
  <si>
    <t>T)031-379-9900 F)031-379-9919</t>
  </si>
  <si>
    <t>京畿道烏山市玄忠路100</t>
  </si>
  <si>
    <t>無償賃貸（6,736㎡）</t>
    <phoneticPr fontId="10" type="noConversion"/>
  </si>
  <si>
    <t>1妻4チーム</t>
    <phoneticPr fontId="10" type="noConversion"/>
  </si>
  <si>
    <t>ㅇ文化芸術の創作及び普及、調査研究 ㅇ文化芸術国内外交流事業 ㅇ文化遺産の保存及び育成 ㅇ代表文化コンテンツの開発</t>
    <phoneticPr fontId="10" type="noConversion"/>
  </si>
  <si>
    <t>イ・サンギュン</t>
    <phoneticPr fontId="10" type="noConversion"/>
  </si>
  <si>
    <t>スーツ船(市場)</t>
    <phoneticPr fontId="10" type="noConversion"/>
  </si>
  <si>
    <t>平沢市文化財団設立及び運営条例</t>
    <phoneticPr fontId="10" type="noConversion"/>
  </si>
  <si>
    <t>2020.02.19.</t>
    <phoneticPr fontId="10" type="noConversion"/>
  </si>
  <si>
    <t>T)031-8053-3500 F)031-8053-3566</t>
    <phoneticPr fontId="10" type="noConversion"/>
  </si>
  <si>
    <t>京畿道平沢市中央路277南部文芸会館2階平沢市文化財団</t>
    <phoneticPr fontId="10" type="noConversion"/>
  </si>
  <si>
    <t>平沢市文化財団</t>
    <phoneticPr fontId="2" type="noConversion"/>
  </si>
  <si>
    <t>無償賃貸（211.70㎡）</t>
    <phoneticPr fontId="10" type="noConversion"/>
  </si>
  <si>
    <t>1本部4チーム</t>
    <phoneticPr fontId="10" type="noConversion"/>
  </si>
  <si>
    <t>ㅇ地域文化振興のための事業の開発、推進および支援ㅇ地域文化関連政策開発支援と諮問ㅇ生活文化振興および活性化事業〇市が設立した文化基盤施設の運営・管理ㅇ文化振興および発展のために果川市場が委託する事業達成に必要な事業</t>
    <phoneticPr fontId="10" type="noConversion"/>
  </si>
  <si>
    <t>パク・ソンテク</t>
    <phoneticPr fontId="10" type="noConversion"/>
  </si>
  <si>
    <t>キム・ジョンチョン（市場）</t>
    <phoneticPr fontId="10" type="noConversion"/>
  </si>
  <si>
    <t>果川文化財団の設立と運営に関する条例</t>
    <phoneticPr fontId="10" type="noConversion"/>
  </si>
  <si>
    <t>2020.07.09。</t>
    <phoneticPr fontId="10" type="noConversion"/>
  </si>
  <si>
    <t>www.gcart.or.kr</t>
    <phoneticPr fontId="10" type="noConversion"/>
  </si>
  <si>
    <t>T）02-2009-9700 F）02-2009-9797</t>
    <phoneticPr fontId="10" type="noConversion"/>
  </si>
  <si>
    <t>京畿道果川市統営路5 2階果川文化財団</t>
    <phoneticPr fontId="10" type="noConversion"/>
  </si>
  <si>
    <t>果川文化財団</t>
    <phoneticPr fontId="2" type="noConversion"/>
  </si>
  <si>
    <t>719.3㎡</t>
  </si>
  <si>
    <t>2室、1館、2本部7部</t>
    <phoneticPr fontId="2" type="noConversion"/>
  </si>
  <si>
    <t>ㅇ地域文化芸術創作普及及び芸術活動支援ㅇ安養アートセンター、平村アートホール、安養パビリオン運営及び管理ㅇ文化芸術関係資料の収集、管理、普及と調査研究公共芸術プロジェクトの確立と実施ㅇ公共芸術作品の設置と管理ㅇ安養博物館の運営と管理取締役会の議決を得た事業</t>
    <phoneticPr fontId="2" type="noConversion"/>
  </si>
  <si>
    <t>パク・インオク</t>
  </si>
  <si>
    <t>最大号（市場）</t>
  </si>
  <si>
    <t>安養市安養文化芸術財団設立及び運営条例</t>
  </si>
  <si>
    <t>2009.02.26.</t>
  </si>
  <si>
    <t>T)031-687-0500 F)031-689-5000</t>
  </si>
  <si>
    <t>京畿道安養市万安区文芸路36番ギル16（安養洞）</t>
  </si>
  <si>
    <t>リース (499.26㎡)</t>
    <phoneticPr fontId="10" type="noConversion"/>
  </si>
  <si>
    <t>1事務局5チーム</t>
    <phoneticPr fontId="10" type="noConversion"/>
  </si>
  <si>
    <t>ㅇ地域文化振興のための事業の開発、推進及び支援ㅇ地域文化関連政策開発支援と諮問ㅇ地域文化専門人材の養成及び支援に関する業務等</t>
    <phoneticPr fontId="10" type="noConversion"/>
  </si>
  <si>
    <t>キム・ジンオ（理事長）</t>
    <phoneticPr fontId="2" type="noConversion"/>
  </si>
  <si>
    <t>麗州世宗文化財団の設立と運営に関する条例</t>
    <phoneticPr fontId="10" type="noConversion"/>
  </si>
  <si>
    <t>2017.11.15.</t>
    <phoneticPr fontId="10" type="noConversion"/>
  </si>
  <si>
    <t>www.yjcf.or.kr</t>
    <phoneticPr fontId="10" type="noConversion"/>
  </si>
  <si>
    <t>T)031-881-9690 F)031-881-0211</t>
    <phoneticPr fontId="10" type="noConversion"/>
  </si>
  <si>
    <t>京畿道麗州市江辺遊園地道107ヨジュ世宗文化財団</t>
    <phoneticPr fontId="10" type="noConversion"/>
  </si>
  <si>
    <t>ヨジュ世宗文化財団</t>
    <phoneticPr fontId="10" type="noConversion"/>
  </si>
  <si>
    <t>京畿道</t>
    <phoneticPr fontId="10" type="noConversion"/>
  </si>
  <si>
    <t>自体（497.24㎡）</t>
    <phoneticPr fontId="2" type="noConversion"/>
  </si>
  <si>
    <t>2本部5部、文化都市推進支援センター</t>
    <phoneticPr fontId="2" type="noConversion"/>
  </si>
  <si>
    <t>ㅇ法人の運営ㅇ公演芸術振興及び作品展示活動とその普及ㅇ文化芸術関係資料の収集・管理、普及及び調査・研究ビジネス</t>
    <phoneticPr fontId="2" type="noConversion"/>
  </si>
  <si>
    <t>ソンギョンシク</t>
    <phoneticPr fontId="2" type="noConversion"/>
  </si>
  <si>
    <t>キム・ドングン（市場）</t>
    <phoneticPr fontId="2" type="noConversion"/>
  </si>
  <si>
    <t>議政府市財団法人議定部文化財団設立及び運営条例</t>
    <phoneticPr fontId="10" type="noConversion"/>
  </si>
  <si>
    <t>2007.05.29。</t>
    <phoneticPr fontId="10" type="noConversion"/>
  </si>
  <si>
    <t>www.uac.or.kr</t>
    <phoneticPr fontId="10" type="noConversion"/>
  </si>
  <si>
    <t>T)031-828-5841 F)031-828-5809</t>
    <phoneticPr fontId="10" type="noConversion"/>
  </si>
  <si>
    <t>ウィジョン部文化財団</t>
    <phoneticPr fontId="2" type="noConversion"/>
  </si>
  <si>
    <t>339㎡</t>
  </si>
  <si>
    <t>4本部1センター22チーム8館</t>
    <phoneticPr fontId="2" type="noConversion"/>
  </si>
  <si>
    <t>ㅇ文化芸術の国内外交流事業 ㅇ公演芸術の振興及び作品活動と普及及び教育達成に必要な事項</t>
    <phoneticPr fontId="2" type="noConversion"/>
  </si>
  <si>
    <t>イ・ジョンウォン</t>
    <phoneticPr fontId="2" type="noConversion"/>
  </si>
  <si>
    <t>ソチョルモ（市場）</t>
  </si>
  <si>
    <t>華城市文化財団の設立と運営に関する条例</t>
  </si>
  <si>
    <t>2008.08.28。</t>
    <phoneticPr fontId="10" type="noConversion"/>
  </si>
  <si>
    <t>www.hcf.or.kr</t>
  </si>
  <si>
    <t>T)031-8015-8100 F)031-8015-8129</t>
  </si>
  <si>
    <t>自体（233.78㎡）</t>
    <phoneticPr fontId="10" type="noConversion"/>
  </si>
  <si>
    <t>3チーム</t>
    <phoneticPr fontId="10" type="noConversion"/>
  </si>
  <si>
    <t>ㅇ グリアトホールの運営及び管理 ㅇ 文化芸術振興のための政策開発及び事業施行 ㅇ 地域文化芸術人支援及び活性化事業</t>
    <phoneticPr fontId="10" type="noConversion"/>
  </si>
  <si>
    <t>チョ・ヨンスク</t>
    <phoneticPr fontId="10" type="noConversion"/>
  </si>
  <si>
    <t>アン・スンナム（市場）</t>
    <phoneticPr fontId="10" type="noConversion"/>
  </si>
  <si>
    <t>銅文化財団の設立と運営に関する条例</t>
    <phoneticPr fontId="10" type="noConversion"/>
  </si>
  <si>
    <t>2020.07.01.</t>
    <phoneticPr fontId="10" type="noConversion"/>
  </si>
  <si>
    <t>www.guriart.or.kr</t>
    <phoneticPr fontId="10" type="noConversion"/>
  </si>
  <si>
    <t>T)031-580-7900～1 F)0507-0308-4427</t>
    <phoneticPr fontId="10" type="noConversion"/>
  </si>
  <si>
    <t>京畿道九里嘉茶山路453九里ホール銅文化財団</t>
    <phoneticPr fontId="10" type="noConversion"/>
  </si>
  <si>
    <t>銅文化財団</t>
    <phoneticPr fontId="2" type="noConversion"/>
  </si>
  <si>
    <t>チョン・ハヨン（市場）</t>
  </si>
  <si>
    <t>149㎡</t>
  </si>
  <si>
    <t>3本部13チーム</t>
    <phoneticPr fontId="2" type="noConversion"/>
  </si>
  <si>
    <t>ㅇ地域文化芸術創作・普及及び芸術活動支援、文化芸術団体ネットワーク構築・国内・外交流及び政策事業施行 ㅇ文化芸術関係資料の収集・管理、普及と調査、教育研究設置と管理ㅇ文化芸術、生涯学習振興のために軍浦市場が委託する事業ㅇ財団の設立目的を達成するために必要な事業</t>
    <phoneticPr fontId="2" type="noConversion"/>
  </si>
  <si>
    <t>性器用</t>
    <phoneticPr fontId="2" type="noConversion"/>
  </si>
  <si>
    <t>ハン・デヒ（市場）</t>
  </si>
  <si>
    <t>郡浦文化財団の設立と運営に関する条例</t>
  </si>
  <si>
    <t>2013.01.04.</t>
    <phoneticPr fontId="2" type="noConversion"/>
  </si>
  <si>
    <t>www.gunpocf.or.kr</t>
    <phoneticPr fontId="2" type="noConversion"/>
  </si>
  <si>
    <t>T)031-390-3543 F)031-395-3585</t>
    <phoneticPr fontId="10" type="noConversion"/>
  </si>
  <si>
    <t>京畿道郡浦市高山路599（山本洞）</t>
  </si>
  <si>
    <t>無償賃貸（3,485㎡）</t>
    <phoneticPr fontId="10" type="noConversion"/>
  </si>
  <si>
    <t>1事務局、1室3チーム1会館</t>
    <phoneticPr fontId="10" type="noConversion"/>
  </si>
  <si>
    <t>ㅇ蔚山オンギフェスティバルㅇ崇拝宴会イベントㅇウルジュオデッセイㅇウル住文化芸術会館およびソウル住文化センター公演展示ㅇアカデミー運営ㅇ各種文化事業（地域文化芸術支援事業、街道公演など）</t>
    <phoneticPr fontId="10" type="noConversion"/>
  </si>
  <si>
    <t>理想用</t>
    <phoneticPr fontId="10" type="noConversion"/>
  </si>
  <si>
    <t>イ・スンギル（軍）</t>
    <phoneticPr fontId="10" type="noConversion"/>
  </si>
  <si>
    <t>蔚山広域市蔚州郡蔚州文化財団設立及び運営に関する条例</t>
    <phoneticPr fontId="10" type="noConversion"/>
  </si>
  <si>
    <t>2020.10.27。</t>
    <phoneticPr fontId="10" type="noConversion"/>
  </si>
  <si>
    <t>www.ucf.or.kr</t>
    <phoneticPr fontId="10" type="noConversion"/>
  </si>
  <si>
    <t>T)052-980-2200 F)052-980-2299</t>
    <phoneticPr fontId="10" type="noConversion"/>
  </si>
  <si>
    <t>蔚山広域市蔚州郡汎西邑天上中央道36、3階蔚州文化財団</t>
    <phoneticPr fontId="2" type="noConversion"/>
  </si>
  <si>
    <t>蔚山広域市</t>
    <phoneticPr fontId="10" type="noConversion"/>
  </si>
  <si>
    <t>無償賃貸（355㎡）</t>
    <phoneticPr fontId="2" type="noConversion"/>
  </si>
  <si>
    <t>1事務局4チーム</t>
    <phoneticPr fontId="2" type="noConversion"/>
  </si>
  <si>
    <t>ㅇ蔚山クジラ祭り開催ㅇ南区街音楽会の企画運営</t>
    <phoneticPr fontId="2" type="noConversion"/>
  </si>
  <si>
    <t>パク・キソン（常務取締役）</t>
    <phoneticPr fontId="2" type="noConversion"/>
  </si>
  <si>
    <t>ソ・ドンウク（区役所）</t>
    <phoneticPr fontId="2" type="noConversion"/>
  </si>
  <si>
    <t>蔚山広域市南区クジラ文化財団設立及び運営支援条例</t>
  </si>
  <si>
    <t>2012.03.07.</t>
  </si>
  <si>
    <t>www.uwcf.or.kr</t>
  </si>
  <si>
    <t>T)052-226-1981 F)052-276-8448</t>
    <phoneticPr fontId="10" type="noConversion"/>
  </si>
  <si>
    <t>蔚山広域市南区長生浦クジラ288番20</t>
  </si>
  <si>
    <t>クジラ文化財団</t>
  </si>
  <si>
    <t>無償賃貸 (526.88㎡)</t>
  </si>
  <si>
    <t>1本部4チーム1クラス</t>
  </si>
  <si>
    <t>ㅇ地域文化芸術振興のための事業の開発、推進および支援ㅇ地域文化関連政策開発支援と諮問ㅇ生活文化活性化および活動支援の運営・管理 ㅇ各種文化公演・祭りの推進及び支援 ㅇ文化芸術教育の開発及び支援芸術交流及び文化産業の活性化 ㅇ地域文化振興のための基金の造成及び運営</t>
  </si>
  <si>
    <t>ナ・チェフン</t>
  </si>
  <si>
    <t>ホン・インソン（区役所）</t>
  </si>
  <si>
    <t>仁川広域市中区地域文化振興条例</t>
  </si>
  <si>
    <t>2021.09.30.</t>
  </si>
  <si>
    <t>www.ijcf.or.kr</t>
  </si>
  <si>
    <t>T）032-777-9113</t>
  </si>
  <si>
    <t>仁川広域市中区新浦路27番ギル83-1、2～3階</t>
  </si>
  <si>
    <t>（財）仁川中区文化財団</t>
  </si>
  <si>
    <t>仁川広域市</t>
  </si>
  <si>
    <t>無償賃貸（540㎡）</t>
    <phoneticPr fontId="2" type="noConversion"/>
  </si>
  <si>
    <t>2本部1センター9チーム</t>
    <phoneticPr fontId="2" type="noConversion"/>
  </si>
  <si>
    <t>ㅇ西区文化会館管理運営ㅇ西区区立芸術団運営および管理ㅇ文化芸術団体運営支援および地域文化祭開催など</t>
  </si>
  <si>
    <t>イ・ジェヒョン（区役所）</t>
  </si>
  <si>
    <t>仁川広域市西区文化財団設立及び運営に関する条例</t>
    <phoneticPr fontId="10" type="noConversion"/>
  </si>
  <si>
    <t>2017.10.27.</t>
    <phoneticPr fontId="10" type="noConversion"/>
  </si>
  <si>
    <t>www.iscf.kr</t>
    <phoneticPr fontId="10" type="noConversion"/>
  </si>
  <si>
    <t>T)032-567-1160 F)032-567-1165</t>
    <phoneticPr fontId="10" type="noConversion"/>
  </si>
  <si>
    <t>仁川広域市西区西月路190仁川西区文化会館</t>
    <phoneticPr fontId="10" type="noConversion"/>
  </si>
  <si>
    <t>西欧文化財団</t>
  </si>
  <si>
    <t>無償賃貸（246.26㎡）</t>
  </si>
  <si>
    <t>1事務局1文化都市センター4チーム</t>
  </si>
  <si>
    <t>ㅇ地域文化芸術の振興と支援ㅇ地域文化芸術振興政策の開発と研究ㅇ生活文化振興ㅇ芸術創作・活動支援ㅇ文化芸術教育の拡大芸術人福祉の実施ㅇ文化基盤施設の運営と管理ㅇ地域文化コンテンツ産業振興</t>
  </si>
  <si>
    <t>イムチョルビン</t>
  </si>
  <si>
    <t>コナムソク（区役所）</t>
  </si>
  <si>
    <t>仁川広域市延寿区地域文化振興条例</t>
  </si>
  <si>
    <t>2019.12.04.</t>
  </si>
  <si>
    <t>T)032-822-1000</t>
  </si>
  <si>
    <t>仁川広域市研修区原因財路115(東春洞)研修区庁別館3階</t>
  </si>
  <si>
    <t>無償賃貸 (483.86㎡)</t>
    <phoneticPr fontId="2" type="noConversion"/>
  </si>
  <si>
    <t>3本部1センター15チーム2委託機関</t>
    <phoneticPr fontId="2" type="noConversion"/>
  </si>
  <si>
    <t>ㅇ文化芸術振興のための政策開発及び諮問 ㅇ公演芸術振興及び作品展示活動普及 ㅇ文化芸術の教育と文化芸術関係資料の収集、管理、普及及び調査研究活動支援と普及ㅇ文化芸術振興法による寄付金の募集ㅇ青少年育成及び支援事業</t>
    <phoneticPr fontId="10" type="noConversion"/>
  </si>
  <si>
    <t>イ・ヨンフン</t>
    <phoneticPr fontId="2" type="noConversion"/>
  </si>
  <si>
    <t>チャ・ジュンテク（区役所）</t>
    <phoneticPr fontId="10" type="noConversion"/>
  </si>
  <si>
    <t>仁川広域市富平区地域文化振興条例</t>
    <phoneticPr fontId="10" type="noConversion"/>
  </si>
  <si>
    <t>2006.12.04.</t>
    <phoneticPr fontId="10" type="noConversion"/>
  </si>
  <si>
    <t>www.bpcf.or.kr</t>
    <phoneticPr fontId="10" type="noConversion"/>
  </si>
  <si>
    <t>T)032-500-2000 F)032-506-9021</t>
    <phoneticPr fontId="10" type="noConversion"/>
  </si>
  <si>
    <t>富平区文化財団</t>
  </si>
  <si>
    <t>オウルアートセンター（7,915㎡）ク・スサン図書館（3,702㎡）大県図書館（847㎡）太田図書館（937㎡）小さな図書館 - 高城洞（90㎡） - 1洞(106㎡) - 沈山1洞(187.2㎡) - 西辺洞(200㎡) - 老原幸福(104㎡) - 漢江ブキ(41㎡)</t>
  </si>
  <si>
    <t>3.04 (国庫補助金)</t>
    <phoneticPr fontId="2" type="noConversion"/>
  </si>
  <si>
    <t>2.16 (市区補助金)</t>
    <phoneticPr fontId="2" type="noConversion"/>
  </si>
  <si>
    <t>3本部（経営、文化、図書館）</t>
  </si>
  <si>
    <t xml:space="preserve"> ㅇ韓国アートセンターの運営と管理</t>
    <phoneticPr fontId="2" type="noConversion"/>
  </si>
  <si>
    <t>10（18～22年毎年2億ウォン獲得）</t>
    <phoneticPr fontId="2" type="noConversion"/>
  </si>
  <si>
    <t>イ・テヒョン</t>
  </si>
  <si>
    <t>配光式（区役所）</t>
  </si>
  <si>
    <t>大邱広域市幸福北区文化財団設立及び運営条例</t>
  </si>
  <si>
    <t>2018.01.01.</t>
    <phoneticPr fontId="10" type="noConversion"/>
  </si>
  <si>
    <t>T)053-320-5120 F)053-327-1553</t>
  </si>
  <si>
    <t>大邱広域市北区グアムロ47（観音洞）</t>
    <phoneticPr fontId="10" type="noConversion"/>
  </si>
  <si>
    <t>幸せ北区文化財団</t>
    <phoneticPr fontId="2" type="noConversion"/>
  </si>
  <si>
    <t>自体（9,230㎡）</t>
  </si>
  <si>
    <t>1室2センター5チーム</t>
  </si>
  <si>
    <t>ㅇアートセンターの運営と管理ㅇ月西家族文化センターの運営と管理ㅇ公演、展示など文化コンテンツの企画</t>
  </si>
  <si>
    <t>チェ・ヒョンムク</t>
  </si>
  <si>
    <t>イ・テフン（区役所）</t>
  </si>
  <si>
    <t>大邱広域市ダルソ区文化財団設立及び運営に関する条例</t>
  </si>
  <si>
    <t>2014.04.16.</t>
  </si>
  <si>
    <t>T)053-584-9714 F)053-584-9716</t>
  </si>
  <si>
    <t>無償賃貸（124.75㎡）</t>
  </si>
  <si>
    <t>1室1館1センター6チーム</t>
    <phoneticPr fontId="10" type="noConversion"/>
  </si>
  <si>
    <t>ステアリング</t>
    <phoneticPr fontId="2" type="noConversion"/>
  </si>
  <si>
    <t>キム・ムンオ（郡守）</t>
  </si>
  <si>
    <t>大邱広域市達成文化財団設立及び運営条例</t>
  </si>
  <si>
    <t>2011.05.17.</t>
  </si>
  <si>
    <t>www.dsart.or.kr</t>
  </si>
  <si>
    <t>T)053-659-4273 F)053-715-1289</t>
    <phoneticPr fontId="2" type="noConversion"/>
  </si>
  <si>
    <t>大邱広域市達成郡田佐邑大実駅北路2ギル188</t>
    <phoneticPr fontId="10" type="noConversion"/>
  </si>
  <si>
    <t>達成文化財団</t>
  </si>
  <si>
    <t>無償賃貸（138.26㎡）</t>
  </si>
  <si>
    <t>1室 4館 13チーム 1センター</t>
    <phoneticPr fontId="10" type="noConversion"/>
  </si>
  <si>
    <t>ㅇ文化芸術の創作・普及及び教育・研究 ㅇ水性アトピア運営及び管理再生支援等に関する事業 ㅇ生活文化センターの運営及び管理</t>
    <phoneticPr fontId="10" type="noConversion"/>
  </si>
  <si>
    <t>配線株</t>
    <phoneticPr fontId="2" type="noConversion"/>
  </si>
  <si>
    <t>キム・デクォン（区役所）</t>
  </si>
  <si>
    <t>大邱広域市水城区文化財団設立及び運営に関する条例</t>
  </si>
  <si>
    <t>2010.06.28.</t>
  </si>
  <si>
    <t>www.sscf.or.kr</t>
  </si>
  <si>
    <t>T)053-668-1500 F)053-668-1509</t>
  </si>
  <si>
    <t>大邱広域市水城区ダルグバルデロ2451（桃洞）</t>
  </si>
  <si>
    <t>水城文化財団</t>
  </si>
  <si>
    <t>無償賃貸（40坪）</t>
    <phoneticPr fontId="2" type="noConversion"/>
  </si>
  <si>
    <t>1センター2本部2館6チーム</t>
    <phoneticPr fontId="2" type="noConversion"/>
  </si>
  <si>
    <t>ㅇ地域文化芸術振興と支援ㅇ地域住民文化香油振興と支援</t>
    <phoneticPr fontId="2" type="noConversion"/>
  </si>
  <si>
    <t>チェ・ヨンウン</t>
    <phoneticPr fontId="2" type="noConversion"/>
  </si>
  <si>
    <t>ユン・ソクジュン（区役所）</t>
    <phoneticPr fontId="10" type="noConversion"/>
  </si>
  <si>
    <t>大邱広域市東区文化財団設立及び運営に関する条例</t>
  </si>
  <si>
    <t>2013.07.01.</t>
  </si>
  <si>
    <t>www.dgdgcf.or.kr</t>
  </si>
  <si>
    <t>T)053-230-3303 F)053-230-3380</t>
    <phoneticPr fontId="2" type="noConversion"/>
  </si>
  <si>
    <t>大邱広域市東区ヒョドンロ2ギル24</t>
    <phoneticPr fontId="10" type="noConversion"/>
  </si>
  <si>
    <t>大邱東区文化財団</t>
    <phoneticPr fontId="2" type="noConversion"/>
  </si>
  <si>
    <t>大邱広域市</t>
    <phoneticPr fontId="10" type="noConversion"/>
  </si>
  <si>
    <t>106.5㎡</t>
  </si>
  <si>
    <t>1理事長、2チーム</t>
    <phoneticPr fontId="2" type="noConversion"/>
  </si>
  <si>
    <t>ㅇ都心再生に関する事業ㅇ文化芸術振興に関する事業ㅇ大邱広域市中区ファッションジュエリー専門タウンの運営及び管理</t>
  </si>
  <si>
    <t>リュギュハ</t>
  </si>
  <si>
    <t>リュギュハ（区役所）</t>
  </si>
  <si>
    <t>大邱広域市中区都心再生文化財団設立及び運営条例</t>
  </si>
  <si>
    <t>2008.08.29。</t>
    <phoneticPr fontId="10" type="noConversion"/>
  </si>
  <si>
    <t>www.djdrcf.or.kr</t>
  </si>
  <si>
    <t>T)053-219-4211 F)053-219-4221</t>
    <phoneticPr fontId="10" type="noConversion"/>
  </si>
  <si>
    <t>大邱広域市中区慶尚監営道176</t>
    <phoneticPr fontId="10" type="noConversion"/>
  </si>
  <si>
    <t>都心再生文化財団</t>
  </si>
  <si>
    <t>リース (1,726㎡)</t>
  </si>
  <si>
    <t>2（公務員派遣1、常任理事1）</t>
  </si>
  <si>
    <t>ㅇ地域文化/観光振興政策の開発、推進および支援ㅇ地域文化/観光専門人材の養成および支援</t>
  </si>
  <si>
    <t>チェ・チョンギュ（大徳区庁長）</t>
  </si>
  <si>
    <t>大田広域市大徳区大徳文化観光財団の設立と運営に関する条例</t>
  </si>
  <si>
    <t>2021.7.15。</t>
  </si>
  <si>
    <t>https://www.daedeok.go.kr/culture/CUL.do</t>
  </si>
  <si>
    <t>T)042-936-2400 F)042-936-2401</t>
  </si>
  <si>
    <t>大田広域市大徳区大清路149金剛路ハスタワー2</t>
  </si>
  <si>
    <t>大徳文化観光財団</t>
  </si>
  <si>
    <t>大田広域市</t>
  </si>
  <si>
    <t>賃貸（85.36㎡）</t>
  </si>
  <si>
    <t>1事務所3チーム</t>
  </si>
  <si>
    <t>ㅇ地域文化振興のための事業の開発、推進及び支援 ㅇ地域文化関連政策開発支援と諮問文化芸術の教育と研究ㅇ地域文化芸術の教育と研究ㅇ文化芸術施設の運営と管理</t>
  </si>
  <si>
    <t>ソルヨンソン（事務所長）</t>
  </si>
  <si>
    <t>ソ・ウンスク（区役所）</t>
  </si>
  <si>
    <t>釜山広域市釜山神宮文化財団設立及び運営に関する条例</t>
  </si>
  <si>
    <t>2020.06.12.</t>
  </si>
  <si>
    <t>www.bsjincf.or.kr</t>
  </si>
  <si>
    <t>T)051-806-0016 F)070-4850-8567</t>
  </si>
  <si>
    <t>釜山広域市釜山鎮区全浦大路181 26、27号釜山鎮文化財団</t>
  </si>
  <si>
    <t>釜山ジン文化財団</t>
  </si>
  <si>
    <t>釜山広域市</t>
  </si>
  <si>
    <t>無償賃貸（161㎡）</t>
    <phoneticPr fontId="2" type="noConversion"/>
  </si>
  <si>
    <t>1事務所3チーム4センター</t>
    <phoneticPr fontId="2" type="noConversion"/>
  </si>
  <si>
    <t>ㅇ文化芸術の創作及びネットワーク支援ㅇ文化芸術団体運営及び活動支援ㅇ国・内外文化芸術交流及び協力事業そして協力事業ㅇ文化芸術人材発掘及び育成ㅇ文化施設運営・管理</t>
    <phoneticPr fontId="10" type="noConversion"/>
  </si>
  <si>
    <t>キム・フンス（常任取締役）</t>
    <phoneticPr fontId="2" type="noConversion"/>
  </si>
  <si>
    <t>チョン・ミヨン（区役所）</t>
  </si>
  <si>
    <t>釜山広域市金正区金正文化財団設立及び運営に関する条例</t>
  </si>
  <si>
    <t>2016.06.02.</t>
  </si>
  <si>
    <t>www.gjfac.org</t>
  </si>
  <si>
    <t>T)051-715-6784 F)051-512-3453</t>
    <phoneticPr fontId="2" type="noConversion"/>
  </si>
  <si>
    <t>釜山広域市金正区体育公園路7（旧西洞）、生活文化館1階</t>
    <phoneticPr fontId="2" type="noConversion"/>
  </si>
  <si>
    <t>金正文化財団</t>
  </si>
  <si>
    <t>自体（218.79㎡）</t>
  </si>
  <si>
    <t>2本部1室9チーム</t>
  </si>
  <si>
    <t>ㅇソウル特別市中区文化芸術会館忠武アートセンター運営及び管理ㅇ公演芸術振興及び作品展示活動とその普及ㅇ文化芸術関係資料の収集・管理・普及及び調査・研究文化芸術及び生活体育振興のためにソウル特別市中区庁長が委託する事業 ㅇその他文化芸術振興のために必要な事業</t>
  </si>
  <si>
    <t>ユン・ジンホ</t>
  </si>
  <si>
    <t>西洋湖（区役所）</t>
  </si>
  <si>
    <t>ソウル特別市中区文化財団設立及び運営に関する条例</t>
  </si>
  <si>
    <t>www.caci.or.kr</t>
  </si>
  <si>
    <t>T)02-2230-6615 F)02-2234-0611</t>
    <phoneticPr fontId="2" type="noConversion"/>
  </si>
  <si>
    <t>ソウル特別市中区退渓路387(興仁洞131)</t>
    <phoneticPr fontId="10" type="noConversion"/>
  </si>
  <si>
    <t>ソウル特別市</t>
  </si>
  <si>
    <t>114㎡</t>
  </si>
  <si>
    <t>ㅇ ナルアートセンター公演芸術振興課作品展示活動及び普及 ㅇ 文化芸術団体活性化支援 ㅇ 文化芸術振興のための事業開発及び交流必要な事業</t>
    <phoneticPr fontId="2" type="noConversion"/>
  </si>
  <si>
    <t>ハン・ジンソプ（社長）</t>
    <phoneticPr fontId="2" type="noConversion"/>
  </si>
  <si>
    <t>キム・ソンガク（区役所）</t>
    <phoneticPr fontId="2" type="noConversion"/>
  </si>
  <si>
    <t>ソウル特別市光津文化財団設立及び運営に関する条例</t>
  </si>
  <si>
    <t>2015.10.22.</t>
    <phoneticPr fontId="10" type="noConversion"/>
  </si>
  <si>
    <t>T)02-2049-4700 F)02-2201-4800</t>
    <phoneticPr fontId="10" type="noConversion"/>
  </si>
  <si>
    <t>ソウル特別市光津区能洞路76ナルトセンター内</t>
    <phoneticPr fontId="10" type="noConversion"/>
  </si>
  <si>
    <t>光津文化財団</t>
  </si>
  <si>
    <t>自体（588.67㎡）</t>
  </si>
  <si>
    <t>パート3 1センター</t>
    <phoneticPr fontId="2" type="noConversion"/>
  </si>
  <si>
    <t>ㅇ文化政策の開発及び事業実施ㅇ文化芸術の創作・普及及び文化芸術活動支援ㅇ文化芸術の教育及び研究ㅇ文化資源の発掘及び開発運営及び映像メディア事業 ㅇソウル特別市城北区庁長が指定・委託する事業 ㅇその他財団の設立目的達成に必要な事業</t>
  </si>
  <si>
    <t>これは王です</t>
    <phoneticPr fontId="10" type="noConversion"/>
  </si>
  <si>
    <t>李承路（区役所）</t>
  </si>
  <si>
    <t>ソウル特別市城北区文化財団設立及び運営に関する条例</t>
  </si>
  <si>
    <t>2012.07.31.</t>
  </si>
  <si>
    <t>www.sbculture.or.kr</t>
  </si>
  <si>
    <t>T)02-2038-4901 F)02-927-9509</t>
  </si>
  <si>
    <t>ソウル特別市城北区アリランロ12ギル4</t>
  </si>
  <si>
    <t>賃貸（258.7㎡）</t>
    <phoneticPr fontId="2" type="noConversion"/>
  </si>
  <si>
    <t>3チーム1TF</t>
    <phoneticPr fontId="2" type="noConversion"/>
  </si>
  <si>
    <t>ㅇ区立文化・公演施設及び区立文化芸術団体運営事業 ㅇ区立図書館運営事業 ㅇ文化芸術振興に関する政策開発及び推進文化芸術交流ㅇ文化芸術振興のために区庁長が委託する事業</t>
    <phoneticPr fontId="2" type="noConversion"/>
  </si>
  <si>
    <t>イ・ボヒョン</t>
    <phoneticPr fontId="2" type="noConversion"/>
  </si>
  <si>
    <t>キム・シンア</t>
    <phoneticPr fontId="2" type="noConversion"/>
  </si>
  <si>
    <t>ソウル特別市陽川文化財団設立及び運営に関する条例</t>
    <phoneticPr fontId="2" type="noConversion"/>
  </si>
  <si>
    <t>2019.03.27.</t>
    <phoneticPr fontId="2" type="noConversion"/>
  </si>
  <si>
    <t>www.yfac.kr</t>
    <phoneticPr fontId="2" type="noConversion"/>
  </si>
  <si>
    <t>T）02-6289-3000 F）02-6289-3009</t>
    <phoneticPr fontId="2" type="noConversion"/>
  </si>
  <si>
    <t>ソウル特別市楊川区木洞洞路81、ハヌリタウン8階</t>
    <phoneticPr fontId="2" type="noConversion"/>
  </si>
  <si>
    <t>陽川文化財団</t>
    <phoneticPr fontId="2" type="noConversion"/>
  </si>
  <si>
    <t>陽川区</t>
    <phoneticPr fontId="2" type="noConversion"/>
  </si>
  <si>
    <t>無償賃貸（511㎡）</t>
  </si>
  <si>
    <t>1室2本部6チーム</t>
  </si>
  <si>
    <t>ㅇ文化施設（城東文化会館、聖水文化福祉会館、区立図書館など）運営および管理ㅇ区民大学および区立芸術団体運営団体支援及び活性化事業の推進 ㅇ地域文化協力及び連携交流に関する業務主務官庁の事前承認を受けた事業</t>
  </si>
  <si>
    <t>ユン・クァンシク</t>
  </si>
  <si>
    <t>庭園（区役所）</t>
  </si>
  <si>
    <t>ソウル特別市城東区城東文化財団設立及び運営に関する条例</t>
  </si>
  <si>
    <t>2015.06.17.</t>
  </si>
  <si>
    <t>T)02-2204-7500 F)02-2299-6449</t>
  </si>
  <si>
    <t>ソウル特別市城東区高山子路10ギル9</t>
  </si>
  <si>
    <t>無償賃貸（656㎡）</t>
    <phoneticPr fontId="2" type="noConversion"/>
  </si>
  <si>
    <t>1本部1センター6チーム1TF</t>
    <phoneticPr fontId="2" type="noConversion"/>
  </si>
  <si>
    <t>ㅇ文化基盤施設の運営と管理ㅇ地域文化芸術の振興と住民文化福祉の促進そして文化イベントの開発を推進するㅇ文化芸術教育の専門化と拡大</t>
    <phoneticPr fontId="2" type="noConversion"/>
  </si>
  <si>
    <t>チャ・ミンテ</t>
    <phoneticPr fontId="2" type="noConversion"/>
  </si>
  <si>
    <t>パク・ジョンジャ（大韓民国芸術院会員）</t>
    <phoneticPr fontId="2" type="noConversion"/>
  </si>
  <si>
    <t>ソウル特別市官楽区文化財団設立及び運営に関する条例</t>
    <phoneticPr fontId="2" type="noConversion"/>
  </si>
  <si>
    <t>2019.06.11.</t>
    <phoneticPr fontId="2" type="noConversion"/>
  </si>
  <si>
    <t>www.gfac.or.kr</t>
    <phoneticPr fontId="2" type="noConversion"/>
  </si>
  <si>
    <t>T)02-828-5700 F)02-828-5810</t>
    <phoneticPr fontId="2" type="noConversion"/>
  </si>
  <si>
    <t>ソウル特別市冠岳区新林路3ギル35（新林洞）</t>
    <phoneticPr fontId="2" type="noConversion"/>
  </si>
  <si>
    <t>冠岳文化財団</t>
    <phoneticPr fontId="2" type="noConversion"/>
  </si>
  <si>
    <t>冠岳区</t>
    <phoneticPr fontId="2" type="noConversion"/>
  </si>
  <si>
    <t>無償賃貸（196.68㎡）</t>
  </si>
  <si>
    <t>1本部6チーム</t>
  </si>
  <si>
    <t>ㅇ文化施設運営：グロアートバレー芸術劇場、区民会館、エラー文化センタードリームシアター、シンドリムオペラハウス、シンドリム環文化鉄道959ㅇ公演、展示、文化芸術教育企画運営活性化ㅇ地域文化振興および文化政策啓発</t>
  </si>
  <si>
    <t>ホ・ジョンスク</t>
  </si>
  <si>
    <t>異性（区役所）</t>
  </si>
  <si>
    <t>ソウル特別市黒区文化財団設立及び運営に関する条例</t>
  </si>
  <si>
    <t>2007.08.01.</t>
  </si>
  <si>
    <t>www.guroartsvalley.or.kr</t>
  </si>
  <si>
    <t>T)02-2029-1700 F)02-2029-1706</t>
  </si>
  <si>
    <t>ソウル特別市区区区釜山路25ギル9-24</t>
  </si>
  <si>
    <t>無償賃貸（112.4㎡）</t>
  </si>
  <si>
    <t>4チーム</t>
  </si>
  <si>
    <t>ㅇ文化芸術施設の運営管理ためにソウル特別市錦川区庁長が委託及び指定する事業 ㅇ文化芸術振興のための通信販売業 ㅇその他財団の設立目的達成に必要な事業</t>
  </si>
  <si>
    <t>オジン</t>
  </si>
  <si>
    <t>キム・ドゥソン</t>
  </si>
  <si>
    <t>ソウル特別市錦川文化財団設立及び運営に関する条例</t>
  </si>
  <si>
    <t>2017.07.01.</t>
  </si>
  <si>
    <t>www.gcfac.or.kr</t>
  </si>
  <si>
    <t>T）02-809-8240 F）02-809-8239</t>
  </si>
  <si>
    <t>ソウル特別市錦川区始興大路73道67錦川エムタワー10階1007号錦川文化財団</t>
  </si>
  <si>
    <t>無償賃貸 (13293.25㎡)</t>
  </si>
  <si>
    <t>2本部4チーム</t>
  </si>
  <si>
    <t>ㅇ地域文化芸術振興のための政策及び事業の開発、推進ㅇ文化芸術人材、施設の管理及び運営ㅇ文化芸術祭、公演及び展示事業</t>
  </si>
  <si>
    <t>ユギョン</t>
  </si>
  <si>
    <t>表在順</t>
  </si>
  <si>
    <t>ソウル特別市中浪文化財団設立及び運営に関する条例</t>
  </si>
  <si>
    <t>2020.06.30.</t>
  </si>
  <si>
    <t>https://www.jnfac.or.kr</t>
  </si>
  <si>
    <t>T)02-3407-6500 F)02-2208-0030</t>
  </si>
  <si>
    <t>ソウル特別市中浪区マンウロ353地下2階中浪アートセンター中浪文化財団</t>
  </si>
  <si>
    <t>中浪文化財団</t>
  </si>
  <si>
    <t>無償賃貸（182.13㎡）</t>
  </si>
  <si>
    <t xml:space="preserve"> ㅇ地域文化芸術施設の運営および管理（図書館5カ所、先農団歴史文化館運営管理）開発推進ㅇ文化芸術振興のための文化専門人材の養成と支援</t>
  </si>
  <si>
    <t>ク・ボンホ</t>
  </si>
  <si>
    <t>ユ・ドクヨル（区役所）</t>
  </si>
  <si>
    <t>ソウル特別市東大文化財団設立及び運営に関する条例</t>
  </si>
  <si>
    <t>2018.05.01.</t>
  </si>
  <si>
    <t>www.ddmac.or.kr</t>
  </si>
  <si>
    <t xml:space="preserve"> T）02-3295-5560</t>
  </si>
  <si>
    <t>ソウル特別市東大門区武陵路44ギル38（船農団歴史文化館）</t>
  </si>
  <si>
    <t>東大文化財団</t>
  </si>
  <si>
    <t>無償賃貸（312㎡）</t>
  </si>
  <si>
    <t>2部8チーム</t>
  </si>
  <si>
    <t>ㅇ芸術団体（江南交響楽団、江南合唱団）運営ㅇ文化芸術創作支援、同好会活動支援ㅇ文化施設（文化センター、コミュニティセンター、ヒーリングセンター、区立図書館など）</t>
  </si>
  <si>
    <t>キム・ドンウク</t>
  </si>
  <si>
    <t>チェ・ビョンシク（主流出版社代表）</t>
  </si>
  <si>
    <t>ソウル特別市江南区文化財団設立及び運営に関する条例</t>
  </si>
  <si>
    <t>2008.10.30.</t>
  </si>
  <si>
    <t>www.gfac.kr</t>
  </si>
  <si>
    <t>T)02-6712-0550 F)02-3447-0533</t>
  </si>
  <si>
    <t>ソウル特別市江南区サン陵路668 5階江南文化財団</t>
  </si>
  <si>
    <t>江南文化財団</t>
  </si>
  <si>
    <t>9,151㎡</t>
  </si>
  <si>
    <t>1本部1小4チーム</t>
  </si>
  <si>
    <t>ㅇ 地域文化芸術、生活文化芸術活性化事業 ㅇ 地域特性化 文化芸術教育事業 ㅇ 地域祭り企画及び運営 ㅇ 地域特性化公演、視覚芸術拡散展示企画及び運営、能力強化事業ㅇ文化都市推進ㅇ文化芸術空間（銀平文化芸術会館、銀平生活文化センター、不光泉メディアセンターなど）</t>
  </si>
  <si>
    <t>ヤン・ジェホ</t>
  </si>
  <si>
    <t>キム・ミギョン（区役所）</t>
  </si>
  <si>
    <t>ソウル特別市銀平区銀平文化財団の設立と運営に関する条例</t>
  </si>
  <si>
    <t>2017.06.05.</t>
  </si>
  <si>
    <t>T）02-351-3736 F）02-351-3332</t>
  </si>
  <si>
    <t>ソウル特別市 恩平区 緑番路 16(緑番洞), 銀平文化芸術会館 1,2階 銀平文化財団</t>
  </si>
  <si>
    <t>自体（129㎡）</t>
    <phoneticPr fontId="2" type="noConversion"/>
  </si>
  <si>
    <t>1室3チーム1事業所</t>
    <phoneticPr fontId="2" type="noConversion"/>
  </si>
  <si>
    <t>ㅇ地域文化芸術の振興と支援ㅇ地域文化芸術振興政策の開発と研究</t>
    <phoneticPr fontId="2" type="noConversion"/>
  </si>
  <si>
    <t>許漢陽</t>
    <phoneticPr fontId="2" type="noConversion"/>
  </si>
  <si>
    <t>パク・ソンス（区役所）</t>
    <phoneticPr fontId="2" type="noConversion"/>
  </si>
  <si>
    <t>ソウル特別市松坡区文化財団設立及び運営条例</t>
    <phoneticPr fontId="2" type="noConversion"/>
  </si>
  <si>
    <t>2019.11.26.</t>
    <phoneticPr fontId="2" type="noConversion"/>
  </si>
  <si>
    <t>www.songpafac.or.kr</t>
    <phoneticPr fontId="2" type="noConversion"/>
  </si>
  <si>
    <t>T）02-420-0088</t>
    <phoneticPr fontId="2" type="noConversion"/>
  </si>
  <si>
    <t>ソウル特別市松坡区百済古墳路42ギル5松坡女性文化会館4階</t>
    <phoneticPr fontId="2" type="noConversion"/>
  </si>
  <si>
    <t>松坡文化財団</t>
    <phoneticPr fontId="2" type="noConversion"/>
  </si>
  <si>
    <t>松坡区</t>
    <phoneticPr fontId="2" type="noConversion"/>
  </si>
  <si>
    <t>賃貸（235.47㎡）</t>
    <phoneticPr fontId="2" type="noConversion"/>
  </si>
  <si>
    <t>1局2本部5チーム6館</t>
    <phoneticPr fontId="2" type="noConversion"/>
  </si>
  <si>
    <t>ㅇ文化政策の開発及び樹立 ㅇ文化施設の運営及び管理 ㅇ文化芸術団体活性化支援 ㅇ文化芸術団体運営及び地域祭開催振興のための事業開発と交流</t>
    <phoneticPr fontId="10" type="noConversion"/>
  </si>
  <si>
    <t>キム・ヨンヒョン</t>
    <phoneticPr fontId="2" type="noConversion"/>
  </si>
  <si>
    <t>イ・ドンジン（区役所）</t>
    <phoneticPr fontId="2" type="noConversion"/>
  </si>
  <si>
    <t>ソウル特別市道鳳区文化財団設立及び運営に関する条例</t>
    <phoneticPr fontId="2" type="noConversion"/>
  </si>
  <si>
    <t>2017.03.27.</t>
  </si>
  <si>
    <t>www.dbfac.or.kr</t>
  </si>
  <si>
    <t>T)02-908-2900 F)02-908-3400</t>
  </si>
  <si>
    <t>ソウル特別市道鳳区路海路63道43、305号（道鳳区行政支援センター、昌洞）</t>
    <phoneticPr fontId="10" type="noConversion"/>
  </si>
  <si>
    <t>トボン文化財団</t>
  </si>
  <si>
    <t>無償賃貸（396㎡）</t>
    <phoneticPr fontId="2" type="noConversion"/>
  </si>
  <si>
    <t>ㅇ地域文化政策研究及び事業 ㅇ文化芸術振興及び支援事業 ㅇ文化芸術国内・外交流事業 ㅇ文化都市指定推進事業（大林図書館、文来図書館、船遊図書館、汝矣山江村図書館など）運営管理ㅇ青少年施設運営管理および文化活動振興、交流事業ㅇその他文化芸術振興のためにソウル特別市永登浦区庁長が委託する事業</t>
    <phoneticPr fontId="2" type="noConversion"/>
  </si>
  <si>
    <t>江原材</t>
    <phoneticPr fontId="2" type="noConversion"/>
  </si>
  <si>
    <t>チェ・ヒョンイル（区役所）</t>
  </si>
  <si>
    <t>ソウル特別市永登浦文化財団設立及び運営に関する条例</t>
  </si>
  <si>
    <t>2012.12.04.</t>
  </si>
  <si>
    <t>www.ydpcf.or.kr</t>
  </si>
  <si>
    <t>T)02-2629-2200 F)02-2068-9496</t>
    <phoneticPr fontId="10" type="noConversion"/>
  </si>
  <si>
    <t>ソウル特別市永登浦区国会大路596、区民会館2階文化財団事務所</t>
    <phoneticPr fontId="2" type="noConversion"/>
  </si>
  <si>
    <t>永登浦文化財団</t>
  </si>
  <si>
    <t>自体（275㎡）</t>
  </si>
  <si>
    <t>5チーム</t>
  </si>
  <si>
    <t>ㅇ区立文化施設及び芸術団体運営ㅇ文化芸術の創作・普及及び教育・研究ㅇ地域文化専門人材の養成及び支援ㅇ地域文化芸術団体支援及び活性化事業の推進外財団の設立目的達成に必要な事業</t>
  </si>
  <si>
    <t>イ・ジェフン</t>
  </si>
  <si>
    <t>イ・ジョンフン（区役所）</t>
  </si>
  <si>
    <t>ソウル特別市江東区文化財団設立及び運営に関する条例</t>
  </si>
  <si>
    <t>2020.01.01.</t>
  </si>
  <si>
    <t>T）02-440-0500 F）02-440-0501</t>
  </si>
  <si>
    <t>ソウル特別市江東区東南路870江東アートセンター</t>
  </si>
  <si>
    <t>自体（110㎡）</t>
    <phoneticPr fontId="10" type="noConversion"/>
  </si>
  <si>
    <t>4チーム 3館 4分館</t>
  </si>
  <si>
    <t>ㅇ文化芸術振興のための事業の開発、推進及び支援ㅇ文化芸術関連政策開発支援と諮問ㅇ文化芸術専門人材の養成及び支援関連業務ㅇ文化芸術振興のために区庁長が委託する施設及び事業</t>
    <phoneticPr fontId="10" type="noConversion"/>
  </si>
  <si>
    <t>パク・ドンホ</t>
  </si>
  <si>
    <t>キム・ヨンヨン</t>
    <phoneticPr fontId="2" type="noConversion"/>
  </si>
  <si>
    <t>ソウル特別市瑞草区瑞草文化財団設立及び運営に関する条例</t>
  </si>
  <si>
    <t>www.seochocf.or.kr</t>
  </si>
  <si>
    <t>T)02-3477-2650 F)02-3476-5678</t>
  </si>
  <si>
    <t>ソウル特別市瑞草区四平大路55深山記念文化センター内1階</t>
    <phoneticPr fontId="10" type="noConversion"/>
  </si>
  <si>
    <t>瑞草文化財団</t>
  </si>
  <si>
    <t>賃貸（570.18㎡）</t>
    <phoneticPr fontId="2" type="noConversion"/>
  </si>
  <si>
    <t>ㅇ文化施設運営および管理ㅇ文化文化芸術団体運営ㅇ文化芸術振興のために区庁長が委託する事業</t>
    <phoneticPr fontId="10" type="noConversion"/>
  </si>
  <si>
    <t>ユン・ヨンミン</t>
    <phoneticPr fontId="2" type="noConversion"/>
  </si>
  <si>
    <t>クォン・ヒソク（ハナツアー副会長）</t>
  </si>
  <si>
    <t>ソウル特別市鍾路区鍾路文化財団設立及び運営条例</t>
  </si>
  <si>
    <t>2013.09.17.</t>
  </si>
  <si>
    <t>www.jfac.or.kr</t>
  </si>
  <si>
    <t>T)02-6203-1155 F)02-6499-0371</t>
    <phoneticPr fontId="2" type="noConversion"/>
  </si>
  <si>
    <t>ソウル特別市鍾路区セムンアンロ3ギル3 6階（明日新聞）</t>
    <phoneticPr fontId="2" type="noConversion"/>
  </si>
  <si>
    <t>鍾路文化財団</t>
  </si>
  <si>
    <t>無償賃貸（774.21㎡）</t>
    <phoneticPr fontId="10" type="noConversion"/>
  </si>
  <si>
    <t>80（図書館予算除外）</t>
    <phoneticPr fontId="2" type="noConversion"/>
  </si>
  <si>
    <t>1局4部1チーム(TF) ※老院区立図書館：1室7館</t>
    <phoneticPr fontId="2" type="noConversion"/>
  </si>
  <si>
    <t>○文化芸術プログラムの開発と運営○地域文化芸術団体ネットワークの構築と支援○生活文化芸術活性化事業と文化芸術部門の運営・支援○区民生活芸術及び専門芸術人教育事業○地域文化振興事業の発掘及び推進○公募事業運営○地域芸術資源DBアーカイブ ○地域文化芸術イベント企画推進 ○文化芸術会館、交流劇場運営及び管理 ○文化公演・展示企画 ○文化芸術団体支援及び管理</t>
    <phoneticPr fontId="2" type="noConversion"/>
  </si>
  <si>
    <t>キム・スンクク</t>
    <phoneticPr fontId="2" type="noConversion"/>
  </si>
  <si>
    <t>ソウル特別市瑞原区文化財団設立及び運営に関する条例</t>
    <phoneticPr fontId="2" type="noConversion"/>
  </si>
  <si>
    <t>2019.06.10.</t>
    <phoneticPr fontId="2" type="noConversion"/>
  </si>
  <si>
    <t>www.nowonarts.kr</t>
    <phoneticPr fontId="2" type="noConversion"/>
  </si>
  <si>
    <t>T)02-2289-3400 F)02-935-4659</t>
    <phoneticPr fontId="2" type="noConversion"/>
  </si>
  <si>
    <t>ソウル特別市 ノウォン区中継路 181 ノウォン文化芸術会館</t>
    <phoneticPr fontId="2" type="noConversion"/>
  </si>
  <si>
    <t>無償賃貸（229.12㎡）</t>
    <phoneticPr fontId="2" type="noConversion"/>
  </si>
  <si>
    <t>ㅇ文化芸術施設の運営と管理ㅇ文化芸術の創作。普及と教育。研究ㅇ文化芸術関連政策開発及び事業実施ㅇ生活文化活性化事業ㅇ地域文化資源の発掘及び開発、活用活性化事業ㅇ文化芸術団体支援及び活性化推進ㅇ読書文化振興事業及び区立図書館運営</t>
    <phoneticPr fontId="2" type="noConversion"/>
  </si>
  <si>
    <t>キム・ギルヨン</t>
    <phoneticPr fontId="2" type="noConversion"/>
  </si>
  <si>
    <t>ソウル特別市東区区文化財団設立及び運営に関する条例</t>
  </si>
  <si>
    <t>2018.10.25.</t>
    <phoneticPr fontId="10" type="noConversion"/>
  </si>
  <si>
    <t>ww.idfac.or.kr</t>
  </si>
  <si>
    <t>T)02-826-9330 F)02-826-9331</t>
  </si>
  <si>
    <t>ソウル特別市東区区黒石路93-1</t>
    <phoneticPr fontId="2" type="noConversion"/>
  </si>
  <si>
    <t>運動文化財団</t>
  </si>
  <si>
    <t>賃貸 (103.7㎡, )</t>
    <phoneticPr fontId="2" type="noConversion"/>
  </si>
  <si>
    <t>3チーム</t>
    <phoneticPr fontId="2" type="noConversion"/>
  </si>
  <si>
    <t>ㅇ企画公演、企画展示ㅇ訪れる文化公演ㅇ子供文化芸術プログラム、江北文化祭ㅇ区立芸術団体（5団体）運営および支援芸術教育基盤造成支援事業ㅇ自治区生活文化活性化支援事業ㅇ都市文化LAB IN支援事業ㅇ自治区文化芸術コンテンツ特性化事業</t>
    <phoneticPr fontId="2" type="noConversion"/>
  </si>
  <si>
    <t>キム・サムボン</t>
    <phoneticPr fontId="10" type="noConversion"/>
  </si>
  <si>
    <t>ソウル特別市江北区文化財団設立及び運営に関する条例</t>
  </si>
  <si>
    <t>2017.03.08.</t>
  </si>
  <si>
    <t>www.gbcf.or.kr</t>
  </si>
  <si>
    <t>T)02-994-8980 F)0507-0333-0363</t>
    <phoneticPr fontId="2" type="noConversion"/>
  </si>
  <si>
    <t>ソウル特別市江北区三角山路85江北文化芸術会館3階江北文化財団</t>
    <phoneticPr fontId="2" type="noConversion"/>
  </si>
  <si>
    <t>江北文化財団</t>
  </si>
  <si>
    <t>無償委託 (791㎡)</t>
    <phoneticPr fontId="2" type="noConversion"/>
  </si>
  <si>
    <t>2本部8チーム1TFチーム</t>
    <phoneticPr fontId="10" type="noConversion"/>
  </si>
  <si>
    <t>ㅇ文化政策・研究開発及びネットワーク ㅇ公演・展示・祭り事業 ㅇ麻浦アートセンター 生活体育・文化芸術アカデミー操作</t>
    <phoneticPr fontId="10" type="noConversion"/>
  </si>
  <si>
    <t>送料用</t>
    <phoneticPr fontId="2" type="noConversion"/>
  </si>
  <si>
    <t>キム・ホヨン（前弘益大学美術大学長）</t>
    <phoneticPr fontId="2" type="noConversion"/>
  </si>
  <si>
    <t>ソウル特別市麻浦区文化財団設立及び運営に関する条例</t>
    <phoneticPr fontId="2" type="noConversion"/>
  </si>
  <si>
    <t>2007.09.12.</t>
  </si>
  <si>
    <t>www.mfac.or.kr</t>
    <phoneticPr fontId="2" type="noConversion"/>
  </si>
  <si>
    <t>T)02-3274-8500 F)02-3274-8599</t>
  </si>
  <si>
    <t>ソウル特別市麻浦区大興路20ギル28</t>
  </si>
  <si>
    <t>麻浦文化財団</t>
  </si>
  <si>
    <t>広域合計</t>
    <phoneticPr fontId="10" type="noConversion"/>
  </si>
  <si>
    <t>1室10チーム</t>
  </si>
  <si>
    <t>ㅇ文化芸術政策の開発ㅇ文化芸術創作・普及及び文化芸術活動支援ㅇ文化遺産の発掘及び保存ㅇ文化芸術情報の交流の振興に必要と認められる事業</t>
  </si>
  <si>
    <t>済州文化芸術財団設立及び育成条例</t>
  </si>
  <si>
    <t>2001.04.25。</t>
  </si>
  <si>
    <t>www.jfac.kr</t>
  </si>
  <si>
    <t>T)064-800-9191 F)064-800-9139</t>
  </si>
  <si>
    <t>済州特別自治道済州市東光路51</t>
  </si>
  <si>
    <t>済州文化芸術財団</t>
  </si>
  <si>
    <t>1事務所（4チーム1小）、1事務局</t>
  </si>
  <si>
    <t>ㅇ文化芸術振興事業（創作活動支援、文化芸術教育など）ㅇ全南国際水墨ビエンナーレ開催ㅇ文化芸術振興のための基金づくりと運用ために道知事が委託する事業（都立国楽団運営等） ㅇ文化財の発掘及び研究</t>
  </si>
  <si>
    <t>キム・ソンチョン</t>
    <phoneticPr fontId="2" type="noConversion"/>
  </si>
  <si>
    <t>キム・ヨンロク（道知事）</t>
  </si>
  <si>
    <t>全羅南道文化財団の設立と運営に関する条例</t>
  </si>
  <si>
    <t>2009.05.29。</t>
  </si>
  <si>
    <t>www.jncf.or.kr</t>
  </si>
  <si>
    <t>T)061-280-5800 F)061-280-5850</t>
  </si>
  <si>
    <t>全羅南道武安郡三郷邑後光大路242全南開発ビル13階</t>
  </si>
  <si>
    <t>全羅南道文化財団</t>
  </si>
  <si>
    <t>1処3本部1段9チーム</t>
  </si>
  <si>
    <t>ㅇ文化芸術創作活動支援ㅇ文化観光コンテンツの発掘ㅇ地域資源活用観光基盤構築</t>
  </si>
  <si>
    <t>勝つ前に</t>
  </si>
  <si>
    <t>ソン・ハジン（道知事）</t>
  </si>
  <si>
    <t>全羅北道文化観光財団の設立と運営に関する条例</t>
  </si>
  <si>
    <t>2015.12.07</t>
  </si>
  <si>
    <t>T)063-230-7400 F)063-231-7491</t>
  </si>
  <si>
    <t>全羅北道全州市万山区全羅監営路72、全羅監営タワー4階</t>
  </si>
  <si>
    <t>3本部7チーム3センター</t>
  </si>
  <si>
    <t>ㅇ文化芸術創作・普及及び文化芸術活動支援ㅇ文化芸術教育及び振興政策開発研究基盤造成及び育成事業支援 ㅇ文化コンテンツ産業の支援・交流及び協力 ㅇ映像物の創作・製作及び撮影支援と映像産業育成支援</t>
  </si>
  <si>
    <t>キム・ヨンドク</t>
  </si>
  <si>
    <t>慶南文化芸術振興院の設立と運営に関する条例</t>
  </si>
  <si>
    <t>www.gcaf.or.kr</t>
  </si>
  <si>
    <t>T)055-230-8600 F)055-230-8699</t>
  </si>
  <si>
    <t>慶尚南道ハプチョン郡徳谷面ハクリ1ギル58</t>
  </si>
  <si>
    <t>慶南文化芸術振興院</t>
  </si>
  <si>
    <t>1処1本部2員2室11チーム</t>
  </si>
  <si>
    <t>ㅇ文化芸術創作普及及び文化芸術活動支援ㅇ文化芸術振興のための政策開発、推進、諮問及び支援ㅇ文化芸術振興関連国内外交流協力事業ㅇ文化芸術団体及び芸術人育成支援ㅇ文化芸術情報化及び広報の保護、保存管理ㅇ文化遺産の調査研究及び資料発行 ㅇ文化遺産の保存処理及び首長展示</t>
  </si>
  <si>
    <t>イ・ヒボム</t>
  </si>
  <si>
    <t>イ・チョルウ（道知事）</t>
  </si>
  <si>
    <t>慶北文化財団の設立と運営に関する条例</t>
  </si>
  <si>
    <t>1997.12.11.</t>
  </si>
  <si>
    <t>www.gacf.kr</t>
  </si>
  <si>
    <t>T)054-650-2900 F)054-650-2959</t>
  </si>
  <si>
    <t>慶尚北道慶川郡水辺路125西津タワー4階</t>
  </si>
  <si>
    <t>慶北文化財団</t>
  </si>
  <si>
    <t>2本部6チーム</t>
  </si>
  <si>
    <t>ㅇ文化芸術振興のための政策開発及び諮問 ㅇ文化芸術創作。普及及び文化芸術活動支援</t>
  </si>
  <si>
    <t>キム・ヒョンシク</t>
  </si>
  <si>
    <t>ヤン・スンジョ（道知事）</t>
  </si>
  <si>
    <t>忠清南道文化財団設立及び支援条例</t>
  </si>
  <si>
    <t>2013.12.19.</t>
  </si>
  <si>
    <t>www.cacf.or.kr</t>
  </si>
  <si>
    <t>T)041-630-2900 F)041-338-7963</t>
  </si>
  <si>
    <t>忠清南道予算郡礼学路10-22、専門建設会館2F</t>
  </si>
  <si>
    <t>忠南文化財団</t>
  </si>
  <si>
    <t>1妻6チーム</t>
  </si>
  <si>
    <t>ㅇ文化芸術の創作・普及及び文化芸術活動支援事業ㅇ伝統文化芸術継承・発展事業ㅇ文化・芸術・観光振興のための政策開発・諮問及び教育・研究事業ㅇ情報の蓄積およびネットワークサービス事業ㅇ文化・芸術・観光振興のための政府機関または自治体委託事業ㅇ生活文化芸術活性化支援事業</t>
  </si>
  <si>
    <t>キム・スンファン</t>
  </si>
  <si>
    <t>イ・シジョン（道知事）</t>
  </si>
  <si>
    <t>忠北文化財団設立及び運営支援条例</t>
  </si>
  <si>
    <t>2011.11.30.</t>
  </si>
  <si>
    <t>www.cbfc.or.kr</t>
  </si>
  <si>
    <t>T)043-222-5316 F)043-220-5310</t>
  </si>
  <si>
    <t>忠清北道清州市清原区香郡路94号道7</t>
  </si>
  <si>
    <t>忠北文化財団</t>
    <phoneticPr fontId="2" type="noConversion"/>
  </si>
  <si>
    <t>2本部2室1委員会、13チーム</t>
  </si>
  <si>
    <t>ㅇ地域文化芸術振興（創作支援、文化芸術教育支援など）ㅇ芸術人福祉院、芸術人派遣支援など開催ㅇ江原映像産業活性化支援、地域特化コンテンツ開発など</t>
  </si>
  <si>
    <t>キム・ピルクク</t>
  </si>
  <si>
    <t>強金室（理事長）</t>
    <phoneticPr fontId="2" type="noConversion"/>
  </si>
  <si>
    <t>江原文化財団の設立と運営に関する条例</t>
  </si>
  <si>
    <t>1999.12.28.</t>
  </si>
  <si>
    <t>www.gwcf.or.kr</t>
  </si>
  <si>
    <t>T)033-240-1311 F)033-251-3408</t>
  </si>
  <si>
    <t>江原道春川市金剛路11 KTビル2階</t>
  </si>
  <si>
    <t>江原文化財団</t>
  </si>
  <si>
    <t>自社および無償賃貸（5772㎡）</t>
  </si>
  <si>
    <t>1館1室1チーム3本部8所属機関1支援団</t>
  </si>
  <si>
    <t>ㅇ歴史・文化遺産の発掘・保存・現代化ㅇ文化芸術創作・教育・普及支援と環境づくりㅇ文化芸術政策の開発と諮問指向土砂研究 ㅇも文化芸術施設の管理及び運営</t>
  </si>
  <si>
    <t>カンホン</t>
    <phoneticPr fontId="2" type="noConversion"/>
  </si>
  <si>
    <t>チョ・ウン（理事長）</t>
  </si>
  <si>
    <t>京畿文化財団の設立と運営に関する条例</t>
  </si>
  <si>
    <t>1997.07.03.</t>
  </si>
  <si>
    <t>www.ggcf.or.kr</t>
  </si>
  <si>
    <t>T)031-231-7200 F)031-236-3708</t>
  </si>
  <si>
    <t>京畿道水原市慶善区ソドンロ166</t>
  </si>
  <si>
    <t>京畿文化財団</t>
  </si>
  <si>
    <t>2本部1室13チーム</t>
  </si>
  <si>
    <t>ㅇ文化芸術振興のための事業の開発、推進、諮問及び支援ㅇ文化芸術専門人材の養成及び支援ㅇ文化芸術団体の支援及び活性化事業の推進芸術の創作・普及及び教育・調査・研究 ㅇ文化芸術である福祉及び文化芸術分野寄付・後援関連事業」と呼ばれる）が委託する事業</t>
  </si>
  <si>
    <t>キム・ジョンリュル</t>
  </si>
  <si>
    <t>イ・チュンヒ（市場）</t>
  </si>
  <si>
    <t>世宗特別自治市文化財団設立及び運営に関する条例</t>
  </si>
  <si>
    <t>2016.10.25.</t>
  </si>
  <si>
    <t>https://sjcf.or.kr</t>
  </si>
  <si>
    <t>T)044-850-0590 F)044-864-9731</t>
  </si>
  <si>
    <t>世宗特別自治区カモメロ387パクヨン文化館</t>
  </si>
  <si>
    <t>世宗特別自治区</t>
  </si>
  <si>
    <t>1本部4チーム1推進団1室</t>
  </si>
  <si>
    <t>ㅇ文化芸術基金支援事業ㅇ祭りの発掘と施行ㅇ文化芸術教育事業ㅇ文化福祉事業ㅇ文化施設委託運営</t>
  </si>
  <si>
    <t>専修日</t>
  </si>
  <si>
    <t>ソン・チョルホ（市場）</t>
  </si>
  <si>
    <t>蔚山広域市文化財団設立及び運営に関する条例</t>
  </si>
  <si>
    <t>2016.12.28.</t>
  </si>
  <si>
    <t>www.uacf.or.kr</t>
  </si>
  <si>
    <t>T)052-259-7906 F)052-256-3726</t>
  </si>
  <si>
    <t>蔚山広域市南区中央路202慶南銀行蔚山営業部5階</t>
  </si>
  <si>
    <t>蔚山文化財団</t>
  </si>
  <si>
    <t>委託契約（824㎡）</t>
  </si>
  <si>
    <t>1室、3本部、1センター、11チーム</t>
  </si>
  <si>
    <t>ㅇ文化芸術振興課 アジア文化中心都市づくりのための政策開発及び広報 ㅇ文化芸術の創作・普及・活動の支援芸術の継承と発展 ㅇ地域まつり・文化行事の育成及び支援</t>
  </si>
  <si>
    <t>黄風年</t>
  </si>
  <si>
    <t>カン・ギジョン（光州広域市場）</t>
  </si>
  <si>
    <t>光州広域市光州文化財団設立及び運営条例</t>
  </si>
  <si>
    <t>2010.12.27.</t>
  </si>
  <si>
    <t xml:space="preserve"> www.gjcf.or.kr</t>
  </si>
  <si>
    <t>T)062-670-7400 F)062-670-7489</t>
  </si>
  <si>
    <t>光州広域市南区天辺左路338番道7光郷市民文化館3階</t>
  </si>
  <si>
    <t>光州文化財団</t>
  </si>
  <si>
    <t>2室4本部12チーム</t>
  </si>
  <si>
    <t>ㅇ芸術創作活動支援及び普及 ㅇ市民文化香水向上事業 ㅇ文化芸術振興のための政策開発及び諮問事業ㅇ文化芸術情報の蓄積及びサービス事業ㅇ歴史文化資源の調査研究及び普及ㅇ南北文化芸術など交流事業</t>
  </si>
  <si>
    <t>イ・ジョング</t>
  </si>
  <si>
    <t>ユ・ジョンボク（市場）</t>
  </si>
  <si>
    <t>仁川広域市文化財団設立及び運営に関する条例</t>
  </si>
  <si>
    <t>2004.11.15.</t>
  </si>
  <si>
    <t>www.ifac.or.kr</t>
  </si>
  <si>
    <t>T)032-455-7100 F)032-772-7190</t>
  </si>
  <si>
    <t>仁川広域市中区製物量路195（杭洞5街13）</t>
  </si>
  <si>
    <t xml:space="preserve"> 1室3本部1センター10チーム</t>
  </si>
  <si>
    <t>ㅇ文化芸術創作・普及活動の支援 ㅇ市民文化香水機会の拡大と創造性の向上</t>
  </si>
  <si>
    <t>イ・スンイク</t>
  </si>
  <si>
    <t>クォン・ヨンジン（大邱広域市場）</t>
  </si>
  <si>
    <t>大邱広域市文化財団設立及び運営条例</t>
  </si>
  <si>
    <t>2009.04.16。</t>
  </si>
  <si>
    <t>www.dgfc.or.kr</t>
  </si>
  <si>
    <t>T)053-430-1200 F)053-422-1214</t>
  </si>
  <si>
    <t>大邱広域市中区大鳳路260</t>
  </si>
  <si>
    <t>大邱文化財団</t>
  </si>
  <si>
    <t>無償賃貸 (26309㎡)</t>
  </si>
  <si>
    <t>2本部9チーム</t>
  </si>
  <si>
    <t>ㅇ文化芸術創作、普及、活動支援事業ㅇ市民の文化香水機会拡大のための事業ㅇ伝統文化芸術の継承と発展事業文化芸術情報の蓄積及びサービス提供事業 ㅇ財団の目的達成のために必要な事業</t>
  </si>
  <si>
    <t>シムギュク</t>
  </si>
  <si>
    <t>イ・テグ（行政府市場）</t>
  </si>
  <si>
    <t>大田文化財団設立及び運営条例</t>
  </si>
  <si>
    <t>2009.09.23。</t>
  </si>
  <si>
    <t>www.dcaf.or.kr</t>
  </si>
  <si>
    <t>T)042-480- 1000 F)042-480-1099</t>
  </si>
  <si>
    <t>大田広域市中区中央路32大田芸術家の家</t>
  </si>
  <si>
    <t>無償賃貸 (723.34㎡)</t>
    <phoneticPr fontId="2" type="noConversion"/>
  </si>
  <si>
    <t>1センター1室2本部9チーム</t>
  </si>
  <si>
    <t>ㅇ文化芸術創作・普及及び文化芸術活動支援事業ㅇ文化芸術教育事業ㅇ国内・外文化芸術交流事業ㅇ市民文化香水向上のための事業など</t>
    <phoneticPr fontId="2" type="noConversion"/>
  </si>
  <si>
    <t>カン・ドンス</t>
  </si>
  <si>
    <t>イ・ビョンジン（市場権限代行）</t>
    <phoneticPr fontId="2" type="noConversion"/>
  </si>
  <si>
    <t>釜山文化財団設立及び運営支援条例</t>
    <phoneticPr fontId="2" type="noConversion"/>
  </si>
  <si>
    <t>2009.01.21.</t>
    <phoneticPr fontId="2" type="noConversion"/>
  </si>
  <si>
    <t>www.bscf.or.kr</t>
  </si>
  <si>
    <t>T)051-744-7707 F)051-744-7709</t>
    <phoneticPr fontId="2" type="noConversion"/>
  </si>
  <si>
    <t>釜山広域市南区ウアムロ84-1（ガンマンドン）</t>
    <phoneticPr fontId="2" type="noConversion"/>
  </si>
  <si>
    <t>釜山文化財団</t>
    <phoneticPr fontId="10" type="noConversion"/>
  </si>
  <si>
    <t>釜山広域市</t>
    <phoneticPr fontId="10" type="noConversion"/>
  </si>
  <si>
    <t>3本部、9室、25チーム8単位組織</t>
    <phoneticPr fontId="2" type="noConversion"/>
  </si>
  <si>
    <t>ㅇ芸術創作活性化、文芸支援及び創作空間事業ㅇ文化芸術教育、芸術治癒ㅇ地域文化振興市民文化活性化、祭り、生活文化</t>
    <phoneticPr fontId="2" type="noConversion"/>
  </si>
  <si>
    <t>イ・チャンギ</t>
    <phoneticPr fontId="2" type="noConversion"/>
  </si>
  <si>
    <t>ソウル特別市財団法人ソウル文化財団設立及び運営に関する条例</t>
  </si>
  <si>
    <t>2004.03.15.</t>
    <phoneticPr fontId="2" type="noConversion"/>
  </si>
  <si>
    <t>www.sfac.or.kr</t>
  </si>
  <si>
    <t>T)02-3290-7000 F)02-6008-7346</t>
  </si>
  <si>
    <t>ソウル特別市東大門区清渓川路517</t>
  </si>
  <si>
    <t>ソウル文化財団</t>
    <phoneticPr fontId="10" type="noConversion"/>
  </si>
  <si>
    <t>ソウル特別市</t>
    <phoneticPr fontId="10" type="noConversion"/>
  </si>
  <si>
    <t>その他事業</t>
    <phoneticPr fontId="10" type="noConversion"/>
  </si>
  <si>
    <t>施設事業</t>
    <phoneticPr fontId="10" type="noConversion"/>
  </si>
  <si>
    <t>教育事業</t>
    <phoneticPr fontId="10" type="noConversion"/>
  </si>
  <si>
    <t>支援事業</t>
    <phoneticPr fontId="10" type="noConversion"/>
  </si>
  <si>
    <t>自治体支援</t>
    <phoneticPr fontId="10" type="noConversion"/>
  </si>
  <si>
    <t>その他(契約社員等)</t>
    <phoneticPr fontId="10" type="noConversion"/>
  </si>
  <si>
    <t>正社員</t>
    <phoneticPr fontId="10" type="noConversion"/>
  </si>
  <si>
    <t>試み出演</t>
    <phoneticPr fontId="10" type="noConversion"/>
  </si>
  <si>
    <t>中央文芸振興基金</t>
    <phoneticPr fontId="10" type="noConversion"/>
  </si>
  <si>
    <t>オフィス(沿面積)</t>
    <phoneticPr fontId="10" type="noConversion"/>
  </si>
  <si>
    <t>事業状況（個）</t>
    <phoneticPr fontId="10" type="noConversion"/>
  </si>
  <si>
    <t>予算の状況（単位：億ウォン）</t>
    <phoneticPr fontId="10" type="noConversion"/>
  </si>
  <si>
    <t>人材現況（人）</t>
    <phoneticPr fontId="10" type="noConversion"/>
  </si>
  <si>
    <t>組織現況</t>
    <phoneticPr fontId="10" type="noConversion"/>
  </si>
  <si>
    <t>主な事業</t>
    <phoneticPr fontId="10" type="noConversion"/>
  </si>
  <si>
    <t>資金規模（億ウォン）</t>
    <phoneticPr fontId="10" type="noConversion"/>
  </si>
  <si>
    <t>初出年金（億ウォン）</t>
    <phoneticPr fontId="10" type="noConversion"/>
  </si>
  <si>
    <t>文化財団代表取締役名</t>
    <phoneticPr fontId="10" type="noConversion"/>
  </si>
  <si>
    <t>取締役長（現役職）</t>
    <phoneticPr fontId="10" type="noConversion"/>
  </si>
  <si>
    <t>設置条例</t>
    <phoneticPr fontId="10" type="noConversion"/>
  </si>
  <si>
    <t>設立日（登記基準）</t>
    <phoneticPr fontId="10" type="noConversion"/>
  </si>
  <si>
    <t>財団名</t>
    <phoneticPr fontId="10" type="noConversion"/>
  </si>
  <si>
    <t>（付録）地域文化財団の現状</t>
    <phoneticPr fontId="2" type="noConversion"/>
  </si>
  <si>
    <t>文化家の運営状況</t>
    <phoneticPr fontId="2" type="noConversion"/>
  </si>
  <si>
    <t>イ・スンテク（理事長）</t>
    <phoneticPr fontId="2" type="noConversion"/>
  </si>
  <si>
    <t>シム・ドクソプ（郡守） 2022. 7. 1. 基準</t>
    <phoneticPr fontId="2" type="noConversion"/>
  </si>
  <si>
    <t>住所</t>
    <phoneticPr fontId="10" type="noConversion"/>
  </si>
  <si>
    <t>ソウル特別市野原区同一路地下1530（地下1階、文化の家）</t>
    <phoneticPr fontId="2" type="noConversion"/>
  </si>
  <si>
    <t>済州特別自治道済州市新山路9ギル41</t>
    <phoneticPr fontId="2" type="noConversion"/>
  </si>
  <si>
    <t>忠清北道鎮川郡徳山邑山三路46</t>
    <phoneticPr fontId="37" type="noConversion"/>
  </si>
  <si>
    <t>忠清南道姫州市Yugu-eup Yugu郊外322</t>
    <phoneticPr fontId="2" type="noConversion"/>
  </si>
  <si>
    <t>慶尚北道教育庁永州線秘図書館風気分館 - 生涯学習プログラム支援事業</t>
    <phoneticPr fontId="2" type="noConversion"/>
  </si>
  <si>
    <t>金海市人材育成課（ハングル教室初級） 金海市人材育成課（ウェブトゥーン授業大管）</t>
    <phoneticPr fontId="10" type="noConversion"/>
  </si>
  <si>
    <t>生活文化施設実務者力量強化事業-6回、芸術出身-1回</t>
    <phoneticPr fontId="10" type="noConversion"/>
  </si>
  <si>
    <t>済州市文化芸術科</t>
    <phoneticPr fontId="2" type="noConversion"/>
  </si>
  <si>
    <t>09:00～22:00</t>
    <phoneticPr fontId="10" type="noConversion"/>
  </si>
  <si>
    <t>09:00～08:00</t>
    <phoneticPr fontId="2" type="noConversion"/>
  </si>
  <si>
    <t>4.8坪</t>
    <phoneticPr fontId="10" type="noConversion"/>
  </si>
  <si>
    <t>5.9坪</t>
    <phoneticPr fontId="10" type="noConversion"/>
  </si>
  <si>
    <t>7.4坪</t>
    <phoneticPr fontId="10" type="noConversion"/>
  </si>
  <si>
    <t>3.3坪</t>
    <phoneticPr fontId="10" type="noConversion"/>
  </si>
  <si>
    <t>36.5坪</t>
    <phoneticPr fontId="10" type="noConversion"/>
  </si>
  <si>
    <t>062-269-1420</t>
    <phoneticPr fontId="37" type="noConversion"/>
  </si>
  <si>
    <t>033-581-2835</t>
    <phoneticPr fontId="37" type="noConversion"/>
  </si>
  <si>
    <t>043-835-3980</t>
    <phoneticPr fontId="10" type="noConversion"/>
  </si>
  <si>
    <t>043-532-2004</t>
    <phoneticPr fontId="37" type="noConversion"/>
  </si>
  <si>
    <t>064-728-4412</t>
    <phoneticPr fontId="2" type="noConversion"/>
  </si>
  <si>
    <t>064-728-4442</t>
    <phoneticPr fontId="2" type="noConversion"/>
  </si>
  <si>
    <t>064-728-4742</t>
    <phoneticPr fontId="2" type="noConversion"/>
  </si>
  <si>
    <r>
      <t>ㅇアートの創作</t>
    </r>
    <r>
      <rPr>
        <sz val="8"/>
        <color theme="1"/>
        <rFont val="조선일보명조"/>
        <family val="1"/>
        <charset val="129"/>
      </rPr>
      <t>･</t>
    </r>
    <r>
      <rPr>
        <sz val="8"/>
        <color theme="1"/>
        <rFont val="돋움"/>
        <family val="3"/>
        <charset val="129"/>
      </rPr>
      <t>普及及び芸術活動支援ㅇ芸術人の福祉支援ㅇ文化都市の造成及び指定支援ㅇ真珠市（以下「市」という。）ユネスコ工芸及び民俗芸術創意都市事業ㅇ生活文化活性化及び活動支援ㅇ文化芸術教育の開発及び支援ㅇ青年文化活動支援ㅇ地域文化専門人材養成ㅇ地域文化コンテンツ産業の育成および支援ㅇ文化多様性の保護と促進のための開発および支援</t>
    </r>
    <r>
      <rPr>
        <sz val="8"/>
        <color theme="1"/>
        <rFont val="조선일보명조"/>
        <family val="1"/>
        <charset val="129"/>
      </rPr>
      <t>･</t>
    </r>
    <r>
      <rPr>
        <sz val="8"/>
        <color theme="1"/>
        <rFont val="돋움"/>
        <family val="3"/>
        <charset val="129"/>
      </rPr>
      <t>外交流事業ㅇ文化芸術国内</t>
    </r>
    <r>
      <rPr>
        <sz val="8"/>
        <color theme="1"/>
        <rFont val="조선일보명조"/>
        <family val="1"/>
        <charset val="129"/>
      </rPr>
      <t>･</t>
    </r>
    <r>
      <rPr>
        <sz val="8"/>
        <color theme="1"/>
        <rFont val="돋움"/>
        <family val="3"/>
        <charset val="129"/>
      </rPr>
      <t>外交流事業ㅇ観光振興及び開発ㅇ祭りの企画及び運営</t>
    </r>
    <r>
      <rPr>
        <sz val="8"/>
        <color theme="1"/>
        <rFont val="조선일보명조"/>
        <family val="1"/>
        <charset val="129"/>
      </rPr>
      <t>･</t>
    </r>
    <r>
      <rPr>
        <sz val="8"/>
        <color theme="1"/>
        <rFont val="돋움"/>
        <family val="3"/>
        <charset val="129"/>
      </rPr>
      <t>評価 ㅇ 文化施設の運営及び管理 ㅇ 地域文化振興法施行令② 第21条第2項 各号の事業 ㅇその他地域文化芸術振興と観光活性化のために真珠市場が委託する事業ビジネス</t>
    </r>
    <phoneticPr fontId="2" type="noConversion"/>
  </si>
  <si>
    <t>ㅇ文化芸術創作・普及及び芸術活動支援ㅇ文化芸術振興のための政策開発及び諮問 ㅇ文化芸術関連公共施設の管理及び運営など</t>
    <phoneticPr fontId="10" type="noConversion"/>
  </si>
  <si>
    <t>ㅇ文化芸術活動の支援ㅇ文化芸術政策研究と提案ㅇ文化芸術の創作、普及と調査研究ために市場が委託する事業 ㅇ委託された文化施設に対する管理・運営及び戦隊、対官事業 ㅇ文化芸術展示及び教育事業 ㅇ委各号の収益事業 ㅇその他法人の目的達成に必要な事業</t>
  </si>
  <si>
    <t>賃貸（625,07㎡）</t>
    <phoneticPr fontId="2" type="noConversion"/>
  </si>
  <si>
    <t>リース (1,436㎡)</t>
    <phoneticPr fontId="2" type="noConversion"/>
  </si>
  <si>
    <t>賃貸（1011.07㎡）</t>
    <phoneticPr fontId="2" type="noConversion"/>
  </si>
  <si>
    <t>自体（786.72㎡）</t>
    <phoneticPr fontId="2" type="noConversion"/>
  </si>
  <si>
    <t>自体（2367.41㎡）</t>
    <phoneticPr fontId="2" type="noConversion"/>
  </si>
  <si>
    <t>賃貸（1305.83㎡）</t>
    <phoneticPr fontId="2" type="noConversion"/>
  </si>
  <si>
    <t>自体（808.4㎡）</t>
    <phoneticPr fontId="2" type="noConversion"/>
  </si>
  <si>
    <t>賃貸（503.44㎡）</t>
    <phoneticPr fontId="2" type="noConversion"/>
  </si>
  <si>
    <t>賃貸（358㎡）</t>
    <phoneticPr fontId="2" type="noConversion"/>
  </si>
  <si>
    <t>無償賃貸 (1,243㎡)</t>
    <phoneticPr fontId="2" type="noConversion"/>
  </si>
  <si>
    <t>賃貸（817.66㎡）</t>
    <phoneticPr fontId="2" type="noConversion"/>
  </si>
  <si>
    <t>無償賃貸（235.32㎡）</t>
    <phoneticPr fontId="2" type="noConversion"/>
  </si>
  <si>
    <t>無償賃貸（735㎡）</t>
    <phoneticPr fontId="2" type="noConversion"/>
  </si>
  <si>
    <t>2021.06.24。</t>
    <phoneticPr fontId="2" type="noConversion"/>
  </si>
  <si>
    <t>パク・サンウォン（ソウル芸術大学教授）</t>
    <phoneticPr fontId="2" type="noConversion"/>
  </si>
  <si>
    <t>13（定員内職員7、期間制勤労者5、公務員派遣1）</t>
    <phoneticPr fontId="2" type="noConversion"/>
  </si>
  <si>
    <r>
      <t>全</t>
    </r>
    <r>
      <rPr>
        <b/>
        <sz val="14"/>
        <color theme="1"/>
        <rFont val="돋움"/>
        <family val="3"/>
        <charset val="129"/>
      </rPr>
      <t>国</t>
    </r>
    <r>
      <rPr>
        <b/>
        <sz val="14"/>
        <color theme="1"/>
        <rFont val="돋움"/>
        <family val="2"/>
        <charset val="129"/>
      </rPr>
      <t>文化基盤施設</t>
    </r>
    <r>
      <rPr>
        <b/>
        <sz val="14"/>
        <color theme="1"/>
        <rFont val="돋움"/>
        <family val="3"/>
        <charset val="129"/>
      </rPr>
      <t>総覧</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</si>
</sst>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_-&quot;₩&quot;* #,##0_-;\-&quot;₩&quot;* #,##0_-;_-&quot;₩&quot;* &quot;-&quot;_-;_-@_-"/>
    <numFmt numFmtId="177" formatCode="_-* #,##0_-;\-* #,##0_-;_-* &quot;-&quot;_-;_-@_-"/>
    <numFmt numFmtId="178" formatCode="0_);[Red]\(0\)"/>
    <numFmt numFmtId="179" formatCode="#,##0_ "/>
    <numFmt numFmtId="180" formatCode="#,##0_);[Red]\(#,##0\)"/>
    <numFmt numFmtId="181" formatCode="#,##0.0_ "/>
    <numFmt numFmtId="182" formatCode="#,##0.0_);[Red]\(#,##0.0\)"/>
    <numFmt numFmtId="183" formatCode="_-* #,##0.0_-;\-* #,##0.0_-;_-* &quot;-&quot;_-;_-@_-"/>
    <numFmt numFmtId="184" formatCode="&quot; &quot;* #,##0&quot; &quot;;&quot;-&quot;* #,##0&quot; &quot;;&quot; &quot;* &quot;- &quot;"/>
    <numFmt numFmtId="185" formatCode="&quot; &quot;#,##0&quot; &quot;;&quot;-&quot;#,##0&quot; &quot;;&quot; - &quot;;&quot; &quot;@&quot; &quot;"/>
    <numFmt numFmtId="186" formatCode="mm&quot;월&quot;\ dd&quot;일&quot;"/>
    <numFmt numFmtId="187" formatCode="#,##0;[Red]#,##0"/>
    <numFmt numFmtId="188" formatCode="_-* #,##0.0_-;\-* #,##0.0_-;_-* &quot;-&quot;?_-;_-@_-"/>
    <numFmt numFmtId="189" formatCode="yy&quot;-&quot;m&quot;-&quot;d;@"/>
    <numFmt numFmtId="190" formatCode="0.0_);[Red]\(0.0\)"/>
    <numFmt numFmtId="191" formatCode="0.0"/>
  </numFmts>
  <fonts count="70">
    <font>
      <sz val="11"/>
      <color theme="1"/>
      <name val="游ゴシック"/>
      <family val="2"/>
      <charset val="129"/>
      <scheme val="minor"/>
    </font>
    <font>
      <sz val="11"/>
      <color theme="1"/>
      <name val="游ゴシック"/>
      <family val="2"/>
      <charset val="129"/>
      <scheme val="minor"/>
    </font>
    <font>
      <sz val="8"/>
      <name val="游ゴシック"/>
      <family val="2"/>
      <charset val="129"/>
      <scheme val="minor"/>
    </font>
    <font>
      <sz val="11"/>
      <color rgb="FF000000"/>
      <name val="맑은 고딕"/>
      <family val="3"/>
      <charset val="129"/>
    </font>
    <font>
      <sz val="8"/>
      <color rgb="FF000000"/>
      <name val="돋움"/>
      <family val="3"/>
      <charset val="129"/>
    </font>
    <font>
      <sz val="11"/>
      <color rgb="FF000000"/>
      <name val="돋움"/>
      <family val="3"/>
      <charset val="129"/>
    </font>
    <font>
      <b/>
      <sz val="12"/>
      <color rgb="FF000000"/>
      <name val="돋움"/>
      <family val="3"/>
      <charset val="129"/>
    </font>
    <font>
      <b/>
      <sz val="8"/>
      <color rgb="FF000000"/>
      <name val="돋움"/>
      <family val="3"/>
      <charset val="129"/>
    </font>
    <font>
      <b/>
      <sz val="8"/>
      <color theme="1"/>
      <name val="돋움"/>
      <family val="3"/>
      <charset val="129"/>
    </font>
    <font>
      <sz val="8"/>
      <color theme="1"/>
      <name val="돋움"/>
      <family val="3"/>
      <charset val="129"/>
    </font>
    <font>
      <sz val="8"/>
      <name val="돋움"/>
      <family val="3"/>
      <charset val="129"/>
    </font>
    <font>
      <sz val="11"/>
      <name val="돋움"/>
      <family val="3"/>
      <charset val="129"/>
    </font>
    <font>
      <b/>
      <sz val="12"/>
      <name val="돋움"/>
      <family val="3"/>
      <charset val="129"/>
    </font>
    <font>
      <b/>
      <sz val="24"/>
      <name val="돋움"/>
      <family val="3"/>
      <charset val="129"/>
    </font>
    <font>
      <b/>
      <sz val="8"/>
      <name val="돋움"/>
      <family val="3"/>
      <charset val="129"/>
    </font>
    <font>
      <sz val="11"/>
      <color indexed="8"/>
      <name val="游ゴシック"/>
      <family val="2"/>
      <scheme val="minor"/>
    </font>
    <font>
      <u/>
      <sz val="11"/>
      <color theme="10"/>
      <name val="맑은 고딕"/>
      <family val="3"/>
      <charset val="129"/>
    </font>
    <font>
      <sz val="11"/>
      <name val="맑은 고딕"/>
      <family val="3"/>
      <charset val="129"/>
    </font>
    <font>
      <u/>
      <sz val="11"/>
      <color theme="10"/>
      <name val="游ゴシック"/>
      <family val="2"/>
      <charset val="129"/>
      <scheme val="minor"/>
    </font>
    <font>
      <u/>
      <sz val="9.35"/>
      <color indexed="12"/>
      <name val="돋움"/>
      <family val="3"/>
      <charset val="129"/>
    </font>
    <font>
      <sz val="11"/>
      <color indexed="8"/>
      <name val="맑은 고딕"/>
      <family val="3"/>
      <charset val="129"/>
    </font>
    <font>
      <u/>
      <sz val="9.35"/>
      <color rgb="FF0000FF"/>
      <name val="돋움"/>
      <family val="3"/>
      <charset val="129"/>
    </font>
    <font>
      <u/>
      <sz val="11"/>
      <color rgb="FF0000FF"/>
      <name val="맑은 고딕"/>
      <family val="3"/>
      <charset val="129"/>
    </font>
    <font>
      <u/>
      <sz val="9"/>
      <color rgb="FF0000FF"/>
      <name val="돋움"/>
      <family val="3"/>
      <charset val="129"/>
    </font>
    <font>
      <sz val="11"/>
      <color theme="1"/>
      <name val="游ゴシック"/>
      <family val="3"/>
      <charset val="129"/>
      <scheme val="minor"/>
    </font>
    <font>
      <sz val="10"/>
      <name val="Arial"/>
      <family val="2"/>
    </font>
    <font>
      <sz val="11"/>
      <name val="돋움"/>
      <family val="3"/>
    </font>
    <font>
      <u/>
      <sz val="11"/>
      <color indexed="12"/>
      <name val="돋움"/>
      <family val="3"/>
      <charset val="129"/>
    </font>
    <font>
      <u/>
      <sz val="9.35"/>
      <color indexed="12"/>
      <name val="돋움"/>
      <family val="3"/>
    </font>
    <font>
      <sz val="9"/>
      <color indexed="8"/>
      <name val="맑은 고딕"/>
      <family val="3"/>
      <charset val="129"/>
    </font>
    <font>
      <sz val="11"/>
      <color theme="0"/>
      <name val="游ゴシック"/>
      <family val="3"/>
      <charset val="129"/>
      <scheme val="minor"/>
    </font>
    <font>
      <sz val="9"/>
      <color rgb="FF000000"/>
      <name val="맑은 고딕"/>
      <family val="3"/>
      <charset val="129"/>
    </font>
    <font>
      <u/>
      <sz val="11"/>
      <color rgb="FF0000FF"/>
      <name val="돋움"/>
      <family val="3"/>
      <charset val="129"/>
    </font>
    <font>
      <u/>
      <sz val="11"/>
      <color theme="10"/>
      <name val="돋움"/>
      <family val="3"/>
      <charset val="129"/>
    </font>
    <font>
      <b/>
      <sz val="11"/>
      <color theme="1"/>
      <name val="游ゴシック"/>
      <family val="2"/>
      <charset val="129"/>
      <scheme val="minor"/>
    </font>
    <font>
      <sz val="11"/>
      <color theme="1"/>
      <name val="돋움"/>
      <family val="3"/>
      <charset val="129"/>
    </font>
    <font>
      <b/>
      <sz val="10"/>
      <color theme="1"/>
      <name val="돋움"/>
      <family val="3"/>
      <charset val="129"/>
    </font>
    <font>
      <sz val="8"/>
      <name val="맑은 고딕"/>
      <family val="3"/>
      <charset val="129"/>
    </font>
    <font>
      <sz val="8"/>
      <color theme="1"/>
      <name val="굴림"/>
      <family val="3"/>
      <charset val="129"/>
    </font>
    <font>
      <sz val="10"/>
      <color indexed="8"/>
      <name val="굴림"/>
      <family val="3"/>
      <charset val="129"/>
    </font>
    <font>
      <sz val="8"/>
      <color theme="1"/>
      <name val="MS Gothic"/>
      <family val="3"/>
      <charset val="128"/>
    </font>
    <font>
      <sz val="10"/>
      <color rgb="FF000000"/>
      <name val="굴림"/>
      <family val="3"/>
      <charset val="129"/>
    </font>
    <font>
      <sz val="10"/>
      <color theme="1"/>
      <name val="돋움"/>
      <family val="3"/>
      <charset val="129"/>
    </font>
    <font>
      <u/>
      <sz val="8"/>
      <color theme="1"/>
      <name val="돋움"/>
      <family val="3"/>
      <charset val="129"/>
    </font>
    <font>
      <sz val="8"/>
      <color theme="1"/>
      <name val="맑은 고딕 Semilight"/>
      <family val="3"/>
      <charset val="129"/>
    </font>
    <font>
      <strike/>
      <sz val="8"/>
      <color theme="1"/>
      <name val="돋움"/>
      <family val="3"/>
      <charset val="129"/>
    </font>
    <font>
      <b/>
      <sz val="12"/>
      <color theme="1"/>
      <name val="돋움"/>
      <family val="3"/>
      <charset val="129"/>
    </font>
    <font>
      <b/>
      <sz val="18"/>
      <color theme="1"/>
      <name val="돋움"/>
      <family val="3"/>
      <charset val="129"/>
    </font>
    <font>
      <u/>
      <sz val="10"/>
      <color theme="1"/>
      <name val="游ゴシック"/>
      <family val="2"/>
      <charset val="129"/>
      <scheme val="minor"/>
    </font>
    <font>
      <u/>
      <sz val="8"/>
      <color theme="1"/>
      <name val="맑은 고딕"/>
      <family val="3"/>
      <charset val="129"/>
    </font>
    <font>
      <sz val="8"/>
      <color theme="1"/>
      <name val="游ゴシック"/>
      <family val="2"/>
      <charset val="129"/>
      <scheme val="minor"/>
    </font>
    <font>
      <i/>
      <sz val="8"/>
      <color theme="1"/>
      <name val="돋움"/>
      <family val="3"/>
      <charset val="129"/>
    </font>
    <font>
      <sz val="8"/>
      <color rgb="FFFF0000"/>
      <name val="돋움"/>
      <family val="3"/>
      <charset val="129"/>
    </font>
    <font>
      <sz val="8"/>
      <color theme="1"/>
      <name val="나눔바른펜"/>
      <family val="3"/>
      <charset val="129"/>
    </font>
    <font>
      <b/>
      <sz val="9"/>
      <color indexed="81"/>
      <name val="돋움"/>
      <family val="3"/>
      <charset val="129"/>
    </font>
    <font>
      <b/>
      <sz val="9"/>
      <color indexed="81"/>
      <name val="Tahoma"/>
      <family val="2"/>
    </font>
    <font>
      <sz val="9"/>
      <color indexed="81"/>
      <name val="Tahoma"/>
      <family val="2"/>
    </font>
    <font>
      <sz val="11"/>
      <color rgb="FF006100"/>
      <name val="游ゴシック"/>
      <family val="2"/>
      <charset val="129"/>
      <scheme val="minor"/>
    </font>
    <font>
      <sz val="11"/>
      <color rgb="FF9C6500"/>
      <name val="游ゴシック"/>
      <family val="2"/>
      <charset val="129"/>
      <scheme val="minor"/>
    </font>
    <font>
      <sz val="11"/>
      <color indexed="8"/>
      <name val="돋움"/>
      <family val="3"/>
      <charset val="129"/>
    </font>
    <font>
      <sz val="10"/>
      <name val="돋움"/>
      <family val="3"/>
      <charset val="129"/>
    </font>
    <font>
      <sz val="8"/>
      <color theme="1"/>
      <name val="맑은 고딕"/>
      <family val="3"/>
      <charset val="129"/>
    </font>
    <font>
      <sz val="6"/>
      <color theme="1"/>
      <name val="돋움"/>
      <family val="3"/>
      <charset val="129"/>
    </font>
    <font>
      <sz val="11"/>
      <color theme="1"/>
      <name val="맑은 고딕"/>
      <family val="3"/>
      <charset val="129"/>
    </font>
    <font>
      <sz val="11"/>
      <color rgb="FF000000"/>
      <name val="Calibri"/>
      <family val="2"/>
    </font>
    <font>
      <sz val="8"/>
      <name val="游ゴシック"/>
      <family val="3"/>
      <charset val="129"/>
      <scheme val="minor"/>
    </font>
    <font>
      <sz val="9"/>
      <color indexed="81"/>
      <name val="돋움"/>
      <family val="3"/>
      <charset val="129"/>
    </font>
    <font>
      <sz val="8"/>
      <color theme="1"/>
      <name val="조선일보명조"/>
      <family val="1"/>
      <charset val="129"/>
    </font>
    <font>
      <b/>
      <sz val="14"/>
      <color theme="1"/>
      <name val="돋움"/>
      <family val="2"/>
      <charset val="129"/>
    </font>
    <font>
      <b/>
      <sz val="14"/>
      <color theme="1"/>
      <name val="돋움"/>
      <family val="3"/>
      <charset val="129"/>
    </font>
  </fonts>
  <fills count="27">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indexed="51"/>
      </patternFill>
    </fill>
    <fill>
      <patternFill patternType="solid">
        <fgColor indexed="45"/>
      </patternFill>
    </fill>
    <fill>
      <patternFill patternType="solid">
        <fgColor rgb="FFCCFFCC"/>
        <bgColor indexed="64"/>
      </patternFill>
    </fill>
    <fill>
      <patternFill patternType="solid">
        <fgColor indexed="27"/>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auto="1"/>
      </patternFill>
    </fill>
    <fill>
      <patternFill patternType="solid">
        <fgColor rgb="FFBFBFBF"/>
        <bgColor indexed="64"/>
      </patternFill>
    </fill>
    <fill>
      <patternFill patternType="solid">
        <fgColor indexed="9"/>
        <bgColor auto="1"/>
      </patternFill>
    </fill>
    <fill>
      <patternFill patternType="solid">
        <fgColor indexed="31"/>
      </patternFill>
    </fill>
    <fill>
      <patternFill patternType="solid">
        <fgColor rgb="FFC6EFCE"/>
      </patternFill>
    </fill>
    <fill>
      <patternFill patternType="solid">
        <fgColor rgb="FFFFEB9C"/>
      </patternFill>
    </fill>
    <fill>
      <patternFill patternType="solid">
        <fgColor theme="0" tint="-0.34998626667073579"/>
        <bgColor indexed="64"/>
      </patternFill>
    </fill>
    <fill>
      <patternFill patternType="solid">
        <fgColor theme="2"/>
        <bgColor indexed="64"/>
      </patternFill>
    </fill>
    <fill>
      <patternFill patternType="solid">
        <fgColor theme="6" tint="0.59999389629810485"/>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border>
    <border diagonalUp="1" diagonalDown="1">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diagonalUp="1" diagonalDown="1">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diagonalDown="1">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88">
    <xf numFmtId="0" fontId="0" fillId="0" borderId="0">
      <alignment vertical="center"/>
    </xf>
    <xf numFmtId="0" fontId="3" fillId="0" borderId="0">
      <alignment vertical="center"/>
    </xf>
    <xf numFmtId="0" fontId="5" fillId="0" borderId="0">
      <alignment vertical="center"/>
    </xf>
    <xf numFmtId="177" fontId="5" fillId="0" borderId="0">
      <alignment vertical="center"/>
    </xf>
    <xf numFmtId="0" fontId="3" fillId="0" borderId="0"/>
    <xf numFmtId="0" fontId="3" fillId="0" borderId="0">
      <alignment vertical="center"/>
    </xf>
    <xf numFmtId="177" fontId="3" fillId="0" borderId="0">
      <alignment vertical="center"/>
    </xf>
    <xf numFmtId="0" fontId="3" fillId="0" borderId="0">
      <alignment vertical="center"/>
    </xf>
    <xf numFmtId="0" fontId="1" fillId="0" borderId="0">
      <alignment vertical="center"/>
    </xf>
    <xf numFmtId="0" fontId="1" fillId="0" borderId="0">
      <alignment vertical="center"/>
    </xf>
    <xf numFmtId="0" fontId="15" fillId="0" borderId="0">
      <alignment vertical="center"/>
    </xf>
    <xf numFmtId="0" fontId="1" fillId="0" borderId="0">
      <alignment vertical="center"/>
    </xf>
    <xf numFmtId="0" fontId="3" fillId="0" borderId="0">
      <alignment vertical="center"/>
    </xf>
    <xf numFmtId="0" fontId="15" fillId="0" borderId="0">
      <alignment vertical="center"/>
    </xf>
    <xf numFmtId="0" fontId="16" fillId="0" borderId="0" applyNumberFormat="0" applyFill="0" applyBorder="0" applyAlignment="0" applyProtection="0">
      <alignment vertical="center"/>
    </xf>
    <xf numFmtId="0" fontId="11" fillId="0" borderId="0">
      <alignment vertical="center"/>
    </xf>
    <xf numFmtId="177" fontId="11" fillId="0" borderId="0" applyFont="0" applyFill="0" applyBorder="0" applyAlignment="0" applyProtection="0">
      <alignment vertical="center"/>
    </xf>
    <xf numFmtId="0" fontId="11" fillId="0" borderId="0">
      <alignment vertical="center"/>
    </xf>
    <xf numFmtId="0" fontId="19" fillId="0" borderId="0" applyNumberFormat="0" applyFill="0" applyBorder="0" applyAlignment="0" applyProtection="0">
      <alignment vertical="top"/>
      <protection locked="0"/>
    </xf>
    <xf numFmtId="0" fontId="11" fillId="0" borderId="0">
      <alignment vertical="center"/>
    </xf>
    <xf numFmtId="0" fontId="16" fillId="0" borderId="0" applyNumberFormat="0" applyFill="0" applyBorder="0" applyAlignment="0" applyProtection="0">
      <alignment vertical="top"/>
      <protection locked="0"/>
    </xf>
    <xf numFmtId="177" fontId="3" fillId="0" borderId="0">
      <alignment vertical="center"/>
    </xf>
    <xf numFmtId="177" fontId="3" fillId="0" borderId="0">
      <alignment vertical="center"/>
    </xf>
    <xf numFmtId="177" fontId="20" fillId="0" borderId="0" applyFont="0" applyFill="0" applyBorder="0" applyAlignment="0" applyProtection="0">
      <alignment vertical="center"/>
    </xf>
    <xf numFmtId="177" fontId="1"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177" fontId="5" fillId="0" borderId="0">
      <alignment vertical="center"/>
    </xf>
    <xf numFmtId="177" fontId="5" fillId="0" borderId="0">
      <alignment vertical="center"/>
    </xf>
    <xf numFmtId="0" fontId="21" fillId="0" borderId="0">
      <alignment vertical="top"/>
      <protection locked="0"/>
    </xf>
    <xf numFmtId="177" fontId="3" fillId="0" borderId="0">
      <alignment vertical="center"/>
    </xf>
    <xf numFmtId="0" fontId="3" fillId="0" borderId="0">
      <alignment vertical="center"/>
    </xf>
    <xf numFmtId="177" fontId="11" fillId="0" borderId="0" applyFont="0" applyFill="0" applyBorder="0" applyAlignment="0" applyProtection="0">
      <alignment vertical="center"/>
    </xf>
    <xf numFmtId="0" fontId="18" fillId="0" borderId="0" applyNumberForma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18" fillId="0" borderId="0" applyNumberForma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22" fillId="0" borderId="0">
      <alignment vertical="center"/>
    </xf>
    <xf numFmtId="0" fontId="23" fillId="0" borderId="0">
      <alignment vertical="top"/>
      <protection locked="0"/>
    </xf>
    <xf numFmtId="177" fontId="5" fillId="0" borderId="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20" fillId="4" borderId="0" applyNumberFormat="0" applyBorder="0" applyAlignment="0" applyProtection="0">
      <alignment vertical="center"/>
    </xf>
    <xf numFmtId="177" fontId="3" fillId="0" borderId="0">
      <alignment vertical="center"/>
    </xf>
    <xf numFmtId="0" fontId="11" fillId="0" borderId="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3" fillId="0" borderId="0">
      <alignment vertical="center"/>
    </xf>
    <xf numFmtId="177" fontId="24"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25" fillId="0" borderId="0"/>
    <xf numFmtId="0" fontId="26" fillId="0" borderId="0">
      <alignment vertical="center"/>
    </xf>
    <xf numFmtId="177" fontId="3" fillId="0" borderId="0">
      <alignment vertical="center"/>
    </xf>
    <xf numFmtId="0" fontId="20" fillId="5" borderId="0" applyNumberFormat="0" applyBorder="0" applyAlignment="0" applyProtection="0">
      <alignment vertical="center"/>
    </xf>
    <xf numFmtId="0" fontId="19" fillId="0" borderId="0">
      <alignment vertical="top"/>
      <protection locked="0"/>
    </xf>
    <xf numFmtId="177" fontId="11" fillId="0" borderId="0">
      <alignment vertical="center"/>
    </xf>
    <xf numFmtId="0" fontId="27" fillId="0" borderId="0" applyNumberFormat="0" applyFill="0" applyBorder="0" applyAlignment="0" applyProtection="0">
      <alignment vertical="top"/>
      <protection locked="0"/>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lignment vertical="center"/>
    </xf>
    <xf numFmtId="177" fontId="1" fillId="0" borderId="0" applyFont="0" applyFill="0" applyBorder="0" applyAlignment="0" applyProtection="0">
      <alignment vertical="center"/>
    </xf>
    <xf numFmtId="0" fontId="24" fillId="0" borderId="0">
      <alignment vertical="center"/>
    </xf>
    <xf numFmtId="0" fontId="1" fillId="0" borderId="0">
      <alignment vertical="center"/>
    </xf>
    <xf numFmtId="177" fontId="3" fillId="0" borderId="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0" fontId="11" fillId="0" borderId="0">
      <alignment vertical="center"/>
    </xf>
    <xf numFmtId="0" fontId="11" fillId="0" borderId="0">
      <alignment vertical="center"/>
    </xf>
    <xf numFmtId="0" fontId="1" fillId="0" borderId="0">
      <alignment vertical="center"/>
    </xf>
    <xf numFmtId="0" fontId="28" fillId="0" borderId="0" applyNumberFormat="0" applyFill="0" applyBorder="0" applyAlignment="0" applyProtection="0">
      <alignment vertical="top"/>
      <protection locked="0"/>
    </xf>
    <xf numFmtId="0" fontId="11" fillId="0" borderId="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22" fillId="0" borderId="0">
      <alignment vertical="top"/>
      <protection locked="0"/>
    </xf>
    <xf numFmtId="0" fontId="3" fillId="6" borderId="0">
      <alignment vertical="center"/>
    </xf>
    <xf numFmtId="0" fontId="20" fillId="7" borderId="0" applyNumberFormat="0" applyBorder="0" applyAlignment="0" applyProtection="0">
      <alignment vertical="center"/>
    </xf>
    <xf numFmtId="0" fontId="11" fillId="0" borderId="0"/>
    <xf numFmtId="0" fontId="5" fillId="0" borderId="0">
      <alignment vertical="center"/>
    </xf>
    <xf numFmtId="177" fontId="5" fillId="0" borderId="0"/>
    <xf numFmtId="177" fontId="3" fillId="0" borderId="0">
      <alignment vertical="center"/>
    </xf>
    <xf numFmtId="0" fontId="1" fillId="0" borderId="0">
      <alignment vertical="center"/>
    </xf>
    <xf numFmtId="177" fontId="5" fillId="0" borderId="0">
      <alignment vertical="center"/>
    </xf>
    <xf numFmtId="177" fontId="3" fillId="0" borderId="0">
      <alignment vertical="center"/>
    </xf>
    <xf numFmtId="177" fontId="5" fillId="0" borderId="0">
      <alignment vertical="center"/>
    </xf>
    <xf numFmtId="177" fontId="5" fillId="0" borderId="0">
      <alignment vertical="center"/>
    </xf>
    <xf numFmtId="177" fontId="11" fillId="0" borderId="0" applyFont="0" applyFill="0" applyBorder="0" applyAlignment="0" applyProtection="0"/>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0" fontId="22" fillId="0" borderId="0">
      <alignment vertical="center"/>
    </xf>
    <xf numFmtId="0" fontId="11" fillId="0" borderId="0">
      <alignment vertical="center"/>
    </xf>
    <xf numFmtId="177" fontId="11" fillId="0" borderId="0" applyFont="0" applyFill="0" applyBorder="0" applyAlignment="0" applyProtection="0">
      <alignment vertical="center"/>
    </xf>
    <xf numFmtId="9" fontId="11" fillId="0" borderId="0" applyFont="0" applyFill="0" applyBorder="0" applyAlignment="0" applyProtection="0">
      <alignment vertical="center"/>
    </xf>
    <xf numFmtId="0" fontId="20" fillId="0" borderId="0">
      <alignment vertical="center"/>
    </xf>
    <xf numFmtId="0" fontId="11"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0" fontId="20" fillId="0" borderId="0">
      <alignment vertical="center"/>
    </xf>
    <xf numFmtId="177" fontId="11" fillId="0" borderId="0" applyFont="0" applyFill="0" applyBorder="0" applyAlignment="0" applyProtection="0">
      <alignment vertical="center"/>
    </xf>
    <xf numFmtId="0" fontId="24" fillId="0" borderId="0">
      <alignment vertical="center"/>
    </xf>
    <xf numFmtId="9" fontId="3" fillId="0" borderId="0" applyFont="0" applyFill="0" applyBorder="0" applyAlignment="0" applyProtection="0">
      <alignment vertical="center"/>
    </xf>
    <xf numFmtId="0" fontId="24" fillId="0" borderId="0">
      <alignment vertical="center"/>
    </xf>
    <xf numFmtId="0" fontId="27" fillId="0" borderId="0" applyNumberFormat="0" applyFill="0" applyBorder="0" applyAlignment="0" applyProtection="0">
      <alignment vertical="top"/>
      <protection locked="0"/>
    </xf>
    <xf numFmtId="177" fontId="11" fillId="0" borderId="0" applyFont="0" applyFill="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0" fontId="30" fillId="9" borderId="0" applyNumberFormat="0" applyBorder="0" applyAlignment="0" applyProtection="0">
      <alignment vertical="center"/>
    </xf>
    <xf numFmtId="177" fontId="3" fillId="0" borderId="0" applyFont="0" applyFill="0" applyBorder="0" applyAlignment="0" applyProtection="0">
      <alignment vertical="center"/>
    </xf>
    <xf numFmtId="177" fontId="31" fillId="0" borderId="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0" fontId="3" fillId="0" borderId="0">
      <alignment vertical="center"/>
    </xf>
    <xf numFmtId="0" fontId="24" fillId="0" borderId="0">
      <alignment vertical="center"/>
    </xf>
    <xf numFmtId="177" fontId="1" fillId="0" borderId="0" applyFont="0" applyFill="0" applyBorder="0" applyAlignment="0" applyProtection="0">
      <alignment vertical="center"/>
    </xf>
    <xf numFmtId="177" fontId="11" fillId="0" borderId="0">
      <alignment vertical="center"/>
    </xf>
    <xf numFmtId="177" fontId="3" fillId="0" borderId="0" applyFont="0" applyFill="0" applyBorder="0" applyAlignment="0" applyProtection="0">
      <alignment vertical="center"/>
    </xf>
    <xf numFmtId="177" fontId="24" fillId="0" borderId="0" applyFont="0" applyFill="0" applyBorder="0" applyAlignment="0" applyProtection="0">
      <alignment vertical="center"/>
    </xf>
    <xf numFmtId="177" fontId="5" fillId="0" borderId="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lignment vertical="center"/>
    </xf>
    <xf numFmtId="0" fontId="24" fillId="8" borderId="0" applyNumberFormat="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0" fontId="32" fillId="0" borderId="0">
      <alignment vertical="top"/>
      <protection locked="0"/>
    </xf>
    <xf numFmtId="177" fontId="1" fillId="0" borderId="0" applyFont="0" applyFill="0" applyBorder="0" applyAlignment="0" applyProtection="0">
      <alignment vertical="center"/>
    </xf>
    <xf numFmtId="177" fontId="11" fillId="0" borderId="0" applyFont="0" applyFill="0" applyBorder="0" applyAlignment="0" applyProtection="0"/>
    <xf numFmtId="177" fontId="1" fillId="0" borderId="0" applyFont="0" applyFill="0" applyBorder="0" applyAlignment="0" applyProtection="0">
      <alignment vertical="center"/>
    </xf>
    <xf numFmtId="177" fontId="3"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pplyFont="0" applyFill="0" applyBorder="0" applyAlignment="0" applyProtection="0">
      <alignment vertical="center"/>
    </xf>
    <xf numFmtId="177" fontId="20"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pplyFont="0" applyFill="0" applyBorder="0" applyAlignment="0" applyProtection="0">
      <alignment vertical="center"/>
    </xf>
    <xf numFmtId="0" fontId="33" fillId="0" borderId="0" applyNumberFormat="0" applyFill="0" applyBorder="0" applyAlignment="0" applyProtection="0">
      <alignment vertical="top"/>
      <protection locked="0"/>
    </xf>
    <xf numFmtId="177" fontId="3" fillId="0" borderId="0">
      <alignment vertical="center"/>
    </xf>
    <xf numFmtId="0" fontId="11" fillId="0" borderId="0">
      <alignment vertical="center"/>
    </xf>
    <xf numFmtId="0" fontId="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4" fillId="0" borderId="0">
      <alignment vertical="center"/>
    </xf>
    <xf numFmtId="0" fontId="11" fillId="0" borderId="0">
      <alignment vertical="center"/>
    </xf>
    <xf numFmtId="0" fontId="2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24"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pplyNumberFormat="0" applyFill="0" applyBorder="0">
      <protection locked="0"/>
    </xf>
    <xf numFmtId="177" fontId="5" fillId="0" borderId="0">
      <alignment vertical="center"/>
    </xf>
    <xf numFmtId="177" fontId="5" fillId="0" borderId="0">
      <alignment vertical="center"/>
    </xf>
    <xf numFmtId="177" fontId="11" fillId="0" borderId="0" applyFont="0" applyFill="0" applyBorder="0" applyAlignment="0" applyProtection="0"/>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24" fillId="0" borderId="0" applyFont="0" applyFill="0" applyBorder="0" applyAlignment="0" applyProtection="0">
      <alignment vertical="center"/>
    </xf>
    <xf numFmtId="177" fontId="3" fillId="0" borderId="0">
      <alignment vertical="center"/>
    </xf>
    <xf numFmtId="177" fontId="5" fillId="0" borderId="0">
      <alignment vertical="center"/>
    </xf>
    <xf numFmtId="177" fontId="5" fillId="0" borderId="0">
      <alignment vertical="center"/>
    </xf>
    <xf numFmtId="177" fontId="11"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lignment vertical="center"/>
    </xf>
    <xf numFmtId="9" fontId="11" fillId="0" borderId="0" applyFont="0" applyFill="0" applyBorder="0" applyAlignment="0" applyProtection="0">
      <alignment vertical="center"/>
    </xf>
    <xf numFmtId="0" fontId="11" fillId="10" borderId="16" applyNumberFormat="0" applyFont="0" applyAlignment="0" applyProtection="0">
      <alignment vertical="center"/>
    </xf>
    <xf numFmtId="0" fontId="24" fillId="0" borderId="0">
      <alignment vertical="center"/>
    </xf>
    <xf numFmtId="177" fontId="1" fillId="0" borderId="0" applyFont="0" applyFill="0" applyBorder="0" applyAlignment="0" applyProtection="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3" fillId="0" borderId="0">
      <alignment vertical="center"/>
    </xf>
    <xf numFmtId="177" fontId="1" fillId="0" borderId="0" applyFont="0" applyFill="0" applyBorder="0" applyAlignment="0" applyProtection="0">
      <alignment vertical="center"/>
    </xf>
    <xf numFmtId="0" fontId="39" fillId="0" borderId="0"/>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6"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5" fillId="0" borderId="0">
      <alignment vertical="center"/>
    </xf>
    <xf numFmtId="0" fontId="24" fillId="0" borderId="0">
      <alignment vertical="center"/>
    </xf>
    <xf numFmtId="0" fontId="11" fillId="0" borderId="0">
      <alignment vertical="center"/>
    </xf>
    <xf numFmtId="177" fontId="11" fillId="0" borderId="0" applyFont="0" applyFill="0" applyBorder="0" applyAlignment="0" applyProtection="0">
      <alignment vertical="center"/>
    </xf>
    <xf numFmtId="177" fontId="5" fillId="0" borderId="0">
      <alignment vertical="center"/>
    </xf>
    <xf numFmtId="0" fontId="41" fillId="0" borderId="0"/>
    <xf numFmtId="177" fontId="11" fillId="0" borderId="0" applyFont="0" applyFill="0" applyBorder="0" applyAlignment="0" applyProtection="0">
      <alignment vertical="center"/>
    </xf>
    <xf numFmtId="0" fontId="11" fillId="0" borderId="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0" fontId="16" fillId="0" borderId="0" applyNumberFormat="0" applyFill="0" applyBorder="0" applyAlignment="0" applyProtection="0">
      <alignment vertical="top"/>
      <protection locked="0"/>
    </xf>
    <xf numFmtId="177" fontId="1" fillId="0" borderId="0" applyFont="0" applyFill="0" applyBorder="0" applyAlignment="0" applyProtection="0">
      <alignment vertical="center"/>
    </xf>
    <xf numFmtId="0" fontId="16" fillId="0" borderId="0" applyNumberFormat="0" applyFill="0" applyBorder="0" applyAlignment="0" applyProtection="0">
      <alignment vertical="top"/>
      <protection locked="0"/>
    </xf>
    <xf numFmtId="0" fontId="11" fillId="0" borderId="0"/>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lignment vertical="center"/>
    </xf>
    <xf numFmtId="0" fontId="11" fillId="0" borderId="0">
      <alignment vertical="center"/>
    </xf>
    <xf numFmtId="9" fontId="3" fillId="0" borderId="0">
      <alignment vertical="center"/>
    </xf>
    <xf numFmtId="0" fontId="18" fillId="0" borderId="0" applyNumberFormat="0" applyFill="0" applyBorder="0" applyAlignment="0" applyProtection="0">
      <alignment vertical="center"/>
    </xf>
    <xf numFmtId="177" fontId="1" fillId="0" borderId="0" applyFont="0" applyFill="0" applyBorder="0" applyAlignment="0" applyProtection="0">
      <alignment vertical="center"/>
    </xf>
    <xf numFmtId="177" fontId="3" fillId="0" borderId="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0" fontId="20" fillId="20" borderId="0" applyNumberFormat="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0" fontId="26" fillId="0" borderId="0">
      <alignment vertical="center"/>
    </xf>
    <xf numFmtId="185" fontId="35" fillId="0" borderId="0">
      <alignment vertical="center"/>
    </xf>
    <xf numFmtId="0" fontId="5" fillId="0" borderId="0"/>
    <xf numFmtId="0" fontId="57" fillId="21" borderId="0" applyNumberFormat="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0" fontId="58" fillId="22" borderId="0" applyNumberFormat="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0" fontId="3"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59" fillId="0" borderId="0">
      <alignment vertical="center"/>
    </xf>
    <xf numFmtId="0" fontId="17" fillId="0" borderId="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20"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pplyFont="0" applyFill="0" applyBorder="0" applyAlignment="0" applyProtection="0">
      <alignment vertical="center"/>
    </xf>
    <xf numFmtId="177" fontId="3" fillId="0" borderId="0" applyFont="0" applyFill="0" applyBorder="0" applyAlignment="0" applyProtection="0">
      <alignment vertical="center"/>
    </xf>
    <xf numFmtId="177" fontId="11" fillId="0" borderId="0" applyFont="0" applyFill="0" applyBorder="0" applyAlignment="0" applyProtection="0">
      <alignment vertical="center"/>
    </xf>
    <xf numFmtId="177" fontId="29"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3" fillId="0" borderId="0" applyFont="0" applyFill="0" applyBorder="0" applyAlignment="0" applyProtection="0">
      <alignment vertical="center"/>
    </xf>
    <xf numFmtId="177" fontId="3"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177" fontId="11" fillId="0" borderId="0">
      <alignment vertical="center"/>
    </xf>
    <xf numFmtId="177" fontId="29" fillId="0" borderId="0" applyFont="0" applyFill="0" applyBorder="0" applyAlignment="0" applyProtection="0">
      <alignment vertical="center"/>
    </xf>
    <xf numFmtId="177" fontId="29" fillId="0" borderId="0" applyFont="0" applyFill="0" applyBorder="0" applyAlignment="0" applyProtection="0">
      <alignment vertical="center"/>
    </xf>
    <xf numFmtId="177" fontId="11" fillId="0" borderId="0" applyFont="0" applyFill="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29"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29"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0" fontId="11" fillId="0" borderId="0"/>
    <xf numFmtId="177" fontId="5" fillId="0" borderId="0">
      <alignment vertical="center"/>
    </xf>
    <xf numFmtId="177" fontId="31" fillId="0" borderId="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0" fontId="64" fillId="0" borderId="0">
      <alignment vertical="center"/>
    </xf>
    <xf numFmtId="0" fontId="11" fillId="0" borderId="0">
      <alignment vertical="center"/>
    </xf>
    <xf numFmtId="0" fontId="11" fillId="0" borderId="0">
      <alignment vertical="center"/>
    </xf>
    <xf numFmtId="0" fontId="11" fillId="0" borderId="0"/>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5" fillId="0" borderId="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alignment vertical="center"/>
    </xf>
    <xf numFmtId="177" fontId="11" fillId="0" borderId="0" applyFont="0" applyFill="0" applyBorder="0" applyAlignment="0" applyProtection="0"/>
    <xf numFmtId="177" fontId="5" fillId="0" borderId="0">
      <alignment vertical="center"/>
    </xf>
    <xf numFmtId="177" fontId="3" fillId="0" borderId="0">
      <alignment vertical="center"/>
    </xf>
    <xf numFmtId="177" fontId="11" fillId="0" borderId="0" applyFont="0" applyFill="0" applyBorder="0" applyAlignment="0" applyProtection="0">
      <alignment vertical="center"/>
    </xf>
  </cellStyleXfs>
  <cellXfs count="2527">
    <xf numFmtId="0" fontId="0" fillId="0" borderId="0" xfId="0">
      <alignment vertical="center"/>
    </xf>
    <xf numFmtId="0" fontId="4" fillId="0" borderId="0" xfId="1" applyFont="1">
      <alignment vertical="center"/>
    </xf>
    <xf numFmtId="0" fontId="3" fillId="0" borderId="0" xfId="1">
      <alignment vertical="center"/>
    </xf>
    <xf numFmtId="0" fontId="7" fillId="0" borderId="0" xfId="2" applyFont="1" applyAlignment="1">
      <alignment horizontal="center" vertical="center"/>
    </xf>
    <xf numFmtId="178" fontId="7" fillId="0" borderId="0" xfId="2" applyNumberFormat="1" applyFont="1" applyAlignment="1">
      <alignment horizontal="center" vertical="center"/>
    </xf>
    <xf numFmtId="177" fontId="7" fillId="0" borderId="0" xfId="3" applyFont="1" applyAlignment="1">
      <alignment horizontal="center" vertical="center"/>
    </xf>
    <xf numFmtId="177" fontId="7" fillId="0" borderId="0" xfId="3" applyFont="1" applyAlignment="1">
      <alignment horizontal="left" vertical="center"/>
    </xf>
    <xf numFmtId="0" fontId="7" fillId="0" borderId="0" xfId="2" applyFont="1" applyAlignment="1">
      <alignment horizontal="left" vertical="center"/>
    </xf>
    <xf numFmtId="0" fontId="4" fillId="0" borderId="0" xfId="2" applyFont="1">
      <alignment vertical="center"/>
    </xf>
    <xf numFmtId="0" fontId="7" fillId="0" borderId="0" xfId="2" applyFont="1">
      <alignment vertical="center"/>
    </xf>
    <xf numFmtId="177" fontId="8" fillId="2" borderId="1" xfId="3" applyFont="1" applyFill="1" applyBorder="1" applyAlignment="1">
      <alignment horizontal="center" vertical="center"/>
    </xf>
    <xf numFmtId="177" fontId="8" fillId="2" borderId="1" xfId="3" applyFont="1" applyFill="1" applyBorder="1" applyAlignment="1">
      <alignment horizontal="center" vertical="center" wrapText="1"/>
    </xf>
    <xf numFmtId="0" fontId="8" fillId="2" borderId="1" xfId="2" applyFont="1" applyFill="1" applyBorder="1" applyAlignment="1">
      <alignment horizontal="center" vertical="center"/>
    </xf>
    <xf numFmtId="177" fontId="8" fillId="2" borderId="1" xfId="3" applyFont="1" applyFill="1" applyBorder="1" applyAlignment="1">
      <alignment horizontal="left" vertical="center"/>
    </xf>
    <xf numFmtId="0" fontId="4" fillId="0" borderId="1" xfId="1" applyFont="1" applyBorder="1" applyAlignment="1">
      <alignment horizontal="center" vertical="center"/>
    </xf>
    <xf numFmtId="0" fontId="4" fillId="0" borderId="1" xfId="1" applyFont="1" applyBorder="1" applyAlignment="1">
      <alignment horizontal="left" vertical="center"/>
    </xf>
    <xf numFmtId="0" fontId="4" fillId="0" borderId="1" xfId="1" applyFont="1" applyBorder="1">
      <alignment vertical="center"/>
    </xf>
    <xf numFmtId="179" fontId="9" fillId="3" borderId="1" xfId="1" applyNumberFormat="1" applyFont="1" applyFill="1" applyBorder="1" applyAlignment="1">
      <alignment horizontal="center" vertical="center"/>
    </xf>
    <xf numFmtId="179" fontId="10" fillId="3" borderId="1" xfId="1" applyNumberFormat="1" applyFont="1" applyFill="1" applyBorder="1" applyAlignment="1">
      <alignment horizontal="center" vertical="center"/>
    </xf>
    <xf numFmtId="179" fontId="9" fillId="3" borderId="1" xfId="1" applyNumberFormat="1" applyFont="1" applyFill="1" applyBorder="1" applyAlignment="1">
      <alignment horizontal="right" vertical="center"/>
    </xf>
    <xf numFmtId="179" fontId="10" fillId="3" borderId="1" xfId="1" applyNumberFormat="1" applyFont="1" applyFill="1" applyBorder="1" applyAlignment="1">
      <alignment horizontal="right" vertical="center"/>
    </xf>
    <xf numFmtId="0" fontId="4" fillId="0" borderId="1" xfId="4" applyFont="1" applyBorder="1" applyAlignment="1">
      <alignment horizontal="center" vertical="center"/>
    </xf>
    <xf numFmtId="0" fontId="4" fillId="0" borderId="1" xfId="5" applyFont="1" applyBorder="1" applyAlignment="1">
      <alignment horizontal="center" vertical="center"/>
    </xf>
    <xf numFmtId="0" fontId="4" fillId="0" borderId="1" xfId="5" applyFont="1" applyBorder="1" applyAlignment="1">
      <alignment horizontal="left" vertical="center"/>
    </xf>
    <xf numFmtId="179" fontId="9" fillId="3" borderId="1" xfId="1" applyNumberFormat="1" applyFont="1" applyFill="1" applyBorder="1" applyAlignment="1">
      <alignment horizontal="center" vertical="center" wrapText="1"/>
    </xf>
    <xf numFmtId="0" fontId="11" fillId="0" borderId="0" xfId="5" applyFont="1">
      <alignment vertical="center"/>
    </xf>
    <xf numFmtId="177" fontId="13" fillId="0" borderId="0" xfId="6" applyFont="1" applyAlignment="1">
      <alignment horizontal="center" vertical="center"/>
    </xf>
    <xf numFmtId="177" fontId="14" fillId="2" borderId="1" xfId="3" applyFont="1" applyFill="1" applyBorder="1" applyAlignment="1">
      <alignment horizontal="center" vertical="center"/>
    </xf>
    <xf numFmtId="177" fontId="14" fillId="2" borderId="1" xfId="3" applyFont="1" applyFill="1" applyBorder="1" applyAlignment="1">
      <alignment horizontal="center" vertical="center" wrapText="1"/>
    </xf>
    <xf numFmtId="0" fontId="17" fillId="0" borderId="0" xfId="5" applyFont="1">
      <alignment vertical="center"/>
    </xf>
    <xf numFmtId="0" fontId="11" fillId="0" borderId="0" xfId="5" applyFont="1" applyAlignment="1">
      <alignment horizontal="left" vertical="center"/>
    </xf>
    <xf numFmtId="0" fontId="13" fillId="0" borderId="0" xfId="2" applyFont="1" applyAlignment="1">
      <alignment horizontal="center" vertical="center"/>
    </xf>
    <xf numFmtId="0" fontId="13" fillId="0" borderId="0" xfId="2" applyFont="1" applyAlignment="1">
      <alignment horizontal="left" vertical="center"/>
    </xf>
    <xf numFmtId="0" fontId="13" fillId="0" borderId="0" xfId="2" applyFont="1">
      <alignment vertical="center"/>
    </xf>
    <xf numFmtId="178" fontId="13" fillId="0" borderId="0" xfId="6" applyNumberFormat="1" applyFont="1" applyAlignment="1">
      <alignment horizontal="center" vertical="center"/>
    </xf>
    <xf numFmtId="177" fontId="13" fillId="0" borderId="0" xfId="6" applyFont="1" applyAlignment="1">
      <alignment horizontal="center" vertical="center" shrinkToFit="1"/>
    </xf>
    <xf numFmtId="177" fontId="11" fillId="0" borderId="0" xfId="6" applyFont="1" applyAlignment="1">
      <alignment horizontal="center" vertical="center"/>
    </xf>
    <xf numFmtId="0" fontId="14" fillId="2" borderId="1" xfId="2" applyFont="1" applyFill="1" applyBorder="1" applyAlignment="1">
      <alignment horizontal="center" vertical="center"/>
    </xf>
    <xf numFmtId="0" fontId="10" fillId="0" borderId="1" xfId="9" applyFont="1" applyBorder="1" applyAlignment="1">
      <alignment horizontal="center" vertical="center"/>
    </xf>
    <xf numFmtId="180" fontId="10" fillId="0" borderId="1" xfId="9" applyNumberFormat="1" applyFont="1" applyBorder="1" applyAlignment="1">
      <alignment horizontal="center" vertical="center"/>
    </xf>
    <xf numFmtId="0" fontId="6" fillId="0" borderId="0" xfId="2" applyFont="1">
      <alignment vertical="center"/>
    </xf>
    <xf numFmtId="0" fontId="12" fillId="0" borderId="0" xfId="2" applyFont="1">
      <alignment vertical="center"/>
    </xf>
    <xf numFmtId="181" fontId="9" fillId="3" borderId="1" xfId="1" applyNumberFormat="1" applyFont="1" applyFill="1" applyBorder="1" applyAlignment="1">
      <alignment horizontal="center" vertical="center"/>
    </xf>
    <xf numFmtId="180" fontId="9" fillId="3" borderId="1" xfId="1" applyNumberFormat="1" applyFont="1" applyFill="1" applyBorder="1" applyAlignment="1">
      <alignment horizontal="center" vertical="center"/>
    </xf>
    <xf numFmtId="179" fontId="9" fillId="0" borderId="1" xfId="1" applyNumberFormat="1" applyFont="1" applyBorder="1" applyAlignment="1">
      <alignment horizontal="center" vertical="center"/>
    </xf>
    <xf numFmtId="0" fontId="10" fillId="0" borderId="1" xfId="9" applyFont="1" applyBorder="1">
      <alignment vertical="center"/>
    </xf>
    <xf numFmtId="182" fontId="10" fillId="0" borderId="1" xfId="9" applyNumberFormat="1" applyFont="1" applyBorder="1" applyAlignment="1">
      <alignment horizontal="center" vertical="center"/>
    </xf>
    <xf numFmtId="177" fontId="35" fillId="0" borderId="0" xfId="221" applyFont="1" applyAlignment="1">
      <alignment horizontal="center" vertical="center"/>
    </xf>
    <xf numFmtId="177" fontId="35" fillId="0" borderId="0" xfId="221" applyFont="1" applyAlignment="1">
      <alignment horizontal="center" vertical="center" wrapText="1"/>
    </xf>
    <xf numFmtId="0" fontId="9" fillId="0" borderId="0" xfId="0" applyFont="1">
      <alignment vertical="center"/>
    </xf>
    <xf numFmtId="0" fontId="8" fillId="11" borderId="1" xfId="19" applyFont="1" applyFill="1" applyBorder="1" applyAlignment="1">
      <alignment horizontal="center" vertical="center" wrapText="1"/>
    </xf>
    <xf numFmtId="0" fontId="8" fillId="11" borderId="1" xfId="221" applyNumberFormat="1" applyFont="1" applyFill="1" applyBorder="1" applyAlignment="1">
      <alignment horizontal="center" vertical="center" wrapText="1"/>
    </xf>
    <xf numFmtId="177" fontId="8" fillId="11" borderId="1" xfId="221" applyFont="1" applyFill="1" applyBorder="1" applyAlignment="1">
      <alignment horizontal="center" vertical="center"/>
    </xf>
    <xf numFmtId="177" fontId="8" fillId="11" borderId="1" xfId="221" applyFont="1" applyFill="1" applyBorder="1" applyAlignment="1">
      <alignment horizontal="right" vertical="center" wrapText="1"/>
    </xf>
    <xf numFmtId="177" fontId="8" fillId="11" borderId="1" xfId="221" applyFont="1" applyFill="1" applyBorder="1" applyAlignment="1">
      <alignment horizontal="center" vertical="center" wrapText="1"/>
    </xf>
    <xf numFmtId="0" fontId="9" fillId="11" borderId="1" xfId="19" applyFont="1" applyFill="1" applyBorder="1" applyAlignment="1">
      <alignment horizontal="center" vertical="center" wrapText="1"/>
    </xf>
    <xf numFmtId="0" fontId="8" fillId="11" borderId="1" xfId="19" applyFont="1" applyFill="1" applyBorder="1" applyAlignment="1">
      <alignment horizontal="left" vertical="center" wrapText="1"/>
    </xf>
    <xf numFmtId="0" fontId="8" fillId="11" borderId="15"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3" xfId="0" applyFont="1" applyFill="1" applyBorder="1" applyAlignment="1">
      <alignment horizontal="left" vertical="center"/>
    </xf>
    <xf numFmtId="0" fontId="8" fillId="0" borderId="0" xfId="0" applyFont="1">
      <alignment vertical="center"/>
    </xf>
    <xf numFmtId="0" fontId="8" fillId="12" borderId="1" xfId="19" applyFont="1" applyFill="1" applyBorder="1" applyAlignment="1">
      <alignment horizontal="center" vertical="center" wrapText="1"/>
    </xf>
    <xf numFmtId="0" fontId="8" fillId="12" borderId="1" xfId="221" applyNumberFormat="1" applyFont="1" applyFill="1" applyBorder="1" applyAlignment="1">
      <alignment horizontal="center" vertical="center" wrapText="1"/>
    </xf>
    <xf numFmtId="177" fontId="8" fillId="12" borderId="1" xfId="221" applyFont="1" applyFill="1" applyBorder="1" applyAlignment="1">
      <alignment horizontal="center" vertical="center"/>
    </xf>
    <xf numFmtId="0" fontId="9" fillId="12" borderId="1" xfId="221" applyNumberFormat="1" applyFont="1" applyFill="1" applyBorder="1" applyAlignment="1">
      <alignment horizontal="center" vertical="center" wrapText="1"/>
    </xf>
    <xf numFmtId="177" fontId="8" fillId="12" borderId="1" xfId="221" applyFont="1" applyFill="1" applyBorder="1" applyAlignment="1">
      <alignment horizontal="right" vertical="center" wrapText="1"/>
    </xf>
    <xf numFmtId="177" fontId="8" fillId="12" borderId="1" xfId="221" applyFont="1" applyFill="1" applyBorder="1" applyAlignment="1">
      <alignment horizontal="right" vertical="center"/>
    </xf>
    <xf numFmtId="0" fontId="8" fillId="12" borderId="1" xfId="19" applyFont="1" applyFill="1" applyBorder="1" applyAlignment="1">
      <alignment horizontal="center" vertical="center"/>
    </xf>
    <xf numFmtId="0" fontId="8" fillId="12" borderId="1" xfId="221" applyNumberFormat="1" applyFont="1" applyFill="1" applyBorder="1" applyAlignment="1">
      <alignment horizontal="center" vertical="center"/>
    </xf>
    <xf numFmtId="0" fontId="8" fillId="12" borderId="1" xfId="33" applyNumberFormat="1" applyFont="1" applyFill="1" applyBorder="1" applyAlignment="1">
      <alignment horizontal="center" vertical="center" wrapText="1"/>
    </xf>
    <xf numFmtId="0" fontId="8" fillId="12" borderId="1" xfId="18" applyNumberFormat="1" applyFont="1" applyFill="1" applyBorder="1" applyAlignment="1" applyProtection="1">
      <alignment horizontal="center" vertical="center" wrapText="1"/>
    </xf>
    <xf numFmtId="0" fontId="8" fillId="12" borderId="1" xfId="17" applyFont="1" applyFill="1" applyBorder="1" applyAlignment="1">
      <alignment horizontal="center" vertical="center" wrapText="1"/>
    </xf>
    <xf numFmtId="0" fontId="8" fillId="12" borderId="15" xfId="19"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3" xfId="0" applyFont="1" applyFill="1" applyBorder="1" applyAlignment="1">
      <alignment horizontal="left" vertical="center"/>
    </xf>
    <xf numFmtId="0" fontId="8" fillId="12" borderId="13" xfId="0" applyFont="1" applyFill="1" applyBorder="1" applyAlignment="1">
      <alignment horizontal="center" vertical="center" wrapText="1"/>
    </xf>
    <xf numFmtId="0" fontId="8" fillId="13" borderId="1" xfId="19" applyFont="1" applyFill="1" applyBorder="1" applyAlignment="1">
      <alignment horizontal="center" vertical="center" wrapText="1"/>
    </xf>
    <xf numFmtId="0" fontId="8" fillId="13" borderId="1" xfId="221" applyNumberFormat="1" applyFont="1" applyFill="1" applyBorder="1" applyAlignment="1">
      <alignment horizontal="center" vertical="center" wrapText="1"/>
    </xf>
    <xf numFmtId="177" fontId="8" fillId="13" borderId="1" xfId="221" applyFont="1" applyFill="1" applyBorder="1" applyAlignment="1">
      <alignment horizontal="center" vertical="center"/>
    </xf>
    <xf numFmtId="177" fontId="8" fillId="13" borderId="1" xfId="221" applyFont="1" applyFill="1" applyBorder="1" applyAlignment="1">
      <alignment horizontal="right" vertical="center" wrapText="1"/>
    </xf>
    <xf numFmtId="177" fontId="8" fillId="13" borderId="1" xfId="221" applyFont="1" applyFill="1" applyBorder="1" applyAlignment="1">
      <alignment horizontal="right" vertical="center"/>
    </xf>
    <xf numFmtId="0" fontId="8" fillId="13" borderId="1" xfId="19" applyFont="1" applyFill="1" applyBorder="1" applyAlignment="1">
      <alignment horizontal="center" vertical="center"/>
    </xf>
    <xf numFmtId="0" fontId="8" fillId="13" borderId="1" xfId="221" applyNumberFormat="1" applyFont="1" applyFill="1" applyBorder="1" applyAlignment="1">
      <alignment horizontal="center" vertical="center"/>
    </xf>
    <xf numFmtId="0" fontId="8" fillId="13" borderId="1" xfId="18" applyNumberFormat="1" applyFont="1" applyFill="1" applyBorder="1" applyAlignment="1" applyProtection="1">
      <alignment horizontal="center" vertical="center" wrapText="1"/>
    </xf>
    <xf numFmtId="0" fontId="8" fillId="13" borderId="1" xfId="17" applyFont="1" applyFill="1" applyBorder="1" applyAlignment="1">
      <alignment horizontal="center" vertical="center" wrapText="1"/>
    </xf>
    <xf numFmtId="0" fontId="8" fillId="13" borderId="2" xfId="0" applyFont="1" applyFill="1" applyBorder="1" applyAlignment="1">
      <alignment horizontal="left" vertical="center"/>
    </xf>
    <xf numFmtId="0" fontId="9" fillId="0" borderId="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 xfId="221" applyNumberFormat="1" applyFont="1" applyBorder="1" applyAlignment="1">
      <alignment horizontal="center" vertical="center" wrapText="1"/>
    </xf>
    <xf numFmtId="177" fontId="9" fillId="0" borderId="1" xfId="221" applyFont="1" applyBorder="1" applyAlignment="1">
      <alignment horizontal="center" vertical="center"/>
    </xf>
    <xf numFmtId="177" fontId="9" fillId="0" borderId="1" xfId="221" applyFont="1" applyBorder="1" applyAlignment="1">
      <alignment horizontal="right" vertical="center"/>
    </xf>
    <xf numFmtId="177" fontId="9" fillId="0" borderId="1" xfId="221" applyFont="1" applyFill="1" applyBorder="1" applyAlignment="1">
      <alignment horizontal="center" vertical="center" wrapText="1"/>
    </xf>
    <xf numFmtId="177" fontId="9" fillId="0" borderId="1" xfId="221" applyFont="1" applyBorder="1" applyAlignment="1">
      <alignment horizontal="left" vertical="center"/>
    </xf>
    <xf numFmtId="0" fontId="9" fillId="0" borderId="1" xfId="0" applyFont="1" applyBorder="1" applyAlignment="1">
      <alignment horizontal="center" vertical="center"/>
    </xf>
    <xf numFmtId="0" fontId="9" fillId="0" borderId="12" xfId="19" applyFont="1" applyBorder="1" applyAlignment="1">
      <alignment horizontal="center" vertical="center" wrapText="1"/>
    </xf>
    <xf numFmtId="0" fontId="9" fillId="0" borderId="1" xfId="221" applyNumberFormat="1" applyFont="1" applyBorder="1" applyAlignment="1">
      <alignment horizontal="center" vertical="center"/>
    </xf>
    <xf numFmtId="177" fontId="9" fillId="14" borderId="1" xfId="221" applyFont="1" applyFill="1" applyBorder="1" applyAlignment="1">
      <alignment horizontal="right" vertical="center" wrapText="1"/>
    </xf>
    <xf numFmtId="177" fontId="9" fillId="14" borderId="1" xfId="221" applyFont="1" applyFill="1" applyBorder="1" applyAlignment="1">
      <alignment horizontal="right" vertical="center"/>
    </xf>
    <xf numFmtId="0" fontId="9" fillId="14" borderId="1" xfId="221" applyNumberFormat="1" applyFont="1" applyFill="1" applyBorder="1" applyAlignment="1">
      <alignment horizontal="center" vertical="center" wrapText="1"/>
    </xf>
    <xf numFmtId="0" fontId="9" fillId="0" borderId="1" xfId="18" applyNumberFormat="1" applyFont="1" applyFill="1" applyBorder="1" applyAlignment="1" applyProtection="1">
      <alignment horizontal="center" vertical="center" wrapText="1"/>
    </xf>
    <xf numFmtId="0" fontId="9" fillId="0" borderId="1" xfId="19" applyFont="1" applyBorder="1" applyAlignment="1">
      <alignment horizontal="center" vertical="center" wrapText="1"/>
    </xf>
    <xf numFmtId="0" fontId="9" fillId="0" borderId="1" xfId="19" applyFont="1" applyBorder="1" applyAlignment="1">
      <alignment horizontal="left" vertical="center" wrapText="1"/>
    </xf>
    <xf numFmtId="0" fontId="8" fillId="13" borderId="1" xfId="19" applyFont="1" applyFill="1" applyBorder="1" applyAlignment="1">
      <alignment horizontal="left" vertical="center" wrapText="1"/>
    </xf>
    <xf numFmtId="0" fontId="8" fillId="13" borderId="15" xfId="0" applyFont="1" applyFill="1" applyBorder="1" applyAlignment="1">
      <alignment horizontal="center" vertical="center" wrapText="1"/>
    </xf>
    <xf numFmtId="0" fontId="8" fillId="13" borderId="13" xfId="0" applyFont="1" applyFill="1" applyBorder="1" applyAlignment="1">
      <alignment horizontal="left" vertical="center"/>
    </xf>
    <xf numFmtId="0" fontId="9" fillId="0" borderId="0" xfId="0" applyFont="1" applyAlignment="1">
      <alignment horizontal="left" vertical="center"/>
    </xf>
    <xf numFmtId="0" fontId="9" fillId="0" borderId="1" xfId="33" applyNumberFormat="1" applyFont="1" applyFill="1" applyBorder="1" applyAlignment="1">
      <alignment horizontal="center" vertical="center" wrapText="1"/>
    </xf>
    <xf numFmtId="0" fontId="9" fillId="0" borderId="1" xfId="221" applyNumberFormat="1" applyFont="1" applyFill="1" applyBorder="1" applyAlignment="1">
      <alignment horizontal="center" vertical="center" wrapText="1"/>
    </xf>
    <xf numFmtId="177" fontId="9" fillId="0" borderId="1" xfId="221" applyFont="1" applyFill="1" applyBorder="1" applyAlignment="1">
      <alignment horizontal="center" vertical="center"/>
    </xf>
    <xf numFmtId="177" fontId="9" fillId="0" borderId="1" xfId="221" applyFont="1" applyFill="1" applyBorder="1" applyAlignment="1">
      <alignment horizontal="right" vertical="center" wrapText="1"/>
    </xf>
    <xf numFmtId="177" fontId="9" fillId="0" borderId="1" xfId="221" applyFont="1" applyFill="1" applyBorder="1" applyAlignment="1">
      <alignment horizontal="left" vertical="center"/>
    </xf>
    <xf numFmtId="177" fontId="9" fillId="0" borderId="1" xfId="221" applyFont="1" applyFill="1" applyBorder="1" applyAlignment="1">
      <alignment horizontal="right" vertical="center"/>
    </xf>
    <xf numFmtId="0" fontId="9" fillId="0" borderId="1" xfId="17" applyFont="1" applyBorder="1" applyAlignment="1">
      <alignment horizontal="center" vertical="center" wrapText="1"/>
    </xf>
    <xf numFmtId="177" fontId="9" fillId="0" borderId="1" xfId="221" applyFont="1" applyFill="1" applyBorder="1" applyAlignment="1">
      <alignment horizontal="left" vertical="center" wrapText="1"/>
    </xf>
    <xf numFmtId="0" fontId="9" fillId="0" borderId="1" xfId="19" applyFont="1" applyBorder="1" applyAlignment="1">
      <alignment horizontal="center" vertical="center"/>
    </xf>
    <xf numFmtId="0" fontId="9" fillId="0" borderId="15" xfId="0" applyFont="1" applyBorder="1" applyAlignment="1">
      <alignment horizontal="center" vertical="center"/>
    </xf>
    <xf numFmtId="0" fontId="9" fillId="0" borderId="1" xfId="221" applyNumberFormat="1" applyFont="1" applyFill="1" applyBorder="1" applyAlignment="1">
      <alignment horizontal="center" vertical="center"/>
    </xf>
    <xf numFmtId="177" fontId="9" fillId="0" borderId="10" xfId="221" applyFont="1" applyFill="1" applyBorder="1" applyAlignment="1">
      <alignment horizontal="center" vertical="center"/>
    </xf>
    <xf numFmtId="177" fontId="9" fillId="0" borderId="10" xfId="221" applyFont="1" applyFill="1" applyBorder="1" applyAlignment="1">
      <alignment horizontal="left" vertical="center"/>
    </xf>
    <xf numFmtId="177" fontId="9" fillId="0" borderId="10" xfId="221" applyFont="1" applyFill="1" applyBorder="1" applyAlignment="1">
      <alignment horizontal="right" vertical="center"/>
    </xf>
    <xf numFmtId="0" fontId="9" fillId="0" borderId="1" xfId="20" applyNumberFormat="1" applyFont="1" applyFill="1" applyBorder="1" applyAlignment="1" applyProtection="1">
      <alignment horizontal="center" vertical="center" wrapText="1"/>
    </xf>
    <xf numFmtId="0" fontId="9" fillId="0" borderId="1" xfId="223" applyNumberFormat="1" applyFont="1" applyFill="1" applyBorder="1" applyAlignment="1">
      <alignment horizontal="center" vertical="center" wrapText="1"/>
    </xf>
    <xf numFmtId="0" fontId="9" fillId="0" borderId="1" xfId="50" applyNumberFormat="1" applyFont="1" applyFill="1" applyBorder="1" applyAlignment="1">
      <alignment horizontal="center" vertical="center" wrapText="1"/>
    </xf>
    <xf numFmtId="0" fontId="9" fillId="0" borderId="1" xfId="25" applyFont="1" applyBorder="1" applyAlignment="1">
      <alignment horizontal="left" vertical="center" wrapText="1"/>
    </xf>
    <xf numFmtId="0" fontId="9" fillId="0" borderId="0" xfId="0" applyFont="1" applyAlignment="1">
      <alignment horizontal="left" vertical="center" wrapText="1"/>
    </xf>
    <xf numFmtId="0" fontId="9" fillId="0" borderId="1" xfId="33" quotePrefix="1" applyNumberFormat="1" applyFont="1" applyFill="1" applyBorder="1" applyAlignment="1">
      <alignment horizontal="center" vertical="center" wrapText="1"/>
    </xf>
    <xf numFmtId="0" fontId="9" fillId="0" borderId="1" xfId="25" applyFont="1" applyBorder="1" applyAlignment="1">
      <alignment horizontal="center" vertical="center" wrapText="1"/>
    </xf>
    <xf numFmtId="0" fontId="9" fillId="0" borderId="1" xfId="29" applyNumberFormat="1" applyFont="1" applyBorder="1" applyAlignment="1">
      <alignment horizontal="center" vertical="center" wrapText="1"/>
    </xf>
    <xf numFmtId="0" fontId="9" fillId="0" borderId="1" xfId="6" applyNumberFormat="1" applyFont="1" applyBorder="1" applyAlignment="1">
      <alignment horizontal="center" vertical="center" wrapText="1"/>
    </xf>
    <xf numFmtId="0" fontId="9" fillId="0" borderId="1" xfId="30" applyFont="1" applyBorder="1" applyAlignment="1" applyProtection="1">
      <alignment horizontal="center" vertical="center" wrapText="1"/>
    </xf>
    <xf numFmtId="0" fontId="9" fillId="0" borderId="1" xfId="27" applyFont="1" applyBorder="1" applyAlignment="1">
      <alignment horizontal="center" vertical="center" wrapText="1"/>
    </xf>
    <xf numFmtId="0" fontId="9" fillId="0" borderId="1" xfId="0" applyFont="1" applyBorder="1" applyAlignment="1">
      <alignment horizontal="left" vertical="center" wrapText="1"/>
    </xf>
    <xf numFmtId="180" fontId="9" fillId="0" borderId="1" xfId="221" applyNumberFormat="1" applyFont="1" applyFill="1" applyBorder="1" applyAlignment="1">
      <alignment horizontal="right" vertical="center"/>
    </xf>
    <xf numFmtId="0" fontId="9" fillId="0" borderId="1" xfId="34" applyNumberFormat="1" applyFont="1" applyFill="1" applyBorder="1" applyAlignment="1">
      <alignment horizontal="center" vertical="center" wrapText="1"/>
    </xf>
    <xf numFmtId="177" fontId="9" fillId="0" borderId="12" xfId="221" applyFont="1" applyFill="1" applyBorder="1" applyAlignment="1">
      <alignment horizontal="right" vertical="center" wrapText="1"/>
    </xf>
    <xf numFmtId="0" fontId="9" fillId="0" borderId="10" xfId="19" applyFont="1" applyBorder="1" applyAlignment="1">
      <alignment horizontal="center" vertical="center"/>
    </xf>
    <xf numFmtId="0" fontId="9" fillId="0" borderId="12" xfId="19" applyFont="1" applyBorder="1" applyAlignment="1">
      <alignment horizontal="center" vertical="center"/>
    </xf>
    <xf numFmtId="177" fontId="9" fillId="0" borderId="12" xfId="221" applyFont="1" applyFill="1" applyBorder="1" applyAlignment="1">
      <alignment horizontal="right" vertical="center"/>
    </xf>
    <xf numFmtId="0" fontId="9" fillId="0" borderId="12" xfId="221" applyNumberFormat="1" applyFont="1" applyFill="1" applyBorder="1" applyAlignment="1">
      <alignment horizontal="center" vertical="center"/>
    </xf>
    <xf numFmtId="177" fontId="9" fillId="0" borderId="7" xfId="221" applyFont="1" applyFill="1" applyBorder="1" applyAlignment="1">
      <alignment horizontal="right" vertical="center"/>
    </xf>
    <xf numFmtId="0" fontId="9" fillId="0" borderId="5" xfId="19" applyFont="1" applyBorder="1" applyAlignment="1">
      <alignment horizontal="center" vertical="center" wrapText="1"/>
    </xf>
    <xf numFmtId="0" fontId="9" fillId="0" borderId="12" xfId="19" applyFont="1" applyBorder="1" applyAlignment="1">
      <alignment horizontal="left" vertical="center" wrapText="1"/>
    </xf>
    <xf numFmtId="0" fontId="9" fillId="0" borderId="0" xfId="0" applyFont="1" applyAlignment="1">
      <alignment vertical="center" wrapText="1"/>
    </xf>
    <xf numFmtId="0" fontId="9" fillId="0" borderId="1" xfId="25" applyFont="1" applyBorder="1" applyAlignment="1">
      <alignment horizontal="center" vertical="center"/>
    </xf>
    <xf numFmtId="177" fontId="38" fillId="0" borderId="1" xfId="221" applyFont="1" applyFill="1" applyBorder="1" applyAlignment="1">
      <alignment horizontal="right" vertical="center"/>
    </xf>
    <xf numFmtId="0" fontId="35" fillId="0" borderId="1" xfId="19" applyFont="1" applyBorder="1" applyAlignment="1">
      <alignment horizontal="center" vertical="center"/>
    </xf>
    <xf numFmtId="177" fontId="9" fillId="0" borderId="1" xfId="221" applyFont="1" applyFill="1" applyBorder="1" applyAlignment="1" applyProtection="1">
      <alignment horizontal="right" vertical="center"/>
    </xf>
    <xf numFmtId="180" fontId="9" fillId="0" borderId="1" xfId="221" applyNumberFormat="1" applyFont="1" applyFill="1" applyBorder="1" applyAlignment="1">
      <alignment vertical="center"/>
    </xf>
    <xf numFmtId="0" fontId="9" fillId="0" borderId="1" xfId="57" applyNumberFormat="1" applyFont="1" applyFill="1" applyBorder="1" applyAlignment="1">
      <alignment horizontal="center" vertical="center" wrapText="1"/>
    </xf>
    <xf numFmtId="0" fontId="9" fillId="0" borderId="15" xfId="19" applyFont="1" applyBorder="1" applyAlignment="1">
      <alignment horizontal="center" vertical="center" wrapText="1"/>
    </xf>
    <xf numFmtId="0" fontId="0" fillId="0" borderId="0" xfId="0" applyAlignment="1">
      <alignment horizontal="left" vertical="center"/>
    </xf>
    <xf numFmtId="0" fontId="9" fillId="0" borderId="1" xfId="37" applyNumberFormat="1" applyFont="1" applyFill="1" applyBorder="1" applyAlignment="1">
      <alignment horizontal="center" vertical="center" wrapText="1"/>
    </xf>
    <xf numFmtId="0" fontId="9" fillId="0" borderId="1" xfId="36" applyNumberFormat="1" applyFont="1" applyFill="1" applyBorder="1" applyAlignment="1">
      <alignment horizontal="center" vertical="center" wrapText="1"/>
    </xf>
    <xf numFmtId="0" fontId="9" fillId="0" borderId="1" xfId="84" applyFont="1" applyBorder="1" applyAlignment="1">
      <alignment horizontal="center" vertical="center" wrapText="1"/>
    </xf>
    <xf numFmtId="0" fontId="9" fillId="0" borderId="1" xfId="221" applyNumberFormat="1" applyFont="1" applyFill="1" applyBorder="1" applyAlignment="1" applyProtection="1">
      <alignment horizontal="center" vertical="center" wrapText="1"/>
    </xf>
    <xf numFmtId="0" fontId="8" fillId="15" borderId="1" xfId="0" applyFont="1" applyFill="1" applyBorder="1" applyAlignment="1">
      <alignment horizontal="center" vertical="center" wrapText="1"/>
    </xf>
    <xf numFmtId="0" fontId="8" fillId="15" borderId="1" xfId="221" applyNumberFormat="1" applyFont="1" applyFill="1" applyBorder="1" applyAlignment="1">
      <alignment horizontal="center" vertical="center" wrapText="1"/>
    </xf>
    <xf numFmtId="177" fontId="8" fillId="15" borderId="1" xfId="221" applyFont="1" applyFill="1" applyBorder="1" applyAlignment="1">
      <alignment horizontal="center" vertical="center"/>
    </xf>
    <xf numFmtId="0" fontId="9" fillId="15" borderId="1" xfId="221" applyNumberFormat="1" applyFont="1" applyFill="1" applyBorder="1" applyAlignment="1">
      <alignment horizontal="center" vertical="center" wrapText="1"/>
    </xf>
    <xf numFmtId="177" fontId="8" fillId="15" borderId="1" xfId="221" applyFont="1" applyFill="1" applyBorder="1" applyAlignment="1">
      <alignment horizontal="right" vertical="center"/>
    </xf>
    <xf numFmtId="0" fontId="8" fillId="15" borderId="1" xfId="0" applyFont="1" applyFill="1" applyBorder="1" applyAlignment="1">
      <alignment horizontal="center" vertical="center"/>
    </xf>
    <xf numFmtId="0" fontId="8" fillId="15" borderId="1" xfId="221" applyNumberFormat="1" applyFont="1" applyFill="1" applyBorder="1" applyAlignment="1">
      <alignment horizontal="center" vertical="center"/>
    </xf>
    <xf numFmtId="177" fontId="8" fillId="15" borderId="1" xfId="221" applyFont="1" applyFill="1" applyBorder="1" applyAlignment="1">
      <alignment horizontal="right" vertical="center" wrapText="1"/>
    </xf>
    <xf numFmtId="0" fontId="9" fillId="15" borderId="1"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3" xfId="0" applyFont="1" applyFill="1" applyBorder="1" applyAlignment="1">
      <alignment horizontal="left" vertical="center"/>
    </xf>
    <xf numFmtId="0" fontId="8" fillId="15" borderId="13" xfId="0" applyFont="1" applyFill="1" applyBorder="1" applyAlignment="1">
      <alignment horizontal="center" vertical="center" wrapText="1"/>
    </xf>
    <xf numFmtId="177" fontId="9" fillId="0" borderId="1" xfId="221" quotePrefix="1" applyFont="1" applyFill="1" applyBorder="1" applyAlignment="1">
      <alignment horizontal="right" vertical="center"/>
    </xf>
    <xf numFmtId="177" fontId="9" fillId="0" borderId="0" xfId="221" applyFont="1" applyFill="1" applyBorder="1" applyAlignment="1">
      <alignment horizontal="left" vertical="center"/>
    </xf>
    <xf numFmtId="177" fontId="9" fillId="0" borderId="0" xfId="221" applyFont="1" applyFill="1" applyBorder="1" applyAlignment="1">
      <alignment horizontal="right" vertical="center"/>
    </xf>
    <xf numFmtId="0" fontId="9" fillId="0" borderId="1" xfId="0" applyFont="1" applyBorder="1" applyAlignment="1">
      <alignment horizontal="center" vertical="center" wrapText="1" shrinkToFit="1"/>
    </xf>
    <xf numFmtId="177" fontId="9" fillId="0" borderId="15" xfId="221" applyFont="1" applyFill="1" applyBorder="1" applyAlignment="1">
      <alignment horizontal="right" vertical="center"/>
    </xf>
    <xf numFmtId="177" fontId="9" fillId="0" borderId="1" xfId="221" quotePrefix="1" applyFont="1" applyFill="1" applyBorder="1" applyAlignment="1">
      <alignment horizontal="center" vertical="center"/>
    </xf>
    <xf numFmtId="177" fontId="9" fillId="0" borderId="1" xfId="221" quotePrefix="1" applyFont="1" applyFill="1" applyBorder="1" applyAlignment="1">
      <alignment horizontal="right" vertical="center" wrapText="1"/>
    </xf>
    <xf numFmtId="177" fontId="9" fillId="0" borderId="0" xfId="221" applyFont="1" applyFill="1" applyAlignment="1">
      <alignment horizontal="left" vertical="center"/>
    </xf>
    <xf numFmtId="177" fontId="9" fillId="0" borderId="0" xfId="221" applyFont="1" applyFill="1" applyAlignment="1">
      <alignment horizontal="right" vertical="center"/>
    </xf>
    <xf numFmtId="0" fontId="9" fillId="14" borderId="1" xfId="19" applyFont="1" applyFill="1" applyBorder="1" applyAlignment="1">
      <alignment horizontal="center" vertical="center" wrapText="1"/>
    </xf>
    <xf numFmtId="0" fontId="8" fillId="0" borderId="1" xfId="19" applyFont="1" applyBorder="1" applyAlignment="1">
      <alignment horizontal="center" vertical="center" wrapText="1"/>
    </xf>
    <xf numFmtId="0" fontId="8" fillId="0" borderId="1" xfId="221" applyNumberFormat="1" applyFont="1" applyFill="1" applyBorder="1" applyAlignment="1">
      <alignment horizontal="center" vertical="center" wrapText="1"/>
    </xf>
    <xf numFmtId="177" fontId="8" fillId="0" borderId="1" xfId="221" applyFont="1" applyFill="1" applyBorder="1" applyAlignment="1">
      <alignment horizontal="center" vertical="center"/>
    </xf>
    <xf numFmtId="177" fontId="8" fillId="0" borderId="1" xfId="221" applyFont="1" applyFill="1" applyBorder="1" applyAlignment="1">
      <alignment horizontal="right" vertical="center" wrapText="1"/>
    </xf>
    <xf numFmtId="177" fontId="8" fillId="0" borderId="1" xfId="221" applyFont="1" applyFill="1" applyBorder="1" applyAlignment="1">
      <alignment horizontal="center" vertical="center" wrapText="1"/>
    </xf>
    <xf numFmtId="0" fontId="8" fillId="12" borderId="1" xfId="19" applyFont="1" applyFill="1" applyBorder="1" applyAlignment="1">
      <alignment horizontal="left" vertical="center" wrapText="1"/>
    </xf>
    <xf numFmtId="177" fontId="9" fillId="0" borderId="1" xfId="221" applyFont="1" applyFill="1" applyBorder="1" applyAlignment="1">
      <alignment vertical="center"/>
    </xf>
    <xf numFmtId="0" fontId="9" fillId="0" borderId="1" xfId="227" applyFont="1" applyBorder="1" applyAlignment="1">
      <alignment horizontal="center" vertical="center"/>
    </xf>
    <xf numFmtId="0" fontId="9" fillId="0" borderId="0" xfId="0" applyFont="1" applyAlignment="1">
      <alignment horizontal="center" vertical="center"/>
    </xf>
    <xf numFmtId="177" fontId="9" fillId="0" borderId="1" xfId="221" applyFont="1" applyFill="1" applyBorder="1" applyAlignment="1">
      <alignment horizontal="right" vertical="center" shrinkToFi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177" fontId="9" fillId="3" borderId="1" xfId="221" applyFont="1" applyFill="1" applyBorder="1" applyAlignment="1">
      <alignment horizontal="right" vertical="center"/>
    </xf>
    <xf numFmtId="0" fontId="9" fillId="3" borderId="1" xfId="0" applyFont="1" applyFill="1" applyBorder="1" applyAlignment="1">
      <alignment horizontal="center" vertical="center"/>
    </xf>
    <xf numFmtId="177" fontId="9" fillId="0" borderId="17" xfId="221" applyFont="1" applyFill="1" applyBorder="1" applyAlignment="1">
      <alignment horizontal="right" vertical="center" wrapText="1"/>
    </xf>
    <xf numFmtId="177" fontId="9" fillId="0" borderId="17" xfId="221" applyFont="1" applyFill="1" applyBorder="1" applyAlignment="1">
      <alignment horizontal="right" vertical="center"/>
    </xf>
    <xf numFmtId="177" fontId="9" fillId="0" borderId="1" xfId="221" applyFont="1" applyBorder="1">
      <alignment vertical="center"/>
    </xf>
    <xf numFmtId="0" fontId="9" fillId="0" borderId="1" xfId="19" applyFont="1" applyBorder="1" applyAlignment="1">
      <alignment horizontal="center" vertical="center" shrinkToFit="1"/>
    </xf>
    <xf numFmtId="0" fontId="9" fillId="0" borderId="18" xfId="25" applyFont="1" applyBorder="1" applyAlignment="1">
      <alignment horizontal="center" vertical="center" wrapText="1"/>
    </xf>
    <xf numFmtId="0" fontId="9" fillId="0" borderId="18" xfId="29" applyNumberFormat="1" applyFont="1" applyBorder="1" applyAlignment="1">
      <alignment horizontal="center" vertical="center" wrapText="1"/>
    </xf>
    <xf numFmtId="0" fontId="9" fillId="0" borderId="18" xfId="6" applyNumberFormat="1" applyFont="1" applyBorder="1" applyAlignment="1">
      <alignment horizontal="center" vertical="center" wrapText="1"/>
    </xf>
    <xf numFmtId="177" fontId="9" fillId="0" borderId="18" xfId="221" applyFont="1" applyFill="1" applyBorder="1" applyAlignment="1">
      <alignment horizontal="center" vertical="center"/>
    </xf>
    <xf numFmtId="177" fontId="9" fillId="0" borderId="18" xfId="221" applyFont="1" applyFill="1" applyBorder="1" applyAlignment="1">
      <alignment horizontal="right" vertical="center" wrapText="1"/>
    </xf>
    <xf numFmtId="177" fontId="9" fillId="0" borderId="18" xfId="221" applyFont="1" applyFill="1" applyBorder="1" applyAlignment="1">
      <alignment vertical="center"/>
    </xf>
    <xf numFmtId="0" fontId="9" fillId="0" borderId="18" xfId="221" applyNumberFormat="1" applyFont="1" applyFill="1" applyBorder="1" applyAlignment="1">
      <alignment horizontal="center" vertical="center" wrapText="1"/>
    </xf>
    <xf numFmtId="177" fontId="9" fillId="0" borderId="18" xfId="221" applyFont="1" applyFill="1" applyBorder="1" applyAlignment="1">
      <alignment horizontal="right" vertical="center"/>
    </xf>
    <xf numFmtId="0" fontId="9" fillId="0" borderId="18" xfId="0" applyFont="1" applyBorder="1" applyAlignment="1">
      <alignment horizontal="center" vertical="center"/>
    </xf>
    <xf numFmtId="0" fontId="9" fillId="0" borderId="18" xfId="30" applyFont="1" applyBorder="1" applyAlignment="1" applyProtection="1">
      <alignment horizontal="center" vertical="center" wrapText="1"/>
    </xf>
    <xf numFmtId="0" fontId="9" fillId="0" borderId="18" xfId="0" applyFont="1" applyBorder="1" applyAlignment="1">
      <alignment horizontal="center" vertical="center" wrapText="1"/>
    </xf>
    <xf numFmtId="0" fontId="9" fillId="0" borderId="18" xfId="27" applyFont="1" applyBorder="1" applyAlignment="1">
      <alignment horizontal="center" vertical="center" wrapText="1"/>
    </xf>
    <xf numFmtId="0" fontId="9" fillId="0" borderId="1" xfId="33" applyNumberFormat="1" applyFont="1" applyBorder="1" applyAlignment="1">
      <alignment horizontal="center" vertical="center" wrapText="1"/>
    </xf>
    <xf numFmtId="177" fontId="9" fillId="0" borderId="1" xfId="221" applyFont="1" applyBorder="1" applyAlignment="1">
      <alignment horizontal="right" vertical="center" wrapText="1"/>
    </xf>
    <xf numFmtId="0" fontId="9" fillId="0" borderId="1" xfId="222" applyNumberFormat="1" applyFont="1" applyFill="1" applyBorder="1" applyAlignment="1" applyProtection="1">
      <alignment horizontal="center" vertical="center" wrapText="1"/>
      <protection locked="0"/>
    </xf>
    <xf numFmtId="0" fontId="9" fillId="0" borderId="1" xfId="82" applyFont="1" applyBorder="1" applyAlignment="1">
      <alignment horizontal="center" vertical="center"/>
    </xf>
    <xf numFmtId="0" fontId="9" fillId="0" borderId="1" xfId="24" applyNumberFormat="1" applyFont="1" applyFill="1" applyBorder="1" applyAlignment="1">
      <alignment horizontal="center" vertical="center" wrapText="1"/>
    </xf>
    <xf numFmtId="0" fontId="9" fillId="0" borderId="1" xfId="49" applyNumberFormat="1"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227" applyFont="1" applyFill="1" applyBorder="1" applyAlignment="1">
      <alignment horizontal="center" vertical="center"/>
    </xf>
    <xf numFmtId="0" fontId="9" fillId="14" borderId="1" xfId="221" applyNumberFormat="1" applyFont="1" applyFill="1" applyBorder="1" applyAlignment="1">
      <alignment horizontal="center" vertical="center"/>
    </xf>
    <xf numFmtId="0" fontId="9" fillId="14" borderId="1" xfId="18" applyNumberFormat="1" applyFont="1" applyFill="1" applyBorder="1" applyAlignment="1" applyProtection="1">
      <alignment horizontal="center" vertical="center" wrapText="1"/>
    </xf>
    <xf numFmtId="0" fontId="9" fillId="14" borderId="1" xfId="17" applyFont="1" applyFill="1" applyBorder="1" applyAlignment="1">
      <alignment horizontal="center" vertical="center" wrapText="1"/>
    </xf>
    <xf numFmtId="177" fontId="9" fillId="14" borderId="1" xfId="221" applyFont="1" applyFill="1" applyBorder="1" applyAlignment="1">
      <alignment horizontal="center" vertical="center"/>
    </xf>
    <xf numFmtId="0" fontId="9" fillId="14" borderId="1" xfId="34" applyNumberFormat="1" applyFont="1" applyFill="1" applyBorder="1" applyAlignment="1">
      <alignment horizontal="center" vertical="center" wrapText="1"/>
    </xf>
    <xf numFmtId="0" fontId="9" fillId="14" borderId="1" xfId="33" applyNumberFormat="1" applyFont="1" applyFill="1" applyBorder="1" applyAlignment="1">
      <alignment horizontal="center" vertical="center" wrapText="1"/>
    </xf>
    <xf numFmtId="0" fontId="9" fillId="14" borderId="1" xfId="19" applyFont="1" applyFill="1" applyBorder="1" applyAlignment="1">
      <alignment horizontal="left" vertical="center" wrapText="1"/>
    </xf>
    <xf numFmtId="0" fontId="9" fillId="0" borderId="10" xfId="0" applyFont="1" applyBorder="1" applyAlignment="1">
      <alignment horizontal="center" vertical="center" wrapText="1"/>
    </xf>
    <xf numFmtId="0" fontId="9" fillId="0" borderId="1" xfId="39" applyNumberFormat="1" applyFont="1" applyFill="1" applyBorder="1" applyAlignment="1">
      <alignment horizontal="center" vertical="center" wrapText="1"/>
    </xf>
    <xf numFmtId="0" fontId="9" fillId="0" borderId="1" xfId="38" applyNumberFormat="1" applyFont="1" applyFill="1" applyBorder="1" applyAlignment="1">
      <alignment horizontal="center" vertical="center" wrapText="1"/>
    </xf>
    <xf numFmtId="0" fontId="8" fillId="15" borderId="1" xfId="19" applyFont="1" applyFill="1" applyBorder="1" applyAlignment="1">
      <alignment horizontal="center" vertical="center" wrapText="1"/>
    </xf>
    <xf numFmtId="0" fontId="8" fillId="15" borderId="1" xfId="19" applyFont="1" applyFill="1" applyBorder="1" applyAlignment="1">
      <alignment horizontal="center" vertical="center"/>
    </xf>
    <xf numFmtId="0" fontId="8" fillId="15" borderId="1" xfId="33" applyNumberFormat="1" applyFont="1" applyFill="1" applyBorder="1" applyAlignment="1">
      <alignment horizontal="center" vertical="center" wrapText="1"/>
    </xf>
    <xf numFmtId="0" fontId="8" fillId="15" borderId="1" xfId="18" applyNumberFormat="1" applyFont="1" applyFill="1" applyBorder="1" applyAlignment="1" applyProtection="1">
      <alignment horizontal="center" vertical="center" wrapText="1"/>
    </xf>
    <xf numFmtId="0" fontId="8" fillId="15" borderId="1" xfId="17" applyFont="1" applyFill="1" applyBorder="1" applyAlignment="1">
      <alignment horizontal="center" vertical="center" wrapText="1"/>
    </xf>
    <xf numFmtId="0" fontId="8" fillId="15" borderId="1" xfId="19" applyFont="1" applyFill="1" applyBorder="1" applyAlignment="1">
      <alignment horizontal="left" vertical="center" wrapText="1"/>
    </xf>
    <xf numFmtId="0" fontId="9" fillId="0" borderId="1" xfId="36" applyNumberFormat="1" applyFont="1" applyFill="1" applyBorder="1" applyAlignment="1">
      <alignment horizontal="center" vertical="center"/>
    </xf>
    <xf numFmtId="0" fontId="9" fillId="0" borderId="1" xfId="55" applyNumberFormat="1" applyFont="1" applyFill="1" applyBorder="1" applyAlignment="1">
      <alignment horizontal="center" vertical="center" wrapText="1"/>
    </xf>
    <xf numFmtId="0" fontId="9" fillId="0" borderId="1" xfId="81" applyNumberFormat="1" applyFont="1" applyFill="1" applyBorder="1" applyAlignment="1">
      <alignment horizontal="center" vertical="center" wrapText="1"/>
    </xf>
    <xf numFmtId="0" fontId="9" fillId="0" borderId="15" xfId="19" applyFont="1" applyBorder="1" applyAlignment="1">
      <alignment horizontal="center" vertical="center"/>
    </xf>
    <xf numFmtId="0" fontId="9" fillId="14" borderId="1" xfId="19" applyFont="1" applyFill="1" applyBorder="1" applyAlignment="1">
      <alignment horizontal="center" vertical="center" shrinkToFit="1"/>
    </xf>
    <xf numFmtId="0" fontId="9" fillId="14" borderId="15" xfId="19" applyFont="1" applyFill="1" applyBorder="1" applyAlignment="1">
      <alignment horizontal="center" vertical="center" wrapText="1"/>
    </xf>
    <xf numFmtId="0" fontId="9" fillId="14" borderId="1" xfId="19" applyFont="1" applyFill="1" applyBorder="1" applyAlignment="1">
      <alignment horizontal="center" vertical="center"/>
    </xf>
    <xf numFmtId="0" fontId="9" fillId="0" borderId="12" xfId="221" applyNumberFormat="1" applyFont="1" applyBorder="1" applyAlignment="1">
      <alignment horizontal="center" vertical="center"/>
    </xf>
    <xf numFmtId="177" fontId="9" fillId="0" borderId="7" xfId="221" applyFont="1" applyFill="1" applyBorder="1" applyAlignment="1">
      <alignment horizontal="right" vertical="center" wrapText="1"/>
    </xf>
    <xf numFmtId="177" fontId="9" fillId="14" borderId="1" xfId="221" applyFont="1" applyFill="1" applyBorder="1">
      <alignment vertical="center"/>
    </xf>
    <xf numFmtId="0" fontId="9" fillId="14" borderId="0" xfId="0" applyFont="1" applyFill="1" applyAlignment="1">
      <alignment horizontal="center" vertical="center"/>
    </xf>
    <xf numFmtId="0" fontId="9" fillId="0" borderId="1" xfId="26" applyFont="1" applyBorder="1" applyAlignment="1">
      <alignment horizontal="center" vertical="center" wrapText="1"/>
    </xf>
    <xf numFmtId="0" fontId="9" fillId="0" borderId="1" xfId="26" applyFont="1" applyBorder="1" applyAlignment="1">
      <alignment horizontal="left" vertical="center" wrapText="1"/>
    </xf>
    <xf numFmtId="0" fontId="9" fillId="14" borderId="1" xfId="26" applyFont="1" applyFill="1" applyBorder="1" applyAlignment="1">
      <alignment horizontal="center" vertical="center" wrapText="1"/>
    </xf>
    <xf numFmtId="177" fontId="9" fillId="0" borderId="1" xfId="6" applyFont="1" applyBorder="1" applyAlignment="1">
      <alignment horizontal="right" vertical="center"/>
    </xf>
    <xf numFmtId="177" fontId="9" fillId="0" borderId="1" xfId="221" applyFont="1" applyFill="1" applyBorder="1">
      <alignment vertical="center"/>
    </xf>
    <xf numFmtId="177" fontId="9" fillId="0" borderId="1" xfId="24" applyFont="1" applyBorder="1" applyAlignment="1">
      <alignment horizontal="center" vertical="center"/>
    </xf>
    <xf numFmtId="177" fontId="9" fillId="0" borderId="1" xfId="231" applyFont="1" applyFill="1" applyBorder="1" applyAlignment="1">
      <alignment horizontal="center" vertical="center"/>
    </xf>
    <xf numFmtId="177" fontId="9" fillId="0" borderId="1" xfId="221" applyFont="1" applyBorder="1" applyAlignment="1" applyProtection="1">
      <alignment horizontal="right" vertical="center"/>
      <protection locked="0"/>
    </xf>
    <xf numFmtId="177" fontId="9" fillId="0" borderId="1" xfId="36" applyFont="1" applyBorder="1" applyAlignment="1">
      <alignment horizontal="right" vertical="center"/>
    </xf>
    <xf numFmtId="0" fontId="9" fillId="0" borderId="1" xfId="6" applyNumberFormat="1" applyFont="1" applyBorder="1" applyAlignment="1">
      <alignment horizontal="center" vertical="center"/>
    </xf>
    <xf numFmtId="177" fontId="9" fillId="0" borderId="1" xfId="24" applyFont="1" applyFill="1" applyBorder="1" applyAlignment="1">
      <alignment horizontal="right" vertical="center"/>
    </xf>
    <xf numFmtId="0" fontId="9" fillId="0" borderId="15" xfId="77" applyFont="1" applyBorder="1" applyAlignment="1">
      <alignment horizontal="center" vertical="center"/>
    </xf>
    <xf numFmtId="0" fontId="9" fillId="14" borderId="1" xfId="6" applyNumberFormat="1" applyFont="1" applyFill="1" applyBorder="1" applyAlignment="1">
      <alignment horizontal="center" vertical="center" wrapText="1"/>
    </xf>
    <xf numFmtId="0" fontId="9" fillId="0" borderId="1" xfId="0" quotePrefix="1" applyFont="1" applyBorder="1" applyAlignment="1">
      <alignment horizontal="center" vertical="center"/>
    </xf>
    <xf numFmtId="0" fontId="9" fillId="0" borderId="1" xfId="0" applyFont="1" applyBorder="1" applyAlignment="1">
      <alignment horizontal="center" vertical="center" shrinkToFit="1"/>
    </xf>
    <xf numFmtId="0" fontId="9" fillId="14" borderId="1" xfId="0" applyFont="1" applyFill="1" applyBorder="1" applyAlignment="1">
      <alignment horizontal="left" vertical="center" wrapText="1"/>
    </xf>
    <xf numFmtId="0" fontId="9" fillId="14" borderId="1" xfId="0" applyFont="1" applyFill="1" applyBorder="1" applyAlignment="1">
      <alignment horizontal="center" vertical="center" wrapText="1" shrinkToFit="1"/>
    </xf>
    <xf numFmtId="177" fontId="9" fillId="14" borderId="1" xfId="221" applyFont="1" applyFill="1" applyBorder="1" applyAlignment="1">
      <alignment vertical="center" shrinkToFit="1"/>
    </xf>
    <xf numFmtId="0" fontId="9" fillId="14" borderId="1" xfId="0" applyFont="1" applyFill="1" applyBorder="1" applyAlignment="1">
      <alignment horizontal="center" vertical="center" shrinkToFit="1"/>
    </xf>
    <xf numFmtId="0" fontId="9" fillId="14" borderId="1" xfId="221" applyNumberFormat="1" applyFont="1" applyFill="1" applyBorder="1" applyAlignment="1">
      <alignment horizontal="center" vertical="center" shrinkToFit="1"/>
    </xf>
    <xf numFmtId="177" fontId="9" fillId="14" borderId="1" xfId="221" applyFont="1" applyFill="1" applyBorder="1" applyAlignment="1">
      <alignment horizontal="right" vertical="center" shrinkToFit="1"/>
    </xf>
    <xf numFmtId="0" fontId="9" fillId="14" borderId="15" xfId="0" applyFont="1" applyFill="1" applyBorder="1" applyAlignment="1">
      <alignment horizontal="center" vertical="center" shrinkToFit="1"/>
    </xf>
    <xf numFmtId="0" fontId="9" fillId="0" borderId="15" xfId="0" applyFont="1" applyBorder="1" applyAlignment="1">
      <alignment horizontal="center" vertical="center" wrapText="1"/>
    </xf>
    <xf numFmtId="0" fontId="9" fillId="0" borderId="1" xfId="76" applyNumberFormat="1" applyFont="1" applyFill="1" applyBorder="1" applyAlignment="1">
      <alignment horizontal="center" vertical="center"/>
    </xf>
    <xf numFmtId="0" fontId="9" fillId="0" borderId="1" xfId="32" applyFont="1" applyBorder="1" applyAlignment="1">
      <alignment horizontal="center" vertical="center" wrapText="1"/>
    </xf>
    <xf numFmtId="177" fontId="9" fillId="0" borderId="10" xfId="221" applyFont="1" applyBorder="1" applyAlignment="1">
      <alignment horizontal="right" vertical="center"/>
    </xf>
    <xf numFmtId="0" fontId="9" fillId="0" borderId="10" xfId="32" applyFont="1" applyBorder="1" applyAlignment="1">
      <alignment horizontal="center" vertical="center"/>
    </xf>
    <xf numFmtId="0" fontId="9" fillId="0" borderId="18" xfId="25" applyFont="1" applyBorder="1" applyAlignment="1">
      <alignment horizontal="center" vertical="center"/>
    </xf>
    <xf numFmtId="0" fontId="9" fillId="17" borderId="18" xfId="25" applyFont="1" applyFill="1" applyBorder="1" applyAlignment="1">
      <alignment horizontal="center" vertical="center"/>
    </xf>
    <xf numFmtId="0" fontId="9" fillId="14" borderId="1" xfId="25" applyFont="1" applyFill="1" applyBorder="1" applyAlignment="1">
      <alignment horizontal="center" vertical="center" wrapText="1"/>
    </xf>
    <xf numFmtId="177" fontId="9" fillId="17" borderId="18" xfId="221" applyFont="1" applyFill="1" applyBorder="1" applyAlignment="1">
      <alignment horizontal="right" vertical="center"/>
    </xf>
    <xf numFmtId="0" fontId="9" fillId="3" borderId="1" xfId="233" applyFont="1" applyFill="1" applyBorder="1" applyAlignment="1">
      <alignment horizontal="center" vertical="center" wrapText="1"/>
    </xf>
    <xf numFmtId="177" fontId="9" fillId="3" borderId="1" xfId="221" applyFont="1" applyFill="1" applyBorder="1" applyAlignment="1">
      <alignment horizontal="center" vertical="center"/>
    </xf>
    <xf numFmtId="177" fontId="9" fillId="3" borderId="1" xfId="221" applyFont="1" applyFill="1" applyBorder="1" applyAlignment="1">
      <alignment horizontal="right" vertical="center" wrapText="1"/>
    </xf>
    <xf numFmtId="0" fontId="9" fillId="0" borderId="1" xfId="233" applyFont="1" applyBorder="1" applyAlignment="1">
      <alignment horizontal="center" vertical="center" wrapText="1"/>
    </xf>
    <xf numFmtId="0" fontId="9" fillId="3" borderId="1" xfId="233" applyFont="1" applyFill="1" applyBorder="1" applyAlignment="1">
      <alignment horizontal="center" vertical="center"/>
    </xf>
    <xf numFmtId="0" fontId="9" fillId="3" borderId="1" xfId="221" applyNumberFormat="1" applyFont="1" applyFill="1" applyBorder="1" applyAlignment="1">
      <alignment horizontal="center" vertical="center" wrapText="1"/>
    </xf>
    <xf numFmtId="0" fontId="9" fillId="3" borderId="1" xfId="32" applyFont="1" applyFill="1" applyBorder="1" applyAlignment="1">
      <alignment horizontal="center" vertical="center"/>
    </xf>
    <xf numFmtId="0" fontId="9" fillId="3" borderId="1" xfId="221" applyNumberFormat="1" applyFont="1" applyFill="1" applyBorder="1" applyAlignment="1">
      <alignment horizontal="center" vertical="center"/>
    </xf>
    <xf numFmtId="0" fontId="9" fillId="3" borderId="1" xfId="30" applyFont="1" applyFill="1" applyBorder="1" applyAlignment="1" applyProtection="1">
      <alignment horizontal="center" vertical="center" wrapText="1"/>
    </xf>
    <xf numFmtId="0" fontId="9" fillId="3" borderId="1" xfId="104" applyFont="1" applyFill="1" applyBorder="1" applyAlignment="1">
      <alignment horizontal="center" vertical="center" wrapText="1"/>
    </xf>
    <xf numFmtId="0" fontId="9" fillId="3" borderId="1" xfId="27" applyFont="1" applyFill="1" applyBorder="1" applyAlignment="1">
      <alignment horizontal="center" vertical="center" wrapText="1"/>
    </xf>
    <xf numFmtId="0" fontId="9" fillId="3" borderId="1" xfId="233" applyFont="1" applyFill="1" applyBorder="1" applyAlignment="1">
      <alignment horizontal="left" vertical="center" wrapText="1"/>
    </xf>
    <xf numFmtId="177" fontId="8" fillId="15" borderId="1" xfId="221" applyFont="1" applyFill="1" applyBorder="1" applyAlignment="1">
      <alignment horizontal="center" vertical="center" wrapText="1"/>
    </xf>
    <xf numFmtId="177" fontId="9" fillId="0" borderId="1" xfId="221" applyFont="1" applyFill="1" applyBorder="1" applyAlignment="1" applyProtection="1">
      <alignment horizontal="center" vertical="center"/>
    </xf>
    <xf numFmtId="177" fontId="9" fillId="0" borderId="1" xfId="221" applyFont="1" applyFill="1" applyBorder="1" applyAlignment="1" applyProtection="1">
      <alignment horizontal="right" vertical="center" wrapText="1"/>
    </xf>
    <xf numFmtId="177" fontId="9" fillId="0" borderId="1" xfId="221" applyFont="1" applyFill="1" applyBorder="1" applyAlignment="1" applyProtection="1">
      <alignment vertical="center"/>
    </xf>
    <xf numFmtId="0" fontId="9" fillId="0" borderId="1" xfId="47" applyFont="1" applyBorder="1" applyAlignment="1" applyProtection="1">
      <alignment horizontal="center" vertical="center" wrapText="1"/>
    </xf>
    <xf numFmtId="0" fontId="9" fillId="0" borderId="1" xfId="233" applyFont="1" applyBorder="1" applyAlignment="1">
      <alignment horizontal="left" vertical="center" wrapText="1"/>
    </xf>
    <xf numFmtId="0" fontId="9" fillId="0" borderId="1" xfId="19" applyFont="1" applyBorder="1" applyAlignment="1">
      <alignment horizontal="center" vertical="center" wrapText="1" shrinkToFit="1"/>
    </xf>
    <xf numFmtId="177" fontId="9" fillId="14" borderId="1" xfId="221" applyFont="1" applyFill="1" applyBorder="1" applyAlignment="1">
      <alignment horizontal="center" vertical="center" shrinkToFit="1"/>
    </xf>
    <xf numFmtId="0" fontId="9" fillId="0" borderId="1" xfId="6" applyNumberFormat="1" applyFont="1" applyBorder="1" applyAlignment="1">
      <alignment horizontal="center" vertical="center" shrinkToFit="1"/>
    </xf>
    <xf numFmtId="177" fontId="9" fillId="14" borderId="12" xfId="221" applyFont="1" applyFill="1" applyBorder="1" applyAlignment="1">
      <alignment horizontal="center" vertical="center"/>
    </xf>
    <xf numFmtId="177" fontId="9" fillId="14" borderId="12" xfId="221" applyFont="1" applyFill="1" applyBorder="1" applyAlignment="1">
      <alignment horizontal="right" vertical="center"/>
    </xf>
    <xf numFmtId="0" fontId="9" fillId="14" borderId="12" xfId="19" applyFont="1" applyFill="1" applyBorder="1" applyAlignment="1">
      <alignment horizontal="center" vertical="center"/>
    </xf>
    <xf numFmtId="0" fontId="9" fillId="14" borderId="12" xfId="221" applyNumberFormat="1" applyFont="1" applyFill="1" applyBorder="1" applyAlignment="1">
      <alignment horizontal="center" vertical="center"/>
    </xf>
    <xf numFmtId="0" fontId="9" fillId="14" borderId="15" xfId="0" applyFont="1" applyFill="1" applyBorder="1" applyAlignment="1">
      <alignment horizontal="center" vertical="center"/>
    </xf>
    <xf numFmtId="0" fontId="9" fillId="0" borderId="1" xfId="221" applyNumberFormat="1" applyFont="1" applyFill="1" applyBorder="1" applyAlignment="1">
      <alignment horizontal="center" vertical="center" shrinkToFit="1"/>
    </xf>
    <xf numFmtId="0" fontId="9" fillId="0" borderId="1" xfId="17" quotePrefix="1" applyFont="1" applyBorder="1" applyAlignment="1">
      <alignment horizontal="center" vertical="center" wrapText="1"/>
    </xf>
    <xf numFmtId="177" fontId="9" fillId="14" borderId="0" xfId="221" applyFont="1" applyFill="1" applyAlignment="1">
      <alignment horizontal="right" vertical="center"/>
    </xf>
    <xf numFmtId="0" fontId="9" fillId="0" borderId="1" xfId="235" applyFont="1" applyBorder="1" applyAlignment="1">
      <alignment horizontal="center" vertical="center"/>
    </xf>
    <xf numFmtId="0" fontId="9" fillId="0" borderId="1" xfId="33" applyNumberFormat="1" applyFont="1" applyFill="1" applyBorder="1" applyAlignment="1">
      <alignment horizontal="center" vertical="center" wrapText="1" shrinkToFit="1"/>
    </xf>
    <xf numFmtId="0" fontId="9" fillId="0" borderId="1" xfId="221" applyNumberFormat="1" applyFont="1" applyFill="1" applyBorder="1" applyAlignment="1">
      <alignment horizontal="center" vertical="center" wrapText="1" shrinkToFit="1"/>
    </xf>
    <xf numFmtId="177" fontId="9" fillId="0" borderId="1" xfId="221" applyFont="1" applyFill="1" applyBorder="1" applyAlignment="1">
      <alignment horizontal="center" vertical="center" shrinkToFit="1"/>
    </xf>
    <xf numFmtId="177" fontId="9" fillId="0" borderId="1" xfId="221" applyFont="1" applyFill="1" applyBorder="1" applyAlignment="1">
      <alignment vertical="center" shrinkToFit="1"/>
    </xf>
    <xf numFmtId="0" fontId="9" fillId="0" borderId="1" xfId="18" applyNumberFormat="1" applyFont="1" applyFill="1" applyBorder="1" applyAlignment="1" applyProtection="1">
      <alignment horizontal="center" vertical="center" wrapText="1" shrinkToFit="1"/>
    </xf>
    <xf numFmtId="0" fontId="9" fillId="0" borderId="1" xfId="17" applyFont="1" applyBorder="1" applyAlignment="1">
      <alignment horizontal="center" vertical="center" wrapText="1" shrinkToFit="1"/>
    </xf>
    <xf numFmtId="0" fontId="9" fillId="0" borderId="1" xfId="19" applyFont="1" applyBorder="1" applyAlignment="1">
      <alignment horizontal="left" vertical="center" wrapText="1" shrinkToFit="1"/>
    </xf>
    <xf numFmtId="0" fontId="9" fillId="3" borderId="12" xfId="233" applyFont="1" applyFill="1" applyBorder="1" applyAlignment="1">
      <alignment horizontal="center" vertical="center"/>
    </xf>
    <xf numFmtId="0" fontId="9" fillId="0" borderId="1" xfId="23" applyNumberFormat="1" applyFont="1" applyFill="1" applyBorder="1" applyAlignment="1">
      <alignment horizontal="center" vertical="center"/>
    </xf>
    <xf numFmtId="177" fontId="8" fillId="12" borderId="1" xfId="221" applyFont="1" applyFill="1" applyBorder="1" applyAlignment="1">
      <alignment horizontal="center" vertical="center" wrapText="1"/>
    </xf>
    <xf numFmtId="177" fontId="9" fillId="14" borderId="1" xfId="221" applyFont="1" applyFill="1" applyBorder="1" applyAlignment="1">
      <alignment horizontal="center" vertical="center" wrapText="1"/>
    </xf>
    <xf numFmtId="0" fontId="8" fillId="15" borderId="1" xfId="33" applyNumberFormat="1" applyFont="1" applyFill="1" applyBorder="1" applyAlignment="1">
      <alignment horizontal="center" vertical="center"/>
    </xf>
    <xf numFmtId="0" fontId="9" fillId="0" borderId="1" xfId="32" applyFont="1" applyBorder="1" applyAlignment="1">
      <alignment horizontal="center" vertical="center"/>
    </xf>
    <xf numFmtId="177" fontId="9" fillId="0" borderId="1" xfId="221" applyFont="1" applyBorder="1" applyAlignment="1">
      <alignment horizontal="center" vertical="center" wrapText="1"/>
    </xf>
    <xf numFmtId="0" fontId="9" fillId="14" borderId="10" xfId="19" applyFont="1" applyFill="1" applyBorder="1" applyAlignment="1">
      <alignment horizontal="center" vertical="center"/>
    </xf>
    <xf numFmtId="0" fontId="9" fillId="14" borderId="15" xfId="18" applyNumberFormat="1" applyFont="1" applyFill="1" applyBorder="1" applyAlignment="1" applyProtection="1">
      <alignment horizontal="center" vertical="center" wrapText="1"/>
    </xf>
    <xf numFmtId="0" fontId="9" fillId="0" borderId="1" xfId="103" applyNumberFormat="1" applyFont="1" applyFill="1" applyBorder="1" applyAlignment="1">
      <alignment horizontal="center" vertical="center" wrapText="1"/>
    </xf>
    <xf numFmtId="0" fontId="9" fillId="0" borderId="1" xfId="236" applyNumberFormat="1" applyFont="1" applyFill="1" applyBorder="1" applyAlignment="1">
      <alignment horizontal="center" vertical="center" wrapText="1"/>
    </xf>
    <xf numFmtId="0" fontId="9" fillId="0" borderId="1" xfId="103" applyNumberFormat="1" applyFont="1" applyFill="1" applyBorder="1" applyAlignment="1">
      <alignment horizontal="center" vertical="center"/>
    </xf>
    <xf numFmtId="0" fontId="9" fillId="0" borderId="1" xfId="103" applyNumberFormat="1" applyFont="1" applyBorder="1" applyAlignment="1">
      <alignment horizontal="center" vertical="center" wrapText="1"/>
    </xf>
    <xf numFmtId="177" fontId="9" fillId="0" borderId="18" xfId="221" applyFont="1" applyFill="1" applyBorder="1" applyAlignment="1">
      <alignment horizontal="center" vertical="center" wrapText="1"/>
    </xf>
    <xf numFmtId="0" fontId="9" fillId="14" borderId="1" xfId="37" applyNumberFormat="1" applyFont="1" applyFill="1" applyBorder="1" applyAlignment="1">
      <alignment horizontal="center" vertical="center" wrapText="1"/>
    </xf>
    <xf numFmtId="0" fontId="9" fillId="0" borderId="1" xfId="25" applyFont="1" applyBorder="1" applyAlignment="1">
      <alignment horizontal="center" vertical="center" wrapText="1" shrinkToFit="1"/>
    </xf>
    <xf numFmtId="177" fontId="9" fillId="0" borderId="12" xfId="221" applyFont="1" applyFill="1" applyBorder="1" applyAlignment="1">
      <alignment horizontal="center" vertical="center"/>
    </xf>
    <xf numFmtId="0" fontId="9" fillId="0" borderId="12" xfId="0" applyFont="1" applyBorder="1" applyAlignment="1">
      <alignment horizontal="center" vertical="center"/>
    </xf>
    <xf numFmtId="0" fontId="9" fillId="14" borderId="1" xfId="227" applyFont="1" applyFill="1" applyBorder="1" applyAlignment="1">
      <alignment horizontal="center" vertical="center" shrinkToFit="1"/>
    </xf>
    <xf numFmtId="177" fontId="9" fillId="0" borderId="0" xfId="221" applyFont="1" applyAlignment="1">
      <alignment horizontal="right" vertical="center" wrapText="1"/>
    </xf>
    <xf numFmtId="0" fontId="9" fillId="0" borderId="1" xfId="240" applyFont="1" applyBorder="1" applyAlignment="1">
      <alignment horizontal="center" vertical="center"/>
    </xf>
    <xf numFmtId="0" fontId="9" fillId="0" borderId="12" xfId="25" applyFont="1" applyBorder="1" applyAlignment="1">
      <alignment horizontal="center" vertical="center" wrapText="1"/>
    </xf>
    <xf numFmtId="0" fontId="9" fillId="14" borderId="1" xfId="19" applyFont="1" applyFill="1" applyBorder="1" applyAlignment="1">
      <alignment horizontal="center" vertical="center" wrapText="1" shrinkToFit="1"/>
    </xf>
    <xf numFmtId="0" fontId="9" fillId="14" borderId="15" xfId="17" applyFont="1" applyFill="1" applyBorder="1" applyAlignment="1">
      <alignment horizontal="center" vertical="center"/>
    </xf>
    <xf numFmtId="0" fontId="9" fillId="14" borderId="1" xfId="103" applyNumberFormat="1" applyFont="1" applyFill="1" applyBorder="1" applyAlignment="1">
      <alignment horizontal="center" vertical="center"/>
    </xf>
    <xf numFmtId="0" fontId="8" fillId="0" borderId="1" xfId="0" applyFont="1" applyBorder="1" applyAlignment="1">
      <alignment horizontal="center" vertical="center" wrapText="1"/>
    </xf>
    <xf numFmtId="0" fontId="9" fillId="0" borderId="1" xfId="18" quotePrefix="1" applyNumberFormat="1" applyFont="1" applyFill="1" applyBorder="1" applyAlignment="1" applyProtection="1">
      <alignment horizontal="center" vertical="center" wrapText="1"/>
    </xf>
    <xf numFmtId="0" fontId="9" fillId="3" borderId="1" xfId="26" applyFont="1" applyFill="1" applyBorder="1" applyAlignment="1">
      <alignment horizontal="center" vertical="center" wrapText="1"/>
    </xf>
    <xf numFmtId="0" fontId="9" fillId="14" borderId="15" xfId="0" applyFont="1" applyFill="1" applyBorder="1" applyAlignment="1">
      <alignment horizontal="center" vertical="center" wrapText="1"/>
    </xf>
    <xf numFmtId="0" fontId="9" fillId="14" borderId="1" xfId="223" applyNumberFormat="1" applyFont="1" applyFill="1" applyBorder="1" applyAlignment="1">
      <alignment horizontal="center" vertical="center" wrapText="1"/>
    </xf>
    <xf numFmtId="0" fontId="8" fillId="15" borderId="1" xfId="46" applyFont="1" applyFill="1" applyBorder="1" applyAlignment="1">
      <alignment horizontal="center" vertical="center" wrapText="1"/>
    </xf>
    <xf numFmtId="0" fontId="9" fillId="14" borderId="1" xfId="30" applyFont="1" applyFill="1" applyBorder="1" applyAlignment="1" applyProtection="1">
      <alignment horizontal="center" vertical="center" wrapText="1"/>
    </xf>
    <xf numFmtId="0" fontId="9" fillId="14" borderId="1" xfId="25" applyFont="1" applyFill="1" applyBorder="1" applyAlignment="1">
      <alignment horizontal="left" vertical="center" wrapText="1"/>
    </xf>
    <xf numFmtId="177" fontId="9" fillId="15" borderId="1" xfId="221" applyFont="1" applyFill="1" applyBorder="1" applyAlignment="1">
      <alignment horizontal="right" vertical="center" wrapText="1"/>
    </xf>
    <xf numFmtId="177" fontId="9" fillId="15" borderId="1" xfId="221" applyFont="1" applyFill="1" applyBorder="1" applyAlignment="1">
      <alignment horizontal="center" vertical="center" wrapText="1"/>
    </xf>
    <xf numFmtId="0" fontId="8" fillId="0" borderId="1" xfId="26" applyFont="1" applyBorder="1" applyAlignment="1">
      <alignment horizontal="center" vertical="center" wrapText="1"/>
    </xf>
    <xf numFmtId="177" fontId="9" fillId="12" borderId="1" xfId="221" applyFont="1" applyFill="1" applyBorder="1" applyAlignment="1">
      <alignment horizontal="center" vertical="center" wrapText="1"/>
    </xf>
    <xf numFmtId="0" fontId="9" fillId="0" borderId="1" xfId="242" applyNumberFormat="1" applyFont="1" applyFill="1" applyBorder="1" applyAlignment="1">
      <alignment horizontal="center" vertical="center" wrapText="1"/>
    </xf>
    <xf numFmtId="0" fontId="9" fillId="0" borderId="15" xfId="32" applyFont="1" applyBorder="1" applyAlignment="1">
      <alignment horizontal="center" vertical="center" wrapText="1"/>
    </xf>
    <xf numFmtId="0" fontId="9" fillId="0" borderId="1" xfId="44" applyNumberFormat="1" applyFont="1" applyFill="1" applyBorder="1" applyAlignment="1">
      <alignment horizontal="center" vertical="center" wrapText="1"/>
    </xf>
    <xf numFmtId="0" fontId="8" fillId="0" borderId="0" xfId="0" applyFont="1" applyAlignment="1">
      <alignment horizontal="center" vertical="center" wrapText="1"/>
    </xf>
    <xf numFmtId="177" fontId="9" fillId="0" borderId="0" xfId="221" applyFont="1" applyFill="1" applyAlignment="1">
      <alignment horizontal="right" vertical="center" wrapText="1"/>
    </xf>
    <xf numFmtId="0" fontId="9" fillId="0" borderId="0" xfId="221" applyNumberFormat="1" applyFont="1" applyFill="1" applyAlignment="1">
      <alignment horizontal="center" vertical="center" wrapText="1"/>
    </xf>
    <xf numFmtId="0" fontId="9" fillId="0" borderId="1" xfId="62" applyNumberFormat="1" applyFont="1" applyFill="1" applyBorder="1" applyAlignment="1">
      <alignment horizontal="center" vertical="center" wrapText="1"/>
    </xf>
    <xf numFmtId="0" fontId="9" fillId="0" borderId="1" xfId="61" applyNumberFormat="1" applyFont="1" applyFill="1" applyBorder="1" applyAlignment="1">
      <alignment horizontal="center" vertical="center" wrapText="1"/>
    </xf>
    <xf numFmtId="0" fontId="9" fillId="0" borderId="1" xfId="247" applyNumberFormat="1" applyFont="1" applyFill="1" applyBorder="1" applyAlignment="1">
      <alignment horizontal="center" vertical="center" wrapText="1"/>
    </xf>
    <xf numFmtId="0" fontId="9" fillId="0" borderId="1" xfId="249" applyFont="1" applyBorder="1" applyAlignment="1">
      <alignment horizontal="center" vertical="center" wrapText="1"/>
    </xf>
    <xf numFmtId="180" fontId="9" fillId="0" borderId="1" xfId="221" applyNumberFormat="1" applyFont="1" applyFill="1" applyBorder="1" applyAlignment="1">
      <alignment horizontal="center" vertical="center"/>
    </xf>
    <xf numFmtId="0" fontId="9" fillId="3" borderId="1" xfId="25" applyFont="1" applyFill="1" applyBorder="1" applyAlignment="1">
      <alignment horizontal="center" vertical="center" wrapText="1"/>
    </xf>
    <xf numFmtId="0" fontId="9" fillId="0" borderId="1" xfId="237" applyNumberFormat="1" applyFont="1" applyBorder="1" applyAlignment="1">
      <alignment horizontal="center" vertical="center" wrapText="1"/>
    </xf>
    <xf numFmtId="0" fontId="9" fillId="0" borderId="1" xfId="52" applyNumberFormat="1" applyFont="1" applyBorder="1" applyAlignment="1">
      <alignment horizontal="center" vertical="center" wrapText="1"/>
    </xf>
    <xf numFmtId="0" fontId="9" fillId="0" borderId="1" xfId="46" applyFont="1" applyBorder="1" applyAlignment="1">
      <alignment horizontal="center" vertical="center" wrapText="1"/>
    </xf>
    <xf numFmtId="0" fontId="8" fillId="12" borderId="1" xfId="46" applyFont="1" applyFill="1" applyBorder="1" applyAlignment="1">
      <alignment horizontal="center" vertical="center" wrapText="1"/>
    </xf>
    <xf numFmtId="177" fontId="8" fillId="15" borderId="12" xfId="221" applyFont="1" applyFill="1" applyBorder="1" applyAlignment="1">
      <alignment horizontal="center" vertical="center"/>
    </xf>
    <xf numFmtId="177" fontId="8" fillId="15" borderId="12" xfId="221" applyFont="1" applyFill="1" applyBorder="1" applyAlignment="1">
      <alignment horizontal="right" vertical="center" wrapText="1"/>
    </xf>
    <xf numFmtId="0" fontId="8" fillId="15" borderId="12" xfId="17" applyFont="1" applyFill="1" applyBorder="1" applyAlignment="1">
      <alignment horizontal="center" vertical="center" wrapText="1"/>
    </xf>
    <xf numFmtId="0" fontId="8" fillId="15" borderId="12" xfId="19" applyFont="1" applyFill="1" applyBorder="1" applyAlignment="1">
      <alignment horizontal="left" vertical="center" wrapText="1"/>
    </xf>
    <xf numFmtId="0" fontId="8" fillId="15" borderId="7" xfId="0" applyFont="1" applyFill="1" applyBorder="1" applyAlignment="1">
      <alignment horizontal="center" vertical="center" wrapText="1"/>
    </xf>
    <xf numFmtId="0" fontId="8" fillId="15" borderId="5" xfId="0" applyFont="1" applyFill="1" applyBorder="1" applyAlignment="1">
      <alignment horizontal="left" vertical="center"/>
    </xf>
    <xf numFmtId="0" fontId="8" fillId="15" borderId="1" xfId="26" applyFont="1" applyFill="1" applyBorder="1" applyAlignment="1">
      <alignment horizontal="center" vertical="center"/>
    </xf>
    <xf numFmtId="0" fontId="8" fillId="15" borderId="1" xfId="6" applyNumberFormat="1" applyFont="1" applyFill="1" applyBorder="1" applyAlignment="1">
      <alignment horizontal="center" vertical="center" wrapText="1"/>
    </xf>
    <xf numFmtId="0" fontId="9" fillId="14" borderId="1" xfId="6" applyNumberFormat="1" applyFont="1" applyFill="1" applyBorder="1" applyAlignment="1">
      <alignment horizontal="center" vertical="center"/>
    </xf>
    <xf numFmtId="0" fontId="9" fillId="14" borderId="10" xfId="253" applyFont="1" applyFill="1" applyBorder="1" applyAlignment="1">
      <alignment horizontal="center" vertical="center"/>
    </xf>
    <xf numFmtId="0" fontId="9" fillId="14" borderId="1" xfId="253" applyFont="1" applyFill="1" applyBorder="1" applyAlignment="1">
      <alignment horizontal="center" vertical="center"/>
    </xf>
    <xf numFmtId="0" fontId="9" fillId="14" borderId="12" xfId="253" applyFont="1" applyFill="1" applyBorder="1" applyAlignment="1">
      <alignment horizontal="center" vertical="center"/>
    </xf>
    <xf numFmtId="0" fontId="9" fillId="14" borderId="12" xfId="6" applyNumberFormat="1" applyFont="1" applyFill="1" applyBorder="1" applyAlignment="1">
      <alignment horizontal="center" vertical="center"/>
    </xf>
    <xf numFmtId="0" fontId="9" fillId="0" borderId="15" xfId="78" applyFont="1" applyBorder="1" applyAlignment="1">
      <alignment horizontal="center" vertical="center"/>
    </xf>
    <xf numFmtId="0" fontId="9" fillId="14" borderId="1" xfId="29" applyNumberFormat="1" applyFont="1" applyFill="1" applyBorder="1" applyAlignment="1">
      <alignment horizontal="center" vertical="center" wrapText="1"/>
    </xf>
    <xf numFmtId="0" fontId="8" fillId="0" borderId="12" xfId="26" applyFont="1" applyBorder="1" applyAlignment="1">
      <alignment horizontal="center" vertical="center"/>
    </xf>
    <xf numFmtId="177" fontId="8" fillId="0" borderId="12" xfId="221" applyFont="1" applyFill="1" applyBorder="1" applyAlignment="1">
      <alignment horizontal="right" vertical="center" wrapText="1"/>
    </xf>
    <xf numFmtId="0" fontId="9" fillId="14" borderId="1" xfId="26" applyFont="1" applyFill="1" applyBorder="1" applyAlignment="1">
      <alignment horizontal="left" vertical="center" wrapText="1"/>
    </xf>
    <xf numFmtId="0" fontId="8" fillId="12"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8" fillId="12" borderId="1" xfId="0" applyFont="1" applyFill="1" applyBorder="1" applyAlignment="1">
      <alignment horizontal="center" vertical="center"/>
    </xf>
    <xf numFmtId="0" fontId="8" fillId="12" borderId="13" xfId="0" applyFont="1" applyFill="1" applyBorder="1" applyAlignment="1">
      <alignment horizontal="center" vertical="center"/>
    </xf>
    <xf numFmtId="177" fontId="9" fillId="0" borderId="15" xfId="221" applyFont="1" applyFill="1" applyBorder="1" applyAlignment="1">
      <alignment horizontal="center" vertical="center"/>
    </xf>
    <xf numFmtId="177" fontId="8" fillId="15" borderId="15" xfId="221" applyFont="1" applyFill="1" applyBorder="1" applyAlignment="1">
      <alignment horizontal="center" vertical="center"/>
    </xf>
    <xf numFmtId="0" fontId="9" fillId="14" borderId="11" xfId="19" applyFont="1" applyFill="1" applyBorder="1" applyAlignment="1">
      <alignment horizontal="center" vertical="center"/>
    </xf>
    <xf numFmtId="0" fontId="9" fillId="0" borderId="12" xfId="26" applyFont="1" applyBorder="1" applyAlignment="1">
      <alignment horizontal="center" vertical="center" wrapText="1"/>
    </xf>
    <xf numFmtId="0" fontId="8" fillId="15" borderId="15" xfId="19" applyFont="1" applyFill="1" applyBorder="1" applyAlignment="1">
      <alignment horizontal="center" vertical="center" wrapText="1"/>
    </xf>
    <xf numFmtId="0" fontId="8" fillId="15" borderId="14" xfId="19" applyFont="1" applyFill="1" applyBorder="1" applyAlignment="1">
      <alignment horizontal="center" vertical="center" wrapText="1"/>
    </xf>
    <xf numFmtId="0" fontId="8" fillId="15" borderId="13" xfId="19" applyFont="1" applyFill="1" applyBorder="1" applyAlignment="1">
      <alignment horizontal="left" vertical="center"/>
    </xf>
    <xf numFmtId="0" fontId="8" fillId="15" borderId="13" xfId="19" applyFont="1" applyFill="1" applyBorder="1" applyAlignment="1">
      <alignment horizontal="center" vertical="center" wrapText="1"/>
    </xf>
    <xf numFmtId="0" fontId="9" fillId="0" borderId="1" xfId="27" applyFont="1" applyBorder="1" applyAlignment="1">
      <alignment horizontal="center" vertical="center" wrapText="1" shrinkToFit="1"/>
    </xf>
    <xf numFmtId="0" fontId="9" fillId="0" borderId="1" xfId="26" applyFont="1" applyBorder="1" applyAlignment="1">
      <alignment horizontal="center" vertical="center" wrapText="1" shrinkToFit="1"/>
    </xf>
    <xf numFmtId="0" fontId="9" fillId="0" borderId="1" xfId="26" applyFont="1" applyBorder="1" applyAlignment="1">
      <alignment horizontal="left" vertical="center" wrapText="1" shrinkToFit="1"/>
    </xf>
    <xf numFmtId="0" fontId="9" fillId="0" borderId="1" xfId="26" applyFont="1" applyBorder="1" applyAlignment="1">
      <alignment horizontal="center" vertical="center" shrinkToFit="1"/>
    </xf>
    <xf numFmtId="0" fontId="9" fillId="0" borderId="1" xfId="0" applyFont="1" applyBorder="1" applyAlignment="1">
      <alignment horizontal="left" vertical="center" wrapText="1" shrinkToFit="1"/>
    </xf>
    <xf numFmtId="0" fontId="9" fillId="3" borderId="1" xfId="29" applyNumberFormat="1" applyFont="1" applyFill="1" applyBorder="1" applyAlignment="1">
      <alignment horizontal="center" vertical="center" wrapText="1"/>
    </xf>
    <xf numFmtId="0" fontId="9" fillId="3" borderId="1" xfId="6"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177" fontId="8" fillId="18" borderId="1" xfId="221" applyFont="1" applyFill="1" applyBorder="1" applyAlignment="1">
      <alignment horizontal="center" vertical="center"/>
    </xf>
    <xf numFmtId="0" fontId="9" fillId="18" borderId="1" xfId="0" applyFont="1" applyFill="1" applyBorder="1" applyAlignment="1">
      <alignment horizontal="center" vertical="center" wrapText="1"/>
    </xf>
    <xf numFmtId="177" fontId="8" fillId="18" borderId="1" xfId="221" applyFont="1" applyFill="1" applyBorder="1" applyAlignment="1">
      <alignment horizontal="right" vertical="center" wrapText="1"/>
    </xf>
    <xf numFmtId="0" fontId="8" fillId="18" borderId="1" xfId="0" applyFont="1" applyFill="1" applyBorder="1" applyAlignment="1">
      <alignment horizontal="left" vertical="center" wrapText="1"/>
    </xf>
    <xf numFmtId="0" fontId="8" fillId="18" borderId="15" xfId="0" applyFont="1" applyFill="1" applyBorder="1" applyAlignment="1">
      <alignment horizontal="center" vertical="center" wrapText="1"/>
    </xf>
    <xf numFmtId="0" fontId="8" fillId="2" borderId="1" xfId="0" applyFont="1" applyFill="1" applyBorder="1" applyAlignment="1">
      <alignment horizontal="center" vertical="center" wrapText="1"/>
    </xf>
    <xf numFmtId="177" fontId="8" fillId="2" borderId="1" xfId="221" applyFont="1" applyFill="1" applyBorder="1" applyAlignment="1">
      <alignment horizontal="center" vertical="center"/>
    </xf>
    <xf numFmtId="0" fontId="9" fillId="2" borderId="1" xfId="0" applyFont="1" applyFill="1" applyBorder="1" applyAlignment="1">
      <alignment horizontal="center" vertical="center" wrapText="1"/>
    </xf>
    <xf numFmtId="177" fontId="8" fillId="2" borderId="1" xfId="221" applyFont="1" applyFill="1" applyBorder="1" applyAlignment="1">
      <alignment horizontal="right" vertical="center" wrapText="1"/>
    </xf>
    <xf numFmtId="0" fontId="8" fillId="2" borderId="1" xfId="233" applyFont="1" applyFill="1" applyBorder="1" applyAlignment="1">
      <alignment horizontal="center" vertical="center" wrapText="1"/>
    </xf>
    <xf numFmtId="0" fontId="8" fillId="2" borderId="1" xfId="6" applyNumberFormat="1" applyFont="1" applyFill="1" applyBorder="1" applyAlignment="1">
      <alignment horizontal="center" vertical="center" wrapText="1"/>
    </xf>
    <xf numFmtId="0" fontId="8" fillId="2" borderId="1" xfId="221" applyNumberFormat="1" applyFont="1" applyFill="1" applyBorder="1" applyAlignment="1">
      <alignment horizontal="center" vertical="center" wrapText="1"/>
    </xf>
    <xf numFmtId="0" fontId="8" fillId="2" borderId="1" xfId="30" applyFont="1" applyFill="1" applyBorder="1" applyAlignment="1" applyProtection="1">
      <alignment horizontal="center" vertical="center" wrapText="1"/>
    </xf>
    <xf numFmtId="0" fontId="8" fillId="2" borderId="1" xfId="27" applyFont="1" applyFill="1" applyBorder="1" applyAlignment="1">
      <alignment horizontal="center" vertical="center" wrapText="1"/>
    </xf>
    <xf numFmtId="0" fontId="8" fillId="2" borderId="1" xfId="233" applyFont="1" applyFill="1" applyBorder="1" applyAlignment="1">
      <alignment horizontal="left" vertical="center" wrapText="1"/>
    </xf>
    <xf numFmtId="0" fontId="8" fillId="2" borderId="15" xfId="233" applyFont="1" applyFill="1" applyBorder="1" applyAlignment="1">
      <alignment horizontal="center" vertical="center" wrapText="1"/>
    </xf>
    <xf numFmtId="0" fontId="8" fillId="2" borderId="14" xfId="233" applyFont="1" applyFill="1" applyBorder="1" applyAlignment="1">
      <alignment horizontal="center" vertical="center" wrapText="1"/>
    </xf>
    <xf numFmtId="0" fontId="8" fillId="2" borderId="13" xfId="233" applyFont="1" applyFill="1" applyBorder="1" applyAlignment="1">
      <alignment horizontal="left" vertical="center"/>
    </xf>
    <xf numFmtId="0" fontId="8" fillId="2" borderId="13" xfId="233" applyFont="1" applyFill="1" applyBorder="1" applyAlignment="1">
      <alignment horizontal="center" vertical="center" wrapText="1"/>
    </xf>
    <xf numFmtId="0" fontId="9" fillId="3" borderId="1" xfId="26" applyFont="1" applyFill="1" applyBorder="1" applyAlignment="1">
      <alignment horizontal="left" vertical="center" wrapText="1"/>
    </xf>
    <xf numFmtId="0" fontId="9" fillId="3" borderId="0" xfId="0" applyFont="1" applyFill="1" applyAlignment="1">
      <alignment horizontal="center" vertical="center" wrapText="1"/>
    </xf>
    <xf numFmtId="0" fontId="9" fillId="3" borderId="1" xfId="0" applyFont="1" applyFill="1" applyBorder="1" applyAlignment="1">
      <alignment horizontal="left" vertical="center" wrapText="1"/>
    </xf>
    <xf numFmtId="0" fontId="9" fillId="3" borderId="1" xfId="46" applyFont="1" applyFill="1" applyBorder="1" applyAlignment="1">
      <alignment horizontal="center" vertical="center" wrapText="1"/>
    </xf>
    <xf numFmtId="0" fontId="9" fillId="3" borderId="1" xfId="43" applyNumberFormat="1" applyFont="1" applyFill="1" applyBorder="1" applyAlignment="1">
      <alignment horizontal="center" vertical="center" wrapText="1"/>
    </xf>
    <xf numFmtId="0" fontId="9" fillId="3" borderId="12" xfId="26" applyFont="1" applyFill="1" applyBorder="1" applyAlignment="1">
      <alignment horizontal="center" vertical="center" wrapText="1"/>
    </xf>
    <xf numFmtId="177" fontId="9" fillId="3" borderId="15" xfId="221" applyFont="1" applyFill="1" applyBorder="1" applyAlignment="1">
      <alignment horizontal="center" vertical="center"/>
    </xf>
    <xf numFmtId="177" fontId="9" fillId="3" borderId="14" xfId="221" applyFont="1" applyFill="1" applyBorder="1" applyAlignment="1">
      <alignment horizontal="center" vertical="center"/>
    </xf>
    <xf numFmtId="177" fontId="9" fillId="3" borderId="13" xfId="221" applyFont="1" applyFill="1" applyBorder="1" applyAlignment="1">
      <alignment horizontal="center" vertical="center"/>
    </xf>
    <xf numFmtId="177" fontId="9" fillId="3" borderId="13" xfId="221" applyFont="1" applyFill="1" applyBorder="1" applyAlignment="1">
      <alignment horizontal="right" vertical="center" wrapText="1"/>
    </xf>
    <xf numFmtId="177" fontId="9" fillId="3" borderId="17" xfId="221" applyFont="1" applyFill="1" applyBorder="1" applyAlignment="1">
      <alignment horizontal="center" vertical="center"/>
    </xf>
    <xf numFmtId="0" fontId="9" fillId="0" borderId="1" xfId="104" applyFont="1" applyBorder="1" applyAlignment="1">
      <alignment horizontal="center" vertical="center" wrapText="1"/>
    </xf>
    <xf numFmtId="0" fontId="9" fillId="3" borderId="1" xfId="33" applyNumberFormat="1" applyFont="1" applyFill="1" applyBorder="1" applyAlignment="1">
      <alignment horizontal="center" vertical="center" wrapText="1"/>
    </xf>
    <xf numFmtId="177" fontId="9" fillId="0" borderId="1" xfId="221" quotePrefix="1" applyFont="1" applyFill="1" applyBorder="1" applyAlignment="1">
      <alignment horizontal="center" vertical="center" wrapText="1"/>
    </xf>
    <xf numFmtId="0" fontId="9" fillId="0" borderId="0" xfId="19" applyFont="1" applyAlignment="1">
      <alignment horizontal="center" vertical="center" wrapText="1"/>
    </xf>
    <xf numFmtId="0" fontId="9" fillId="0" borderId="0" xfId="221" applyNumberFormat="1" applyFont="1" applyBorder="1" applyAlignment="1">
      <alignment horizontal="center" vertical="center" wrapText="1"/>
    </xf>
    <xf numFmtId="177" fontId="9" fillId="0" borderId="0" xfId="221" applyFont="1" applyBorder="1" applyAlignment="1">
      <alignment horizontal="center" vertical="center"/>
    </xf>
    <xf numFmtId="177" fontId="9" fillId="0" borderId="0" xfId="221" applyFont="1" applyBorder="1" applyAlignment="1">
      <alignment horizontal="right" vertical="center" wrapText="1"/>
    </xf>
    <xf numFmtId="0" fontId="9" fillId="0" borderId="6" xfId="19" applyFont="1" applyBorder="1" applyAlignment="1">
      <alignment horizontal="center" vertical="center" wrapText="1"/>
    </xf>
    <xf numFmtId="0" fontId="46" fillId="0" borderId="0" xfId="19" applyFont="1" applyAlignment="1">
      <alignment horizontal="center" vertical="center" wrapText="1"/>
    </xf>
    <xf numFmtId="177" fontId="46" fillId="0" borderId="0" xfId="221" applyFont="1" applyFill="1" applyBorder="1" applyAlignment="1">
      <alignment horizontal="center" vertical="center"/>
    </xf>
    <xf numFmtId="177" fontId="46" fillId="0" borderId="0" xfId="221" applyFont="1" applyFill="1" applyBorder="1" applyAlignment="1">
      <alignment horizontal="right" vertical="center" wrapText="1"/>
    </xf>
    <xf numFmtId="0" fontId="46" fillId="0" borderId="0" xfId="221" applyNumberFormat="1" applyFont="1" applyFill="1" applyBorder="1" applyAlignment="1">
      <alignment horizontal="center" vertical="center" wrapText="1"/>
    </xf>
    <xf numFmtId="0" fontId="12" fillId="0" borderId="0" xfId="26" applyFont="1">
      <alignment vertical="center"/>
    </xf>
    <xf numFmtId="177" fontId="9" fillId="0" borderId="0" xfId="221" applyFont="1" applyFill="1" applyAlignment="1">
      <alignment horizontal="center" vertical="center"/>
    </xf>
    <xf numFmtId="0" fontId="47" fillId="0" borderId="0" xfId="0" applyFont="1" applyAlignment="1">
      <alignment vertical="center" wrapText="1"/>
    </xf>
    <xf numFmtId="0" fontId="0" fillId="0" borderId="0" xfId="0" applyAlignment="1">
      <alignment horizontal="center" vertical="center" wrapText="1"/>
    </xf>
    <xf numFmtId="177" fontId="1" fillId="0" borderId="0" xfId="221" applyFont="1" applyAlignment="1">
      <alignment horizontal="right" vertical="center"/>
    </xf>
    <xf numFmtId="177" fontId="1" fillId="0" borderId="0" xfId="221" applyFont="1">
      <alignment vertical="center"/>
    </xf>
    <xf numFmtId="177" fontId="0" fillId="0" borderId="0" xfId="221" applyFont="1" applyAlignment="1">
      <alignment horizontal="right" vertical="center"/>
    </xf>
    <xf numFmtId="177" fontId="0" fillId="0" borderId="0" xfId="221" applyFont="1">
      <alignment vertical="center"/>
    </xf>
    <xf numFmtId="0" fontId="0" fillId="0" borderId="0" xfId="0" applyAlignment="1">
      <alignment horizontal="center" vertical="center"/>
    </xf>
    <xf numFmtId="177" fontId="0" fillId="0" borderId="0" xfId="221" applyFont="1" applyAlignment="1">
      <alignment horizontal="right" vertical="center" wrapText="1"/>
    </xf>
    <xf numFmtId="0" fontId="0" fillId="0" borderId="0" xfId="221" applyNumberFormat="1" applyFont="1" applyAlignment="1">
      <alignment horizontal="center" vertical="center"/>
    </xf>
    <xf numFmtId="0" fontId="9" fillId="11" borderId="13" xfId="19" applyFont="1" applyFill="1" applyBorder="1" applyAlignment="1">
      <alignment horizontal="center" vertical="center" wrapText="1"/>
    </xf>
    <xf numFmtId="0" fontId="9" fillId="11" borderId="1" xfId="221" applyNumberFormat="1" applyFont="1" applyFill="1" applyBorder="1" applyAlignment="1">
      <alignment horizontal="center" vertical="center" wrapText="1"/>
    </xf>
    <xf numFmtId="177" fontId="9" fillId="11" borderId="1" xfId="221" applyFont="1" applyFill="1" applyBorder="1" applyAlignment="1">
      <alignment horizontal="right" vertical="center" wrapText="1"/>
    </xf>
    <xf numFmtId="177" fontId="9" fillId="11" borderId="1" xfId="221" applyFont="1" applyFill="1" applyBorder="1" applyAlignment="1">
      <alignment horizontal="center" vertical="center" wrapText="1"/>
    </xf>
    <xf numFmtId="177" fontId="9" fillId="12" borderId="1" xfId="221" applyFont="1" applyFill="1" applyBorder="1" applyAlignment="1">
      <alignment horizontal="right" vertical="center"/>
    </xf>
    <xf numFmtId="177" fontId="9" fillId="12" borderId="1" xfId="221" applyFont="1" applyFill="1" applyBorder="1" applyAlignment="1">
      <alignment horizontal="center" vertical="center"/>
    </xf>
    <xf numFmtId="0" fontId="8" fillId="12" borderId="1" xfId="0" applyFont="1" applyFill="1" applyBorder="1" applyAlignment="1">
      <alignment horizontal="left" vertical="center" wrapText="1"/>
    </xf>
    <xf numFmtId="0" fontId="8" fillId="12" borderId="7"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8" fillId="12" borderId="5" xfId="0" applyFont="1" applyFill="1" applyBorder="1" applyAlignment="1">
      <alignment horizontal="left" vertical="center"/>
    </xf>
    <xf numFmtId="0" fontId="8" fillId="12" borderId="5" xfId="0" applyFont="1" applyFill="1" applyBorder="1" applyAlignment="1">
      <alignment horizontal="center" vertical="center" wrapText="1"/>
    </xf>
    <xf numFmtId="0" fontId="8" fillId="15" borderId="12" xfId="0" applyFont="1" applyFill="1" applyBorder="1" applyAlignment="1">
      <alignment horizontal="center" vertical="center" wrapText="1"/>
    </xf>
    <xf numFmtId="177" fontId="9" fillId="15" borderId="1" xfId="221" applyFont="1" applyFill="1" applyBorder="1" applyAlignment="1">
      <alignment horizontal="right" vertical="center"/>
    </xf>
    <xf numFmtId="177" fontId="9" fillId="15" borderId="1" xfId="221" applyFont="1" applyFill="1" applyBorder="1" applyAlignment="1">
      <alignment horizontal="center" vertical="center"/>
    </xf>
    <xf numFmtId="177" fontId="9" fillId="0" borderId="13" xfId="221" applyFont="1" applyFill="1" applyBorder="1" applyAlignment="1">
      <alignment horizontal="right" vertical="center"/>
    </xf>
    <xf numFmtId="0" fontId="43" fillId="0" borderId="1" xfId="20" applyNumberFormat="1" applyFont="1" applyFill="1" applyBorder="1" applyAlignment="1" applyProtection="1">
      <alignment horizontal="center" vertical="center" wrapText="1"/>
    </xf>
    <xf numFmtId="0" fontId="43" fillId="0" borderId="1" xfId="34" applyNumberFormat="1" applyFont="1" applyFill="1" applyBorder="1" applyAlignment="1">
      <alignment horizontal="center" vertical="center" wrapText="1"/>
    </xf>
    <xf numFmtId="177" fontId="9" fillId="0" borderId="13" xfId="221" applyFont="1" applyFill="1" applyBorder="1" applyAlignment="1">
      <alignment horizontal="right" vertical="center" wrapText="1"/>
    </xf>
    <xf numFmtId="0" fontId="9" fillId="0" borderId="4" xfId="19" applyFont="1" applyBorder="1" applyAlignment="1">
      <alignment horizontal="center" vertical="center" wrapText="1"/>
    </xf>
    <xf numFmtId="177" fontId="9" fillId="0" borderId="5" xfId="221" applyFont="1" applyFill="1" applyBorder="1" applyAlignment="1">
      <alignment horizontal="right" vertical="center"/>
    </xf>
    <xf numFmtId="0" fontId="43" fillId="0" borderId="1" xfId="34" quotePrefix="1" applyNumberFormat="1" applyFont="1" applyFill="1" applyBorder="1" applyAlignment="1">
      <alignment horizontal="center" vertical="center" wrapText="1"/>
    </xf>
    <xf numFmtId="0" fontId="8" fillId="13"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177" fontId="9" fillId="13" borderId="1" xfId="221" applyFont="1" applyFill="1" applyBorder="1" applyAlignment="1">
      <alignment horizontal="right" vertical="center"/>
    </xf>
    <xf numFmtId="177" fontId="9" fillId="13" borderId="1" xfId="221" applyFont="1" applyFill="1" applyBorder="1" applyAlignment="1">
      <alignment horizontal="center" vertical="center"/>
    </xf>
    <xf numFmtId="0" fontId="8" fillId="13" borderId="1" xfId="0" applyFont="1" applyFill="1" applyBorder="1" applyAlignment="1">
      <alignment horizontal="center" vertical="center"/>
    </xf>
    <xf numFmtId="0" fontId="8" fillId="13" borderId="1" xfId="6" applyNumberFormat="1" applyFont="1" applyFill="1" applyBorder="1" applyAlignment="1">
      <alignment horizontal="center" vertical="center" wrapText="1"/>
    </xf>
    <xf numFmtId="177" fontId="8" fillId="13" borderId="13" xfId="221" applyFont="1" applyFill="1" applyBorder="1" applyAlignment="1">
      <alignment horizontal="right" vertical="center"/>
    </xf>
    <xf numFmtId="0" fontId="8" fillId="13" borderId="15" xfId="19" applyFont="1" applyFill="1" applyBorder="1" applyAlignment="1">
      <alignment horizontal="center" vertical="center" wrapText="1"/>
    </xf>
    <xf numFmtId="0" fontId="8" fillId="13" borderId="14" xfId="19" applyFont="1" applyFill="1" applyBorder="1" applyAlignment="1">
      <alignment horizontal="center" vertical="center" wrapText="1"/>
    </xf>
    <xf numFmtId="0" fontId="8" fillId="13" borderId="13" xfId="19" applyFont="1" applyFill="1" applyBorder="1" applyAlignment="1">
      <alignment horizontal="left" vertical="center"/>
    </xf>
    <xf numFmtId="0" fontId="8" fillId="13" borderId="13" xfId="19" applyFont="1" applyFill="1" applyBorder="1" applyAlignment="1">
      <alignment horizontal="center" vertical="center" wrapText="1"/>
    </xf>
    <xf numFmtId="0" fontId="9" fillId="0" borderId="1" xfId="84" applyFont="1" applyBorder="1" applyAlignment="1">
      <alignment horizontal="center" vertical="center"/>
    </xf>
    <xf numFmtId="0" fontId="8" fillId="0" borderId="15" xfId="19" applyFont="1" applyBorder="1" applyAlignment="1">
      <alignment horizontal="center" vertical="center" wrapText="1"/>
    </xf>
    <xf numFmtId="0" fontId="8" fillId="0" borderId="1" xfId="19" applyFont="1" applyBorder="1" applyAlignment="1">
      <alignment horizontal="center" vertical="center"/>
    </xf>
    <xf numFmtId="177" fontId="8" fillId="0" borderId="1" xfId="221" applyFont="1" applyFill="1" applyBorder="1" applyAlignment="1">
      <alignment horizontal="right" vertical="center"/>
    </xf>
    <xf numFmtId="177" fontId="8" fillId="0" borderId="5" xfId="221" applyFont="1" applyFill="1" applyBorder="1" applyAlignment="1">
      <alignment horizontal="right" vertical="center" wrapText="1"/>
    </xf>
    <xf numFmtId="177" fontId="8" fillId="0" borderId="7" xfId="221" applyFont="1" applyFill="1" applyBorder="1" applyAlignment="1">
      <alignment horizontal="right" vertical="center" wrapText="1"/>
    </xf>
    <xf numFmtId="0" fontId="8" fillId="0" borderId="12" xfId="19" applyFont="1" applyBorder="1" applyAlignment="1">
      <alignment horizontal="center" vertical="center" wrapText="1"/>
    </xf>
    <xf numFmtId="0" fontId="8" fillId="0" borderId="5" xfId="19" applyFont="1" applyBorder="1" applyAlignment="1">
      <alignment horizontal="center" vertical="center" wrapText="1"/>
    </xf>
    <xf numFmtId="0" fontId="8" fillId="0" borderId="12" xfId="19" applyFont="1" applyBorder="1" applyAlignment="1">
      <alignment horizontal="left" vertical="center" wrapText="1"/>
    </xf>
    <xf numFmtId="177" fontId="8" fillId="12" borderId="13" xfId="221" applyFont="1" applyFill="1" applyBorder="1" applyAlignment="1">
      <alignment horizontal="right" vertical="center"/>
    </xf>
    <xf numFmtId="177" fontId="8" fillId="15" borderId="13" xfId="221" applyFont="1" applyFill="1" applyBorder="1" applyAlignment="1">
      <alignment horizontal="right" vertical="center"/>
    </xf>
    <xf numFmtId="0" fontId="9" fillId="14" borderId="1" xfId="24" applyNumberFormat="1" applyFont="1" applyFill="1" applyBorder="1" applyAlignment="1">
      <alignment horizontal="center" vertical="center" wrapText="1"/>
    </xf>
    <xf numFmtId="0" fontId="9" fillId="0" borderId="15" xfId="255" applyNumberFormat="1" applyFont="1" applyFill="1" applyBorder="1" applyAlignment="1">
      <alignment horizontal="center" vertical="center" wrapText="1"/>
    </xf>
    <xf numFmtId="0" fontId="9" fillId="14" borderId="1" xfId="50" applyNumberFormat="1" applyFont="1" applyFill="1" applyBorder="1" applyAlignment="1">
      <alignment horizontal="center" vertical="center" wrapText="1"/>
    </xf>
    <xf numFmtId="0" fontId="9" fillId="0" borderId="15" xfId="26" applyFont="1" applyBorder="1" applyAlignment="1">
      <alignment horizontal="center" vertical="center" wrapText="1"/>
    </xf>
    <xf numFmtId="0" fontId="9" fillId="0" borderId="1" xfId="26" applyFont="1" applyBorder="1" applyAlignment="1">
      <alignment horizontal="center" vertical="center"/>
    </xf>
    <xf numFmtId="0" fontId="9" fillId="0" borderId="1" xfId="255" applyNumberFormat="1" applyFont="1" applyFill="1" applyBorder="1" applyAlignment="1">
      <alignment horizontal="center" vertical="center" wrapText="1"/>
    </xf>
    <xf numFmtId="0" fontId="9" fillId="0" borderId="18" xfId="19" applyFont="1" applyBorder="1" applyAlignment="1">
      <alignment horizontal="center" vertical="center" wrapText="1"/>
    </xf>
    <xf numFmtId="177" fontId="9" fillId="14" borderId="13" xfId="221" applyFont="1" applyFill="1" applyBorder="1" applyAlignment="1">
      <alignment horizontal="right" vertical="center"/>
    </xf>
    <xf numFmtId="177" fontId="9" fillId="14" borderId="15" xfId="221" applyFont="1" applyFill="1" applyBorder="1" applyAlignment="1">
      <alignment horizontal="right" vertical="center"/>
    </xf>
    <xf numFmtId="0" fontId="9" fillId="0" borderId="1" xfId="255" applyNumberFormat="1" applyFont="1" applyFill="1" applyBorder="1" applyAlignment="1" applyProtection="1">
      <alignment horizontal="center" vertical="center" wrapText="1"/>
    </xf>
    <xf numFmtId="0" fontId="9" fillId="0" borderId="1" xfId="255" applyNumberFormat="1" applyFont="1" applyFill="1" applyBorder="1" applyAlignment="1">
      <alignment horizontal="center" vertical="center" wrapText="1" shrinkToFit="1"/>
    </xf>
    <xf numFmtId="0" fontId="9" fillId="0" borderId="1" xfId="93" applyFont="1" applyBorder="1" applyAlignment="1">
      <alignment horizontal="center" vertical="center" wrapText="1"/>
    </xf>
    <xf numFmtId="0" fontId="8" fillId="0" borderId="12" xfId="0" applyFont="1" applyBorder="1" applyAlignment="1">
      <alignment horizontal="center" vertical="center" wrapText="1"/>
    </xf>
    <xf numFmtId="177" fontId="9" fillId="0" borderId="13" xfId="221" applyFont="1" applyBorder="1" applyAlignment="1">
      <alignment horizontal="right" vertical="center"/>
    </xf>
    <xf numFmtId="177" fontId="8" fillId="12" borderId="13" xfId="221" applyFont="1" applyFill="1" applyBorder="1" applyAlignment="1">
      <alignment horizontal="right" vertical="center" wrapText="1"/>
    </xf>
    <xf numFmtId="177" fontId="8" fillId="15" borderId="13" xfId="221" applyFont="1" applyFill="1" applyBorder="1" applyAlignment="1">
      <alignment horizontal="right" vertical="center" wrapText="1"/>
    </xf>
    <xf numFmtId="177" fontId="9" fillId="14" borderId="13" xfId="221" applyFont="1" applyFill="1" applyBorder="1" applyAlignment="1">
      <alignment horizontal="right" vertical="center" wrapText="1"/>
    </xf>
    <xf numFmtId="0" fontId="43" fillId="14" borderId="1" xfId="255" applyNumberFormat="1" applyFont="1" applyFill="1" applyBorder="1" applyAlignment="1">
      <alignment horizontal="center" vertical="center" wrapText="1"/>
    </xf>
    <xf numFmtId="0" fontId="43" fillId="0" borderId="1" xfId="255" applyNumberFormat="1" applyFont="1" applyFill="1" applyBorder="1" applyAlignment="1">
      <alignment horizontal="center" vertical="center" wrapText="1"/>
    </xf>
    <xf numFmtId="0" fontId="9" fillId="0" borderId="1" xfId="256" applyNumberFormat="1" applyFont="1" applyFill="1" applyBorder="1" applyAlignment="1">
      <alignment horizontal="center" vertical="center"/>
    </xf>
    <xf numFmtId="0" fontId="9" fillId="0" borderId="1" xfId="256" applyNumberFormat="1" applyFont="1" applyFill="1" applyBorder="1" applyAlignment="1">
      <alignment horizontal="center" vertical="center" wrapText="1"/>
    </xf>
    <xf numFmtId="0" fontId="9" fillId="0" borderId="1" xfId="239" applyNumberFormat="1" applyFont="1" applyFill="1" applyBorder="1" applyAlignment="1">
      <alignment horizontal="center" vertical="center" wrapText="1"/>
    </xf>
    <xf numFmtId="0" fontId="9" fillId="14" borderId="1" xfId="105" applyFont="1" applyFill="1" applyBorder="1" applyAlignment="1">
      <alignment horizontal="center" vertical="center"/>
    </xf>
    <xf numFmtId="0" fontId="9" fillId="0" borderId="15" xfId="25" applyFont="1" applyBorder="1" applyAlignment="1">
      <alignment horizontal="center" vertical="center" wrapText="1"/>
    </xf>
    <xf numFmtId="0" fontId="9" fillId="0" borderId="1" xfId="257" applyNumberFormat="1" applyFont="1" applyBorder="1" applyAlignment="1">
      <alignment horizontal="center" vertical="center"/>
    </xf>
    <xf numFmtId="0" fontId="9" fillId="0" borderId="1" xfId="233" applyFont="1" applyBorder="1" applyAlignment="1">
      <alignment horizontal="center" vertical="center"/>
    </xf>
    <xf numFmtId="0" fontId="9" fillId="0" borderId="1" xfId="32" applyFont="1" applyBorder="1" applyAlignment="1">
      <alignment horizontal="center" vertical="center" shrinkToFit="1"/>
    </xf>
    <xf numFmtId="0" fontId="9" fillId="3" borderId="1" xfId="32" applyFont="1" applyFill="1" applyBorder="1" applyAlignment="1">
      <alignment horizontal="center" vertical="center" wrapText="1"/>
    </xf>
    <xf numFmtId="0" fontId="9" fillId="3" borderId="1" xfId="32" applyFont="1" applyFill="1" applyBorder="1" applyAlignment="1">
      <alignment horizontal="left" vertical="center" wrapText="1"/>
    </xf>
    <xf numFmtId="0" fontId="9" fillId="0" borderId="15" xfId="233" applyFont="1" applyBorder="1" applyAlignment="1">
      <alignment horizontal="center" vertical="center" wrapText="1"/>
    </xf>
    <xf numFmtId="0" fontId="9" fillId="0" borderId="1" xfId="88" applyNumberFormat="1" applyFont="1" applyFill="1" applyBorder="1" applyAlignment="1">
      <alignment horizontal="center" vertical="center" wrapText="1"/>
    </xf>
    <xf numFmtId="0" fontId="9" fillId="3" borderId="1" xfId="56" applyNumberFormat="1" applyFont="1" applyFill="1" applyBorder="1" applyAlignment="1">
      <alignment horizontal="center" vertical="center" wrapText="1"/>
    </xf>
    <xf numFmtId="0" fontId="9" fillId="3" borderId="15" xfId="56" applyNumberFormat="1" applyFont="1" applyFill="1" applyBorder="1" applyAlignment="1">
      <alignment horizontal="center" vertical="center" wrapText="1"/>
    </xf>
    <xf numFmtId="0" fontId="9" fillId="3" borderId="1" xfId="88" applyNumberFormat="1" applyFont="1" applyFill="1" applyBorder="1" applyAlignment="1">
      <alignment horizontal="center" vertical="center" wrapText="1"/>
    </xf>
    <xf numFmtId="0" fontId="9" fillId="0" borderId="1" xfId="56" applyNumberFormat="1" applyFont="1" applyBorder="1" applyAlignment="1">
      <alignment horizontal="center" vertical="center" wrapText="1"/>
    </xf>
    <xf numFmtId="177" fontId="9" fillId="3" borderId="1" xfId="221" applyFont="1" applyFill="1" applyBorder="1" applyAlignment="1">
      <alignment horizontal="center" vertical="center" wrapText="1"/>
    </xf>
    <xf numFmtId="0" fontId="9" fillId="3" borderId="1" xfId="56" applyNumberFormat="1" applyFont="1" applyFill="1" applyBorder="1" applyAlignment="1">
      <alignment horizontal="center" vertical="center"/>
    </xf>
    <xf numFmtId="0" fontId="43" fillId="3" borderId="1" xfId="104" applyFont="1" applyFill="1" applyBorder="1" applyAlignment="1">
      <alignment horizontal="center" vertical="center" wrapText="1"/>
    </xf>
    <xf numFmtId="0" fontId="43" fillId="0" borderId="1" xfId="255" applyNumberFormat="1" applyFont="1" applyFill="1" applyBorder="1" applyAlignment="1" applyProtection="1">
      <alignment horizontal="center" vertical="center" wrapText="1"/>
    </xf>
    <xf numFmtId="0" fontId="43" fillId="0" borderId="1" xfId="104" applyFont="1" applyBorder="1" applyAlignment="1">
      <alignment horizontal="center" vertical="center" wrapText="1"/>
    </xf>
    <xf numFmtId="0" fontId="9" fillId="0" borderId="15" xfId="56" applyNumberFormat="1" applyFont="1" applyBorder="1" applyAlignment="1">
      <alignment horizontal="center" vertical="center" wrapText="1"/>
    </xf>
    <xf numFmtId="0" fontId="9" fillId="0" borderId="1" xfId="23" applyNumberFormat="1" applyFont="1" applyFill="1" applyBorder="1" applyAlignment="1">
      <alignment horizontal="center" vertical="center" wrapText="1"/>
    </xf>
    <xf numFmtId="177" fontId="9" fillId="14" borderId="1" xfId="221" applyFont="1" applyFill="1" applyBorder="1" applyAlignment="1" applyProtection="1">
      <alignment horizontal="right" vertical="center" wrapText="1"/>
    </xf>
    <xf numFmtId="0" fontId="9" fillId="14" borderId="18" xfId="19" applyFont="1" applyFill="1" applyBorder="1" applyAlignment="1">
      <alignment horizontal="center" vertical="center" wrapText="1"/>
    </xf>
    <xf numFmtId="0" fontId="9" fillId="14" borderId="1" xfId="19" quotePrefix="1" applyFont="1" applyFill="1" applyBorder="1" applyAlignment="1">
      <alignment horizontal="center" vertical="center" wrapText="1"/>
    </xf>
    <xf numFmtId="0" fontId="9" fillId="14" borderId="1" xfId="86" applyFont="1" applyFill="1" applyBorder="1" applyAlignment="1">
      <alignment horizontal="center" vertical="center" wrapText="1"/>
    </xf>
    <xf numFmtId="0" fontId="9" fillId="0" borderId="1" xfId="86" applyFont="1" applyBorder="1" applyAlignment="1">
      <alignment horizontal="center" vertical="center" wrapText="1"/>
    </xf>
    <xf numFmtId="0" fontId="9" fillId="14" borderId="1" xfId="86" applyFont="1" applyFill="1" applyBorder="1" applyAlignment="1">
      <alignment horizontal="left" vertical="center" wrapText="1"/>
    </xf>
    <xf numFmtId="0" fontId="9" fillId="14" borderId="18" xfId="25" applyFont="1" applyFill="1" applyBorder="1" applyAlignment="1">
      <alignment horizontal="center" vertical="center" wrapText="1"/>
    </xf>
    <xf numFmtId="0" fontId="9" fillId="14" borderId="21" xfId="25" applyFont="1" applyFill="1" applyBorder="1" applyAlignment="1">
      <alignment horizontal="center" vertical="center" wrapText="1"/>
    </xf>
    <xf numFmtId="0" fontId="9" fillId="14" borderId="18" xfId="29" applyNumberFormat="1" applyFont="1" applyFill="1" applyBorder="1" applyAlignment="1">
      <alignment horizontal="center" vertical="center" wrapText="1"/>
    </xf>
    <xf numFmtId="0" fontId="9" fillId="14" borderId="18" xfId="6" applyNumberFormat="1" applyFont="1" applyFill="1" applyBorder="1" applyAlignment="1">
      <alignment horizontal="center" vertical="center" wrapText="1"/>
    </xf>
    <xf numFmtId="177" fontId="9" fillId="14" borderId="18" xfId="221" applyFont="1" applyFill="1" applyBorder="1" applyAlignment="1">
      <alignment horizontal="right" vertical="center" wrapText="1"/>
    </xf>
    <xf numFmtId="177" fontId="9" fillId="14" borderId="18" xfId="221" applyFont="1" applyFill="1" applyBorder="1" applyAlignment="1">
      <alignment horizontal="center" vertical="center" wrapText="1"/>
    </xf>
    <xf numFmtId="0" fontId="9" fillId="14" borderId="18" xfId="221" applyNumberFormat="1" applyFont="1" applyFill="1" applyBorder="1" applyAlignment="1">
      <alignment horizontal="center" vertical="center" wrapText="1"/>
    </xf>
    <xf numFmtId="177" fontId="9" fillId="0" borderId="19" xfId="221" applyFont="1" applyFill="1" applyBorder="1" applyAlignment="1">
      <alignment horizontal="right" vertical="center" wrapText="1"/>
    </xf>
    <xf numFmtId="0" fontId="9" fillId="14" borderId="18" xfId="30" applyFont="1" applyFill="1" applyBorder="1" applyAlignment="1" applyProtection="1">
      <alignment horizontal="center" vertical="center" wrapText="1"/>
    </xf>
    <xf numFmtId="0" fontId="43" fillId="14" borderId="18" xfId="0" applyFont="1" applyFill="1" applyBorder="1" applyAlignment="1">
      <alignment horizontal="center" vertical="center" wrapText="1"/>
    </xf>
    <xf numFmtId="0" fontId="9" fillId="14" borderId="18" xfId="27" applyFont="1" applyFill="1" applyBorder="1" applyAlignment="1">
      <alignment horizontal="center" vertical="center" wrapText="1"/>
    </xf>
    <xf numFmtId="0" fontId="9" fillId="14" borderId="18" xfId="26" applyFont="1" applyFill="1" applyBorder="1" applyAlignment="1">
      <alignment horizontal="center" vertical="center" wrapText="1"/>
    </xf>
    <xf numFmtId="0" fontId="9" fillId="14" borderId="18" xfId="25" applyFont="1" applyFill="1" applyBorder="1" applyAlignment="1">
      <alignment horizontal="left" vertical="center" wrapText="1"/>
    </xf>
    <xf numFmtId="0" fontId="9" fillId="14" borderId="17" xfId="25" applyFont="1" applyFill="1" applyBorder="1" applyAlignment="1">
      <alignment horizontal="center" vertical="center" wrapText="1"/>
    </xf>
    <xf numFmtId="177" fontId="9" fillId="0" borderId="20" xfId="221" applyFont="1" applyFill="1" applyBorder="1" applyAlignment="1">
      <alignment horizontal="right" vertical="center" wrapText="1"/>
    </xf>
    <xf numFmtId="177" fontId="9" fillId="14" borderId="17" xfId="221" applyFont="1" applyFill="1" applyBorder="1" applyAlignment="1">
      <alignment horizontal="right" vertical="center" wrapText="1"/>
    </xf>
    <xf numFmtId="0" fontId="9" fillId="14" borderId="17" xfId="18" applyNumberFormat="1" applyFont="1" applyFill="1" applyBorder="1" applyAlignment="1" applyProtection="1">
      <alignment horizontal="center" vertical="center" wrapText="1"/>
    </xf>
    <xf numFmtId="0" fontId="9" fillId="14" borderId="22" xfId="18" applyNumberFormat="1" applyFont="1" applyFill="1" applyBorder="1" applyAlignment="1" applyProtection="1">
      <alignment horizontal="center" vertical="center" wrapText="1"/>
    </xf>
    <xf numFmtId="0" fontId="9" fillId="14" borderId="17" xfId="27" applyFont="1" applyFill="1" applyBorder="1" applyAlignment="1">
      <alignment horizontal="center" vertical="center" wrapText="1"/>
    </xf>
    <xf numFmtId="0" fontId="9" fillId="14" borderId="1" xfId="36" applyNumberFormat="1" applyFont="1" applyFill="1" applyBorder="1" applyAlignment="1">
      <alignment horizontal="center" vertical="center" wrapText="1"/>
    </xf>
    <xf numFmtId="0" fontId="9" fillId="14" borderId="15" xfId="26" applyFont="1" applyFill="1" applyBorder="1" applyAlignment="1">
      <alignment horizontal="center" vertical="center" wrapText="1"/>
    </xf>
    <xf numFmtId="0" fontId="9" fillId="14" borderId="1" xfId="18" applyNumberFormat="1" applyFont="1" applyFill="1" applyBorder="1" applyAlignment="1" applyProtection="1">
      <alignment horizontal="center" vertical="center" wrapText="1" shrinkToFit="1"/>
    </xf>
    <xf numFmtId="0" fontId="9" fillId="0" borderId="1" xfId="47" applyFont="1" applyBorder="1" applyAlignment="1" applyProtection="1">
      <alignment horizontal="center" vertical="center" wrapText="1" shrinkToFit="1"/>
    </xf>
    <xf numFmtId="0" fontId="9" fillId="0" borderId="12" xfId="25" applyFont="1" applyBorder="1" applyAlignment="1">
      <alignment horizontal="left" vertical="center" wrapText="1" shrinkToFit="1"/>
    </xf>
    <xf numFmtId="0" fontId="9" fillId="0" borderId="1" xfId="25" applyFont="1" applyBorder="1" applyAlignment="1">
      <alignment horizontal="left" vertical="center" wrapText="1" shrinkToFit="1"/>
    </xf>
    <xf numFmtId="0" fontId="9" fillId="0" borderId="10" xfId="0" applyFont="1" applyBorder="1" applyAlignment="1">
      <alignment horizontal="left" vertical="center" wrapText="1"/>
    </xf>
    <xf numFmtId="0" fontId="9" fillId="14" borderId="1" xfId="255" applyNumberFormat="1" applyFont="1" applyFill="1" applyBorder="1" applyAlignment="1">
      <alignment horizontal="center" vertical="center" wrapText="1" shrinkToFit="1"/>
    </xf>
    <xf numFmtId="0" fontId="9" fillId="0" borderId="0" xfId="0" applyFont="1" applyAlignment="1">
      <alignment horizontal="center" vertical="center" shrinkToFit="1"/>
    </xf>
    <xf numFmtId="0" fontId="9" fillId="0" borderId="1" xfId="6" applyNumberFormat="1" applyFont="1" applyBorder="1" applyAlignment="1">
      <alignment horizontal="center" vertical="center" wrapText="1" shrinkToFit="1"/>
    </xf>
    <xf numFmtId="0" fontId="9" fillId="0" borderId="15" xfId="0" applyFont="1" applyBorder="1" applyAlignment="1">
      <alignment horizontal="center" vertical="center" wrapText="1" shrinkToFit="1"/>
    </xf>
    <xf numFmtId="177" fontId="9" fillId="0" borderId="1" xfId="221" applyFont="1" applyBorder="1" applyAlignment="1">
      <alignment horizontal="right" vertical="center" shrinkToFit="1"/>
    </xf>
    <xf numFmtId="177" fontId="9" fillId="0" borderId="1" xfId="221" applyFont="1" applyBorder="1" applyAlignment="1">
      <alignment horizontal="right" vertical="center" wrapText="1" shrinkToFit="1"/>
    </xf>
    <xf numFmtId="0" fontId="9" fillId="0" borderId="1" xfId="30" applyFont="1" applyBorder="1" applyAlignment="1" applyProtection="1">
      <alignment horizontal="center" vertical="center" wrapText="1" shrinkToFit="1"/>
    </xf>
    <xf numFmtId="0" fontId="43" fillId="0" borderId="1" xfId="0" applyFont="1" applyBorder="1" applyAlignment="1">
      <alignment horizontal="center" vertical="center" wrapText="1"/>
    </xf>
    <xf numFmtId="0" fontId="9" fillId="19" borderId="23" xfId="78" applyFont="1" applyFill="1" applyBorder="1" applyAlignment="1">
      <alignment horizontal="center" vertical="center" wrapText="1"/>
    </xf>
    <xf numFmtId="0" fontId="9" fillId="19" borderId="24" xfId="78" applyFont="1" applyFill="1" applyBorder="1" applyAlignment="1">
      <alignment horizontal="center" vertical="center" wrapText="1"/>
    </xf>
    <xf numFmtId="0" fontId="9" fillId="19" borderId="25" xfId="78" applyFont="1" applyFill="1" applyBorder="1" applyAlignment="1">
      <alignment horizontal="center" vertical="center" wrapText="1"/>
    </xf>
    <xf numFmtId="0" fontId="9" fillId="0" borderId="25" xfId="37" applyNumberFormat="1" applyFont="1" applyFill="1" applyBorder="1" applyAlignment="1">
      <alignment horizontal="center" vertical="center" wrapText="1"/>
    </xf>
    <xf numFmtId="0" fontId="9" fillId="0" borderId="25" xfId="36" applyNumberFormat="1" applyFont="1" applyFill="1" applyBorder="1" applyAlignment="1">
      <alignment horizontal="center" vertical="center" wrapText="1"/>
    </xf>
    <xf numFmtId="177" fontId="9" fillId="0" borderId="25" xfId="221" applyFont="1" applyFill="1" applyBorder="1" applyAlignment="1">
      <alignment horizontal="right" vertical="center" wrapText="1"/>
    </xf>
    <xf numFmtId="0" fontId="9" fillId="0" borderId="25" xfId="6" applyNumberFormat="1" applyFont="1" applyBorder="1" applyAlignment="1">
      <alignment horizontal="center" vertical="center" wrapText="1"/>
    </xf>
    <xf numFmtId="177" fontId="9" fillId="0" borderId="25" xfId="221" applyFont="1" applyFill="1" applyBorder="1" applyAlignment="1">
      <alignment horizontal="center" vertical="center" wrapText="1"/>
    </xf>
    <xf numFmtId="177" fontId="9" fillId="0" borderId="25" xfId="221" applyFont="1" applyFill="1" applyBorder="1" applyAlignment="1" applyProtection="1">
      <alignment horizontal="right" vertical="center" wrapText="1"/>
    </xf>
    <xf numFmtId="0" fontId="9" fillId="0" borderId="25" xfId="26" applyFont="1" applyBorder="1" applyAlignment="1">
      <alignment horizontal="center" vertical="center" wrapText="1"/>
    </xf>
    <xf numFmtId="177" fontId="9" fillId="19" borderId="25" xfId="221" applyFont="1" applyFill="1" applyBorder="1" applyAlignment="1">
      <alignment horizontal="right" vertical="center" wrapText="1"/>
    </xf>
    <xf numFmtId="0" fontId="9" fillId="19" borderId="25" xfId="78" applyFont="1" applyFill="1" applyBorder="1" applyAlignment="1">
      <alignment horizontal="center" vertical="center"/>
    </xf>
    <xf numFmtId="0" fontId="9" fillId="0" borderId="25" xfId="221" applyNumberFormat="1" applyFont="1" applyFill="1" applyBorder="1" applyAlignment="1">
      <alignment horizontal="center" vertical="center" wrapText="1"/>
    </xf>
    <xf numFmtId="177" fontId="9" fillId="0" borderId="26" xfId="221" applyFont="1" applyFill="1" applyBorder="1" applyAlignment="1">
      <alignment horizontal="right" vertical="center" wrapText="1"/>
    </xf>
    <xf numFmtId="177" fontId="9" fillId="19" borderId="23" xfId="221" applyFont="1" applyFill="1" applyBorder="1" applyAlignment="1">
      <alignment horizontal="right" vertical="center" wrapText="1"/>
    </xf>
    <xf numFmtId="0" fontId="9" fillId="0" borderId="25" xfId="17" applyFont="1" applyBorder="1" applyAlignment="1">
      <alignment horizontal="center" vertical="center" wrapText="1" shrinkToFit="1"/>
    </xf>
    <xf numFmtId="0" fontId="9" fillId="0" borderId="25" xfId="27" applyFont="1" applyBorder="1" applyAlignment="1">
      <alignment horizontal="center" vertical="center" wrapText="1"/>
    </xf>
    <xf numFmtId="0" fontId="9" fillId="19" borderId="23" xfId="78" applyFont="1" applyFill="1" applyBorder="1" applyAlignment="1">
      <alignment horizontal="left" vertical="center" wrapText="1"/>
    </xf>
    <xf numFmtId="0" fontId="9" fillId="3" borderId="1" xfId="72" applyNumberFormat="1" applyFont="1" applyFill="1" applyBorder="1" applyAlignment="1">
      <alignment horizontal="center" vertical="center" wrapText="1"/>
    </xf>
    <xf numFmtId="0" fontId="9" fillId="3" borderId="15" xfId="26" applyFont="1" applyFill="1" applyBorder="1" applyAlignment="1">
      <alignment horizontal="center" vertical="center" wrapText="1"/>
    </xf>
    <xf numFmtId="0" fontId="8" fillId="0" borderId="1" xfId="26" applyFont="1" applyBorder="1" applyAlignment="1">
      <alignment horizontal="center" vertical="center"/>
    </xf>
    <xf numFmtId="177" fontId="9" fillId="12" borderId="1" xfId="221" applyFont="1" applyFill="1" applyBorder="1" applyAlignment="1">
      <alignment horizontal="right" vertical="center" wrapText="1"/>
    </xf>
    <xf numFmtId="177" fontId="8" fillId="15" borderId="5" xfId="221" applyFont="1" applyFill="1" applyBorder="1" applyAlignment="1">
      <alignment horizontal="right" vertical="center" wrapText="1"/>
    </xf>
    <xf numFmtId="0" fontId="8" fillId="15" borderId="12" xfId="6" applyNumberFormat="1" applyFont="1" applyFill="1" applyBorder="1" applyAlignment="1">
      <alignment horizontal="center" vertical="center" wrapText="1"/>
    </xf>
    <xf numFmtId="0" fontId="8" fillId="15" borderId="12" xfId="18" applyNumberFormat="1" applyFont="1" applyFill="1" applyBorder="1" applyAlignment="1" applyProtection="1">
      <alignment horizontal="center" vertical="center" wrapText="1"/>
    </xf>
    <xf numFmtId="0" fontId="8" fillId="15" borderId="7" xfId="19" applyFont="1" applyFill="1" applyBorder="1" applyAlignment="1">
      <alignment horizontal="center" vertical="center" wrapText="1"/>
    </xf>
    <xf numFmtId="0" fontId="8" fillId="15" borderId="6" xfId="19" applyFont="1" applyFill="1" applyBorder="1" applyAlignment="1">
      <alignment horizontal="center" vertical="center" wrapText="1"/>
    </xf>
    <xf numFmtId="0" fontId="8" fillId="15" borderId="5" xfId="19" applyFont="1" applyFill="1" applyBorder="1" applyAlignment="1">
      <alignment horizontal="left" vertical="center"/>
    </xf>
    <xf numFmtId="0" fontId="8" fillId="15" borderId="5" xfId="19" applyFont="1" applyFill="1" applyBorder="1" applyAlignment="1">
      <alignment horizontal="center" vertical="center" wrapText="1"/>
    </xf>
    <xf numFmtId="0" fontId="9" fillId="14" borderId="1" xfId="255" applyNumberFormat="1" applyFont="1" applyFill="1" applyBorder="1" applyAlignment="1" applyProtection="1">
      <alignment horizontal="center" vertical="center" wrapText="1"/>
    </xf>
    <xf numFmtId="0" fontId="9" fillId="0" borderId="27" xfId="19" applyFont="1" applyBorder="1" applyAlignment="1">
      <alignment horizontal="center" vertical="center" wrapText="1"/>
    </xf>
    <xf numFmtId="0" fontId="9" fillId="0" borderId="1" xfId="39" applyNumberFormat="1" applyFont="1" applyBorder="1" applyAlignment="1">
      <alignment horizontal="center" vertical="center" wrapText="1"/>
    </xf>
    <xf numFmtId="0" fontId="9" fillId="14" borderId="1" xfId="258" applyNumberFormat="1" applyFont="1" applyFill="1" applyBorder="1" applyAlignment="1">
      <alignment horizontal="center" vertical="center" wrapText="1"/>
    </xf>
    <xf numFmtId="0" fontId="9" fillId="14" borderId="1" xfId="95" applyNumberFormat="1" applyFont="1" applyFill="1" applyBorder="1" applyAlignment="1">
      <alignment horizontal="center" vertical="center" wrapText="1"/>
    </xf>
    <xf numFmtId="0" fontId="9" fillId="14" borderId="1" xfId="57" applyNumberFormat="1" applyFont="1" applyFill="1" applyBorder="1" applyAlignment="1">
      <alignment horizontal="center" vertical="center" wrapText="1"/>
    </xf>
    <xf numFmtId="0" fontId="48" fillId="0" borderId="1" xfId="255" applyNumberFormat="1" applyFont="1" applyFill="1" applyBorder="1" applyAlignment="1">
      <alignment horizontal="center" vertical="center" wrapText="1"/>
    </xf>
    <xf numFmtId="0" fontId="8" fillId="0" borderId="27" xfId="19" applyFont="1" applyBorder="1" applyAlignment="1">
      <alignment horizontal="center" vertical="center" wrapText="1"/>
    </xf>
    <xf numFmtId="0" fontId="9" fillId="0" borderId="1" xfId="259" applyNumberFormat="1" applyFont="1" applyFill="1" applyBorder="1" applyAlignment="1">
      <alignment horizontal="center" vertical="center" wrapText="1"/>
    </xf>
    <xf numFmtId="0" fontId="9" fillId="0" borderId="1" xfId="260" applyNumberFormat="1" applyFont="1" applyFill="1" applyBorder="1" applyAlignment="1">
      <alignment horizontal="center" vertical="center" wrapText="1"/>
    </xf>
    <xf numFmtId="0" fontId="9" fillId="0" borderId="1" xfId="261" applyNumberFormat="1" applyFont="1" applyFill="1" applyBorder="1" applyAlignment="1">
      <alignment horizontal="center" vertical="center" wrapText="1"/>
    </xf>
    <xf numFmtId="177" fontId="9" fillId="0" borderId="1" xfId="221" quotePrefix="1" applyFont="1" applyFill="1" applyBorder="1" applyAlignment="1" applyProtection="1">
      <alignment horizontal="right" vertical="center" wrapText="1"/>
    </xf>
    <xf numFmtId="177" fontId="9" fillId="0" borderId="13" xfId="221" quotePrefix="1" applyFont="1" applyFill="1" applyBorder="1" applyAlignment="1" applyProtection="1">
      <alignment horizontal="right" vertical="center" wrapText="1"/>
    </xf>
    <xf numFmtId="0" fontId="49" fillId="0" borderId="1" xfId="20" applyNumberFormat="1" applyFont="1" applyBorder="1" applyAlignment="1" applyProtection="1">
      <alignment horizontal="center" vertical="center" wrapText="1"/>
    </xf>
    <xf numFmtId="0" fontId="9" fillId="0" borderId="1" xfId="32" applyFont="1" applyBorder="1" applyAlignment="1">
      <alignment horizontal="left" vertical="center" wrapText="1"/>
    </xf>
    <xf numFmtId="0" fontId="9" fillId="0" borderId="1" xfId="96" applyFont="1" applyBorder="1" applyAlignment="1">
      <alignment horizontal="center" vertical="center" wrapText="1"/>
    </xf>
    <xf numFmtId="0" fontId="9" fillId="0" borderId="15" xfId="96" applyFont="1" applyBorder="1" applyAlignment="1">
      <alignment horizontal="center" vertical="center" wrapText="1"/>
    </xf>
    <xf numFmtId="0" fontId="9" fillId="0" borderId="1" xfId="96" applyFont="1" applyBorder="1" applyAlignment="1">
      <alignment horizontal="left" vertical="center" wrapText="1"/>
    </xf>
    <xf numFmtId="0" fontId="9" fillId="0" borderId="1" xfId="254" applyNumberFormat="1" applyFont="1" applyBorder="1" applyAlignment="1">
      <alignment horizontal="center" vertical="center" wrapText="1"/>
    </xf>
    <xf numFmtId="0" fontId="43" fillId="0" borderId="1" xfId="46" applyFont="1" applyBorder="1" applyAlignment="1">
      <alignment horizontal="center" vertical="center" wrapText="1"/>
    </xf>
    <xf numFmtId="0" fontId="9" fillId="0" borderId="15" xfId="221" applyNumberFormat="1" applyFont="1" applyFill="1" applyBorder="1" applyAlignment="1">
      <alignment horizontal="center" vertical="center" wrapText="1"/>
    </xf>
    <xf numFmtId="0" fontId="9" fillId="0" borderId="1" xfId="221" applyNumberFormat="1" applyFont="1" applyFill="1" applyBorder="1" applyAlignment="1">
      <alignment horizontal="left" vertical="center" wrapText="1"/>
    </xf>
    <xf numFmtId="0" fontId="9" fillId="0" borderId="1" xfId="128" applyNumberFormat="1" applyFont="1" applyFill="1" applyBorder="1" applyAlignment="1">
      <alignment horizontal="center" vertical="center" wrapText="1"/>
    </xf>
    <xf numFmtId="0" fontId="9" fillId="0" borderId="13" xfId="32" applyFont="1" applyBorder="1" applyAlignment="1">
      <alignment horizontal="center" vertical="center" wrapText="1"/>
    </xf>
    <xf numFmtId="0" fontId="9" fillId="0" borderId="1" xfId="262" applyNumberFormat="1" applyFont="1" applyFill="1" applyBorder="1" applyAlignment="1">
      <alignment horizontal="center" vertical="center" wrapText="1"/>
    </xf>
    <xf numFmtId="0" fontId="9" fillId="0" borderId="1" xfId="263" applyNumberFormat="1" applyFont="1" applyFill="1" applyBorder="1" applyAlignment="1">
      <alignment horizontal="center" vertical="center" wrapText="1"/>
    </xf>
    <xf numFmtId="0" fontId="9" fillId="0" borderId="13" xfId="18" applyNumberFormat="1" applyFont="1" applyFill="1" applyBorder="1" applyAlignment="1" applyProtection="1">
      <alignment horizontal="center" vertical="center" wrapText="1"/>
    </xf>
    <xf numFmtId="0" fontId="50" fillId="0" borderId="1" xfId="255" applyNumberFormat="1" applyFont="1" applyFill="1" applyBorder="1" applyAlignment="1">
      <alignment horizontal="center" vertical="center" wrapText="1"/>
    </xf>
    <xf numFmtId="0" fontId="9" fillId="0" borderId="17" xfId="264" applyFont="1" applyBorder="1" applyAlignment="1">
      <alignment horizontal="center" vertical="center" wrapText="1"/>
    </xf>
    <xf numFmtId="0" fontId="9" fillId="0" borderId="22" xfId="264" applyFont="1" applyBorder="1" applyAlignment="1">
      <alignment horizontal="center" vertical="center" wrapText="1"/>
    </xf>
    <xf numFmtId="0" fontId="9" fillId="0" borderId="1" xfId="264" applyFont="1" applyBorder="1" applyAlignment="1">
      <alignment horizontal="center" vertical="center" wrapText="1"/>
    </xf>
    <xf numFmtId="0" fontId="9" fillId="0" borderId="1" xfId="39" applyNumberFormat="1" applyFont="1" applyFill="1" applyBorder="1" applyAlignment="1" applyProtection="1">
      <alignment horizontal="center" vertical="center" wrapText="1"/>
    </xf>
    <xf numFmtId="0" fontId="9" fillId="0" borderId="1" xfId="265" applyNumberFormat="1" applyFont="1" applyBorder="1" applyAlignment="1">
      <alignment horizontal="center" vertical="center" wrapText="1"/>
    </xf>
    <xf numFmtId="177" fontId="9" fillId="0" borderId="1" xfId="221" applyFont="1" applyFill="1" applyBorder="1" applyAlignment="1" applyProtection="1">
      <alignment horizontal="center" vertical="center" wrapText="1"/>
    </xf>
    <xf numFmtId="0" fontId="9" fillId="0" borderId="20" xfId="85" applyNumberFormat="1" applyFont="1" applyFill="1" applyBorder="1" applyAlignment="1" applyProtection="1">
      <alignment horizontal="center" vertical="center" wrapText="1"/>
    </xf>
    <xf numFmtId="0" fontId="9" fillId="0" borderId="22" xfId="265" applyNumberFormat="1" applyFont="1" applyBorder="1" applyAlignment="1">
      <alignment horizontal="center" vertical="center" wrapText="1"/>
    </xf>
    <xf numFmtId="0" fontId="9" fillId="0" borderId="1" xfId="264" applyFont="1" applyBorder="1" applyAlignment="1">
      <alignment horizontal="left" vertical="center" wrapText="1"/>
    </xf>
    <xf numFmtId="0" fontId="8" fillId="15" borderId="13" xfId="6" applyNumberFormat="1" applyFont="1" applyFill="1" applyBorder="1" applyAlignment="1">
      <alignment horizontal="center" vertical="center" wrapText="1"/>
    </xf>
    <xf numFmtId="0" fontId="8" fillId="15" borderId="13" xfId="18" applyNumberFormat="1" applyFont="1" applyFill="1" applyBorder="1" applyAlignment="1" applyProtection="1">
      <alignment horizontal="center" vertical="center" wrapText="1"/>
    </xf>
    <xf numFmtId="0" fontId="8" fillId="15" borderId="15" xfId="18" applyNumberFormat="1" applyFont="1" applyFill="1" applyBorder="1" applyAlignment="1" applyProtection="1">
      <alignment horizontal="center" vertical="center" wrapText="1"/>
    </xf>
    <xf numFmtId="177" fontId="9" fillId="0" borderId="5" xfId="221" applyFont="1" applyFill="1" applyBorder="1" applyAlignment="1">
      <alignment horizontal="right" vertical="center" wrapText="1"/>
    </xf>
    <xf numFmtId="0" fontId="9" fillId="0" borderId="21" xfId="0" applyFont="1" applyBorder="1" applyAlignment="1">
      <alignment horizontal="center" vertical="center" wrapText="1"/>
    </xf>
    <xf numFmtId="0" fontId="9" fillId="0" borderId="28" xfId="26" applyFont="1" applyBorder="1" applyAlignment="1">
      <alignment horizontal="center" vertical="center" wrapText="1"/>
    </xf>
    <xf numFmtId="0" fontId="9" fillId="0" borderId="18" xfId="0" applyFont="1" applyBorder="1" applyAlignment="1">
      <alignment horizontal="left" vertical="center" wrapText="1"/>
    </xf>
    <xf numFmtId="0" fontId="8" fillId="0" borderId="0" xfId="0" applyFont="1" applyAlignment="1">
      <alignment vertical="center" shrinkToFit="1"/>
    </xf>
    <xf numFmtId="0" fontId="9" fillId="0" borderId="15" xfId="19" applyFont="1" applyBorder="1" applyAlignment="1">
      <alignment horizontal="center" vertical="center" wrapText="1" shrinkToFit="1"/>
    </xf>
    <xf numFmtId="0" fontId="9" fillId="0" borderId="1" xfId="29" applyNumberFormat="1" applyFont="1" applyBorder="1" applyAlignment="1">
      <alignment horizontal="center" vertical="center" wrapText="1" shrinkToFit="1"/>
    </xf>
    <xf numFmtId="0" fontId="9" fillId="0" borderId="1" xfId="25" applyFont="1" applyBorder="1" applyAlignment="1">
      <alignment horizontal="center" vertical="center" shrinkToFit="1"/>
    </xf>
    <xf numFmtId="0" fontId="9" fillId="0" borderId="0" xfId="0" applyFont="1" applyAlignment="1">
      <alignment vertical="center" shrinkToFit="1"/>
    </xf>
    <xf numFmtId="0" fontId="9" fillId="0" borderId="15" xfId="26" applyFont="1" applyBorder="1" applyAlignment="1">
      <alignment horizontal="center" vertical="center" wrapText="1" shrinkToFit="1"/>
    </xf>
    <xf numFmtId="0" fontId="9" fillId="0" borderId="12" xfId="19" applyFont="1" applyBorder="1" applyAlignment="1">
      <alignment horizontal="center" vertical="center" wrapText="1" shrinkToFit="1"/>
    </xf>
    <xf numFmtId="0" fontId="9" fillId="0" borderId="27" xfId="19" applyFont="1" applyBorder="1" applyAlignment="1">
      <alignment horizontal="center" vertical="center" wrapText="1" shrinkToFit="1"/>
    </xf>
    <xf numFmtId="0" fontId="9" fillId="0" borderId="18" xfId="19" applyFont="1" applyBorder="1" applyAlignment="1">
      <alignment horizontal="center" vertical="center" wrapText="1" shrinkToFit="1"/>
    </xf>
    <xf numFmtId="0" fontId="9" fillId="14" borderId="1" xfId="23" applyNumberFormat="1" applyFont="1" applyFill="1" applyBorder="1" applyAlignment="1">
      <alignment horizontal="center" vertical="center" wrapText="1"/>
    </xf>
    <xf numFmtId="0" fontId="9" fillId="18" borderId="1" xfId="6" applyNumberFormat="1" applyFont="1" applyFill="1" applyBorder="1" applyAlignment="1">
      <alignment horizontal="center" vertical="center" wrapText="1"/>
    </xf>
    <xf numFmtId="177" fontId="9" fillId="18" borderId="1" xfId="221" applyFont="1" applyFill="1" applyBorder="1" applyAlignment="1">
      <alignment horizontal="right" vertical="center"/>
    </xf>
    <xf numFmtId="177" fontId="9" fillId="18" borderId="1" xfId="221" applyFont="1" applyFill="1" applyBorder="1" applyAlignment="1">
      <alignment horizontal="center" vertical="center"/>
    </xf>
    <xf numFmtId="177" fontId="8" fillId="18" borderId="1" xfId="221" applyFont="1" applyFill="1" applyBorder="1" applyAlignment="1">
      <alignment horizontal="right" vertical="center"/>
    </xf>
    <xf numFmtId="0" fontId="8" fillId="18" borderId="1" xfId="0" applyFont="1" applyFill="1" applyBorder="1" applyAlignment="1">
      <alignment horizontal="center" vertical="center"/>
    </xf>
    <xf numFmtId="0" fontId="8" fillId="18" borderId="1" xfId="221" applyNumberFormat="1" applyFont="1" applyFill="1" applyBorder="1" applyAlignment="1">
      <alignment horizontal="center" vertical="center"/>
    </xf>
    <xf numFmtId="177" fontId="8" fillId="18" borderId="13" xfId="221" applyFont="1" applyFill="1" applyBorder="1" applyAlignment="1">
      <alignment horizontal="right" vertical="center"/>
    </xf>
    <xf numFmtId="0" fontId="8" fillId="18" borderId="7" xfId="0" applyFont="1" applyFill="1" applyBorder="1" applyAlignment="1">
      <alignment horizontal="center" vertical="center" wrapText="1"/>
    </xf>
    <xf numFmtId="0" fontId="8" fillId="18" borderId="6" xfId="0" applyFont="1" applyFill="1" applyBorder="1" applyAlignment="1">
      <alignment horizontal="center" vertical="center" wrapText="1"/>
    </xf>
    <xf numFmtId="0" fontId="8" fillId="18" borderId="5" xfId="0" applyFont="1" applyFill="1" applyBorder="1" applyAlignment="1">
      <alignment horizontal="left" vertical="center"/>
    </xf>
    <xf numFmtId="0" fontId="8" fillId="18" borderId="5" xfId="0" applyFont="1" applyFill="1" applyBorder="1" applyAlignment="1">
      <alignment horizontal="center" vertical="center" wrapText="1"/>
    </xf>
    <xf numFmtId="0" fontId="8" fillId="2" borderId="15" xfId="0" applyFont="1" applyFill="1" applyBorder="1" applyAlignment="1">
      <alignment horizontal="center" vertical="center" wrapText="1"/>
    </xf>
    <xf numFmtId="177" fontId="9" fillId="2" borderId="1" xfId="221" applyFont="1" applyFill="1" applyBorder="1" applyAlignment="1">
      <alignment horizontal="right" vertical="center"/>
    </xf>
    <xf numFmtId="177" fontId="9" fillId="2" borderId="1" xfId="221" applyFont="1" applyFill="1" applyBorder="1" applyAlignment="1">
      <alignment horizontal="center" vertical="center"/>
    </xf>
    <xf numFmtId="177" fontId="8" fillId="2" borderId="1" xfId="221" applyFont="1" applyFill="1" applyBorder="1" applyAlignment="1">
      <alignment horizontal="right" vertical="center"/>
    </xf>
    <xf numFmtId="0" fontId="8" fillId="2" borderId="1" xfId="0" applyFont="1" applyFill="1" applyBorder="1" applyAlignment="1">
      <alignment horizontal="center" vertical="center"/>
    </xf>
    <xf numFmtId="0" fontId="8" fillId="2" borderId="1" xfId="233" applyFont="1" applyFill="1" applyBorder="1" applyAlignment="1">
      <alignment horizontal="center" vertical="center"/>
    </xf>
    <xf numFmtId="177" fontId="8" fillId="2" borderId="13" xfId="221" applyFont="1" applyFill="1" applyBorder="1" applyAlignment="1">
      <alignment horizontal="right" vertical="center"/>
    </xf>
    <xf numFmtId="177" fontId="9" fillId="3" borderId="13" xfId="221" applyFont="1" applyFill="1" applyBorder="1" applyAlignment="1">
      <alignment horizontal="right" vertical="center"/>
    </xf>
    <xf numFmtId="0" fontId="9" fillId="0" borderId="27" xfId="26" applyFont="1" applyBorder="1" applyAlignment="1">
      <alignment horizontal="center" vertical="center" wrapText="1"/>
    </xf>
    <xf numFmtId="0" fontId="9" fillId="0" borderId="1" xfId="266" applyFont="1" applyBorder="1" applyAlignment="1">
      <alignment horizontal="center" vertical="center" wrapText="1"/>
    </xf>
    <xf numFmtId="0" fontId="9" fillId="0" borderId="12" xfId="26" applyFont="1" applyBorder="1" applyAlignment="1">
      <alignment horizontal="left" vertical="center" wrapText="1"/>
    </xf>
    <xf numFmtId="0" fontId="9" fillId="3" borderId="1" xfId="20" applyNumberFormat="1" applyFont="1" applyFill="1" applyBorder="1" applyAlignment="1" applyProtection="1">
      <alignment horizontal="center" vertical="center" wrapText="1"/>
    </xf>
    <xf numFmtId="0" fontId="9" fillId="0" borderId="1" xfId="30" quotePrefix="1" applyFont="1" applyBorder="1" applyAlignment="1" applyProtection="1">
      <alignment horizontal="center" vertical="center" wrapText="1"/>
    </xf>
    <xf numFmtId="0" fontId="9" fillId="3" borderId="1" xfId="266" applyFont="1" applyFill="1" applyBorder="1" applyAlignment="1">
      <alignment horizontal="center" vertical="center" wrapText="1"/>
    </xf>
    <xf numFmtId="0" fontId="9" fillId="3" borderId="30" xfId="27" applyFont="1" applyFill="1" applyBorder="1" applyAlignment="1">
      <alignment horizontal="center" vertical="center" wrapText="1"/>
    </xf>
    <xf numFmtId="0" fontId="9" fillId="0" borderId="29" xfId="26" applyFont="1" applyBorder="1" applyAlignment="1">
      <alignment horizontal="center" vertical="center" wrapText="1"/>
    </xf>
    <xf numFmtId="0" fontId="9" fillId="15" borderId="1" xfId="19" applyFont="1" applyFill="1" applyBorder="1" applyAlignment="1">
      <alignment horizontal="center" vertical="center" wrapText="1"/>
    </xf>
    <xf numFmtId="0" fontId="9" fillId="0" borderId="18" xfId="88" applyNumberFormat="1" applyFont="1" applyFill="1" applyBorder="1" applyAlignment="1">
      <alignment horizontal="center" vertical="center" wrapText="1"/>
    </xf>
    <xf numFmtId="177" fontId="9" fillId="14" borderId="18" xfId="221" applyFont="1" applyFill="1" applyBorder="1" applyAlignment="1">
      <alignment horizontal="right" vertical="center"/>
    </xf>
    <xf numFmtId="0" fontId="9" fillId="0" borderId="1" xfId="86" applyFont="1" applyBorder="1" applyAlignment="1">
      <alignment horizontal="center" vertical="center" wrapText="1" shrinkToFit="1"/>
    </xf>
    <xf numFmtId="0" fontId="9" fillId="0" borderId="1" xfId="86" applyFont="1" applyBorder="1" applyAlignment="1">
      <alignment horizontal="left" vertical="center" wrapText="1" shrinkToFit="1"/>
    </xf>
    <xf numFmtId="0" fontId="9" fillId="0" borderId="18" xfId="24" applyNumberFormat="1" applyFont="1" applyFill="1" applyBorder="1" applyAlignment="1">
      <alignment horizontal="center" vertical="center" wrapText="1"/>
    </xf>
    <xf numFmtId="0" fontId="9" fillId="0" borderId="29" xfId="19" applyFont="1" applyBorder="1" applyAlignment="1">
      <alignment horizontal="center" vertical="center" wrapText="1"/>
    </xf>
    <xf numFmtId="0" fontId="9" fillId="0" borderId="31" xfId="88" applyNumberFormat="1" applyFont="1" applyFill="1" applyBorder="1" applyAlignment="1">
      <alignment horizontal="center" vertical="center" wrapText="1"/>
    </xf>
    <xf numFmtId="0" fontId="9" fillId="0" borderId="31" xfId="24" applyNumberFormat="1" applyFont="1" applyFill="1" applyBorder="1" applyAlignment="1">
      <alignment horizontal="center" vertical="center" wrapText="1"/>
    </xf>
    <xf numFmtId="177" fontId="9" fillId="0" borderId="31" xfId="221" applyFont="1" applyFill="1" applyBorder="1" applyAlignment="1">
      <alignment horizontal="right" vertical="center" wrapText="1"/>
    </xf>
    <xf numFmtId="0" fontId="9" fillId="0" borderId="31" xfId="29" applyNumberFormat="1" applyFont="1" applyBorder="1" applyAlignment="1">
      <alignment horizontal="center" vertical="center" wrapText="1"/>
    </xf>
    <xf numFmtId="0" fontId="9" fillId="0" borderId="29" xfId="221" applyNumberFormat="1" applyFont="1" applyFill="1" applyBorder="1" applyAlignment="1">
      <alignment horizontal="center" vertical="center" wrapText="1"/>
    </xf>
    <xf numFmtId="177" fontId="9" fillId="0" borderId="29" xfId="221" applyFont="1" applyFill="1" applyBorder="1" applyAlignment="1">
      <alignment horizontal="center" vertical="center" wrapText="1"/>
    </xf>
    <xf numFmtId="177" fontId="9" fillId="0" borderId="31" xfId="221" applyFont="1" applyFill="1" applyBorder="1" applyAlignment="1">
      <alignment horizontal="right" vertical="center"/>
    </xf>
    <xf numFmtId="0" fontId="9" fillId="0" borderId="31" xfId="25" applyFont="1" applyBorder="1" applyAlignment="1">
      <alignment horizontal="center" vertical="center" wrapText="1"/>
    </xf>
    <xf numFmtId="0" fontId="9" fillId="0" borderId="31" xfId="19" applyFont="1" applyBorder="1" applyAlignment="1">
      <alignment horizontal="center" vertical="center" wrapText="1"/>
    </xf>
    <xf numFmtId="0" fontId="9" fillId="0" borderId="29" xfId="19" applyFont="1" applyBorder="1" applyAlignment="1">
      <alignment horizontal="center" vertical="center"/>
    </xf>
    <xf numFmtId="177" fontId="9" fillId="0" borderId="27" xfId="221" applyFont="1" applyFill="1" applyBorder="1" applyAlignment="1">
      <alignment horizontal="right" vertical="center"/>
    </xf>
    <xf numFmtId="177" fontId="9" fillId="0" borderId="29" xfId="221" applyFont="1" applyFill="1" applyBorder="1" applyAlignment="1">
      <alignment horizontal="right" vertical="center"/>
    </xf>
    <xf numFmtId="0" fontId="9" fillId="0" borderId="18" xfId="20" applyNumberFormat="1" applyFont="1" applyFill="1" applyBorder="1" applyAlignment="1" applyProtection="1">
      <alignment horizontal="center" vertical="center" wrapText="1"/>
    </xf>
    <xf numFmtId="0" fontId="14" fillId="0" borderId="0" xfId="2" applyFont="1" applyAlignment="1"/>
    <xf numFmtId="0" fontId="3" fillId="0" borderId="0" xfId="32">
      <alignment vertical="center"/>
    </xf>
    <xf numFmtId="177" fontId="10" fillId="14" borderId="25" xfId="221" applyFont="1" applyFill="1" applyBorder="1" applyAlignment="1">
      <alignment horizontal="right" vertical="center"/>
    </xf>
    <xf numFmtId="0" fontId="9" fillId="14" borderId="25" xfId="32" applyFont="1" applyFill="1" applyBorder="1" applyAlignment="1">
      <alignment horizontal="center" vertical="center" wrapText="1"/>
    </xf>
    <xf numFmtId="177" fontId="10" fillId="0" borderId="25" xfId="221" applyFont="1" applyFill="1" applyBorder="1" applyAlignment="1">
      <alignment horizontal="right" vertical="center"/>
    </xf>
    <xf numFmtId="177" fontId="9" fillId="14" borderId="25" xfId="221" applyFont="1" applyFill="1" applyBorder="1" applyAlignment="1">
      <alignment horizontal="right" vertical="center"/>
    </xf>
    <xf numFmtId="177" fontId="9" fillId="14" borderId="25" xfId="221" applyFont="1" applyFill="1" applyBorder="1" applyAlignment="1">
      <alignment horizontal="right" vertical="center" wrapText="1"/>
    </xf>
    <xf numFmtId="0" fontId="9" fillId="14" borderId="25" xfId="32" applyFont="1" applyFill="1" applyBorder="1" applyAlignment="1">
      <alignment vertical="center" wrapText="1"/>
    </xf>
    <xf numFmtId="177" fontId="4" fillId="3" borderId="25" xfId="221" applyFont="1" applyFill="1" applyBorder="1" applyAlignment="1">
      <alignment horizontal="right" vertical="center"/>
    </xf>
    <xf numFmtId="177" fontId="9" fillId="0" borderId="25" xfId="221" applyFont="1" applyBorder="1" applyAlignment="1">
      <alignment horizontal="right" vertical="center"/>
    </xf>
    <xf numFmtId="177" fontId="10" fillId="0" borderId="25" xfId="221" applyFont="1" applyBorder="1" applyAlignment="1">
      <alignment horizontal="right" vertical="center"/>
    </xf>
    <xf numFmtId="177" fontId="10" fillId="0" borderId="25" xfId="221" applyFont="1" applyFill="1" applyBorder="1" applyAlignment="1">
      <alignment horizontal="right" vertical="center" wrapText="1"/>
    </xf>
    <xf numFmtId="0" fontId="10" fillId="14" borderId="25" xfId="32" applyFont="1" applyFill="1" applyBorder="1" applyAlignment="1">
      <alignment horizontal="center" vertical="center"/>
    </xf>
    <xf numFmtId="0" fontId="10" fillId="14" borderId="25" xfId="32" applyFont="1" applyFill="1" applyBorder="1" applyAlignment="1">
      <alignment horizontal="left" vertical="center" wrapText="1"/>
    </xf>
    <xf numFmtId="0" fontId="10" fillId="14" borderId="25" xfId="32" applyFont="1" applyFill="1" applyBorder="1" applyAlignment="1">
      <alignment horizontal="left" vertical="center"/>
    </xf>
    <xf numFmtId="177" fontId="9" fillId="0" borderId="25" xfId="221" applyFont="1" applyFill="1" applyBorder="1" applyAlignment="1">
      <alignment vertical="center"/>
    </xf>
    <xf numFmtId="0" fontId="9" fillId="0" borderId="25" xfId="32" applyFont="1" applyBorder="1" applyAlignment="1">
      <alignment horizontal="center" vertical="center" wrapText="1"/>
    </xf>
    <xf numFmtId="3" fontId="9" fillId="0" borderId="25" xfId="32" applyNumberFormat="1" applyFont="1" applyBorder="1" applyAlignment="1">
      <alignment horizontal="right" vertical="center" wrapText="1"/>
    </xf>
    <xf numFmtId="0" fontId="9" fillId="0" borderId="25" xfId="32" applyFont="1" applyBorder="1" applyAlignment="1">
      <alignment horizontal="right" vertical="center" wrapText="1"/>
    </xf>
    <xf numFmtId="0" fontId="9" fillId="14" borderId="25" xfId="32" applyFont="1" applyFill="1" applyBorder="1" applyAlignment="1">
      <alignment horizontal="center" vertical="center"/>
    </xf>
    <xf numFmtId="0" fontId="10" fillId="14" borderId="25" xfId="32" applyFont="1" applyFill="1" applyBorder="1" applyAlignment="1">
      <alignment horizontal="center" vertical="center" shrinkToFit="1"/>
    </xf>
    <xf numFmtId="0" fontId="10" fillId="14" borderId="25" xfId="32" applyFont="1" applyFill="1" applyBorder="1" applyAlignment="1">
      <alignment horizontal="center" vertical="center" wrapText="1" shrinkToFit="1"/>
    </xf>
    <xf numFmtId="0" fontId="10" fillId="0" borderId="25" xfId="32" applyFont="1" applyBorder="1" applyAlignment="1">
      <alignment horizontal="center" vertical="center"/>
    </xf>
    <xf numFmtId="0" fontId="10" fillId="0" borderId="25" xfId="32" applyFont="1" applyBorder="1" applyAlignment="1">
      <alignment horizontal="center" vertical="center" wrapText="1"/>
    </xf>
    <xf numFmtId="0" fontId="9" fillId="0" borderId="25" xfId="32" applyFont="1" applyBorder="1" applyAlignment="1">
      <alignment vertical="center" wrapText="1"/>
    </xf>
    <xf numFmtId="0" fontId="9" fillId="0" borderId="25" xfId="0" applyFont="1" applyBorder="1">
      <alignment vertical="center"/>
    </xf>
    <xf numFmtId="177" fontId="9" fillId="0" borderId="25" xfId="28" applyFont="1" applyBorder="1" applyAlignment="1">
      <alignment horizontal="center" vertical="center" wrapText="1" shrinkToFit="1"/>
    </xf>
    <xf numFmtId="0" fontId="9" fillId="0" borderId="25" xfId="221" applyNumberFormat="1" applyFont="1" applyFill="1" applyBorder="1" applyAlignment="1">
      <alignment vertical="center" wrapText="1" shrinkToFit="1"/>
    </xf>
    <xf numFmtId="0" fontId="9" fillId="0" borderId="25" xfId="0" applyFont="1" applyBorder="1" applyAlignment="1">
      <alignment horizontal="center" vertical="center" wrapText="1"/>
    </xf>
    <xf numFmtId="0" fontId="9" fillId="0" borderId="25" xfId="276" applyNumberFormat="1" applyFont="1" applyFill="1" applyBorder="1" applyAlignment="1">
      <alignment vertical="center" wrapText="1" shrinkToFit="1"/>
    </xf>
    <xf numFmtId="180" fontId="9" fillId="0" borderId="25" xfId="0" applyNumberFormat="1" applyFont="1" applyBorder="1" applyAlignment="1">
      <alignment horizontal="right" vertical="center" wrapText="1"/>
    </xf>
    <xf numFmtId="180" fontId="9" fillId="0" borderId="25" xfId="221" applyNumberFormat="1" applyFont="1" applyFill="1" applyBorder="1" applyAlignment="1">
      <alignment horizontal="right" vertical="center"/>
    </xf>
    <xf numFmtId="180" fontId="9" fillId="0" borderId="25" xfId="221" applyNumberFormat="1" applyFont="1" applyFill="1" applyBorder="1" applyAlignment="1">
      <alignment horizontal="right" vertical="center" wrapText="1"/>
    </xf>
    <xf numFmtId="180" fontId="9" fillId="0" borderId="25" xfId="35" applyNumberFormat="1" applyFont="1" applyFill="1" applyBorder="1" applyAlignment="1">
      <alignment horizontal="right" vertical="center" wrapText="1"/>
    </xf>
    <xf numFmtId="180" fontId="9" fillId="0" borderId="25" xfId="35" applyNumberFormat="1" applyFont="1" applyFill="1" applyBorder="1" applyAlignment="1">
      <alignment horizontal="right" vertical="center"/>
    </xf>
    <xf numFmtId="0" fontId="50" fillId="0" borderId="0" xfId="32" applyFont="1">
      <alignment vertical="center"/>
    </xf>
    <xf numFmtId="0" fontId="9" fillId="0" borderId="0" xfId="32" applyFont="1">
      <alignment vertical="center"/>
    </xf>
    <xf numFmtId="0" fontId="10" fillId="0" borderId="25" xfId="255" applyFont="1" applyFill="1" applyBorder="1" applyAlignment="1">
      <alignment horizontal="center" vertical="center"/>
    </xf>
    <xf numFmtId="0" fontId="9" fillId="0" borderId="25" xfId="32" applyFont="1" applyBorder="1" applyAlignment="1">
      <alignment horizontal="center" vertical="center"/>
    </xf>
    <xf numFmtId="0" fontId="9" fillId="0" borderId="25" xfId="32" applyFont="1" applyBorder="1" applyAlignment="1">
      <alignment horizontal="right" vertical="center"/>
    </xf>
    <xf numFmtId="0" fontId="51" fillId="0" borderId="25" xfId="32" applyFont="1" applyBorder="1" applyAlignment="1">
      <alignment horizontal="center" vertical="center" wrapText="1"/>
    </xf>
    <xf numFmtId="3" fontId="9" fillId="0" borderId="25" xfId="32" applyNumberFormat="1" applyFont="1" applyBorder="1" applyAlignment="1">
      <alignment horizontal="right" vertical="center"/>
    </xf>
    <xf numFmtId="0" fontId="9" fillId="0" borderId="25" xfId="32" quotePrefix="1" applyFont="1" applyBorder="1" applyAlignment="1">
      <alignment horizontal="center" vertical="center" wrapText="1"/>
    </xf>
    <xf numFmtId="49" fontId="9" fillId="0" borderId="25" xfId="32" applyNumberFormat="1" applyFont="1" applyBorder="1" applyAlignment="1">
      <alignment horizontal="center" vertical="center"/>
    </xf>
    <xf numFmtId="3" fontId="9" fillId="0" borderId="25" xfId="221" applyNumberFormat="1" applyFont="1" applyFill="1" applyBorder="1" applyAlignment="1">
      <alignment horizontal="right" vertical="center" wrapText="1"/>
    </xf>
    <xf numFmtId="0" fontId="9" fillId="0" borderId="25" xfId="221" applyNumberFormat="1" applyFont="1" applyFill="1" applyBorder="1" applyAlignment="1">
      <alignment horizontal="right" vertical="center" wrapText="1"/>
    </xf>
    <xf numFmtId="3" fontId="9" fillId="0" borderId="25" xfId="221" applyNumberFormat="1" applyFont="1" applyFill="1" applyBorder="1" applyAlignment="1">
      <alignment horizontal="right" vertical="center"/>
    </xf>
    <xf numFmtId="3" fontId="9" fillId="0" borderId="25" xfId="32" applyNumberFormat="1" applyFont="1" applyBorder="1" applyAlignment="1">
      <alignment horizontal="center" vertical="center" wrapText="1"/>
    </xf>
    <xf numFmtId="179" fontId="9" fillId="0" borderId="25" xfId="32" applyNumberFormat="1" applyFont="1" applyBorder="1" applyAlignment="1">
      <alignment horizontal="right" vertical="center" wrapText="1"/>
    </xf>
    <xf numFmtId="0" fontId="10" fillId="0" borderId="25" xfId="32" applyFont="1" applyBorder="1" applyAlignment="1">
      <alignment horizontal="center" vertical="center" wrapText="1" shrinkToFit="1"/>
    </xf>
    <xf numFmtId="0" fontId="10" fillId="0" borderId="25" xfId="32" applyFont="1" applyBorder="1" applyAlignment="1">
      <alignment horizontal="center" vertical="center" shrinkToFit="1"/>
    </xf>
    <xf numFmtId="177" fontId="9" fillId="0" borderId="25" xfId="221" applyFont="1" applyFill="1" applyBorder="1" applyAlignment="1">
      <alignment horizontal="right" vertical="center"/>
    </xf>
    <xf numFmtId="0" fontId="10" fillId="0" borderId="25" xfId="32" applyFont="1" applyBorder="1" applyAlignment="1">
      <alignment horizontal="left" vertical="center" wrapText="1"/>
    </xf>
    <xf numFmtId="0" fontId="10" fillId="0" borderId="25" xfId="32" applyFont="1" applyBorder="1" applyAlignment="1">
      <alignment horizontal="left" vertical="center"/>
    </xf>
    <xf numFmtId="177" fontId="4" fillId="0" borderId="25" xfId="221" applyFont="1" applyFill="1" applyBorder="1" applyAlignment="1">
      <alignment horizontal="right" vertical="center"/>
    </xf>
    <xf numFmtId="0" fontId="10" fillId="15" borderId="1" xfId="12" applyFont="1" applyFill="1" applyBorder="1">
      <alignment vertical="center"/>
    </xf>
    <xf numFmtId="0" fontId="10" fillId="15" borderId="1" xfId="12" applyFont="1" applyFill="1" applyBorder="1" applyAlignment="1">
      <alignment horizontal="center" vertical="center"/>
    </xf>
    <xf numFmtId="0" fontId="10" fillId="15" borderId="1" xfId="12" applyFont="1" applyFill="1" applyBorder="1" applyAlignment="1">
      <alignment horizontal="left" vertical="center"/>
    </xf>
    <xf numFmtId="180" fontId="10" fillId="15" borderId="1" xfId="6" applyNumberFormat="1" applyFont="1" applyFill="1" applyBorder="1">
      <alignment vertical="center"/>
    </xf>
    <xf numFmtId="182" fontId="10" fillId="15" borderId="1" xfId="6" applyNumberFormat="1" applyFont="1" applyFill="1" applyBorder="1">
      <alignment vertical="center"/>
    </xf>
    <xf numFmtId="180" fontId="10" fillId="15" borderId="1" xfId="6" applyNumberFormat="1" applyFont="1" applyFill="1" applyBorder="1" applyAlignment="1">
      <alignment horizontal="center" vertical="center"/>
    </xf>
    <xf numFmtId="0" fontId="17" fillId="15" borderId="0" xfId="5" applyFont="1" applyFill="1">
      <alignment vertical="center"/>
    </xf>
    <xf numFmtId="177" fontId="10" fillId="15" borderId="1" xfId="6" applyFont="1" applyFill="1" applyBorder="1">
      <alignment vertical="center"/>
    </xf>
    <xf numFmtId="177" fontId="10" fillId="15" borderId="1" xfId="6" applyFont="1" applyFill="1" applyBorder="1" applyAlignment="1">
      <alignment horizontal="center" vertical="center"/>
    </xf>
    <xf numFmtId="0" fontId="10" fillId="12" borderId="1" xfId="5" applyFont="1" applyFill="1" applyBorder="1">
      <alignment vertical="center"/>
    </xf>
    <xf numFmtId="0" fontId="14" fillId="12" borderId="1" xfId="5" applyFont="1" applyFill="1" applyBorder="1" applyAlignment="1">
      <alignment horizontal="center" vertical="center"/>
    </xf>
    <xf numFmtId="180" fontId="10" fillId="12" borderId="1" xfId="6" applyNumberFormat="1" applyFont="1" applyFill="1" applyBorder="1">
      <alignment vertical="center"/>
    </xf>
    <xf numFmtId="182" fontId="10" fillId="12" borderId="1" xfId="6" applyNumberFormat="1" applyFont="1" applyFill="1" applyBorder="1">
      <alignment vertical="center"/>
    </xf>
    <xf numFmtId="180" fontId="10" fillId="12" borderId="1" xfId="6" applyNumberFormat="1" applyFont="1" applyFill="1" applyBorder="1" applyAlignment="1">
      <alignment horizontal="center" vertical="center"/>
    </xf>
    <xf numFmtId="0" fontId="17" fillId="12" borderId="0" xfId="5" applyFont="1" applyFill="1">
      <alignment vertical="center"/>
    </xf>
    <xf numFmtId="177" fontId="10" fillId="12" borderId="1" xfId="6" applyFont="1" applyFill="1" applyBorder="1">
      <alignment vertical="center"/>
    </xf>
    <xf numFmtId="177" fontId="10" fillId="12" borderId="1" xfId="6" applyFont="1" applyFill="1" applyBorder="1" applyAlignment="1">
      <alignment horizontal="center" vertical="center"/>
    </xf>
    <xf numFmtId="0" fontId="10" fillId="23" borderId="1" xfId="5" applyFont="1" applyFill="1" applyBorder="1">
      <alignment vertical="center"/>
    </xf>
    <xf numFmtId="179" fontId="14" fillId="23" borderId="1" xfId="6" applyNumberFormat="1" applyFont="1" applyFill="1" applyBorder="1" applyAlignment="1">
      <alignment horizontal="center" vertical="center"/>
    </xf>
    <xf numFmtId="177" fontId="10" fillId="23" borderId="1" xfId="6" applyFont="1" applyFill="1" applyBorder="1">
      <alignment vertical="center"/>
    </xf>
    <xf numFmtId="182" fontId="10" fillId="23" borderId="1" xfId="6" applyNumberFormat="1" applyFont="1" applyFill="1" applyBorder="1">
      <alignment vertical="center"/>
    </xf>
    <xf numFmtId="180" fontId="10" fillId="23" borderId="1" xfId="6" applyNumberFormat="1" applyFont="1" applyFill="1" applyBorder="1">
      <alignment vertical="center"/>
    </xf>
    <xf numFmtId="0" fontId="17" fillId="23" borderId="0" xfId="5" applyFont="1" applyFill="1">
      <alignment vertical="center"/>
    </xf>
    <xf numFmtId="0" fontId="34" fillId="0" borderId="0" xfId="0" applyFont="1">
      <alignment vertical="center"/>
    </xf>
    <xf numFmtId="0" fontId="8" fillId="0" borderId="0" xfId="0" applyFont="1" applyAlignment="1">
      <alignment horizontal="center" vertical="center"/>
    </xf>
    <xf numFmtId="0" fontId="8" fillId="0" borderId="0" xfId="0" applyFont="1" applyAlignment="1">
      <alignment horizontal="left" vertical="center"/>
    </xf>
    <xf numFmtId="0" fontId="8" fillId="0" borderId="5" xfId="2" applyFont="1" applyBorder="1" applyAlignment="1"/>
    <xf numFmtId="0" fontId="9" fillId="0" borderId="25" xfId="35" applyNumberFormat="1" applyFont="1" applyFill="1" applyBorder="1" applyAlignment="1">
      <alignment horizontal="center" vertical="center" wrapText="1" shrinkToFit="1"/>
    </xf>
    <xf numFmtId="0" fontId="9" fillId="0" borderId="0" xfId="35" applyNumberFormat="1" applyFont="1" applyFill="1" applyAlignment="1">
      <alignment horizontal="center" vertical="center" wrapText="1"/>
    </xf>
    <xf numFmtId="177" fontId="9" fillId="0" borderId="25" xfId="221" applyFont="1" applyFill="1" applyBorder="1" applyAlignment="1">
      <alignment horizontal="center" vertical="center" shrinkToFit="1"/>
    </xf>
    <xf numFmtId="177" fontId="9" fillId="0" borderId="25" xfId="276" applyFont="1" applyFill="1" applyBorder="1" applyAlignment="1">
      <alignment horizontal="center" vertical="center" shrinkToFit="1"/>
    </xf>
    <xf numFmtId="0" fontId="9" fillId="0" borderId="0" xfId="17" applyFont="1" applyAlignment="1">
      <alignment vertical="center" wrapText="1"/>
    </xf>
    <xf numFmtId="0" fontId="9" fillId="0" borderId="0" xfId="17" applyFont="1" applyAlignment="1">
      <alignment horizontal="center" vertical="center"/>
    </xf>
    <xf numFmtId="0" fontId="9" fillId="0" borderId="0" xfId="17" applyFont="1" applyAlignment="1">
      <alignment horizontal="center" vertical="center" wrapText="1"/>
    </xf>
    <xf numFmtId="180" fontId="9" fillId="0" borderId="0" xfId="17" applyNumberFormat="1" applyFont="1" applyAlignment="1">
      <alignment horizontal="right" vertical="center" wrapText="1"/>
    </xf>
    <xf numFmtId="180" fontId="9" fillId="0" borderId="0" xfId="221" applyNumberFormat="1" applyFont="1" applyFill="1" applyAlignment="1">
      <alignment horizontal="right" vertical="center" wrapText="1"/>
    </xf>
    <xf numFmtId="0" fontId="8" fillId="0" borderId="6" xfId="2" applyFont="1" applyBorder="1" applyAlignment="1"/>
    <xf numFmtId="0" fontId="8" fillId="0" borderId="6" xfId="2" applyFont="1" applyBorder="1" applyAlignment="1">
      <alignment horizontal="center"/>
    </xf>
    <xf numFmtId="180" fontId="9" fillId="0" borderId="0" xfId="221" applyNumberFormat="1" applyFont="1" applyFill="1" applyBorder="1" applyAlignment="1">
      <alignment horizontal="right" vertical="center" wrapText="1"/>
    </xf>
    <xf numFmtId="0" fontId="8" fillId="0" borderId="0" xfId="17" applyFont="1" applyAlignment="1">
      <alignment horizontal="center" vertical="center" wrapText="1"/>
    </xf>
    <xf numFmtId="0" fontId="8" fillId="15" borderId="25" xfId="17" applyFont="1" applyFill="1" applyBorder="1" applyAlignment="1">
      <alignment horizontal="center" vertical="center" wrapText="1"/>
    </xf>
    <xf numFmtId="0" fontId="8" fillId="15" borderId="25" xfId="17" applyFont="1" applyFill="1" applyBorder="1" applyAlignment="1">
      <alignment horizontal="center" vertical="center" wrapText="1" shrinkToFit="1"/>
    </xf>
    <xf numFmtId="180" fontId="8" fillId="15" borderId="25" xfId="35" applyNumberFormat="1" applyFont="1" applyFill="1" applyBorder="1" applyAlignment="1">
      <alignment horizontal="center" vertical="center" wrapText="1" shrinkToFit="1"/>
    </xf>
    <xf numFmtId="180" fontId="8" fillId="15" borderId="12" xfId="35" applyNumberFormat="1" applyFont="1" applyFill="1" applyBorder="1" applyAlignment="1">
      <alignment horizontal="center" vertical="center" wrapText="1" shrinkToFit="1"/>
    </xf>
    <xf numFmtId="180" fontId="8" fillId="15" borderId="12" xfId="221" applyNumberFormat="1" applyFont="1" applyFill="1" applyBorder="1" applyAlignment="1">
      <alignment horizontal="center" vertical="center" wrapText="1" shrinkToFit="1"/>
    </xf>
    <xf numFmtId="0" fontId="9" fillId="0" borderId="25" xfId="17" applyFont="1" applyBorder="1" applyAlignment="1">
      <alignment vertical="center" wrapText="1" shrinkToFit="1"/>
    </xf>
    <xf numFmtId="0" fontId="9" fillId="0" borderId="25" xfId="17" applyFont="1" applyBorder="1" applyAlignment="1">
      <alignment horizontal="center" vertical="center"/>
    </xf>
    <xf numFmtId="0" fontId="9" fillId="0" borderId="25" xfId="0" applyFont="1" applyBorder="1" applyAlignment="1">
      <alignment horizontal="center" vertical="center"/>
    </xf>
    <xf numFmtId="180" fontId="9" fillId="0" borderId="25" xfId="35" applyNumberFormat="1" applyFont="1" applyFill="1" applyBorder="1" applyAlignment="1">
      <alignment horizontal="right" vertical="center" wrapText="1" shrinkToFit="1"/>
    </xf>
    <xf numFmtId="180" fontId="9" fillId="0" borderId="25" xfId="269" applyNumberFormat="1" applyFont="1" applyFill="1" applyBorder="1" applyAlignment="1">
      <alignment horizontal="right" vertical="center" wrapText="1" shrinkToFit="1"/>
    </xf>
    <xf numFmtId="180" fontId="9" fillId="0" borderId="25" xfId="268" applyNumberFormat="1" applyFont="1" applyFill="1" applyBorder="1" applyAlignment="1">
      <alignment horizontal="right" vertical="center" wrapText="1" shrinkToFit="1"/>
    </xf>
    <xf numFmtId="177" fontId="9" fillId="0" borderId="0" xfId="35" applyFont="1" applyFill="1" applyBorder="1" applyAlignment="1">
      <alignment vertical="center" wrapText="1"/>
    </xf>
    <xf numFmtId="177" fontId="9" fillId="0" borderId="0" xfId="35" applyFont="1" applyFill="1" applyAlignment="1">
      <alignment vertical="center" wrapText="1"/>
    </xf>
    <xf numFmtId="0" fontId="9" fillId="0" borderId="25" xfId="221" applyNumberFormat="1" applyFont="1" applyFill="1" applyBorder="1" applyAlignment="1">
      <alignment horizontal="left" vertical="center" wrapText="1" shrinkToFit="1"/>
    </xf>
    <xf numFmtId="180" fontId="9" fillId="0" borderId="25" xfId="28" applyNumberFormat="1" applyFont="1" applyBorder="1" applyAlignment="1">
      <alignment horizontal="right" vertical="center" wrapText="1"/>
    </xf>
    <xf numFmtId="180" fontId="9" fillId="0" borderId="25" xfId="221" quotePrefix="1" applyNumberFormat="1" applyFont="1" applyFill="1" applyBorder="1" applyAlignment="1">
      <alignment horizontal="right" vertical="center"/>
    </xf>
    <xf numFmtId="180" fontId="9" fillId="0" borderId="25" xfId="33" quotePrefix="1" applyNumberFormat="1" applyFont="1" applyFill="1" applyBorder="1" applyAlignment="1">
      <alignment horizontal="right" vertical="center"/>
    </xf>
    <xf numFmtId="180" fontId="9" fillId="0" borderId="25" xfId="33" applyNumberFormat="1" applyFont="1" applyFill="1" applyBorder="1" applyAlignment="1">
      <alignment horizontal="right" vertical="center"/>
    </xf>
    <xf numFmtId="180" fontId="9" fillId="0" borderId="25" xfId="0" applyNumberFormat="1" applyFont="1" applyBorder="1" applyAlignment="1">
      <alignment horizontal="right" vertical="center"/>
    </xf>
    <xf numFmtId="180" fontId="9" fillId="0" borderId="25" xfId="223" applyNumberFormat="1" applyFont="1" applyFill="1" applyBorder="1" applyAlignment="1">
      <alignment horizontal="right" vertical="center"/>
    </xf>
    <xf numFmtId="180" fontId="9" fillId="0" borderId="25" xfId="270" applyNumberFormat="1" applyFont="1" applyFill="1" applyBorder="1" applyAlignment="1">
      <alignment horizontal="right" vertical="center"/>
    </xf>
    <xf numFmtId="180" fontId="9" fillId="0" borderId="25" xfId="216" applyNumberFormat="1" applyFont="1" applyFill="1" applyBorder="1" applyAlignment="1">
      <alignment horizontal="right" vertical="center" wrapText="1"/>
    </xf>
    <xf numFmtId="180" fontId="9" fillId="0" borderId="25" xfId="269" applyNumberFormat="1" applyFont="1" applyFill="1" applyBorder="1" applyAlignment="1">
      <alignment horizontal="right" vertical="center" wrapText="1"/>
    </xf>
    <xf numFmtId="180" fontId="9" fillId="0" borderId="25" xfId="269" applyNumberFormat="1" applyFont="1" applyFill="1" applyBorder="1" applyAlignment="1">
      <alignment horizontal="right" vertical="center"/>
    </xf>
    <xf numFmtId="180" fontId="9" fillId="0" borderId="25" xfId="271" applyNumberFormat="1" applyFont="1" applyFill="1" applyBorder="1" applyAlignment="1">
      <alignment horizontal="right" vertical="center"/>
    </xf>
    <xf numFmtId="0" fontId="9" fillId="0" borderId="25" xfId="28" applyNumberFormat="1" applyFont="1" applyBorder="1" applyAlignment="1">
      <alignment vertical="center" wrapText="1" shrinkToFit="1"/>
    </xf>
    <xf numFmtId="180" fontId="9" fillId="0" borderId="25" xfId="290" applyNumberFormat="1" applyFont="1" applyFill="1" applyBorder="1" applyAlignment="1">
      <alignment horizontal="right" vertical="center" wrapText="1"/>
    </xf>
    <xf numFmtId="180" fontId="9" fillId="0" borderId="25" xfId="292" applyNumberFormat="1" applyFont="1" applyFill="1" applyBorder="1" applyAlignment="1">
      <alignment horizontal="right" vertical="center" wrapText="1"/>
    </xf>
    <xf numFmtId="180" fontId="9" fillId="0" borderId="25" xfId="292" applyNumberFormat="1" applyFont="1" applyFill="1" applyBorder="1" applyAlignment="1">
      <alignment horizontal="right" vertical="center"/>
    </xf>
    <xf numFmtId="180" fontId="9" fillId="0" borderId="25" xfId="291" applyNumberFormat="1" applyFont="1" applyFill="1" applyBorder="1" applyAlignment="1">
      <alignment horizontal="right" vertical="center"/>
    </xf>
    <xf numFmtId="188" fontId="9" fillId="0" borderId="25" xfId="0" applyNumberFormat="1" applyFont="1" applyBorder="1" applyAlignment="1">
      <alignment horizontal="center" vertical="center"/>
    </xf>
    <xf numFmtId="188" fontId="9" fillId="0" borderId="25" xfId="0" applyNumberFormat="1" applyFont="1" applyBorder="1" applyAlignment="1">
      <alignment horizontal="center" vertical="center" shrinkToFit="1"/>
    </xf>
    <xf numFmtId="180" fontId="9" fillId="0" borderId="25" xfId="270" applyNumberFormat="1" applyFont="1" applyFill="1" applyBorder="1" applyAlignment="1">
      <alignment horizontal="right" vertical="center" wrapText="1"/>
    </xf>
    <xf numFmtId="180" fontId="9" fillId="0" borderId="25" xfId="216" applyNumberFormat="1" applyFont="1" applyFill="1" applyBorder="1" applyAlignment="1">
      <alignment horizontal="right" vertical="center"/>
    </xf>
    <xf numFmtId="177" fontId="9" fillId="0" borderId="0" xfId="35" applyFont="1" applyFill="1" applyBorder="1" applyAlignment="1">
      <alignment horizontal="right" vertical="center" wrapText="1"/>
    </xf>
    <xf numFmtId="177" fontId="9" fillId="0" borderId="0" xfId="35" applyFont="1" applyFill="1" applyAlignment="1">
      <alignment horizontal="right" vertical="center" wrapText="1"/>
    </xf>
    <xf numFmtId="180" fontId="9" fillId="0" borderId="25" xfId="24" applyNumberFormat="1" applyFont="1" applyFill="1" applyBorder="1" applyAlignment="1">
      <alignment horizontal="right" vertical="center" wrapText="1"/>
    </xf>
    <xf numFmtId="180" fontId="9" fillId="0" borderId="25" xfId="50" applyNumberFormat="1" applyFont="1" applyFill="1" applyBorder="1" applyAlignment="1">
      <alignment horizontal="right" vertical="center" wrapText="1"/>
    </xf>
    <xf numFmtId="180" fontId="9" fillId="0" borderId="25" xfId="272" applyNumberFormat="1" applyFont="1" applyFill="1" applyBorder="1" applyAlignment="1">
      <alignment horizontal="right" vertical="center" wrapText="1"/>
    </xf>
    <xf numFmtId="180" fontId="9" fillId="0" borderId="25" xfId="272" applyNumberFormat="1" applyFont="1" applyFill="1" applyBorder="1" applyAlignment="1">
      <alignment horizontal="right" vertical="center"/>
    </xf>
    <xf numFmtId="180" fontId="9" fillId="0" borderId="25" xfId="33" applyNumberFormat="1" applyFont="1" applyFill="1" applyBorder="1" applyAlignment="1">
      <alignment horizontal="right" vertical="center" wrapText="1"/>
    </xf>
    <xf numFmtId="180" fontId="9" fillId="0" borderId="25" xfId="278" applyNumberFormat="1" applyFont="1" applyBorder="1" applyAlignment="1">
      <alignment horizontal="right" vertical="center" wrapText="1"/>
    </xf>
    <xf numFmtId="180" fontId="9" fillId="0" borderId="25" xfId="24" applyNumberFormat="1" applyFont="1" applyFill="1" applyBorder="1" applyAlignment="1">
      <alignment horizontal="right" vertical="center"/>
    </xf>
    <xf numFmtId="180" fontId="9" fillId="0" borderId="25" xfId="268" applyNumberFormat="1" applyFont="1" applyFill="1" applyBorder="1" applyAlignment="1">
      <alignment horizontal="right" vertical="center"/>
    </xf>
    <xf numFmtId="0" fontId="9" fillId="0" borderId="25" xfId="0" applyFont="1" applyBorder="1" applyAlignment="1">
      <alignment horizontal="center" vertical="center" shrinkToFit="1"/>
    </xf>
    <xf numFmtId="0" fontId="9" fillId="0" borderId="25" xfId="0" applyFont="1" applyBorder="1" applyAlignment="1">
      <alignment horizontal="left" vertical="center"/>
    </xf>
    <xf numFmtId="188" fontId="9" fillId="0" borderId="25" xfId="0" applyNumberFormat="1" applyFont="1" applyBorder="1" applyAlignment="1">
      <alignment horizontal="center" vertical="center" wrapText="1"/>
    </xf>
    <xf numFmtId="180" fontId="9" fillId="0" borderId="25" xfId="35" quotePrefix="1" applyNumberFormat="1" applyFont="1" applyFill="1" applyBorder="1" applyAlignment="1">
      <alignment horizontal="right" vertical="center"/>
    </xf>
    <xf numFmtId="180" fontId="9" fillId="0" borderId="25" xfId="107" applyNumberFormat="1" applyFont="1" applyFill="1" applyBorder="1" applyAlignment="1">
      <alignment horizontal="right" vertical="center"/>
    </xf>
    <xf numFmtId="180" fontId="9" fillId="0" borderId="25" xfId="35" quotePrefix="1" applyNumberFormat="1" applyFont="1" applyFill="1" applyBorder="1" applyAlignment="1">
      <alignment horizontal="right" vertical="center" wrapText="1"/>
    </xf>
    <xf numFmtId="180" fontId="9" fillId="0" borderId="25" xfId="269" quotePrefix="1" applyNumberFormat="1" applyFont="1" applyFill="1" applyBorder="1" applyAlignment="1">
      <alignment horizontal="right" vertical="center" wrapText="1"/>
    </xf>
    <xf numFmtId="180" fontId="9" fillId="0" borderId="25" xfId="269" quotePrefix="1" applyNumberFormat="1" applyFont="1" applyFill="1" applyBorder="1" applyAlignment="1">
      <alignment horizontal="right" vertical="center"/>
    </xf>
    <xf numFmtId="180" fontId="9" fillId="0" borderId="25" xfId="271" quotePrefix="1" applyNumberFormat="1" applyFont="1" applyFill="1" applyBorder="1" applyAlignment="1">
      <alignment horizontal="right" vertical="center"/>
    </xf>
    <xf numFmtId="49" fontId="9" fillId="0" borderId="25" xfId="0" applyNumberFormat="1" applyFont="1" applyBorder="1" applyAlignment="1">
      <alignment horizontal="center" vertical="center" shrinkToFit="1"/>
    </xf>
    <xf numFmtId="49" fontId="9" fillId="0" borderId="25" xfId="0" applyNumberFormat="1" applyFont="1" applyBorder="1" applyAlignment="1">
      <alignment horizontal="left" vertical="center"/>
    </xf>
    <xf numFmtId="49" fontId="9" fillId="0" borderId="25" xfId="0" applyNumberFormat="1" applyFont="1" applyBorder="1" applyAlignment="1">
      <alignment horizontal="center" vertical="center" wrapText="1" shrinkToFit="1"/>
    </xf>
    <xf numFmtId="49" fontId="9" fillId="0" borderId="25" xfId="107" applyNumberFormat="1" applyFont="1" applyFill="1" applyBorder="1" applyAlignment="1">
      <alignment horizontal="center" vertical="center" wrapText="1" shrinkToFit="1"/>
    </xf>
    <xf numFmtId="180" fontId="9" fillId="0" borderId="25" xfId="16" applyNumberFormat="1" applyFont="1" applyFill="1" applyBorder="1" applyAlignment="1">
      <alignment horizontal="right" vertical="center"/>
    </xf>
    <xf numFmtId="180" fontId="9" fillId="0" borderId="25" xfId="221" applyNumberFormat="1" applyFont="1" applyFill="1" applyBorder="1" applyAlignment="1">
      <alignment horizontal="right" vertical="center" shrinkToFit="1"/>
    </xf>
    <xf numFmtId="180" fontId="9" fillId="0" borderId="25" xfId="296" applyNumberFormat="1" applyFont="1" applyBorder="1" applyAlignment="1">
      <alignment horizontal="right" vertical="center" wrapText="1"/>
    </xf>
    <xf numFmtId="180" fontId="9" fillId="0" borderId="25" xfId="295" applyNumberFormat="1" applyFont="1" applyBorder="1" applyAlignment="1">
      <alignment horizontal="right" vertical="center" wrapText="1"/>
    </xf>
    <xf numFmtId="180" fontId="9" fillId="0" borderId="25" xfId="295" applyNumberFormat="1" applyFont="1" applyBorder="1" applyAlignment="1">
      <alignment horizontal="right" vertical="center"/>
    </xf>
    <xf numFmtId="180" fontId="9" fillId="0" borderId="25" xfId="294" quotePrefix="1" applyNumberFormat="1" applyFont="1" applyFill="1" applyBorder="1" applyAlignment="1">
      <alignment horizontal="right" vertical="center"/>
    </xf>
    <xf numFmtId="180" fontId="9" fillId="0" borderId="25" xfId="294" applyNumberFormat="1" applyFont="1" applyFill="1" applyBorder="1" applyAlignment="1">
      <alignment horizontal="right" vertical="center"/>
    </xf>
    <xf numFmtId="180" fontId="9" fillId="0" borderId="25" xfId="73" applyNumberFormat="1" applyFont="1" applyFill="1" applyBorder="1" applyAlignment="1">
      <alignment horizontal="right" vertical="center"/>
    </xf>
    <xf numFmtId="180" fontId="9" fillId="0" borderId="25" xfId="293" applyNumberFormat="1" applyFont="1" applyFill="1" applyBorder="1" applyAlignment="1">
      <alignment horizontal="right" vertical="center"/>
    </xf>
    <xf numFmtId="180" fontId="9" fillId="0" borderId="25" xfId="293" applyNumberFormat="1" applyFont="1" applyFill="1" applyBorder="1" applyAlignment="1">
      <alignment horizontal="right" vertical="center" wrapText="1"/>
    </xf>
    <xf numFmtId="177" fontId="9" fillId="0" borderId="25" xfId="35" applyFont="1" applyFill="1" applyBorder="1" applyAlignment="1">
      <alignment horizontal="center" vertical="center" shrinkToFit="1"/>
    </xf>
    <xf numFmtId="177" fontId="9" fillId="0" borderId="25" xfId="239" applyFont="1" applyFill="1" applyBorder="1" applyAlignment="1">
      <alignment horizontal="center" vertical="center" shrinkToFit="1"/>
    </xf>
    <xf numFmtId="180" fontId="9" fillId="0" borderId="25" xfId="6" applyNumberFormat="1" applyFont="1" applyBorder="1" applyAlignment="1">
      <alignment horizontal="right" vertical="center"/>
    </xf>
    <xf numFmtId="180" fontId="9" fillId="0" borderId="25" xfId="17" applyNumberFormat="1" applyFont="1" applyBorder="1" applyAlignment="1">
      <alignment horizontal="right" vertical="center" wrapText="1"/>
    </xf>
    <xf numFmtId="180" fontId="9" fillId="0" borderId="25" xfId="271" applyNumberFormat="1" applyFont="1" applyFill="1" applyBorder="1" applyAlignment="1">
      <alignment horizontal="right" vertical="center" wrapText="1"/>
    </xf>
    <xf numFmtId="180" fontId="9" fillId="0" borderId="25" xfId="288" applyNumberFormat="1" applyFont="1" applyFill="1" applyBorder="1" applyAlignment="1">
      <alignment horizontal="right" vertical="center"/>
    </xf>
    <xf numFmtId="180" fontId="9" fillId="0" borderId="25" xfId="287" applyNumberFormat="1" applyFont="1" applyFill="1" applyBorder="1" applyAlignment="1">
      <alignment horizontal="right" vertical="center" wrapText="1"/>
    </xf>
    <xf numFmtId="180" fontId="9" fillId="0" borderId="25" xfId="287" applyNumberFormat="1" applyFont="1" applyFill="1" applyBorder="1" applyAlignment="1">
      <alignment horizontal="right" vertical="center"/>
    </xf>
    <xf numFmtId="188" fontId="9" fillId="0" borderId="25" xfId="71" applyNumberFormat="1" applyFont="1" applyFill="1" applyBorder="1" applyAlignment="1" applyProtection="1">
      <alignment vertical="center" wrapText="1"/>
    </xf>
    <xf numFmtId="0" fontId="9" fillId="0" borderId="25" xfId="64" applyNumberFormat="1" applyFont="1" applyFill="1" applyBorder="1" applyAlignment="1">
      <alignment vertical="center" wrapText="1" shrinkToFit="1"/>
    </xf>
    <xf numFmtId="4" fontId="9" fillId="0" borderId="25" xfId="107" applyNumberFormat="1" applyFont="1" applyFill="1" applyBorder="1" applyAlignment="1">
      <alignment horizontal="center" vertical="center" shrinkToFit="1"/>
    </xf>
    <xf numFmtId="188" fontId="9" fillId="0" borderId="25" xfId="71" applyNumberFormat="1" applyFont="1" applyFill="1" applyBorder="1" applyAlignment="1" applyProtection="1">
      <alignment horizontal="left" vertical="center" wrapText="1"/>
    </xf>
    <xf numFmtId="177" fontId="9" fillId="0" borderId="25" xfId="0" applyNumberFormat="1" applyFont="1" applyBorder="1" applyAlignment="1">
      <alignment horizontal="right" vertical="center"/>
    </xf>
    <xf numFmtId="177" fontId="9" fillId="0" borderId="0" xfId="35" applyFont="1" applyFill="1">
      <alignment vertical="center"/>
    </xf>
    <xf numFmtId="180" fontId="9" fillId="0" borderId="25" xfId="292" applyNumberFormat="1" applyFont="1" applyFill="1" applyBorder="1" applyAlignment="1">
      <alignment horizontal="right" vertical="center" shrinkToFit="1"/>
    </xf>
    <xf numFmtId="180" fontId="9" fillId="0" borderId="25" xfId="291" applyNumberFormat="1" applyFont="1" applyFill="1" applyBorder="1" applyAlignment="1">
      <alignment horizontal="right" vertical="center" shrinkToFit="1"/>
    </xf>
    <xf numFmtId="180" fontId="9" fillId="0" borderId="25" xfId="221" applyNumberFormat="1" applyFont="1" applyFill="1" applyBorder="1" applyAlignment="1">
      <alignment horizontal="right" vertical="center" wrapText="1" shrinkToFit="1"/>
    </xf>
    <xf numFmtId="180" fontId="9" fillId="0" borderId="25" xfId="292" applyNumberFormat="1" applyFont="1" applyFill="1" applyBorder="1" applyAlignment="1">
      <alignment horizontal="right" vertical="center" wrapText="1" shrinkToFit="1"/>
    </xf>
    <xf numFmtId="0" fontId="9" fillId="0" borderId="25" xfId="281" applyNumberFormat="1" applyFont="1" applyFill="1" applyBorder="1" applyAlignment="1">
      <alignment vertical="center" wrapText="1" shrinkToFit="1"/>
    </xf>
    <xf numFmtId="177" fontId="9" fillId="0" borderId="25" xfId="281" applyFont="1" applyFill="1" applyBorder="1" applyAlignment="1">
      <alignment horizontal="center" vertical="center" shrinkToFit="1"/>
    </xf>
    <xf numFmtId="180" fontId="9" fillId="0" borderId="25" xfId="281" quotePrefix="1" applyNumberFormat="1" applyFont="1" applyFill="1" applyBorder="1" applyAlignment="1">
      <alignment horizontal="right" vertical="center"/>
    </xf>
    <xf numFmtId="180" fontId="9" fillId="0" borderId="25" xfId="281" applyNumberFormat="1" applyFont="1" applyFill="1" applyBorder="1" applyAlignment="1">
      <alignment horizontal="right" vertical="center" wrapText="1"/>
    </xf>
    <xf numFmtId="180" fontId="9" fillId="0" borderId="25" xfId="281" applyNumberFormat="1" applyFont="1" applyFill="1" applyBorder="1" applyAlignment="1">
      <alignment horizontal="right" vertical="center"/>
    </xf>
    <xf numFmtId="180" fontId="9" fillId="0" borderId="25" xfId="280" applyNumberFormat="1" applyFont="1" applyFill="1" applyBorder="1" applyAlignment="1">
      <alignment horizontal="right" vertical="center" wrapText="1"/>
    </xf>
    <xf numFmtId="180" fontId="9" fillId="0" borderId="25" xfId="279" applyNumberFormat="1" applyFont="1" applyFill="1" applyBorder="1" applyAlignment="1">
      <alignment horizontal="right" vertical="center" wrapText="1"/>
    </xf>
    <xf numFmtId="180" fontId="9" fillId="0" borderId="25" xfId="279" applyNumberFormat="1" applyFont="1" applyFill="1" applyBorder="1" applyAlignment="1">
      <alignment horizontal="right" vertical="center"/>
    </xf>
    <xf numFmtId="180" fontId="9" fillId="0" borderId="25" xfId="107" applyNumberFormat="1" applyFont="1" applyFill="1" applyBorder="1" applyAlignment="1">
      <alignment horizontal="right" vertical="center" wrapText="1"/>
    </xf>
    <xf numFmtId="0" fontId="9" fillId="0" borderId="25" xfId="290" applyNumberFormat="1" applyFont="1" applyFill="1" applyBorder="1" applyAlignment="1">
      <alignment vertical="center" wrapText="1" shrinkToFit="1"/>
    </xf>
    <xf numFmtId="177" fontId="9" fillId="0" borderId="25" xfId="290" applyFont="1" applyFill="1" applyBorder="1" applyAlignment="1">
      <alignment horizontal="center" vertical="center" shrinkToFit="1"/>
    </xf>
    <xf numFmtId="180" fontId="9" fillId="0" borderId="25" xfId="290" quotePrefix="1" applyNumberFormat="1" applyFont="1" applyFill="1" applyBorder="1" applyAlignment="1">
      <alignment horizontal="right" vertical="center"/>
    </xf>
    <xf numFmtId="180" fontId="9" fillId="0" borderId="25" xfId="290" applyNumberFormat="1" applyFont="1" applyFill="1" applyBorder="1" applyAlignment="1">
      <alignment horizontal="right" vertical="center" shrinkToFit="1"/>
    </xf>
    <xf numFmtId="180" fontId="9" fillId="0" borderId="25" xfId="290" applyNumberFormat="1" applyFont="1" applyFill="1" applyBorder="1" applyAlignment="1">
      <alignment horizontal="right" vertical="center"/>
    </xf>
    <xf numFmtId="180" fontId="9" fillId="0" borderId="25" xfId="146" applyNumberFormat="1" applyFont="1" applyFill="1" applyBorder="1" applyAlignment="1">
      <alignment horizontal="right" vertical="center" wrapText="1"/>
    </xf>
    <xf numFmtId="180" fontId="9" fillId="0" borderId="25" xfId="289" applyNumberFormat="1" applyFont="1" applyFill="1" applyBorder="1" applyAlignment="1">
      <alignment horizontal="right" vertical="center" wrapText="1"/>
    </xf>
    <xf numFmtId="180" fontId="9" fillId="0" borderId="25" xfId="289" applyNumberFormat="1" applyFont="1" applyFill="1" applyBorder="1" applyAlignment="1">
      <alignment horizontal="right" vertical="center"/>
    </xf>
    <xf numFmtId="180" fontId="9" fillId="0" borderId="25" xfId="16" applyNumberFormat="1" applyFont="1" applyFill="1" applyBorder="1" applyAlignment="1">
      <alignment horizontal="right" vertical="center" wrapText="1"/>
    </xf>
    <xf numFmtId="180" fontId="9" fillId="0" borderId="25" xfId="288" applyNumberFormat="1" applyFont="1" applyFill="1" applyBorder="1" applyAlignment="1">
      <alignment horizontal="right" vertical="center" wrapText="1"/>
    </xf>
    <xf numFmtId="0" fontId="9" fillId="0" borderId="25" xfId="154" applyNumberFormat="1" applyFont="1" applyFill="1" applyBorder="1" applyAlignment="1">
      <alignment vertical="center" wrapText="1" shrinkToFit="1"/>
    </xf>
    <xf numFmtId="177" fontId="9" fillId="0" borderId="25" xfId="154" applyFont="1" applyFill="1" applyBorder="1" applyAlignment="1">
      <alignment horizontal="center" vertical="center" shrinkToFit="1"/>
    </xf>
    <xf numFmtId="180" fontId="9" fillId="0" borderId="25" xfId="154" quotePrefix="1" applyNumberFormat="1" applyFont="1" applyFill="1" applyBorder="1" applyAlignment="1">
      <alignment horizontal="right" vertical="center"/>
    </xf>
    <xf numFmtId="180" fontId="9" fillId="0" borderId="25" xfId="154" applyNumberFormat="1" applyFont="1" applyFill="1" applyBorder="1" applyAlignment="1">
      <alignment horizontal="right" vertical="center"/>
    </xf>
    <xf numFmtId="180" fontId="9" fillId="0" borderId="25" xfId="48" applyNumberFormat="1" applyFont="1" applyBorder="1" applyAlignment="1">
      <alignment horizontal="right" vertical="center" wrapText="1"/>
    </xf>
    <xf numFmtId="180" fontId="9" fillId="0" borderId="25" xfId="286" applyNumberFormat="1" applyFont="1" applyFill="1" applyBorder="1" applyAlignment="1">
      <alignment horizontal="right" vertical="center" wrapText="1"/>
    </xf>
    <xf numFmtId="180" fontId="9" fillId="0" borderId="25" xfId="285" applyNumberFormat="1" applyFont="1" applyFill="1" applyBorder="1" applyAlignment="1">
      <alignment horizontal="right" vertical="center" wrapText="1"/>
    </xf>
    <xf numFmtId="180" fontId="9" fillId="0" borderId="25" xfId="285" applyNumberFormat="1" applyFont="1" applyFill="1" applyBorder="1" applyAlignment="1">
      <alignment horizontal="right" vertical="center"/>
    </xf>
    <xf numFmtId="180" fontId="9" fillId="0" borderId="25" xfId="284" applyNumberFormat="1" applyFont="1" applyFill="1" applyBorder="1" applyAlignment="1">
      <alignment horizontal="right" vertical="center"/>
    </xf>
    <xf numFmtId="180" fontId="9" fillId="0" borderId="25" xfId="221" quotePrefix="1" applyNumberFormat="1" applyFont="1" applyFill="1" applyBorder="1" applyAlignment="1">
      <alignment horizontal="right" vertical="center" shrinkToFit="1"/>
    </xf>
    <xf numFmtId="180" fontId="9" fillId="0" borderId="25" xfId="269" applyNumberFormat="1" applyFont="1" applyFill="1" applyBorder="1" applyAlignment="1">
      <alignment horizontal="right" vertical="center" shrinkToFit="1"/>
    </xf>
    <xf numFmtId="180" fontId="9" fillId="0" borderId="25" xfId="271" applyNumberFormat="1" applyFont="1" applyFill="1" applyBorder="1" applyAlignment="1">
      <alignment horizontal="right" vertical="center" shrinkToFit="1"/>
    </xf>
    <xf numFmtId="180" fontId="9" fillId="0" borderId="25" xfId="276" quotePrefix="1" applyNumberFormat="1" applyFont="1" applyFill="1" applyBorder="1" applyAlignment="1">
      <alignment horizontal="right" vertical="center" wrapText="1"/>
    </xf>
    <xf numFmtId="180" fontId="9" fillId="0" borderId="25" xfId="276" applyNumberFormat="1" applyFont="1" applyFill="1" applyBorder="1" applyAlignment="1">
      <alignment horizontal="right" vertical="center"/>
    </xf>
    <xf numFmtId="180" fontId="9" fillId="0" borderId="25" xfId="283" applyNumberFormat="1" applyFont="1" applyFill="1" applyBorder="1" applyAlignment="1">
      <alignment horizontal="right" vertical="center"/>
    </xf>
    <xf numFmtId="180" fontId="9" fillId="0" borderId="25" xfId="275" applyNumberFormat="1" applyFont="1" applyFill="1" applyBorder="1" applyAlignment="1">
      <alignment horizontal="right" vertical="center" wrapText="1"/>
    </xf>
    <xf numFmtId="180" fontId="9" fillId="0" borderId="25" xfId="283" applyNumberFormat="1" applyFont="1" applyFill="1" applyBorder="1" applyAlignment="1">
      <alignment horizontal="right" vertical="center" wrapText="1"/>
    </xf>
    <xf numFmtId="0" fontId="9" fillId="0" borderId="25" xfId="214" applyNumberFormat="1" applyFont="1" applyFill="1" applyBorder="1" applyAlignment="1">
      <alignment vertical="center" wrapText="1" shrinkToFit="1"/>
    </xf>
    <xf numFmtId="177" fontId="9" fillId="0" borderId="25" xfId="214" applyFont="1" applyFill="1" applyBorder="1" applyAlignment="1">
      <alignment horizontal="center" vertical="center" shrinkToFit="1"/>
    </xf>
    <xf numFmtId="180" fontId="9" fillId="0" borderId="25" xfId="214" quotePrefix="1" applyNumberFormat="1" applyFont="1" applyFill="1" applyBorder="1" applyAlignment="1">
      <alignment horizontal="right" vertical="center" shrinkToFit="1"/>
    </xf>
    <xf numFmtId="180" fontId="9" fillId="0" borderId="25" xfId="214" applyNumberFormat="1" applyFont="1" applyFill="1" applyBorder="1" applyAlignment="1">
      <alignment horizontal="right" vertical="center" shrinkToFit="1"/>
    </xf>
    <xf numFmtId="180" fontId="9" fillId="0" borderId="25" xfId="0" applyNumberFormat="1" applyFont="1" applyBorder="1" applyAlignment="1">
      <alignment horizontal="right" vertical="center" wrapText="1" shrinkToFit="1"/>
    </xf>
    <xf numFmtId="180" fontId="9" fillId="0" borderId="25" xfId="280" applyNumberFormat="1" applyFont="1" applyFill="1" applyBorder="1" applyAlignment="1">
      <alignment horizontal="right" vertical="center" wrapText="1" shrinkToFit="1"/>
    </xf>
    <xf numFmtId="180" fontId="9" fillId="0" borderId="25" xfId="282" applyNumberFormat="1" applyFont="1" applyFill="1" applyBorder="1" applyAlignment="1">
      <alignment horizontal="right" vertical="center" wrapText="1"/>
    </xf>
    <xf numFmtId="180" fontId="9" fillId="0" borderId="25" xfId="241" applyNumberFormat="1" applyFont="1" applyFill="1" applyBorder="1" applyAlignment="1">
      <alignment horizontal="right" vertical="center" wrapText="1"/>
    </xf>
    <xf numFmtId="180" fontId="9" fillId="0" borderId="25" xfId="241" applyNumberFormat="1" applyFont="1" applyFill="1" applyBorder="1" applyAlignment="1">
      <alignment horizontal="right" vertical="center"/>
    </xf>
    <xf numFmtId="180" fontId="9" fillId="0" borderId="25" xfId="281" applyNumberFormat="1" applyFont="1" applyFill="1" applyBorder="1" applyAlignment="1">
      <alignment horizontal="right" vertical="center" shrinkToFit="1"/>
    </xf>
    <xf numFmtId="180" fontId="9" fillId="0" borderId="25" xfId="280" applyNumberFormat="1" applyFont="1" applyFill="1" applyBorder="1" applyAlignment="1">
      <alignment horizontal="right" vertical="center" shrinkToFit="1"/>
    </xf>
    <xf numFmtId="180" fontId="9" fillId="0" borderId="25" xfId="278" applyNumberFormat="1" applyFont="1" applyBorder="1" applyAlignment="1">
      <alignment horizontal="right" vertical="center" wrapText="1" shrinkToFit="1"/>
    </xf>
    <xf numFmtId="0" fontId="9" fillId="0" borderId="25" xfId="118" applyNumberFormat="1" applyFont="1" applyFill="1" applyBorder="1" applyAlignment="1">
      <alignment vertical="center" wrapText="1" shrinkToFit="1"/>
    </xf>
    <xf numFmtId="177" fontId="9" fillId="0" borderId="25" xfId="118" applyFont="1" applyFill="1" applyBorder="1" applyAlignment="1">
      <alignment horizontal="center" vertical="center" shrinkToFit="1"/>
    </xf>
    <xf numFmtId="180" fontId="9" fillId="0" borderId="25" xfId="118" quotePrefix="1" applyNumberFormat="1" applyFont="1" applyFill="1" applyBorder="1" applyAlignment="1">
      <alignment horizontal="right" vertical="center" shrinkToFit="1"/>
    </xf>
    <xf numFmtId="180" fontId="9" fillId="0" borderId="25" xfId="118" applyNumberFormat="1" applyFont="1" applyFill="1" applyBorder="1" applyAlignment="1">
      <alignment horizontal="right" vertical="center" shrinkToFit="1"/>
    </xf>
    <xf numFmtId="180" fontId="9" fillId="0" borderId="25" xfId="118" applyNumberFormat="1" applyFont="1" applyFill="1" applyBorder="1" applyAlignment="1">
      <alignment horizontal="right" vertical="center"/>
    </xf>
    <xf numFmtId="180" fontId="9" fillId="0" borderId="25" xfId="40" applyNumberFormat="1" applyFont="1" applyFill="1" applyBorder="1" applyAlignment="1">
      <alignment horizontal="right" vertical="center" wrapText="1"/>
    </xf>
    <xf numFmtId="180" fontId="9" fillId="0" borderId="25" xfId="277" applyNumberFormat="1" applyFont="1" applyFill="1" applyBorder="1" applyAlignment="1">
      <alignment horizontal="right" vertical="center" wrapText="1"/>
    </xf>
    <xf numFmtId="180" fontId="9" fillId="0" borderId="25" xfId="277" applyNumberFormat="1" applyFont="1" applyFill="1" applyBorder="1" applyAlignment="1">
      <alignment horizontal="right" vertical="center"/>
    </xf>
    <xf numFmtId="180" fontId="9" fillId="0" borderId="25" xfId="0" quotePrefix="1" applyNumberFormat="1" applyFont="1" applyBorder="1" applyAlignment="1">
      <alignment horizontal="right" vertical="center" wrapText="1"/>
    </xf>
    <xf numFmtId="180" fontId="9" fillId="0" borderId="25" xfId="37" applyNumberFormat="1" applyFont="1" applyFill="1" applyBorder="1" applyAlignment="1">
      <alignment horizontal="right" vertical="center" wrapText="1"/>
    </xf>
    <xf numFmtId="180" fontId="9" fillId="0" borderId="25" xfId="37" applyNumberFormat="1" applyFont="1" applyFill="1" applyBorder="1" applyAlignment="1">
      <alignment horizontal="right" vertical="center"/>
    </xf>
    <xf numFmtId="180" fontId="9" fillId="0" borderId="25" xfId="239" applyNumberFormat="1" applyFont="1" applyFill="1" applyBorder="1" applyAlignment="1">
      <alignment horizontal="right" vertical="center" wrapText="1"/>
    </xf>
    <xf numFmtId="180" fontId="9" fillId="0" borderId="25" xfId="276" quotePrefix="1" applyNumberFormat="1" applyFont="1" applyFill="1" applyBorder="1" applyAlignment="1">
      <alignment horizontal="right" vertical="center"/>
    </xf>
    <xf numFmtId="180" fontId="9" fillId="0" borderId="25" xfId="275" applyNumberFormat="1" applyFont="1" applyFill="1" applyBorder="1" applyAlignment="1">
      <alignment horizontal="right" vertical="center"/>
    </xf>
    <xf numFmtId="180" fontId="9" fillId="0" borderId="25" xfId="19" applyNumberFormat="1" applyFont="1" applyBorder="1" applyAlignment="1">
      <alignment horizontal="right" vertical="center" wrapText="1"/>
    </xf>
    <xf numFmtId="4" fontId="9" fillId="0" borderId="25" xfId="107" applyNumberFormat="1" applyFont="1" applyFill="1" applyBorder="1" applyAlignment="1">
      <alignment horizontal="center" vertical="center" wrapText="1" shrinkToFit="1"/>
    </xf>
    <xf numFmtId="180" fontId="9" fillId="0" borderId="25" xfId="272" applyNumberFormat="1" applyFont="1" applyFill="1" applyBorder="1" applyAlignment="1">
      <alignment horizontal="right" vertical="center" wrapText="1" shrinkToFit="1"/>
    </xf>
    <xf numFmtId="180" fontId="9" fillId="0" borderId="25" xfId="272" applyNumberFormat="1" applyFont="1" applyFill="1" applyBorder="1" applyAlignment="1">
      <alignment horizontal="right" vertical="center" shrinkToFit="1"/>
    </xf>
    <xf numFmtId="180" fontId="9" fillId="0" borderId="25" xfId="221" applyNumberFormat="1" applyFont="1" applyFill="1" applyBorder="1" applyAlignment="1" applyProtection="1">
      <alignment horizontal="right" vertical="center"/>
    </xf>
    <xf numFmtId="178" fontId="9" fillId="0" borderId="0" xfId="274" applyNumberFormat="1" applyFont="1" applyFill="1" applyBorder="1" applyAlignment="1">
      <alignment horizontal="right" vertical="center"/>
    </xf>
    <xf numFmtId="180" fontId="9" fillId="0" borderId="25" xfId="138" quotePrefix="1" applyNumberFormat="1" applyFont="1" applyBorder="1" applyAlignment="1">
      <alignment horizontal="right" vertical="center"/>
    </xf>
    <xf numFmtId="180" fontId="9" fillId="0" borderId="25" xfId="138" applyNumberFormat="1" applyFont="1" applyBorder="1" applyAlignment="1">
      <alignment horizontal="right" vertical="center"/>
    </xf>
    <xf numFmtId="180" fontId="9" fillId="0" borderId="25" xfId="138" applyNumberFormat="1" applyFont="1" applyBorder="1" applyAlignment="1">
      <alignment horizontal="right" vertical="center" shrinkToFit="1"/>
    </xf>
    <xf numFmtId="180" fontId="9" fillId="0" borderId="25" xfId="138" applyNumberFormat="1" applyFont="1" applyBorder="1" applyAlignment="1">
      <alignment horizontal="right" vertical="center" wrapText="1"/>
    </xf>
    <xf numFmtId="180" fontId="9" fillId="0" borderId="25" xfId="274" applyNumberFormat="1" applyFont="1" applyFill="1" applyBorder="1" applyAlignment="1">
      <alignment horizontal="right" vertical="center" wrapText="1"/>
    </xf>
    <xf numFmtId="180" fontId="9" fillId="0" borderId="25" xfId="274" applyNumberFormat="1" applyFont="1" applyFill="1" applyBorder="1" applyAlignment="1">
      <alignment horizontal="right" vertical="center"/>
    </xf>
    <xf numFmtId="180" fontId="9" fillId="14" borderId="25" xfId="221" applyNumberFormat="1" applyFont="1" applyFill="1" applyBorder="1" applyAlignment="1">
      <alignment horizontal="right" vertical="center"/>
    </xf>
    <xf numFmtId="187" fontId="9" fillId="14" borderId="0" xfId="221" applyNumberFormat="1" applyFont="1" applyFill="1" applyBorder="1" applyAlignment="1">
      <alignment horizontal="right" vertical="center"/>
    </xf>
    <xf numFmtId="187" fontId="9" fillId="0" borderId="0" xfId="17" applyNumberFormat="1" applyFont="1" applyAlignment="1">
      <alignment vertical="center" wrapText="1"/>
    </xf>
    <xf numFmtId="187" fontId="9" fillId="0" borderId="25" xfId="28" applyNumberFormat="1" applyFont="1" applyBorder="1" applyAlignment="1">
      <alignment vertical="center" wrapText="1" shrinkToFit="1"/>
    </xf>
    <xf numFmtId="0" fontId="9" fillId="0" borderId="25" xfId="206" applyNumberFormat="1" applyFont="1" applyFill="1" applyBorder="1" applyAlignment="1">
      <alignment vertical="center" wrapText="1" shrinkToFit="1"/>
    </xf>
    <xf numFmtId="177" fontId="9" fillId="0" borderId="25" xfId="206" applyFont="1" applyFill="1" applyBorder="1" applyAlignment="1">
      <alignment horizontal="center" vertical="center" shrinkToFit="1"/>
    </xf>
    <xf numFmtId="180" fontId="9" fillId="0" borderId="25" xfId="28" quotePrefix="1" applyNumberFormat="1" applyFont="1" applyBorder="1" applyAlignment="1">
      <alignment horizontal="right" vertical="center"/>
    </xf>
    <xf numFmtId="180" fontId="9" fillId="0" borderId="25" xfId="28" applyNumberFormat="1" applyFont="1" applyBorder="1" applyAlignment="1">
      <alignment horizontal="right" vertical="center"/>
    </xf>
    <xf numFmtId="180" fontId="9" fillId="0" borderId="25" xfId="268" applyNumberFormat="1" applyFont="1" applyFill="1" applyBorder="1" applyAlignment="1">
      <alignment horizontal="right" vertical="center" wrapText="1"/>
    </xf>
    <xf numFmtId="14" fontId="9" fillId="0" borderId="25" xfId="17" applyNumberFormat="1" applyFont="1" applyBorder="1" applyAlignment="1">
      <alignment horizontal="center" vertical="center" shrinkToFit="1"/>
    </xf>
    <xf numFmtId="0" fontId="9" fillId="0" borderId="25" xfId="239" applyNumberFormat="1" applyFont="1" applyFill="1" applyBorder="1" applyAlignment="1">
      <alignment vertical="center" wrapText="1" shrinkToFit="1"/>
    </xf>
    <xf numFmtId="177" fontId="9" fillId="0" borderId="25" xfId="239" applyFont="1" applyFill="1" applyBorder="1" applyAlignment="1">
      <alignment horizontal="center" vertical="center" wrapText="1" shrinkToFit="1"/>
    </xf>
    <xf numFmtId="180" fontId="9" fillId="0" borderId="25" xfId="239" quotePrefix="1" applyNumberFormat="1" applyFont="1" applyFill="1" applyBorder="1" applyAlignment="1">
      <alignment horizontal="right" vertical="center"/>
    </xf>
    <xf numFmtId="180" fontId="9" fillId="0" borderId="25" xfId="239" applyNumberFormat="1" applyFont="1" applyFill="1" applyBorder="1" applyAlignment="1">
      <alignment horizontal="right" vertical="center"/>
    </xf>
    <xf numFmtId="180" fontId="9" fillId="0" borderId="25" xfId="28" quotePrefix="1" applyNumberFormat="1" applyFont="1" applyBorder="1" applyAlignment="1">
      <alignment horizontal="right" vertical="center" shrinkToFit="1"/>
    </xf>
    <xf numFmtId="180" fontId="9" fillId="0" borderId="25" xfId="28" applyNumberFormat="1" applyFont="1" applyBorder="1" applyAlignment="1">
      <alignment horizontal="right" vertical="center" shrinkToFit="1"/>
    </xf>
    <xf numFmtId="180" fontId="9" fillId="0" borderId="25" xfId="28" applyNumberFormat="1" applyFont="1" applyBorder="1" applyAlignment="1">
      <alignment horizontal="right" vertical="center" wrapText="1" shrinkToFit="1"/>
    </xf>
    <xf numFmtId="180" fontId="9" fillId="0" borderId="25" xfId="268" applyNumberFormat="1" applyFont="1" applyFill="1" applyBorder="1" applyAlignment="1">
      <alignment horizontal="right" vertical="center" shrinkToFit="1"/>
    </xf>
    <xf numFmtId="180" fontId="9" fillId="0" borderId="25" xfId="109" applyNumberFormat="1" applyFont="1" applyBorder="1" applyAlignment="1">
      <alignment horizontal="right" vertical="center" shrinkToFit="1"/>
    </xf>
    <xf numFmtId="180" fontId="9" fillId="0" borderId="25" xfId="33" quotePrefix="1" applyNumberFormat="1" applyFont="1" applyFill="1" applyBorder="1" applyAlignment="1">
      <alignment horizontal="right" vertical="center" wrapText="1"/>
    </xf>
    <xf numFmtId="180" fontId="9" fillId="0" borderId="25" xfId="267" applyNumberFormat="1" applyFont="1" applyFill="1" applyBorder="1" applyAlignment="1">
      <alignment horizontal="right" vertical="center" wrapText="1"/>
    </xf>
    <xf numFmtId="180" fontId="9" fillId="0" borderId="25" xfId="273" applyNumberFormat="1" applyFont="1" applyFill="1" applyBorder="1" applyAlignment="1">
      <alignment horizontal="right" vertical="center"/>
    </xf>
    <xf numFmtId="180" fontId="9" fillId="0" borderId="25" xfId="267" applyNumberFormat="1" applyFont="1" applyFill="1" applyBorder="1" applyAlignment="1">
      <alignment horizontal="right" vertical="center"/>
    </xf>
    <xf numFmtId="188" fontId="9" fillId="0" borderId="25" xfId="0" applyNumberFormat="1" applyFont="1" applyBorder="1" applyAlignment="1">
      <alignment vertical="center" shrinkToFit="1"/>
    </xf>
    <xf numFmtId="180" fontId="9" fillId="0" borderId="25" xfId="109" applyNumberFormat="1" applyFont="1" applyBorder="1" applyAlignment="1">
      <alignment horizontal="right" vertical="center" wrapText="1"/>
    </xf>
    <xf numFmtId="180" fontId="9" fillId="0" borderId="0" xfId="35" applyNumberFormat="1" applyFont="1" applyFill="1" applyAlignment="1">
      <alignment horizontal="right" vertical="center" wrapText="1"/>
    </xf>
    <xf numFmtId="0" fontId="8" fillId="0" borderId="30" xfId="32" applyFont="1" applyBorder="1">
      <alignment vertical="center"/>
    </xf>
    <xf numFmtId="0" fontId="8" fillId="0" borderId="3" xfId="32" applyFont="1" applyBorder="1">
      <alignment vertical="center"/>
    </xf>
    <xf numFmtId="0" fontId="8" fillId="0" borderId="3" xfId="32" applyFont="1" applyBorder="1" applyAlignment="1">
      <alignment horizontal="center" vertical="center"/>
    </xf>
    <xf numFmtId="0" fontId="8" fillId="0" borderId="0" xfId="32" applyFont="1">
      <alignment vertical="center"/>
    </xf>
    <xf numFmtId="0" fontId="9" fillId="0" borderId="0" xfId="32" applyFont="1" applyAlignment="1">
      <alignment horizontal="center" vertical="center" wrapText="1"/>
    </xf>
    <xf numFmtId="0" fontId="9" fillId="0" borderId="0" xfId="32" applyFont="1" applyAlignment="1">
      <alignment horizontal="center" vertical="center"/>
    </xf>
    <xf numFmtId="0" fontId="9" fillId="0" borderId="3" xfId="32" applyFont="1" applyBorder="1" applyAlignment="1">
      <alignment horizontal="center" vertical="center"/>
    </xf>
    <xf numFmtId="0" fontId="9" fillId="0" borderId="3" xfId="32" applyFont="1" applyBorder="1">
      <alignment vertical="center"/>
    </xf>
    <xf numFmtId="0" fontId="9" fillId="0" borderId="3" xfId="32" applyFont="1" applyBorder="1" applyAlignment="1">
      <alignment horizontal="center" vertical="center" wrapText="1"/>
    </xf>
    <xf numFmtId="177" fontId="9" fillId="0" borderId="3" xfId="24" applyFont="1" applyFill="1" applyBorder="1" applyAlignment="1">
      <alignment horizontal="center" vertical="center"/>
    </xf>
    <xf numFmtId="0" fontId="46" fillId="0" borderId="0" xfId="2" applyFont="1">
      <alignment vertical="center"/>
    </xf>
    <xf numFmtId="0" fontId="35" fillId="0" borderId="0" xfId="32" applyFont="1" applyAlignment="1">
      <alignment horizontal="center" vertical="center"/>
    </xf>
    <xf numFmtId="0" fontId="35" fillId="0" borderId="0" xfId="32" applyFont="1">
      <alignment vertical="center"/>
    </xf>
    <xf numFmtId="0" fontId="8" fillId="0" borderId="0" xfId="2" applyFont="1" applyAlignment="1"/>
    <xf numFmtId="0" fontId="8" fillId="15" borderId="25" xfId="32" applyFont="1" applyFill="1" applyBorder="1" applyAlignment="1">
      <alignment horizontal="center" vertical="center" wrapText="1"/>
    </xf>
    <xf numFmtId="0" fontId="9" fillId="0" borderId="25" xfId="46" applyFont="1" applyBorder="1" applyAlignment="1">
      <alignment horizontal="center" vertical="center" wrapText="1"/>
    </xf>
    <xf numFmtId="0" fontId="9" fillId="0" borderId="25" xfId="255" applyFont="1" applyFill="1" applyBorder="1" applyAlignment="1">
      <alignment horizontal="center" vertical="center" wrapText="1"/>
    </xf>
    <xf numFmtId="49" fontId="9" fillId="0" borderId="25" xfId="32" applyNumberFormat="1" applyFont="1" applyBorder="1" applyAlignment="1">
      <alignment horizontal="center" vertical="center" wrapText="1"/>
    </xf>
    <xf numFmtId="0" fontId="9" fillId="0" borderId="25" xfId="255" applyFont="1" applyFill="1" applyBorder="1" applyAlignment="1">
      <alignment horizontal="center" vertical="center"/>
    </xf>
    <xf numFmtId="180" fontId="9" fillId="0" borderId="25" xfId="32" applyNumberFormat="1" applyFont="1" applyBorder="1" applyAlignment="1">
      <alignment horizontal="right" vertical="center" wrapText="1"/>
    </xf>
    <xf numFmtId="4" fontId="9" fillId="0" borderId="25" xfId="32" applyNumberFormat="1" applyFont="1" applyBorder="1" applyAlignment="1">
      <alignment horizontal="center" vertical="center" wrapText="1"/>
    </xf>
    <xf numFmtId="0" fontId="9" fillId="0" borderId="25" xfId="0" applyFont="1" applyBorder="1" applyAlignment="1">
      <alignment vertical="center" wrapText="1"/>
    </xf>
    <xf numFmtId="0" fontId="9" fillId="0" borderId="25" xfId="149" applyFont="1" applyBorder="1" applyAlignment="1">
      <alignment horizontal="center" vertical="center"/>
      <protection locked="0"/>
    </xf>
    <xf numFmtId="179" fontId="9" fillId="0" borderId="25" xfId="32" applyNumberFormat="1" applyFont="1" applyBorder="1" applyAlignment="1">
      <alignment horizontal="right" vertical="center"/>
    </xf>
    <xf numFmtId="0" fontId="9" fillId="0" borderId="25" xfId="221" applyNumberFormat="1" applyFont="1" applyFill="1" applyBorder="1" applyAlignment="1">
      <alignment horizontal="right" vertical="center"/>
    </xf>
    <xf numFmtId="0" fontId="62" fillId="0" borderId="25" xfId="32" applyFont="1" applyBorder="1" applyAlignment="1">
      <alignment horizontal="center" vertical="center" wrapText="1"/>
    </xf>
    <xf numFmtId="0" fontId="61" fillId="0" borderId="25" xfId="0" applyFont="1" applyBorder="1" applyAlignment="1">
      <alignment horizontal="center" vertical="center"/>
    </xf>
    <xf numFmtId="49" fontId="9" fillId="0" borderId="25" xfId="32" quotePrefix="1" applyNumberFormat="1" applyFont="1" applyBorder="1" applyAlignment="1">
      <alignment horizontal="center" vertical="center"/>
    </xf>
    <xf numFmtId="187" fontId="9" fillId="0" borderId="25" xfId="32" applyNumberFormat="1" applyFont="1" applyBorder="1" applyAlignment="1">
      <alignment horizontal="right" vertical="center"/>
    </xf>
    <xf numFmtId="0" fontId="9" fillId="0" borderId="25" xfId="32" applyFont="1" applyBorder="1">
      <alignment vertical="center"/>
    </xf>
    <xf numFmtId="177" fontId="9" fillId="0" borderId="25" xfId="32" applyNumberFormat="1" applyFont="1" applyBorder="1" applyAlignment="1">
      <alignment horizontal="right" vertical="center" wrapText="1"/>
    </xf>
    <xf numFmtId="186" fontId="9" fillId="0" borderId="25" xfId="32" applyNumberFormat="1" applyFont="1" applyBorder="1" applyAlignment="1">
      <alignment horizontal="center" vertical="center" wrapText="1"/>
    </xf>
    <xf numFmtId="0" fontId="9" fillId="0" borderId="25" xfId="32" applyFont="1" applyBorder="1" applyAlignment="1">
      <alignment horizontal="center" vertical="center" wrapText="1" shrinkToFit="1"/>
    </xf>
    <xf numFmtId="180" fontId="9" fillId="0" borderId="25" xfId="206" applyNumberFormat="1" applyFont="1" applyFill="1" applyBorder="1" applyAlignment="1">
      <alignment horizontal="right" vertical="center" wrapText="1"/>
    </xf>
    <xf numFmtId="0" fontId="9" fillId="0" borderId="25" xfId="32" applyFont="1" applyBorder="1" applyAlignment="1">
      <alignment horizontal="right" vertical="center" wrapText="1" shrinkToFit="1"/>
    </xf>
    <xf numFmtId="180" fontId="9" fillId="0" borderId="25" xfId="32" applyNumberFormat="1" applyFont="1" applyBorder="1" applyAlignment="1">
      <alignment horizontal="right" vertical="center"/>
    </xf>
    <xf numFmtId="0" fontId="9" fillId="0" borderId="25" xfId="32" applyFont="1" applyBorder="1" applyAlignment="1">
      <alignment horizontal="center" vertical="center" shrinkToFit="1"/>
    </xf>
    <xf numFmtId="177" fontId="9" fillId="0" borderId="25" xfId="221" applyFont="1" applyFill="1" applyBorder="1" applyAlignment="1">
      <alignment horizontal="right"/>
    </xf>
    <xf numFmtId="14" fontId="9" fillId="0" borderId="25" xfId="32" applyNumberFormat="1" applyFont="1" applyBorder="1" applyAlignment="1">
      <alignment horizontal="center" vertical="center" wrapText="1"/>
    </xf>
    <xf numFmtId="0" fontId="9" fillId="0" borderId="25" xfId="174" applyFont="1" applyBorder="1" applyAlignment="1">
      <alignment horizontal="center" vertical="center" shrinkToFit="1"/>
    </xf>
    <xf numFmtId="0" fontId="9" fillId="0" borderId="25" xfId="32" applyFont="1" applyBorder="1" applyAlignment="1">
      <alignment horizontal="left" vertical="center" wrapText="1"/>
    </xf>
    <xf numFmtId="3" fontId="9" fillId="0" borderId="25" xfId="32" applyNumberFormat="1" applyFont="1" applyBorder="1">
      <alignment vertical="center"/>
    </xf>
    <xf numFmtId="0" fontId="43" fillId="0" borderId="25" xfId="32" applyFont="1" applyBorder="1" applyAlignment="1">
      <alignment horizontal="center" vertical="center" wrapText="1"/>
    </xf>
    <xf numFmtId="0" fontId="9" fillId="0" borderId="25" xfId="32" applyFont="1" applyBorder="1" applyAlignment="1">
      <alignment horizontal="left" vertical="center"/>
    </xf>
    <xf numFmtId="179" fontId="9" fillId="0" borderId="25" xfId="221" applyNumberFormat="1" applyFont="1" applyFill="1" applyBorder="1" applyAlignment="1">
      <alignment horizontal="right" vertical="center"/>
    </xf>
    <xf numFmtId="179" fontId="9" fillId="0" borderId="25" xfId="221" applyNumberFormat="1" applyFont="1" applyFill="1" applyBorder="1" applyAlignment="1">
      <alignment horizontal="right" vertical="center" wrapText="1"/>
    </xf>
    <xf numFmtId="177" fontId="9" fillId="0" borderId="25" xfId="32" applyNumberFormat="1" applyFont="1" applyBorder="1" applyAlignment="1">
      <alignment horizontal="center" vertical="center" wrapText="1"/>
    </xf>
    <xf numFmtId="0" fontId="9" fillId="0" borderId="25" xfId="32" quotePrefix="1" applyFont="1" applyBorder="1" applyAlignment="1">
      <alignment horizontal="right" vertical="center" wrapText="1"/>
    </xf>
    <xf numFmtId="0" fontId="63" fillId="0" borderId="0" xfId="32" applyFont="1">
      <alignment vertical="center"/>
    </xf>
    <xf numFmtId="0" fontId="63" fillId="0" borderId="0" xfId="32" applyFont="1" applyAlignment="1">
      <alignment horizontal="center" vertical="center"/>
    </xf>
    <xf numFmtId="177" fontId="3" fillId="0" borderId="0" xfId="221" applyFont="1">
      <alignment vertical="center"/>
    </xf>
    <xf numFmtId="0" fontId="4" fillId="0" borderId="0" xfId="32" applyFont="1">
      <alignment vertical="center"/>
    </xf>
    <xf numFmtId="0" fontId="3" fillId="0" borderId="0" xfId="32" applyAlignment="1">
      <alignment horizontal="left" vertical="center"/>
    </xf>
    <xf numFmtId="177" fontId="9" fillId="23" borderId="25" xfId="57" applyFont="1" applyFill="1" applyBorder="1">
      <alignment vertical="center"/>
    </xf>
    <xf numFmtId="0" fontId="9" fillId="23" borderId="25" xfId="32" applyFont="1" applyFill="1" applyBorder="1">
      <alignment vertical="center"/>
    </xf>
    <xf numFmtId="177" fontId="9" fillId="23" borderId="25" xfId="24" applyFont="1" applyFill="1" applyBorder="1" applyAlignment="1">
      <alignment horizontal="right" vertical="center"/>
    </xf>
    <xf numFmtId="177" fontId="9" fillId="23" borderId="25" xfId="221" applyFont="1" applyFill="1" applyBorder="1" applyAlignment="1">
      <alignment horizontal="right" vertical="center"/>
    </xf>
    <xf numFmtId="177" fontId="9" fillId="23" borderId="25" xfId="24" applyFont="1" applyFill="1" applyBorder="1" applyAlignment="1">
      <alignment horizontal="right" vertical="center" shrinkToFit="1"/>
    </xf>
    <xf numFmtId="0" fontId="9" fillId="23" borderId="25" xfId="32" applyFont="1" applyFill="1" applyBorder="1" applyAlignment="1">
      <alignment horizontal="center" vertical="center"/>
    </xf>
    <xf numFmtId="0" fontId="9" fillId="23" borderId="25" xfId="32" applyFont="1" applyFill="1" applyBorder="1" applyAlignment="1">
      <alignment horizontal="left" vertical="center" wrapText="1"/>
    </xf>
    <xf numFmtId="0" fontId="9" fillId="23" borderId="25" xfId="32" applyFont="1" applyFill="1" applyBorder="1" applyAlignment="1">
      <alignment horizontal="left" vertical="center"/>
    </xf>
    <xf numFmtId="177" fontId="9" fillId="15" borderId="25" xfId="57" applyFont="1" applyFill="1" applyBorder="1">
      <alignment vertical="center"/>
    </xf>
    <xf numFmtId="0" fontId="9" fillId="15" borderId="25" xfId="57" applyNumberFormat="1" applyFont="1" applyFill="1" applyBorder="1">
      <alignment vertical="center"/>
    </xf>
    <xf numFmtId="177" fontId="9" fillId="15" borderId="25" xfId="24" applyFont="1" applyFill="1" applyBorder="1" applyAlignment="1">
      <alignment horizontal="right" vertical="center"/>
    </xf>
    <xf numFmtId="177" fontId="9" fillId="15" borderId="25" xfId="221" applyFont="1" applyFill="1" applyBorder="1" applyAlignment="1">
      <alignment horizontal="right" vertical="center"/>
    </xf>
    <xf numFmtId="177" fontId="9" fillId="15" borderId="25" xfId="24" applyFont="1" applyFill="1" applyBorder="1" applyAlignment="1">
      <alignment horizontal="right" vertical="center" shrinkToFit="1"/>
    </xf>
    <xf numFmtId="177" fontId="43" fillId="15" borderId="25" xfId="24" applyFont="1" applyFill="1" applyBorder="1" applyAlignment="1" applyProtection="1">
      <alignment horizontal="right" vertical="center"/>
    </xf>
    <xf numFmtId="0" fontId="9" fillId="15" borderId="25" xfId="32" applyFont="1" applyFill="1" applyBorder="1" applyAlignment="1">
      <alignment horizontal="center" vertical="center"/>
    </xf>
    <xf numFmtId="0" fontId="9" fillId="15" borderId="25" xfId="32" applyFont="1" applyFill="1" applyBorder="1" applyAlignment="1">
      <alignment horizontal="left" vertical="center" wrapText="1"/>
    </xf>
    <xf numFmtId="0" fontId="9" fillId="15" borderId="25" xfId="32" applyFont="1" applyFill="1" applyBorder="1" applyAlignment="1">
      <alignment horizontal="left" vertical="center"/>
    </xf>
    <xf numFmtId="0" fontId="9" fillId="15" borderId="25" xfId="32" applyFont="1" applyFill="1" applyBorder="1">
      <alignment vertical="center"/>
    </xf>
    <xf numFmtId="177" fontId="9" fillId="14" borderId="25" xfId="32" applyNumberFormat="1" applyFont="1" applyFill="1" applyBorder="1">
      <alignment vertical="center"/>
    </xf>
    <xf numFmtId="0" fontId="9" fillId="14" borderId="25" xfId="32" applyFont="1" applyFill="1" applyBorder="1" applyAlignment="1">
      <alignment vertical="center" wrapText="1" shrinkToFit="1"/>
    </xf>
    <xf numFmtId="177" fontId="9" fillId="14" borderId="25" xfId="24" applyFont="1" applyFill="1" applyBorder="1" applyAlignment="1">
      <alignment horizontal="right" vertical="center"/>
    </xf>
    <xf numFmtId="177" fontId="10" fillId="0" borderId="25" xfId="24" applyFont="1" applyFill="1" applyBorder="1" applyAlignment="1">
      <alignment horizontal="right" vertical="center" shrinkToFit="1"/>
    </xf>
    <xf numFmtId="177" fontId="9" fillId="14" borderId="25" xfId="162" applyFont="1" applyFill="1" applyBorder="1" applyAlignment="1">
      <alignment horizontal="right" vertical="center"/>
    </xf>
    <xf numFmtId="177" fontId="9" fillId="14" borderId="25" xfId="24" applyFont="1" applyFill="1" applyBorder="1" applyAlignment="1">
      <alignment horizontal="right" vertical="center" shrinkToFit="1"/>
    </xf>
    <xf numFmtId="177" fontId="9" fillId="14" borderId="25" xfId="24" applyFont="1" applyFill="1" applyBorder="1" applyAlignment="1" applyProtection="1">
      <alignment horizontal="right" vertical="center"/>
    </xf>
    <xf numFmtId="0" fontId="4" fillId="0" borderId="25" xfId="32" applyFont="1" applyBorder="1" applyAlignment="1">
      <alignment horizontal="center" vertical="center"/>
    </xf>
    <xf numFmtId="0" fontId="9" fillId="14" borderId="25" xfId="32" applyFont="1" applyFill="1" applyBorder="1" applyAlignment="1">
      <alignment horizontal="left" vertical="center" wrapText="1" shrinkToFit="1"/>
    </xf>
    <xf numFmtId="0" fontId="9" fillId="14" borderId="25" xfId="32" applyFont="1" applyFill="1" applyBorder="1" applyAlignment="1">
      <alignment horizontal="center" vertical="center" wrapText="1" shrinkToFit="1"/>
    </xf>
    <xf numFmtId="177" fontId="9" fillId="0" borderId="25" xfId="32" applyNumberFormat="1" applyFont="1" applyBorder="1">
      <alignment vertical="center"/>
    </xf>
    <xf numFmtId="0" fontId="9" fillId="0" borderId="25" xfId="32" applyFont="1" applyBorder="1" applyAlignment="1">
      <alignment vertical="center" wrapText="1" shrinkToFit="1"/>
    </xf>
    <xf numFmtId="177" fontId="9" fillId="0" borderId="25" xfId="36" applyFont="1" applyFill="1" applyBorder="1" applyAlignment="1">
      <alignment horizontal="right" vertical="center"/>
    </xf>
    <xf numFmtId="177" fontId="9" fillId="0" borderId="25" xfId="162" applyFont="1" applyFill="1" applyBorder="1" applyAlignment="1">
      <alignment horizontal="right" vertical="center"/>
    </xf>
    <xf numFmtId="177" fontId="9" fillId="0" borderId="25" xfId="36" applyFont="1" applyFill="1" applyBorder="1" applyAlignment="1">
      <alignment horizontal="right" vertical="center" shrinkToFit="1"/>
    </xf>
    <xf numFmtId="177" fontId="9" fillId="0" borderId="25" xfId="36" applyFont="1" applyFill="1" applyBorder="1" applyAlignment="1" applyProtection="1">
      <alignment horizontal="right" vertical="center"/>
    </xf>
    <xf numFmtId="0" fontId="9" fillId="0" borderId="25" xfId="32" applyFont="1" applyBorder="1" applyAlignment="1">
      <alignment horizontal="left" vertical="center" wrapText="1" shrinkToFit="1"/>
    </xf>
    <xf numFmtId="177" fontId="9" fillId="15" borderId="25" xfId="57" applyFont="1" applyFill="1" applyBorder="1" applyAlignment="1">
      <alignment vertical="center" shrinkToFit="1"/>
    </xf>
    <xf numFmtId="177" fontId="9" fillId="15" borderId="25" xfId="24" applyFont="1" applyFill="1" applyBorder="1" applyAlignment="1" applyProtection="1">
      <alignment horizontal="right" vertical="center"/>
    </xf>
    <xf numFmtId="0" fontId="9" fillId="15" borderId="25" xfId="32" applyFont="1" applyFill="1" applyBorder="1" applyAlignment="1">
      <alignment horizontal="center" vertical="center" wrapText="1"/>
    </xf>
    <xf numFmtId="0" fontId="9" fillId="15" borderId="25" xfId="32" applyFont="1" applyFill="1" applyBorder="1" applyAlignment="1">
      <alignment horizontal="left" vertical="center" shrinkToFit="1"/>
    </xf>
    <xf numFmtId="0" fontId="10" fillId="15" borderId="25" xfId="32" applyFont="1" applyFill="1" applyBorder="1" applyAlignment="1">
      <alignment horizontal="center" vertical="center"/>
    </xf>
    <xf numFmtId="0" fontId="9" fillId="15" borderId="25" xfId="32" applyFont="1" applyFill="1" applyBorder="1" applyAlignment="1">
      <alignment horizontal="center" vertical="center" shrinkToFit="1"/>
    </xf>
    <xf numFmtId="177" fontId="10" fillId="0" borderId="25" xfId="32" applyNumberFormat="1" applyFont="1" applyBorder="1">
      <alignment vertical="center"/>
    </xf>
    <xf numFmtId="0" fontId="10" fillId="0" borderId="25" xfId="32" applyFont="1" applyBorder="1" applyAlignment="1">
      <alignment vertical="center" wrapText="1"/>
    </xf>
    <xf numFmtId="177" fontId="10" fillId="0" borderId="25" xfId="297" applyFont="1" applyFill="1" applyBorder="1" applyAlignment="1">
      <alignment horizontal="right" vertical="center"/>
    </xf>
    <xf numFmtId="177" fontId="10" fillId="0" borderId="25" xfId="298" applyFont="1" applyFill="1" applyBorder="1" applyAlignment="1">
      <alignment horizontal="right" vertical="center"/>
    </xf>
    <xf numFmtId="177" fontId="10" fillId="0" borderId="25" xfId="297" applyFont="1" applyFill="1" applyBorder="1" applyAlignment="1">
      <alignment horizontal="right" vertical="center" shrinkToFit="1"/>
    </xf>
    <xf numFmtId="177" fontId="10" fillId="0" borderId="25" xfId="297" applyFont="1" applyFill="1" applyBorder="1" applyAlignment="1" applyProtection="1">
      <alignment horizontal="right" vertical="center"/>
    </xf>
    <xf numFmtId="0" fontId="10" fillId="0" borderId="25" xfId="32" applyFont="1" applyBorder="1" applyAlignment="1">
      <alignment horizontal="left" vertical="center" shrinkToFit="1"/>
    </xf>
    <xf numFmtId="0" fontId="9" fillId="14" borderId="25" xfId="32" applyFont="1" applyFill="1" applyBorder="1" applyAlignment="1">
      <alignment horizontal="center" vertical="center" shrinkToFit="1"/>
    </xf>
    <xf numFmtId="177" fontId="10" fillId="0" borderId="25" xfId="299" applyFont="1" applyFill="1" applyBorder="1" applyAlignment="1">
      <alignment horizontal="right" vertical="center"/>
    </xf>
    <xf numFmtId="177" fontId="10" fillId="0" borderId="25" xfId="299" applyFont="1" applyFill="1" applyBorder="1" applyAlignment="1">
      <alignment horizontal="right" vertical="center" shrinkToFit="1"/>
    </xf>
    <xf numFmtId="177" fontId="10" fillId="0" borderId="25" xfId="299" applyFont="1" applyFill="1" applyBorder="1" applyAlignment="1" applyProtection="1">
      <alignment horizontal="right" vertical="center"/>
    </xf>
    <xf numFmtId="0" fontId="9" fillId="16" borderId="25" xfId="32" applyFont="1" applyFill="1" applyBorder="1" applyAlignment="1">
      <alignment horizontal="center" vertical="center" shrinkToFit="1"/>
    </xf>
    <xf numFmtId="177" fontId="10" fillId="0" borderId="25" xfId="32" applyNumberFormat="1" applyFont="1" applyBorder="1" applyAlignment="1">
      <alignment vertical="center" wrapText="1"/>
    </xf>
    <xf numFmtId="177" fontId="10" fillId="0" borderId="25" xfId="231" applyFont="1" applyFill="1" applyBorder="1" applyAlignment="1">
      <alignment horizontal="right" vertical="center"/>
    </xf>
    <xf numFmtId="177" fontId="10" fillId="0" borderId="25" xfId="231" applyFont="1" applyFill="1" applyBorder="1" applyAlignment="1">
      <alignment horizontal="right" vertical="center" shrinkToFit="1"/>
    </xf>
    <xf numFmtId="177" fontId="10" fillId="0" borderId="25" xfId="231" applyFont="1" applyFill="1" applyBorder="1" applyAlignment="1" applyProtection="1">
      <alignment horizontal="right" vertical="center"/>
    </xf>
    <xf numFmtId="177" fontId="10" fillId="0" borderId="25" xfId="300" applyFont="1" applyFill="1" applyBorder="1" applyAlignment="1">
      <alignment horizontal="right" vertical="center"/>
    </xf>
    <xf numFmtId="177" fontId="10" fillId="0" borderId="25" xfId="300" applyFont="1" applyFill="1" applyBorder="1" applyAlignment="1">
      <alignment horizontal="right" vertical="center" shrinkToFit="1"/>
    </xf>
    <xf numFmtId="177" fontId="10" fillId="0" borderId="25" xfId="300" applyFont="1" applyFill="1" applyBorder="1" applyAlignment="1" applyProtection="1">
      <alignment horizontal="right" vertical="center"/>
    </xf>
    <xf numFmtId="177" fontId="10" fillId="0" borderId="25" xfId="301" applyFont="1" applyFill="1" applyBorder="1" applyAlignment="1">
      <alignment horizontal="right" vertical="center"/>
    </xf>
    <xf numFmtId="177" fontId="10" fillId="0" borderId="25" xfId="301" applyFont="1" applyFill="1" applyBorder="1" applyAlignment="1">
      <alignment vertical="center"/>
    </xf>
    <xf numFmtId="177" fontId="10" fillId="0" borderId="25" xfId="301" applyFont="1" applyFill="1" applyBorder="1" applyAlignment="1">
      <alignment vertical="center" shrinkToFit="1"/>
    </xf>
    <xf numFmtId="177" fontId="10" fillId="0" borderId="25" xfId="301" applyFont="1" applyFill="1" applyBorder="1" applyAlignment="1" applyProtection="1">
      <alignment horizontal="right" vertical="center"/>
    </xf>
    <xf numFmtId="0" fontId="10" fillId="0" borderId="25" xfId="234" applyFont="1" applyBorder="1" applyAlignment="1">
      <alignment horizontal="center" vertical="center" shrinkToFit="1"/>
    </xf>
    <xf numFmtId="0" fontId="9" fillId="14" borderId="25" xfId="234" applyFont="1" applyFill="1" applyBorder="1" applyAlignment="1">
      <alignment horizontal="center" vertical="center" shrinkToFit="1"/>
    </xf>
    <xf numFmtId="177" fontId="10" fillId="0" borderId="25" xfId="24" applyFont="1" applyFill="1" applyBorder="1" applyAlignment="1">
      <alignment horizontal="right" vertical="center"/>
    </xf>
    <xf numFmtId="177" fontId="10" fillId="0" borderId="25" xfId="154" applyFont="1" applyFill="1" applyBorder="1" applyAlignment="1">
      <alignment horizontal="right" vertical="center"/>
    </xf>
    <xf numFmtId="177" fontId="10" fillId="0" borderId="25" xfId="159" applyFont="1" applyFill="1" applyBorder="1" applyAlignment="1">
      <alignment vertical="center"/>
    </xf>
    <xf numFmtId="177" fontId="10" fillId="0" borderId="25" xfId="24" applyFont="1" applyFill="1" applyBorder="1" applyAlignment="1" applyProtection="1">
      <alignment horizontal="right" vertical="center"/>
    </xf>
    <xf numFmtId="177" fontId="10" fillId="0" borderId="25" xfId="158" applyFont="1" applyFill="1" applyBorder="1" applyAlignment="1">
      <alignment horizontal="right" vertical="center"/>
    </xf>
    <xf numFmtId="177" fontId="10" fillId="0" borderId="25" xfId="158" applyFont="1" applyFill="1" applyBorder="1" applyAlignment="1">
      <alignment horizontal="right" vertical="center" shrinkToFit="1"/>
    </xf>
    <xf numFmtId="177" fontId="10" fillId="0" borderId="25" xfId="158" applyFont="1" applyFill="1" applyBorder="1" applyAlignment="1" applyProtection="1">
      <alignment horizontal="right" vertical="center"/>
    </xf>
    <xf numFmtId="177" fontId="10" fillId="0" borderId="25" xfId="302" applyFont="1" applyFill="1" applyBorder="1" applyAlignment="1">
      <alignment horizontal="right" vertical="center"/>
    </xf>
    <xf numFmtId="177" fontId="10" fillId="0" borderId="25" xfId="302" applyFont="1" applyFill="1" applyBorder="1" applyAlignment="1">
      <alignment horizontal="right" vertical="center" shrinkToFit="1"/>
    </xf>
    <xf numFmtId="177" fontId="10" fillId="0" borderId="25" xfId="302" applyFont="1" applyFill="1" applyBorder="1" applyAlignment="1" applyProtection="1">
      <alignment horizontal="right" vertical="center"/>
    </xf>
    <xf numFmtId="0" fontId="10" fillId="0" borderId="25" xfId="32" applyFont="1" applyBorder="1" applyAlignment="1">
      <alignment vertical="center" wrapText="1" shrinkToFit="1"/>
    </xf>
    <xf numFmtId="177" fontId="10" fillId="0" borderId="25" xfId="303" applyFont="1" applyFill="1" applyBorder="1" applyAlignment="1">
      <alignment horizontal="right" vertical="center"/>
    </xf>
    <xf numFmtId="177" fontId="10" fillId="0" borderId="25" xfId="303" applyFont="1" applyFill="1" applyBorder="1" applyAlignment="1">
      <alignment horizontal="right" vertical="center" shrinkToFit="1"/>
    </xf>
    <xf numFmtId="177" fontId="10" fillId="0" borderId="25" xfId="303" applyFont="1" applyFill="1" applyBorder="1" applyAlignment="1" applyProtection="1">
      <alignment horizontal="right" vertical="center"/>
    </xf>
    <xf numFmtId="177" fontId="10" fillId="0" borderId="25" xfId="304" applyFont="1" applyFill="1" applyBorder="1" applyAlignment="1">
      <alignment horizontal="right" vertical="center"/>
    </xf>
    <xf numFmtId="177" fontId="10" fillId="0" borderId="25" xfId="305" applyFont="1" applyFill="1" applyBorder="1" applyAlignment="1">
      <alignment horizontal="right" vertical="center"/>
    </xf>
    <xf numFmtId="177" fontId="10" fillId="0" borderId="25" xfId="305" applyFont="1" applyFill="1" applyBorder="1" applyAlignment="1">
      <alignment horizontal="right" vertical="center" shrinkToFit="1"/>
    </xf>
    <xf numFmtId="177" fontId="10" fillId="0" borderId="25" xfId="305" applyFont="1" applyFill="1" applyBorder="1" applyAlignment="1" applyProtection="1">
      <alignment horizontal="right" vertical="center"/>
    </xf>
    <xf numFmtId="177" fontId="10" fillId="0" borderId="25" xfId="306" applyFont="1" applyFill="1" applyBorder="1" applyAlignment="1">
      <alignment horizontal="right" vertical="center"/>
    </xf>
    <xf numFmtId="177" fontId="10" fillId="0" borderId="25" xfId="307" applyFont="1" applyFill="1" applyBorder="1" applyAlignment="1">
      <alignment horizontal="right" vertical="center"/>
    </xf>
    <xf numFmtId="177" fontId="10" fillId="0" borderId="25" xfId="308" applyFont="1" applyFill="1" applyBorder="1" applyAlignment="1">
      <alignment horizontal="right" vertical="center"/>
    </xf>
    <xf numFmtId="177" fontId="10" fillId="0" borderId="25" xfId="308" applyFont="1" applyFill="1" applyBorder="1" applyAlignment="1">
      <alignment horizontal="right" vertical="center" shrinkToFit="1"/>
    </xf>
    <xf numFmtId="177" fontId="10" fillId="0" borderId="25" xfId="308" applyFont="1" applyFill="1" applyBorder="1" applyAlignment="1" applyProtection="1">
      <alignment horizontal="right" vertical="center"/>
    </xf>
    <xf numFmtId="177" fontId="10" fillId="0" borderId="25" xfId="309" applyFont="1" applyFill="1" applyBorder="1" applyAlignment="1">
      <alignment horizontal="right" vertical="center"/>
    </xf>
    <xf numFmtId="177" fontId="10" fillId="0" borderId="25" xfId="309" applyFont="1" applyFill="1" applyBorder="1" applyAlignment="1">
      <alignment horizontal="right" vertical="center" shrinkToFit="1"/>
    </xf>
    <xf numFmtId="177" fontId="10" fillId="0" borderId="25" xfId="309" applyFont="1" applyFill="1" applyBorder="1" applyAlignment="1" applyProtection="1">
      <alignment horizontal="right" vertical="center"/>
    </xf>
    <xf numFmtId="177" fontId="10" fillId="0" borderId="25" xfId="310" applyFont="1" applyFill="1" applyBorder="1" applyAlignment="1">
      <alignment horizontal="right" vertical="center"/>
    </xf>
    <xf numFmtId="177" fontId="10" fillId="0" borderId="25" xfId="310" applyFont="1" applyFill="1" applyBorder="1" applyAlignment="1">
      <alignment horizontal="right" vertical="center" shrinkToFit="1"/>
    </xf>
    <xf numFmtId="177" fontId="10" fillId="0" borderId="25" xfId="310" applyFont="1" applyFill="1" applyBorder="1" applyAlignment="1" applyProtection="1">
      <alignment horizontal="right" vertical="center"/>
    </xf>
    <xf numFmtId="177" fontId="10" fillId="0" borderId="25" xfId="311" applyFont="1" applyFill="1" applyBorder="1" applyAlignment="1">
      <alignment horizontal="right" vertical="center"/>
    </xf>
    <xf numFmtId="177" fontId="10" fillId="0" borderId="25" xfId="312" applyFont="1" applyFill="1" applyBorder="1" applyAlignment="1">
      <alignment horizontal="right" vertical="center"/>
    </xf>
    <xf numFmtId="177" fontId="10" fillId="0" borderId="25" xfId="311" applyFont="1" applyFill="1" applyBorder="1" applyAlignment="1">
      <alignment horizontal="right" vertical="center" shrinkToFit="1"/>
    </xf>
    <xf numFmtId="177" fontId="10" fillId="0" borderId="25" xfId="311" applyFont="1" applyFill="1" applyBorder="1" applyAlignment="1" applyProtection="1">
      <alignment horizontal="right" vertical="center"/>
    </xf>
    <xf numFmtId="0" fontId="10" fillId="0" borderId="25" xfId="117" applyFont="1" applyFill="1" applyBorder="1" applyAlignment="1" applyProtection="1">
      <alignment horizontal="center" vertical="center"/>
    </xf>
    <xf numFmtId="177" fontId="10" fillId="0" borderId="25" xfId="313" applyFont="1" applyFill="1" applyBorder="1" applyAlignment="1">
      <alignment horizontal="right" vertical="center"/>
    </xf>
    <xf numFmtId="177" fontId="10" fillId="0" borderId="25" xfId="304" applyFont="1" applyFill="1" applyBorder="1" applyAlignment="1">
      <alignment horizontal="right" vertical="center" shrinkToFit="1"/>
    </xf>
    <xf numFmtId="177" fontId="10" fillId="0" borderId="25" xfId="304" applyFont="1" applyFill="1" applyBorder="1" applyAlignment="1" applyProtection="1">
      <alignment horizontal="right" vertical="center"/>
    </xf>
    <xf numFmtId="177" fontId="10" fillId="0" borderId="25" xfId="307" applyFont="1" applyFill="1" applyBorder="1" applyAlignment="1">
      <alignment horizontal="right" vertical="center" shrinkToFit="1"/>
    </xf>
    <xf numFmtId="0" fontId="9" fillId="15" borderId="25" xfId="117" applyFont="1" applyFill="1" applyBorder="1" applyAlignment="1" applyProtection="1">
      <alignment horizontal="center" vertical="center"/>
    </xf>
    <xf numFmtId="0" fontId="9" fillId="15" borderId="25" xfId="32" applyFont="1" applyFill="1" applyBorder="1" applyAlignment="1">
      <alignment horizontal="left" vertical="center" wrapText="1" shrinkToFit="1"/>
    </xf>
    <xf numFmtId="0" fontId="9" fillId="15" borderId="25" xfId="32" applyFont="1" applyFill="1" applyBorder="1" applyAlignment="1">
      <alignment horizontal="center" vertical="center" wrapText="1" shrinkToFit="1"/>
    </xf>
    <xf numFmtId="177" fontId="9" fillId="14" borderId="25" xfId="118" applyFont="1" applyFill="1" applyBorder="1" applyAlignment="1">
      <alignment horizontal="right" vertical="center"/>
    </xf>
    <xf numFmtId="177" fontId="9" fillId="14" borderId="25" xfId="118" applyFont="1" applyFill="1" applyBorder="1" applyAlignment="1">
      <alignment horizontal="right" vertical="center" shrinkToFit="1"/>
    </xf>
    <xf numFmtId="177" fontId="9" fillId="14" borderId="25" xfId="118" applyFont="1" applyFill="1" applyBorder="1" applyAlignment="1" applyProtection="1">
      <alignment horizontal="right" vertical="center"/>
    </xf>
    <xf numFmtId="177" fontId="9" fillId="0" borderId="25" xfId="151" applyFont="1" applyFill="1" applyBorder="1" applyAlignment="1">
      <alignment horizontal="right" vertical="center"/>
    </xf>
    <xf numFmtId="177" fontId="9" fillId="0" borderId="25" xfId="151" applyFont="1" applyFill="1" applyBorder="1" applyAlignment="1">
      <alignment horizontal="right" vertical="center" shrinkToFit="1"/>
    </xf>
    <xf numFmtId="177" fontId="9" fillId="0" borderId="25" xfId="151" applyFont="1" applyFill="1" applyBorder="1" applyAlignment="1" applyProtection="1">
      <alignment horizontal="right" vertical="center"/>
    </xf>
    <xf numFmtId="177" fontId="9" fillId="14" borderId="25" xfId="123" applyFont="1" applyFill="1" applyBorder="1" applyAlignment="1">
      <alignment horizontal="right" vertical="center"/>
    </xf>
    <xf numFmtId="177" fontId="9" fillId="14" borderId="25" xfId="123" applyFont="1" applyFill="1" applyBorder="1" applyAlignment="1">
      <alignment horizontal="right" vertical="center" shrinkToFit="1"/>
    </xf>
    <xf numFmtId="177" fontId="9" fillId="14" borderId="25" xfId="123" applyFont="1" applyFill="1" applyBorder="1" applyAlignment="1" applyProtection="1">
      <alignment horizontal="right" vertical="center"/>
    </xf>
    <xf numFmtId="177" fontId="9" fillId="14" borderId="25" xfId="32" applyNumberFormat="1" applyFont="1" applyFill="1" applyBorder="1" applyAlignment="1"/>
    <xf numFmtId="0" fontId="9" fillId="0" borderId="25" xfId="32" applyFont="1" applyBorder="1" applyAlignment="1">
      <alignment wrapText="1" shrinkToFit="1"/>
    </xf>
    <xf numFmtId="177" fontId="9" fillId="0" borderId="25" xfId="221" applyFont="1" applyFill="1" applyBorder="1" applyAlignment="1">
      <alignment horizontal="right" shrinkToFit="1"/>
    </xf>
    <xf numFmtId="177" fontId="9" fillId="0" borderId="25" xfId="36" applyFont="1" applyFill="1" applyBorder="1" applyAlignment="1">
      <alignment horizontal="right" shrinkToFit="1"/>
    </xf>
    <xf numFmtId="177" fontId="9" fillId="0" borderId="25" xfId="118" applyFont="1" applyFill="1" applyBorder="1" applyAlignment="1" applyProtection="1">
      <alignment horizontal="right" vertical="center"/>
    </xf>
    <xf numFmtId="0" fontId="9" fillId="0" borderId="25" xfId="32" applyFont="1" applyBorder="1" applyAlignment="1">
      <alignment horizontal="left" vertical="center" shrinkToFit="1"/>
    </xf>
    <xf numFmtId="177" fontId="9" fillId="0" borderId="25" xfId="118" applyFont="1" applyFill="1" applyBorder="1" applyAlignment="1">
      <alignment horizontal="right" vertical="center"/>
    </xf>
    <xf numFmtId="177" fontId="9" fillId="0" borderId="25" xfId="118" applyFont="1" applyFill="1" applyBorder="1" applyAlignment="1">
      <alignment horizontal="right" vertical="center" shrinkToFit="1"/>
    </xf>
    <xf numFmtId="177" fontId="9" fillId="0" borderId="25" xfId="24" applyFont="1" applyFill="1" applyBorder="1" applyAlignment="1">
      <alignment horizontal="right" vertical="center"/>
    </xf>
    <xf numFmtId="177" fontId="9" fillId="0" borderId="25" xfId="24" applyFont="1" applyFill="1" applyBorder="1" applyAlignment="1">
      <alignment horizontal="right" vertical="center" shrinkToFit="1"/>
    </xf>
    <xf numFmtId="177" fontId="9" fillId="0" borderId="25" xfId="24" applyFont="1" applyFill="1" applyBorder="1" applyAlignment="1" applyProtection="1">
      <alignment horizontal="right" vertical="center"/>
    </xf>
    <xf numFmtId="177" fontId="9" fillId="0" borderId="25" xfId="127" applyFont="1" applyFill="1" applyBorder="1" applyAlignment="1">
      <alignment horizontal="right" vertical="center"/>
    </xf>
    <xf numFmtId="177" fontId="9" fillId="0" borderId="25" xfId="314" applyFont="1" applyFill="1" applyBorder="1" applyAlignment="1">
      <alignment horizontal="right" vertical="center"/>
    </xf>
    <xf numFmtId="177" fontId="9" fillId="0" borderId="25" xfId="314" applyFont="1" applyFill="1" applyBorder="1" applyAlignment="1">
      <alignment horizontal="right" vertical="center" shrinkToFit="1"/>
    </xf>
    <xf numFmtId="177" fontId="9" fillId="0" borderId="25" xfId="314" applyFont="1" applyFill="1" applyBorder="1" applyAlignment="1" applyProtection="1">
      <alignment horizontal="right" vertical="center"/>
    </xf>
    <xf numFmtId="177" fontId="9" fillId="0" borderId="25" xfId="38" applyFont="1" applyFill="1" applyBorder="1" applyAlignment="1">
      <alignment horizontal="right" vertical="center"/>
    </xf>
    <xf numFmtId="177" fontId="9" fillId="0" borderId="25" xfId="38" applyFont="1" applyFill="1" applyBorder="1" applyAlignment="1">
      <alignment horizontal="right" vertical="center" shrinkToFit="1"/>
    </xf>
    <xf numFmtId="177" fontId="9" fillId="0" borderId="25" xfId="38" applyFont="1" applyFill="1" applyBorder="1" applyAlignment="1" applyProtection="1">
      <alignment horizontal="right" vertical="center"/>
    </xf>
    <xf numFmtId="177" fontId="10" fillId="0" borderId="25" xfId="36" applyFont="1" applyFill="1" applyBorder="1" applyAlignment="1">
      <alignment horizontal="right" vertical="center"/>
    </xf>
    <xf numFmtId="177" fontId="9" fillId="0" borderId="25" xfId="123" applyFont="1" applyFill="1" applyBorder="1" applyAlignment="1">
      <alignment horizontal="right" vertical="center"/>
    </xf>
    <xf numFmtId="177" fontId="9" fillId="0" borderId="25" xfId="123" applyFont="1" applyFill="1" applyBorder="1" applyAlignment="1">
      <alignment horizontal="right" vertical="center" shrinkToFit="1"/>
    </xf>
    <xf numFmtId="177" fontId="9" fillId="0" borderId="25" xfId="123" applyFont="1" applyFill="1" applyBorder="1" applyAlignment="1" applyProtection="1">
      <alignment horizontal="right" vertical="center"/>
    </xf>
    <xf numFmtId="0" fontId="9" fillId="14" borderId="25" xfId="32" applyFont="1" applyFill="1" applyBorder="1" applyAlignment="1">
      <alignment vertical="distributed" shrinkToFit="1"/>
    </xf>
    <xf numFmtId="177" fontId="10" fillId="14" borderId="25" xfId="24" applyFont="1" applyFill="1" applyBorder="1" applyAlignment="1">
      <alignment horizontal="right" vertical="center"/>
    </xf>
    <xf numFmtId="177" fontId="10" fillId="14" borderId="25" xfId="24" applyFont="1" applyFill="1" applyBorder="1" applyAlignment="1">
      <alignment horizontal="right" vertical="center" shrinkToFit="1"/>
    </xf>
    <xf numFmtId="0" fontId="9" fillId="14" borderId="25" xfId="32" applyFont="1" applyFill="1" applyBorder="1" applyAlignment="1">
      <alignment horizontal="left" vertical="center" shrinkToFit="1"/>
    </xf>
    <xf numFmtId="0" fontId="9" fillId="3" borderId="25" xfId="27" applyFont="1" applyFill="1" applyBorder="1" applyAlignment="1">
      <alignment horizontal="center" vertical="center" shrinkToFit="1"/>
    </xf>
    <xf numFmtId="177" fontId="9" fillId="14" borderId="25" xfId="311" applyFont="1" applyFill="1" applyBorder="1" applyAlignment="1">
      <alignment horizontal="right" vertical="center"/>
    </xf>
    <xf numFmtId="177" fontId="9" fillId="14" borderId="25" xfId="311" applyFont="1" applyFill="1" applyBorder="1" applyAlignment="1">
      <alignment horizontal="right" vertical="center" shrinkToFit="1"/>
    </xf>
    <xf numFmtId="177" fontId="9" fillId="14" borderId="25" xfId="311" applyFont="1" applyFill="1" applyBorder="1" applyAlignment="1" applyProtection="1">
      <alignment horizontal="right" vertical="center"/>
    </xf>
    <xf numFmtId="177" fontId="9" fillId="14" borderId="25" xfId="315" applyFont="1" applyFill="1" applyBorder="1" applyAlignment="1">
      <alignment horizontal="right" vertical="center"/>
    </xf>
    <xf numFmtId="177" fontId="9" fillId="14" borderId="25" xfId="315" applyFont="1" applyFill="1" applyBorder="1" applyAlignment="1">
      <alignment horizontal="right" vertical="center" shrinkToFit="1"/>
    </xf>
    <xf numFmtId="177" fontId="9" fillId="14" borderId="25" xfId="315" applyFont="1" applyFill="1" applyBorder="1" applyAlignment="1" applyProtection="1">
      <alignment horizontal="right" vertical="center"/>
    </xf>
    <xf numFmtId="0" fontId="9" fillId="14" borderId="25" xfId="117" applyFont="1" applyFill="1" applyBorder="1" applyAlignment="1" applyProtection="1">
      <alignment horizontal="center" vertical="center"/>
    </xf>
    <xf numFmtId="177" fontId="9" fillId="0" borderId="25" xfId="135" applyFont="1" applyBorder="1" applyAlignment="1">
      <alignment horizontal="right" vertical="center"/>
    </xf>
    <xf numFmtId="177" fontId="9" fillId="0" borderId="25" xfId="135" applyFont="1" applyBorder="1" applyAlignment="1">
      <alignment horizontal="center" vertical="center"/>
    </xf>
    <xf numFmtId="177" fontId="9" fillId="0" borderId="25" xfId="135" applyFont="1" applyBorder="1" applyAlignment="1">
      <alignment horizontal="right" vertical="center" shrinkToFit="1"/>
    </xf>
    <xf numFmtId="177" fontId="4" fillId="3" borderId="25" xfId="32" applyNumberFormat="1" applyFont="1" applyFill="1" applyBorder="1">
      <alignment vertical="center"/>
    </xf>
    <xf numFmtId="0" fontId="4" fillId="3" borderId="25" xfId="32" applyFont="1" applyFill="1" applyBorder="1" applyAlignment="1">
      <alignment vertical="center" wrapText="1" shrinkToFit="1"/>
    </xf>
    <xf numFmtId="177" fontId="4" fillId="0" borderId="25" xfId="221" applyFont="1" applyBorder="1" applyAlignment="1">
      <alignment horizontal="right" vertical="center"/>
    </xf>
    <xf numFmtId="177" fontId="4" fillId="3" borderId="25" xfId="67" applyFont="1" applyFill="1" applyBorder="1" applyAlignment="1">
      <alignment horizontal="right" vertical="center"/>
    </xf>
    <xf numFmtId="177" fontId="4" fillId="3" borderId="25" xfId="67" applyFont="1" applyFill="1" applyBorder="1" applyAlignment="1">
      <alignment horizontal="right" vertical="center" shrinkToFit="1"/>
    </xf>
    <xf numFmtId="0" fontId="4" fillId="3" borderId="25" xfId="149" applyFont="1" applyFill="1" applyBorder="1" applyAlignment="1" applyProtection="1">
      <alignment horizontal="center" vertical="center"/>
    </xf>
    <xf numFmtId="0" fontId="4" fillId="0" borderId="25" xfId="32" applyFont="1" applyBorder="1" applyAlignment="1">
      <alignment horizontal="left" vertical="center"/>
    </xf>
    <xf numFmtId="0" fontId="4" fillId="3" borderId="25" xfId="32" applyFont="1" applyFill="1" applyBorder="1" applyAlignment="1">
      <alignment horizontal="left" vertical="center" shrinkToFit="1"/>
    </xf>
    <xf numFmtId="0" fontId="4" fillId="3" borderId="25" xfId="32" applyFont="1" applyFill="1" applyBorder="1" applyAlignment="1">
      <alignment horizontal="center" vertical="center" wrapText="1" shrinkToFit="1"/>
    </xf>
    <xf numFmtId="177" fontId="9" fillId="14" borderId="25" xfId="316" applyFont="1" applyFill="1" applyBorder="1" applyAlignment="1">
      <alignment horizontal="right" vertical="center"/>
    </xf>
    <xf numFmtId="177" fontId="9" fillId="14" borderId="25" xfId="316" applyFont="1" applyFill="1" applyBorder="1" applyAlignment="1">
      <alignment horizontal="right" vertical="center" shrinkToFit="1"/>
    </xf>
    <xf numFmtId="177" fontId="9" fillId="14" borderId="25" xfId="148" applyFont="1" applyFill="1" applyBorder="1" applyAlignment="1">
      <alignment horizontal="right" vertical="center"/>
    </xf>
    <xf numFmtId="177" fontId="9" fillId="14" borderId="25" xfId="148" applyFont="1" applyFill="1" applyBorder="1" applyAlignment="1">
      <alignment horizontal="right" vertical="center" shrinkToFit="1"/>
    </xf>
    <xf numFmtId="177" fontId="9" fillId="14" borderId="25" xfId="148" applyFont="1" applyFill="1" applyBorder="1" applyAlignment="1" applyProtection="1">
      <alignment horizontal="right" vertical="center"/>
    </xf>
    <xf numFmtId="177" fontId="9" fillId="14" borderId="25" xfId="221" applyFont="1" applyFill="1" applyBorder="1">
      <alignment vertical="center"/>
    </xf>
    <xf numFmtId="177" fontId="9" fillId="14" borderId="25" xfId="135" applyFont="1" applyFill="1" applyBorder="1" applyAlignment="1">
      <alignment horizontal="right" vertical="center"/>
    </xf>
    <xf numFmtId="177" fontId="9" fillId="14" borderId="25" xfId="135" applyFont="1" applyFill="1" applyBorder="1" applyAlignment="1">
      <alignment horizontal="right" vertical="center" shrinkToFit="1"/>
    </xf>
    <xf numFmtId="0" fontId="9" fillId="14" borderId="25" xfId="117" applyFont="1" applyFill="1" applyBorder="1" applyAlignment="1" applyProtection="1">
      <alignment horizontal="center" vertical="center" shrinkToFit="1"/>
    </xf>
    <xf numFmtId="177" fontId="9" fillId="14" borderId="25" xfId="127" applyFont="1" applyFill="1" applyBorder="1" applyAlignment="1">
      <alignment horizontal="right" vertical="center"/>
    </xf>
    <xf numFmtId="177" fontId="9" fillId="14" borderId="25" xfId="317" applyFont="1" applyFill="1" applyBorder="1" applyAlignment="1">
      <alignment horizontal="right" vertical="center"/>
    </xf>
    <xf numFmtId="177" fontId="9" fillId="14" borderId="25" xfId="317" applyFont="1" applyFill="1" applyBorder="1" applyAlignment="1">
      <alignment horizontal="right" vertical="center" shrinkToFit="1"/>
    </xf>
    <xf numFmtId="177" fontId="9" fillId="14" borderId="25" xfId="317" applyFont="1" applyFill="1" applyBorder="1" applyAlignment="1" applyProtection="1">
      <alignment horizontal="right" vertical="center"/>
    </xf>
    <xf numFmtId="177" fontId="9" fillId="14" borderId="25" xfId="28" applyFont="1" applyFill="1" applyBorder="1" applyAlignment="1">
      <alignment horizontal="right" vertical="center"/>
    </xf>
    <xf numFmtId="177" fontId="9" fillId="14" borderId="25" xfId="28" applyFont="1" applyFill="1" applyBorder="1" applyAlignment="1">
      <alignment horizontal="right" vertical="center" shrinkToFit="1"/>
    </xf>
    <xf numFmtId="0" fontId="9" fillId="14" borderId="25" xfId="43" applyFont="1" applyFill="1" applyBorder="1" applyAlignment="1" applyProtection="1">
      <alignment horizontal="center" vertical="center" shrinkToFit="1"/>
    </xf>
    <xf numFmtId="177" fontId="10" fillId="14" borderId="25" xfId="32" applyNumberFormat="1" applyFont="1" applyFill="1" applyBorder="1">
      <alignment vertical="center"/>
    </xf>
    <xf numFmtId="0" fontId="10" fillId="14" borderId="25" xfId="32" applyFont="1" applyFill="1" applyBorder="1" applyAlignment="1">
      <alignment vertical="center" wrapText="1" shrinkToFit="1"/>
    </xf>
    <xf numFmtId="177" fontId="10" fillId="14" borderId="25" xfId="36" applyFont="1" applyFill="1" applyBorder="1" applyAlignment="1">
      <alignment horizontal="right" vertical="center"/>
    </xf>
    <xf numFmtId="177" fontId="10" fillId="14" borderId="25" xfId="36" applyFont="1" applyFill="1" applyBorder="1" applyAlignment="1">
      <alignment horizontal="right" vertical="center" shrinkToFit="1"/>
    </xf>
    <xf numFmtId="177" fontId="10" fillId="14" borderId="25" xfId="36" applyFont="1" applyFill="1" applyBorder="1" applyAlignment="1" applyProtection="1">
      <alignment horizontal="right" vertical="center"/>
    </xf>
    <xf numFmtId="0" fontId="10" fillId="14" borderId="25" xfId="32" applyFont="1" applyFill="1" applyBorder="1" applyAlignment="1">
      <alignment horizontal="left" vertical="center" shrinkToFit="1"/>
    </xf>
    <xf numFmtId="177" fontId="9" fillId="14" borderId="25" xfId="127" applyFont="1" applyFill="1" applyBorder="1" applyAlignment="1">
      <alignment horizontal="right" vertical="center" shrinkToFit="1"/>
    </xf>
    <xf numFmtId="177" fontId="9" fillId="14" borderId="25" xfId="127" applyFont="1" applyFill="1" applyBorder="1" applyAlignment="1" applyProtection="1">
      <alignment horizontal="right" vertical="center"/>
    </xf>
    <xf numFmtId="177" fontId="9" fillId="0" borderId="25" xfId="33" applyFont="1" applyFill="1" applyBorder="1" applyAlignment="1">
      <alignment horizontal="right" vertical="center"/>
    </xf>
    <xf numFmtId="177" fontId="9" fillId="0" borderId="25" xfId="33" applyFont="1" applyFill="1" applyBorder="1" applyAlignment="1">
      <alignment horizontal="right" vertical="center" shrinkToFit="1"/>
    </xf>
    <xf numFmtId="177" fontId="9" fillId="0" borderId="25" xfId="33" applyFont="1" applyFill="1" applyBorder="1" applyAlignment="1" applyProtection="1">
      <alignment horizontal="right" vertical="center"/>
    </xf>
    <xf numFmtId="177" fontId="9" fillId="14" borderId="25" xfId="38" applyFont="1" applyFill="1" applyBorder="1" applyAlignment="1">
      <alignment horizontal="right" vertical="center"/>
    </xf>
    <xf numFmtId="177" fontId="9" fillId="14" borderId="25" xfId="38" applyFont="1" applyFill="1" applyBorder="1" applyAlignment="1">
      <alignment horizontal="right" vertical="center" shrinkToFit="1"/>
    </xf>
    <xf numFmtId="177" fontId="9" fillId="0" borderId="25" xfId="24" applyFont="1" applyFill="1" applyBorder="1">
      <alignment vertical="center"/>
    </xf>
    <xf numFmtId="0" fontId="9" fillId="0" borderId="25" xfId="117" applyFont="1" applyFill="1" applyBorder="1" applyAlignment="1" applyProtection="1">
      <alignment horizontal="center" vertical="center" shrinkToFit="1"/>
    </xf>
    <xf numFmtId="0" fontId="9" fillId="0" borderId="25" xfId="117" applyFont="1" applyFill="1" applyBorder="1" applyAlignment="1" applyProtection="1">
      <alignment horizontal="center" vertical="center" wrapText="1" shrinkToFit="1"/>
    </xf>
    <xf numFmtId="177" fontId="9" fillId="14" borderId="25" xfId="38" applyFont="1" applyFill="1" applyBorder="1" applyAlignment="1" applyProtection="1">
      <alignment horizontal="right" vertical="center"/>
    </xf>
    <xf numFmtId="177" fontId="9" fillId="0" borderId="25" xfId="318" applyFont="1" applyFill="1" applyBorder="1" applyAlignment="1">
      <alignment horizontal="right" vertical="center"/>
    </xf>
    <xf numFmtId="177" fontId="9" fillId="0" borderId="25" xfId="319" applyFont="1" applyFill="1" applyBorder="1" applyAlignment="1">
      <alignment horizontal="right" vertical="center"/>
    </xf>
    <xf numFmtId="177" fontId="9" fillId="0" borderId="25" xfId="319" applyFont="1" applyFill="1" applyBorder="1" applyAlignment="1">
      <alignment horizontal="right" vertical="center" shrinkToFit="1"/>
    </xf>
    <xf numFmtId="177" fontId="9" fillId="0" borderId="25" xfId="319" applyFont="1" applyFill="1" applyBorder="1" applyAlignment="1" applyProtection="1">
      <alignment horizontal="right" vertical="center"/>
    </xf>
    <xf numFmtId="177" fontId="9" fillId="0" borderId="25" xfId="320" applyFont="1" applyFill="1" applyBorder="1" applyAlignment="1">
      <alignment horizontal="right" vertical="center"/>
    </xf>
    <xf numFmtId="177" fontId="9" fillId="0" borderId="25" xfId="321" applyFont="1" applyFill="1" applyBorder="1" applyAlignment="1">
      <alignment horizontal="right" vertical="center"/>
    </xf>
    <xf numFmtId="177" fontId="9" fillId="0" borderId="25" xfId="321" applyFont="1" applyFill="1" applyBorder="1" applyAlignment="1">
      <alignment horizontal="right" vertical="center" shrinkToFit="1"/>
    </xf>
    <xf numFmtId="177" fontId="9" fillId="0" borderId="25" xfId="321" applyFont="1" applyFill="1" applyBorder="1" applyAlignment="1" applyProtection="1">
      <alignment horizontal="right" vertical="center"/>
    </xf>
    <xf numFmtId="177" fontId="4" fillId="0" borderId="25" xfId="32" applyNumberFormat="1" applyFont="1" applyBorder="1">
      <alignment vertical="center"/>
    </xf>
    <xf numFmtId="0" fontId="4" fillId="0" borderId="25" xfId="32" applyFont="1" applyBorder="1" applyAlignment="1">
      <alignment vertical="center" wrapText="1" shrinkToFit="1"/>
    </xf>
    <xf numFmtId="177" fontId="4" fillId="0" borderId="25" xfId="322" applyFont="1" applyFill="1" applyBorder="1" applyAlignment="1">
      <alignment horizontal="right" vertical="center"/>
    </xf>
    <xf numFmtId="177" fontId="4" fillId="0" borderId="25" xfId="323" applyFont="1" applyFill="1" applyBorder="1" applyAlignment="1">
      <alignment horizontal="right" vertical="center"/>
    </xf>
    <xf numFmtId="177" fontId="4" fillId="0" borderId="25" xfId="324" applyFont="1" applyFill="1" applyBorder="1" applyAlignment="1">
      <alignment horizontal="right" vertical="center"/>
    </xf>
    <xf numFmtId="177" fontId="4" fillId="0" borderId="25" xfId="323" applyFont="1" applyFill="1" applyBorder="1" applyAlignment="1">
      <alignment horizontal="right" vertical="center" shrinkToFit="1"/>
    </xf>
    <xf numFmtId="177" fontId="4" fillId="0" borderId="25" xfId="323" applyFont="1" applyFill="1" applyBorder="1" applyAlignment="1" applyProtection="1">
      <alignment horizontal="right" vertical="center"/>
    </xf>
    <xf numFmtId="0" fontId="4" fillId="0" borderId="25" xfId="32" applyFont="1" applyBorder="1" applyAlignment="1">
      <alignment horizontal="left" vertical="center" wrapText="1" shrinkToFit="1"/>
    </xf>
    <xf numFmtId="0" fontId="4" fillId="0" borderId="25" xfId="32" applyFont="1" applyBorder="1" applyAlignment="1">
      <alignment horizontal="center" vertical="center" wrapText="1" shrinkToFit="1"/>
    </xf>
    <xf numFmtId="177" fontId="9" fillId="0" borderId="25" xfId="6" applyFont="1" applyBorder="1" applyAlignment="1">
      <alignment horizontal="right" vertical="center"/>
    </xf>
    <xf numFmtId="177" fontId="9" fillId="0" borderId="25" xfId="6" applyFont="1" applyBorder="1" applyAlignment="1">
      <alignment horizontal="right" vertical="center" shrinkToFit="1"/>
    </xf>
    <xf numFmtId="177" fontId="9" fillId="0" borderId="25" xfId="325" applyFont="1" applyFill="1" applyBorder="1" applyAlignment="1">
      <alignment horizontal="right" vertical="center"/>
    </xf>
    <xf numFmtId="177" fontId="9" fillId="0" borderId="25" xfId="127" applyFont="1" applyFill="1" applyBorder="1" applyAlignment="1">
      <alignment horizontal="right" vertical="center" shrinkToFit="1"/>
    </xf>
    <xf numFmtId="177" fontId="9" fillId="0" borderId="25" xfId="127" applyFont="1" applyFill="1" applyBorder="1" applyAlignment="1" applyProtection="1">
      <alignment horizontal="right" vertical="center"/>
    </xf>
    <xf numFmtId="177" fontId="9" fillId="0" borderId="25" xfId="326" applyFont="1" applyBorder="1" applyAlignment="1">
      <alignment horizontal="right" vertical="center"/>
    </xf>
    <xf numFmtId="177" fontId="9" fillId="0" borderId="25" xfId="326" applyFont="1" applyBorder="1" applyAlignment="1">
      <alignment horizontal="right" vertical="center" shrinkToFit="1"/>
    </xf>
    <xf numFmtId="0" fontId="9" fillId="3" borderId="25" xfId="32" applyFont="1" applyFill="1" applyBorder="1" applyAlignment="1">
      <alignment horizontal="center" vertical="center" wrapText="1" shrinkToFit="1"/>
    </xf>
    <xf numFmtId="177" fontId="9" fillId="0" borderId="25" xfId="327" applyFont="1" applyFill="1" applyBorder="1" applyAlignment="1">
      <alignment horizontal="right" vertical="center"/>
    </xf>
    <xf numFmtId="177" fontId="9" fillId="0" borderId="25" xfId="328" applyFont="1" applyFill="1" applyBorder="1" applyAlignment="1">
      <alignment horizontal="right" vertical="center"/>
    </xf>
    <xf numFmtId="177" fontId="9" fillId="0" borderId="25" xfId="327" applyFont="1" applyFill="1" applyBorder="1" applyAlignment="1">
      <alignment horizontal="right" vertical="center" shrinkToFit="1"/>
    </xf>
    <xf numFmtId="177" fontId="9" fillId="0" borderId="25" xfId="327" applyFont="1" applyFill="1" applyBorder="1" applyAlignment="1" applyProtection="1">
      <alignment horizontal="right" vertical="center"/>
    </xf>
    <xf numFmtId="177" fontId="9" fillId="0" borderId="25" xfId="329" applyFont="1" applyFill="1" applyBorder="1" applyAlignment="1">
      <alignment horizontal="right" vertical="center"/>
    </xf>
    <xf numFmtId="177" fontId="9" fillId="0" borderId="25" xfId="329" applyFont="1" applyFill="1" applyBorder="1" applyAlignment="1">
      <alignment horizontal="right" vertical="center" shrinkToFit="1"/>
    </xf>
    <xf numFmtId="177" fontId="9" fillId="0" borderId="25" xfId="329" applyFont="1" applyFill="1" applyBorder="1" applyAlignment="1" applyProtection="1">
      <alignment horizontal="right" vertical="center"/>
    </xf>
    <xf numFmtId="177" fontId="9" fillId="0" borderId="25" xfId="221" applyFont="1" applyFill="1" applyBorder="1">
      <alignment vertical="center"/>
    </xf>
    <xf numFmtId="0" fontId="9" fillId="0" borderId="25" xfId="84" applyFont="1" applyBorder="1">
      <alignment vertical="center"/>
    </xf>
    <xf numFmtId="0" fontId="9" fillId="0" borderId="25" xfId="84" applyFont="1" applyBorder="1" applyAlignment="1">
      <alignment horizontal="center" vertical="center"/>
    </xf>
    <xf numFmtId="177" fontId="9" fillId="0" borderId="25" xfId="330" applyFont="1" applyFill="1" applyBorder="1" applyAlignment="1">
      <alignment horizontal="right" vertical="center"/>
    </xf>
    <xf numFmtId="177" fontId="9" fillId="0" borderId="25" xfId="331" applyFont="1" applyFill="1" applyBorder="1" applyAlignment="1">
      <alignment horizontal="right" vertical="center"/>
    </xf>
    <xf numFmtId="177" fontId="9" fillId="0" borderId="25" xfId="332" applyFont="1" applyFill="1" applyBorder="1" applyAlignment="1">
      <alignment horizontal="right" vertical="center"/>
    </xf>
    <xf numFmtId="177" fontId="9" fillId="0" borderId="25" xfId="331" applyFont="1" applyFill="1" applyBorder="1" applyAlignment="1">
      <alignment horizontal="right" vertical="center" shrinkToFit="1"/>
    </xf>
    <xf numFmtId="177" fontId="9" fillId="0" borderId="25" xfId="331" applyFont="1" applyFill="1" applyBorder="1" applyAlignment="1" applyProtection="1">
      <alignment horizontal="right" vertical="center"/>
    </xf>
    <xf numFmtId="177" fontId="9" fillId="0" borderId="25" xfId="333" applyFont="1" applyFill="1" applyBorder="1" applyAlignment="1">
      <alignment horizontal="right" vertical="center"/>
    </xf>
    <xf numFmtId="177" fontId="9" fillId="0" borderId="25" xfId="334" applyFont="1" applyFill="1" applyBorder="1" applyAlignment="1">
      <alignment horizontal="right" vertical="center"/>
    </xf>
    <xf numFmtId="177" fontId="9" fillId="0" borderId="25" xfId="334" applyFont="1" applyFill="1" applyBorder="1" applyAlignment="1">
      <alignment horizontal="right" vertical="center" shrinkToFit="1"/>
    </xf>
    <xf numFmtId="177" fontId="9" fillId="0" borderId="25" xfId="334" applyFont="1" applyFill="1" applyBorder="1" applyAlignment="1" applyProtection="1">
      <alignment horizontal="right" vertical="center"/>
    </xf>
    <xf numFmtId="0" fontId="9" fillId="15" borderId="25" xfId="117" applyFont="1" applyFill="1" applyBorder="1" applyAlignment="1" applyProtection="1">
      <alignment horizontal="center" vertical="center" shrinkToFit="1"/>
    </xf>
    <xf numFmtId="177" fontId="9" fillId="0" borderId="32" xfId="32" applyNumberFormat="1" applyFont="1" applyBorder="1" applyAlignment="1">
      <alignment horizontal="right" vertical="center"/>
    </xf>
    <xf numFmtId="177" fontId="9" fillId="0" borderId="25" xfId="221" applyFont="1" applyFill="1" applyBorder="1" applyAlignment="1">
      <alignment horizontal="right" vertical="center" shrinkToFit="1"/>
    </xf>
    <xf numFmtId="177" fontId="9" fillId="0" borderId="25" xfId="311" applyFont="1" applyFill="1" applyBorder="1" applyAlignment="1">
      <alignment horizontal="right" vertical="center"/>
    </xf>
    <xf numFmtId="177" fontId="9" fillId="0" borderId="25" xfId="335" applyFont="1" applyFill="1" applyBorder="1" applyAlignment="1">
      <alignment horizontal="right" vertical="center" shrinkToFit="1"/>
    </xf>
    <xf numFmtId="177" fontId="9" fillId="0" borderId="25" xfId="311" applyFont="1" applyFill="1" applyBorder="1" applyAlignment="1">
      <alignment horizontal="right" vertical="center" shrinkToFit="1"/>
    </xf>
    <xf numFmtId="177" fontId="9" fillId="0" borderId="25" xfId="311" applyFont="1" applyFill="1" applyBorder="1" applyAlignment="1" applyProtection="1">
      <alignment horizontal="right" vertical="center"/>
    </xf>
    <xf numFmtId="3" fontId="9" fillId="0" borderId="32" xfId="32" applyNumberFormat="1" applyFont="1" applyBorder="1" applyAlignment="1">
      <alignment vertical="center" wrapText="1" shrinkToFit="1"/>
    </xf>
    <xf numFmtId="177" fontId="9" fillId="0" borderId="25" xfId="336" applyFont="1" applyFill="1" applyBorder="1" applyAlignment="1">
      <alignment horizontal="right" vertical="center"/>
    </xf>
    <xf numFmtId="177" fontId="9" fillId="0" borderId="25" xfId="337" applyFont="1" applyFill="1" applyBorder="1" applyAlignment="1">
      <alignment horizontal="right" vertical="center" shrinkToFit="1"/>
    </xf>
    <xf numFmtId="177" fontId="9" fillId="0" borderId="25" xfId="336" applyFont="1" applyFill="1" applyBorder="1" applyAlignment="1">
      <alignment horizontal="right" vertical="center" shrinkToFit="1"/>
    </xf>
    <xf numFmtId="177" fontId="9" fillId="0" borderId="25" xfId="336" applyFont="1" applyFill="1" applyBorder="1" applyAlignment="1" applyProtection="1">
      <alignment horizontal="right" vertical="center"/>
    </xf>
    <xf numFmtId="3" fontId="4" fillId="0" borderId="25" xfId="32" applyNumberFormat="1" applyFont="1" applyBorder="1" applyAlignment="1">
      <alignment horizontal="right" vertical="center"/>
    </xf>
    <xf numFmtId="0" fontId="4" fillId="0" borderId="25" xfId="32" applyFont="1" applyBorder="1" applyAlignment="1">
      <alignment horizontal="right" vertical="center"/>
    </xf>
    <xf numFmtId="177" fontId="9" fillId="14" borderId="27" xfId="32" applyNumberFormat="1" applyFont="1" applyFill="1" applyBorder="1" applyAlignment="1">
      <alignment horizontal="right" vertical="center"/>
    </xf>
    <xf numFmtId="0" fontId="9" fillId="14" borderId="29" xfId="32" applyFont="1" applyFill="1" applyBorder="1" applyAlignment="1">
      <alignment vertical="center" wrapText="1" shrinkToFit="1"/>
    </xf>
    <xf numFmtId="177" fontId="9" fillId="0" borderId="29" xfId="221" applyFont="1" applyFill="1" applyBorder="1" applyAlignment="1">
      <alignment horizontal="right" vertical="center" shrinkToFit="1"/>
    </xf>
    <xf numFmtId="177" fontId="9" fillId="14" borderId="29" xfId="221" applyFont="1" applyFill="1" applyBorder="1" applyAlignment="1">
      <alignment horizontal="right" vertical="center"/>
    </xf>
    <xf numFmtId="177" fontId="9" fillId="14" borderId="29" xfId="24" applyFont="1" applyFill="1" applyBorder="1" applyAlignment="1">
      <alignment horizontal="right" vertical="center"/>
    </xf>
    <xf numFmtId="177" fontId="9" fillId="14" borderId="29" xfId="140" applyFont="1" applyFill="1" applyBorder="1" applyAlignment="1">
      <alignment horizontal="right" vertical="center" shrinkToFit="1"/>
    </xf>
    <xf numFmtId="177" fontId="9" fillId="14" borderId="29" xfId="24" applyFont="1" applyFill="1" applyBorder="1" applyAlignment="1">
      <alignment horizontal="right" vertical="center" shrinkToFit="1"/>
    </xf>
    <xf numFmtId="177" fontId="9" fillId="14" borderId="29" xfId="24" applyFont="1" applyFill="1" applyBorder="1" applyAlignment="1" applyProtection="1">
      <alignment horizontal="right" vertical="center"/>
    </xf>
    <xf numFmtId="0" fontId="4" fillId="0" borderId="29" xfId="32" applyFont="1" applyBorder="1" applyAlignment="1">
      <alignment horizontal="center" vertical="center"/>
    </xf>
    <xf numFmtId="0" fontId="10" fillId="0" borderId="29" xfId="32" applyFont="1" applyBorder="1" applyAlignment="1">
      <alignment horizontal="center" vertical="center"/>
    </xf>
    <xf numFmtId="0" fontId="10" fillId="0" borderId="29" xfId="32" applyFont="1" applyBorder="1" applyAlignment="1">
      <alignment horizontal="left" vertical="center"/>
    </xf>
    <xf numFmtId="0" fontId="9" fillId="14" borderId="29" xfId="32" applyFont="1" applyFill="1" applyBorder="1" applyAlignment="1">
      <alignment horizontal="left" vertical="center" wrapText="1" shrinkToFit="1"/>
    </xf>
    <xf numFmtId="0" fontId="9" fillId="14" borderId="29" xfId="32" applyFont="1" applyFill="1" applyBorder="1" applyAlignment="1">
      <alignment horizontal="center" vertical="center" wrapText="1" shrinkToFit="1"/>
    </xf>
    <xf numFmtId="177" fontId="9" fillId="14" borderId="32" xfId="32" applyNumberFormat="1" applyFont="1" applyFill="1" applyBorder="1" applyAlignment="1">
      <alignment horizontal="right" vertical="center"/>
    </xf>
    <xf numFmtId="177" fontId="9" fillId="0" borderId="25" xfId="338" applyFont="1" applyFill="1" applyBorder="1" applyAlignment="1">
      <alignment horizontal="right" vertical="center"/>
    </xf>
    <xf numFmtId="177" fontId="9" fillId="14" borderId="25" xfId="339" applyFont="1" applyFill="1" applyBorder="1" applyAlignment="1">
      <alignment horizontal="right" vertical="center" shrinkToFit="1"/>
    </xf>
    <xf numFmtId="177" fontId="9" fillId="0" borderId="25" xfId="338" applyFont="1" applyFill="1" applyBorder="1" applyAlignment="1">
      <alignment horizontal="right" vertical="center" shrinkToFit="1"/>
    </xf>
    <xf numFmtId="177" fontId="9" fillId="0" borderId="25" xfId="338" applyFont="1" applyFill="1" applyBorder="1" applyAlignment="1" applyProtection="1">
      <alignment horizontal="right" vertical="center"/>
    </xf>
    <xf numFmtId="177" fontId="9" fillId="0" borderId="25" xfId="32" applyNumberFormat="1" applyFont="1" applyBorder="1" applyAlignment="1">
      <alignment horizontal="right" vertical="center"/>
    </xf>
    <xf numFmtId="177" fontId="9" fillId="0" borderId="25" xfId="340" applyFont="1" applyFill="1" applyBorder="1" applyAlignment="1">
      <alignment horizontal="right" vertical="center"/>
    </xf>
    <xf numFmtId="177" fontId="9" fillId="0" borderId="25" xfId="341" applyFont="1" applyFill="1" applyBorder="1" applyAlignment="1">
      <alignment horizontal="right" vertical="center" shrinkToFit="1"/>
    </xf>
    <xf numFmtId="177" fontId="9" fillId="0" borderId="25" xfId="342" applyFont="1" applyFill="1" applyBorder="1" applyAlignment="1">
      <alignment horizontal="right" vertical="center" shrinkToFit="1"/>
    </xf>
    <xf numFmtId="177" fontId="9" fillId="0" borderId="25" xfId="340" applyFont="1" applyFill="1" applyBorder="1" applyAlignment="1">
      <alignment horizontal="right" vertical="center" shrinkToFit="1"/>
    </xf>
    <xf numFmtId="177" fontId="9" fillId="0" borderId="25" xfId="340" applyFont="1" applyFill="1" applyBorder="1" applyAlignment="1" applyProtection="1">
      <alignment horizontal="right" vertical="center"/>
    </xf>
    <xf numFmtId="0" fontId="9" fillId="0" borderId="25" xfId="142" applyFont="1" applyFill="1" applyBorder="1" applyAlignment="1" applyProtection="1">
      <alignment horizontal="center" vertical="center" shrinkToFit="1"/>
    </xf>
    <xf numFmtId="0" fontId="9" fillId="0" borderId="25" xfId="142" applyFont="1" applyFill="1" applyBorder="1" applyAlignment="1">
      <alignment horizontal="left" vertical="center" wrapText="1" shrinkToFit="1"/>
    </xf>
    <xf numFmtId="0" fontId="9" fillId="0" borderId="25" xfId="142" applyFont="1" applyFill="1" applyBorder="1" applyAlignment="1">
      <alignment horizontal="center" vertical="center" wrapText="1" shrinkToFit="1"/>
    </xf>
    <xf numFmtId="0" fontId="9" fillId="14" borderId="25" xfId="142" applyFont="1" applyFill="1" applyBorder="1" applyAlignment="1">
      <alignment horizontal="center" vertical="center" wrapText="1" shrinkToFit="1"/>
    </xf>
    <xf numFmtId="177" fontId="9" fillId="14" borderId="25" xfId="343" applyFont="1" applyFill="1" applyBorder="1" applyAlignment="1">
      <alignment horizontal="right" vertical="center"/>
    </xf>
    <xf numFmtId="177" fontId="9" fillId="0" borderId="25" xfId="344" applyFont="1" applyFill="1" applyBorder="1" applyAlignment="1">
      <alignment horizontal="right" vertical="center" shrinkToFit="1"/>
    </xf>
    <xf numFmtId="177" fontId="9" fillId="14" borderId="25" xfId="335" applyFont="1" applyFill="1" applyBorder="1" applyAlignment="1">
      <alignment horizontal="right" vertical="center" shrinkToFit="1"/>
    </xf>
    <xf numFmtId="177" fontId="9" fillId="14" borderId="25" xfId="343" applyFont="1" applyFill="1" applyBorder="1" applyAlignment="1">
      <alignment horizontal="right" vertical="center" shrinkToFit="1"/>
    </xf>
    <xf numFmtId="177" fontId="9" fillId="14" borderId="25" xfId="343" applyFont="1" applyFill="1" applyBorder="1" applyAlignment="1" applyProtection="1">
      <alignment horizontal="right" vertical="center"/>
    </xf>
    <xf numFmtId="0" fontId="9" fillId="0" borderId="32" xfId="32" applyFont="1" applyBorder="1" applyAlignment="1">
      <alignment vertical="center" wrapText="1" shrinkToFit="1"/>
    </xf>
    <xf numFmtId="177" fontId="9" fillId="0" borderId="25" xfId="345" applyFont="1" applyFill="1" applyBorder="1">
      <alignment vertical="center"/>
    </xf>
    <xf numFmtId="178" fontId="9" fillId="0" borderId="25" xfId="345" applyNumberFormat="1" applyFont="1" applyBorder="1" applyAlignment="1">
      <alignment horizontal="right" vertical="center"/>
    </xf>
    <xf numFmtId="178" fontId="9" fillId="0" borderId="25" xfId="345" applyNumberFormat="1" applyFont="1" applyFill="1" applyBorder="1" applyAlignment="1">
      <alignment vertical="center" wrapText="1" shrinkToFit="1"/>
    </xf>
    <xf numFmtId="177" fontId="9" fillId="14" borderId="25" xfId="339" applyFont="1" applyFill="1" applyBorder="1" applyAlignment="1" applyProtection="1">
      <alignment horizontal="right" vertical="center"/>
    </xf>
    <xf numFmtId="177" fontId="9" fillId="14" borderId="32" xfId="32" applyNumberFormat="1" applyFont="1" applyFill="1" applyBorder="1" applyAlignment="1">
      <alignment horizontal="right" vertical="center" wrapText="1" shrinkToFit="1"/>
    </xf>
    <xf numFmtId="177" fontId="9" fillId="14" borderId="25" xfId="221" applyFont="1" applyFill="1" applyBorder="1" applyAlignment="1">
      <alignment horizontal="right" vertical="center" wrapText="1" shrinkToFit="1"/>
    </xf>
    <xf numFmtId="177" fontId="9" fillId="14" borderId="25" xfId="141" applyFont="1" applyFill="1" applyBorder="1" applyAlignment="1">
      <alignment horizontal="right" vertical="center" wrapText="1" shrinkToFit="1"/>
    </xf>
    <xf numFmtId="177" fontId="9" fillId="14" borderId="25" xfId="140" applyFont="1" applyFill="1" applyBorder="1" applyAlignment="1">
      <alignment horizontal="right" vertical="center" shrinkToFit="1"/>
    </xf>
    <xf numFmtId="177" fontId="9" fillId="14" borderId="25" xfId="141" applyFont="1" applyFill="1" applyBorder="1" applyAlignment="1">
      <alignment vertical="center" wrapText="1"/>
    </xf>
    <xf numFmtId="177" fontId="9" fillId="14" borderId="25" xfId="141" applyFont="1" applyFill="1" applyBorder="1" applyAlignment="1">
      <alignment horizontal="right" vertical="center"/>
    </xf>
    <xf numFmtId="3" fontId="9" fillId="14" borderId="32" xfId="32" applyNumberFormat="1" applyFont="1" applyFill="1" applyBorder="1" applyAlignment="1">
      <alignment horizontal="right" vertical="center" wrapText="1" shrinkToFit="1"/>
    </xf>
    <xf numFmtId="177" fontId="9" fillId="14" borderId="25" xfId="140" applyFont="1" applyFill="1" applyBorder="1" applyAlignment="1">
      <alignment horizontal="right" vertical="center"/>
    </xf>
    <xf numFmtId="177" fontId="9" fillId="14" borderId="25" xfId="140" applyFont="1" applyFill="1" applyBorder="1" applyAlignment="1" applyProtection="1">
      <alignment horizontal="right" vertical="center"/>
    </xf>
    <xf numFmtId="0" fontId="9" fillId="15" borderId="25" xfId="117" applyFont="1" applyFill="1" applyBorder="1" applyAlignment="1" applyProtection="1">
      <alignment horizontal="center" vertical="center" wrapText="1" shrinkToFit="1"/>
    </xf>
    <xf numFmtId="177" fontId="9" fillId="14" borderId="25" xfId="36" applyFont="1" applyFill="1" applyBorder="1" applyAlignment="1">
      <alignment horizontal="right" vertical="center"/>
    </xf>
    <xf numFmtId="177" fontId="9" fillId="14" borderId="25" xfId="36" applyFont="1" applyFill="1" applyBorder="1" applyAlignment="1">
      <alignment horizontal="right" vertical="center" shrinkToFit="1"/>
    </xf>
    <xf numFmtId="177" fontId="9" fillId="14" borderId="25" xfId="36" applyFont="1" applyFill="1" applyBorder="1" applyAlignment="1" applyProtection="1">
      <alignment horizontal="right" vertical="center"/>
    </xf>
    <xf numFmtId="0" fontId="9" fillId="0" borderId="0" xfId="13" applyFont="1" applyAlignment="1">
      <alignment vertical="center" wrapText="1"/>
    </xf>
    <xf numFmtId="177" fontId="9" fillId="14" borderId="25" xfId="139" applyFont="1" applyFill="1" applyBorder="1" applyAlignment="1">
      <alignment horizontal="right" vertical="center"/>
    </xf>
    <xf numFmtId="177" fontId="9" fillId="14" borderId="25" xfId="139" applyFont="1" applyFill="1" applyBorder="1" applyAlignment="1">
      <alignment horizontal="right" vertical="center" shrinkToFit="1"/>
    </xf>
    <xf numFmtId="177" fontId="9" fillId="14" borderId="25" xfId="139" applyFont="1" applyFill="1" applyBorder="1" applyAlignment="1" applyProtection="1">
      <alignment vertical="center"/>
    </xf>
    <xf numFmtId="3" fontId="9" fillId="14" borderId="25" xfId="32" applyNumberFormat="1" applyFont="1" applyFill="1" applyBorder="1">
      <alignment vertical="center"/>
    </xf>
    <xf numFmtId="0" fontId="9" fillId="14" borderId="25" xfId="32" applyFont="1" applyFill="1" applyBorder="1" applyAlignment="1">
      <alignment horizontal="left" vertical="center" wrapText="1"/>
    </xf>
    <xf numFmtId="0" fontId="9" fillId="14" borderId="25" xfId="32" applyFont="1" applyFill="1" applyBorder="1" applyAlignment="1">
      <alignment horizontal="left" vertical="center"/>
    </xf>
    <xf numFmtId="177" fontId="9" fillId="14" borderId="25" xfId="68" applyNumberFormat="1" applyFont="1" applyFill="1" applyBorder="1">
      <alignment vertical="center"/>
    </xf>
    <xf numFmtId="0" fontId="9" fillId="14" borderId="25" xfId="68" applyNumberFormat="1" applyFont="1" applyFill="1" applyBorder="1" applyAlignment="1" applyProtection="1">
      <alignment vertical="center" wrapText="1" shrinkToFit="1"/>
    </xf>
    <xf numFmtId="0" fontId="9" fillId="14" borderId="25" xfId="68" applyFont="1" applyFill="1" applyBorder="1" applyAlignment="1">
      <alignment horizontal="left" vertical="center" wrapText="1" shrinkToFit="1"/>
    </xf>
    <xf numFmtId="0" fontId="9" fillId="14" borderId="25" xfId="68" applyFont="1" applyFill="1" applyBorder="1" applyAlignment="1">
      <alignment horizontal="center" vertical="center" wrapText="1" shrinkToFit="1"/>
    </xf>
    <xf numFmtId="177" fontId="9" fillId="14" borderId="25" xfId="32" applyNumberFormat="1" applyFont="1" applyFill="1" applyBorder="1" applyAlignment="1">
      <alignment vertical="center" wrapText="1"/>
    </xf>
    <xf numFmtId="177" fontId="9" fillId="14" borderId="25" xfId="36" applyFont="1" applyFill="1" applyBorder="1" applyAlignment="1">
      <alignment horizontal="right" vertical="center" wrapText="1"/>
    </xf>
    <xf numFmtId="177" fontId="9" fillId="14" borderId="25" xfId="38" applyFont="1" applyFill="1" applyBorder="1" applyAlignment="1">
      <alignment horizontal="right" vertical="center" wrapText="1"/>
    </xf>
    <xf numFmtId="177" fontId="9" fillId="14" borderId="25" xfId="38" applyFont="1" applyFill="1" applyBorder="1" applyAlignment="1">
      <alignment horizontal="right" vertical="center" wrapText="1" shrinkToFit="1"/>
    </xf>
    <xf numFmtId="177" fontId="9" fillId="14" borderId="25" xfId="32" applyNumberFormat="1" applyFont="1" applyFill="1" applyBorder="1" applyAlignment="1">
      <alignment horizontal="center" vertical="center"/>
    </xf>
    <xf numFmtId="177" fontId="9" fillId="3" borderId="25" xfId="32" applyNumberFormat="1" applyFont="1" applyFill="1" applyBorder="1">
      <alignment vertical="center"/>
    </xf>
    <xf numFmtId="0" fontId="9" fillId="3" borderId="25" xfId="32" applyFont="1" applyFill="1" applyBorder="1" applyAlignment="1">
      <alignment vertical="center" wrapText="1" shrinkToFit="1"/>
    </xf>
    <xf numFmtId="177" fontId="9" fillId="3" borderId="25" xfId="221" applyFont="1" applyFill="1" applyBorder="1" applyAlignment="1">
      <alignment horizontal="right" vertical="center"/>
    </xf>
    <xf numFmtId="177" fontId="9" fillId="3" borderId="25" xfId="75" applyFont="1" applyFill="1" applyBorder="1" applyAlignment="1">
      <alignment horizontal="right" vertical="center"/>
    </xf>
    <xf numFmtId="177" fontId="9" fillId="3" borderId="25" xfId="75" applyFont="1" applyFill="1" applyBorder="1" applyAlignment="1">
      <alignment horizontal="right" vertical="center" shrinkToFit="1"/>
    </xf>
    <xf numFmtId="0" fontId="9" fillId="3" borderId="25" xfId="32" applyFont="1" applyFill="1" applyBorder="1" applyAlignment="1">
      <alignment horizontal="left" vertical="center" wrapText="1" shrinkToFit="1"/>
    </xf>
    <xf numFmtId="14" fontId="9" fillId="15" borderId="25" xfId="32" applyNumberFormat="1" applyFont="1" applyFill="1" applyBorder="1" applyAlignment="1">
      <alignment horizontal="left" vertical="center" wrapText="1" shrinkToFit="1"/>
    </xf>
    <xf numFmtId="177" fontId="10" fillId="0" borderId="25" xfId="32" applyNumberFormat="1" applyFont="1" applyBorder="1" applyAlignment="1">
      <alignment horizontal="left" vertical="center"/>
    </xf>
    <xf numFmtId="0" fontId="10" fillId="0" borderId="25" xfId="32" applyFont="1" applyBorder="1" applyAlignment="1">
      <alignment horizontal="left" vertical="center" wrapText="1" shrinkToFit="1"/>
    </xf>
    <xf numFmtId="177" fontId="10" fillId="0" borderId="25" xfId="28" applyFont="1" applyBorder="1" applyAlignment="1">
      <alignment horizontal="left" vertical="center"/>
    </xf>
    <xf numFmtId="177" fontId="10" fillId="0" borderId="25" xfId="24" applyFont="1" applyFill="1" applyBorder="1" applyAlignment="1">
      <alignment horizontal="left" vertical="center"/>
    </xf>
    <xf numFmtId="177" fontId="10" fillId="0" borderId="25" xfId="24" applyFont="1" applyFill="1" applyBorder="1" applyAlignment="1">
      <alignment horizontal="left" vertical="center" shrinkToFit="1"/>
    </xf>
    <xf numFmtId="177" fontId="10" fillId="0" borderId="25" xfId="136" applyFont="1" applyFill="1" applyBorder="1" applyAlignment="1" applyProtection="1">
      <alignment horizontal="left" vertical="center"/>
    </xf>
    <xf numFmtId="14" fontId="10" fillId="0" borderId="25" xfId="32" applyNumberFormat="1" applyFont="1" applyBorder="1" applyAlignment="1">
      <alignment horizontal="left" vertical="center" wrapText="1" shrinkToFit="1"/>
    </xf>
    <xf numFmtId="177" fontId="10" fillId="0" borderId="25" xfId="136" applyFont="1" applyFill="1" applyBorder="1" applyAlignment="1">
      <alignment horizontal="left" vertical="center"/>
    </xf>
    <xf numFmtId="177" fontId="10" fillId="0" borderId="25" xfId="136" applyFont="1" applyFill="1" applyBorder="1" applyAlignment="1">
      <alignment horizontal="left" vertical="center" shrinkToFit="1"/>
    </xf>
    <xf numFmtId="177" fontId="10" fillId="0" borderId="0" xfId="221" applyFont="1" applyAlignment="1">
      <alignment horizontal="right" vertical="center"/>
    </xf>
    <xf numFmtId="177" fontId="10" fillId="0" borderId="25" xfId="67" applyFont="1" applyBorder="1" applyAlignment="1">
      <alignment horizontal="right" vertical="center"/>
    </xf>
    <xf numFmtId="177" fontId="10" fillId="0" borderId="25" xfId="67" applyFont="1" applyBorder="1" applyAlignment="1">
      <alignment horizontal="left" vertical="center" shrinkToFit="1"/>
    </xf>
    <xf numFmtId="177" fontId="10" fillId="0" borderId="25" xfId="67" applyFont="1" applyBorder="1" applyAlignment="1">
      <alignment horizontal="right" vertical="center" shrinkToFit="1"/>
    </xf>
    <xf numFmtId="177" fontId="10" fillId="0" borderId="25" xfId="136" applyFont="1" applyFill="1" applyBorder="1" applyAlignment="1" applyProtection="1">
      <alignment horizontal="right" vertical="center"/>
    </xf>
    <xf numFmtId="0" fontId="10" fillId="0" borderId="25" xfId="133" applyFont="1" applyBorder="1" applyAlignment="1">
      <alignment horizontal="left" vertical="center" wrapText="1"/>
    </xf>
    <xf numFmtId="177" fontId="10" fillId="0" borderId="25" xfId="134" applyFont="1" applyFill="1" applyBorder="1" applyAlignment="1">
      <alignment horizontal="left" vertical="center"/>
    </xf>
    <xf numFmtId="177" fontId="10" fillId="0" borderId="25" xfId="134" applyFont="1" applyFill="1" applyBorder="1" applyAlignment="1">
      <alignment horizontal="left" vertical="center" shrinkToFit="1"/>
    </xf>
    <xf numFmtId="177" fontId="10" fillId="0" borderId="25" xfId="136" applyFont="1" applyFill="1" applyBorder="1" applyAlignment="1" applyProtection="1">
      <alignment horizontal="right" vertical="center" shrinkToFit="1"/>
    </xf>
    <xf numFmtId="177" fontId="10" fillId="0" borderId="25" xfId="221" applyFont="1" applyFill="1" applyBorder="1" applyAlignment="1">
      <alignment horizontal="right" vertical="center" shrinkToFit="1"/>
    </xf>
    <xf numFmtId="177" fontId="10" fillId="0" borderId="25" xfId="128" applyFont="1" applyFill="1" applyBorder="1" applyAlignment="1">
      <alignment horizontal="left" vertical="center"/>
    </xf>
    <xf numFmtId="177" fontId="10" fillId="0" borderId="25" xfId="128" applyFont="1" applyFill="1" applyBorder="1" applyAlignment="1">
      <alignment horizontal="left" vertical="center" shrinkToFit="1"/>
    </xf>
    <xf numFmtId="0" fontId="10" fillId="0" borderId="25" xfId="346" applyFont="1" applyBorder="1" applyAlignment="1">
      <alignment horizontal="left" vertical="center" wrapText="1"/>
    </xf>
    <xf numFmtId="177" fontId="10" fillId="0" borderId="25" xfId="123" applyFont="1" applyFill="1" applyBorder="1" applyAlignment="1">
      <alignment horizontal="left" vertical="center"/>
    </xf>
    <xf numFmtId="177" fontId="10" fillId="0" borderId="25" xfId="123" applyFont="1" applyFill="1" applyBorder="1" applyAlignment="1">
      <alignment horizontal="left" vertical="center" shrinkToFit="1"/>
    </xf>
    <xf numFmtId="177" fontId="10" fillId="0" borderId="25" xfId="221" quotePrefix="1" applyFont="1" applyFill="1" applyBorder="1" applyAlignment="1">
      <alignment horizontal="right" vertical="center" shrinkToFit="1"/>
    </xf>
    <xf numFmtId="189" fontId="10" fillId="0" borderId="25" xfId="32" applyNumberFormat="1" applyFont="1" applyBorder="1" applyAlignment="1">
      <alignment horizontal="left" vertical="center" wrapText="1" shrinkToFit="1"/>
    </xf>
    <xf numFmtId="177" fontId="10" fillId="0" borderId="18" xfId="32" applyNumberFormat="1" applyFont="1" applyBorder="1" applyAlignment="1">
      <alignment horizontal="left" vertical="center"/>
    </xf>
    <xf numFmtId="0" fontId="10" fillId="0" borderId="18" xfId="32" applyFont="1" applyBorder="1" applyAlignment="1">
      <alignment horizontal="left" vertical="center" wrapText="1" shrinkToFit="1"/>
    </xf>
    <xf numFmtId="177" fontId="10" fillId="0" borderId="18" xfId="221" applyFont="1" applyBorder="1" applyAlignment="1">
      <alignment horizontal="right" vertical="center"/>
    </xf>
    <xf numFmtId="177" fontId="10" fillId="0" borderId="18" xfId="221" quotePrefix="1" applyFont="1" applyFill="1" applyBorder="1" applyAlignment="1">
      <alignment horizontal="right" vertical="center" shrinkToFit="1"/>
    </xf>
    <xf numFmtId="177" fontId="10" fillId="0" borderId="18" xfId="28" applyFont="1" applyBorder="1" applyAlignment="1">
      <alignment horizontal="left" vertical="center"/>
    </xf>
    <xf numFmtId="177" fontId="10" fillId="0" borderId="18" xfId="67" applyFont="1" applyBorder="1" applyAlignment="1">
      <alignment horizontal="left" vertical="center"/>
    </xf>
    <xf numFmtId="177" fontId="10" fillId="0" borderId="18" xfId="67" applyFont="1" applyBorder="1" applyAlignment="1">
      <alignment horizontal="left" vertical="center" shrinkToFit="1"/>
    </xf>
    <xf numFmtId="177" fontId="10" fillId="0" borderId="18" xfId="136" applyFont="1" applyFill="1" applyBorder="1" applyAlignment="1" applyProtection="1">
      <alignment horizontal="left" vertical="center"/>
    </xf>
    <xf numFmtId="0" fontId="10" fillId="0" borderId="18" xfId="32" applyFont="1" applyBorder="1" applyAlignment="1">
      <alignment horizontal="center" vertical="center"/>
    </xf>
    <xf numFmtId="0" fontId="10" fillId="0" borderId="18" xfId="32" applyFont="1" applyBorder="1" applyAlignment="1">
      <alignment horizontal="left" vertical="center"/>
    </xf>
    <xf numFmtId="0" fontId="10" fillId="0" borderId="18" xfId="32" applyFont="1" applyBorder="1" applyAlignment="1">
      <alignment horizontal="center" vertical="center" wrapText="1" shrinkToFit="1"/>
    </xf>
    <xf numFmtId="177" fontId="10" fillId="0" borderId="25" xfId="136" applyFont="1" applyFill="1" applyBorder="1" applyAlignment="1" applyProtection="1">
      <alignment vertical="center"/>
    </xf>
    <xf numFmtId="177" fontId="10" fillId="0" borderId="25" xfId="138" applyFont="1" applyBorder="1" applyAlignment="1">
      <alignment horizontal="left" vertical="center"/>
    </xf>
    <xf numFmtId="177" fontId="10" fillId="0" borderId="25" xfId="138" applyFont="1" applyBorder="1" applyAlignment="1">
      <alignment horizontal="left" vertical="center" shrinkToFit="1"/>
    </xf>
    <xf numFmtId="177" fontId="10" fillId="0" borderId="25" xfId="221" applyFont="1" applyBorder="1" applyAlignment="1">
      <alignment horizontal="right" vertical="center" shrinkToFit="1"/>
    </xf>
    <xf numFmtId="3" fontId="10" fillId="0" borderId="25" xfId="32" applyNumberFormat="1" applyFont="1" applyBorder="1" applyAlignment="1">
      <alignment horizontal="right" vertical="center" wrapText="1" shrinkToFit="1"/>
    </xf>
    <xf numFmtId="177" fontId="10" fillId="0" borderId="25" xfId="137" applyFont="1" applyFill="1" applyBorder="1" applyAlignment="1">
      <alignment horizontal="left" vertical="center"/>
    </xf>
    <xf numFmtId="177" fontId="10" fillId="0" borderId="25" xfId="137" applyFont="1" applyFill="1" applyBorder="1" applyAlignment="1">
      <alignment horizontal="left" vertical="center" shrinkToFit="1"/>
    </xf>
    <xf numFmtId="177" fontId="10" fillId="0" borderId="25" xfId="135" applyFont="1" applyBorder="1" applyAlignment="1">
      <alignment horizontal="left" vertical="center"/>
    </xf>
    <xf numFmtId="177" fontId="10" fillId="0" borderId="25" xfId="135" applyFont="1" applyBorder="1" applyAlignment="1">
      <alignment horizontal="left" vertical="center" shrinkToFit="1"/>
    </xf>
    <xf numFmtId="177" fontId="10" fillId="0" borderId="25" xfId="38" applyFont="1" applyFill="1" applyBorder="1" applyAlignment="1">
      <alignment horizontal="left" vertical="center"/>
    </xf>
    <xf numFmtId="177" fontId="10" fillId="0" borderId="25" xfId="38" quotePrefix="1" applyFont="1" applyFill="1" applyBorder="1" applyAlignment="1">
      <alignment horizontal="left" vertical="center" shrinkToFit="1"/>
    </xf>
    <xf numFmtId="177" fontId="10" fillId="0" borderId="25" xfId="38" applyFont="1" applyFill="1" applyBorder="1" applyAlignment="1">
      <alignment horizontal="left" vertical="center" shrinkToFit="1"/>
    </xf>
    <xf numFmtId="177" fontId="10" fillId="0" borderId="25" xfId="132" applyNumberFormat="1" applyFont="1" applyBorder="1" applyAlignment="1">
      <alignment horizontal="left" vertical="center"/>
    </xf>
    <xf numFmtId="0" fontId="10" fillId="0" borderId="25" xfId="132" applyFont="1" applyBorder="1" applyAlignment="1">
      <alignment horizontal="left" vertical="center" wrapText="1" shrinkToFit="1"/>
    </xf>
    <xf numFmtId="14" fontId="10" fillId="0" borderId="25" xfId="132" applyNumberFormat="1" applyFont="1" applyBorder="1" applyAlignment="1">
      <alignment horizontal="left" vertical="center" wrapText="1" shrinkToFit="1"/>
    </xf>
    <xf numFmtId="0" fontId="10" fillId="0" borderId="25" xfId="132" applyFont="1" applyBorder="1" applyAlignment="1" applyProtection="1">
      <alignment horizontal="center" vertical="center" wrapText="1" shrinkToFit="1"/>
      <protection locked="0"/>
    </xf>
    <xf numFmtId="177" fontId="10" fillId="0" borderId="25" xfId="28" applyFont="1" applyBorder="1" applyAlignment="1">
      <alignment horizontal="left" vertical="center" shrinkToFit="1"/>
    </xf>
    <xf numFmtId="0" fontId="52" fillId="14" borderId="25" xfId="32" applyFont="1" applyFill="1" applyBorder="1" applyAlignment="1">
      <alignment vertical="center" wrapText="1" shrinkToFit="1"/>
    </xf>
    <xf numFmtId="177" fontId="10" fillId="14" borderId="25" xfId="24" applyFont="1" applyFill="1" applyBorder="1" applyAlignment="1" applyProtection="1">
      <alignment horizontal="right" vertical="center"/>
    </xf>
    <xf numFmtId="177" fontId="9" fillId="15" borderId="25" xfId="24" quotePrefix="1" applyFont="1" applyFill="1" applyBorder="1" applyAlignment="1">
      <alignment horizontal="right" vertical="center" shrinkToFit="1"/>
    </xf>
    <xf numFmtId="177" fontId="10" fillId="0" borderId="25" xfId="199" applyFont="1" applyFill="1" applyBorder="1">
      <alignment vertical="center"/>
    </xf>
    <xf numFmtId="177" fontId="10" fillId="0" borderId="25" xfId="199" applyFont="1" applyFill="1" applyBorder="1" applyAlignment="1">
      <alignment vertical="center" wrapText="1" shrinkToFit="1"/>
    </xf>
    <xf numFmtId="177" fontId="10" fillId="0" borderId="25" xfId="36" applyFont="1" applyFill="1" applyBorder="1" applyAlignment="1">
      <alignment horizontal="right" vertical="center" shrinkToFit="1"/>
    </xf>
    <xf numFmtId="177" fontId="10" fillId="0" borderId="25" xfId="36" applyFont="1" applyFill="1" applyBorder="1" applyAlignment="1" applyProtection="1">
      <alignment horizontal="right" vertical="center"/>
    </xf>
    <xf numFmtId="177" fontId="10" fillId="0" borderId="25" xfId="132" applyNumberFormat="1" applyFont="1" applyBorder="1">
      <alignment vertical="center"/>
    </xf>
    <xf numFmtId="0" fontId="10" fillId="0" borderId="25" xfId="132" applyFont="1" applyBorder="1" applyAlignment="1">
      <alignment vertical="center" wrapText="1" shrinkToFit="1"/>
    </xf>
    <xf numFmtId="177" fontId="10" fillId="0" borderId="25" xfId="123" applyFont="1" applyFill="1" applyBorder="1" applyAlignment="1">
      <alignment horizontal="right" vertical="center"/>
    </xf>
    <xf numFmtId="177" fontId="10" fillId="0" borderId="25" xfId="123" applyFont="1" applyFill="1" applyBorder="1" applyAlignment="1">
      <alignment horizontal="right" vertical="center" shrinkToFit="1"/>
    </xf>
    <xf numFmtId="177" fontId="10" fillId="0" borderId="25" xfId="123" applyFont="1" applyFill="1" applyBorder="1" applyAlignment="1" applyProtection="1">
      <alignment horizontal="right" vertical="center"/>
    </xf>
    <xf numFmtId="14" fontId="9" fillId="14" borderId="25" xfId="32" applyNumberFormat="1" applyFont="1" applyFill="1" applyBorder="1" applyAlignment="1">
      <alignment horizontal="left" vertical="center" wrapText="1" shrinkToFit="1"/>
    </xf>
    <xf numFmtId="177" fontId="9" fillId="14" borderId="25" xfId="24" applyFont="1" applyFill="1" applyBorder="1" applyAlignment="1">
      <alignment horizontal="right" vertical="center" wrapText="1"/>
    </xf>
    <xf numFmtId="0" fontId="4" fillId="14" borderId="25" xfId="32" applyFont="1" applyFill="1" applyBorder="1" applyAlignment="1">
      <alignment horizontal="center" vertical="center"/>
    </xf>
    <xf numFmtId="177" fontId="9" fillId="14" borderId="25" xfId="221" applyFont="1" applyFill="1" applyBorder="1" applyAlignment="1">
      <alignment horizontal="right" vertical="center" shrinkToFit="1"/>
    </xf>
    <xf numFmtId="177" fontId="9" fillId="14" borderId="25" xfId="50" applyFont="1" applyFill="1" applyBorder="1" applyAlignment="1">
      <alignment horizontal="right" vertical="center"/>
    </xf>
    <xf numFmtId="177" fontId="9" fillId="14" borderId="25" xfId="50" applyFont="1" applyFill="1" applyBorder="1" applyAlignment="1">
      <alignment horizontal="right" vertical="center" shrinkToFit="1"/>
    </xf>
    <xf numFmtId="177" fontId="9" fillId="14" borderId="25" xfId="50" applyFont="1" applyFill="1" applyBorder="1" applyAlignment="1" applyProtection="1">
      <alignment horizontal="right" vertical="center"/>
    </xf>
    <xf numFmtId="177" fontId="9" fillId="14" borderId="25" xfId="221" quotePrefix="1" applyFont="1" applyFill="1" applyBorder="1" applyAlignment="1">
      <alignment horizontal="right" vertical="center" shrinkToFit="1"/>
    </xf>
    <xf numFmtId="177" fontId="9" fillId="14" borderId="25" xfId="221" quotePrefix="1" applyFont="1" applyFill="1" applyBorder="1" applyAlignment="1">
      <alignment horizontal="right" vertical="center"/>
    </xf>
    <xf numFmtId="177" fontId="9" fillId="15" borderId="25" xfId="32" applyNumberFormat="1" applyFont="1" applyFill="1" applyBorder="1">
      <alignment vertical="center"/>
    </xf>
    <xf numFmtId="177" fontId="9" fillId="15" borderId="25" xfId="221" applyFont="1" applyFill="1" applyBorder="1" applyAlignment="1">
      <alignment horizontal="right" vertical="center" shrinkToFit="1"/>
    </xf>
    <xf numFmtId="177" fontId="9" fillId="14" borderId="25" xfId="347" applyFont="1" applyFill="1" applyBorder="1" applyAlignment="1">
      <alignment horizontal="right" vertical="center"/>
    </xf>
    <xf numFmtId="177" fontId="9" fillId="14" borderId="25" xfId="347" applyFont="1" applyFill="1" applyBorder="1" applyAlignment="1">
      <alignment horizontal="right" vertical="center" shrinkToFit="1"/>
    </xf>
    <xf numFmtId="0" fontId="4" fillId="0" borderId="25" xfId="32" applyFont="1" applyBorder="1" applyAlignment="1">
      <alignment horizontal="center" vertical="center" wrapText="1"/>
    </xf>
    <xf numFmtId="177" fontId="9" fillId="14" borderId="25" xfId="130" applyFont="1" applyFill="1" applyBorder="1" applyAlignment="1">
      <alignment horizontal="right" vertical="center" shrinkToFit="1"/>
    </xf>
    <xf numFmtId="177" fontId="9" fillId="14" borderId="25" xfId="130" applyFont="1" applyFill="1" applyBorder="1" applyAlignment="1">
      <alignment horizontal="right" vertical="center"/>
    </xf>
    <xf numFmtId="177" fontId="9" fillId="14" borderId="25" xfId="130" applyFont="1" applyFill="1" applyBorder="1" applyAlignment="1" applyProtection="1">
      <alignment horizontal="right" vertical="center"/>
    </xf>
    <xf numFmtId="177" fontId="9" fillId="0" borderId="25" xfId="128" applyFont="1" applyFill="1" applyBorder="1" applyAlignment="1">
      <alignment horizontal="right" vertical="center"/>
    </xf>
    <xf numFmtId="177" fontId="9" fillId="0" borderId="25" xfId="128" applyFont="1" applyFill="1" applyBorder="1" applyAlignment="1">
      <alignment horizontal="right" vertical="center" shrinkToFit="1"/>
    </xf>
    <xf numFmtId="177" fontId="9" fillId="0" borderId="25" xfId="128" applyFont="1" applyFill="1" applyBorder="1" applyAlignment="1" applyProtection="1">
      <alignment horizontal="right" vertical="center"/>
    </xf>
    <xf numFmtId="177" fontId="9" fillId="0" borderId="25" xfId="231" applyFont="1" applyFill="1" applyBorder="1" applyAlignment="1">
      <alignment horizontal="right" vertical="center"/>
    </xf>
    <xf numFmtId="177" fontId="9" fillId="0" borderId="25" xfId="231" applyFont="1" applyFill="1" applyBorder="1" applyAlignment="1">
      <alignment horizontal="right" vertical="center" shrinkToFit="1"/>
    </xf>
    <xf numFmtId="177" fontId="9" fillId="0" borderId="25" xfId="231" applyFont="1" applyFill="1" applyBorder="1" applyAlignment="1" applyProtection="1">
      <alignment horizontal="right" vertical="center"/>
    </xf>
    <xf numFmtId="177" fontId="9" fillId="14" borderId="25" xfId="41" applyFont="1" applyFill="1" applyBorder="1" applyAlignment="1">
      <alignment horizontal="right" vertical="center"/>
    </xf>
    <xf numFmtId="177" fontId="9" fillId="14" borderId="25" xfId="41" applyFont="1" applyFill="1" applyBorder="1" applyAlignment="1">
      <alignment horizontal="right" vertical="center" shrinkToFit="1"/>
    </xf>
    <xf numFmtId="177" fontId="9" fillId="14" borderId="25" xfId="41" applyFont="1" applyFill="1" applyBorder="1" applyAlignment="1" applyProtection="1">
      <alignment horizontal="right" vertical="center"/>
    </xf>
    <xf numFmtId="177" fontId="9" fillId="0" borderId="25" xfId="32" applyNumberFormat="1" applyFont="1" applyBorder="1" applyAlignment="1">
      <alignment horizontal="center" vertical="center"/>
    </xf>
    <xf numFmtId="177" fontId="9" fillId="14" borderId="25" xfId="125" applyFont="1" applyFill="1" applyBorder="1" applyAlignment="1">
      <alignment horizontal="right" vertical="center"/>
    </xf>
    <xf numFmtId="177" fontId="9" fillId="14" borderId="25" xfId="125" applyFont="1" applyFill="1" applyBorder="1" applyAlignment="1">
      <alignment horizontal="right" vertical="center" shrinkToFit="1"/>
    </xf>
    <xf numFmtId="177" fontId="9" fillId="14" borderId="25" xfId="125" applyFont="1" applyFill="1" applyBorder="1" applyAlignment="1" applyProtection="1">
      <alignment horizontal="right" vertical="center"/>
    </xf>
    <xf numFmtId="177" fontId="4" fillId="3" borderId="25" xfId="32" applyNumberFormat="1" applyFont="1" applyFill="1" applyBorder="1" applyAlignment="1">
      <alignment vertical="center" wrapText="1"/>
    </xf>
    <xf numFmtId="177" fontId="4" fillId="3" borderId="25" xfId="38" applyFont="1" applyFill="1" applyBorder="1" applyAlignment="1">
      <alignment horizontal="right" vertical="center"/>
    </xf>
    <xf numFmtId="177" fontId="4" fillId="3" borderId="25" xfId="38" applyFont="1" applyFill="1" applyBorder="1" applyAlignment="1">
      <alignment horizontal="right" vertical="center" shrinkToFit="1"/>
    </xf>
    <xf numFmtId="177" fontId="4" fillId="3" borderId="25" xfId="38" applyFont="1" applyFill="1" applyBorder="1" applyAlignment="1" applyProtection="1">
      <alignment horizontal="right" vertical="center"/>
    </xf>
    <xf numFmtId="0" fontId="4" fillId="3" borderId="25" xfId="32" applyFont="1" applyFill="1" applyBorder="1" applyAlignment="1">
      <alignment horizontal="left" vertical="center" wrapText="1" shrinkToFit="1"/>
    </xf>
    <xf numFmtId="177" fontId="10" fillId="0" borderId="25" xfId="38" applyFont="1" applyFill="1" applyBorder="1" applyAlignment="1">
      <alignment horizontal="right" vertical="center"/>
    </xf>
    <xf numFmtId="177" fontId="10" fillId="0" borderId="25" xfId="38" applyFont="1" applyFill="1" applyBorder="1" applyAlignment="1">
      <alignment horizontal="right" vertical="center" shrinkToFit="1"/>
    </xf>
    <xf numFmtId="177" fontId="10" fillId="0" borderId="25" xfId="38" applyFont="1" applyFill="1" applyBorder="1" applyAlignment="1" applyProtection="1">
      <alignment horizontal="right" vertical="center"/>
    </xf>
    <xf numFmtId="0" fontId="9" fillId="0" borderId="25" xfId="68" applyNumberFormat="1" applyFont="1" applyFill="1" applyBorder="1" applyAlignment="1">
      <alignment vertical="center" wrapText="1" shrinkToFit="1"/>
    </xf>
    <xf numFmtId="177" fontId="9" fillId="0" borderId="25" xfId="341" applyFont="1" applyFill="1" applyBorder="1" applyAlignment="1">
      <alignment horizontal="right" vertical="center"/>
    </xf>
    <xf numFmtId="177" fontId="9" fillId="0" borderId="25" xfId="68" applyNumberFormat="1" applyFont="1" applyFill="1" applyBorder="1" applyAlignment="1">
      <alignment horizontal="right" vertical="center"/>
    </xf>
    <xf numFmtId="177" fontId="9" fillId="0" borderId="25" xfId="68" applyNumberFormat="1" applyFont="1" applyFill="1" applyBorder="1" applyAlignment="1">
      <alignment horizontal="right" vertical="center" shrinkToFit="1"/>
    </xf>
    <xf numFmtId="177" fontId="9" fillId="0" borderId="25" xfId="68" applyNumberFormat="1" applyFont="1" applyFill="1" applyBorder="1" applyAlignment="1" applyProtection="1">
      <alignment horizontal="right" vertical="center"/>
    </xf>
    <xf numFmtId="0" fontId="9" fillId="0" borderId="25" xfId="68" applyFont="1" applyFill="1" applyBorder="1" applyAlignment="1">
      <alignment horizontal="center" vertical="center" wrapText="1" shrinkToFit="1"/>
    </xf>
    <xf numFmtId="177" fontId="4" fillId="0" borderId="25" xfId="348" applyFont="1" applyBorder="1" applyAlignment="1">
      <alignment horizontal="right" vertical="center"/>
    </xf>
    <xf numFmtId="177" fontId="4" fillId="0" borderId="25" xfId="348" applyFont="1" applyBorder="1" applyAlignment="1">
      <alignment horizontal="right" vertical="center" shrinkToFit="1"/>
    </xf>
    <xf numFmtId="177" fontId="9" fillId="0" borderId="25" xfId="125" applyFont="1" applyFill="1" applyBorder="1" applyAlignment="1">
      <alignment horizontal="right" vertical="center"/>
    </xf>
    <xf numFmtId="177" fontId="9" fillId="0" borderId="25" xfId="125" applyFont="1" applyFill="1" applyBorder="1" applyAlignment="1">
      <alignment horizontal="right" vertical="center" shrinkToFit="1"/>
    </xf>
    <xf numFmtId="177" fontId="9" fillId="0" borderId="25" xfId="125" applyFont="1" applyFill="1" applyBorder="1" applyAlignment="1" applyProtection="1">
      <alignment horizontal="right" vertical="center"/>
    </xf>
    <xf numFmtId="177" fontId="9" fillId="0" borderId="25" xfId="121" applyFont="1" applyFill="1" applyBorder="1" applyAlignment="1">
      <alignment horizontal="right" vertical="center"/>
    </xf>
    <xf numFmtId="177" fontId="9" fillId="0" borderId="25" xfId="121" applyFont="1" applyFill="1" applyBorder="1" applyAlignment="1">
      <alignment horizontal="right" vertical="center" shrinkToFit="1"/>
    </xf>
    <xf numFmtId="177" fontId="9" fillId="0" borderId="25" xfId="121" applyFont="1" applyFill="1" applyBorder="1" applyAlignment="1" applyProtection="1">
      <alignment horizontal="right" vertical="center"/>
    </xf>
    <xf numFmtId="14" fontId="9" fillId="0" borderId="25" xfId="32" applyNumberFormat="1" applyFont="1" applyBorder="1" applyAlignment="1">
      <alignment horizontal="left" vertical="center" wrapText="1" shrinkToFit="1"/>
    </xf>
    <xf numFmtId="177" fontId="10" fillId="0" borderId="25" xfId="121" applyFont="1" applyFill="1" applyBorder="1" applyAlignment="1">
      <alignment horizontal="right" vertical="center"/>
    </xf>
    <xf numFmtId="177" fontId="10" fillId="0" borderId="25" xfId="349" applyFont="1" applyFill="1" applyBorder="1" applyAlignment="1">
      <alignment horizontal="right" vertical="center"/>
    </xf>
    <xf numFmtId="177" fontId="10" fillId="0" borderId="25" xfId="315" applyFont="1" applyFill="1" applyBorder="1" applyAlignment="1">
      <alignment horizontal="right" vertical="center"/>
    </xf>
    <xf numFmtId="177" fontId="10" fillId="0" borderId="25" xfId="315" applyFont="1" applyFill="1" applyBorder="1" applyAlignment="1">
      <alignment horizontal="right" vertical="center" shrinkToFit="1"/>
    </xf>
    <xf numFmtId="177" fontId="10" fillId="0" borderId="25" xfId="315" applyFont="1" applyFill="1" applyBorder="1" applyAlignment="1" applyProtection="1">
      <alignment horizontal="right" vertical="center"/>
    </xf>
    <xf numFmtId="177" fontId="9" fillId="0" borderId="25" xfId="350" applyFont="1" applyFill="1" applyBorder="1" applyAlignment="1">
      <alignment horizontal="right" vertical="center"/>
    </xf>
    <xf numFmtId="177" fontId="9" fillId="0" borderId="25" xfId="318" applyFont="1" applyFill="1" applyBorder="1" applyAlignment="1">
      <alignment horizontal="right" vertical="center" shrinkToFit="1"/>
    </xf>
    <xf numFmtId="177" fontId="9" fillId="0" borderId="25" xfId="318" applyFont="1" applyFill="1" applyBorder="1" applyAlignment="1" applyProtection="1">
      <alignment horizontal="right" vertical="center"/>
    </xf>
    <xf numFmtId="177" fontId="9" fillId="0" borderId="25" xfId="351" applyFont="1" applyFill="1" applyBorder="1" applyAlignment="1">
      <alignment horizontal="right" vertical="center"/>
    </xf>
    <xf numFmtId="177" fontId="9" fillId="0" borderId="25" xfId="351" applyFont="1" applyFill="1" applyBorder="1" applyAlignment="1">
      <alignment horizontal="right" vertical="center" shrinkToFit="1"/>
    </xf>
    <xf numFmtId="177" fontId="9" fillId="0" borderId="25" xfId="351" applyFont="1" applyFill="1" applyBorder="1" applyAlignment="1" applyProtection="1">
      <alignment horizontal="right" vertical="center"/>
    </xf>
    <xf numFmtId="0" fontId="9" fillId="0" borderId="25" xfId="124" applyFont="1" applyFill="1" applyBorder="1" applyAlignment="1">
      <alignment horizontal="left" vertical="center" wrapText="1" shrinkToFit="1"/>
    </xf>
    <xf numFmtId="177" fontId="9" fillId="14" borderId="25" xfId="121" applyFont="1" applyFill="1" applyBorder="1" applyAlignment="1">
      <alignment horizontal="right" vertical="center"/>
    </xf>
    <xf numFmtId="177" fontId="9" fillId="0" borderId="25" xfId="352" applyFont="1" applyFill="1" applyBorder="1" applyAlignment="1">
      <alignment horizontal="right" vertical="center"/>
    </xf>
    <xf numFmtId="177" fontId="9" fillId="0" borderId="25" xfId="352" applyFont="1" applyFill="1" applyBorder="1" applyAlignment="1">
      <alignment horizontal="right" vertical="center" shrinkToFit="1"/>
    </xf>
    <xf numFmtId="177" fontId="9" fillId="0" borderId="25" xfId="352" applyFont="1" applyFill="1" applyBorder="1" applyAlignment="1" applyProtection="1">
      <alignment horizontal="right" vertical="center"/>
    </xf>
    <xf numFmtId="177" fontId="9" fillId="0" borderId="25" xfId="122" applyFont="1" applyFill="1" applyBorder="1" applyAlignment="1">
      <alignment horizontal="right" vertical="center"/>
    </xf>
    <xf numFmtId="177" fontId="9" fillId="0" borderId="25" xfId="122" applyFont="1" applyFill="1" applyBorder="1" applyAlignment="1">
      <alignment horizontal="right" vertical="center" shrinkToFit="1"/>
    </xf>
    <xf numFmtId="177" fontId="9" fillId="0" borderId="25" xfId="122" applyFont="1" applyFill="1" applyBorder="1" applyAlignment="1" applyProtection="1">
      <alignment horizontal="right" vertical="center"/>
    </xf>
    <xf numFmtId="177" fontId="9" fillId="0" borderId="25" xfId="350" applyFont="1" applyFill="1" applyBorder="1" applyAlignment="1">
      <alignment horizontal="right" vertical="center" shrinkToFit="1"/>
    </xf>
    <xf numFmtId="177" fontId="9" fillId="0" borderId="25" xfId="350" applyFont="1" applyFill="1" applyBorder="1" applyAlignment="1" applyProtection="1">
      <alignment horizontal="right" vertical="center"/>
    </xf>
    <xf numFmtId="177" fontId="10" fillId="0" borderId="25" xfId="57" applyFont="1" applyFill="1" applyBorder="1">
      <alignment vertical="center"/>
    </xf>
    <xf numFmtId="0" fontId="10" fillId="0" borderId="25" xfId="57" applyNumberFormat="1" applyFont="1" applyFill="1" applyBorder="1" applyAlignment="1">
      <alignment vertical="center" wrapText="1"/>
    </xf>
    <xf numFmtId="0" fontId="9" fillId="14" borderId="25" xfId="117" applyFont="1" applyFill="1" applyBorder="1" applyAlignment="1" applyProtection="1">
      <alignment horizontal="center" vertical="center" wrapText="1" shrinkToFit="1"/>
    </xf>
    <xf numFmtId="0" fontId="10" fillId="14" borderId="25" xfId="32" quotePrefix="1" applyFont="1" applyFill="1" applyBorder="1" applyAlignment="1">
      <alignment horizontal="left" vertical="center"/>
    </xf>
    <xf numFmtId="177" fontId="9" fillId="14" borderId="25" xfId="120" applyFont="1" applyFill="1" applyBorder="1" applyAlignment="1">
      <alignment horizontal="right" vertical="center" wrapText="1"/>
    </xf>
    <xf numFmtId="177" fontId="9" fillId="14" borderId="25" xfId="120" applyFont="1" applyFill="1" applyBorder="1" applyAlignment="1">
      <alignment horizontal="right" vertical="center"/>
    </xf>
    <xf numFmtId="177" fontId="9" fillId="14" borderId="25" xfId="120" applyFont="1" applyFill="1" applyBorder="1" applyAlignment="1">
      <alignment horizontal="right" vertical="center" shrinkToFit="1"/>
    </xf>
    <xf numFmtId="0" fontId="9" fillId="14" borderId="25" xfId="234" applyFont="1" applyFill="1" applyBorder="1" applyAlignment="1">
      <alignment vertical="center" wrapText="1" shrinkToFit="1"/>
    </xf>
    <xf numFmtId="0" fontId="9" fillId="14" borderId="25" xfId="234" applyFont="1" applyFill="1" applyBorder="1" applyAlignment="1">
      <alignment horizontal="left" vertical="center" wrapText="1" shrinkToFit="1"/>
    </xf>
    <xf numFmtId="0" fontId="9" fillId="14" borderId="25" xfId="234" applyFont="1" applyFill="1" applyBorder="1" applyAlignment="1">
      <alignment horizontal="center" vertical="center" wrapText="1" shrinkToFit="1"/>
    </xf>
    <xf numFmtId="177" fontId="14" fillId="15" borderId="25" xfId="57" applyFont="1" applyFill="1" applyBorder="1" applyAlignment="1">
      <alignment horizontal="center" vertical="center" wrapText="1" shrinkToFit="1"/>
    </xf>
    <xf numFmtId="177" fontId="14" fillId="15" borderId="25" xfId="221" applyFont="1" applyFill="1" applyBorder="1" applyAlignment="1">
      <alignment horizontal="center" vertical="center" wrapText="1" shrinkToFit="1"/>
    </xf>
    <xf numFmtId="0" fontId="14" fillId="15" borderId="25" xfId="32" applyFont="1" applyFill="1" applyBorder="1" applyAlignment="1">
      <alignment horizontal="center" vertical="center" wrapText="1" shrinkToFit="1"/>
    </xf>
    <xf numFmtId="178" fontId="14" fillId="15" borderId="25" xfId="32" applyNumberFormat="1" applyFont="1" applyFill="1" applyBorder="1" applyAlignment="1">
      <alignment horizontal="center" vertical="center"/>
    </xf>
    <xf numFmtId="177" fontId="60" fillId="0" borderId="0" xfId="24" applyFont="1" applyBorder="1" applyAlignment="1">
      <alignment horizontal="center" vertical="center"/>
    </xf>
    <xf numFmtId="177" fontId="60" fillId="0" borderId="0" xfId="221" applyFont="1" applyBorder="1" applyAlignment="1">
      <alignment horizontal="center" vertical="center"/>
    </xf>
    <xf numFmtId="177" fontId="60" fillId="0" borderId="0" xfId="221" applyFont="1" applyBorder="1" applyAlignment="1">
      <alignment horizontal="right" vertical="center"/>
    </xf>
    <xf numFmtId="0" fontId="60" fillId="0" borderId="0" xfId="19" applyFont="1" applyAlignment="1">
      <alignment horizontal="center" vertical="center"/>
    </xf>
    <xf numFmtId="0" fontId="60" fillId="0" borderId="0" xfId="19" applyFont="1">
      <alignment vertical="center"/>
    </xf>
    <xf numFmtId="0" fontId="10" fillId="0" borderId="0" xfId="19" applyFont="1" applyAlignment="1">
      <alignment horizontal="center" vertical="center"/>
    </xf>
    <xf numFmtId="0" fontId="60" fillId="0" borderId="0" xfId="19" applyFont="1" applyAlignment="1">
      <alignment horizontal="left" vertical="center"/>
    </xf>
    <xf numFmtId="177" fontId="9" fillId="0" borderId="0" xfId="221" applyFont="1">
      <alignment vertical="center"/>
    </xf>
    <xf numFmtId="0" fontId="12" fillId="0" borderId="0" xfId="19" applyFont="1">
      <alignment vertical="center"/>
    </xf>
    <xf numFmtId="0" fontId="14" fillId="0" borderId="0" xfId="19" applyFont="1">
      <alignment vertical="center"/>
    </xf>
    <xf numFmtId="177" fontId="10" fillId="0" borderId="0" xfId="24" applyFont="1" applyFill="1">
      <alignment vertical="center"/>
    </xf>
    <xf numFmtId="177" fontId="10" fillId="0" borderId="0" xfId="221" applyFont="1" applyFill="1">
      <alignment vertical="center"/>
    </xf>
    <xf numFmtId="177" fontId="10" fillId="0" borderId="0" xfId="221" applyFont="1" applyFill="1" applyAlignment="1">
      <alignment horizontal="center" vertical="center"/>
    </xf>
    <xf numFmtId="0" fontId="10" fillId="0" borderId="0" xfId="32" applyFont="1">
      <alignment vertical="center"/>
    </xf>
    <xf numFmtId="0" fontId="10" fillId="0" borderId="0" xfId="32" applyFont="1" applyAlignment="1">
      <alignment horizontal="center" vertical="center"/>
    </xf>
    <xf numFmtId="0" fontId="10" fillId="0" borderId="0" xfId="32" applyFont="1" applyAlignment="1">
      <alignment horizontal="left" vertical="center"/>
    </xf>
    <xf numFmtId="0" fontId="14" fillId="0" borderId="0" xfId="32" applyFont="1">
      <alignment vertical="center"/>
    </xf>
    <xf numFmtId="0" fontId="52" fillId="0" borderId="25" xfId="32" applyFont="1" applyBorder="1" applyAlignment="1">
      <alignment horizontal="center" vertical="center" wrapText="1"/>
    </xf>
    <xf numFmtId="0" fontId="35" fillId="0" borderId="0" xfId="0" applyFont="1" applyAlignment="1">
      <alignment horizontal="center" vertical="center"/>
    </xf>
    <xf numFmtId="178" fontId="35" fillId="0" borderId="0" xfId="0" applyNumberFormat="1" applyFont="1" applyAlignment="1">
      <alignment horizontal="center" vertical="center"/>
    </xf>
    <xf numFmtId="177" fontId="35" fillId="0" borderId="0" xfId="221" applyFont="1" applyAlignment="1">
      <alignment vertical="center"/>
    </xf>
    <xf numFmtId="0" fontId="35" fillId="0" borderId="0" xfId="0" applyFont="1" applyAlignment="1">
      <alignment horizontal="left" vertical="center"/>
    </xf>
    <xf numFmtId="0" fontId="9" fillId="0" borderId="0" xfId="32" applyFont="1" applyAlignment="1">
      <alignment horizontal="left" vertical="center"/>
    </xf>
    <xf numFmtId="190" fontId="9" fillId="0" borderId="25" xfId="33" applyNumberFormat="1" applyFont="1" applyFill="1" applyBorder="1" applyAlignment="1">
      <alignment horizontal="right" vertical="center" wrapText="1"/>
    </xf>
    <xf numFmtId="0" fontId="9" fillId="0" borderId="25" xfId="32" quotePrefix="1" applyFont="1" applyBorder="1" applyAlignment="1">
      <alignment horizontal="right" vertical="center" wrapText="1" shrinkToFit="1"/>
    </xf>
    <xf numFmtId="179" fontId="9" fillId="0" borderId="25" xfId="32" applyNumberFormat="1" applyFont="1" applyBorder="1" applyAlignment="1">
      <alignment horizontal="left" vertical="center" wrapText="1" shrinkToFit="1"/>
    </xf>
    <xf numFmtId="177" fontId="9" fillId="0" borderId="25" xfId="37" applyFont="1" applyFill="1" applyBorder="1" applyAlignment="1">
      <alignment horizontal="center" vertical="center" wrapText="1"/>
    </xf>
    <xf numFmtId="190" fontId="9" fillId="0" borderId="25" xfId="358" applyNumberFormat="1" applyFont="1" applyFill="1" applyBorder="1" applyAlignment="1">
      <alignment horizontal="right" vertical="center" wrapText="1"/>
    </xf>
    <xf numFmtId="0" fontId="9" fillId="14" borderId="25" xfId="0" applyFont="1" applyFill="1" applyBorder="1" applyAlignment="1">
      <alignment horizontal="center" vertical="center"/>
    </xf>
    <xf numFmtId="190" fontId="9" fillId="0" borderId="25" xfId="373" applyNumberFormat="1" applyFont="1" applyFill="1" applyBorder="1" applyAlignment="1">
      <alignment horizontal="right" vertical="center" wrapText="1"/>
    </xf>
    <xf numFmtId="190" fontId="9" fillId="0" borderId="25" xfId="370" applyNumberFormat="1" applyFont="1" applyFill="1" applyBorder="1" applyAlignment="1">
      <alignment horizontal="right" vertical="center" wrapText="1"/>
    </xf>
    <xf numFmtId="190" fontId="9" fillId="0" borderId="25" xfId="32" quotePrefix="1" applyNumberFormat="1" applyFont="1" applyBorder="1" applyAlignment="1">
      <alignment horizontal="center" vertical="center" wrapText="1"/>
    </xf>
    <xf numFmtId="177" fontId="9" fillId="0" borderId="25" xfId="217" applyFont="1" applyBorder="1" applyAlignment="1">
      <alignment horizontal="center" vertical="center" wrapText="1"/>
    </xf>
    <xf numFmtId="0" fontId="9" fillId="0" borderId="25" xfId="255" applyNumberFormat="1" applyFont="1" applyFill="1" applyBorder="1">
      <alignment vertical="center"/>
    </xf>
    <xf numFmtId="191" fontId="9" fillId="0" borderId="25" xfId="32" applyNumberFormat="1" applyFont="1" applyBorder="1" applyAlignment="1">
      <alignment horizontal="center" vertical="center" wrapText="1" shrinkToFit="1"/>
    </xf>
    <xf numFmtId="49" fontId="9" fillId="0" borderId="25" xfId="32" applyNumberFormat="1" applyFont="1" applyBorder="1" applyAlignment="1">
      <alignment horizontal="right" vertical="center" wrapText="1" shrinkToFit="1"/>
    </xf>
    <xf numFmtId="0" fontId="9" fillId="14" borderId="25" xfId="355" applyFont="1" applyFill="1" applyBorder="1" applyAlignment="1">
      <alignment horizontal="center" vertical="center"/>
    </xf>
    <xf numFmtId="0" fontId="8" fillId="15" borderId="25" xfId="0" applyFont="1" applyFill="1" applyBorder="1" applyAlignment="1">
      <alignment horizontal="center" vertical="center" wrapText="1"/>
    </xf>
    <xf numFmtId="178" fontId="8" fillId="15" borderId="25" xfId="0" applyNumberFormat="1" applyFont="1" applyFill="1" applyBorder="1" applyAlignment="1">
      <alignment horizontal="center" vertical="center" wrapText="1"/>
    </xf>
    <xf numFmtId="0" fontId="9" fillId="14" borderId="25" xfId="0" applyFont="1" applyFill="1" applyBorder="1" applyAlignment="1">
      <alignment horizontal="center" vertical="center" wrapText="1"/>
    </xf>
    <xf numFmtId="0" fontId="9" fillId="0" borderId="25" xfId="0" applyFont="1" applyBorder="1" applyAlignment="1">
      <alignment horizontal="left" vertical="center" wrapText="1"/>
    </xf>
    <xf numFmtId="38" fontId="9" fillId="0" borderId="25" xfId="0" applyNumberFormat="1" applyFont="1" applyBorder="1" applyAlignment="1">
      <alignment horizontal="center" vertical="center" wrapText="1"/>
    </xf>
    <xf numFmtId="0" fontId="9" fillId="0" borderId="25" xfId="356" applyFont="1" applyBorder="1" applyAlignment="1">
      <alignment horizontal="center" vertical="center" wrapText="1"/>
    </xf>
    <xf numFmtId="0" fontId="9" fillId="0" borderId="25" xfId="164" applyFont="1" applyFill="1" applyBorder="1" applyAlignment="1" applyProtection="1">
      <alignment horizontal="center" vertical="center" wrapText="1"/>
    </xf>
    <xf numFmtId="49" fontId="9" fillId="0" borderId="25" xfId="0" applyNumberFormat="1" applyFont="1" applyBorder="1" applyAlignment="1">
      <alignment horizontal="center" vertical="center" wrapText="1"/>
    </xf>
    <xf numFmtId="0" fontId="9" fillId="0" borderId="25" xfId="0" applyFont="1" applyBorder="1" applyAlignment="1">
      <alignment horizontal="center" vertical="top" wrapText="1"/>
    </xf>
    <xf numFmtId="178" fontId="9" fillId="0" borderId="25" xfId="0" applyNumberFormat="1" applyFont="1" applyBorder="1" applyAlignment="1">
      <alignment horizontal="center" vertical="center"/>
    </xf>
    <xf numFmtId="0" fontId="9" fillId="25" borderId="25" xfId="0" applyFont="1" applyFill="1" applyBorder="1" applyAlignment="1">
      <alignment horizontal="center" vertical="center" wrapText="1"/>
    </xf>
    <xf numFmtId="0" fontId="9" fillId="25" borderId="25" xfId="0" applyFont="1" applyFill="1" applyBorder="1" applyAlignment="1">
      <alignment horizontal="left" vertical="center"/>
    </xf>
    <xf numFmtId="0" fontId="9" fillId="25" borderId="25" xfId="0" applyFont="1" applyFill="1" applyBorder="1" applyAlignment="1">
      <alignment horizontal="center" vertical="center"/>
    </xf>
    <xf numFmtId="0" fontId="9" fillId="25" borderId="25" xfId="0" applyFont="1" applyFill="1" applyBorder="1" applyAlignment="1">
      <alignment horizontal="center" vertical="top"/>
    </xf>
    <xf numFmtId="178" fontId="9" fillId="25" borderId="25" xfId="0" applyNumberFormat="1" applyFont="1" applyFill="1" applyBorder="1" applyAlignment="1">
      <alignment horizontal="center" vertical="center"/>
    </xf>
    <xf numFmtId="0" fontId="9" fillId="14" borderId="25" xfId="0" applyFont="1" applyFill="1" applyBorder="1" applyAlignment="1">
      <alignment horizontal="left" vertical="center" wrapText="1"/>
    </xf>
    <xf numFmtId="49" fontId="9" fillId="14" borderId="25" xfId="0" applyNumberFormat="1" applyFont="1" applyFill="1" applyBorder="1" applyAlignment="1">
      <alignment horizontal="center" vertical="center" wrapText="1"/>
    </xf>
    <xf numFmtId="180" fontId="9" fillId="14" borderId="25" xfId="0" applyNumberFormat="1" applyFont="1" applyFill="1" applyBorder="1" applyAlignment="1">
      <alignment horizontal="center" vertical="center" wrapText="1"/>
    </xf>
    <xf numFmtId="3" fontId="9" fillId="14" borderId="25" xfId="0" applyNumberFormat="1" applyFont="1" applyFill="1" applyBorder="1" applyAlignment="1">
      <alignment horizontal="center" vertical="center"/>
    </xf>
    <xf numFmtId="0" fontId="9" fillId="14" borderId="25" xfId="0" applyFont="1" applyFill="1" applyBorder="1" applyAlignment="1">
      <alignment horizontal="center" vertical="top" wrapText="1"/>
    </xf>
    <xf numFmtId="3" fontId="9" fillId="14" borderId="25" xfId="0" applyNumberFormat="1" applyFont="1" applyFill="1" applyBorder="1" applyAlignment="1">
      <alignment horizontal="center" vertical="center" wrapText="1"/>
    </xf>
    <xf numFmtId="0" fontId="9" fillId="14" borderId="25" xfId="221" applyNumberFormat="1" applyFont="1" applyFill="1" applyBorder="1" applyAlignment="1">
      <alignment horizontal="center" vertical="center" wrapText="1"/>
    </xf>
    <xf numFmtId="178" fontId="9" fillId="14" borderId="25" xfId="0" applyNumberFormat="1" applyFont="1" applyFill="1" applyBorder="1" applyAlignment="1">
      <alignment horizontal="center" vertical="center" wrapText="1"/>
    </xf>
    <xf numFmtId="0" fontId="9" fillId="14" borderId="25" xfId="82" applyFont="1" applyFill="1" applyBorder="1" applyAlignment="1">
      <alignment horizontal="left" vertical="center" wrapText="1"/>
    </xf>
    <xf numFmtId="49" fontId="9" fillId="14" borderId="25" xfId="82" applyNumberFormat="1" applyFont="1" applyFill="1" applyBorder="1" applyAlignment="1">
      <alignment horizontal="center" vertical="center" wrapText="1"/>
    </xf>
    <xf numFmtId="0" fontId="9" fillId="14" borderId="25" xfId="82" applyFont="1" applyFill="1" applyBorder="1" applyAlignment="1">
      <alignment horizontal="center" vertical="center" wrapText="1"/>
    </xf>
    <xf numFmtId="0" fontId="9" fillId="14" borderId="25" xfId="83" applyFont="1" applyFill="1" applyBorder="1" applyAlignment="1">
      <alignment horizontal="center" vertical="center" wrapText="1"/>
    </xf>
    <xf numFmtId="0" fontId="9" fillId="14" borderId="25" xfId="83" applyFont="1" applyFill="1" applyBorder="1" applyAlignment="1">
      <alignment horizontal="center" vertical="center"/>
    </xf>
    <xf numFmtId="0" fontId="9" fillId="14" borderId="25" xfId="19" applyFont="1" applyFill="1" applyBorder="1" applyAlignment="1">
      <alignment horizontal="center" vertical="center" wrapText="1"/>
    </xf>
    <xf numFmtId="0" fontId="9" fillId="14" borderId="25" xfId="19" applyFont="1" applyFill="1" applyBorder="1" applyAlignment="1">
      <alignment horizontal="center" vertical="center"/>
    </xf>
    <xf numFmtId="177" fontId="9" fillId="14" borderId="25" xfId="221" applyFont="1" applyFill="1" applyBorder="1" applyAlignment="1">
      <alignment horizontal="center" vertical="center"/>
    </xf>
    <xf numFmtId="177" fontId="9" fillId="0" borderId="25" xfId="221" applyFont="1" applyFill="1" applyBorder="1" applyAlignment="1">
      <alignment horizontal="center" vertical="center"/>
    </xf>
    <xf numFmtId="38" fontId="9" fillId="14" borderId="25" xfId="0" applyNumberFormat="1" applyFont="1" applyFill="1" applyBorder="1" applyAlignment="1">
      <alignment horizontal="center" vertical="center" wrapText="1"/>
    </xf>
    <xf numFmtId="0" fontId="9" fillId="14" borderId="25" xfId="0" quotePrefix="1" applyFont="1" applyFill="1" applyBorder="1" applyAlignment="1">
      <alignment horizontal="center" vertical="center" wrapText="1"/>
    </xf>
    <xf numFmtId="20" fontId="9" fillId="14" borderId="25" xfId="0" applyNumberFormat="1" applyFont="1" applyFill="1" applyBorder="1" applyAlignment="1">
      <alignment horizontal="center" vertical="center" wrapText="1"/>
    </xf>
    <xf numFmtId="0" fontId="9" fillId="14" borderId="25" xfId="169" applyFont="1" applyFill="1" applyBorder="1" applyAlignment="1">
      <alignment horizontal="center" vertical="center" wrapText="1"/>
    </xf>
    <xf numFmtId="0" fontId="9" fillId="14" borderId="25" xfId="169" applyFont="1" applyFill="1" applyBorder="1" applyAlignment="1">
      <alignment horizontal="center" vertical="center"/>
    </xf>
    <xf numFmtId="0" fontId="9" fillId="14" borderId="25" xfId="171" applyFont="1" applyFill="1" applyBorder="1" applyAlignment="1">
      <alignment horizontal="left" vertical="center"/>
    </xf>
    <xf numFmtId="0" fontId="9" fillId="14" borderId="25" xfId="0" applyFont="1" applyFill="1" applyBorder="1" applyAlignment="1">
      <alignment vertical="center" wrapText="1"/>
    </xf>
    <xf numFmtId="0" fontId="9" fillId="0" borderId="25" xfId="172" applyFont="1" applyBorder="1" applyAlignment="1">
      <alignment horizontal="left" vertical="center" wrapText="1"/>
    </xf>
    <xf numFmtId="49" fontId="9" fillId="0" borderId="25" xfId="172" applyNumberFormat="1" applyFont="1" applyBorder="1" applyAlignment="1">
      <alignment horizontal="center" vertical="center" wrapText="1"/>
    </xf>
    <xf numFmtId="0" fontId="9" fillId="0" borderId="25" xfId="172" applyFont="1" applyBorder="1" applyAlignment="1">
      <alignment horizontal="center" vertical="center" wrapText="1"/>
    </xf>
    <xf numFmtId="0" fontId="9" fillId="14" borderId="25" xfId="170" applyFont="1" applyFill="1" applyBorder="1" applyAlignment="1">
      <alignment horizontal="center" vertical="center"/>
    </xf>
    <xf numFmtId="0" fontId="9" fillId="14" borderId="25" xfId="173" applyFont="1" applyFill="1" applyBorder="1" applyAlignment="1">
      <alignment horizontal="left" vertical="center" wrapText="1"/>
    </xf>
    <xf numFmtId="0" fontId="9" fillId="14" borderId="25" xfId="173" applyFont="1" applyFill="1" applyBorder="1" applyAlignment="1">
      <alignment horizontal="center" vertical="center" wrapText="1"/>
    </xf>
    <xf numFmtId="0" fontId="9" fillId="14" borderId="25" xfId="164" applyFont="1" applyFill="1" applyBorder="1" applyAlignment="1" applyProtection="1">
      <alignment horizontal="center" vertical="center" wrapText="1"/>
    </xf>
    <xf numFmtId="49" fontId="9" fillId="14" borderId="25" xfId="173" applyNumberFormat="1" applyFont="1" applyFill="1" applyBorder="1" applyAlignment="1">
      <alignment horizontal="center" vertical="center" wrapText="1"/>
    </xf>
    <xf numFmtId="0" fontId="9" fillId="14" borderId="25" xfId="173" applyFont="1" applyFill="1" applyBorder="1" applyAlignment="1">
      <alignment horizontal="center" vertical="center"/>
    </xf>
    <xf numFmtId="0" fontId="9" fillId="14" borderId="25" xfId="85" applyFont="1" applyFill="1" applyBorder="1" applyAlignment="1" applyProtection="1">
      <alignment horizontal="center" vertical="center" wrapText="1"/>
    </xf>
    <xf numFmtId="0" fontId="9" fillId="14" borderId="25" xfId="164" applyFont="1" applyFill="1" applyBorder="1" applyAlignment="1" applyProtection="1">
      <alignment horizontal="center" vertical="center"/>
    </xf>
    <xf numFmtId="0" fontId="9" fillId="14" borderId="25" xfId="176" applyFont="1" applyFill="1" applyBorder="1" applyAlignment="1">
      <alignment horizontal="center" vertical="center" wrapText="1"/>
    </xf>
    <xf numFmtId="0" fontId="9" fillId="0" borderId="25" xfId="164" applyFont="1" applyBorder="1" applyAlignment="1" applyProtection="1">
      <alignment horizontal="center" vertical="center" wrapText="1"/>
    </xf>
    <xf numFmtId="20" fontId="9" fillId="0" borderId="25" xfId="0" applyNumberFormat="1" applyFont="1" applyBorder="1" applyAlignment="1">
      <alignment horizontal="center" vertical="center" wrapText="1"/>
    </xf>
    <xf numFmtId="177" fontId="9" fillId="0" borderId="25" xfId="221" applyFont="1" applyBorder="1" applyAlignment="1">
      <alignment horizontal="center" vertical="center"/>
    </xf>
    <xf numFmtId="178" fontId="9" fillId="0" borderId="25" xfId="0" applyNumberFormat="1" applyFont="1" applyBorder="1" applyAlignment="1">
      <alignment horizontal="center" vertical="center" wrapText="1"/>
    </xf>
    <xf numFmtId="0" fontId="9" fillId="0" borderId="25" xfId="178" applyFont="1" applyBorder="1" applyAlignment="1">
      <alignment horizontal="left" vertical="center" wrapText="1"/>
    </xf>
    <xf numFmtId="178" fontId="9" fillId="0" borderId="25" xfId="0" quotePrefix="1" applyNumberFormat="1" applyFont="1" applyBorder="1" applyAlignment="1">
      <alignment horizontal="center" vertical="center" wrapText="1"/>
    </xf>
    <xf numFmtId="0" fontId="9" fillId="0" borderId="25" xfId="0" quotePrefix="1" applyFont="1" applyBorder="1" applyAlignment="1">
      <alignment horizontal="center" vertical="center" wrapText="1"/>
    </xf>
    <xf numFmtId="177" fontId="9" fillId="0" borderId="25" xfId="221" applyFont="1" applyBorder="1" applyAlignment="1">
      <alignment horizontal="right" vertical="center" wrapText="1"/>
    </xf>
    <xf numFmtId="0" fontId="9" fillId="0" borderId="25" xfId="185" applyFont="1" applyBorder="1" applyAlignment="1">
      <alignment horizontal="left" vertical="center"/>
    </xf>
    <xf numFmtId="0" fontId="9" fillId="0" borderId="25" xfId="186" applyFont="1" applyBorder="1" applyAlignment="1">
      <alignment horizontal="center" vertical="center"/>
    </xf>
    <xf numFmtId="0" fontId="9" fillId="0" borderId="25" xfId="77" applyFont="1" applyBorder="1" applyAlignment="1">
      <alignment horizontal="center" vertical="center"/>
    </xf>
    <xf numFmtId="0" fontId="9" fillId="0" borderId="25" xfId="77" applyFont="1" applyBorder="1" applyAlignment="1">
      <alignment horizontal="center" vertical="center" wrapText="1"/>
    </xf>
    <xf numFmtId="0" fontId="9" fillId="0" borderId="25" xfId="77" applyFont="1" applyBorder="1" applyAlignment="1">
      <alignment horizontal="center" vertical="top" wrapText="1"/>
    </xf>
    <xf numFmtId="0" fontId="9" fillId="0" borderId="25" xfId="221" quotePrefix="1" applyNumberFormat="1" applyFont="1" applyBorder="1" applyAlignment="1">
      <alignment horizontal="center" vertical="center" wrapText="1"/>
    </xf>
    <xf numFmtId="0" fontId="9" fillId="0" borderId="25" xfId="221" applyNumberFormat="1" applyFont="1" applyBorder="1" applyAlignment="1">
      <alignment horizontal="center" vertical="center" wrapText="1"/>
    </xf>
    <xf numFmtId="0" fontId="9" fillId="0" borderId="25" xfId="187" applyFont="1" applyBorder="1" applyAlignment="1">
      <alignment horizontal="center" vertical="top" wrapText="1"/>
    </xf>
    <xf numFmtId="177" fontId="9" fillId="0" borderId="25" xfId="221" applyFont="1" applyBorder="1" applyAlignment="1">
      <alignment horizontal="center" vertical="center" wrapText="1"/>
    </xf>
    <xf numFmtId="178" fontId="9" fillId="14" borderId="25" xfId="0" applyNumberFormat="1" applyFont="1" applyFill="1" applyBorder="1" applyAlignment="1">
      <alignment horizontal="center" vertical="center"/>
    </xf>
    <xf numFmtId="0" fontId="9" fillId="14" borderId="25" xfId="0" applyFont="1" applyFill="1" applyBorder="1" applyAlignment="1">
      <alignment horizontal="left" vertical="center"/>
    </xf>
    <xf numFmtId="22" fontId="9" fillId="14" borderId="25" xfId="0" applyNumberFormat="1" applyFont="1" applyFill="1" applyBorder="1" applyAlignment="1">
      <alignment horizontal="center" vertical="center" wrapText="1"/>
    </xf>
    <xf numFmtId="0" fontId="9" fillId="14" borderId="25" xfId="184" applyFont="1" applyFill="1" applyBorder="1" applyAlignment="1">
      <alignment horizontal="left" vertical="center" wrapText="1"/>
    </xf>
    <xf numFmtId="0" fontId="9" fillId="14" borderId="25" xfId="184" applyFont="1" applyFill="1" applyBorder="1" applyAlignment="1">
      <alignment horizontal="center" vertical="center" wrapText="1"/>
    </xf>
    <xf numFmtId="49" fontId="9" fillId="14" borderId="25" xfId="184" applyNumberFormat="1" applyFont="1" applyFill="1" applyBorder="1" applyAlignment="1">
      <alignment horizontal="center" vertical="center" wrapText="1"/>
    </xf>
    <xf numFmtId="0" fontId="9" fillId="14" borderId="25" xfId="188" applyFont="1" applyFill="1" applyBorder="1" applyAlignment="1">
      <alignment horizontal="left" vertical="center" wrapText="1"/>
    </xf>
    <xf numFmtId="0" fontId="9" fillId="14" borderId="25" xfId="188" applyFont="1" applyFill="1" applyBorder="1" applyAlignment="1">
      <alignment horizontal="center" vertical="center" wrapText="1"/>
    </xf>
    <xf numFmtId="49" fontId="9" fillId="14" borderId="25" xfId="188" applyNumberFormat="1" applyFont="1" applyFill="1" applyBorder="1" applyAlignment="1">
      <alignment horizontal="center" vertical="center" wrapText="1"/>
    </xf>
    <xf numFmtId="38" fontId="9" fillId="14" borderId="25" xfId="188" applyNumberFormat="1" applyFont="1" applyFill="1" applyBorder="1" applyAlignment="1">
      <alignment horizontal="center" vertical="center" wrapText="1"/>
    </xf>
    <xf numFmtId="0" fontId="9" fillId="14" borderId="25" xfId="184" applyFont="1" applyFill="1" applyBorder="1" applyAlignment="1">
      <alignment horizontal="center" vertical="center"/>
    </xf>
    <xf numFmtId="0" fontId="9" fillId="14" borderId="25" xfId="188" applyFont="1" applyFill="1" applyBorder="1" applyAlignment="1">
      <alignment horizontal="center" vertical="center"/>
    </xf>
    <xf numFmtId="0" fontId="9" fillId="14" borderId="25" xfId="188" applyFont="1" applyFill="1" applyBorder="1" applyAlignment="1">
      <alignment horizontal="center" vertical="top" wrapText="1"/>
    </xf>
    <xf numFmtId="177" fontId="9" fillId="0" borderId="25" xfId="221" applyFont="1" applyBorder="1" applyAlignment="1">
      <alignment horizontal="left" vertical="center"/>
    </xf>
    <xf numFmtId="0" fontId="9" fillId="0" borderId="25" xfId="0" applyFont="1" applyBorder="1" applyAlignment="1">
      <alignment horizontal="center" vertical="top"/>
    </xf>
    <xf numFmtId="38" fontId="9" fillId="0" borderId="25" xfId="0" quotePrefix="1" applyNumberFormat="1" applyFont="1" applyBorder="1" applyAlignment="1">
      <alignment horizontal="center" vertical="center" wrapText="1"/>
    </xf>
    <xf numFmtId="0" fontId="9" fillId="14" borderId="25" xfId="170" applyFont="1" applyFill="1" applyBorder="1" applyAlignment="1">
      <alignment horizontal="left" vertical="center" wrapText="1"/>
    </xf>
    <xf numFmtId="0" fontId="9" fillId="14" borderId="25" xfId="170" applyFont="1" applyFill="1" applyBorder="1" applyAlignment="1">
      <alignment horizontal="center" vertical="center" wrapText="1"/>
    </xf>
    <xf numFmtId="0" fontId="9" fillId="14" borderId="25" xfId="191" applyFont="1" applyFill="1" applyBorder="1" applyAlignment="1">
      <alignment horizontal="center" vertical="center"/>
      <protection locked="0"/>
    </xf>
    <xf numFmtId="49" fontId="9" fillId="14" borderId="25" xfId="170" applyNumberFormat="1" applyFont="1" applyFill="1" applyBorder="1" applyAlignment="1">
      <alignment horizontal="center" vertical="center" wrapText="1"/>
    </xf>
    <xf numFmtId="180" fontId="9" fillId="14" borderId="25" xfId="170" applyNumberFormat="1" applyFont="1" applyFill="1" applyBorder="1" applyAlignment="1">
      <alignment horizontal="center" vertical="center" wrapText="1"/>
    </xf>
    <xf numFmtId="0" fontId="9" fillId="14" borderId="25" xfId="170" applyFont="1" applyFill="1" applyBorder="1" applyAlignment="1">
      <alignment horizontal="left" vertical="center"/>
    </xf>
    <xf numFmtId="0" fontId="9" fillId="14" borderId="25" xfId="170" applyFont="1" applyFill="1" applyBorder="1">
      <alignment vertical="center"/>
    </xf>
    <xf numFmtId="49" fontId="9" fillId="14" borderId="25" xfId="355" applyNumberFormat="1" applyFont="1" applyFill="1" applyBorder="1" applyAlignment="1">
      <alignment horizontal="center" vertical="center" wrapText="1"/>
    </xf>
    <xf numFmtId="0" fontId="9" fillId="14" borderId="25" xfId="355" applyFont="1" applyFill="1" applyBorder="1" applyAlignment="1">
      <alignment horizontal="center" vertical="center" wrapText="1"/>
    </xf>
    <xf numFmtId="0" fontId="9" fillId="0" borderId="25" xfId="170" applyFont="1" applyBorder="1" applyAlignment="1">
      <alignment horizontal="center" vertical="center" wrapText="1"/>
    </xf>
    <xf numFmtId="0" fontId="9" fillId="0" borderId="25" xfId="170" applyFont="1" applyBorder="1" applyAlignment="1">
      <alignment horizontal="center" vertical="center"/>
    </xf>
    <xf numFmtId="186" fontId="9" fillId="14" borderId="25" xfId="0" applyNumberFormat="1" applyFont="1" applyFill="1" applyBorder="1" applyAlignment="1">
      <alignment horizontal="center" vertical="center"/>
    </xf>
    <xf numFmtId="0" fontId="9" fillId="0" borderId="25" xfId="170" applyFont="1" applyBorder="1" applyAlignment="1">
      <alignment horizontal="left" vertical="center" wrapText="1"/>
    </xf>
    <xf numFmtId="0" fontId="9" fillId="0" borderId="25" xfId="191" applyFont="1" applyFill="1" applyBorder="1" applyAlignment="1" applyProtection="1">
      <alignment horizontal="center" vertical="center" wrapText="1"/>
    </xf>
    <xf numFmtId="49" fontId="9" fillId="0" borderId="25" xfId="170" applyNumberFormat="1" applyFont="1" applyBorder="1" applyAlignment="1">
      <alignment horizontal="center" vertical="center" wrapText="1"/>
    </xf>
    <xf numFmtId="0" fontId="9" fillId="0" borderId="25" xfId="353" applyFont="1" applyBorder="1" applyAlignment="1">
      <alignment horizontal="center" vertical="center" wrapText="1"/>
    </xf>
    <xf numFmtId="20" fontId="9" fillId="0" borderId="25" xfId="353" applyNumberFormat="1" applyFont="1" applyBorder="1" applyAlignment="1">
      <alignment horizontal="center" vertical="center" wrapText="1"/>
    </xf>
    <xf numFmtId="0" fontId="9" fillId="24" borderId="25" xfId="0" applyFont="1" applyFill="1" applyBorder="1" applyAlignment="1">
      <alignment horizontal="center" vertical="center" wrapText="1"/>
    </xf>
    <xf numFmtId="0" fontId="9" fillId="24" borderId="25" xfId="0" applyFont="1" applyFill="1" applyBorder="1" applyAlignment="1">
      <alignment horizontal="left" vertical="center"/>
    </xf>
    <xf numFmtId="0" fontId="9" fillId="24" borderId="25" xfId="0" applyFont="1" applyFill="1" applyBorder="1" applyAlignment="1">
      <alignment horizontal="center" vertical="center"/>
    </xf>
    <xf numFmtId="178" fontId="9" fillId="24" borderId="25" xfId="0" applyNumberFormat="1" applyFont="1" applyFill="1" applyBorder="1" applyAlignment="1">
      <alignment horizontal="center" vertical="center"/>
    </xf>
    <xf numFmtId="177" fontId="35" fillId="0" borderId="0" xfId="221" applyFont="1" applyBorder="1" applyAlignment="1">
      <alignment vertical="center"/>
    </xf>
    <xf numFmtId="177" fontId="9" fillId="25" borderId="25" xfId="221" applyFont="1" applyFill="1" applyBorder="1" applyAlignment="1">
      <alignment horizontal="center" vertical="center"/>
    </xf>
    <xf numFmtId="177" fontId="9" fillId="14" borderId="25" xfId="221" applyFont="1" applyFill="1" applyBorder="1" applyAlignment="1">
      <alignment horizontal="center" vertical="center" wrapText="1"/>
    </xf>
    <xf numFmtId="177" fontId="9" fillId="24" borderId="25" xfId="221" applyFont="1" applyFill="1" applyBorder="1" applyAlignment="1">
      <alignment horizontal="center" vertical="center"/>
    </xf>
    <xf numFmtId="177" fontId="3" fillId="0" borderId="0" xfId="221" applyFont="1" applyAlignment="1">
      <alignment vertical="center" wrapText="1"/>
    </xf>
    <xf numFmtId="177" fontId="9" fillId="25" borderId="25" xfId="221" applyFont="1" applyFill="1" applyBorder="1" applyAlignment="1">
      <alignment horizontal="center" vertical="center" wrapText="1"/>
    </xf>
    <xf numFmtId="177" fontId="9" fillId="24" borderId="25" xfId="221" applyFont="1" applyFill="1" applyBorder="1" applyAlignment="1">
      <alignment horizontal="center" vertical="center" wrapText="1"/>
    </xf>
    <xf numFmtId="177" fontId="3" fillId="0" borderId="0" xfId="221" applyFont="1" applyAlignment="1">
      <alignment vertical="center"/>
    </xf>
    <xf numFmtId="177" fontId="8" fillId="15" borderId="25" xfId="221" applyFont="1" applyFill="1" applyBorder="1" applyAlignment="1">
      <alignment horizontal="center" vertical="center"/>
    </xf>
    <xf numFmtId="0" fontId="3" fillId="0" borderId="0" xfId="32" applyAlignment="1">
      <alignment horizontal="center" vertical="center"/>
    </xf>
    <xf numFmtId="177" fontId="9" fillId="0" borderId="25" xfId="221" quotePrefix="1" applyFont="1" applyBorder="1" applyAlignment="1">
      <alignment horizontal="center" vertical="center" wrapText="1"/>
    </xf>
    <xf numFmtId="177" fontId="35" fillId="0" borderId="0" xfId="221" applyFont="1" applyBorder="1" applyAlignment="1">
      <alignment horizontal="center" vertical="center"/>
    </xf>
    <xf numFmtId="177" fontId="9" fillId="0" borderId="25" xfId="221" applyFont="1" applyBorder="1" applyAlignment="1">
      <alignment vertical="center" wrapText="1"/>
    </xf>
    <xf numFmtId="177" fontId="9" fillId="25" borderId="25" xfId="221" applyFont="1" applyFill="1" applyBorder="1" applyAlignment="1">
      <alignment horizontal="right" vertical="center" wrapText="1"/>
    </xf>
    <xf numFmtId="177" fontId="35" fillId="0" borderId="0" xfId="221" applyFont="1" applyBorder="1" applyAlignment="1">
      <alignment horizontal="center" vertical="center" wrapText="1"/>
    </xf>
    <xf numFmtId="0" fontId="9" fillId="0" borderId="25" xfId="0" applyFont="1" applyBorder="1" applyAlignment="1">
      <alignment horizontal="justify" vertical="center" wrapText="1"/>
    </xf>
    <xf numFmtId="177" fontId="9" fillId="0" borderId="0" xfId="6" applyFont="1">
      <alignment vertical="center"/>
    </xf>
    <xf numFmtId="0" fontId="8" fillId="15" borderId="25" xfId="32" applyFont="1" applyFill="1" applyBorder="1" applyAlignment="1">
      <alignment horizontal="center" vertical="center" wrapText="1" shrinkToFit="1"/>
    </xf>
    <xf numFmtId="0" fontId="9" fillId="15" borderId="25" xfId="32" applyFont="1" applyFill="1" applyBorder="1" applyAlignment="1">
      <alignment vertical="center" wrapText="1" shrinkToFit="1"/>
    </xf>
    <xf numFmtId="190" fontId="9" fillId="15" borderId="25" xfId="32" applyNumberFormat="1" applyFont="1" applyFill="1" applyBorder="1" applyAlignment="1">
      <alignment horizontal="right" vertical="center" wrapText="1" shrinkToFit="1"/>
    </xf>
    <xf numFmtId="0" fontId="9" fillId="15" borderId="25" xfId="32" applyFont="1" applyFill="1" applyBorder="1" applyAlignment="1">
      <alignment horizontal="right" vertical="center" wrapText="1" shrinkToFit="1"/>
    </xf>
    <xf numFmtId="177" fontId="9" fillId="0" borderId="25" xfId="192" applyFont="1" applyBorder="1" applyAlignment="1">
      <alignment horizontal="center" vertical="center" wrapText="1"/>
    </xf>
    <xf numFmtId="190" fontId="9" fillId="0" borderId="25" xfId="360" applyNumberFormat="1" applyFont="1" applyFill="1" applyBorder="1" applyAlignment="1">
      <alignment horizontal="right" vertical="center" wrapText="1"/>
    </xf>
    <xf numFmtId="179" fontId="9" fillId="0" borderId="25" xfId="32" applyNumberFormat="1" applyFont="1" applyBorder="1" applyAlignment="1">
      <alignment vertical="center" wrapText="1" shrinkToFit="1"/>
    </xf>
    <xf numFmtId="177" fontId="9" fillId="0" borderId="25" xfId="385" applyFont="1" applyBorder="1" applyAlignment="1">
      <alignment horizontal="center" vertical="center" wrapText="1"/>
    </xf>
    <xf numFmtId="190" fontId="9" fillId="0" borderId="25" xfId="366" applyNumberFormat="1" applyFont="1" applyFill="1" applyBorder="1" applyAlignment="1">
      <alignment horizontal="right" vertical="center" wrapText="1"/>
    </xf>
    <xf numFmtId="177" fontId="9" fillId="0" borderId="25" xfId="42" applyFont="1" applyFill="1" applyBorder="1" applyAlignment="1">
      <alignment horizontal="center" vertical="center" wrapText="1"/>
    </xf>
    <xf numFmtId="190" fontId="9" fillId="0" borderId="25" xfId="383" applyNumberFormat="1" applyFont="1" applyFill="1" applyBorder="1" applyAlignment="1">
      <alignment horizontal="right" vertical="center" wrapText="1"/>
    </xf>
    <xf numFmtId="177" fontId="9" fillId="0" borderId="25" xfId="383" applyFont="1" applyFill="1" applyBorder="1" applyAlignment="1">
      <alignment horizontal="center" vertical="center" wrapText="1"/>
    </xf>
    <xf numFmtId="190" fontId="9" fillId="0" borderId="25" xfId="382" applyNumberFormat="1" applyFont="1" applyFill="1" applyBorder="1" applyAlignment="1">
      <alignment horizontal="right" vertical="center" wrapText="1"/>
    </xf>
    <xf numFmtId="177" fontId="9" fillId="0" borderId="25" xfId="382" applyFont="1" applyFill="1" applyBorder="1" applyAlignment="1">
      <alignment horizontal="center" vertical="center" wrapText="1"/>
    </xf>
    <xf numFmtId="177" fontId="9" fillId="0" borderId="25" xfId="33" applyFont="1" applyFill="1" applyBorder="1" applyAlignment="1">
      <alignment horizontal="center" vertical="center" wrapText="1"/>
    </xf>
    <xf numFmtId="190" fontId="9" fillId="0" borderId="25" xfId="378" applyNumberFormat="1" applyFont="1" applyFill="1" applyBorder="1" applyAlignment="1">
      <alignment horizontal="right" vertical="center" wrapText="1"/>
    </xf>
    <xf numFmtId="177" fontId="9" fillId="0" borderId="25" xfId="377" applyFont="1" applyBorder="1" applyAlignment="1">
      <alignment horizontal="center" vertical="center" wrapText="1"/>
    </xf>
    <xf numFmtId="49" fontId="9" fillId="0" borderId="25" xfId="32" applyNumberFormat="1" applyFont="1" applyBorder="1" applyAlignment="1">
      <alignment vertical="center" wrapText="1"/>
    </xf>
    <xf numFmtId="49" fontId="9" fillId="0" borderId="25" xfId="32" applyNumberFormat="1" applyFont="1" applyBorder="1" applyAlignment="1">
      <alignment horizontal="left" vertical="center" wrapText="1"/>
    </xf>
    <xf numFmtId="190" fontId="9" fillId="0" borderId="25" xfId="372" applyNumberFormat="1" applyFont="1" applyFill="1" applyBorder="1" applyAlignment="1">
      <alignment horizontal="right" vertical="center" wrapText="1"/>
    </xf>
    <xf numFmtId="190" fontId="9" fillId="0" borderId="25" xfId="371" applyNumberFormat="1" applyFont="1" applyFill="1" applyBorder="1" applyAlignment="1">
      <alignment horizontal="right" vertical="center" wrapText="1"/>
    </xf>
    <xf numFmtId="190" fontId="9" fillId="0" borderId="25" xfId="367" applyNumberFormat="1" applyFont="1" applyFill="1" applyBorder="1" applyAlignment="1">
      <alignment horizontal="right" vertical="center" wrapText="1"/>
    </xf>
    <xf numFmtId="177" fontId="9" fillId="0" borderId="25" xfId="368" applyFont="1" applyFill="1" applyBorder="1" applyAlignment="1">
      <alignment horizontal="center" vertical="center" wrapText="1"/>
    </xf>
    <xf numFmtId="190" fontId="9" fillId="0" borderId="25" xfId="364" applyNumberFormat="1" applyFont="1" applyFill="1" applyBorder="1" applyAlignment="1">
      <alignment horizontal="right" vertical="center" wrapText="1"/>
    </xf>
    <xf numFmtId="190" fontId="9" fillId="0" borderId="25" xfId="363" applyNumberFormat="1" applyFont="1" applyFill="1" applyBorder="1" applyAlignment="1">
      <alignment horizontal="right" vertical="center" wrapText="1"/>
    </xf>
    <xf numFmtId="190" fontId="9" fillId="0" borderId="25" xfId="362" applyNumberFormat="1" applyFont="1" applyFill="1" applyBorder="1" applyAlignment="1">
      <alignment horizontal="right" vertical="center" wrapText="1"/>
    </xf>
    <xf numFmtId="177" fontId="9" fillId="0" borderId="25" xfId="208" applyFont="1" applyFill="1" applyBorder="1" applyAlignment="1">
      <alignment horizontal="center" vertical="center" wrapText="1"/>
    </xf>
    <xf numFmtId="190" fontId="9" fillId="0" borderId="25" xfId="32" applyNumberFormat="1" applyFont="1" applyBorder="1" applyAlignment="1">
      <alignment horizontal="right" vertical="center" wrapText="1" shrinkToFit="1"/>
    </xf>
    <xf numFmtId="177" fontId="9" fillId="0" borderId="25" xfId="359" applyFont="1" applyFill="1" applyBorder="1" applyAlignment="1">
      <alignment horizontal="center" vertical="center" wrapText="1"/>
    </xf>
    <xf numFmtId="177" fontId="9" fillId="0" borderId="25" xfId="211" applyFont="1" applyFill="1" applyBorder="1" applyAlignment="1">
      <alignment horizontal="center" vertical="center" wrapText="1"/>
    </xf>
    <xf numFmtId="0" fontId="46" fillId="0" borderId="0" xfId="19" applyFont="1" applyAlignment="1">
      <alignment horizontal="center" vertical="center"/>
    </xf>
    <xf numFmtId="0" fontId="46" fillId="0" borderId="0" xfId="19" applyFont="1">
      <alignment vertical="center"/>
    </xf>
    <xf numFmtId="0" fontId="8" fillId="0" borderId="0" xfId="32" applyFont="1" applyAlignment="1">
      <alignment horizontal="center" vertical="center"/>
    </xf>
    <xf numFmtId="0" fontId="8" fillId="0" borderId="0" xfId="19" applyFont="1" applyAlignment="1">
      <alignment horizontal="center" vertical="center"/>
    </xf>
    <xf numFmtId="0" fontId="8" fillId="0" borderId="0" xfId="19" applyFont="1">
      <alignment vertical="center"/>
    </xf>
    <xf numFmtId="0" fontId="8" fillId="0" borderId="0" xfId="19" applyFont="1" applyAlignment="1">
      <alignment horizontal="left" vertical="center"/>
    </xf>
    <xf numFmtId="177" fontId="8" fillId="0" borderId="0" xfId="6" applyFont="1" applyAlignment="1">
      <alignment horizontal="center" vertical="center"/>
    </xf>
    <xf numFmtId="0" fontId="8" fillId="0" borderId="0" xfId="19" applyFont="1" applyAlignment="1">
      <alignment horizontal="center" vertical="center" wrapText="1"/>
    </xf>
    <xf numFmtId="177" fontId="8" fillId="0" borderId="0" xfId="6" applyFont="1" applyAlignment="1">
      <alignment horizontal="right" vertical="center"/>
    </xf>
    <xf numFmtId="0" fontId="9" fillId="0" borderId="25" xfId="32" quotePrefix="1" applyFont="1" applyBorder="1" applyAlignment="1">
      <alignment horizontal="center" vertical="center" wrapText="1" shrinkToFit="1"/>
    </xf>
    <xf numFmtId="190" fontId="9" fillId="0" borderId="25" xfId="32" quotePrefix="1" applyNumberFormat="1" applyFont="1" applyBorder="1" applyAlignment="1">
      <alignment horizontal="right" vertical="center" wrapText="1" shrinkToFit="1"/>
    </xf>
    <xf numFmtId="177" fontId="9" fillId="0" borderId="25" xfId="33" quotePrefix="1" applyFont="1" applyFill="1" applyBorder="1" applyAlignment="1">
      <alignment horizontal="center" vertical="center" wrapText="1"/>
    </xf>
    <xf numFmtId="180" fontId="9" fillId="0" borderId="25" xfId="32" applyNumberFormat="1" applyFont="1" applyBorder="1" applyAlignment="1">
      <alignment horizontal="left" vertical="center" wrapText="1"/>
    </xf>
    <xf numFmtId="190" fontId="9" fillId="0" borderId="25" xfId="33" quotePrefix="1" applyNumberFormat="1" applyFont="1" applyFill="1" applyBorder="1" applyAlignment="1">
      <alignment horizontal="right" vertical="center" wrapText="1"/>
    </xf>
    <xf numFmtId="0" fontId="9" fillId="0" borderId="25" xfId="33" applyNumberFormat="1" applyFont="1" applyFill="1" applyBorder="1" applyAlignment="1">
      <alignment horizontal="left" vertical="center" wrapText="1"/>
    </xf>
    <xf numFmtId="0" fontId="9" fillId="0" borderId="25" xfId="0" applyFont="1" applyBorder="1" applyAlignment="1">
      <alignment horizontal="center" vertical="center" wrapText="1" shrinkToFit="1"/>
    </xf>
    <xf numFmtId="177" fontId="9" fillId="0" borderId="25" xfId="193" applyFont="1" applyBorder="1" applyAlignment="1">
      <alignment horizontal="center" vertical="center" wrapText="1"/>
    </xf>
    <xf numFmtId="190" fontId="9" fillId="0" borderId="25" xfId="387" applyNumberFormat="1" applyFont="1" applyFill="1" applyBorder="1" applyAlignment="1">
      <alignment horizontal="right" vertical="center" wrapText="1"/>
    </xf>
    <xf numFmtId="177" fontId="9" fillId="0" borderId="25" xfId="207" applyFont="1" applyBorder="1" applyAlignment="1">
      <alignment horizontal="center" vertical="center" wrapText="1"/>
    </xf>
    <xf numFmtId="49" fontId="9" fillId="0" borderId="25" xfId="32" applyNumberFormat="1" applyFont="1" applyBorder="1" applyAlignment="1">
      <alignment horizontal="left" vertical="center" wrapText="1" shrinkToFit="1"/>
    </xf>
    <xf numFmtId="177" fontId="9" fillId="0" borderId="25" xfId="204" applyFont="1" applyFill="1" applyBorder="1" applyAlignment="1">
      <alignment horizontal="center" vertical="center" wrapText="1"/>
    </xf>
    <xf numFmtId="190" fontId="9" fillId="0" borderId="25" xfId="381" applyNumberFormat="1" applyFont="1" applyFill="1" applyBorder="1" applyAlignment="1">
      <alignment horizontal="right" vertical="center" wrapText="1"/>
    </xf>
    <xf numFmtId="49" fontId="9" fillId="0" borderId="25" xfId="32" applyNumberFormat="1" applyFont="1" applyBorder="1" applyAlignment="1">
      <alignment horizontal="center" vertical="center" wrapText="1" shrinkToFit="1"/>
    </xf>
    <xf numFmtId="177" fontId="9" fillId="0" borderId="25" xfId="379" applyFont="1" applyFill="1" applyBorder="1" applyAlignment="1">
      <alignment horizontal="center" vertical="center" wrapText="1"/>
    </xf>
    <xf numFmtId="190" fontId="9" fillId="0" borderId="25" xfId="376" applyNumberFormat="1" applyFont="1" applyFill="1" applyBorder="1" applyAlignment="1">
      <alignment horizontal="right" vertical="center" wrapText="1"/>
    </xf>
    <xf numFmtId="177" fontId="9" fillId="0" borderId="25" xfId="375" applyFont="1" applyFill="1" applyBorder="1" applyAlignment="1">
      <alignment horizontal="center" vertical="center" wrapText="1"/>
    </xf>
    <xf numFmtId="0" fontId="9" fillId="0" borderId="25" xfId="255" applyNumberFormat="1" applyFont="1" applyFill="1" applyBorder="1" applyAlignment="1">
      <alignment horizontal="center" vertical="center"/>
    </xf>
    <xf numFmtId="0" fontId="9" fillId="0" borderId="25" xfId="32" quotePrefix="1" applyFont="1" applyBorder="1" applyAlignment="1">
      <alignment horizontal="right" vertical="center"/>
    </xf>
    <xf numFmtId="177" fontId="9" fillId="0" borderId="25" xfId="374" applyFont="1" applyFill="1" applyBorder="1" applyAlignment="1">
      <alignment horizontal="center" vertical="center" wrapText="1"/>
    </xf>
    <xf numFmtId="0" fontId="9" fillId="0" borderId="25" xfId="0" applyFont="1" applyBorder="1" applyAlignment="1">
      <alignment vertical="center" wrapText="1" shrinkToFit="1"/>
    </xf>
    <xf numFmtId="0" fontId="9" fillId="0" borderId="25" xfId="0" quotePrefix="1" applyFont="1" applyBorder="1" applyAlignment="1">
      <alignment horizontal="right" vertical="center" wrapText="1" shrinkToFit="1"/>
    </xf>
    <xf numFmtId="0" fontId="9" fillId="0" borderId="25" xfId="0" applyFont="1" applyBorder="1" applyAlignment="1">
      <alignment horizontal="right" vertical="center" wrapText="1" shrinkToFit="1"/>
    </xf>
    <xf numFmtId="179" fontId="9" fillId="0" borderId="25" xfId="0" applyNumberFormat="1" applyFont="1" applyBorder="1" applyAlignment="1">
      <alignment horizontal="right" vertical="center" wrapText="1" shrinkToFit="1"/>
    </xf>
    <xf numFmtId="177" fontId="9" fillId="0" borderId="25" xfId="369" applyFont="1" applyFill="1" applyBorder="1" applyAlignment="1">
      <alignment horizontal="center" vertical="center" wrapText="1"/>
    </xf>
    <xf numFmtId="177" fontId="9" fillId="0" borderId="25" xfId="209" applyFont="1" applyFill="1" applyBorder="1" applyAlignment="1">
      <alignment horizontal="center" vertical="center" wrapText="1"/>
    </xf>
    <xf numFmtId="13" fontId="9" fillId="0" borderId="25" xfId="365" applyNumberFormat="1" applyFont="1" applyBorder="1" applyAlignment="1">
      <alignment horizontal="center" vertical="center" wrapText="1"/>
    </xf>
    <xf numFmtId="177" fontId="9" fillId="0" borderId="25" xfId="361" applyFont="1" applyFill="1" applyBorder="1" applyAlignment="1">
      <alignment horizontal="center" vertical="center" wrapText="1"/>
    </xf>
    <xf numFmtId="178" fontId="9" fillId="0" borderId="25" xfId="358" applyNumberFormat="1" applyFont="1" applyFill="1" applyBorder="1" applyAlignment="1">
      <alignment horizontal="right" vertical="center" wrapText="1"/>
    </xf>
    <xf numFmtId="191" fontId="9" fillId="0" borderId="25" xfId="32" applyNumberFormat="1" applyFont="1" applyBorder="1" applyAlignment="1">
      <alignment vertical="center" wrapText="1" shrinkToFit="1"/>
    </xf>
    <xf numFmtId="191" fontId="9" fillId="0" borderId="25" xfId="32" quotePrefix="1" applyNumberFormat="1" applyFont="1" applyBorder="1" applyAlignment="1">
      <alignment horizontal="left" vertical="center" wrapText="1" shrinkToFit="1"/>
    </xf>
    <xf numFmtId="191" fontId="9" fillId="0" borderId="25" xfId="32" applyNumberFormat="1" applyFont="1" applyBorder="1" applyAlignment="1">
      <alignment horizontal="center" vertical="center" wrapText="1"/>
    </xf>
    <xf numFmtId="49" fontId="9" fillId="0" borderId="25" xfId="33" applyNumberFormat="1" applyFont="1" applyFill="1" applyBorder="1" applyAlignment="1">
      <alignment horizontal="center" vertical="center" wrapText="1"/>
    </xf>
    <xf numFmtId="177" fontId="9" fillId="0" borderId="25" xfId="357" applyFont="1" applyFill="1" applyBorder="1" applyAlignment="1">
      <alignment horizontal="center" vertical="center" wrapText="1"/>
    </xf>
    <xf numFmtId="177" fontId="9" fillId="15" borderId="25" xfId="33" applyFont="1" applyFill="1" applyBorder="1" applyAlignment="1">
      <alignment horizontal="center" vertical="center" wrapText="1"/>
    </xf>
    <xf numFmtId="177" fontId="9" fillId="0" borderId="25" xfId="221" applyFont="1" applyFill="1" applyBorder="1" applyAlignment="1">
      <alignment horizontal="right" vertical="center" wrapText="1" shrinkToFit="1"/>
    </xf>
    <xf numFmtId="177" fontId="9" fillId="15" borderId="25" xfId="221" applyFont="1" applyFill="1" applyBorder="1" applyAlignment="1">
      <alignment horizontal="right" vertical="center" wrapText="1" shrinkToFit="1"/>
    </xf>
    <xf numFmtId="177" fontId="9" fillId="0" borderId="25" xfId="221" quotePrefix="1" applyFont="1" applyFill="1" applyBorder="1" applyAlignment="1">
      <alignment horizontal="right" vertical="center" wrapText="1" shrinkToFit="1"/>
    </xf>
    <xf numFmtId="177" fontId="9" fillId="0" borderId="25" xfId="221" quotePrefix="1" applyFont="1" applyFill="1" applyBorder="1" applyAlignment="1">
      <alignment horizontal="right" vertical="center" wrapText="1"/>
    </xf>
    <xf numFmtId="183" fontId="8" fillId="15" borderId="25" xfId="221" applyNumberFormat="1" applyFont="1" applyFill="1" applyBorder="1" applyAlignment="1">
      <alignment horizontal="center" vertical="center" wrapText="1" shrinkToFit="1"/>
    </xf>
    <xf numFmtId="183" fontId="9" fillId="0" borderId="25" xfId="221" applyNumberFormat="1" applyFont="1" applyFill="1" applyBorder="1" applyAlignment="1">
      <alignment horizontal="right" vertical="center" wrapText="1" shrinkToFit="1"/>
    </xf>
    <xf numFmtId="183" fontId="9" fillId="0" borderId="25" xfId="221" applyNumberFormat="1" applyFont="1" applyFill="1" applyBorder="1" applyAlignment="1">
      <alignment horizontal="right" vertical="center" wrapText="1"/>
    </xf>
    <xf numFmtId="183" fontId="9" fillId="0" borderId="25" xfId="221" quotePrefix="1" applyNumberFormat="1" applyFont="1" applyFill="1" applyBorder="1" applyAlignment="1">
      <alignment horizontal="right" vertical="center" wrapText="1"/>
    </xf>
    <xf numFmtId="183" fontId="9" fillId="15" borderId="25" xfId="221" applyNumberFormat="1" applyFont="1" applyFill="1" applyBorder="1" applyAlignment="1">
      <alignment horizontal="right" vertical="center" wrapText="1" shrinkToFit="1"/>
    </xf>
    <xf numFmtId="183" fontId="9" fillId="15" borderId="25" xfId="221" applyNumberFormat="1" applyFont="1" applyFill="1" applyBorder="1" applyAlignment="1">
      <alignment horizontal="right" vertical="center" wrapText="1"/>
    </xf>
    <xf numFmtId="183" fontId="9" fillId="0" borderId="25" xfId="221" quotePrefix="1" applyNumberFormat="1" applyFont="1" applyFill="1" applyBorder="1" applyAlignment="1">
      <alignment horizontal="right" vertical="center" wrapText="1" shrinkToFit="1"/>
    </xf>
    <xf numFmtId="183" fontId="8" fillId="0" borderId="0" xfId="221" applyNumberFormat="1" applyFont="1" applyFill="1" applyBorder="1" applyAlignment="1">
      <alignment horizontal="right" vertical="center" wrapText="1"/>
    </xf>
    <xf numFmtId="183" fontId="9" fillId="0" borderId="0" xfId="221" applyNumberFormat="1" applyFont="1" applyFill="1" applyAlignment="1">
      <alignment horizontal="right" vertical="center" wrapText="1"/>
    </xf>
    <xf numFmtId="183" fontId="8" fillId="0" borderId="0" xfId="221" applyNumberFormat="1" applyFont="1" applyFill="1" applyAlignment="1">
      <alignment horizontal="right" vertical="center" wrapText="1"/>
    </xf>
    <xf numFmtId="177" fontId="9" fillId="0" borderId="0" xfId="6" applyFont="1" applyAlignment="1">
      <alignment horizontal="right" vertical="center"/>
    </xf>
    <xf numFmtId="0" fontId="9" fillId="0" borderId="0" xfId="32" applyFont="1" applyAlignment="1">
      <alignment horizontal="right" vertical="center"/>
    </xf>
    <xf numFmtId="12" fontId="9" fillId="0" borderId="0" xfId="32" applyNumberFormat="1" applyFont="1" applyAlignment="1">
      <alignment horizontal="right" vertical="center"/>
    </xf>
    <xf numFmtId="0" fontId="8" fillId="0" borderId="0" xfId="32" applyFont="1" applyAlignment="1">
      <alignment horizontal="right" vertical="center"/>
    </xf>
    <xf numFmtId="0" fontId="8" fillId="0" borderId="0" xfId="19" applyFont="1" applyAlignment="1">
      <alignment horizontal="right" vertical="center"/>
    </xf>
    <xf numFmtId="12" fontId="8" fillId="0" borderId="0" xfId="19" applyNumberFormat="1" applyFont="1" applyAlignment="1">
      <alignment horizontal="right" vertical="center"/>
    </xf>
    <xf numFmtId="190" fontId="9" fillId="0" borderId="25" xfId="383" applyNumberFormat="1" applyFont="1" applyFill="1" applyBorder="1" applyAlignment="1">
      <alignment horizontal="center" vertical="center" wrapText="1"/>
    </xf>
    <xf numFmtId="178" fontId="9" fillId="0" borderId="25" xfId="32" applyNumberFormat="1" applyFont="1" applyBorder="1" applyAlignment="1">
      <alignment horizontal="right" vertical="center" wrapText="1" shrinkToFit="1"/>
    </xf>
    <xf numFmtId="177" fontId="12" fillId="0" borderId="0" xfId="221" applyFont="1" applyAlignment="1">
      <alignment vertical="center"/>
    </xf>
    <xf numFmtId="177" fontId="9" fillId="14" borderId="25" xfId="141" applyFont="1" applyFill="1" applyBorder="1" applyAlignment="1">
      <alignment horizontal="right" vertical="center" shrinkToFit="1"/>
    </xf>
    <xf numFmtId="177" fontId="9" fillId="0" borderId="0" xfId="0" applyNumberFormat="1" applyFont="1" applyAlignment="1">
      <alignment horizontal="center" vertical="center"/>
    </xf>
    <xf numFmtId="0" fontId="9" fillId="0" borderId="25" xfId="35" applyNumberFormat="1" applyFont="1" applyFill="1" applyBorder="1" applyAlignment="1">
      <alignment horizontal="right" vertical="center"/>
    </xf>
    <xf numFmtId="0" fontId="9" fillId="0" borderId="25" xfId="290" quotePrefix="1" applyNumberFormat="1" applyFont="1" applyFill="1" applyBorder="1" applyAlignment="1">
      <alignment horizontal="right" vertical="center"/>
    </xf>
    <xf numFmtId="0" fontId="9" fillId="0" borderId="25" xfId="221" applyNumberFormat="1" applyFont="1" applyFill="1" applyBorder="1" applyAlignment="1">
      <alignment horizontal="right" vertical="center" shrinkToFit="1"/>
    </xf>
    <xf numFmtId="0" fontId="9" fillId="0" borderId="1" xfId="221" applyNumberFormat="1" applyFont="1" applyFill="1" applyBorder="1" applyAlignment="1">
      <alignment horizontal="right" vertical="center" wrapText="1"/>
    </xf>
    <xf numFmtId="0" fontId="8" fillId="15" borderId="12" xfId="17" applyFont="1" applyFill="1" applyBorder="1" applyAlignment="1">
      <alignment horizontal="center" vertical="center"/>
    </xf>
    <xf numFmtId="0" fontId="9" fillId="26" borderId="1" xfId="26" applyFont="1" applyFill="1" applyBorder="1" applyAlignment="1">
      <alignment horizontal="center" vertical="center" wrapText="1"/>
    </xf>
    <xf numFmtId="0" fontId="9" fillId="26" borderId="1" xfId="25" applyFont="1" applyFill="1" applyBorder="1" applyAlignment="1">
      <alignment horizontal="center" vertical="center" wrapText="1"/>
    </xf>
    <xf numFmtId="0" fontId="9" fillId="26" borderId="1" xfId="25" applyFont="1" applyFill="1" applyBorder="1" applyAlignment="1">
      <alignment horizontal="left" vertical="center" wrapText="1"/>
    </xf>
    <xf numFmtId="0" fontId="9" fillId="26" borderId="1" xfId="0" applyFont="1" applyFill="1" applyBorder="1" applyAlignment="1">
      <alignment horizontal="center" vertical="center" wrapText="1"/>
    </xf>
    <xf numFmtId="0" fontId="9" fillId="26" borderId="1" xfId="30" applyFont="1" applyFill="1" applyBorder="1" applyAlignment="1" applyProtection="1">
      <alignment horizontal="center" vertical="center" wrapText="1"/>
    </xf>
    <xf numFmtId="177" fontId="9" fillId="26" borderId="1" xfId="221" applyFont="1" applyFill="1" applyBorder="1" applyAlignment="1">
      <alignment horizontal="right" vertical="center"/>
    </xf>
    <xf numFmtId="177" fontId="9" fillId="26" borderId="1" xfId="221" applyFont="1" applyFill="1" applyBorder="1" applyAlignment="1">
      <alignment horizontal="right" vertical="center" wrapText="1"/>
    </xf>
    <xf numFmtId="177" fontId="9" fillId="26" borderId="13" xfId="221" applyFont="1" applyFill="1" applyBorder="1" applyAlignment="1">
      <alignment horizontal="right" vertical="center"/>
    </xf>
    <xf numFmtId="0" fontId="9" fillId="26" borderId="1" xfId="221" applyNumberFormat="1" applyFont="1" applyFill="1" applyBorder="1" applyAlignment="1">
      <alignment horizontal="center" vertical="center" wrapText="1"/>
    </xf>
    <xf numFmtId="0" fontId="9" fillId="26" borderId="1" xfId="0" applyFont="1" applyFill="1" applyBorder="1" applyAlignment="1">
      <alignment horizontal="center" vertical="center" shrinkToFit="1"/>
    </xf>
    <xf numFmtId="0" fontId="9" fillId="26" borderId="1" xfId="25" applyFont="1" applyFill="1" applyBorder="1" applyAlignment="1">
      <alignment horizontal="center" vertical="center" shrinkToFit="1"/>
    </xf>
    <xf numFmtId="0" fontId="9" fillId="26" borderId="18" xfId="19" applyFont="1" applyFill="1" applyBorder="1" applyAlignment="1">
      <alignment horizontal="center" vertical="center" wrapText="1"/>
    </xf>
    <xf numFmtId="177" fontId="9" fillId="26" borderId="1" xfId="221" applyFont="1" applyFill="1" applyBorder="1" applyAlignment="1">
      <alignment horizontal="center" vertical="center"/>
    </xf>
    <xf numFmtId="177" fontId="9" fillId="26" borderId="1" xfId="221" applyFont="1" applyFill="1" applyBorder="1" applyAlignment="1">
      <alignment horizontal="center" vertical="center" wrapText="1"/>
    </xf>
    <xf numFmtId="0" fontId="9" fillId="26" borderId="1" xfId="6" applyNumberFormat="1" applyFont="1" applyFill="1" applyBorder="1" applyAlignment="1">
      <alignment horizontal="center" vertical="center" wrapText="1"/>
    </xf>
    <xf numFmtId="0" fontId="9" fillId="26" borderId="1" xfId="29" applyNumberFormat="1" applyFont="1" applyFill="1" applyBorder="1" applyAlignment="1">
      <alignment horizontal="center" vertical="center" wrapText="1"/>
    </xf>
    <xf numFmtId="0" fontId="9" fillId="26" borderId="15" xfId="25" applyFont="1" applyFill="1" applyBorder="1" applyAlignment="1">
      <alignment horizontal="center" vertical="center" wrapText="1"/>
    </xf>
    <xf numFmtId="0" fontId="9" fillId="26" borderId="0" xfId="0" applyFont="1" applyFill="1" applyAlignment="1">
      <alignment horizontal="center" vertical="center"/>
    </xf>
    <xf numFmtId="0" fontId="8" fillId="2" borderId="1" xfId="2" applyFont="1" applyFill="1" applyBorder="1" applyAlignment="1">
      <alignment horizontal="center" vertical="center"/>
    </xf>
    <xf numFmtId="177" fontId="8" fillId="2" borderId="2" xfId="3" applyFont="1" applyFill="1" applyBorder="1" applyAlignment="1">
      <alignment horizontal="center" vertical="center"/>
    </xf>
    <xf numFmtId="177" fontId="8" fillId="2" borderId="3" xfId="3" applyFont="1" applyFill="1" applyBorder="1" applyAlignment="1">
      <alignment horizontal="center" vertical="center"/>
    </xf>
    <xf numFmtId="177" fontId="8" fillId="2" borderId="4" xfId="3" applyFont="1" applyFill="1" applyBorder="1" applyAlignment="1">
      <alignment horizontal="center" vertical="center"/>
    </xf>
    <xf numFmtId="177" fontId="8" fillId="2" borderId="5" xfId="3" applyFont="1" applyFill="1" applyBorder="1" applyAlignment="1">
      <alignment horizontal="center" vertical="center"/>
    </xf>
    <xf numFmtId="177" fontId="8" fillId="2" borderId="6" xfId="3" applyFont="1" applyFill="1" applyBorder="1" applyAlignment="1">
      <alignment horizontal="center" vertical="center"/>
    </xf>
    <xf numFmtId="177" fontId="8" fillId="2" borderId="7" xfId="3" applyFont="1" applyFill="1" applyBorder="1" applyAlignment="1">
      <alignment horizontal="center" vertical="center"/>
    </xf>
    <xf numFmtId="177" fontId="8" fillId="2" borderId="8" xfId="3" applyFont="1" applyFill="1" applyBorder="1" applyAlignment="1">
      <alignment horizontal="center" vertical="center"/>
    </xf>
    <xf numFmtId="177" fontId="8" fillId="2" borderId="9" xfId="3" applyFont="1" applyFill="1" applyBorder="1" applyAlignment="1">
      <alignment horizontal="center" vertical="center"/>
    </xf>
    <xf numFmtId="0" fontId="6" fillId="0" borderId="0" xfId="2" applyFont="1" applyAlignment="1">
      <alignment horizontal="left" vertical="center"/>
    </xf>
    <xf numFmtId="177" fontId="8" fillId="2" borderId="1" xfId="3" applyFont="1" applyFill="1" applyBorder="1" applyAlignment="1">
      <alignment horizontal="center" vertical="center"/>
    </xf>
    <xf numFmtId="0" fontId="7" fillId="2" borderId="1" xfId="2" applyFont="1" applyFill="1" applyBorder="1" applyAlignment="1">
      <alignment horizontal="center" vertical="center" shrinkToFit="1"/>
    </xf>
    <xf numFmtId="178" fontId="7" fillId="2" borderId="1" xfId="2" applyNumberFormat="1" applyFont="1" applyFill="1" applyBorder="1" applyAlignment="1">
      <alignment horizontal="center" vertical="center" shrinkToFit="1"/>
    </xf>
    <xf numFmtId="0" fontId="7" fillId="2" borderId="1" xfId="2" applyFont="1" applyFill="1" applyBorder="1" applyAlignment="1">
      <alignment horizontal="center" vertical="center"/>
    </xf>
    <xf numFmtId="0" fontId="7" fillId="0" borderId="6" xfId="2" applyFont="1" applyBorder="1" applyAlignment="1">
      <alignment horizontal="left"/>
    </xf>
    <xf numFmtId="0" fontId="7" fillId="2" borderId="1" xfId="1" applyFont="1" applyFill="1" applyBorder="1" applyAlignment="1">
      <alignment horizontal="center" vertical="center"/>
    </xf>
    <xf numFmtId="0" fontId="14" fillId="12" borderId="13" xfId="5" applyFont="1" applyFill="1" applyBorder="1" applyAlignment="1">
      <alignment horizontal="center" vertical="center"/>
    </xf>
    <xf numFmtId="0" fontId="14" fillId="12" borderId="14" xfId="5" applyFont="1" applyFill="1" applyBorder="1" applyAlignment="1">
      <alignment horizontal="center" vertical="center"/>
    </xf>
    <xf numFmtId="0" fontId="14" fillId="12" borderId="15" xfId="5" applyFont="1" applyFill="1" applyBorder="1" applyAlignment="1">
      <alignment horizontal="center" vertical="center"/>
    </xf>
    <xf numFmtId="0" fontId="14" fillId="23" borderId="13" xfId="5" applyFont="1" applyFill="1" applyBorder="1" applyAlignment="1">
      <alignment horizontal="center" vertical="center"/>
    </xf>
    <xf numFmtId="0" fontId="14" fillId="23" borderId="14" xfId="5" applyFont="1" applyFill="1" applyBorder="1" applyAlignment="1">
      <alignment horizontal="center" vertical="center"/>
    </xf>
    <xf numFmtId="0" fontId="14" fillId="23" borderId="15" xfId="5" applyFont="1" applyFill="1" applyBorder="1" applyAlignment="1">
      <alignment horizontal="center" vertical="center"/>
    </xf>
    <xf numFmtId="0" fontId="10" fillId="15" borderId="13" xfId="5" applyFont="1" applyFill="1" applyBorder="1" applyAlignment="1">
      <alignment horizontal="center" vertical="center"/>
    </xf>
    <xf numFmtId="0" fontId="10" fillId="15" borderId="14" xfId="5" applyFont="1" applyFill="1" applyBorder="1" applyAlignment="1">
      <alignment horizontal="center" vertical="center"/>
    </xf>
    <xf numFmtId="0" fontId="10" fillId="15" borderId="15" xfId="5" applyFont="1" applyFill="1" applyBorder="1" applyAlignment="1">
      <alignment horizontal="center" vertical="center"/>
    </xf>
    <xf numFmtId="0" fontId="10" fillId="15" borderId="13" xfId="12" applyFont="1" applyFill="1" applyBorder="1" applyAlignment="1">
      <alignment horizontal="center" vertical="center"/>
    </xf>
    <xf numFmtId="0" fontId="10" fillId="15" borderId="14" xfId="12" applyFont="1" applyFill="1" applyBorder="1" applyAlignment="1">
      <alignment horizontal="center" vertical="center"/>
    </xf>
    <xf numFmtId="0" fontId="10" fillId="15" borderId="15" xfId="12" applyFont="1" applyFill="1" applyBorder="1" applyAlignment="1">
      <alignment horizontal="center" vertical="center"/>
    </xf>
    <xf numFmtId="177" fontId="14" fillId="2" borderId="1" xfId="3" applyFont="1" applyFill="1" applyBorder="1" applyAlignment="1">
      <alignment horizontal="center" vertical="center"/>
    </xf>
    <xf numFmtId="0" fontId="14" fillId="2" borderId="1" xfId="2" applyFont="1" applyFill="1" applyBorder="1" applyAlignment="1">
      <alignment horizontal="center" vertical="center"/>
    </xf>
    <xf numFmtId="0" fontId="14" fillId="2" borderId="10" xfId="2" applyFont="1" applyFill="1" applyBorder="1" applyAlignment="1">
      <alignment horizontal="center" vertical="center" shrinkToFit="1"/>
    </xf>
    <xf numFmtId="0" fontId="14" fillId="2" borderId="11" xfId="2" applyFont="1" applyFill="1" applyBorder="1" applyAlignment="1">
      <alignment horizontal="center" vertical="center" shrinkToFit="1"/>
    </xf>
    <xf numFmtId="0" fontId="14" fillId="2" borderId="12" xfId="2" applyFont="1" applyFill="1" applyBorder="1" applyAlignment="1">
      <alignment horizontal="center" vertical="center" shrinkToFit="1"/>
    </xf>
    <xf numFmtId="0" fontId="12" fillId="0" borderId="0" xfId="2" applyFont="1" applyAlignment="1">
      <alignment horizontal="left" vertical="center"/>
    </xf>
    <xf numFmtId="0" fontId="14" fillId="2" borderId="1" xfId="2" applyFont="1" applyFill="1" applyBorder="1" applyAlignment="1">
      <alignment horizontal="center" vertical="center" shrinkToFit="1"/>
    </xf>
    <xf numFmtId="0" fontId="14" fillId="2" borderId="1" xfId="5" applyFont="1" applyFill="1" applyBorder="1" applyAlignment="1">
      <alignment horizontal="center" vertical="center"/>
    </xf>
    <xf numFmtId="178" fontId="14" fillId="2" borderId="1" xfId="2" applyNumberFormat="1" applyFont="1" applyFill="1" applyBorder="1" applyAlignment="1">
      <alignment horizontal="center" vertical="center" shrinkToFit="1"/>
    </xf>
    <xf numFmtId="0" fontId="14" fillId="0" borderId="6" xfId="2" applyFont="1" applyBorder="1" applyAlignment="1">
      <alignment horizontal="left"/>
    </xf>
    <xf numFmtId="0" fontId="8" fillId="15" borderId="10" xfId="19" applyFont="1" applyFill="1" applyBorder="1" applyAlignment="1">
      <alignment horizontal="center" vertical="center" wrapText="1"/>
    </xf>
    <xf numFmtId="0" fontId="8" fillId="15" borderId="11" xfId="19" applyFont="1" applyFill="1" applyBorder="1" applyAlignment="1">
      <alignment horizontal="center" vertical="center" wrapText="1"/>
    </xf>
    <xf numFmtId="0" fontId="8" fillId="15" borderId="12" xfId="19" applyFont="1" applyFill="1" applyBorder="1" applyAlignment="1">
      <alignment horizontal="center" vertical="center" wrapText="1"/>
    </xf>
    <xf numFmtId="0" fontId="9" fillId="0" borderId="12" xfId="19" applyFont="1" applyBorder="1" applyAlignment="1">
      <alignment horizontal="center" vertical="center" wrapText="1"/>
    </xf>
    <xf numFmtId="0" fontId="9" fillId="0" borderId="1" xfId="0" applyFont="1" applyBorder="1" applyAlignment="1">
      <alignment horizontal="center" vertical="center"/>
    </xf>
    <xf numFmtId="177" fontId="9" fillId="0" borderId="10" xfId="221" applyFont="1" applyFill="1" applyBorder="1" applyAlignment="1">
      <alignment horizontal="right" vertical="center"/>
    </xf>
    <xf numFmtId="177" fontId="9" fillId="0" borderId="12" xfId="221" applyFont="1" applyFill="1" applyBorder="1" applyAlignment="1">
      <alignment horizontal="right" vertical="center"/>
    </xf>
    <xf numFmtId="0" fontId="9" fillId="0" borderId="12" xfId="0" applyFont="1" applyBorder="1" applyAlignment="1">
      <alignment horizontal="center" vertical="center" wrapText="1"/>
    </xf>
    <xf numFmtId="0" fontId="8" fillId="15" borderId="10" xfId="221" applyNumberFormat="1" applyFont="1" applyFill="1" applyBorder="1" applyAlignment="1">
      <alignment horizontal="center" vertical="center" wrapText="1"/>
    </xf>
    <xf numFmtId="0" fontId="8" fillId="15" borderId="11" xfId="221" applyNumberFormat="1" applyFont="1" applyFill="1" applyBorder="1" applyAlignment="1">
      <alignment horizontal="center" vertical="center" wrapText="1"/>
    </xf>
    <xf numFmtId="0" fontId="8" fillId="15" borderId="12" xfId="221" applyNumberFormat="1" applyFont="1" applyFill="1" applyBorder="1" applyAlignment="1">
      <alignment horizontal="center" vertical="center" wrapText="1"/>
    </xf>
    <xf numFmtId="0" fontId="8" fillId="15" borderId="1" xfId="19" applyFont="1" applyFill="1" applyBorder="1" applyAlignment="1">
      <alignment horizontal="center" vertical="center" wrapText="1"/>
    </xf>
    <xf numFmtId="0" fontId="8" fillId="15" borderId="13" xfId="221" applyNumberFormat="1" applyFont="1" applyFill="1" applyBorder="1" applyAlignment="1">
      <alignment horizontal="center" vertical="center" wrapText="1"/>
    </xf>
    <xf numFmtId="0" fontId="8" fillId="15" borderId="14" xfId="221" applyNumberFormat="1" applyFont="1" applyFill="1" applyBorder="1" applyAlignment="1">
      <alignment horizontal="center" vertical="center" wrapText="1"/>
    </xf>
    <xf numFmtId="0" fontId="8" fillId="15" borderId="15" xfId="221" applyNumberFormat="1" applyFont="1" applyFill="1" applyBorder="1" applyAlignment="1">
      <alignment horizontal="center" vertical="center" wrapText="1"/>
    </xf>
    <xf numFmtId="0" fontId="8" fillId="15" borderId="13" xfId="33" applyNumberFormat="1" applyFont="1" applyFill="1" applyBorder="1" applyAlignment="1">
      <alignment horizontal="center" vertical="center" wrapText="1"/>
    </xf>
    <xf numFmtId="0" fontId="8" fillId="15" borderId="14" xfId="33" applyNumberFormat="1" applyFont="1" applyFill="1" applyBorder="1" applyAlignment="1">
      <alignment horizontal="center" vertical="center" wrapText="1"/>
    </xf>
    <xf numFmtId="0" fontId="8" fillId="15" borderId="15" xfId="33" applyNumberFormat="1" applyFont="1" applyFill="1" applyBorder="1" applyAlignment="1">
      <alignment horizontal="center" vertical="center" wrapText="1"/>
    </xf>
    <xf numFmtId="0" fontId="8" fillId="15" borderId="10" xfId="33" applyNumberFormat="1" applyFont="1" applyFill="1" applyBorder="1" applyAlignment="1">
      <alignment horizontal="center" vertical="center" wrapText="1"/>
    </xf>
    <xf numFmtId="177" fontId="9" fillId="0" borderId="1" xfId="221" applyFont="1" applyFill="1" applyBorder="1" applyAlignment="1">
      <alignment horizontal="right" vertical="center" wrapText="1"/>
    </xf>
    <xf numFmtId="0" fontId="8" fillId="15" borderId="14" xfId="19" applyFont="1" applyFill="1" applyBorder="1" applyAlignment="1">
      <alignment horizontal="center" vertical="center" wrapText="1"/>
    </xf>
    <xf numFmtId="0" fontId="8" fillId="15" borderId="15" xfId="19" applyFont="1" applyFill="1" applyBorder="1" applyAlignment="1">
      <alignment horizontal="center" vertical="center" wrapText="1"/>
    </xf>
    <xf numFmtId="0" fontId="8" fillId="15" borderId="13" xfId="19" applyFont="1" applyFill="1" applyBorder="1" applyAlignment="1">
      <alignment horizontal="center" vertical="center" wrapText="1"/>
    </xf>
    <xf numFmtId="0" fontId="8" fillId="15" borderId="1" xfId="221" applyNumberFormat="1" applyFont="1" applyFill="1" applyBorder="1" applyAlignment="1">
      <alignment horizontal="center" vertical="center" wrapText="1"/>
    </xf>
    <xf numFmtId="0" fontId="8" fillId="15" borderId="2" xfId="221" applyNumberFormat="1" applyFont="1" applyFill="1" applyBorder="1" applyAlignment="1">
      <alignment horizontal="center" vertical="center" wrapText="1"/>
    </xf>
    <xf numFmtId="0" fontId="8" fillId="15" borderId="3" xfId="221" applyNumberFormat="1" applyFont="1" applyFill="1" applyBorder="1" applyAlignment="1">
      <alignment horizontal="center" vertical="center" wrapText="1"/>
    </xf>
    <xf numFmtId="0" fontId="8" fillId="15" borderId="4" xfId="221" applyNumberFormat="1" applyFont="1" applyFill="1" applyBorder="1" applyAlignment="1">
      <alignment horizontal="center" vertical="center" wrapText="1"/>
    </xf>
    <xf numFmtId="0" fontId="12" fillId="0" borderId="0" xfId="26" applyFont="1" applyAlignment="1">
      <alignment horizontal="left" vertical="center"/>
    </xf>
    <xf numFmtId="0" fontId="8" fillId="0" borderId="6" xfId="19" applyFont="1" applyBorder="1" applyAlignment="1">
      <alignment horizontal="left"/>
    </xf>
    <xf numFmtId="0" fontId="9" fillId="0" borderId="1" xfId="6" applyNumberFormat="1" applyFont="1" applyBorder="1" applyAlignment="1">
      <alignment horizontal="center" vertical="center" wrapText="1"/>
    </xf>
    <xf numFmtId="0" fontId="8" fillId="15" borderId="29" xfId="221" applyNumberFormat="1" applyFont="1" applyFill="1" applyBorder="1" applyAlignment="1">
      <alignment horizontal="center" vertical="center" wrapText="1"/>
    </xf>
    <xf numFmtId="0" fontId="8" fillId="15" borderId="29" xfId="19" applyFont="1" applyFill="1" applyBorder="1" applyAlignment="1">
      <alignment horizontal="center" vertical="center" wrapText="1"/>
    </xf>
    <xf numFmtId="0" fontId="8" fillId="15" borderId="1" xfId="33" applyNumberFormat="1" applyFont="1" applyFill="1" applyBorder="1" applyAlignment="1">
      <alignment horizontal="center" vertical="center" wrapText="1"/>
    </xf>
    <xf numFmtId="0" fontId="9" fillId="0" borderId="1" xfId="26" applyFont="1" applyBorder="1" applyAlignment="1">
      <alignment horizontal="center" vertical="center" wrapText="1"/>
    </xf>
    <xf numFmtId="177" fontId="9" fillId="0" borderId="1" xfId="221" applyFont="1" applyFill="1" applyBorder="1" applyAlignment="1">
      <alignment horizontal="center" vertical="center" wrapText="1"/>
    </xf>
    <xf numFmtId="0" fontId="9" fillId="0" borderId="29" xfId="19" applyFont="1" applyBorder="1" applyAlignment="1">
      <alignment horizontal="center" vertical="center" wrapText="1"/>
    </xf>
    <xf numFmtId="0" fontId="9" fillId="0" borderId="11" xfId="19" applyFont="1" applyBorder="1" applyAlignment="1">
      <alignment horizontal="center" vertical="center" wrapText="1"/>
    </xf>
    <xf numFmtId="177" fontId="9" fillId="0" borderId="1" xfId="221" applyFont="1" applyFill="1" applyBorder="1" applyAlignment="1">
      <alignment horizontal="right" vertical="center"/>
    </xf>
    <xf numFmtId="0" fontId="9" fillId="0" borderId="29" xfId="26" applyFont="1" applyBorder="1" applyAlignment="1">
      <alignment horizontal="center" vertical="center" wrapText="1"/>
    </xf>
    <xf numFmtId="0" fontId="9" fillId="0" borderId="11" xfId="26" applyFont="1" applyBorder="1" applyAlignment="1">
      <alignment horizontal="center" vertical="center" wrapText="1"/>
    </xf>
    <xf numFmtId="0" fontId="9" fillId="0" borderId="12" xfId="26" applyFont="1" applyBorder="1" applyAlignment="1">
      <alignment horizontal="center" vertical="center" wrapText="1"/>
    </xf>
    <xf numFmtId="0" fontId="9" fillId="0" borderId="2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9"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177" fontId="9" fillId="0" borderId="29" xfId="221" applyFont="1" applyFill="1" applyBorder="1" applyAlignment="1">
      <alignment horizontal="center" vertical="center"/>
    </xf>
    <xf numFmtId="177" fontId="9" fillId="0" borderId="11" xfId="221" applyFont="1" applyFill="1" applyBorder="1" applyAlignment="1">
      <alignment horizontal="center" vertical="center"/>
    </xf>
    <xf numFmtId="177" fontId="9" fillId="0" borderId="12" xfId="221" applyFont="1" applyFill="1" applyBorder="1" applyAlignment="1">
      <alignment horizontal="center" vertical="center"/>
    </xf>
    <xf numFmtId="0" fontId="9" fillId="0" borderId="29" xfId="19" applyFont="1" applyBorder="1" applyAlignment="1">
      <alignment horizontal="center" vertical="center"/>
    </xf>
    <xf numFmtId="0" fontId="9" fillId="0" borderId="11" xfId="19" applyFont="1" applyBorder="1" applyAlignment="1">
      <alignment horizontal="center" vertical="center"/>
    </xf>
    <xf numFmtId="0" fontId="9" fillId="0" borderId="12" xfId="19" applyFont="1" applyBorder="1" applyAlignment="1">
      <alignment horizontal="center" vertical="center"/>
    </xf>
    <xf numFmtId="180" fontId="9" fillId="0" borderId="25" xfId="221" applyNumberFormat="1" applyFont="1" applyFill="1" applyBorder="1" applyAlignment="1">
      <alignment horizontal="right" vertical="center" wrapText="1"/>
    </xf>
    <xf numFmtId="0" fontId="9" fillId="0" borderId="25" xfId="32" applyFont="1" applyBorder="1" applyAlignment="1">
      <alignment horizontal="center" vertical="center" wrapText="1"/>
    </xf>
    <xf numFmtId="180" fontId="9" fillId="0" borderId="25" xfId="221" applyNumberFormat="1" applyFont="1" applyFill="1" applyBorder="1" applyAlignment="1">
      <alignment horizontal="center" vertical="center" wrapText="1"/>
    </xf>
    <xf numFmtId="3" fontId="9" fillId="0" borderId="25" xfId="221" applyNumberFormat="1" applyFont="1" applyFill="1" applyBorder="1" applyAlignment="1">
      <alignment horizontal="right" vertical="center" wrapText="1"/>
    </xf>
    <xf numFmtId="0" fontId="9" fillId="0" borderId="25" xfId="221" applyNumberFormat="1" applyFont="1" applyFill="1" applyBorder="1" applyAlignment="1">
      <alignment horizontal="right" vertical="center" wrapText="1"/>
    </xf>
    <xf numFmtId="3" fontId="9" fillId="0" borderId="25" xfId="221" applyNumberFormat="1" applyFont="1" applyFill="1" applyBorder="1" applyAlignment="1">
      <alignment horizontal="right" vertical="center"/>
    </xf>
    <xf numFmtId="0" fontId="9" fillId="0" borderId="25" xfId="221" applyNumberFormat="1" applyFont="1" applyFill="1" applyBorder="1" applyAlignment="1">
      <alignment horizontal="right" vertical="center"/>
    </xf>
    <xf numFmtId="0" fontId="8" fillId="15" borderId="25" xfId="32" applyFont="1" applyFill="1" applyBorder="1" applyAlignment="1">
      <alignment horizontal="center" vertical="center" wrapText="1"/>
    </xf>
    <xf numFmtId="0" fontId="8" fillId="15" borderId="25" xfId="32" applyFont="1" applyFill="1" applyBorder="1" applyAlignment="1">
      <alignment horizontal="center" vertical="center"/>
    </xf>
    <xf numFmtId="0" fontId="46" fillId="0" borderId="8" xfId="2" applyFont="1" applyBorder="1" applyAlignment="1">
      <alignment horizontal="left" vertical="center"/>
    </xf>
    <xf numFmtId="0" fontId="46" fillId="0" borderId="0" xfId="2" applyFont="1" applyAlignment="1">
      <alignment horizontal="left" vertical="center"/>
    </xf>
    <xf numFmtId="0" fontId="8" fillId="15" borderId="25" xfId="32" quotePrefix="1" applyFont="1" applyFill="1" applyBorder="1" applyAlignment="1">
      <alignment horizontal="center" vertical="center" wrapText="1"/>
    </xf>
    <xf numFmtId="180" fontId="8" fillId="15" borderId="29" xfId="35" applyNumberFormat="1" applyFont="1" applyFill="1" applyBorder="1" applyAlignment="1">
      <alignment horizontal="center" vertical="center" wrapText="1" shrinkToFit="1"/>
    </xf>
    <xf numFmtId="180" fontId="8" fillId="15" borderId="12" xfId="35" applyNumberFormat="1" applyFont="1" applyFill="1" applyBorder="1" applyAlignment="1">
      <alignment horizontal="center" vertical="center" wrapText="1" shrinkToFit="1"/>
    </xf>
    <xf numFmtId="180" fontId="8" fillId="15" borderId="26" xfId="35" applyNumberFormat="1" applyFont="1" applyFill="1" applyBorder="1" applyAlignment="1">
      <alignment horizontal="center" vertical="center" wrapText="1" shrinkToFit="1"/>
    </xf>
    <xf numFmtId="180" fontId="8" fillId="15" borderId="33" xfId="35" applyNumberFormat="1" applyFont="1" applyFill="1" applyBorder="1" applyAlignment="1">
      <alignment horizontal="center" vertical="center" wrapText="1" shrinkToFit="1"/>
    </xf>
    <xf numFmtId="180" fontId="8" fillId="15" borderId="32" xfId="35" applyNumberFormat="1" applyFont="1" applyFill="1" applyBorder="1" applyAlignment="1">
      <alignment horizontal="center" vertical="center" wrapText="1" shrinkToFit="1"/>
    </xf>
    <xf numFmtId="0" fontId="8" fillId="15" borderId="29" xfId="17" applyFont="1" applyFill="1" applyBorder="1" applyAlignment="1">
      <alignment horizontal="center" vertical="center" wrapText="1" shrinkToFit="1"/>
    </xf>
    <xf numFmtId="0" fontId="8" fillId="15" borderId="12" xfId="17" applyFont="1" applyFill="1" applyBorder="1" applyAlignment="1">
      <alignment horizontal="center" vertical="center" wrapText="1" shrinkToFit="1"/>
    </xf>
    <xf numFmtId="0" fontId="8" fillId="15" borderId="29" xfId="17" applyFont="1" applyFill="1" applyBorder="1" applyAlignment="1">
      <alignment horizontal="center" vertical="center"/>
    </xf>
    <xf numFmtId="0" fontId="8" fillId="15" borderId="12" xfId="17" applyFont="1" applyFill="1" applyBorder="1" applyAlignment="1">
      <alignment horizontal="center" vertical="center"/>
    </xf>
    <xf numFmtId="0" fontId="8" fillId="15" borderId="26" xfId="17" applyFont="1" applyFill="1" applyBorder="1" applyAlignment="1">
      <alignment horizontal="center" vertical="center" wrapText="1" shrinkToFit="1"/>
    </xf>
    <xf numFmtId="0" fontId="8" fillId="15" borderId="32" xfId="17" applyFont="1" applyFill="1" applyBorder="1" applyAlignment="1">
      <alignment horizontal="center" vertical="center" wrapText="1" shrinkToFit="1"/>
    </xf>
    <xf numFmtId="180" fontId="8" fillId="15" borderId="26" xfId="221" applyNumberFormat="1" applyFont="1" applyFill="1" applyBorder="1" applyAlignment="1">
      <alignment horizontal="center" vertical="center" wrapText="1" shrinkToFit="1"/>
    </xf>
    <xf numFmtId="180" fontId="8" fillId="15" borderId="33" xfId="221" applyNumberFormat="1" applyFont="1" applyFill="1" applyBorder="1" applyAlignment="1">
      <alignment horizontal="center" vertical="center" wrapText="1" shrinkToFit="1"/>
    </xf>
    <xf numFmtId="180" fontId="8" fillId="15" borderId="32" xfId="221" applyNumberFormat="1" applyFont="1" applyFill="1" applyBorder="1" applyAlignment="1">
      <alignment horizontal="center" vertical="center" wrapText="1" shrinkToFit="1"/>
    </xf>
    <xf numFmtId="180" fontId="8" fillId="15" borderId="26" xfId="17" applyNumberFormat="1" applyFont="1" applyFill="1" applyBorder="1" applyAlignment="1">
      <alignment horizontal="center" vertical="center" wrapText="1" shrinkToFit="1"/>
    </xf>
    <xf numFmtId="180" fontId="8" fillId="15" borderId="33" xfId="17" applyNumberFormat="1" applyFont="1" applyFill="1" applyBorder="1" applyAlignment="1">
      <alignment horizontal="center" vertical="center" wrapText="1" shrinkToFit="1"/>
    </xf>
    <xf numFmtId="180" fontId="8" fillId="15" borderId="32" xfId="17" applyNumberFormat="1" applyFont="1" applyFill="1" applyBorder="1" applyAlignment="1">
      <alignment horizontal="center" vertical="center" wrapText="1" shrinkToFit="1"/>
    </xf>
    <xf numFmtId="180" fontId="8" fillId="15" borderId="29" xfId="17" applyNumberFormat="1" applyFont="1" applyFill="1" applyBorder="1" applyAlignment="1">
      <alignment horizontal="center" vertical="center" wrapText="1" shrinkToFit="1"/>
    </xf>
    <xf numFmtId="180" fontId="8" fillId="15" borderId="12" xfId="17" applyNumberFormat="1" applyFont="1" applyFill="1" applyBorder="1" applyAlignment="1">
      <alignment horizontal="center" vertical="center" wrapText="1" shrinkToFit="1"/>
    </xf>
    <xf numFmtId="0" fontId="8" fillId="15" borderId="29" xfId="35" applyNumberFormat="1" applyFont="1" applyFill="1" applyBorder="1" applyAlignment="1">
      <alignment horizontal="center" vertical="center" wrapText="1" shrinkToFit="1"/>
    </xf>
    <xf numFmtId="0" fontId="8" fillId="15" borderId="12" xfId="35" applyNumberFormat="1" applyFont="1" applyFill="1" applyBorder="1" applyAlignment="1">
      <alignment horizontal="center" vertical="center" wrapText="1" shrinkToFit="1"/>
    </xf>
    <xf numFmtId="180" fontId="9" fillId="0" borderId="25" xfId="270" applyNumberFormat="1" applyFont="1" applyFill="1" applyBorder="1" applyAlignment="1">
      <alignment horizontal="right" vertical="center"/>
    </xf>
    <xf numFmtId="180" fontId="9" fillId="0" borderId="25" xfId="0" applyNumberFormat="1" applyFont="1" applyBorder="1" applyAlignment="1">
      <alignment horizontal="right" vertical="center"/>
    </xf>
    <xf numFmtId="180" fontId="9" fillId="0" borderId="25" xfId="270" applyNumberFormat="1" applyFont="1" applyFill="1" applyBorder="1" applyAlignment="1">
      <alignment horizontal="right" vertical="center" wrapText="1"/>
    </xf>
    <xf numFmtId="0" fontId="12" fillId="0" borderId="0" xfId="19" applyFont="1" applyAlignment="1">
      <alignment horizontal="left" vertical="center"/>
    </xf>
    <xf numFmtId="0" fontId="14" fillId="15" borderId="25" xfId="32" applyFont="1" applyFill="1" applyBorder="1" applyAlignment="1">
      <alignment horizontal="center" vertical="center" wrapText="1" shrinkToFit="1"/>
    </xf>
    <xf numFmtId="177" fontId="14" fillId="15" borderId="25" xfId="57" applyFont="1" applyFill="1" applyBorder="1" applyAlignment="1">
      <alignment horizontal="center" vertical="center" wrapText="1" shrinkToFit="1"/>
    </xf>
    <xf numFmtId="0" fontId="14" fillId="15" borderId="25" xfId="32" applyFont="1" applyFill="1" applyBorder="1" applyAlignment="1">
      <alignment horizontal="center" vertical="center" shrinkToFit="1"/>
    </xf>
    <xf numFmtId="177" fontId="14" fillId="15" borderId="26" xfId="57" applyFont="1" applyFill="1" applyBorder="1" applyAlignment="1">
      <alignment horizontal="center" vertical="center" wrapText="1" shrinkToFit="1"/>
    </xf>
    <xf numFmtId="177" fontId="14" fillId="15" borderId="33" xfId="57" applyFont="1" applyFill="1" applyBorder="1" applyAlignment="1">
      <alignment horizontal="center" vertical="center" wrapText="1" shrinkToFit="1"/>
    </xf>
    <xf numFmtId="177" fontId="14" fillId="15" borderId="32" xfId="57" applyFont="1" applyFill="1" applyBorder="1" applyAlignment="1">
      <alignment horizontal="center" vertical="center" wrapText="1" shrinkToFit="1"/>
    </xf>
    <xf numFmtId="0" fontId="9" fillId="23" borderId="25" xfId="32" applyFont="1" applyFill="1" applyBorder="1" applyAlignment="1">
      <alignment horizontal="center" vertical="center"/>
    </xf>
    <xf numFmtId="0" fontId="14" fillId="0" borderId="0" xfId="19" applyFont="1" applyAlignment="1">
      <alignment horizontal="left"/>
    </xf>
    <xf numFmtId="0" fontId="9" fillId="25" borderId="25" xfId="0" applyFont="1" applyFill="1" applyBorder="1" applyAlignment="1">
      <alignment horizontal="center" vertical="center"/>
    </xf>
    <xf numFmtId="0" fontId="9" fillId="24" borderId="25" xfId="0" applyFont="1" applyFill="1" applyBorder="1" applyAlignment="1">
      <alignment horizontal="center" vertical="center"/>
    </xf>
    <xf numFmtId="0" fontId="9" fillId="0" borderId="25" xfId="0" applyFont="1" applyBorder="1" applyAlignment="1">
      <alignment horizontal="center" vertical="center"/>
    </xf>
    <xf numFmtId="0" fontId="9" fillId="0" borderId="25" xfId="0" applyFont="1" applyBorder="1" applyAlignment="1">
      <alignment horizontal="center" vertical="center" wrapText="1"/>
    </xf>
    <xf numFmtId="0" fontId="9" fillId="14" borderId="25" xfId="355" applyFont="1" applyFill="1" applyBorder="1" applyAlignment="1">
      <alignment horizontal="center" vertical="center" wrapText="1"/>
    </xf>
    <xf numFmtId="0" fontId="9" fillId="14" borderId="25" xfId="0" applyFont="1" applyFill="1" applyBorder="1" applyAlignment="1">
      <alignment horizontal="center" vertical="center" wrapText="1"/>
    </xf>
    <xf numFmtId="0" fontId="9" fillId="14" borderId="25" xfId="0" applyFont="1" applyFill="1" applyBorder="1" applyAlignment="1">
      <alignment horizontal="center" vertical="center"/>
    </xf>
    <xf numFmtId="0" fontId="9" fillId="14" borderId="25" xfId="188" applyFont="1" applyFill="1" applyBorder="1" applyAlignment="1">
      <alignment horizontal="center" vertical="center"/>
    </xf>
    <xf numFmtId="0" fontId="8" fillId="15" borderId="25" xfId="0" applyFont="1" applyFill="1" applyBorder="1" applyAlignment="1">
      <alignment horizontal="center" vertical="center" wrapText="1"/>
    </xf>
    <xf numFmtId="177" fontId="8" fillId="15" borderId="25" xfId="221"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2" xfId="0" applyFont="1" applyBorder="1" applyAlignment="1">
      <alignment horizontal="center" vertical="center" wrapText="1"/>
    </xf>
    <xf numFmtId="0" fontId="9" fillId="14" borderId="25" xfId="19" applyFont="1" applyFill="1" applyBorder="1" applyAlignment="1">
      <alignment horizontal="center" vertical="center" wrapText="1"/>
    </xf>
    <xf numFmtId="0" fontId="8" fillId="15" borderId="25" xfId="0" applyFont="1" applyFill="1" applyBorder="1" applyAlignment="1">
      <alignment horizontal="center" vertical="center"/>
    </xf>
    <xf numFmtId="0" fontId="8" fillId="15" borderId="26" xfId="0" applyFont="1" applyFill="1" applyBorder="1" applyAlignment="1">
      <alignment horizontal="center" vertical="center" wrapText="1"/>
    </xf>
    <xf numFmtId="0" fontId="8" fillId="15" borderId="33" xfId="0" applyFont="1" applyFill="1" applyBorder="1" applyAlignment="1">
      <alignment horizontal="center" vertical="center" wrapText="1"/>
    </xf>
    <xf numFmtId="0" fontId="8" fillId="15" borderId="32" xfId="0" applyFont="1" applyFill="1" applyBorder="1" applyAlignment="1">
      <alignment horizontal="center" vertical="center" wrapText="1"/>
    </xf>
    <xf numFmtId="0" fontId="8" fillId="15" borderId="25" xfId="32" applyFont="1" applyFill="1" applyBorder="1" applyAlignment="1">
      <alignment horizontal="center" vertical="center" wrapText="1" shrinkToFit="1"/>
    </xf>
    <xf numFmtId="0" fontId="9" fillId="15" borderId="25" xfId="32" applyFont="1" applyFill="1" applyBorder="1" applyAlignment="1">
      <alignment horizontal="center" vertical="center" wrapText="1" shrinkToFit="1"/>
    </xf>
    <xf numFmtId="183" fontId="8" fillId="15" borderId="25" xfId="221" applyNumberFormat="1" applyFont="1" applyFill="1" applyBorder="1" applyAlignment="1">
      <alignment horizontal="center" vertical="center" wrapText="1" shrinkToFit="1"/>
    </xf>
    <xf numFmtId="183" fontId="8" fillId="15" borderId="25" xfId="221" applyNumberFormat="1" applyFont="1" applyFill="1" applyBorder="1" applyAlignment="1">
      <alignment horizontal="center" vertical="center" wrapText="1"/>
    </xf>
    <xf numFmtId="0" fontId="9" fillId="0" borderId="0" xfId="32" applyFont="1" applyAlignment="1">
      <alignment horizontal="center" vertical="center"/>
    </xf>
    <xf numFmtId="0" fontId="46" fillId="0" borderId="0" xfId="19" applyFont="1" applyAlignment="1">
      <alignment horizontal="left" vertical="center"/>
    </xf>
    <xf numFmtId="0" fontId="9" fillId="0" borderId="1" xfId="19" applyFont="1" applyBorder="1" applyAlignment="1">
      <alignment horizontal="left" vertical="center"/>
    </xf>
    <xf numFmtId="0" fontId="68" fillId="0" borderId="0" xfId="0" applyFont="1" applyAlignment="1">
      <alignment horizontal="left" vertical="center"/>
    </xf>
    <xf numFmtId="0" fontId="47" fillId="0" borderId="0" xfId="0" applyFont="1" applyAlignment="1">
      <alignment vertical="center"/>
    </xf>
    <xf numFmtId="0" fontId="9" fillId="0" borderId="0" xfId="221" applyNumberFormat="1" applyFont="1" applyFill="1" applyAlignment="1">
      <alignment horizontal="center" vertical="center"/>
    </xf>
    <xf numFmtId="0" fontId="9" fillId="0" borderId="0" xfId="0" applyFont="1" applyAlignment="1">
      <alignment vertical="center"/>
    </xf>
    <xf numFmtId="0" fontId="12" fillId="0" borderId="0" xfId="26" applyFont="1" applyAlignment="1">
      <alignment vertical="center"/>
    </xf>
    <xf numFmtId="177" fontId="46" fillId="0" borderId="0" xfId="221" applyFont="1" applyFill="1" applyBorder="1" applyAlignment="1">
      <alignment horizontal="right" vertical="center"/>
    </xf>
    <xf numFmtId="0" fontId="46" fillId="0" borderId="0" xfId="221" applyNumberFormat="1" applyFont="1" applyFill="1" applyBorder="1" applyAlignment="1">
      <alignment horizontal="center" vertical="center"/>
    </xf>
    <xf numFmtId="0" fontId="9" fillId="0" borderId="6" xfId="19" applyFont="1" applyBorder="1" applyAlignment="1">
      <alignment horizontal="center" vertical="center"/>
    </xf>
    <xf numFmtId="0" fontId="9" fillId="0" borderId="0" xfId="19" applyFont="1" applyAlignment="1">
      <alignment horizontal="center" vertical="center"/>
    </xf>
    <xf numFmtId="177" fontId="9" fillId="0" borderId="0" xfId="221" applyFont="1" applyBorder="1" applyAlignment="1">
      <alignment horizontal="right" vertical="center"/>
    </xf>
    <xf numFmtId="0" fontId="9" fillId="0" borderId="0" xfId="221" applyNumberFormat="1" applyFont="1" applyBorder="1" applyAlignment="1">
      <alignment horizontal="center" vertical="center"/>
    </xf>
    <xf numFmtId="0" fontId="8" fillId="15" borderId="14" xfId="19" applyFont="1" applyFill="1" applyBorder="1" applyAlignment="1">
      <alignment horizontal="center" vertical="center"/>
    </xf>
    <xf numFmtId="0" fontId="8" fillId="15" borderId="15" xfId="19" applyFont="1" applyFill="1" applyBorder="1" applyAlignment="1">
      <alignment horizontal="center" vertical="center"/>
    </xf>
    <xf numFmtId="0" fontId="8" fillId="15" borderId="13" xfId="19" applyFont="1" applyFill="1" applyBorder="1" applyAlignment="1">
      <alignment horizontal="center" vertical="center"/>
    </xf>
    <xf numFmtId="0" fontId="8" fillId="15" borderId="1" xfId="221" applyNumberFormat="1" applyFont="1" applyFill="1" applyBorder="1" applyAlignment="1">
      <alignment horizontal="center" vertical="center"/>
    </xf>
    <xf numFmtId="0" fontId="8" fillId="15" borderId="1" xfId="19" applyFont="1" applyFill="1" applyBorder="1" applyAlignment="1">
      <alignment horizontal="center" vertical="center"/>
    </xf>
    <xf numFmtId="0" fontId="8" fillId="15" borderId="13" xfId="33" applyNumberFormat="1" applyFont="1" applyFill="1" applyBorder="1" applyAlignment="1">
      <alignment horizontal="center" vertical="center"/>
    </xf>
    <xf numFmtId="0" fontId="8" fillId="15" borderId="14" xfId="33" applyNumberFormat="1" applyFont="1" applyFill="1" applyBorder="1" applyAlignment="1">
      <alignment horizontal="center" vertical="center"/>
    </xf>
    <xf numFmtId="0" fontId="8" fillId="15" borderId="10" xfId="19" applyFont="1" applyFill="1" applyBorder="1" applyAlignment="1">
      <alignment horizontal="center" vertical="center"/>
    </xf>
    <xf numFmtId="0" fontId="8" fillId="15" borderId="10" xfId="221" applyNumberFormat="1" applyFont="1" applyFill="1" applyBorder="1" applyAlignment="1">
      <alignment horizontal="center" vertical="center"/>
    </xf>
    <xf numFmtId="0" fontId="8" fillId="15" borderId="15" xfId="33" applyNumberFormat="1" applyFont="1" applyFill="1" applyBorder="1" applyAlignment="1">
      <alignment horizontal="center" vertical="center"/>
    </xf>
    <xf numFmtId="0" fontId="8" fillId="15" borderId="11" xfId="19" applyFont="1" applyFill="1" applyBorder="1" applyAlignment="1">
      <alignment horizontal="center" vertical="center"/>
    </xf>
    <xf numFmtId="0" fontId="8" fillId="15" borderId="11" xfId="221" applyNumberFormat="1" applyFont="1" applyFill="1" applyBorder="1" applyAlignment="1">
      <alignment horizontal="center" vertical="center"/>
    </xf>
    <xf numFmtId="0" fontId="8" fillId="15" borderId="10" xfId="33" applyNumberFormat="1" applyFont="1" applyFill="1" applyBorder="1" applyAlignment="1">
      <alignment horizontal="center" vertical="center"/>
    </xf>
    <xf numFmtId="0" fontId="8" fillId="15" borderId="2" xfId="19" applyFont="1" applyFill="1" applyBorder="1" applyAlignment="1">
      <alignment horizontal="center" vertical="center"/>
    </xf>
    <xf numFmtId="0" fontId="8" fillId="15" borderId="8" xfId="19" applyFont="1" applyFill="1" applyBorder="1" applyAlignment="1">
      <alignment horizontal="center" vertical="center"/>
    </xf>
    <xf numFmtId="0" fontId="8" fillId="15" borderId="12" xfId="19" applyFont="1" applyFill="1" applyBorder="1" applyAlignment="1">
      <alignment horizontal="center" vertical="center"/>
    </xf>
    <xf numFmtId="0" fontId="8" fillId="15" borderId="12" xfId="221" applyNumberFormat="1" applyFont="1" applyFill="1" applyBorder="1" applyAlignment="1">
      <alignment horizontal="center" vertical="center"/>
    </xf>
    <xf numFmtId="0" fontId="8" fillId="15" borderId="5" xfId="19" applyFont="1" applyFill="1" applyBorder="1" applyAlignment="1">
      <alignment horizontal="center" vertical="center"/>
    </xf>
    <xf numFmtId="0" fontId="8" fillId="0" borderId="1" xfId="221" applyNumberFormat="1" applyFont="1" applyFill="1" applyBorder="1" applyAlignment="1">
      <alignment horizontal="center" vertical="center"/>
    </xf>
    <xf numFmtId="0" fontId="8" fillId="0" borderId="13" xfId="19" applyFont="1" applyBorder="1" applyAlignment="1">
      <alignment horizontal="center" vertical="center"/>
    </xf>
    <xf numFmtId="0" fontId="9" fillId="0" borderId="1" xfId="227" applyFont="1" applyBorder="1" applyAlignment="1">
      <alignment horizontal="left" vertical="center"/>
    </xf>
    <xf numFmtId="0" fontId="9" fillId="0" borderId="1" xfId="34" applyNumberFormat="1" applyFont="1" applyFill="1" applyBorder="1" applyAlignment="1">
      <alignment horizontal="center" vertical="center"/>
    </xf>
    <xf numFmtId="0" fontId="9" fillId="0" borderId="1" xfId="18" applyNumberFormat="1" applyFont="1" applyFill="1" applyBorder="1" applyAlignment="1" applyProtection="1">
      <alignment horizontal="center" vertical="center"/>
    </xf>
    <xf numFmtId="0" fontId="9" fillId="0" borderId="1" xfId="33" applyNumberFormat="1" applyFont="1" applyFill="1" applyBorder="1" applyAlignment="1">
      <alignment horizontal="center" vertical="center"/>
    </xf>
    <xf numFmtId="0" fontId="9" fillId="0" borderId="13" xfId="33" applyNumberFormat="1" applyFont="1" applyFill="1" applyBorder="1" applyAlignment="1">
      <alignment horizontal="center" vertical="center"/>
    </xf>
    <xf numFmtId="0" fontId="9" fillId="0" borderId="10" xfId="19" applyFont="1" applyBorder="1" applyAlignment="1">
      <alignment horizontal="center" vertical="center"/>
    </xf>
    <xf numFmtId="0" fontId="9" fillId="0" borderId="1" xfId="20" applyNumberFormat="1" applyFont="1" applyFill="1" applyBorder="1" applyAlignment="1" applyProtection="1">
      <alignment horizontal="center" vertical="center"/>
    </xf>
    <xf numFmtId="177" fontId="9" fillId="0" borderId="10" xfId="221" applyFont="1" applyFill="1" applyBorder="1" applyAlignment="1">
      <alignment horizontal="center" vertical="center"/>
    </xf>
    <xf numFmtId="0" fontId="9" fillId="0" borderId="1" xfId="19" applyFont="1" applyBorder="1" applyAlignment="1">
      <alignment horizontal="center" vertical="center"/>
    </xf>
    <xf numFmtId="0" fontId="9" fillId="14" borderId="1" xfId="19" applyFont="1" applyFill="1" applyBorder="1" applyAlignment="1">
      <alignment horizontal="left" vertical="center"/>
    </xf>
    <xf numFmtId="0" fontId="9" fillId="14" borderId="1" xfId="17" applyFont="1" applyFill="1" applyBorder="1" applyAlignment="1">
      <alignment horizontal="center" vertical="center"/>
    </xf>
    <xf numFmtId="0" fontId="9" fillId="14" borderId="1" xfId="18" applyNumberFormat="1" applyFont="1" applyFill="1" applyBorder="1" applyAlignment="1" applyProtection="1">
      <alignment horizontal="center" vertical="center"/>
    </xf>
    <xf numFmtId="0" fontId="9" fillId="14" borderId="1" xfId="33" applyNumberFormat="1" applyFont="1" applyFill="1" applyBorder="1" applyAlignment="1">
      <alignment horizontal="center" vertical="center"/>
    </xf>
    <xf numFmtId="0" fontId="9" fillId="14" borderId="13" xfId="33" applyNumberFormat="1" applyFont="1" applyFill="1" applyBorder="1" applyAlignment="1">
      <alignment horizontal="center" vertical="center"/>
    </xf>
    <xf numFmtId="0" fontId="9" fillId="0" borderId="1" xfId="17" applyFont="1" applyBorder="1" applyAlignment="1">
      <alignment horizontal="center" vertical="center"/>
    </xf>
    <xf numFmtId="0" fontId="45" fillId="0" borderId="1" xfId="18" applyNumberFormat="1" applyFont="1" applyFill="1" applyBorder="1" applyAlignment="1" applyProtection="1">
      <alignment horizontal="center" vertical="center"/>
    </xf>
    <xf numFmtId="0" fontId="9" fillId="0" borderId="13" xfId="19" applyFont="1" applyBorder="1" applyAlignment="1">
      <alignment horizontal="center" vertical="center"/>
    </xf>
    <xf numFmtId="0" fontId="9" fillId="0" borderId="1" xfId="26" applyFont="1" applyBorder="1" applyAlignment="1">
      <alignment horizontal="left" vertical="center"/>
    </xf>
    <xf numFmtId="0" fontId="9" fillId="0" borderId="1" xfId="27" applyFont="1" applyBorder="1" applyAlignment="1">
      <alignment horizontal="center" vertical="center"/>
    </xf>
    <xf numFmtId="0" fontId="9" fillId="0" borderId="1" xfId="30" applyFont="1" applyBorder="1" applyAlignment="1" applyProtection="1">
      <alignment horizontal="center" vertical="center"/>
    </xf>
    <xf numFmtId="0" fontId="9" fillId="0" borderId="1" xfId="221" applyNumberFormat="1" applyFont="1" applyFill="1" applyBorder="1" applyAlignment="1" applyProtection="1">
      <alignment horizontal="center" vertical="center"/>
    </xf>
    <xf numFmtId="177" fontId="9" fillId="0" borderId="1" xfId="6" applyFont="1" applyBorder="1" applyAlignment="1">
      <alignment horizontal="center" vertical="center"/>
    </xf>
    <xf numFmtId="0" fontId="9" fillId="0" borderId="1" xfId="29" applyNumberFormat="1" applyFont="1" applyBorder="1" applyAlignment="1">
      <alignment horizontal="center" vertical="center"/>
    </xf>
    <xf numFmtId="0" fontId="9" fillId="0" borderId="13" xfId="29" applyNumberFormat="1" applyFont="1" applyBorder="1" applyAlignment="1">
      <alignment horizontal="center" vertical="center"/>
    </xf>
    <xf numFmtId="0" fontId="9" fillId="14" borderId="1" xfId="221" applyNumberFormat="1" applyFont="1" applyFill="1" applyBorder="1" applyAlignment="1" applyProtection="1">
      <alignment horizontal="center" vertical="center"/>
    </xf>
    <xf numFmtId="0" fontId="9" fillId="0" borderId="1" xfId="33" applyNumberFormat="1" applyFont="1" applyBorder="1" applyAlignment="1">
      <alignment horizontal="center" vertical="center"/>
    </xf>
    <xf numFmtId="0" fontId="9" fillId="0" borderId="13" xfId="33" applyNumberFormat="1" applyFont="1" applyBorder="1" applyAlignment="1">
      <alignment horizontal="center" vertical="center"/>
    </xf>
    <xf numFmtId="0" fontId="9" fillId="0" borderId="1" xfId="19" quotePrefix="1" applyFont="1" applyBorder="1" applyAlignment="1">
      <alignment horizontal="center" vertical="center"/>
    </xf>
    <xf numFmtId="0" fontId="9" fillId="0" borderId="1" xfId="221" quotePrefix="1" applyNumberFormat="1" applyFont="1" applyFill="1" applyBorder="1" applyAlignment="1">
      <alignment horizontal="center" vertical="center"/>
    </xf>
    <xf numFmtId="0" fontId="9" fillId="0" borderId="1" xfId="33" quotePrefix="1" applyNumberFormat="1" applyFont="1" applyFill="1" applyBorder="1" applyAlignment="1">
      <alignment horizontal="center" vertical="center"/>
    </xf>
    <xf numFmtId="0" fontId="9" fillId="0" borderId="13" xfId="33" quotePrefix="1" applyNumberFormat="1" applyFont="1" applyFill="1" applyBorder="1" applyAlignment="1">
      <alignment horizontal="center" vertical="center"/>
    </xf>
    <xf numFmtId="0" fontId="9" fillId="14" borderId="1" xfId="34" applyNumberFormat="1" applyFont="1" applyFill="1" applyBorder="1" applyAlignment="1">
      <alignment horizontal="center" vertical="center"/>
    </xf>
    <xf numFmtId="0" fontId="9" fillId="0" borderId="1" xfId="34" applyNumberFormat="1" applyFont="1" applyFill="1" applyBorder="1" applyAlignment="1" applyProtection="1">
      <alignment horizontal="center" vertical="center"/>
    </xf>
    <xf numFmtId="0" fontId="9" fillId="0" borderId="1" xfId="223" applyNumberFormat="1" applyFont="1" applyFill="1" applyBorder="1" applyAlignment="1">
      <alignment horizontal="center" vertical="center"/>
    </xf>
    <xf numFmtId="0" fontId="9" fillId="3" borderId="1" xfId="25" applyFont="1" applyFill="1" applyBorder="1" applyAlignment="1">
      <alignment horizontal="center" vertical="center"/>
    </xf>
    <xf numFmtId="0" fontId="9" fillId="3" borderId="1" xfId="0" applyFont="1" applyFill="1" applyBorder="1" applyAlignment="1">
      <alignment horizontal="left" vertical="center"/>
    </xf>
    <xf numFmtId="0" fontId="9" fillId="0" borderId="1" xfId="28" applyNumberFormat="1" applyFont="1" applyBorder="1" applyAlignment="1">
      <alignment horizontal="center" vertical="center"/>
    </xf>
    <xf numFmtId="0" fontId="9" fillId="3" borderId="1" xfId="26" applyFont="1" applyFill="1" applyBorder="1" applyAlignment="1">
      <alignment horizontal="center" vertical="center"/>
    </xf>
    <xf numFmtId="0" fontId="8" fillId="2" borderId="13" xfId="233" applyFont="1" applyFill="1" applyBorder="1" applyAlignment="1">
      <alignment horizontal="center" vertical="center"/>
    </xf>
    <xf numFmtId="0" fontId="8" fillId="2" borderId="14" xfId="233" applyFont="1" applyFill="1" applyBorder="1" applyAlignment="1">
      <alignment horizontal="center" vertical="center"/>
    </xf>
    <xf numFmtId="0" fontId="8" fillId="2" borderId="15" xfId="233" applyFont="1" applyFill="1" applyBorder="1" applyAlignment="1">
      <alignment horizontal="center" vertical="center"/>
    </xf>
    <xf numFmtId="0" fontId="8" fillId="2" borderId="1" xfId="233" applyFont="1" applyFill="1" applyBorder="1" applyAlignment="1">
      <alignment horizontal="left" vertical="center"/>
    </xf>
    <xf numFmtId="0" fontId="8" fillId="2" borderId="1" xfId="27" applyFont="1" applyFill="1" applyBorder="1" applyAlignment="1">
      <alignment horizontal="center" vertical="center"/>
    </xf>
    <xf numFmtId="0" fontId="8" fillId="2" borderId="1" xfId="30" applyFont="1" applyFill="1" applyBorder="1" applyAlignment="1" applyProtection="1">
      <alignment horizontal="center" vertical="center"/>
    </xf>
    <xf numFmtId="0" fontId="8" fillId="2" borderId="1" xfId="6" applyNumberFormat="1" applyFont="1" applyFill="1" applyBorder="1" applyAlignment="1">
      <alignment horizontal="center" vertical="center"/>
    </xf>
    <xf numFmtId="0" fontId="9" fillId="2" borderId="1" xfId="6" applyNumberFormat="1" applyFont="1" applyFill="1" applyBorder="1" applyAlignment="1">
      <alignment horizontal="center" vertical="center"/>
    </xf>
    <xf numFmtId="0" fontId="8" fillId="2" borderId="1" xfId="221" applyNumberFormat="1" applyFont="1" applyFill="1" applyBorder="1" applyAlignment="1">
      <alignment horizontal="center" vertical="center"/>
    </xf>
    <xf numFmtId="177" fontId="8" fillId="2" borderId="1" xfId="6" applyFont="1" applyFill="1" applyBorder="1" applyAlignment="1">
      <alignment horizontal="center" vertical="center"/>
    </xf>
    <xf numFmtId="0" fontId="9" fillId="2" borderId="1" xfId="0" applyFont="1" applyFill="1" applyBorder="1" applyAlignment="1">
      <alignment horizontal="center" vertical="center"/>
    </xf>
    <xf numFmtId="0" fontId="9" fillId="2" borderId="13" xfId="0" applyFont="1" applyFill="1" applyBorder="1" applyAlignment="1">
      <alignment horizontal="center" vertical="center"/>
    </xf>
    <xf numFmtId="0" fontId="8" fillId="0" borderId="0" xfId="0" applyFont="1" applyAlignment="1">
      <alignment vertical="center"/>
    </xf>
    <xf numFmtId="0" fontId="9" fillId="3" borderId="1" xfId="26" applyFont="1" applyFill="1" applyBorder="1" applyAlignment="1">
      <alignment horizontal="left" vertical="center"/>
    </xf>
    <xf numFmtId="0" fontId="9" fillId="3" borderId="1" xfId="27" applyFont="1" applyFill="1" applyBorder="1" applyAlignment="1">
      <alignment horizontal="center" vertical="center"/>
    </xf>
    <xf numFmtId="0" fontId="9" fillId="3" borderId="0" xfId="0" applyFont="1" applyFill="1" applyAlignment="1">
      <alignment horizontal="center" vertical="center"/>
    </xf>
    <xf numFmtId="0" fontId="9" fillId="3" borderId="1" xfId="30" applyFont="1" applyFill="1" applyBorder="1" applyAlignment="1" applyProtection="1">
      <alignment horizontal="center" vertical="center"/>
    </xf>
    <xf numFmtId="177" fontId="9" fillId="3" borderId="1" xfId="6" applyFont="1" applyFill="1" applyBorder="1" applyAlignment="1">
      <alignment horizontal="center" vertical="center"/>
    </xf>
    <xf numFmtId="0" fontId="9" fillId="3" borderId="1" xfId="6" applyNumberFormat="1" applyFont="1" applyFill="1" applyBorder="1" applyAlignment="1">
      <alignment horizontal="center" vertical="center"/>
    </xf>
    <xf numFmtId="0" fontId="9" fillId="3" borderId="1" xfId="29" applyNumberFormat="1" applyFont="1" applyFill="1" applyBorder="1" applyAlignment="1">
      <alignment horizontal="center" vertical="center"/>
    </xf>
    <xf numFmtId="0" fontId="9" fillId="3" borderId="13" xfId="0" applyFont="1" applyFill="1" applyBorder="1" applyAlignment="1">
      <alignment horizontal="center" vertical="center"/>
    </xf>
    <xf numFmtId="0" fontId="9" fillId="3" borderId="1" xfId="46" applyFont="1" applyFill="1" applyBorder="1" applyAlignment="1">
      <alignment horizontal="center" vertical="center"/>
    </xf>
    <xf numFmtId="0" fontId="9" fillId="3" borderId="1" xfId="33" applyNumberFormat="1" applyFont="1" applyFill="1" applyBorder="1" applyAlignment="1">
      <alignment horizontal="center" vertical="center"/>
    </xf>
    <xf numFmtId="0" fontId="9" fillId="3" borderId="13" xfId="29" applyNumberFormat="1" applyFont="1" applyFill="1" applyBorder="1" applyAlignment="1">
      <alignment horizontal="center" vertical="center"/>
    </xf>
    <xf numFmtId="0" fontId="9" fillId="3" borderId="1" xfId="38" applyNumberFormat="1" applyFont="1" applyFill="1" applyBorder="1" applyAlignment="1">
      <alignment horizontal="center" vertical="center"/>
    </xf>
    <xf numFmtId="177" fontId="9" fillId="3" borderId="1" xfId="221" applyFont="1" applyFill="1" applyBorder="1" applyAlignment="1" applyProtection="1">
      <alignment horizontal="right" vertical="center"/>
    </xf>
    <xf numFmtId="0" fontId="9" fillId="3" borderId="13" xfId="33" applyNumberFormat="1" applyFont="1" applyFill="1" applyBorder="1" applyAlignment="1">
      <alignment horizontal="center" vertical="center"/>
    </xf>
    <xf numFmtId="177" fontId="9" fillId="3" borderId="13" xfId="6" applyFont="1" applyFill="1" applyBorder="1" applyAlignment="1">
      <alignment horizontal="center" vertical="center"/>
    </xf>
    <xf numFmtId="177" fontId="9" fillId="3" borderId="14" xfId="6" applyFont="1" applyFill="1" applyBorder="1" applyAlignment="1">
      <alignment horizontal="center" vertical="center"/>
    </xf>
    <xf numFmtId="177" fontId="9" fillId="3" borderId="0" xfId="221" applyFont="1" applyFill="1" applyAlignment="1">
      <alignment horizontal="right" vertical="center"/>
    </xf>
    <xf numFmtId="0" fontId="9" fillId="3" borderId="1" xfId="233" applyFont="1" applyFill="1" applyBorder="1" applyAlignment="1">
      <alignment horizontal="left" vertical="center"/>
    </xf>
    <xf numFmtId="0" fontId="9" fillId="3" borderId="15" xfId="0" applyFont="1" applyFill="1" applyBorder="1" applyAlignment="1">
      <alignment horizontal="center" vertical="center"/>
    </xf>
    <xf numFmtId="0" fontId="9" fillId="3" borderId="1" xfId="25" applyFont="1" applyFill="1" applyBorder="1" applyAlignment="1">
      <alignment horizontal="left" vertical="center"/>
    </xf>
    <xf numFmtId="0" fontId="9" fillId="0" borderId="1" xfId="46" applyFont="1" applyBorder="1" applyAlignment="1">
      <alignment horizontal="center" vertical="center"/>
    </xf>
    <xf numFmtId="0" fontId="9" fillId="3" borderId="13" xfId="0" applyFont="1" applyFill="1" applyBorder="1" applyAlignment="1">
      <alignment horizontal="left" vertical="center"/>
    </xf>
    <xf numFmtId="0" fontId="9" fillId="3" borderId="13" xfId="26" applyFont="1" applyFill="1" applyBorder="1" applyAlignment="1">
      <alignment horizontal="left" vertical="center"/>
    </xf>
    <xf numFmtId="0" fontId="9" fillId="0" borderId="13" xfId="0" applyFont="1" applyBorder="1" applyAlignment="1">
      <alignment horizontal="center" vertical="center"/>
    </xf>
    <xf numFmtId="0" fontId="9" fillId="0" borderId="1" xfId="104" applyFont="1" applyBorder="1" applyAlignment="1">
      <alignment horizontal="center" vertical="center"/>
    </xf>
    <xf numFmtId="0" fontId="9" fillId="0" borderId="13" xfId="6" applyNumberFormat="1" applyFont="1" applyBorder="1" applyAlignment="1">
      <alignment horizontal="center" vertical="center"/>
    </xf>
    <xf numFmtId="0" fontId="9" fillId="0" borderId="1" xfId="27" applyFont="1" applyBorder="1" applyAlignment="1">
      <alignment horizontal="center" vertical="center" shrinkToFit="1"/>
    </xf>
    <xf numFmtId="177" fontId="9" fillId="3" borderId="12" xfId="221" applyFont="1" applyFill="1" applyBorder="1" applyAlignment="1">
      <alignment horizontal="right" vertical="center"/>
    </xf>
    <xf numFmtId="0" fontId="9" fillId="0" borderId="13" xfId="6" applyNumberFormat="1" applyFont="1" applyBorder="1" applyAlignment="1">
      <alignment horizontal="center" vertical="center"/>
    </xf>
    <xf numFmtId="0" fontId="9" fillId="0" borderId="14" xfId="6" applyNumberFormat="1" applyFont="1" applyBorder="1" applyAlignment="1">
      <alignment horizontal="center" vertical="center"/>
    </xf>
    <xf numFmtId="0" fontId="9" fillId="0" borderId="0" xfId="46" applyFont="1" applyAlignment="1">
      <alignment horizontal="center" vertical="center"/>
    </xf>
    <xf numFmtId="177" fontId="9" fillId="3" borderId="1" xfId="221" applyFont="1" applyFill="1" applyBorder="1" applyAlignment="1">
      <alignment horizontal="right" vertical="center" shrinkToFit="1"/>
    </xf>
    <xf numFmtId="0" fontId="9" fillId="0" borderId="1" xfId="233" applyFont="1" applyBorder="1" applyAlignment="1">
      <alignment horizontal="left" vertical="center"/>
    </xf>
    <xf numFmtId="177" fontId="9" fillId="3" borderId="15" xfId="221" applyFont="1" applyFill="1" applyBorder="1" applyAlignment="1">
      <alignment horizontal="right" vertical="center"/>
    </xf>
    <xf numFmtId="0" fontId="9" fillId="3" borderId="1" xfId="254" applyNumberFormat="1" applyFont="1" applyFill="1" applyBorder="1" applyAlignment="1">
      <alignment horizontal="center" vertical="center"/>
    </xf>
    <xf numFmtId="0" fontId="9" fillId="3" borderId="1" xfId="39" applyNumberFormat="1" applyFont="1" applyFill="1" applyBorder="1" applyAlignment="1">
      <alignment horizontal="center" vertical="center"/>
    </xf>
    <xf numFmtId="0" fontId="9" fillId="3" borderId="13" xfId="26" applyFont="1" applyFill="1" applyBorder="1" applyAlignment="1">
      <alignment horizontal="center" vertical="center"/>
    </xf>
    <xf numFmtId="0" fontId="9" fillId="0" borderId="13" xfId="0" applyFont="1" applyBorder="1" applyAlignment="1">
      <alignment horizontal="left" vertical="center"/>
    </xf>
    <xf numFmtId="0" fontId="9" fillId="0" borderId="1" xfId="37" applyNumberFormat="1" applyFont="1" applyFill="1" applyBorder="1" applyAlignment="1">
      <alignment horizontal="center" vertical="center"/>
    </xf>
    <xf numFmtId="0" fontId="9" fillId="0" borderId="1" xfId="44" applyNumberFormat="1" applyFont="1" applyFill="1" applyBorder="1" applyAlignment="1">
      <alignment horizontal="center" vertical="center"/>
    </xf>
    <xf numFmtId="0" fontId="9" fillId="0" borderId="1" xfId="45" applyNumberFormat="1" applyFont="1" applyFill="1" applyBorder="1" applyAlignment="1">
      <alignment horizontal="center" vertical="center"/>
    </xf>
    <xf numFmtId="0" fontId="9" fillId="0" borderId="12" xfId="26" applyFont="1" applyBorder="1" applyAlignment="1">
      <alignment horizontal="center" vertical="center"/>
    </xf>
    <xf numFmtId="0" fontId="9" fillId="3" borderId="12" xfId="26" applyFont="1" applyFill="1" applyBorder="1" applyAlignment="1">
      <alignment horizontal="center" vertical="center"/>
    </xf>
    <xf numFmtId="180" fontId="9" fillId="0" borderId="0" xfId="0" applyNumberFormat="1" applyFont="1" applyAlignment="1">
      <alignment vertical="center"/>
    </xf>
    <xf numFmtId="0" fontId="9" fillId="3" borderId="17" xfId="0" applyFont="1" applyFill="1" applyBorder="1" applyAlignment="1">
      <alignment horizontal="center" vertical="center"/>
    </xf>
    <xf numFmtId="0" fontId="9" fillId="3" borderId="17" xfId="0" applyFont="1" applyFill="1" applyBorder="1" applyAlignment="1">
      <alignment horizontal="left" vertical="center"/>
    </xf>
    <xf numFmtId="177" fontId="9" fillId="3" borderId="17" xfId="221" applyFont="1" applyFill="1" applyBorder="1" applyAlignment="1">
      <alignment horizontal="right" vertical="center"/>
    </xf>
    <xf numFmtId="0" fontId="9" fillId="3" borderId="17" xfId="221" applyNumberFormat="1" applyFont="1" applyFill="1" applyBorder="1" applyAlignment="1">
      <alignment horizontal="center" vertical="center"/>
    </xf>
    <xf numFmtId="0" fontId="9" fillId="0" borderId="17" xfId="0" applyFont="1" applyBorder="1" applyAlignment="1">
      <alignment horizontal="center" vertical="center"/>
    </xf>
    <xf numFmtId="184" fontId="9" fillId="3" borderId="17" xfId="0" applyNumberFormat="1" applyFont="1" applyFill="1" applyBorder="1" applyAlignment="1">
      <alignment horizontal="center" vertical="center"/>
    </xf>
    <xf numFmtId="0" fontId="9" fillId="3" borderId="20" xfId="0" applyFont="1" applyFill="1" applyBorder="1" applyAlignment="1">
      <alignment horizontal="center" vertical="center"/>
    </xf>
    <xf numFmtId="0" fontId="0" fillId="0" borderId="0" xfId="0" applyAlignment="1">
      <alignment vertical="center"/>
    </xf>
    <xf numFmtId="0" fontId="9" fillId="3" borderId="1" xfId="0" applyFont="1" applyFill="1" applyBorder="1" applyAlignment="1">
      <alignment horizontal="center" vertical="center" shrinkToFit="1"/>
    </xf>
    <xf numFmtId="0" fontId="9" fillId="0" borderId="10" xfId="26" applyFont="1" applyBorder="1" applyAlignment="1">
      <alignment horizontal="center" vertical="center"/>
    </xf>
    <xf numFmtId="177" fontId="9" fillId="3" borderId="12" xfId="6" applyFont="1" applyFill="1" applyBorder="1" applyAlignment="1">
      <alignment horizontal="center" vertical="center"/>
    </xf>
    <xf numFmtId="177" fontId="9" fillId="3" borderId="1" xfId="221" quotePrefix="1" applyFont="1" applyFill="1" applyBorder="1" applyAlignment="1">
      <alignment horizontal="right" vertical="center"/>
    </xf>
    <xf numFmtId="0" fontId="9" fillId="3" borderId="1" xfId="75" applyNumberFormat="1" applyFont="1" applyFill="1" applyBorder="1" applyAlignment="1">
      <alignment horizontal="center" vertical="center"/>
    </xf>
    <xf numFmtId="0" fontId="9" fillId="3" borderId="1" xfId="238" applyFont="1" applyFill="1" applyBorder="1" applyAlignment="1">
      <alignment horizontal="center" vertical="center"/>
    </xf>
    <xf numFmtId="177" fontId="9" fillId="3" borderId="0" xfId="6" applyFont="1" applyFill="1" applyAlignment="1">
      <alignment horizontal="center" vertical="center"/>
    </xf>
    <xf numFmtId="177" fontId="9" fillId="3" borderId="14" xfId="221" applyFont="1" applyFill="1" applyBorder="1" applyAlignment="1">
      <alignment horizontal="right" vertical="center"/>
    </xf>
    <xf numFmtId="0" fontId="9" fillId="3" borderId="10" xfId="26" applyFont="1" applyFill="1" applyBorder="1" applyAlignment="1">
      <alignment horizontal="center" vertical="center"/>
    </xf>
    <xf numFmtId="0" fontId="9" fillId="3" borderId="12" xfId="26" applyFont="1" applyFill="1" applyBorder="1" applyAlignment="1">
      <alignment horizontal="center" vertical="center"/>
    </xf>
    <xf numFmtId="0" fontId="9" fillId="3" borderId="10" xfId="26" applyFont="1" applyFill="1" applyBorder="1" applyAlignment="1">
      <alignment horizontal="center" vertical="center"/>
    </xf>
    <xf numFmtId="0" fontId="9" fillId="3" borderId="1" xfId="37" applyNumberFormat="1" applyFont="1" applyFill="1" applyBorder="1" applyAlignment="1">
      <alignment horizontal="center" vertical="center"/>
    </xf>
    <xf numFmtId="0" fontId="9" fillId="3" borderId="13" xfId="37" applyNumberFormat="1" applyFont="1" applyFill="1" applyBorder="1" applyAlignment="1">
      <alignment horizontal="center" vertical="center"/>
    </xf>
    <xf numFmtId="0" fontId="9" fillId="3" borderId="5" xfId="26" applyFont="1" applyFill="1" applyBorder="1" applyAlignment="1">
      <alignment horizontal="center" vertical="center"/>
    </xf>
    <xf numFmtId="0" fontId="9" fillId="3" borderId="1" xfId="43" applyNumberFormat="1" applyFont="1" applyFill="1" applyBorder="1" applyAlignment="1">
      <alignment horizontal="center" vertical="center"/>
    </xf>
    <xf numFmtId="0" fontId="9" fillId="0" borderId="10" xfId="6" applyNumberFormat="1" applyFont="1" applyBorder="1" applyAlignment="1">
      <alignment horizontal="center" vertical="center"/>
    </xf>
    <xf numFmtId="0" fontId="9" fillId="0" borderId="10" xfId="29" applyNumberFormat="1" applyFont="1" applyBorder="1" applyAlignment="1">
      <alignment horizontal="center" vertical="center"/>
    </xf>
    <xf numFmtId="0" fontId="9" fillId="0" borderId="5" xfId="29" applyNumberFormat="1" applyFont="1" applyBorder="1" applyAlignment="1">
      <alignment horizontal="center" vertical="center"/>
    </xf>
    <xf numFmtId="0" fontId="9" fillId="3" borderId="12" xfId="30" applyFont="1" applyFill="1" applyBorder="1" applyAlignment="1" applyProtection="1">
      <alignment horizontal="center" vertical="center"/>
    </xf>
    <xf numFmtId="0" fontId="9" fillId="3" borderId="13" xfId="6" applyNumberFormat="1" applyFont="1" applyFill="1" applyBorder="1" applyAlignment="1">
      <alignment horizontal="center" vertical="center"/>
    </xf>
    <xf numFmtId="183" fontId="9" fillId="0" borderId="1" xfId="221" applyNumberFormat="1" applyFont="1" applyFill="1" applyBorder="1" applyAlignment="1">
      <alignment horizontal="right" vertical="center"/>
    </xf>
    <xf numFmtId="0" fontId="8" fillId="18" borderId="13" xfId="0" applyFont="1" applyFill="1" applyBorder="1" applyAlignment="1">
      <alignment horizontal="center" vertical="center"/>
    </xf>
    <xf numFmtId="0" fontId="8" fillId="18" borderId="14" xfId="0" applyFont="1" applyFill="1" applyBorder="1" applyAlignment="1">
      <alignment horizontal="center" vertical="center"/>
    </xf>
    <xf numFmtId="0" fontId="8" fillId="18" borderId="15" xfId="0" applyFont="1" applyFill="1" applyBorder="1" applyAlignment="1">
      <alignment horizontal="center" vertical="center"/>
    </xf>
    <xf numFmtId="0" fontId="8" fillId="18" borderId="1" xfId="0" applyFont="1" applyFill="1" applyBorder="1" applyAlignment="1">
      <alignment horizontal="left" vertical="center"/>
    </xf>
    <xf numFmtId="0" fontId="9" fillId="18" borderId="1" xfId="0" applyFont="1" applyFill="1" applyBorder="1" applyAlignment="1">
      <alignment horizontal="center" vertical="center"/>
    </xf>
    <xf numFmtId="177" fontId="8" fillId="18" borderId="1" xfId="6" applyFont="1" applyFill="1" applyBorder="1" applyAlignment="1">
      <alignment horizontal="center" vertical="center"/>
    </xf>
    <xf numFmtId="0" fontId="8" fillId="18" borderId="1" xfId="6" applyNumberFormat="1" applyFont="1" applyFill="1" applyBorder="1" applyAlignment="1">
      <alignment horizontal="center" vertical="center"/>
    </xf>
    <xf numFmtId="0" fontId="9" fillId="18" borderId="13" xfId="0" applyFont="1" applyFill="1" applyBorder="1" applyAlignment="1">
      <alignment horizontal="center" vertical="center"/>
    </xf>
    <xf numFmtId="0" fontId="8" fillId="3" borderId="1" xfId="25" applyFont="1" applyFill="1" applyBorder="1" applyAlignment="1">
      <alignment horizontal="center" vertical="center"/>
    </xf>
    <xf numFmtId="0" fontId="8" fillId="15" borderId="13" xfId="0" applyFont="1" applyFill="1" applyBorder="1" applyAlignment="1">
      <alignment horizontal="center" vertical="center"/>
    </xf>
    <xf numFmtId="0" fontId="8" fillId="15" borderId="14" xfId="0" applyFont="1" applyFill="1" applyBorder="1" applyAlignment="1">
      <alignment horizontal="center" vertical="center"/>
    </xf>
    <xf numFmtId="0" fontId="8" fillId="15" borderId="15" xfId="0" applyFont="1" applyFill="1" applyBorder="1" applyAlignment="1">
      <alignment horizontal="center" vertical="center"/>
    </xf>
    <xf numFmtId="0" fontId="8" fillId="15" borderId="1" xfId="26" applyFont="1" applyFill="1" applyBorder="1" applyAlignment="1">
      <alignment horizontal="left" vertical="center"/>
    </xf>
    <xf numFmtId="0" fontId="8" fillId="15" borderId="1" xfId="27" applyFont="1" applyFill="1" applyBorder="1" applyAlignment="1">
      <alignment horizontal="center" vertical="center" shrinkToFit="1"/>
    </xf>
    <xf numFmtId="0" fontId="8" fillId="15" borderId="1" xfId="47" applyFont="1" applyFill="1" applyBorder="1" applyAlignment="1" applyProtection="1">
      <alignment horizontal="center" vertical="center"/>
    </xf>
    <xf numFmtId="0" fontId="8" fillId="15" borderId="1" xfId="6" applyNumberFormat="1" applyFont="1" applyFill="1" applyBorder="1" applyAlignment="1">
      <alignment horizontal="center" vertical="center"/>
    </xf>
    <xf numFmtId="0" fontId="8" fillId="15" borderId="1" xfId="48" applyNumberFormat="1" applyFont="1" applyFill="1" applyBorder="1" applyAlignment="1">
      <alignment horizontal="center" vertical="center"/>
    </xf>
    <xf numFmtId="0" fontId="9" fillId="15" borderId="1" xfId="6" applyNumberFormat="1" applyFont="1" applyFill="1" applyBorder="1" applyAlignment="1">
      <alignment horizontal="center" vertical="center"/>
    </xf>
    <xf numFmtId="0" fontId="9" fillId="15" borderId="1" xfId="0" applyFont="1" applyFill="1" applyBorder="1" applyAlignment="1">
      <alignment horizontal="center" vertical="center"/>
    </xf>
    <xf numFmtId="0" fontId="9" fillId="15" borderId="13" xfId="0" applyFont="1" applyFill="1" applyBorder="1" applyAlignment="1">
      <alignment horizontal="center" vertical="center"/>
    </xf>
    <xf numFmtId="0" fontId="9" fillId="14" borderId="1" xfId="26" applyFont="1" applyFill="1" applyBorder="1" applyAlignment="1">
      <alignment horizontal="center" vertical="center" shrinkToFit="1"/>
    </xf>
    <xf numFmtId="0" fontId="9" fillId="0" borderId="1" xfId="26" applyFont="1" applyBorder="1" applyAlignment="1">
      <alignment horizontal="left" vertical="center" shrinkToFit="1"/>
    </xf>
    <xf numFmtId="0" fontId="9" fillId="14" borderId="1" xfId="0" applyFont="1" applyFill="1" applyBorder="1" applyAlignment="1">
      <alignment horizontal="left" vertical="center"/>
    </xf>
    <xf numFmtId="0" fontId="9" fillId="14" borderId="1" xfId="26" applyFont="1" applyFill="1" applyBorder="1" applyAlignment="1">
      <alignment horizontal="center" vertical="center"/>
    </xf>
    <xf numFmtId="0" fontId="9" fillId="14" borderId="1" xfId="46" applyFont="1" applyFill="1" applyBorder="1" applyAlignment="1">
      <alignment horizontal="center" vertical="center"/>
    </xf>
    <xf numFmtId="0" fontId="9" fillId="14" borderId="13" xfId="18" applyNumberFormat="1" applyFont="1" applyFill="1" applyBorder="1" applyAlignment="1" applyProtection="1">
      <alignment horizontal="center" vertical="center"/>
    </xf>
    <xf numFmtId="0" fontId="9" fillId="14" borderId="1" xfId="29" applyNumberFormat="1" applyFont="1" applyFill="1" applyBorder="1" applyAlignment="1">
      <alignment horizontal="center" vertical="center"/>
    </xf>
    <xf numFmtId="0" fontId="9" fillId="14" borderId="13" xfId="29" applyNumberFormat="1" applyFont="1" applyFill="1" applyBorder="1" applyAlignment="1">
      <alignment horizontal="center" vertical="center"/>
    </xf>
    <xf numFmtId="0" fontId="9" fillId="14" borderId="1" xfId="27" applyFont="1" applyFill="1" applyBorder="1" applyAlignment="1">
      <alignment horizontal="center" vertical="center"/>
    </xf>
    <xf numFmtId="0" fontId="9" fillId="14" borderId="0" xfId="46" applyFont="1" applyFill="1" applyAlignment="1">
      <alignment horizontal="center" vertical="center"/>
    </xf>
    <xf numFmtId="0" fontId="9" fillId="14" borderId="13" xfId="26" applyFont="1" applyFill="1" applyBorder="1" applyAlignment="1">
      <alignment horizontal="center" vertical="center"/>
    </xf>
    <xf numFmtId="0" fontId="9" fillId="0" borderId="1" xfId="0" applyFont="1" applyBorder="1" applyAlignment="1">
      <alignment horizontal="left" vertical="center" shrinkToFit="1"/>
    </xf>
    <xf numFmtId="0" fontId="9" fillId="0" borderId="1" xfId="46" applyFont="1" applyBorder="1" applyAlignment="1">
      <alignment horizontal="center" vertical="center" shrinkToFit="1"/>
    </xf>
    <xf numFmtId="0" fontId="8" fillId="15" borderId="13" xfId="19" applyFont="1" applyFill="1" applyBorder="1" applyAlignment="1">
      <alignment horizontal="center" vertical="center"/>
    </xf>
    <xf numFmtId="0" fontId="8" fillId="15" borderId="14" xfId="19" applyFont="1" applyFill="1" applyBorder="1" applyAlignment="1">
      <alignment horizontal="center" vertical="center"/>
    </xf>
    <xf numFmtId="0" fontId="8" fillId="15" borderId="15" xfId="19" applyFont="1" applyFill="1" applyBorder="1" applyAlignment="1">
      <alignment horizontal="center" vertical="center"/>
    </xf>
    <xf numFmtId="0" fontId="8" fillId="15" borderId="1" xfId="19" applyFont="1" applyFill="1" applyBorder="1" applyAlignment="1">
      <alignment horizontal="left" vertical="center"/>
    </xf>
    <xf numFmtId="0" fontId="8" fillId="15" borderId="1" xfId="17" applyFont="1" applyFill="1" applyBorder="1" applyAlignment="1">
      <alignment horizontal="center" vertical="center"/>
    </xf>
    <xf numFmtId="0" fontId="8" fillId="15" borderId="1" xfId="18" applyNumberFormat="1" applyFont="1" applyFill="1" applyBorder="1" applyAlignment="1" applyProtection="1">
      <alignment horizontal="center" vertical="center"/>
    </xf>
    <xf numFmtId="0" fontId="9" fillId="0" borderId="1" xfId="47" applyFont="1" applyBorder="1" applyAlignment="1" applyProtection="1">
      <alignment horizontal="center" vertical="center"/>
    </xf>
    <xf numFmtId="0" fontId="9" fillId="14" borderId="1" xfId="47" applyFont="1" applyFill="1" applyBorder="1" applyAlignment="1" applyProtection="1">
      <alignment horizontal="center" vertical="center"/>
    </xf>
    <xf numFmtId="0" fontId="9" fillId="14" borderId="1" xfId="48" applyNumberFormat="1" applyFont="1" applyFill="1" applyBorder="1" applyAlignment="1">
      <alignment horizontal="center" vertical="center"/>
    </xf>
    <xf numFmtId="0" fontId="9" fillId="14" borderId="1" xfId="39" applyNumberFormat="1" applyFont="1" applyFill="1" applyBorder="1" applyAlignment="1">
      <alignment horizontal="center" vertical="center"/>
    </xf>
    <xf numFmtId="0" fontId="9" fillId="14" borderId="10" xfId="26" applyFont="1" applyFill="1" applyBorder="1" applyAlignment="1">
      <alignment horizontal="center" vertical="center"/>
    </xf>
    <xf numFmtId="0" fontId="9" fillId="14" borderId="10" xfId="6" applyNumberFormat="1" applyFont="1" applyFill="1" applyBorder="1" applyAlignment="1">
      <alignment horizontal="center" vertical="center"/>
    </xf>
    <xf numFmtId="0" fontId="9" fillId="14" borderId="12" xfId="26" applyFont="1" applyFill="1" applyBorder="1" applyAlignment="1">
      <alignment horizontal="center" vertical="center"/>
    </xf>
    <xf numFmtId="0" fontId="9" fillId="14" borderId="12" xfId="6" applyNumberFormat="1" applyFont="1" applyFill="1" applyBorder="1" applyAlignment="1">
      <alignment horizontal="center" vertical="center"/>
    </xf>
    <xf numFmtId="0" fontId="9" fillId="0" borderId="1" xfId="48" applyNumberFormat="1" applyFont="1" applyBorder="1" applyAlignment="1">
      <alignment horizontal="center" vertical="center"/>
    </xf>
    <xf numFmtId="0" fontId="9" fillId="14" borderId="1" xfId="26" applyFont="1" applyFill="1" applyBorder="1" applyAlignment="1">
      <alignment horizontal="left" vertical="center"/>
    </xf>
    <xf numFmtId="177" fontId="8" fillId="14" borderId="1" xfId="221" applyFont="1" applyFill="1" applyBorder="1" applyAlignment="1">
      <alignment horizontal="right" vertical="center"/>
    </xf>
    <xf numFmtId="0" fontId="9" fillId="0" borderId="12" xfId="19" applyFont="1" applyBorder="1" applyAlignment="1">
      <alignment horizontal="left" vertical="center"/>
    </xf>
    <xf numFmtId="0" fontId="9" fillId="0" borderId="5" xfId="19" applyFont="1" applyBorder="1" applyAlignment="1">
      <alignment horizontal="center" vertical="center"/>
    </xf>
    <xf numFmtId="177" fontId="9" fillId="0" borderId="6" xfId="221" applyFont="1" applyFill="1" applyBorder="1" applyAlignment="1">
      <alignment horizontal="right" vertical="center"/>
    </xf>
    <xf numFmtId="0" fontId="9" fillId="14" borderId="12" xfId="26" applyFont="1" applyFill="1" applyBorder="1" applyAlignment="1">
      <alignment horizontal="center" vertical="center"/>
    </xf>
    <xf numFmtId="0" fontId="9" fillId="14" borderId="5" xfId="26" applyFont="1" applyFill="1" applyBorder="1" applyAlignment="1">
      <alignment horizontal="center" vertical="center"/>
    </xf>
    <xf numFmtId="0" fontId="9" fillId="0" borderId="7" xfId="26" applyFont="1" applyBorder="1" applyAlignment="1">
      <alignment horizontal="center" vertical="center"/>
    </xf>
    <xf numFmtId="0" fontId="9" fillId="14" borderId="1" xfId="221" applyNumberFormat="1" applyFont="1" applyFill="1" applyBorder="1" applyAlignment="1">
      <alignment horizontal="left" vertical="center"/>
    </xf>
    <xf numFmtId="0" fontId="9" fillId="0" borderId="1" xfId="221" applyNumberFormat="1" applyFont="1" applyBorder="1" applyAlignment="1">
      <alignment horizontal="center" vertical="center" shrinkToFit="1"/>
    </xf>
    <xf numFmtId="0" fontId="9" fillId="0" borderId="13" xfId="221" applyNumberFormat="1" applyFont="1" applyFill="1" applyBorder="1" applyAlignment="1">
      <alignment horizontal="center" vertical="center"/>
    </xf>
    <xf numFmtId="177" fontId="9" fillId="0" borderId="0" xfId="221" applyFont="1" applyFill="1" applyBorder="1" applyAlignment="1">
      <alignment vertical="center"/>
    </xf>
    <xf numFmtId="0" fontId="9" fillId="14" borderId="1" xfId="25" applyFont="1" applyFill="1" applyBorder="1" applyAlignment="1">
      <alignment horizontal="center" vertical="center"/>
    </xf>
    <xf numFmtId="0" fontId="9" fillId="0" borderId="1" xfId="39" applyNumberFormat="1" applyFont="1" applyFill="1" applyBorder="1" applyAlignment="1">
      <alignment horizontal="center" vertical="center"/>
    </xf>
    <xf numFmtId="0" fontId="9" fillId="0" borderId="1" xfId="38" applyNumberFormat="1" applyFont="1" applyFill="1" applyBorder="1" applyAlignment="1">
      <alignment horizontal="center" vertical="center"/>
    </xf>
    <xf numFmtId="0" fontId="9" fillId="0" borderId="13" xfId="26" applyFont="1" applyBorder="1" applyAlignment="1">
      <alignment horizontal="center" vertical="center"/>
    </xf>
    <xf numFmtId="0" fontId="8" fillId="12" borderId="14" xfId="0" applyFont="1" applyFill="1" applyBorder="1" applyAlignment="1">
      <alignment horizontal="center" vertical="center"/>
    </xf>
    <xf numFmtId="0" fontId="8" fillId="12" borderId="15" xfId="0" applyFont="1" applyFill="1" applyBorder="1" applyAlignment="1">
      <alignment horizontal="center" vertical="center"/>
    </xf>
    <xf numFmtId="0" fontId="8" fillId="12" borderId="1" xfId="19" applyFont="1" applyFill="1" applyBorder="1" applyAlignment="1">
      <alignment horizontal="left" vertical="center"/>
    </xf>
    <xf numFmtId="0" fontId="8" fillId="12" borderId="1" xfId="17" applyFont="1" applyFill="1" applyBorder="1" applyAlignment="1">
      <alignment horizontal="center" vertical="center"/>
    </xf>
    <xf numFmtId="0" fontId="8" fillId="12" borderId="1" xfId="18" applyNumberFormat="1" applyFont="1" applyFill="1" applyBorder="1" applyAlignment="1" applyProtection="1">
      <alignment horizontal="center" vertical="center"/>
    </xf>
    <xf numFmtId="0" fontId="8" fillId="12" borderId="1" xfId="50" applyNumberFormat="1" applyFont="1" applyFill="1" applyBorder="1" applyAlignment="1">
      <alignment horizontal="center" vertical="center"/>
    </xf>
    <xf numFmtId="0" fontId="9" fillId="12" borderId="1" xfId="6" applyNumberFormat="1" applyFont="1" applyFill="1" applyBorder="1" applyAlignment="1">
      <alignment horizontal="center" vertical="center"/>
    </xf>
    <xf numFmtId="0" fontId="8" fillId="12" borderId="1" xfId="6" applyNumberFormat="1" applyFont="1" applyFill="1" applyBorder="1" applyAlignment="1">
      <alignment horizontal="center" vertical="center"/>
    </xf>
    <xf numFmtId="0" fontId="9" fillId="12" borderId="1" xfId="0" applyFont="1" applyFill="1" applyBorder="1" applyAlignment="1">
      <alignment horizontal="center" vertical="center"/>
    </xf>
    <xf numFmtId="0" fontId="9" fillId="12" borderId="13" xfId="0" applyFont="1" applyFill="1" applyBorder="1" applyAlignment="1">
      <alignment horizontal="center" vertical="center"/>
    </xf>
    <xf numFmtId="0" fontId="9" fillId="0" borderId="1" xfId="34" applyNumberFormat="1" applyFont="1" applyBorder="1" applyAlignment="1">
      <alignment horizontal="center" vertical="center"/>
    </xf>
    <xf numFmtId="0" fontId="9" fillId="14" borderId="1" xfId="38" applyNumberFormat="1" applyFont="1" applyFill="1" applyBorder="1" applyAlignment="1">
      <alignment horizontal="center" vertical="center"/>
    </xf>
    <xf numFmtId="0" fontId="9" fillId="14" borderId="13" xfId="39" applyNumberFormat="1" applyFont="1" applyFill="1" applyBorder="1" applyAlignment="1">
      <alignment horizontal="center" vertical="center"/>
    </xf>
    <xf numFmtId="177" fontId="9" fillId="0" borderId="0" xfId="221" applyFont="1" applyAlignment="1">
      <alignment horizontal="right" vertical="center"/>
    </xf>
    <xf numFmtId="0" fontId="9" fillId="0" borderId="13" xfId="39" applyNumberFormat="1" applyFont="1" applyFill="1" applyBorder="1" applyAlignment="1">
      <alignment horizontal="center" vertical="center"/>
    </xf>
    <xf numFmtId="0" fontId="9" fillId="0" borderId="1" xfId="217" applyNumberFormat="1" applyFont="1" applyBorder="1" applyAlignment="1">
      <alignment horizontal="center" vertical="center"/>
    </xf>
    <xf numFmtId="0" fontId="9" fillId="14" borderId="12" xfId="34" applyNumberFormat="1" applyFont="1" applyFill="1" applyBorder="1" applyAlignment="1" applyProtection="1">
      <alignment horizontal="center" vertical="center"/>
    </xf>
    <xf numFmtId="177" fontId="9" fillId="14" borderId="7" xfId="221" applyFont="1" applyFill="1" applyBorder="1" applyAlignment="1">
      <alignment horizontal="right" vertical="center"/>
    </xf>
    <xf numFmtId="0" fontId="9" fillId="14" borderId="13" xfId="19" applyFont="1" applyFill="1" applyBorder="1" applyAlignment="1">
      <alignment horizontal="center" vertical="center"/>
    </xf>
    <xf numFmtId="0" fontId="9" fillId="0" borderId="1" xfId="81" applyNumberFormat="1" applyFont="1" applyFill="1" applyBorder="1" applyAlignment="1">
      <alignment horizontal="center" vertical="center"/>
    </xf>
    <xf numFmtId="0" fontId="9" fillId="0" borderId="1" xfId="72" applyNumberFormat="1" applyFont="1" applyFill="1" applyBorder="1" applyAlignment="1">
      <alignment horizontal="center" vertical="center"/>
    </xf>
    <xf numFmtId="0" fontId="9" fillId="0" borderId="13" xfId="72" applyNumberFormat="1" applyFont="1" applyFill="1" applyBorder="1" applyAlignment="1">
      <alignment horizontal="center" vertical="center"/>
    </xf>
    <xf numFmtId="0" fontId="8" fillId="0" borderId="1" xfId="0" applyFont="1" applyBorder="1" applyAlignment="1">
      <alignment horizontal="center" vertical="center"/>
    </xf>
    <xf numFmtId="0" fontId="9" fillId="0" borderId="1" xfId="50" applyNumberFormat="1" applyFont="1" applyFill="1" applyBorder="1" applyAlignment="1">
      <alignment horizontal="center" vertical="center"/>
    </xf>
    <xf numFmtId="0" fontId="9" fillId="14" borderId="1" xfId="37" applyNumberFormat="1" applyFont="1" applyFill="1" applyBorder="1" applyAlignment="1">
      <alignment horizontal="center" vertical="center"/>
    </xf>
    <xf numFmtId="0" fontId="9" fillId="0" borderId="13" xfId="37" applyNumberFormat="1" applyFont="1" applyFill="1" applyBorder="1" applyAlignment="1">
      <alignment horizontal="center" vertical="center"/>
    </xf>
    <xf numFmtId="0" fontId="9" fillId="14" borderId="1" xfId="30" applyFont="1" applyFill="1" applyBorder="1" applyAlignment="1" applyProtection="1">
      <alignment horizontal="center" vertical="center"/>
    </xf>
    <xf numFmtId="177" fontId="8" fillId="0" borderId="12" xfId="221" applyFont="1" applyFill="1" applyBorder="1" applyAlignment="1">
      <alignment horizontal="right" vertical="center"/>
    </xf>
    <xf numFmtId="0" fontId="9" fillId="0" borderId="15" xfId="6" applyNumberFormat="1" applyFont="1" applyBorder="1" applyAlignment="1">
      <alignment horizontal="center" vertical="center"/>
    </xf>
    <xf numFmtId="0" fontId="9" fillId="14" borderId="1" xfId="43" applyNumberFormat="1" applyFont="1" applyFill="1" applyBorder="1" applyAlignment="1" applyProtection="1">
      <alignment horizontal="center" vertical="center" shrinkToFit="1"/>
    </xf>
    <xf numFmtId="0" fontId="9" fillId="0" borderId="1" xfId="43" applyNumberFormat="1" applyFont="1" applyFill="1" applyBorder="1" applyAlignment="1">
      <alignment horizontal="center" vertical="center"/>
    </xf>
    <xf numFmtId="0" fontId="9" fillId="3" borderId="1" xfId="19" applyFont="1" applyFill="1" applyBorder="1" applyAlignment="1">
      <alignment horizontal="center" vertical="center"/>
    </xf>
    <xf numFmtId="0" fontId="9" fillId="0" borderId="1" xfId="253" applyFont="1" applyBorder="1" applyAlignment="1">
      <alignment horizontal="center" vertical="center"/>
    </xf>
    <xf numFmtId="0" fontId="9" fillId="0" borderId="1" xfId="253" applyFont="1" applyBorder="1" applyAlignment="1">
      <alignment horizontal="left" vertical="center"/>
    </xf>
    <xf numFmtId="0" fontId="9" fillId="0" borderId="1" xfId="53" applyFont="1" applyBorder="1" applyAlignment="1">
      <alignment horizontal="center" vertical="center"/>
    </xf>
    <xf numFmtId="0" fontId="9" fillId="0" borderId="1" xfId="43" applyNumberFormat="1" applyFont="1" applyFill="1" applyBorder="1" applyAlignment="1" applyProtection="1">
      <alignment horizontal="center" vertical="center"/>
    </xf>
    <xf numFmtId="0" fontId="9" fillId="0" borderId="1" xfId="85" applyNumberFormat="1" applyFont="1" applyFill="1" applyBorder="1" applyAlignment="1" applyProtection="1">
      <alignment horizontal="center" vertical="center"/>
    </xf>
    <xf numFmtId="0" fontId="9" fillId="14" borderId="1" xfId="43" applyNumberFormat="1" applyFont="1" applyFill="1" applyBorder="1" applyAlignment="1" applyProtection="1">
      <alignment horizontal="center" vertical="center"/>
    </xf>
    <xf numFmtId="0" fontId="9" fillId="14" borderId="15" xfId="19" applyFont="1" applyFill="1" applyBorder="1" applyAlignment="1">
      <alignment horizontal="center" vertical="center"/>
    </xf>
    <xf numFmtId="0" fontId="9" fillId="14" borderId="7" xfId="19" applyFont="1" applyFill="1" applyBorder="1" applyAlignment="1">
      <alignment horizontal="center" vertical="center"/>
    </xf>
    <xf numFmtId="0" fontId="9" fillId="3" borderId="1" xfId="85" applyNumberFormat="1" applyFont="1" applyFill="1" applyBorder="1" applyAlignment="1" applyProtection="1">
      <alignment horizontal="center" vertical="center"/>
    </xf>
    <xf numFmtId="0" fontId="9" fillId="14" borderId="12" xfId="253" applyFont="1" applyFill="1" applyBorder="1" applyAlignment="1">
      <alignment horizontal="left" vertical="center"/>
    </xf>
    <xf numFmtId="0" fontId="9" fillId="0" borderId="12" xfId="253" applyFont="1" applyBorder="1" applyAlignment="1">
      <alignment horizontal="center" vertical="center"/>
    </xf>
    <xf numFmtId="0" fontId="9" fillId="0" borderId="5" xfId="253" applyFont="1" applyBorder="1" applyAlignment="1">
      <alignment horizontal="center" vertical="center"/>
    </xf>
    <xf numFmtId="0" fontId="9" fillId="14" borderId="1" xfId="85" applyNumberFormat="1" applyFont="1" applyFill="1" applyBorder="1" applyAlignment="1" applyProtection="1">
      <alignment horizontal="center" vertical="center"/>
    </xf>
    <xf numFmtId="177" fontId="9" fillId="14" borderId="10" xfId="221" applyFont="1" applyFill="1" applyBorder="1" applyAlignment="1">
      <alignment horizontal="right" vertical="center"/>
    </xf>
    <xf numFmtId="0" fontId="9" fillId="0" borderId="7" xfId="253" applyFont="1" applyBorder="1" applyAlignment="1">
      <alignment horizontal="center" vertical="center"/>
    </xf>
    <xf numFmtId="0" fontId="9" fillId="14" borderId="2" xfId="253" applyFont="1" applyFill="1" applyBorder="1" applyAlignment="1">
      <alignment horizontal="center" vertical="center"/>
    </xf>
    <xf numFmtId="0" fontId="9" fillId="14" borderId="1" xfId="53" applyFont="1" applyFill="1" applyBorder="1" applyAlignment="1">
      <alignment horizontal="center" vertical="center"/>
    </xf>
    <xf numFmtId="0" fontId="9" fillId="14" borderId="1" xfId="253" applyFont="1" applyFill="1" applyBorder="1" applyAlignment="1">
      <alignment horizontal="left" vertical="center"/>
    </xf>
    <xf numFmtId="0" fontId="9" fillId="14" borderId="13" xfId="6" applyNumberFormat="1" applyFont="1" applyFill="1" applyBorder="1" applyAlignment="1">
      <alignment horizontal="center" vertical="center"/>
    </xf>
    <xf numFmtId="0" fontId="9" fillId="15" borderId="1" xfId="46" applyFont="1" applyFill="1" applyBorder="1" applyAlignment="1">
      <alignment horizontal="center" vertical="center"/>
    </xf>
    <xf numFmtId="0" fontId="9" fillId="15" borderId="1" xfId="221" applyNumberFormat="1" applyFont="1" applyFill="1" applyBorder="1" applyAlignment="1">
      <alignment horizontal="center" vertical="center"/>
    </xf>
    <xf numFmtId="0" fontId="9" fillId="15" borderId="13" xfId="221" applyNumberFormat="1" applyFont="1" applyFill="1" applyBorder="1" applyAlignment="1">
      <alignment horizontal="center" vertical="center"/>
    </xf>
    <xf numFmtId="0" fontId="9" fillId="12" borderId="1" xfId="46" applyFont="1" applyFill="1" applyBorder="1" applyAlignment="1">
      <alignment horizontal="center" vertical="center"/>
    </xf>
    <xf numFmtId="0" fontId="8" fillId="12" borderId="1" xfId="33" applyNumberFormat="1" applyFont="1" applyFill="1" applyBorder="1" applyAlignment="1">
      <alignment horizontal="center" vertical="center"/>
    </xf>
    <xf numFmtId="0" fontId="9" fillId="12" borderId="1" xfId="221" applyNumberFormat="1" applyFont="1" applyFill="1" applyBorder="1" applyAlignment="1">
      <alignment horizontal="center" vertical="center"/>
    </xf>
    <xf numFmtId="0" fontId="9" fillId="12" borderId="13" xfId="221" applyNumberFormat="1" applyFont="1" applyFill="1" applyBorder="1" applyAlignment="1">
      <alignment horizontal="center" vertical="center"/>
    </xf>
    <xf numFmtId="0" fontId="8" fillId="0" borderId="1" xfId="19" applyFont="1" applyBorder="1" applyAlignment="1">
      <alignment horizontal="left" vertical="center"/>
    </xf>
    <xf numFmtId="0" fontId="9" fillId="14" borderId="1" xfId="32" applyFont="1" applyFill="1" applyBorder="1" applyAlignment="1">
      <alignment horizontal="center" vertical="center"/>
    </xf>
    <xf numFmtId="0" fontId="9" fillId="0" borderId="1" xfId="49" applyNumberFormat="1" applyFont="1" applyFill="1" applyBorder="1" applyAlignment="1">
      <alignment horizontal="center" vertical="center"/>
    </xf>
    <xf numFmtId="0" fontId="8" fillId="15" borderId="5" xfId="0" applyFont="1" applyFill="1" applyBorder="1" applyAlignment="1">
      <alignment horizontal="center" vertical="center"/>
    </xf>
    <xf numFmtId="0" fontId="8" fillId="15" borderId="6" xfId="0" applyFont="1" applyFill="1" applyBorder="1" applyAlignment="1">
      <alignment horizontal="center" vertical="center"/>
    </xf>
    <xf numFmtId="0" fontId="8" fillId="15" borderId="7" xfId="0" applyFont="1" applyFill="1" applyBorder="1" applyAlignment="1">
      <alignment horizontal="center" vertical="center"/>
    </xf>
    <xf numFmtId="0" fontId="8" fillId="15" borderId="12" xfId="19" applyFont="1" applyFill="1" applyBorder="1" applyAlignment="1">
      <alignment horizontal="center" vertical="center"/>
    </xf>
    <xf numFmtId="0" fontId="8" fillId="15" borderId="12" xfId="19" applyFont="1" applyFill="1" applyBorder="1" applyAlignment="1">
      <alignment horizontal="left" vertical="center"/>
    </xf>
    <xf numFmtId="0" fontId="9" fillId="15" borderId="12" xfId="221" applyNumberFormat="1" applyFont="1" applyFill="1" applyBorder="1" applyAlignment="1">
      <alignment horizontal="center" vertical="center"/>
    </xf>
    <xf numFmtId="0" fontId="8" fillId="15" borderId="12" xfId="221" applyNumberFormat="1" applyFont="1" applyFill="1" applyBorder="1" applyAlignment="1">
      <alignment horizontal="center" vertical="center"/>
    </xf>
    <xf numFmtId="177" fontId="8" fillId="15" borderId="12" xfId="221" applyFont="1" applyFill="1" applyBorder="1" applyAlignment="1">
      <alignment horizontal="right" vertical="center"/>
    </xf>
    <xf numFmtId="0" fontId="8" fillId="15" borderId="12" xfId="33" applyNumberFormat="1" applyFont="1" applyFill="1" applyBorder="1" applyAlignment="1">
      <alignment horizontal="center" vertical="center"/>
    </xf>
    <xf numFmtId="0" fontId="9" fillId="15" borderId="5" xfId="221" applyNumberFormat="1" applyFont="1" applyFill="1" applyBorder="1" applyAlignment="1">
      <alignment horizontal="center" vertical="center"/>
    </xf>
    <xf numFmtId="0" fontId="9" fillId="0" borderId="1" xfId="44" applyNumberFormat="1" applyFont="1" applyBorder="1" applyAlignment="1">
      <alignment horizontal="center" vertical="center"/>
    </xf>
    <xf numFmtId="0" fontId="9" fillId="0" borderId="13" xfId="55" applyNumberFormat="1" applyFont="1" applyFill="1" applyBorder="1" applyAlignment="1">
      <alignment horizontal="center" vertical="center"/>
    </xf>
    <xf numFmtId="177" fontId="9" fillId="0" borderId="12" xfId="221" applyFont="1" applyBorder="1" applyAlignment="1">
      <alignment horizontal="right" vertical="center"/>
    </xf>
    <xf numFmtId="0" fontId="9" fillId="0" borderId="12" xfId="41" applyNumberFormat="1" applyFont="1" applyFill="1" applyBorder="1" applyAlignment="1">
      <alignment horizontal="center" vertical="center"/>
    </xf>
    <xf numFmtId="0" fontId="9" fillId="0" borderId="7" xfId="19" applyFont="1" applyBorder="1" applyAlignment="1">
      <alignment horizontal="center" vertical="center"/>
    </xf>
    <xf numFmtId="0" fontId="8" fillId="15" borderId="13" xfId="221" applyNumberFormat="1" applyFont="1" applyFill="1" applyBorder="1" applyAlignment="1">
      <alignment horizontal="center" vertical="center"/>
    </xf>
    <xf numFmtId="0" fontId="8" fillId="12" borderId="13" xfId="221" applyNumberFormat="1" applyFont="1" applyFill="1" applyBorder="1" applyAlignment="1">
      <alignment horizontal="center" vertical="center"/>
    </xf>
    <xf numFmtId="0" fontId="9" fillId="14" borderId="15" xfId="18" applyNumberFormat="1" applyFont="1" applyFill="1" applyBorder="1" applyAlignment="1" applyProtection="1">
      <alignment horizontal="center" vertical="center"/>
    </xf>
    <xf numFmtId="0" fontId="9" fillId="0" borderId="1" xfId="95" applyNumberFormat="1" applyFont="1" applyBorder="1" applyAlignment="1">
      <alignment horizontal="center" vertical="center"/>
    </xf>
    <xf numFmtId="0" fontId="8" fillId="15" borderId="1" xfId="46" applyFont="1" applyFill="1" applyBorder="1" applyAlignment="1">
      <alignment horizontal="center" vertical="center"/>
    </xf>
    <xf numFmtId="0" fontId="8" fillId="12" borderId="1" xfId="46" applyFont="1" applyFill="1" applyBorder="1" applyAlignment="1">
      <alignment horizontal="center" vertical="center"/>
    </xf>
    <xf numFmtId="177" fontId="9" fillId="14" borderId="1" xfId="221" quotePrefix="1" applyFont="1" applyFill="1" applyBorder="1" applyAlignment="1">
      <alignment horizontal="right" vertical="center"/>
    </xf>
    <xf numFmtId="0" fontId="8" fillId="14" borderId="1" xfId="19" applyFont="1" applyFill="1" applyBorder="1" applyAlignment="1">
      <alignment horizontal="center" vertical="center"/>
    </xf>
    <xf numFmtId="0" fontId="9" fillId="14" borderId="1" xfId="19" applyFont="1" applyFill="1" applyBorder="1" applyAlignment="1">
      <alignment horizontal="left" vertical="center" shrinkToFit="1"/>
    </xf>
    <xf numFmtId="0" fontId="9" fillId="0" borderId="13" xfId="227" applyFont="1" applyBorder="1" applyAlignment="1">
      <alignment horizontal="center" vertical="center"/>
    </xf>
    <xf numFmtId="0" fontId="9" fillId="0" borderId="1" xfId="0" applyFont="1" applyBorder="1" applyAlignment="1">
      <alignment horizontal="left" vertical="center"/>
    </xf>
    <xf numFmtId="0" fontId="9" fillId="0" borderId="1" xfId="18" applyNumberFormat="1" applyFont="1" applyBorder="1" applyAlignment="1" applyProtection="1">
      <alignment horizontal="center" vertical="center"/>
    </xf>
    <xf numFmtId="0" fontId="9" fillId="0" borderId="1" xfId="38" applyNumberFormat="1" applyFont="1" applyBorder="1" applyAlignment="1">
      <alignment horizontal="center" vertical="center"/>
    </xf>
    <xf numFmtId="0" fontId="9" fillId="0" borderId="1" xfId="34" applyNumberFormat="1" applyFont="1" applyBorder="1" applyAlignment="1" applyProtection="1">
      <alignment horizontal="center" vertical="center"/>
    </xf>
    <xf numFmtId="0" fontId="9" fillId="0" borderId="1" xfId="237" applyNumberFormat="1" applyFont="1" applyBorder="1" applyAlignment="1">
      <alignment horizontal="center" vertical="center"/>
    </xf>
    <xf numFmtId="0" fontId="9" fillId="0" borderId="1" xfId="52" applyNumberFormat="1" applyFont="1" applyBorder="1" applyAlignment="1">
      <alignment horizontal="center" vertical="center"/>
    </xf>
    <xf numFmtId="0" fontId="9" fillId="0" borderId="13" xfId="237" applyNumberFormat="1" applyFont="1" applyBorder="1" applyAlignment="1">
      <alignment horizontal="center" vertical="center"/>
    </xf>
    <xf numFmtId="0" fontId="9" fillId="0" borderId="2" xfId="33" applyNumberFormat="1" applyFont="1" applyFill="1" applyBorder="1" applyAlignment="1">
      <alignment horizontal="center" vertical="center"/>
    </xf>
    <xf numFmtId="0" fontId="8" fillId="0" borderId="1" xfId="33" applyNumberFormat="1" applyFont="1" applyFill="1" applyBorder="1" applyAlignment="1">
      <alignment horizontal="center" vertical="center"/>
    </xf>
    <xf numFmtId="180" fontId="8" fillId="15" borderId="1" xfId="19" applyNumberFormat="1" applyFont="1" applyFill="1" applyBorder="1" applyAlignment="1">
      <alignment horizontal="right" vertical="center"/>
    </xf>
    <xf numFmtId="0" fontId="9" fillId="14" borderId="12" xfId="19" applyFont="1" applyFill="1" applyBorder="1" applyAlignment="1">
      <alignment horizontal="left" vertical="center"/>
    </xf>
    <xf numFmtId="180" fontId="9" fillId="14" borderId="12" xfId="221" applyNumberFormat="1" applyFont="1" applyFill="1" applyBorder="1" applyAlignment="1">
      <alignment horizontal="center" vertical="center"/>
    </xf>
    <xf numFmtId="0" fontId="9" fillId="14" borderId="5" xfId="19" applyFont="1" applyFill="1" applyBorder="1" applyAlignment="1">
      <alignment horizontal="center" vertical="center"/>
    </xf>
    <xf numFmtId="180" fontId="8" fillId="12" borderId="1" xfId="19" applyNumberFormat="1" applyFont="1" applyFill="1" applyBorder="1" applyAlignment="1">
      <alignment horizontal="right" vertical="center"/>
    </xf>
    <xf numFmtId="0" fontId="9" fillId="0" borderId="1" xfId="251" applyNumberFormat="1" applyFont="1" applyFill="1" applyBorder="1" applyAlignment="1">
      <alignment horizontal="center" vertical="center"/>
    </xf>
    <xf numFmtId="0" fontId="9" fillId="0" borderId="0" xfId="77" applyFont="1" applyAlignment="1">
      <alignment horizontal="center" vertical="center"/>
    </xf>
    <xf numFmtId="0" fontId="9" fillId="0" borderId="1" xfId="77" applyFont="1" applyBorder="1" applyAlignment="1">
      <alignment horizontal="center" vertical="center"/>
    </xf>
    <xf numFmtId="0" fontId="9" fillId="0" borderId="1" xfId="18" quotePrefix="1" applyNumberFormat="1" applyFont="1" applyFill="1" applyBorder="1" applyAlignment="1" applyProtection="1">
      <alignment horizontal="center" vertical="center"/>
    </xf>
    <xf numFmtId="0" fontId="9" fillId="0" borderId="1" xfId="250" applyNumberFormat="1" applyFont="1" applyFill="1" applyBorder="1" applyAlignment="1">
      <alignment horizontal="center" vertical="center"/>
    </xf>
    <xf numFmtId="0" fontId="9" fillId="14" borderId="1" xfId="227" applyFont="1" applyFill="1" applyBorder="1" applyAlignment="1">
      <alignment horizontal="left" vertical="center"/>
    </xf>
    <xf numFmtId="0" fontId="9" fillId="14" borderId="1" xfId="217" applyNumberFormat="1" applyFont="1" applyFill="1" applyBorder="1" applyAlignment="1">
      <alignment horizontal="center" vertical="center"/>
    </xf>
    <xf numFmtId="0" fontId="9" fillId="14" borderId="13" xfId="217" applyNumberFormat="1" applyFont="1" applyFill="1" applyBorder="1" applyAlignment="1">
      <alignment horizontal="center" vertical="center"/>
    </xf>
    <xf numFmtId="0" fontId="9" fillId="0" borderId="1" xfId="25" applyFont="1" applyBorder="1" applyAlignment="1">
      <alignment horizontal="left" vertical="center"/>
    </xf>
    <xf numFmtId="0" fontId="9" fillId="0" borderId="18" xfId="25" applyFont="1" applyBorder="1" applyAlignment="1">
      <alignment horizontal="left" vertical="center"/>
    </xf>
    <xf numFmtId="0" fontId="9" fillId="0" borderId="18" xfId="27" applyFont="1" applyBorder="1" applyAlignment="1">
      <alignment horizontal="center" vertical="center"/>
    </xf>
    <xf numFmtId="0" fontId="9" fillId="0" borderId="18" xfId="32" applyFont="1" applyBorder="1" applyAlignment="1">
      <alignment horizontal="center" vertical="center"/>
    </xf>
    <xf numFmtId="0" fontId="9" fillId="0" borderId="18" xfId="30" applyFont="1" applyBorder="1" applyAlignment="1" applyProtection="1">
      <alignment horizontal="center" vertical="center"/>
    </xf>
    <xf numFmtId="0" fontId="9" fillId="0" borderId="18" xfId="221" applyNumberFormat="1" applyFont="1" applyFill="1" applyBorder="1" applyAlignment="1">
      <alignment horizontal="center" vertical="center"/>
    </xf>
    <xf numFmtId="0" fontId="9" fillId="0" borderId="18" xfId="6" applyNumberFormat="1" applyFont="1" applyBorder="1" applyAlignment="1">
      <alignment horizontal="center" vertical="center"/>
    </xf>
    <xf numFmtId="0" fontId="9" fillId="0" borderId="18" xfId="29" applyNumberFormat="1" applyFont="1" applyBorder="1" applyAlignment="1">
      <alignment horizontal="center" vertical="center"/>
    </xf>
    <xf numFmtId="0" fontId="9" fillId="0" borderId="19" xfId="29" applyNumberFormat="1" applyFont="1" applyBorder="1" applyAlignment="1">
      <alignment horizontal="center" vertical="center"/>
    </xf>
    <xf numFmtId="0" fontId="9" fillId="0" borderId="1" xfId="249" applyFont="1" applyBorder="1" applyAlignment="1">
      <alignment horizontal="center" vertical="center"/>
    </xf>
    <xf numFmtId="0" fontId="9" fillId="0" borderId="15" xfId="18" applyNumberFormat="1" applyFont="1" applyFill="1" applyBorder="1" applyAlignment="1" applyProtection="1">
      <alignment horizontal="center" vertical="center"/>
    </xf>
    <xf numFmtId="0" fontId="9" fillId="0" borderId="1" xfId="246" applyNumberFormat="1" applyFont="1" applyFill="1" applyBorder="1" applyAlignment="1" applyProtection="1">
      <alignment horizontal="center" vertical="center"/>
    </xf>
    <xf numFmtId="0" fontId="9" fillId="0" borderId="1" xfId="222" applyNumberFormat="1" applyFont="1" applyFill="1" applyBorder="1" applyAlignment="1" applyProtection="1">
      <alignment horizontal="center" vertical="center"/>
      <protection locked="0"/>
    </xf>
    <xf numFmtId="0" fontId="9" fillId="0" borderId="1" xfId="248" applyNumberFormat="1" applyFont="1" applyFill="1" applyBorder="1" applyAlignment="1" applyProtection="1">
      <alignment horizontal="center" vertical="center"/>
    </xf>
    <xf numFmtId="0" fontId="9" fillId="0" borderId="1" xfId="247" applyNumberFormat="1" applyFont="1" applyFill="1" applyBorder="1" applyAlignment="1">
      <alignment horizontal="center" vertical="center"/>
    </xf>
    <xf numFmtId="0" fontId="9" fillId="0" borderId="1" xfId="61" applyNumberFormat="1" applyFont="1" applyFill="1" applyBorder="1" applyAlignment="1">
      <alignment horizontal="center" vertical="center"/>
    </xf>
    <xf numFmtId="0" fontId="9" fillId="0" borderId="1" xfId="62" applyNumberFormat="1" applyFont="1" applyFill="1" applyBorder="1" applyAlignment="1">
      <alignment horizontal="center" vertical="center"/>
    </xf>
    <xf numFmtId="0" fontId="9" fillId="0" borderId="13" xfId="62" applyNumberFormat="1" applyFont="1" applyFill="1" applyBorder="1" applyAlignment="1">
      <alignment horizontal="center" vertical="center"/>
    </xf>
    <xf numFmtId="0" fontId="9" fillId="0" borderId="1" xfId="195" applyNumberFormat="1" applyFont="1" applyFill="1" applyBorder="1" applyAlignment="1">
      <alignment horizontal="center" vertical="center"/>
    </xf>
    <xf numFmtId="0" fontId="9" fillId="0" borderId="1" xfId="226" applyNumberFormat="1" applyFont="1" applyFill="1" applyBorder="1" applyAlignment="1">
      <alignment horizontal="center" vertical="center"/>
    </xf>
    <xf numFmtId="0" fontId="9" fillId="0" borderId="18" xfId="223" applyNumberFormat="1" applyFont="1" applyFill="1" applyBorder="1" applyAlignment="1">
      <alignment horizontal="center" vertical="center"/>
    </xf>
    <xf numFmtId="0" fontId="9" fillId="0" borderId="19" xfId="6" applyNumberFormat="1" applyFont="1" applyBorder="1" applyAlignment="1">
      <alignment horizontal="center" vertical="center"/>
    </xf>
    <xf numFmtId="177" fontId="9" fillId="0" borderId="13" xfId="221" applyFont="1" applyFill="1" applyBorder="1" applyAlignment="1">
      <alignment horizontal="right" vertical="center"/>
    </xf>
    <xf numFmtId="177" fontId="9" fillId="0" borderId="15" xfId="221" applyFont="1" applyFill="1" applyBorder="1" applyAlignment="1">
      <alignment horizontal="right" vertical="center"/>
    </xf>
    <xf numFmtId="0" fontId="9" fillId="0" borderId="0" xfId="34" applyNumberFormat="1" applyFont="1" applyFill="1" applyAlignment="1">
      <alignment horizontal="center" vertical="center"/>
    </xf>
    <xf numFmtId="0" fontId="9" fillId="0" borderId="1" xfId="245" applyNumberFormat="1" applyFont="1" applyFill="1" applyBorder="1" applyAlignment="1">
      <alignment horizontal="center" vertical="center"/>
    </xf>
    <xf numFmtId="0" fontId="9" fillId="0" borderId="1" xfId="228" applyNumberFormat="1" applyFont="1" applyFill="1" applyBorder="1" applyAlignment="1">
      <alignment horizontal="center" vertical="center"/>
    </xf>
    <xf numFmtId="0" fontId="9" fillId="0" borderId="1" xfId="57" applyNumberFormat="1" applyFont="1" applyFill="1" applyBorder="1" applyAlignment="1">
      <alignment horizontal="center" vertical="center"/>
    </xf>
    <xf numFmtId="0" fontId="9" fillId="0" borderId="15" xfId="32" applyFont="1" applyBorder="1" applyAlignment="1">
      <alignment horizontal="center" vertical="center"/>
    </xf>
    <xf numFmtId="0" fontId="9" fillId="0" borderId="1" xfId="244" applyNumberFormat="1" applyFont="1" applyFill="1" applyBorder="1" applyAlignment="1">
      <alignment horizontal="center" vertical="center"/>
    </xf>
    <xf numFmtId="0" fontId="9" fillId="0" borderId="1" xfId="243" applyNumberFormat="1" applyFont="1" applyFill="1" applyBorder="1" applyAlignment="1">
      <alignment horizontal="center" vertical="center"/>
    </xf>
    <xf numFmtId="0" fontId="9" fillId="0" borderId="13" xfId="228" applyNumberFormat="1" applyFont="1" applyFill="1" applyBorder="1" applyAlignment="1">
      <alignment horizontal="center" vertical="center"/>
    </xf>
    <xf numFmtId="0" fontId="9" fillId="0" borderId="1" xfId="242" applyNumberFormat="1" applyFont="1" applyFill="1" applyBorder="1" applyAlignment="1">
      <alignment horizontal="center" vertical="center"/>
    </xf>
    <xf numFmtId="0" fontId="9" fillId="0" borderId="1" xfId="241" applyNumberFormat="1" applyFont="1" applyFill="1" applyBorder="1" applyAlignment="1">
      <alignment horizontal="center" vertical="center"/>
    </xf>
    <xf numFmtId="0" fontId="9" fillId="0" borderId="13" xfId="241" applyNumberFormat="1" applyFont="1" applyFill="1" applyBorder="1" applyAlignment="1">
      <alignment horizontal="center" vertical="center"/>
    </xf>
    <xf numFmtId="0" fontId="9" fillId="0" borderId="1" xfId="34" applyNumberFormat="1" applyFont="1" applyFill="1" applyBorder="1" applyAlignment="1">
      <alignment horizontal="center" vertical="center" shrinkToFit="1"/>
    </xf>
    <xf numFmtId="0" fontId="9" fillId="0" borderId="1" xfId="238" applyFont="1" applyBorder="1" applyAlignment="1">
      <alignment horizontal="center" vertical="center"/>
    </xf>
    <xf numFmtId="180" fontId="9" fillId="0" borderId="1" xfId="6" applyNumberFormat="1" applyFont="1" applyBorder="1" applyAlignment="1">
      <alignment vertical="center"/>
    </xf>
    <xf numFmtId="0" fontId="8" fillId="0" borderId="13" xfId="29" applyNumberFormat="1" applyFont="1" applyBorder="1" applyAlignment="1">
      <alignment horizontal="center" vertical="center"/>
    </xf>
    <xf numFmtId="0" fontId="9" fillId="14" borderId="1" xfId="25" applyFont="1" applyFill="1" applyBorder="1" applyAlignment="1">
      <alignment horizontal="left" vertical="center"/>
    </xf>
    <xf numFmtId="0" fontId="9" fillId="14" borderId="13" xfId="0" applyFont="1" applyFill="1" applyBorder="1" applyAlignment="1">
      <alignment horizontal="center" vertical="center"/>
    </xf>
    <xf numFmtId="0" fontId="9" fillId="0" borderId="1" xfId="223" applyNumberFormat="1" applyFont="1" applyBorder="1" applyAlignment="1">
      <alignment horizontal="center" vertical="center"/>
    </xf>
    <xf numFmtId="177" fontId="9" fillId="0" borderId="13" xfId="221" applyFont="1" applyBorder="1" applyAlignment="1">
      <alignment horizontal="center" vertical="center"/>
    </xf>
    <xf numFmtId="177" fontId="9" fillId="0" borderId="14" xfId="221" applyFont="1" applyBorder="1" applyAlignment="1">
      <alignment horizontal="center" vertical="center"/>
    </xf>
    <xf numFmtId="177" fontId="9" fillId="0" borderId="15" xfId="221" applyFont="1" applyBorder="1" applyAlignment="1">
      <alignment horizontal="center" vertical="center"/>
    </xf>
    <xf numFmtId="0" fontId="8" fillId="14" borderId="13" xfId="33" applyNumberFormat="1" applyFont="1" applyFill="1" applyBorder="1" applyAlignment="1">
      <alignment horizontal="center" vertical="center"/>
    </xf>
    <xf numFmtId="0" fontId="8" fillId="0" borderId="13" xfId="33" applyNumberFormat="1" applyFont="1" applyFill="1" applyBorder="1" applyAlignment="1">
      <alignment horizontal="center" vertical="center"/>
    </xf>
    <xf numFmtId="0" fontId="9" fillId="0" borderId="0" xfId="221" applyNumberFormat="1" applyFont="1" applyAlignment="1">
      <alignment horizontal="center" vertical="center"/>
    </xf>
    <xf numFmtId="0" fontId="9" fillId="14" borderId="1" xfId="52" applyNumberFormat="1" applyFont="1" applyFill="1" applyBorder="1" applyAlignment="1">
      <alignment horizontal="center" vertical="center"/>
    </xf>
    <xf numFmtId="0" fontId="9" fillId="0" borderId="1" xfId="238" applyFont="1" applyBorder="1" applyAlignment="1">
      <alignment horizontal="left" vertical="center"/>
    </xf>
    <xf numFmtId="0" fontId="9" fillId="0" borderId="1" xfId="235" applyFont="1" applyBorder="1" applyAlignment="1">
      <alignment horizontal="left" vertical="center"/>
    </xf>
    <xf numFmtId="0" fontId="9" fillId="14" borderId="1" xfId="223" applyNumberFormat="1" applyFont="1" applyFill="1" applyBorder="1" applyAlignment="1">
      <alignment horizontal="center" vertical="center"/>
    </xf>
    <xf numFmtId="0" fontId="9" fillId="0" borderId="1" xfId="17" applyFont="1" applyBorder="1" applyAlignment="1">
      <alignment horizontal="center" vertical="center" shrinkToFit="1"/>
    </xf>
    <xf numFmtId="0" fontId="9" fillId="14" borderId="1" xfId="20" applyNumberFormat="1" applyFont="1" applyFill="1" applyBorder="1" applyAlignment="1" applyProtection="1">
      <alignment horizontal="center" vertical="center"/>
    </xf>
    <xf numFmtId="0" fontId="9" fillId="0" borderId="1" xfId="65" applyFont="1" applyBorder="1" applyAlignment="1">
      <alignment horizontal="center" vertical="center"/>
    </xf>
    <xf numFmtId="0" fontId="9" fillId="0" borderId="1" xfId="66" applyFont="1" applyBorder="1" applyAlignment="1">
      <alignment horizontal="center" vertical="center"/>
    </xf>
    <xf numFmtId="0" fontId="9" fillId="0" borderId="1" xfId="66" applyFont="1" applyBorder="1" applyAlignment="1">
      <alignment horizontal="left" vertical="center"/>
    </xf>
    <xf numFmtId="0" fontId="9" fillId="0" borderId="0" xfId="34" applyNumberFormat="1" applyFont="1" applyFill="1" applyAlignment="1">
      <alignment horizontal="center" vertical="center" shrinkToFit="1"/>
    </xf>
    <xf numFmtId="0" fontId="9" fillId="0" borderId="1" xfId="19" applyFont="1" applyBorder="1" applyAlignment="1">
      <alignment horizontal="left" vertical="center" shrinkToFit="1"/>
    </xf>
    <xf numFmtId="0" fontId="9" fillId="0" borderId="1" xfId="17" quotePrefix="1" applyFont="1" applyBorder="1" applyAlignment="1">
      <alignment horizontal="center" vertical="center"/>
    </xf>
    <xf numFmtId="0" fontId="9" fillId="0" borderId="15" xfId="33" quotePrefix="1" applyNumberFormat="1" applyFont="1" applyFill="1" applyBorder="1" applyAlignment="1">
      <alignment horizontal="center" vertical="center"/>
    </xf>
    <xf numFmtId="177" fontId="9" fillId="0" borderId="13" xfId="221" quotePrefix="1" applyFont="1" applyFill="1" applyBorder="1" applyAlignment="1">
      <alignment horizontal="right" vertical="center"/>
    </xf>
    <xf numFmtId="0" fontId="9" fillId="0" borderId="15" xfId="19" applyFont="1" applyBorder="1" applyAlignment="1">
      <alignment horizontal="left" vertical="center"/>
    </xf>
    <xf numFmtId="0" fontId="9" fillId="0" borderId="13" xfId="217" applyNumberFormat="1" applyFont="1" applyBorder="1" applyAlignment="1">
      <alignment horizontal="center" vertical="center"/>
    </xf>
    <xf numFmtId="0" fontId="9" fillId="0" borderId="1" xfId="24" applyNumberFormat="1" applyFont="1" applyFill="1" applyBorder="1" applyAlignment="1">
      <alignment horizontal="center" vertical="center"/>
    </xf>
    <xf numFmtId="0" fontId="9" fillId="0" borderId="1" xfId="103" applyNumberFormat="1" applyFont="1" applyBorder="1" applyAlignment="1">
      <alignment horizontal="center" vertical="center"/>
    </xf>
    <xf numFmtId="0" fontId="9" fillId="0" borderId="13" xfId="103" applyNumberFormat="1" applyFont="1" applyBorder="1" applyAlignment="1">
      <alignment horizontal="center" vertical="center"/>
    </xf>
    <xf numFmtId="0" fontId="9" fillId="0" borderId="12" xfId="0" applyFont="1" applyBorder="1" applyAlignment="1">
      <alignment horizontal="left" vertical="center"/>
    </xf>
    <xf numFmtId="0" fontId="9" fillId="0" borderId="12" xfId="25" applyFont="1" applyBorder="1" applyAlignment="1">
      <alignment horizontal="center" vertical="center" shrinkToFit="1"/>
    </xf>
    <xf numFmtId="0" fontId="9" fillId="0" borderId="1" xfId="236" applyNumberFormat="1" applyFont="1" applyFill="1" applyBorder="1" applyAlignment="1">
      <alignment horizontal="center" vertical="center"/>
    </xf>
    <xf numFmtId="0" fontId="9" fillId="0" borderId="13" xfId="236" applyNumberFormat="1" applyFont="1" applyFill="1" applyBorder="1" applyAlignment="1">
      <alignment horizontal="center" vertical="center"/>
    </xf>
    <xf numFmtId="177" fontId="9" fillId="0" borderId="1" xfId="221" quotePrefix="1" applyFont="1" applyBorder="1" applyAlignment="1">
      <alignment horizontal="right" vertical="center"/>
    </xf>
    <xf numFmtId="177" fontId="9" fillId="0" borderId="0" xfId="221" applyFont="1" applyAlignment="1">
      <alignment horizontal="center" vertical="center"/>
    </xf>
    <xf numFmtId="0" fontId="9" fillId="0" borderId="1" xfId="81" applyNumberFormat="1" applyFont="1" applyBorder="1" applyAlignment="1">
      <alignment horizontal="center" vertical="center"/>
    </xf>
    <xf numFmtId="0" fontId="9" fillId="0" borderId="1" xfId="72" applyNumberFormat="1" applyFont="1" applyBorder="1" applyAlignment="1">
      <alignment horizontal="center" vertical="center"/>
    </xf>
    <xf numFmtId="0" fontId="9" fillId="0" borderId="13" xfId="72" applyNumberFormat="1" applyFont="1" applyBorder="1" applyAlignment="1">
      <alignment horizontal="center" vertical="center"/>
    </xf>
    <xf numFmtId="0" fontId="9" fillId="14" borderId="1" xfId="236" applyNumberFormat="1" applyFont="1" applyFill="1" applyBorder="1" applyAlignment="1">
      <alignment horizontal="center" vertical="center"/>
    </xf>
    <xf numFmtId="0" fontId="9" fillId="14" borderId="1" xfId="17" applyFont="1" applyFill="1" applyBorder="1" applyAlignment="1">
      <alignment horizontal="center" vertical="center" shrinkToFit="1"/>
    </xf>
    <xf numFmtId="0" fontId="9" fillId="14" borderId="1" xfId="37" applyNumberFormat="1" applyFont="1" applyFill="1" applyBorder="1" applyAlignment="1">
      <alignment horizontal="center" vertical="center" shrinkToFit="1"/>
    </xf>
    <xf numFmtId="0" fontId="9" fillId="14" borderId="13" xfId="37" applyNumberFormat="1" applyFont="1" applyFill="1" applyBorder="1" applyAlignment="1">
      <alignment horizontal="center" vertical="center" shrinkToFit="1"/>
    </xf>
    <xf numFmtId="0" fontId="9" fillId="14" borderId="1" xfId="237" applyNumberFormat="1" applyFont="1" applyFill="1" applyBorder="1" applyAlignment="1">
      <alignment horizontal="center" vertical="center" shrinkToFit="1"/>
    </xf>
    <xf numFmtId="0" fontId="9" fillId="0" borderId="12" xfId="103" applyNumberFormat="1" applyFont="1" applyFill="1" applyBorder="1" applyAlignment="1">
      <alignment horizontal="center" vertical="center"/>
    </xf>
    <xf numFmtId="0" fontId="9" fillId="0" borderId="12" xfId="25" applyFont="1" applyBorder="1" applyAlignment="1">
      <alignment horizontal="center" vertical="center"/>
    </xf>
    <xf numFmtId="0" fontId="9" fillId="0" borderId="1" xfId="69" applyFont="1" applyBorder="1" applyAlignment="1" applyProtection="1">
      <alignment horizontal="center" vertical="center"/>
    </xf>
    <xf numFmtId="0" fontId="9" fillId="14" borderId="12" xfId="0" applyFont="1" applyFill="1" applyBorder="1" applyAlignment="1">
      <alignment horizontal="left" vertical="center"/>
    </xf>
    <xf numFmtId="0" fontId="9" fillId="14" borderId="12" xfId="25" applyFont="1" applyFill="1" applyBorder="1" applyAlignment="1">
      <alignment horizontal="center" vertical="center" shrinkToFit="1"/>
    </xf>
    <xf numFmtId="0" fontId="9" fillId="0" borderId="13" xfId="103" applyNumberFormat="1" applyFont="1" applyFill="1" applyBorder="1" applyAlignment="1">
      <alignment horizontal="center" vertical="center"/>
    </xf>
    <xf numFmtId="0" fontId="9" fillId="0" borderId="1" xfId="227" applyFont="1" applyBorder="1" applyAlignment="1">
      <alignment horizontal="center" vertical="center" shrinkToFit="1"/>
    </xf>
    <xf numFmtId="0" fontId="9" fillId="14" borderId="1" xfId="236" applyNumberFormat="1" applyFont="1" applyFill="1" applyBorder="1" applyAlignment="1">
      <alignment horizontal="center" vertical="center" shrinkToFit="1"/>
    </xf>
    <xf numFmtId="0" fontId="9" fillId="14" borderId="13" xfId="236" applyNumberFormat="1" applyFont="1" applyFill="1" applyBorder="1" applyAlignment="1">
      <alignment horizontal="center" vertical="center"/>
    </xf>
    <xf numFmtId="0" fontId="9" fillId="14" borderId="1" xfId="34" applyNumberFormat="1" applyFont="1" applyFill="1" applyBorder="1" applyAlignment="1">
      <alignment horizontal="center" vertical="center" shrinkToFit="1"/>
    </xf>
    <xf numFmtId="0" fontId="9" fillId="14" borderId="1" xfId="239" applyNumberFormat="1" applyFont="1" applyFill="1" applyBorder="1" applyAlignment="1">
      <alignment horizontal="center" vertical="center"/>
    </xf>
    <xf numFmtId="0" fontId="9" fillId="0" borderId="13" xfId="0" applyFont="1" applyBorder="1" applyAlignment="1">
      <alignment horizontal="center" vertical="center" shrinkToFit="1"/>
    </xf>
    <xf numFmtId="0" fontId="9" fillId="14" borderId="12" xfId="0" applyFont="1" applyFill="1" applyBorder="1" applyAlignment="1">
      <alignment horizontal="left" vertical="center" shrinkToFit="1"/>
    </xf>
    <xf numFmtId="0" fontId="42" fillId="0" borderId="1" xfId="19" applyFont="1" applyBorder="1" applyAlignment="1">
      <alignment horizontal="center" vertical="center"/>
    </xf>
    <xf numFmtId="0" fontId="9" fillId="14" borderId="1" xfId="141" applyNumberFormat="1" applyFont="1" applyFill="1" applyBorder="1" applyAlignment="1">
      <alignment horizontal="center" vertical="center"/>
    </xf>
    <xf numFmtId="0" fontId="9" fillId="14" borderId="12" xfId="17" applyFont="1" applyFill="1" applyBorder="1" applyAlignment="1">
      <alignment horizontal="center" vertical="center"/>
    </xf>
    <xf numFmtId="0" fontId="9" fillId="14" borderId="12" xfId="0" applyFont="1" applyFill="1" applyBorder="1" applyAlignment="1">
      <alignment horizontal="center" vertical="center"/>
    </xf>
    <xf numFmtId="0" fontId="9" fillId="14" borderId="12" xfId="18" applyNumberFormat="1" applyFont="1" applyFill="1" applyBorder="1" applyAlignment="1" applyProtection="1">
      <alignment horizontal="center" vertical="center"/>
    </xf>
    <xf numFmtId="0" fontId="9" fillId="0" borderId="12" xfId="18" applyNumberFormat="1" applyFont="1" applyFill="1" applyBorder="1" applyAlignment="1" applyProtection="1">
      <alignment horizontal="center" vertical="center"/>
    </xf>
    <xf numFmtId="0" fontId="9" fillId="0" borderId="12" xfId="37" applyNumberFormat="1" applyFont="1" applyBorder="1" applyAlignment="1">
      <alignment horizontal="center" vertical="center"/>
    </xf>
    <xf numFmtId="0" fontId="9" fillId="0" borderId="12" xfId="37" applyNumberFormat="1" applyFont="1" applyFill="1" applyBorder="1" applyAlignment="1">
      <alignment horizontal="center" vertical="center"/>
    </xf>
    <xf numFmtId="0" fontId="9" fillId="0" borderId="5" xfId="37" applyNumberFormat="1" applyFont="1" applyFill="1" applyBorder="1" applyAlignment="1">
      <alignment horizontal="center" vertical="center"/>
    </xf>
    <xf numFmtId="0" fontId="9" fillId="0" borderId="12" xfId="0" applyFont="1" applyBorder="1" applyAlignment="1">
      <alignment horizontal="left" vertical="center" shrinkToFit="1"/>
    </xf>
    <xf numFmtId="0" fontId="9" fillId="0" borderId="1" xfId="18" applyNumberFormat="1" applyFont="1" applyFill="1" applyBorder="1" applyAlignment="1" applyProtection="1">
      <alignment horizontal="center" vertical="center" shrinkToFit="1"/>
    </xf>
    <xf numFmtId="0" fontId="9" fillId="0" borderId="1" xfId="103" applyNumberFormat="1" applyFont="1" applyFill="1" applyBorder="1" applyAlignment="1">
      <alignment horizontal="center" vertical="center" shrinkToFit="1"/>
    </xf>
    <xf numFmtId="0" fontId="9" fillId="0" borderId="1" xfId="236" applyNumberFormat="1" applyFont="1" applyFill="1" applyBorder="1" applyAlignment="1">
      <alignment horizontal="center" vertical="center" shrinkToFit="1"/>
    </xf>
    <xf numFmtId="0" fontId="9" fillId="0" borderId="13" xfId="236" applyNumberFormat="1" applyFont="1" applyFill="1" applyBorder="1" applyAlignment="1">
      <alignment horizontal="center" vertical="center" shrinkToFit="1"/>
    </xf>
    <xf numFmtId="0" fontId="9" fillId="14" borderId="1" xfId="61" applyNumberFormat="1" applyFont="1" applyFill="1" applyBorder="1" applyAlignment="1">
      <alignment horizontal="center" vertical="center"/>
    </xf>
    <xf numFmtId="0" fontId="9" fillId="14" borderId="13" xfId="37" applyNumberFormat="1" applyFont="1" applyFill="1" applyBorder="1" applyAlignment="1">
      <alignment horizontal="center" vertical="center"/>
    </xf>
    <xf numFmtId="0" fontId="9" fillId="0" borderId="18" xfId="52" applyNumberFormat="1" applyFont="1" applyBorder="1" applyAlignment="1">
      <alignment horizontal="center" vertical="center"/>
    </xf>
    <xf numFmtId="0" fontId="9" fillId="0" borderId="18" xfId="237" applyNumberFormat="1" applyFont="1" applyBorder="1" applyAlignment="1">
      <alignment horizontal="center" vertical="center"/>
    </xf>
    <xf numFmtId="0" fontId="9" fillId="0" borderId="19" xfId="237" applyNumberFormat="1" applyFont="1" applyBorder="1" applyAlignment="1">
      <alignment horizontal="center" vertical="center"/>
    </xf>
    <xf numFmtId="0" fontId="9" fillId="0" borderId="1" xfId="67" applyNumberFormat="1" applyFont="1" applyBorder="1" applyAlignment="1">
      <alignment horizontal="center" vertical="center"/>
    </xf>
    <xf numFmtId="0" fontId="9" fillId="14" borderId="1" xfId="217" applyNumberFormat="1" applyFont="1" applyFill="1" applyBorder="1" applyAlignment="1">
      <alignment horizontal="center" vertical="center" shrinkToFit="1"/>
    </xf>
    <xf numFmtId="0" fontId="9" fillId="14" borderId="1" xfId="34" applyNumberFormat="1" applyFont="1" applyFill="1" applyBorder="1" applyAlignment="1" applyProtection="1">
      <alignment horizontal="center" vertical="center"/>
    </xf>
    <xf numFmtId="0" fontId="9" fillId="14" borderId="14" xfId="33" applyNumberFormat="1" applyFont="1" applyFill="1" applyBorder="1" applyAlignment="1">
      <alignment horizontal="center" vertical="center"/>
    </xf>
    <xf numFmtId="0" fontId="9" fillId="14" borderId="13" xfId="221" applyNumberFormat="1" applyFont="1" applyFill="1" applyBorder="1" applyAlignment="1">
      <alignment horizontal="center" vertical="center"/>
    </xf>
    <xf numFmtId="0" fontId="9" fillId="14" borderId="1" xfId="222" applyNumberFormat="1" applyFont="1" applyFill="1" applyBorder="1" applyAlignment="1" applyProtection="1">
      <alignment horizontal="center" vertical="center"/>
      <protection locked="0"/>
    </xf>
    <xf numFmtId="0" fontId="9" fillId="14" borderId="0" xfId="34" applyNumberFormat="1" applyFont="1" applyFill="1" applyAlignment="1">
      <alignment horizontal="center" vertical="center"/>
    </xf>
    <xf numFmtId="0" fontId="9" fillId="15" borderId="1" xfId="17" applyFont="1" applyFill="1" applyBorder="1" applyAlignment="1">
      <alignment horizontal="center" vertical="center"/>
    </xf>
    <xf numFmtId="0" fontId="9" fillId="0" borderId="1" xfId="74" applyNumberFormat="1" applyFont="1" applyFill="1" applyBorder="1" applyAlignment="1">
      <alignment horizontal="center" vertical="center"/>
    </xf>
    <xf numFmtId="0" fontId="9" fillId="0" borderId="13" xfId="74" applyNumberFormat="1" applyFont="1" applyFill="1" applyBorder="1" applyAlignment="1">
      <alignment horizontal="center" vertical="center"/>
    </xf>
    <xf numFmtId="0" fontId="9" fillId="0" borderId="1" xfId="34" applyNumberFormat="1" applyFont="1" applyBorder="1" applyAlignment="1">
      <alignment horizontal="center" vertical="center" shrinkToFit="1"/>
    </xf>
    <xf numFmtId="0" fontId="9" fillId="3" borderId="12" xfId="6" applyNumberFormat="1" applyFont="1" applyFill="1" applyBorder="1" applyAlignment="1">
      <alignment horizontal="center" vertical="center"/>
    </xf>
    <xf numFmtId="177" fontId="9" fillId="3" borderId="12" xfId="221" applyFont="1" applyFill="1" applyBorder="1" applyAlignment="1">
      <alignment vertical="center"/>
    </xf>
    <xf numFmtId="0" fontId="9" fillId="0" borderId="1" xfId="33" applyNumberFormat="1" applyFont="1" applyFill="1" applyBorder="1" applyAlignment="1">
      <alignment horizontal="center" vertical="center" shrinkToFit="1"/>
    </xf>
    <xf numFmtId="0" fontId="9" fillId="0" borderId="13" xfId="33" applyNumberFormat="1" applyFont="1" applyFill="1" applyBorder="1" applyAlignment="1">
      <alignment horizontal="center" vertical="center" shrinkToFit="1"/>
    </xf>
    <xf numFmtId="0" fontId="9" fillId="0" borderId="13" xfId="17" applyFont="1" applyBorder="1" applyAlignment="1">
      <alignment horizontal="center" vertical="center"/>
    </xf>
    <xf numFmtId="0" fontId="9" fillId="0" borderId="13" xfId="232" applyNumberFormat="1" applyFont="1" applyFill="1" applyBorder="1" applyAlignment="1">
      <alignment horizontal="center" vertical="center"/>
    </xf>
    <xf numFmtId="0" fontId="9" fillId="14" borderId="10" xfId="19" applyFont="1" applyFill="1" applyBorder="1" applyAlignment="1">
      <alignment horizontal="center" vertical="center"/>
    </xf>
    <xf numFmtId="0" fontId="9" fillId="0" borderId="10" xfId="223" applyNumberFormat="1" applyFont="1" applyFill="1" applyBorder="1" applyAlignment="1">
      <alignment horizontal="center" vertical="center"/>
    </xf>
    <xf numFmtId="0" fontId="9" fillId="0" borderId="10" xfId="221" applyNumberFormat="1" applyFont="1" applyFill="1" applyBorder="1" applyAlignment="1">
      <alignment horizontal="center" vertical="center"/>
    </xf>
    <xf numFmtId="0" fontId="9" fillId="0" borderId="10" xfId="33" applyNumberFormat="1" applyFont="1" applyFill="1" applyBorder="1" applyAlignment="1">
      <alignment horizontal="center" vertical="center"/>
    </xf>
    <xf numFmtId="0" fontId="9" fillId="14" borderId="12" xfId="19" applyFont="1" applyFill="1" applyBorder="1" applyAlignment="1">
      <alignment horizontal="center" vertical="center"/>
    </xf>
    <xf numFmtId="0" fontId="9" fillId="0" borderId="12" xfId="221" applyNumberFormat="1" applyFont="1" applyFill="1" applyBorder="1" applyAlignment="1">
      <alignment horizontal="center" vertical="center"/>
    </xf>
    <xf numFmtId="177" fontId="9" fillId="14" borderId="13" xfId="221" applyFont="1" applyFill="1" applyBorder="1" applyAlignment="1">
      <alignment horizontal="right" vertical="center"/>
    </xf>
    <xf numFmtId="177" fontId="9" fillId="14" borderId="14" xfId="221" applyFont="1" applyFill="1" applyBorder="1" applyAlignment="1">
      <alignment horizontal="right" vertical="center"/>
    </xf>
    <xf numFmtId="177" fontId="9" fillId="14" borderId="15" xfId="221" applyFont="1" applyFill="1" applyBorder="1" applyAlignment="1">
      <alignment horizontal="right" vertical="center"/>
    </xf>
    <xf numFmtId="0" fontId="9" fillId="14" borderId="1" xfId="0" applyFont="1" applyFill="1" applyBorder="1" applyAlignment="1">
      <alignment horizontal="left" vertical="center" shrinkToFit="1"/>
    </xf>
    <xf numFmtId="0" fontId="9" fillId="14" borderId="1" xfId="6" applyNumberFormat="1" applyFont="1" applyFill="1" applyBorder="1" applyAlignment="1">
      <alignment horizontal="center" vertical="center" shrinkToFit="1"/>
    </xf>
    <xf numFmtId="0" fontId="9" fillId="14" borderId="13" xfId="6" applyNumberFormat="1" applyFont="1" applyFill="1" applyBorder="1" applyAlignment="1">
      <alignment horizontal="center" vertical="center" shrinkToFit="1"/>
    </xf>
    <xf numFmtId="0" fontId="9" fillId="0" borderId="1" xfId="234" applyFont="1" applyBorder="1" applyAlignment="1">
      <alignment horizontal="center" vertical="center"/>
    </xf>
    <xf numFmtId="0" fontId="9" fillId="16" borderId="1" xfId="19" applyFont="1" applyFill="1" applyBorder="1" applyAlignment="1">
      <alignment horizontal="center" vertical="center"/>
    </xf>
    <xf numFmtId="0" fontId="9" fillId="0" borderId="1" xfId="223" applyNumberFormat="1" applyFont="1" applyFill="1" applyBorder="1" applyAlignment="1" applyProtection="1">
      <alignment horizontal="center" vertical="center"/>
    </xf>
    <xf numFmtId="0" fontId="9" fillId="0" borderId="1" xfId="0" quotePrefix="1" applyFont="1" applyBorder="1" applyAlignment="1">
      <alignment horizontal="center" vertical="center" shrinkToFit="1"/>
    </xf>
    <xf numFmtId="0" fontId="9" fillId="3" borderId="1" xfId="104" applyFont="1" applyFill="1" applyBorder="1" applyAlignment="1">
      <alignment horizontal="center" vertical="center"/>
    </xf>
    <xf numFmtId="0" fontId="9" fillId="3" borderId="12" xfId="55" applyNumberFormat="1" applyFont="1" applyFill="1" applyBorder="1" applyAlignment="1">
      <alignment horizontal="center" vertical="center"/>
    </xf>
    <xf numFmtId="0" fontId="9" fillId="3" borderId="13" xfId="233" applyFont="1" applyFill="1" applyBorder="1" applyAlignment="1">
      <alignment horizontal="center" vertical="center"/>
    </xf>
    <xf numFmtId="0" fontId="9" fillId="17" borderId="18" xfId="32" applyFont="1" applyFill="1" applyBorder="1" applyAlignment="1">
      <alignment horizontal="center" vertical="center"/>
    </xf>
    <xf numFmtId="0" fontId="9" fillId="17" borderId="18" xfId="25" applyFont="1" applyFill="1" applyBorder="1" applyAlignment="1">
      <alignment horizontal="left" vertical="center"/>
    </xf>
    <xf numFmtId="0" fontId="9" fillId="17" borderId="18" xfId="6" applyNumberFormat="1" applyFont="1" applyFill="1" applyBorder="1" applyAlignment="1">
      <alignment horizontal="center" vertical="center"/>
    </xf>
    <xf numFmtId="0" fontId="9" fillId="0" borderId="1" xfId="232" applyNumberFormat="1" applyFont="1" applyFill="1" applyBorder="1" applyAlignment="1">
      <alignment horizontal="center" vertical="center"/>
    </xf>
    <xf numFmtId="180" fontId="9" fillId="0" borderId="1" xfId="19" applyNumberFormat="1" applyFont="1" applyBorder="1" applyAlignment="1">
      <alignment vertical="center"/>
    </xf>
    <xf numFmtId="177" fontId="9" fillId="0" borderId="1" xfId="221" applyFont="1" applyBorder="1" applyAlignment="1">
      <alignment vertical="center"/>
    </xf>
    <xf numFmtId="0" fontId="9" fillId="0" borderId="1" xfId="36" applyNumberFormat="1" applyFont="1" applyBorder="1" applyAlignment="1">
      <alignment horizontal="center" vertical="center"/>
    </xf>
    <xf numFmtId="177" fontId="9" fillId="0" borderId="1" xfId="6" applyFont="1" applyBorder="1" applyAlignment="1">
      <alignment vertical="center"/>
    </xf>
    <xf numFmtId="0" fontId="9" fillId="14" borderId="17" xfId="4" applyFont="1" applyFill="1" applyBorder="1" applyAlignment="1">
      <alignment horizontal="center" vertical="center"/>
    </xf>
    <xf numFmtId="0" fontId="9" fillId="0" borderId="1" xfId="231" applyNumberFormat="1" applyFont="1" applyBorder="1" applyAlignment="1">
      <alignment horizontal="center" vertical="center"/>
    </xf>
    <xf numFmtId="0" fontId="9" fillId="0" borderId="1" xfId="24" applyNumberFormat="1" applyFont="1" applyBorder="1" applyAlignment="1">
      <alignment horizontal="center" vertical="center"/>
    </xf>
    <xf numFmtId="0" fontId="9" fillId="0" borderId="17" xfId="4" applyFont="1" applyBorder="1" applyAlignment="1">
      <alignment horizontal="center" vertical="center"/>
    </xf>
    <xf numFmtId="0" fontId="9" fillId="0" borderId="1" xfId="227" applyFont="1" applyBorder="1" applyAlignment="1">
      <alignment horizontal="left" vertical="center" shrinkToFit="1"/>
    </xf>
    <xf numFmtId="0" fontId="9" fillId="0" borderId="6" xfId="0" applyFont="1" applyBorder="1" applyAlignment="1">
      <alignment horizontal="center" vertical="center"/>
    </xf>
    <xf numFmtId="0" fontId="9" fillId="0" borderId="12" xfId="17" applyFont="1" applyBorder="1" applyAlignment="1">
      <alignment horizontal="center" vertical="center"/>
    </xf>
    <xf numFmtId="177" fontId="9" fillId="14" borderId="1" xfId="221" applyFont="1" applyFill="1" applyBorder="1" applyAlignment="1">
      <alignment vertical="center"/>
    </xf>
    <xf numFmtId="0" fontId="9" fillId="0" borderId="13" xfId="24" applyNumberFormat="1" applyFont="1" applyFill="1" applyBorder="1" applyAlignment="1">
      <alignment horizontal="center" vertical="center"/>
    </xf>
    <xf numFmtId="0" fontId="9" fillId="0" borderId="1" xfId="55" applyNumberFormat="1" applyFont="1" applyFill="1" applyBorder="1" applyAlignment="1">
      <alignment horizontal="center" vertical="center"/>
    </xf>
    <xf numFmtId="0" fontId="9" fillId="0" borderId="1" xfId="64" applyNumberFormat="1" applyFont="1" applyFill="1" applyBorder="1" applyAlignment="1">
      <alignment horizontal="center" vertical="center"/>
    </xf>
    <xf numFmtId="0" fontId="9" fillId="0" borderId="13" xfId="64" applyNumberFormat="1" applyFont="1" applyFill="1" applyBorder="1" applyAlignment="1">
      <alignment horizontal="center" vertical="center"/>
    </xf>
    <xf numFmtId="0" fontId="9" fillId="0" borderId="13" xfId="221" applyNumberFormat="1" applyFont="1" applyBorder="1" applyAlignment="1">
      <alignment horizontal="center" vertical="center"/>
    </xf>
    <xf numFmtId="0" fontId="9" fillId="0" borderId="0" xfId="34" applyNumberFormat="1" applyFont="1" applyAlignment="1">
      <alignment horizontal="center" vertical="center"/>
    </xf>
    <xf numFmtId="0" fontId="9" fillId="0" borderId="10" xfId="19" applyFont="1" applyBorder="1" applyAlignment="1">
      <alignment horizontal="left" vertical="center"/>
    </xf>
    <xf numFmtId="0" fontId="9" fillId="0" borderId="10" xfId="17" applyFont="1" applyBorder="1" applyAlignment="1">
      <alignment horizontal="center" vertical="center"/>
    </xf>
    <xf numFmtId="0" fontId="9" fillId="0" borderId="10" xfId="0" applyFont="1" applyBorder="1" applyAlignment="1">
      <alignment horizontal="center" vertical="center"/>
    </xf>
    <xf numFmtId="0" fontId="9" fillId="0" borderId="10" xfId="18" applyNumberFormat="1" applyFont="1" applyFill="1" applyBorder="1" applyAlignment="1" applyProtection="1">
      <alignment horizontal="center" vertical="center"/>
    </xf>
    <xf numFmtId="0" fontId="9" fillId="0" borderId="10" xfId="221" applyNumberFormat="1" applyFont="1" applyFill="1" applyBorder="1" applyAlignment="1">
      <alignment horizontal="center" vertical="center"/>
    </xf>
    <xf numFmtId="0" fontId="9" fillId="0" borderId="10" xfId="221" applyNumberFormat="1" applyFont="1" applyBorder="1" applyAlignment="1">
      <alignment horizontal="center" vertical="center"/>
    </xf>
    <xf numFmtId="0" fontId="9" fillId="0" borderId="10" xfId="33" applyNumberFormat="1" applyFont="1" applyBorder="1" applyAlignment="1">
      <alignment horizontal="center" vertical="center"/>
    </xf>
    <xf numFmtId="0" fontId="9" fillId="0" borderId="10" xfId="33" applyNumberFormat="1" applyFont="1" applyFill="1" applyBorder="1" applyAlignment="1">
      <alignment horizontal="center" vertical="center"/>
    </xf>
    <xf numFmtId="0" fontId="9" fillId="0" borderId="17" xfId="30" applyFont="1" applyBorder="1" applyAlignment="1" applyProtection="1">
      <alignment horizontal="center" vertical="center"/>
    </xf>
    <xf numFmtId="0" fontId="9" fillId="0" borderId="1" xfId="230" applyNumberFormat="1" applyFont="1" applyFill="1" applyBorder="1" applyAlignment="1" applyProtection="1">
      <alignment horizontal="center" vertical="center"/>
      <protection locked="0"/>
    </xf>
    <xf numFmtId="0" fontId="9" fillId="0" borderId="1" xfId="229" applyNumberFormat="1" applyFont="1" applyFill="1" applyBorder="1" applyAlignment="1">
      <alignment horizontal="center" vertical="center"/>
    </xf>
    <xf numFmtId="0" fontId="38" fillId="0" borderId="1" xfId="0" applyFont="1" applyBorder="1" applyAlignment="1">
      <alignment horizontal="center" vertical="center"/>
    </xf>
    <xf numFmtId="0" fontId="8" fillId="0" borderId="1" xfId="228" applyNumberFormat="1" applyFont="1" applyFill="1" applyBorder="1" applyAlignment="1">
      <alignment horizontal="center" vertical="center"/>
    </xf>
    <xf numFmtId="0" fontId="38" fillId="0" borderId="1" xfId="83" applyFont="1" applyBorder="1" applyAlignment="1">
      <alignment horizontal="center" vertical="center"/>
    </xf>
    <xf numFmtId="0" fontId="9" fillId="0" borderId="17" xfId="25" applyFont="1" applyBorder="1" applyAlignment="1">
      <alignment horizontal="center" vertical="center"/>
    </xf>
    <xf numFmtId="0" fontId="9" fillId="0" borderId="17" xfId="25" applyFont="1" applyBorder="1" applyAlignment="1">
      <alignment horizontal="left" vertical="center"/>
    </xf>
    <xf numFmtId="0" fontId="9" fillId="0" borderId="17" xfId="27" applyFont="1" applyBorder="1" applyAlignment="1">
      <alignment horizontal="center" vertical="center"/>
    </xf>
    <xf numFmtId="0" fontId="9" fillId="0" borderId="17" xfId="221" applyNumberFormat="1" applyFont="1" applyFill="1" applyBorder="1" applyAlignment="1">
      <alignment horizontal="center" vertical="center"/>
    </xf>
    <xf numFmtId="0" fontId="9" fillId="0" borderId="1" xfId="70" applyNumberFormat="1" applyFont="1" applyBorder="1" applyAlignment="1">
      <alignment horizontal="center" vertical="center"/>
    </xf>
    <xf numFmtId="0" fontId="9" fillId="0" borderId="13" xfId="70" applyNumberFormat="1" applyFont="1" applyBorder="1" applyAlignment="1">
      <alignment horizontal="center" vertical="center"/>
    </xf>
    <xf numFmtId="0" fontId="8" fillId="15" borderId="1" xfId="0" applyFont="1" applyFill="1" applyBorder="1" applyAlignment="1">
      <alignment horizontal="left" vertical="center"/>
    </xf>
    <xf numFmtId="0" fontId="9" fillId="15" borderId="17" xfId="30"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 xfId="20" applyNumberFormat="1" applyFont="1" applyFill="1" applyBorder="1" applyAlignment="1" applyProtection="1">
      <alignment horizontal="center" vertical="center" shrinkToFit="1"/>
    </xf>
    <xf numFmtId="0" fontId="9" fillId="0" borderId="0" xfId="34" applyNumberFormat="1" applyFont="1" applyFill="1" applyAlignment="1" applyProtection="1">
      <alignment horizontal="center" vertical="center"/>
    </xf>
    <xf numFmtId="177" fontId="9" fillId="0" borderId="12" xfId="221" applyFont="1" applyFill="1" applyBorder="1" applyAlignment="1">
      <alignment horizontal="left" vertical="center"/>
    </xf>
    <xf numFmtId="0" fontId="9" fillId="0" borderId="1" xfId="225" applyNumberFormat="1" applyFont="1" applyBorder="1" applyAlignment="1">
      <alignment horizontal="center" vertical="center"/>
    </xf>
    <xf numFmtId="0" fontId="9" fillId="0" borderId="1" xfId="224" applyNumberFormat="1" applyFont="1" applyFill="1" applyBorder="1" applyAlignment="1">
      <alignment horizontal="center" vertical="center"/>
    </xf>
    <xf numFmtId="0" fontId="9" fillId="0" borderId="13" xfId="224" applyNumberFormat="1" applyFont="1" applyFill="1" applyBorder="1" applyAlignment="1">
      <alignment horizontal="center" vertical="center"/>
    </xf>
    <xf numFmtId="0" fontId="9" fillId="0" borderId="10" xfId="20" applyNumberFormat="1" applyFont="1" applyFill="1" applyBorder="1" applyAlignment="1" applyProtection="1">
      <alignment horizontal="center" vertical="center"/>
    </xf>
    <xf numFmtId="0" fontId="9" fillId="0" borderId="10" xfId="23" applyNumberFormat="1" applyFont="1" applyFill="1" applyBorder="1" applyAlignment="1">
      <alignment horizontal="center" vertical="center"/>
    </xf>
    <xf numFmtId="0" fontId="8" fillId="13" borderId="13" xfId="0" applyFont="1" applyFill="1" applyBorder="1" applyAlignment="1">
      <alignment horizontal="center" vertical="center"/>
    </xf>
    <xf numFmtId="0" fontId="8" fillId="13" borderId="14" xfId="0" applyFont="1" applyFill="1" applyBorder="1" applyAlignment="1">
      <alignment horizontal="center" vertical="center"/>
    </xf>
    <xf numFmtId="0" fontId="8" fillId="13" borderId="15" xfId="0" applyFont="1" applyFill="1" applyBorder="1" applyAlignment="1">
      <alignment horizontal="center" vertical="center"/>
    </xf>
    <xf numFmtId="0" fontId="8" fillId="13" borderId="1" xfId="19" applyFont="1" applyFill="1" applyBorder="1" applyAlignment="1">
      <alignment horizontal="left" vertical="center"/>
    </xf>
    <xf numFmtId="0" fontId="8" fillId="13" borderId="1" xfId="17" applyFont="1" applyFill="1" applyBorder="1" applyAlignment="1">
      <alignment horizontal="center" vertical="center"/>
    </xf>
    <xf numFmtId="0" fontId="9" fillId="13" borderId="1" xfId="46" applyFont="1" applyFill="1" applyBorder="1" applyAlignment="1">
      <alignment horizontal="center" vertical="center"/>
    </xf>
    <xf numFmtId="0" fontId="8" fillId="13" borderId="1" xfId="18" applyNumberFormat="1" applyFont="1" applyFill="1" applyBorder="1" applyAlignment="1" applyProtection="1">
      <alignment horizontal="center" vertical="center"/>
    </xf>
    <xf numFmtId="0" fontId="8" fillId="13" borderId="1" xfId="33" applyNumberFormat="1" applyFont="1" applyFill="1" applyBorder="1" applyAlignment="1">
      <alignment horizontal="center" vertical="center"/>
    </xf>
    <xf numFmtId="0" fontId="9" fillId="13" borderId="1" xfId="221" applyNumberFormat="1" applyFont="1" applyFill="1" applyBorder="1" applyAlignment="1">
      <alignment horizontal="center" vertical="center"/>
    </xf>
    <xf numFmtId="0" fontId="9" fillId="13" borderId="13" xfId="221" applyNumberFormat="1" applyFont="1" applyFill="1" applyBorder="1" applyAlignment="1">
      <alignment horizontal="center" vertical="center"/>
    </xf>
    <xf numFmtId="0" fontId="9" fillId="0" borderId="1" xfId="20" applyNumberFormat="1" applyFont="1" applyBorder="1" applyAlignment="1" applyProtection="1">
      <alignment horizontal="center" vertical="center"/>
    </xf>
    <xf numFmtId="0" fontId="8" fillId="13" borderId="2" xfId="0" applyFont="1" applyFill="1" applyBorder="1" applyAlignment="1">
      <alignment horizontal="center" vertical="center"/>
    </xf>
    <xf numFmtId="0" fontId="8" fillId="13" borderId="3" xfId="0" applyFont="1" applyFill="1" applyBorder="1" applyAlignment="1">
      <alignment horizontal="center" vertical="center"/>
    </xf>
    <xf numFmtId="0" fontId="8" fillId="13" borderId="4" xfId="0" applyFont="1" applyFill="1" applyBorder="1" applyAlignment="1">
      <alignment horizontal="center" vertical="center"/>
    </xf>
    <xf numFmtId="0" fontId="36" fillId="13" borderId="1" xfId="19" applyFont="1" applyFill="1" applyBorder="1" applyAlignment="1">
      <alignment horizontal="left" vertical="center"/>
    </xf>
    <xf numFmtId="0" fontId="8" fillId="12" borderId="15" xfId="19" applyFont="1" applyFill="1" applyBorder="1" applyAlignment="1">
      <alignment horizontal="center" vertical="center"/>
    </xf>
    <xf numFmtId="0" fontId="36" fillId="12" borderId="1" xfId="19" applyFont="1" applyFill="1" applyBorder="1" applyAlignment="1">
      <alignment horizontal="left" vertical="center"/>
    </xf>
    <xf numFmtId="0" fontId="8" fillId="11" borderId="1" xfId="19" applyFont="1" applyFill="1" applyBorder="1" applyAlignment="1">
      <alignment horizontal="center" vertical="center"/>
    </xf>
    <xf numFmtId="0" fontId="8" fillId="11" borderId="14" xfId="0" applyFont="1" applyFill="1" applyBorder="1" applyAlignment="1">
      <alignment horizontal="center" vertical="center"/>
    </xf>
    <xf numFmtId="0" fontId="8" fillId="11" borderId="15" xfId="0" applyFont="1" applyFill="1" applyBorder="1" applyAlignment="1">
      <alignment horizontal="center" vertical="center"/>
    </xf>
    <xf numFmtId="0" fontId="8" fillId="11" borderId="1" xfId="19" applyFont="1" applyFill="1" applyBorder="1" applyAlignment="1">
      <alignment horizontal="left" vertical="center"/>
    </xf>
    <xf numFmtId="0" fontId="9" fillId="11" borderId="1" xfId="19" applyFont="1" applyFill="1" applyBorder="1" applyAlignment="1">
      <alignment horizontal="center" vertical="center"/>
    </xf>
    <xf numFmtId="177" fontId="8" fillId="11" borderId="1" xfId="221" applyFont="1" applyFill="1" applyBorder="1" applyAlignment="1">
      <alignment horizontal="right" vertical="center"/>
    </xf>
    <xf numFmtId="0" fontId="8" fillId="11" borderId="1" xfId="221" applyNumberFormat="1" applyFont="1" applyFill="1" applyBorder="1" applyAlignment="1">
      <alignment horizontal="center" vertical="center"/>
    </xf>
    <xf numFmtId="0" fontId="8" fillId="11" borderId="13" xfId="19" applyFont="1" applyFill="1" applyBorder="1" applyAlignment="1">
      <alignment horizontal="center" vertical="center"/>
    </xf>
    <xf numFmtId="177" fontId="35" fillId="0" borderId="0" xfId="221" applyFont="1" applyAlignment="1">
      <alignment horizontal="right" vertical="center"/>
    </xf>
    <xf numFmtId="0" fontId="35" fillId="0" borderId="0" xfId="221" applyNumberFormat="1" applyFont="1" applyAlignment="1">
      <alignment horizontal="center" vertical="center"/>
    </xf>
    <xf numFmtId="0" fontId="35" fillId="0" borderId="0" xfId="0" applyFont="1" applyAlignment="1">
      <alignment vertical="center"/>
    </xf>
    <xf numFmtId="0" fontId="8" fillId="15" borderId="13" xfId="221" applyNumberFormat="1" applyFont="1" applyFill="1" applyBorder="1" applyAlignment="1">
      <alignment horizontal="left" vertical="center"/>
    </xf>
    <xf numFmtId="0" fontId="8" fillId="15" borderId="15" xfId="221" applyNumberFormat="1" applyFont="1" applyFill="1" applyBorder="1" applyAlignment="1">
      <alignment horizontal="left" vertical="center"/>
    </xf>
  </cellXfs>
  <cellStyles count="388">
    <cellStyle name="20% - Accent1" xfId="260" xr:uid="{BB102633-9A90-4648-9C49-90EF7F8C91E4}"/>
    <cellStyle name="20% - Accent2" xfId="68" xr:uid="{88F04275-3107-417B-ACED-13E94E088478}"/>
    <cellStyle name="20% - Accent3 2" xfId="90" xr:uid="{0FD7C80A-67C0-47BB-A70E-BED8E0C8E312}"/>
    <cellStyle name="20% - Accent5" xfId="91" xr:uid="{8CF6FE2D-D142-465C-B77D-730DB283D3BC}"/>
    <cellStyle name="40% - Accent6" xfId="51" xr:uid="{103CC930-B479-4857-8EA2-D06A8338146A}"/>
    <cellStyle name="40% - 강조색5 2" xfId="142" xr:uid="{5287A6C7-0DF7-46CE-A330-63E06FBF8B51}"/>
    <cellStyle name="Comma [0] 2" xfId="76" xr:uid="{D62A9BBC-06CE-436B-A75C-5565A8BAF9C9}"/>
    <cellStyle name="Excel Built-in Comma [0]" xfId="265" xr:uid="{5DA9089F-EA41-4066-9307-5EB1DC0A3B90}"/>
    <cellStyle name="Normal" xfId="84" xr:uid="{B3C9ECAA-8957-42D7-B4C0-B8DF9EB1858D}"/>
    <cellStyle name="Normal 2" xfId="170" xr:uid="{89652F99-954E-4A1D-86FE-E6341C9D1808}"/>
    <cellStyle name="パーセント" xfId="223" builtinId="5"/>
    <cellStyle name="ハイパーリンク" xfId="255" builtinId="8"/>
    <cellStyle name="桁区切り" xfId="221" builtinId="6"/>
    <cellStyle name="通貨" xfId="222" builtinId="7"/>
    <cellStyle name="標準" xfId="0" builtinId="0"/>
    <cellStyle name="良い" xfId="267" builtinId="26"/>
    <cellStyle name="강조색6 2" xfId="124" xr:uid="{66C39D6D-75C0-4073-9F71-0A00A5CC8C92}"/>
    <cellStyle name="메모 2" xfId="219" xr:uid="{25F92AE6-915E-40C9-A380-7322E673998C}"/>
    <cellStyle name="백분율 2" xfId="107" xr:uid="{733807F9-E7E9-464D-9BAF-812AAD0FA59D}"/>
    <cellStyle name="백분율 3" xfId="115" xr:uid="{CF84178A-2172-48C0-A505-35E4F95A0684}"/>
    <cellStyle name="백분율 3 3" xfId="254" xr:uid="{FE1C22B0-7FED-4292-903F-089149D4481E}"/>
    <cellStyle name="백분율 4" xfId="218" xr:uid="{951F7A75-B95F-4ADB-9F57-77CF72626434}"/>
    <cellStyle name="보통 2" xfId="273" xr:uid="{3337172F-FAB2-4736-9129-3DCC3E40F2CE}"/>
    <cellStyle name="쉼표 [0] 10" xfId="28" xr:uid="{D3109FBB-F99F-49A7-B322-B37B49DB87D7}"/>
    <cellStyle name="쉼표 [0] 10 2" xfId="131" xr:uid="{E4C55FFD-F5DF-428B-B0C7-75A55978552C}"/>
    <cellStyle name="쉼표 [0] 10 2 2" xfId="347" xr:uid="{DD29D959-93FC-4BA8-9C6F-CF8190A8A3AD}"/>
    <cellStyle name="쉼표 [0] 10 3" xfId="268" xr:uid="{6065AF63-31B3-49E1-88D5-980FC70F4753}"/>
    <cellStyle name="쉼표 [0] 11" xfId="35" xr:uid="{7D19E479-54DF-4EF8-A08E-51860F52650B}"/>
    <cellStyle name="쉼표 [0] 11 10" xfId="50" xr:uid="{02FCC039-800D-484F-B1F3-0593212A1808}"/>
    <cellStyle name="쉼표 [0] 11 10 2" xfId="102" xr:uid="{CD6CE290-8F19-4051-81F1-44FA231F13B0}"/>
    <cellStyle name="쉼표 [0] 11 10 2 2" xfId="239" xr:uid="{D2DF4A5F-80BD-42C0-B7C3-F821249459EB}"/>
    <cellStyle name="쉼표 [0] 11 10 2 2 2" xfId="271" xr:uid="{B4D86FA0-32D4-467E-B9F8-F70938FEC332}"/>
    <cellStyle name="쉼표 [0] 11 10 2 3" xfId="310" xr:uid="{59D344FD-3FB8-4CEA-BB05-924C7344CC56}"/>
    <cellStyle name="쉼표 [0] 11 10 3" xfId="100" xr:uid="{28ED42AB-C606-4D36-992B-7FE9BDD204EC}"/>
    <cellStyle name="쉼표 [0] 11 10 4" xfId="146" xr:uid="{4DD6CAFA-BFB3-4C5B-ADAE-B04AAE6918B4}"/>
    <cellStyle name="쉼표 [0] 11 10 4 4" xfId="336" xr:uid="{EFFDBEAE-B31B-46BB-BD9E-DA967E01D3C0}"/>
    <cellStyle name="쉼표 [0] 11 10 5 2" xfId="275" xr:uid="{DBCA746D-2E3F-48E3-A952-3CFECE3CBB14}"/>
    <cellStyle name="쉼표 [0] 11 10 6 2" xfId="280" xr:uid="{74423F73-5CD6-4B19-8859-895914784836}"/>
    <cellStyle name="쉼표 [0] 11 10 7" xfId="272" xr:uid="{02983D8C-F414-4F8F-BDB5-E3EF67971581}"/>
    <cellStyle name="쉼표 [0] 11 2" xfId="48" xr:uid="{32D561AA-BD68-45FF-8A63-6AFD309D89DE}"/>
    <cellStyle name="쉼표 [0] 11 2 2" xfId="285" xr:uid="{30AEA60D-973C-49DE-BBEE-56B917B80A10}"/>
    <cellStyle name="쉼표 [0] 11 2 3" xfId="97" xr:uid="{3634D72D-3CC5-4109-88D3-90C53FC1BCEF}"/>
    <cellStyle name="쉼표 [0] 11 3" xfId="136" xr:uid="{36AB9F15-4CBF-40CB-93FA-0B5C232A236B}"/>
    <cellStyle name="쉼표 [0] 11 3 2" xfId="40" xr:uid="{596D4DC5-23F8-4F00-B491-CD4C7D75408C}"/>
    <cellStyle name="쉼표 [0] 11 3 3" xfId="59" xr:uid="{15D488C5-0506-4C36-BA5A-0DDD91D2C387}"/>
    <cellStyle name="쉼표 [0] 11 3 5" xfId="306" xr:uid="{4B9E69F3-3938-464B-A785-C9412E76E8D0}"/>
    <cellStyle name="쉼표 [0] 11 4" xfId="73" xr:uid="{0FA310D0-8935-477F-A19B-457DAE6A5D9A}"/>
    <cellStyle name="쉼표 [0] 11 4 2" xfId="106" xr:uid="{2375A90D-F055-49F4-AAA9-6E84BCD52C34}"/>
    <cellStyle name="쉼표 [0] 11 4 3" xfId="293" xr:uid="{2C5C05C2-4670-4A93-805C-33E4D9B097BD}"/>
    <cellStyle name="쉼표 [0] 11 5" xfId="60" xr:uid="{FC62B463-EA91-41DB-9EB7-A8F83B4EBBF0}"/>
    <cellStyle name="쉼표 [0] 11 6" xfId="282" xr:uid="{A4D1C2B7-CF72-4DB9-B9C9-A12AF7C7C88D}"/>
    <cellStyle name="쉼표 [0] 11 7" xfId="58" xr:uid="{7E3D7455-57AB-4AD9-AE63-A113B12AA14C}"/>
    <cellStyle name="쉼표 [0] 11 8" xfId="269" xr:uid="{1AF455E0-EB21-4492-B92E-855CBE00784A}"/>
    <cellStyle name="쉼표 [0] 12" xfId="6" xr:uid="{6C002529-0D68-4F20-989E-7374EA8C742E}"/>
    <cellStyle name="쉼표 [0] 12 2" xfId="52" xr:uid="{50EBA414-0CA9-40E4-8983-4E42AA53A14D}"/>
    <cellStyle name="쉼표 [0] 12 2 2" xfId="141" xr:uid="{B6A4FD86-E1DF-47E2-A1F5-DB49DE68EFFF}"/>
    <cellStyle name="쉼표 [0] 12 2 2 3" xfId="386" xr:uid="{85597C8E-91B4-4C30-9572-1FB90C4CD753}"/>
    <cellStyle name="쉼표 [0] 12 3" xfId="98" xr:uid="{30D59107-FE2C-44BD-867C-E2AE9BCD5E1E}"/>
    <cellStyle name="쉼표 [0] 12 4" xfId="56" xr:uid="{4FB566BD-F1EA-468B-ACCB-DFC0E5C0E186}"/>
    <cellStyle name="쉼표 [0] 13 10" xfId="24" xr:uid="{9D90E1B9-1432-49E6-B023-A675EB0345A8}"/>
    <cellStyle name="쉼표 [0] 13 10 2 10" xfId="127" xr:uid="{F0493CEC-78F9-4CBB-93BE-1C9BF6C508C7}"/>
    <cellStyle name="쉼표 [0] 13 10 2 10 3" xfId="231" xr:uid="{05493162-B3C9-4C2E-ADC2-C2506FC3B54F}"/>
    <cellStyle name="쉼표 [0] 13 10 2 10 5" xfId="344" xr:uid="{2D400310-958C-4A1E-9B6B-7342DF06CC1C}"/>
    <cellStyle name="쉼표 [0] 13 10 2 10 9" xfId="327" xr:uid="{2D426433-B10E-47C1-BE5B-3BE34F2112CA}"/>
    <cellStyle name="쉼표 [0] 13 10 2 2" xfId="103" xr:uid="{6196A150-F125-4CA3-A684-8F4ED5A361B1}"/>
    <cellStyle name="쉼표 [0] 13 10 2 2 2" xfId="67" xr:uid="{AF15D018-8F5D-4106-8C87-9A1639588CC1}"/>
    <cellStyle name="쉼표 [0] 13 10 2 2 2 2" xfId="129" xr:uid="{FF6602DC-5615-4368-8A34-5D596FAFBD16}"/>
    <cellStyle name="쉼표 [0] 13 10 2 2 2 2 2" xfId="257" xr:uid="{89608640-AD7A-4030-BA18-9BACECA1EFF2}"/>
    <cellStyle name="쉼표 [0] 13 10 2 2 3" xfId="256" xr:uid="{70FF99B5-D891-4421-AD45-2EE9A1B7AFC6}"/>
    <cellStyle name="쉼표 [0] 13 10 2 2 4" xfId="152" xr:uid="{FF30B5FC-D6B0-4DEE-A148-B6CE2DB6819B}"/>
    <cellStyle name="쉼표 [0] 13 10 2 2 4 2" xfId="305" xr:uid="{C18085C3-579B-438E-9270-D52BE258B3F9}"/>
    <cellStyle name="쉼표 [0] 13 10 2 2 4 3" xfId="300" xr:uid="{D7F18820-F3A5-4F84-AE26-33E4C636DEF8}"/>
    <cellStyle name="쉼표 [0] 13 10 2 2 5" xfId="159" xr:uid="{A9F53EDA-5A0E-4E36-AABE-849779980AF6}"/>
    <cellStyle name="쉼표 [0] 13 10 2 2 5 3" xfId="301" xr:uid="{CB102CBD-FAD0-40D9-A201-04DEB30DACB9}"/>
    <cellStyle name="쉼표 [0] 13 10 3" xfId="341" xr:uid="{C55B9709-F4C2-410F-9038-412B7FB8AEE6}"/>
    <cellStyle name="쉼표 [0] 13 10 4" xfId="329" xr:uid="{C9561859-B51B-48C9-9E08-DEA9D28764FF}"/>
    <cellStyle name="쉼표 [0] 13 10 5" xfId="311" xr:uid="{5A64307D-758C-4E60-80E5-8CBFA4AFABA5}"/>
    <cellStyle name="쉼표 [0] 13 10 9" xfId="321" xr:uid="{755370F4-D23A-4585-A5B5-4BB180CC407B}"/>
    <cellStyle name="쉼표 [0] 13 11" xfId="121" xr:uid="{03F67516-45E6-4C86-85EB-51A1255C5E85}"/>
    <cellStyle name="쉼표 [0] 13 11 2" xfId="352" xr:uid="{D6B5F2AB-0BB3-434F-8E66-C64B06C9A4AD}"/>
    <cellStyle name="쉼표 [0] 13 11 3" xfId="350" xr:uid="{B75B908F-C156-460F-8035-D2D968BDB03C}"/>
    <cellStyle name="쉼표 [0] 13 11 4" xfId="349" xr:uid="{6D65C3A3-0A74-4365-B448-5E48FBADB09E}"/>
    <cellStyle name="쉼표 [0] 13 11 5" xfId="351" xr:uid="{CF38A4C1-9089-48B6-954F-95B6B88B8353}"/>
    <cellStyle name="쉼표 [0] 13 2" xfId="36" xr:uid="{AF70CD67-C12C-478D-B988-5E903949561A}"/>
    <cellStyle name="쉼표 [0] 13 2 2" xfId="75" xr:uid="{4807DE77-6A52-41C8-9F94-4C4EB8F88808}"/>
    <cellStyle name="쉼표 [0] 13 2 2 2" xfId="128" xr:uid="{53402286-62DC-4CAA-8C7C-8FF894F72814}"/>
    <cellStyle name="쉼표 [0] 13 2 2 4" xfId="140" xr:uid="{D6A1A107-919C-45A9-8206-07A4CA524C57}"/>
    <cellStyle name="쉼표 [0] 13 2 2 4 2" xfId="339" xr:uid="{CB50BE24-93D8-45E9-A278-2E58AD894A6F}"/>
    <cellStyle name="쉼표 [0] 13 2 2 4 3" xfId="342" xr:uid="{566FDDB3-0299-4F22-9674-BB26FCBC619D}"/>
    <cellStyle name="쉼표 [0] 13 2 2 4 4" xfId="337" xr:uid="{B4B0D40D-EE3C-4CDD-AD78-44071E5831D3}"/>
    <cellStyle name="쉼표 [0] 13 2 2 4 5" xfId="335" xr:uid="{DBBAFAD0-2405-4848-9C73-D66D2B7732FA}"/>
    <cellStyle name="쉼표 [0] 13 2 3" xfId="199" xr:uid="{E815887B-6071-45FB-8DF8-B5950DC5707D}"/>
    <cellStyle name="쉼표 [0] 13 2 4" xfId="314" xr:uid="{43E2B231-208D-4993-9344-70E094BE2120}"/>
    <cellStyle name="쉼표 [0] 13 2 7" xfId="323" xr:uid="{692E763C-9217-4A49-9A04-FD8443C0BEE5}"/>
    <cellStyle name="쉼표 [0] 13 2 9" xfId="144" xr:uid="{4A7F64BE-E1E0-4026-B479-17B1E9A25D94}"/>
    <cellStyle name="쉼표 [0] 13 3" xfId="61" xr:uid="{00966E06-EE9B-4BBF-9DAF-235AE8EF3B59}"/>
    <cellStyle name="쉼표 [0] 13 3 2" xfId="63" xr:uid="{FB1100B5-73DD-47E3-A64A-DD2269A74515}"/>
    <cellStyle name="쉼표 [0] 13 4" xfId="41" xr:uid="{202A1C44-EC74-469F-B3C3-6E8E60134CA4}"/>
    <cellStyle name="쉼표 [0] 13 6" xfId="145" xr:uid="{48680F94-81B3-4B91-BBD0-2004BC4547CA}"/>
    <cellStyle name="쉼표 [0] 13 6 2" xfId="338" xr:uid="{A231E287-2AEC-47D6-8A5D-B177A0C4D9DC}"/>
    <cellStyle name="쉼표 [0] 13 6 3" xfId="303" xr:uid="{B3780335-9EAB-4EAA-9D3F-BCACA8A470E4}"/>
    <cellStyle name="쉼표 [0] 13 7" xfId="162" xr:uid="{6425CAF5-7B73-4CDC-96CD-2860C710CA27}"/>
    <cellStyle name="쉼표 [0] 13 7 3" xfId="297" xr:uid="{F9B53F66-758D-4471-8AEF-616859E92889}"/>
    <cellStyle name="쉼표 [0] 13 8" xfId="157" xr:uid="{2D49E0BB-E5A3-46BA-AE4D-3172D346EFA9}"/>
    <cellStyle name="쉼표 [0] 13 8 3" xfId="302" xr:uid="{9094CE42-2896-4D83-97C3-1197EA3B314B}"/>
    <cellStyle name="쉼표 [0] 13 9" xfId="122" xr:uid="{FE5BB675-9E23-4679-B191-F9D714CE117D}"/>
    <cellStyle name="쉼표 [0] 14" xfId="150" xr:uid="{BFC46F50-44CE-47D3-947A-63ED4F2F6F32}"/>
    <cellStyle name="쉼표 [0] 15" xfId="120" xr:uid="{E9B61FC3-78C8-4F2A-B717-7ABBD421641F}"/>
    <cellStyle name="쉼표 [0] 16" xfId="38" xr:uid="{555503B5-5F5B-4B3B-A8D8-A94E35792600}"/>
    <cellStyle name="쉼표 [0] 16 11" xfId="331" xr:uid="{52383A31-D8BD-4F51-BBCD-B66F2D2E7D3D}"/>
    <cellStyle name="쉼표 [0] 16 2" xfId="134" xr:uid="{97268C3A-39BA-4A7B-8C1D-2E53E821C746}"/>
    <cellStyle name="쉼표 [0] 16 2 2" xfId="345" xr:uid="{250AE1D9-6E06-4027-94AD-969CEE69AF60}"/>
    <cellStyle name="쉼표 [0] 16 2 4" xfId="158" xr:uid="{FC9FA8DB-0106-4C0F-B34B-66EC302D4164}"/>
    <cellStyle name="쉼표 [0] 16 2 4 5" xfId="343" xr:uid="{70B8A260-910D-494E-8BB9-C4664250CAF7}"/>
    <cellStyle name="쉼표 [0] 17" xfId="148" xr:uid="{75B8D4AF-A818-47FA-9C67-FD3C98AB37A7}"/>
    <cellStyle name="쉼표 [0] 18" xfId="49" xr:uid="{0608CAE3-3113-4186-8373-FF691064EDFD}"/>
    <cellStyle name="쉼표 [0] 18 2" xfId="125" xr:uid="{F607FC82-CB1B-4599-9145-8BB39B34C58E}"/>
    <cellStyle name="쉼표 [0] 18 4" xfId="74" xr:uid="{D0291A4E-FB5C-4156-9DCA-400886A69333}"/>
    <cellStyle name="쉼표 [0] 18 5" xfId="153" xr:uid="{E475061E-5C5B-4281-BFBB-93F55812CEFC}"/>
    <cellStyle name="쉼표 [0] 18 5 2" xfId="313" xr:uid="{677A4638-AAED-4F50-9DA3-0A63760CC704}"/>
    <cellStyle name="쉼표 [0] 18 5 3" xfId="307" xr:uid="{6A062565-4B0D-4D99-82C7-9DACA45CE72F}"/>
    <cellStyle name="쉼표 [0] 18 5 5" xfId="312" xr:uid="{95F4E804-6866-46D7-85EF-D2C3A1D86BBC}"/>
    <cellStyle name="쉼표 [0] 18 6" xfId="160" xr:uid="{ADD91E53-D7ED-436D-93EE-DD734D90871B}"/>
    <cellStyle name="쉼표 [0] 19" xfId="81" xr:uid="{56F9BEF9-AFCB-458A-B894-118B67806B90}"/>
    <cellStyle name="쉼표 [0] 2" xfId="57" xr:uid="{7867898C-CDE4-424B-B438-52E69DCF4671}"/>
    <cellStyle name="쉼표 [0] 2 10" xfId="291" xr:uid="{B28CF80B-4701-47C6-8323-5EC5E45097FD}"/>
    <cellStyle name="쉼표 [0] 2 11" xfId="292" xr:uid="{C5C4DDFE-15A7-41D8-9092-5B22B466401F}"/>
    <cellStyle name="쉼표 [0] 2 16" xfId="137" xr:uid="{4220223E-BC78-4943-9F5B-C858F60EA90D}"/>
    <cellStyle name="쉼표 [0] 2 2" xfId="3" xr:uid="{9647C1F0-61B3-40B0-B878-97D51BA171CE}"/>
    <cellStyle name="쉼표 [0] 2 2 10" xfId="33" xr:uid="{6D911211-917A-4F1B-B60D-7AD2BCB0A144}"/>
    <cellStyle name="쉼표 [0] 2 2 10 11" xfId="372" xr:uid="{A54492C2-E2E7-4D6F-9872-F3B14FFD7BFA}"/>
    <cellStyle name="쉼표 [0] 2 2 10 12" xfId="371" xr:uid="{CCF78A86-8F6B-4207-BCF3-FE3EA7D3FD8D}"/>
    <cellStyle name="쉼표 [0] 2 2 10 13" xfId="370" xr:uid="{835776B8-0855-45A0-8BB3-8346D0106647}"/>
    <cellStyle name="쉼표 [0] 2 2 10 15" xfId="383" xr:uid="{93331E8C-BC4B-48B7-BF10-02E8807BAE00}"/>
    <cellStyle name="쉼표 [0] 2 2 10 16" xfId="363" xr:uid="{D7416473-E9FF-4ADC-95DB-B011F4020A87}"/>
    <cellStyle name="쉼표 [0] 2 2 10 17" xfId="367" xr:uid="{E7677958-D2EA-4D0E-B59A-0B7463D64451}"/>
    <cellStyle name="쉼표 [0] 2 2 10 18" xfId="359" xr:uid="{33BC7366-1FCF-443C-A003-D357795D57E5}"/>
    <cellStyle name="쉼표 [0] 2 2 10 19" xfId="366" xr:uid="{730FABFA-D94A-48D3-B9D9-69A628813E63}"/>
    <cellStyle name="쉼표 [0] 2 2 10 2" xfId="64" xr:uid="{CEC8B2B4-DDC2-487D-BCD8-7264165ECEB2}"/>
    <cellStyle name="쉼표 [0] 2 2 10 2 2 3" xfId="216" xr:uid="{A5D2B996-B9E0-4B0D-9614-B740EBB79FA9}"/>
    <cellStyle name="쉼표 [0] 2 2 10 2 2 3 3" xfId="358" xr:uid="{65CAD3D0-4A0C-4BAE-9F97-60EAB8E57EC9}"/>
    <cellStyle name="쉼표 [0] 2 2 10 2 2 3 4" xfId="378" xr:uid="{2B3F09C9-B470-42CB-A391-7C11385BEDFD}"/>
    <cellStyle name="쉼표 [0] 2 2 10 2 2 3 5" xfId="373" xr:uid="{E88333A3-A641-4B28-BE86-883407D563B9}"/>
    <cellStyle name="쉼표 [0] 2 2 10 2 2 3 6" xfId="360" xr:uid="{83ECE96D-836B-4446-8E68-C1678C596C1F}"/>
    <cellStyle name="쉼표 [0] 2 2 10 2 2 3 7" xfId="382" xr:uid="{2FF93081-A736-400D-8E95-4D0D597F9C99}"/>
    <cellStyle name="쉼표 [0] 2 2 10 20" xfId="362" xr:uid="{A6961FCD-47C2-4BB3-AFE4-D0295AC37A6F}"/>
    <cellStyle name="쉼표 [0] 2 2 10 22" xfId="387" xr:uid="{90198567-4B4C-4598-82E6-1D11087CCF2C}"/>
    <cellStyle name="쉼표 [0] 2 2 10 3" xfId="88" xr:uid="{96A07693-B600-46AC-8354-D8876ECFF7AB}"/>
    <cellStyle name="쉼표 [0] 2 2 10 5" xfId="381" xr:uid="{E6AA368E-9FFD-44E1-B494-68BD4F067383}"/>
    <cellStyle name="쉼표 [0] 2 2 10 7" xfId="376" xr:uid="{960963B2-ADA3-40FE-8AD5-9CF946E47EF4}"/>
    <cellStyle name="쉼표 [0] 2 2 10 9" xfId="364" xr:uid="{0B5EF8C2-2EC7-4E4D-A58B-BC37A9DF3461}"/>
    <cellStyle name="쉼표 [0] 2 2 11" xfId="45" xr:uid="{90F354FC-F324-4373-A970-B6866BFFAF74}"/>
    <cellStyle name="쉼표 [0] 2 2 12" xfId="228" xr:uid="{8B2E4AD1-DFB1-4629-9076-E2B8319B1309}"/>
    <cellStyle name="쉼표 [0] 2 2 13" xfId="262" xr:uid="{183B0234-6651-4356-93F2-8DE295B55486}"/>
    <cellStyle name="쉼표 [0] 2 2 14" xfId="198" xr:uid="{7C2F9684-0D8A-43C0-8BFC-BACCB454D4F6}"/>
    <cellStyle name="쉼표 [0] 2 2 14 3" xfId="379" xr:uid="{AB424CE3-1607-49C8-A363-14FB1D09EB85}"/>
    <cellStyle name="쉼표 [0] 2 2 15" xfId="211" xr:uid="{8E176D9C-AF9B-4E28-995A-02D37A26CA0C}"/>
    <cellStyle name="쉼표 [0] 2 2 15 15" xfId="368" xr:uid="{73EBA982-AC23-4118-AF57-4F4B2CD42797}"/>
    <cellStyle name="쉼표 [0] 2 2 16" xfId="209" xr:uid="{44CCBAA9-B125-4209-B13D-74C932D383E0}"/>
    <cellStyle name="쉼표 [0] 2 2 17" xfId="213" xr:uid="{780B6F1E-B8A8-45EC-8D52-15B9D4A27E25}"/>
    <cellStyle name="쉼표 [0] 2 2 17 3" xfId="357" xr:uid="{CA4D2E75-10F4-4E72-8A21-335CF4BFBDCB}"/>
    <cellStyle name="쉼표 [0] 2 2 18" xfId="258" xr:uid="{C958B3F9-7E6F-42DB-B370-4CAA3B4A5447}"/>
    <cellStyle name="쉼표 [0] 2 2 19" xfId="197" xr:uid="{7A59091F-FBD3-49FE-B7EA-50CE9C2C4D5F}"/>
    <cellStyle name="쉼표 [0] 2 2 19 5" xfId="375" xr:uid="{D14A7594-15BB-4F7F-9DCA-207734777216}"/>
    <cellStyle name="쉼표 [0] 2 2 2" xfId="16" xr:uid="{79E75B7D-7CC6-447A-85CA-5B3EEDB5831D}"/>
    <cellStyle name="쉼표 [0] 2 2 2 10" xfId="217" xr:uid="{8922C7E5-441D-4E12-A235-9F6B364773ED}"/>
    <cellStyle name="쉼표 [0] 2 2 2 2" xfId="29" xr:uid="{ACDDC61B-7FB9-462E-A8CD-CCD3292A80B3}"/>
    <cellStyle name="쉼표 [0] 2 2 2 2 2" xfId="287" xr:uid="{F4C1AD95-FE63-407E-AC22-445E95161C85}"/>
    <cellStyle name="쉼표 [0] 2 2 2 2 2 2" xfId="237" xr:uid="{E83FB50A-5AC6-4650-B937-C0F525A10465}"/>
    <cellStyle name="쉼표 [0] 2 2 2 2 3" xfId="99" xr:uid="{8D25F4EE-4D14-49BD-92B5-A24DE0AF82DE}"/>
    <cellStyle name="쉼표 [0] 2 2 2 3" xfId="113" xr:uid="{33FB2856-3A74-47A4-A521-D889D199BC8A}"/>
    <cellStyle name="쉼표 [0] 2 2 2 3 17" xfId="215" xr:uid="{FE6E0378-4DC4-45F8-B570-F3C677B3F834}"/>
    <cellStyle name="쉼표 [0] 2 2 2 3 17 2" xfId="232" xr:uid="{5E8D53B7-8B89-40E4-9799-87AC58E19D0F}"/>
    <cellStyle name="쉼표 [0] 2 2 2 3 17 3" xfId="374" xr:uid="{62860CDC-26F9-45A6-BC4C-7E29F5CFF8EC}"/>
    <cellStyle name="쉼표 [0] 2 2 2 3 19" xfId="204" xr:uid="{8BCF87BC-3BD5-4272-BB8E-D7E157CCA228}"/>
    <cellStyle name="쉼표 [0] 2 2 2 3 19 2" xfId="205" xr:uid="{2E6C1F3F-D61A-4DDB-BBE1-42503013D30E}"/>
    <cellStyle name="쉼표 [0] 2 2 2 3 3" xfId="208" xr:uid="{D7B8CD8B-6A13-4314-B10B-F6BC1C283251}"/>
    <cellStyle name="쉼표 [0] 2 2 2 4" xfId="289" xr:uid="{D5EC611A-4B52-4C60-89AA-AE08D031CE05}"/>
    <cellStyle name="쉼표 [0] 2 2 2 5 2" xfId="283" xr:uid="{67EA63EB-1EBA-4306-AB35-81D02B3755AB}"/>
    <cellStyle name="쉼표 [0] 2 2 2 6" xfId="252" xr:uid="{8842BAD9-5454-4B51-A42C-85FE282B342D}"/>
    <cellStyle name="쉼표 [0] 2 2 2 6 2" xfId="279" xr:uid="{E3F2525C-A6A8-47BF-A2CD-0CB4C33E5D19}"/>
    <cellStyle name="쉼표 [0] 2 2 2 8" xfId="288" xr:uid="{82A7ABC5-AEC8-4119-9E52-A5B1D0A6D958}"/>
    <cellStyle name="쉼표 [0] 2 2 21" xfId="42" xr:uid="{7EDFB5FB-FB4D-4F3B-93B1-FA7461D32874}"/>
    <cellStyle name="쉼표 [0] 2 2 22" xfId="224" xr:uid="{0A79BFF1-1962-48F0-B0A7-2C09FA1BDA95}"/>
    <cellStyle name="쉼표 [0] 2 2 23" xfId="80" xr:uid="{6A303BA7-AF07-47E6-88CF-A8FB63884C86}"/>
    <cellStyle name="쉼표 [0] 2 2 27" xfId="212" xr:uid="{9B3C9ED6-09A7-4235-9A24-72A0D29D604C}"/>
    <cellStyle name="쉼표 [0] 2 2 27 3" xfId="361" xr:uid="{3CF806F4-8A4C-4E57-886D-498B5278F677}"/>
    <cellStyle name="쉼표 [0] 2 2 28" xfId="369" xr:uid="{352EC718-F4B5-4A61-9566-43A8248F361C}"/>
    <cellStyle name="쉼표 [0] 2 2 3 2 2" xfId="37" xr:uid="{2296A785-D472-4D81-8EFF-21EFE1700916}"/>
    <cellStyle name="쉼표 [0] 2 2 3 2 2 2" xfId="236" xr:uid="{2D55CF8D-697E-43E7-B647-36BCDC0D266D}"/>
    <cellStyle name="쉼표 [0] 2 2 3 2 3" xfId="62" xr:uid="{C2DBAF0A-600B-43A3-82C6-6F3F21DFFF52}"/>
    <cellStyle name="쉼표 [0] 2 2 4" xfId="110" xr:uid="{17EF76F0-B562-4AA0-8E87-69750004A143}"/>
    <cellStyle name="쉼표 [0] 2 2 4 2" xfId="284" xr:uid="{45014376-4FA9-401F-8E58-8AD7D7F6472A}"/>
    <cellStyle name="쉼표 [0] 2 2 4 3" xfId="286" xr:uid="{330882A1-AC03-49DD-B6FE-4E47E678CDA6}"/>
    <cellStyle name="쉼표 [0] 2 2 5" xfId="207" xr:uid="{A60E3F55-7694-4B7E-BC35-7F5AED702EEC}"/>
    <cellStyle name="쉼표 [0] 2 2 5 11" xfId="210" xr:uid="{3ABD4C52-F8E7-4088-B70A-328AE3F775F3}"/>
    <cellStyle name="쉼표 [0] 2 2 5 11 6" xfId="365" xr:uid="{83939256-3E0E-4B6D-8C16-EC8328BE797C}"/>
    <cellStyle name="쉼표 [0] 2 2 5 2" xfId="277" xr:uid="{1ECDBEC1-6460-4B56-8F0B-820A14D4BB82}"/>
    <cellStyle name="쉼표 [0] 2 2 6" xfId="39" xr:uid="{4E9A4F78-A31F-4B29-BA87-EA4F67803ABD}"/>
    <cellStyle name="쉼표 [0] 2 2 6 10" xfId="201" xr:uid="{CF5406E6-5586-4308-9864-A6A4858A1E9A}"/>
    <cellStyle name="쉼표 [0] 2 2 6 10 3" xfId="380" xr:uid="{0680B026-EB02-4592-BB05-75B20FE41166}"/>
    <cellStyle name="쉼표 [0] 2 2 6 11" xfId="192" xr:uid="{E061186E-827A-496F-940C-1CB22297D92F}"/>
    <cellStyle name="쉼표 [0] 2 2 6 11 6" xfId="385" xr:uid="{11232623-A51B-44F5-B1CA-8BFA911C15AD}"/>
    <cellStyle name="쉼표 [0] 2 2 6 13" xfId="193" xr:uid="{E4E455F5-A96B-4EA7-9C9A-E0660E3D7B3C}"/>
    <cellStyle name="쉼표 [0] 2 2 6 16" xfId="202" xr:uid="{B8EEC8D9-262E-4965-8239-A418CB0D1B2F}"/>
    <cellStyle name="쉼표 [0] 2 2 6 16 4" xfId="377" xr:uid="{38249014-882A-4FE0-8F79-6680FC68E02B}"/>
    <cellStyle name="쉼표 [0] 2 2 7" xfId="270" xr:uid="{0F314E92-5EBC-4937-8D08-FD35B27F1EA0}"/>
    <cellStyle name="쉼표 [0] 2 2 8" xfId="72" xr:uid="{B4E24ECA-A789-4112-B9D2-C9C94700C786}"/>
    <cellStyle name="쉼표 [0] 2 2 8 2" xfId="241" xr:uid="{0BD27703-299C-4F4A-93EA-4DBFC795BDD4}"/>
    <cellStyle name="쉼표 [0] 2 2 9" xfId="55" xr:uid="{0C96E669-7675-4A84-908D-851304815DCD}"/>
    <cellStyle name="쉼표 [0] 2 2_문예회관 2021년(2021.12.31 기준)" xfId="295" xr:uid="{1706513D-BDCD-401F-A43D-FD3086909255}"/>
    <cellStyle name="쉼표 [0] 2 2_박물관 작성양식" xfId="70" xr:uid="{09CC1861-5A5D-4EEB-A551-704656C7083A}"/>
    <cellStyle name="쉼표 [0] 2 3" xfId="101" xr:uid="{B4EB617A-548B-428B-8D07-4761A5E1DB6C}"/>
    <cellStyle name="쉼표 [0] 2 3 2" xfId="94" xr:uid="{70C81413-6E52-46EE-A1F8-82D10F73963E}"/>
    <cellStyle name="쉼표 [0] 2 4" xfId="165" xr:uid="{86792FC2-1318-4BC3-9108-6F10222EF054}"/>
    <cellStyle name="쉼표 [0] 2 5" xfId="290" xr:uid="{9ACDCE2B-F4AC-4F68-8B16-6DA03444FD60}"/>
    <cellStyle name="쉼표 [0] 2 6" xfId="276" xr:uid="{134D8D50-3DD2-4A16-A7DD-D7B8BD8712FA}"/>
    <cellStyle name="쉼표 [0] 2 7" xfId="281" xr:uid="{2AFBF9DA-F446-4A8F-B263-E12A0D96F935}"/>
    <cellStyle name="쉼표 [0] 20" xfId="44" xr:uid="{F1D3635F-CEC9-48AA-B017-1D45C8438A1D}"/>
    <cellStyle name="쉼표 [0] 22" xfId="163" xr:uid="{6B71A0B8-18C8-4251-A0AA-312ED2DA4893}"/>
    <cellStyle name="쉼표 [0] 23" xfId="31" xr:uid="{BBF8975A-8493-44CA-A292-2D78BC27FC3A}"/>
    <cellStyle name="쉼표 [0] 26" xfId="95" xr:uid="{709D6818-CC4F-472B-BC7C-FAE5F269318F}"/>
    <cellStyle name="쉼표 [0] 26 2" xfId="242" xr:uid="{EF697E17-6C9E-4F42-9ED9-084E6DA639FD}"/>
    <cellStyle name="쉼표 [0] 27" xfId="200" xr:uid="{514B5C89-B08C-468D-9315-892A11CEE077}"/>
    <cellStyle name="쉼표 [0] 27 2" xfId="229" xr:uid="{6D9F1FCD-7B56-4D13-9205-A91247AB3FBD}"/>
    <cellStyle name="쉼표 [0] 28" xfId="226" xr:uid="{2AC5F527-414A-4573-B6B9-2E1DEF97FE7D}"/>
    <cellStyle name="쉼표 [0] 29" xfId="195" xr:uid="{18BFA544-7956-4FC5-86DF-755E07D5D153}"/>
    <cellStyle name="쉼표 [0] 3" xfId="111" xr:uid="{F4C0D341-81AA-4E5A-AE6B-71678DB76171}"/>
    <cellStyle name="쉼표 [0] 3 10" xfId="123" xr:uid="{C36094E8-444C-4E76-9383-2703DBD01F98}"/>
    <cellStyle name="쉼표 [0] 3 10 10" xfId="330" xr:uid="{370B0362-BFCE-4962-9013-6FEA847C4E1C}"/>
    <cellStyle name="쉼표 [0] 3 10 2" xfId="317" xr:uid="{1EBB21F5-C824-444B-8AEC-0291B3863587}"/>
    <cellStyle name="쉼표 [0] 3 10 3" xfId="318" xr:uid="{0B46DCCF-6A49-4356-A453-5DA9634A9C6C}"/>
    <cellStyle name="쉼표 [0] 3 10 4" xfId="315" xr:uid="{A75D6BB6-E9B9-404E-B829-FFBDB180C67A}"/>
    <cellStyle name="쉼표 [0] 3 10 5" xfId="322" xr:uid="{7F45F1EA-F41E-410C-A595-E3E704F5D838}"/>
    <cellStyle name="쉼표 [0] 3 10 7" xfId="333" xr:uid="{675C41D8-47FD-4287-A12D-02D40FFC549C}"/>
    <cellStyle name="쉼표 [0] 3 10 9" xfId="320" xr:uid="{C01AA45E-AD4B-4318-A2D0-FA0BCAF3F711}"/>
    <cellStyle name="쉼표 [0] 3 2" xfId="119" xr:uid="{E522B851-CE1C-42B0-8FC3-C9BC07F84452}"/>
    <cellStyle name="쉼표 [0] 3 3" xfId="126" xr:uid="{C9CA49C0-FBCF-4799-B3EF-2C52B269FE61}"/>
    <cellStyle name="쉼표 [0] 3 3 2" xfId="348" xr:uid="{7B5B8AA0-1F6E-4CCC-975A-D85D413057EF}"/>
    <cellStyle name="쉼표 [0] 3 4 5" xfId="154" xr:uid="{634F3C0D-CE5B-4C3A-8A50-869DE9D45AFA}"/>
    <cellStyle name="쉼표 [0] 3 4 5 2" xfId="304" xr:uid="{37D742D0-B618-4E9D-ADE5-7027A0E35B2C}"/>
    <cellStyle name="쉼표 [0] 3 4 5 3" xfId="298" xr:uid="{56977BB4-AC72-4E8B-A1D9-90263642EA13}"/>
    <cellStyle name="쉼표 [0] 3 5" xfId="139" xr:uid="{865209D9-36F8-445D-B4D0-633027A47059}"/>
    <cellStyle name="쉼표 [0] 3 7" xfId="143" xr:uid="{CF181779-1BC1-416C-9ECE-B534F1F6D176}"/>
    <cellStyle name="쉼표 [0] 3 7 3" xfId="340" xr:uid="{ACFEB835-2370-446D-B4D3-C0663F0DD6C7}"/>
    <cellStyle name="쉼표 [0] 3 8" xfId="155" xr:uid="{7883A6CA-8BCC-41D4-B031-9FF97DC9944A}"/>
    <cellStyle name="쉼표 [0] 3 8 3" xfId="309" xr:uid="{904FA407-37C6-4D06-A192-1CB2855C93D8}"/>
    <cellStyle name="쉼표 [0] 30" xfId="196" xr:uid="{66CF8601-2120-4767-BAF4-6754AF451D2A}"/>
    <cellStyle name="쉼표 [0] 32" xfId="247" xr:uid="{7660560D-9140-4EA1-91BB-F8FD3453E68B}"/>
    <cellStyle name="쉼표 [0] 33" xfId="261" xr:uid="{921D4C93-C832-4243-B899-CB5A4FE0BE85}"/>
    <cellStyle name="쉼표 [0] 34" xfId="54" xr:uid="{A3392429-0108-4C22-91E7-317502B8A3D8}"/>
    <cellStyle name="쉼표 [0] 35" xfId="87" xr:uid="{04103FB7-7CA2-469A-85F7-FDBF0EC5A8CF}"/>
    <cellStyle name="쉼표 [0] 37" xfId="250" xr:uid="{66B7FC7F-2913-4D2B-A73F-1A64477F6FEB}"/>
    <cellStyle name="쉼표 [0] 38" xfId="225" xr:uid="{3C4B49A0-0A14-4A7D-B111-695A1D0C4480}"/>
    <cellStyle name="쉼표 [0] 39" xfId="79" xr:uid="{50C6653D-D401-4889-9D6C-959C0D32C140}"/>
    <cellStyle name="쉼표 [0] 4" xfId="118" xr:uid="{25624714-D469-46A5-9BEF-9AEFE3F6F109}"/>
    <cellStyle name="쉼표 [0] 4 10" xfId="130" xr:uid="{E857FE90-1841-4790-B7BC-077CC7FBD86C}"/>
    <cellStyle name="쉼표 [0] 4 10 9" xfId="328" xr:uid="{786C329B-0AA6-4A6D-B1A4-D5780456EF00}"/>
    <cellStyle name="쉼표 [0] 4 11" xfId="334" xr:uid="{253AC448-21D5-44D9-AC76-AEA06A4A32C2}"/>
    <cellStyle name="쉼표 [0] 4 14" xfId="332" xr:uid="{D3BF377E-1CC5-447A-8534-EB0824D46C67}"/>
    <cellStyle name="쉼표 [0] 4 2" xfId="23" xr:uid="{D0FF8FA6-8595-4783-A38A-4BAFB3BB28CE}"/>
    <cellStyle name="쉼표 [0] 4 3" xfId="156" xr:uid="{51E14E74-E444-42BD-AA9A-A3204630300F}"/>
    <cellStyle name="쉼표 [0] 4 3 3" xfId="308" xr:uid="{7621C667-AC25-4AC4-AB71-FA080A2C5671}"/>
    <cellStyle name="쉼표 [0] 4 4" xfId="325" xr:uid="{6B535A8C-A476-4B12-9777-72232F196167}"/>
    <cellStyle name="쉼표 [0] 4 5" xfId="147" xr:uid="{5CF84755-5C18-453D-A1BE-9DB83765996F}"/>
    <cellStyle name="쉼표 [0] 4 5 8" xfId="326" xr:uid="{19CB1183-5810-4972-9567-3D18AEC8EFC7}"/>
    <cellStyle name="쉼표 [0] 4 6" xfId="319" xr:uid="{ACDF4A2D-3ABF-4A7C-AFE2-BC94D9EBB4A1}"/>
    <cellStyle name="쉼표 [0] 4 8" xfId="324" xr:uid="{8D4B9A17-27A4-4BA9-AB4C-75F1047407CC}"/>
    <cellStyle name="쉼표 [0] 40" xfId="21" xr:uid="{804161B5-9AD3-4672-82CF-153E58C9A38F}"/>
    <cellStyle name="쉼표 [0] 41" xfId="22" xr:uid="{94BDE576-AB85-44FF-B152-F28D30D52C6E}"/>
    <cellStyle name="쉼표 [0] 42" xfId="259" xr:uid="{50D653D5-0D3A-478E-B4DD-9D6B3378F426}"/>
    <cellStyle name="쉼표 [0] 43" xfId="245" xr:uid="{14BC912D-72E3-4927-AE53-E1E4DDA49FF2}"/>
    <cellStyle name="쉼표 [0] 45" xfId="244" xr:uid="{92485675-2483-4D7F-B75E-5E4F54DDAD19}"/>
    <cellStyle name="쉼표 [0] 46" xfId="243" xr:uid="{DAFE9158-E9A1-42CA-9BB8-B704224F949F}"/>
    <cellStyle name="쉼표 [0] 49" xfId="263" xr:uid="{252D62A4-62E3-4D50-8FEE-1812D05E6663}"/>
    <cellStyle name="쉼표 [0] 5" xfId="294" xr:uid="{6FFF4110-F102-48DB-869D-8D39D70690DC}"/>
    <cellStyle name="쉼표 [0] 5 2 2 3" xfId="161" xr:uid="{EEC66131-C6FF-4DA3-9F8D-55D401E19196}"/>
    <cellStyle name="쉼표 [0] 5 2 2 3 3" xfId="299" xr:uid="{4023315B-51DA-443D-ADDC-A4116335DCEE}"/>
    <cellStyle name="쉼표 [0] 56" xfId="251" xr:uid="{FBC43DFD-8F85-4F4A-8586-8E3373564442}"/>
    <cellStyle name="쉼표 [0] 6" xfId="151" xr:uid="{048B7A25-33E6-432D-9E45-98C18FB9BDCD}"/>
    <cellStyle name="쉼표 [0] 6 11" xfId="194" xr:uid="{59046026-72F9-4423-B9FC-CDB1F91697B1}"/>
    <cellStyle name="쉼표 [0] 6 11 17" xfId="384" xr:uid="{9D64CB81-D384-487E-BFF4-D48C0F0E0F64}"/>
    <cellStyle name="쉼표 [0] 7" xfId="135" xr:uid="{221BFFF2-6E63-4615-B362-9B1C32B7F059}"/>
    <cellStyle name="쉼표 [0] 7 3" xfId="214" xr:uid="{E48C366F-6CF1-4DB2-A8A3-9D5C4C303C95}"/>
    <cellStyle name="쉼표 [0] 7 4" xfId="203" xr:uid="{19583F3D-CE10-4C0D-85ED-EDA008B8824F}"/>
    <cellStyle name="쉼표 [0] 7 5" xfId="316" xr:uid="{817D8194-B371-487A-B952-EB1A6EE624AA}"/>
    <cellStyle name="쉼표 [0] 8" xfId="138" xr:uid="{C7BAA62B-B4B9-48AC-8F46-5775E7B8CFBD}"/>
    <cellStyle name="쉼표 [0] 8 2" xfId="274" xr:uid="{98D261DC-EC4D-4FC5-870A-E620129879A7}"/>
    <cellStyle name="쉼표 [0] 9 3" xfId="206" xr:uid="{102E33A0-4498-4DB6-AEB9-9111865E8BA6}"/>
    <cellStyle name="통화 [0] 3" xfId="230" xr:uid="{E64479EB-A6AE-4F05-96B9-352729260D84}"/>
    <cellStyle name="표준 10" xfId="77" xr:uid="{9069D79E-247C-4632-A7C8-568CDBE2817F}"/>
    <cellStyle name="표준 10 2" xfId="32" xr:uid="{7A209842-550F-416F-BB49-843DA70D7599}"/>
    <cellStyle name="표준 10 3" xfId="13" xr:uid="{94CE7AB9-5F4C-45DE-96F0-877570F00F49}"/>
    <cellStyle name="표준 100" xfId="249" xr:uid="{D1DB9A09-C81A-4065-ADA8-4FA5E60AEA88}"/>
    <cellStyle name="표준 11" xfId="17" xr:uid="{8BABCC1D-74A8-420D-B373-F65216B5E99A}"/>
    <cellStyle name="표준 11 2" xfId="27" xr:uid="{B98271FE-D9FE-4A5B-978A-3D7DA1AE05A1}"/>
    <cellStyle name="표준 11 3" xfId="66" xr:uid="{5C5E7C6F-57D3-4126-90AE-53EB3766552C}"/>
    <cellStyle name="표준 11 3 2" xfId="53" xr:uid="{39C006D8-DDDA-44DD-A1AB-CB0B35AE4B9E}"/>
    <cellStyle name="표준 11 4" xfId="5" xr:uid="{385E2CBA-5B98-4C00-82E7-5F473461DD33}"/>
    <cellStyle name="표준 11 7" xfId="65" xr:uid="{B4F26885-A1F1-499C-8F56-2DD65F4AA8DE}"/>
    <cellStyle name="표준 12" xfId="132" xr:uid="{7160FB4D-043E-4E12-94D2-3076B11F1638}"/>
    <cellStyle name="표준 13" xfId="108" xr:uid="{4A90E637-D684-4840-980D-A3A837C4327E}"/>
    <cellStyle name="표준 13 2 2 2" xfId="278" xr:uid="{AFA60440-C24F-4213-9F9C-A16772748DEB}"/>
    <cellStyle name="표준 14" xfId="78" xr:uid="{477DEDA5-57A0-4B97-87D3-6C05A5F567D6}"/>
    <cellStyle name="표준 2" xfId="1" xr:uid="{5B27B937-A5A0-4BFE-8D89-96FFA4F4759A}"/>
    <cellStyle name="표준 2 2" xfId="2" xr:uid="{F54860FD-BA69-473C-8904-F839C5D9E2FC}"/>
    <cellStyle name="표준 2 2 10 2" xfId="26" xr:uid="{797B8B51-20CA-410D-90FB-655831D658A4}"/>
    <cellStyle name="표준 2 2 10 2 2" xfId="19" xr:uid="{1806DA02-1AB4-4F03-9240-650F2100301E}"/>
    <cellStyle name="표준 2 2 10 2 2 2" xfId="105" xr:uid="{8723C82A-185B-4ECC-973E-E3FE348835FD}"/>
    <cellStyle name="표준 2 2 10 2 2 2 2" xfId="233" xr:uid="{B748C31C-3786-4CAA-AA68-2A90CDED6D2F}"/>
    <cellStyle name="표준 2 2 2" xfId="15" xr:uid="{74B919B6-90A6-475F-A0E0-DA872D603318}"/>
    <cellStyle name="표준 2 2 2 2" xfId="227" xr:uid="{1CF33267-03D2-4A2C-8F04-9D9423071C79}"/>
    <cellStyle name="표준 2 2 2 2 2" xfId="238" xr:uid="{66466435-323A-40A1-8035-5E5A96AF539C}"/>
    <cellStyle name="표준 2 2 2 3" xfId="235" xr:uid="{481AA085-EC6A-44CD-ACD8-1588C5DEFB61}"/>
    <cellStyle name="표준 2 2 3" xfId="25" xr:uid="{69C4A3A6-8A6E-4185-A660-1909ED3E108A}"/>
    <cellStyle name="표준 2 2 3 2" xfId="112" xr:uid="{060CD872-F96E-4FAB-9074-01BB6CB7C820}"/>
    <cellStyle name="표준 2 2 4" xfId="264" xr:uid="{D9425516-C10C-4EB0-9C5C-C8B563ADADF1}"/>
    <cellStyle name="표준 2 2 4 3" xfId="253" xr:uid="{37426601-C130-4460-B7BA-5571EF5DC9D5}"/>
    <cellStyle name="표준 2 3" xfId="9" xr:uid="{78D997E0-0331-4429-A579-36BB9AE82FE2}"/>
    <cellStyle name="표준 2 4" xfId="11" xr:uid="{1D18F3F5-5E0C-4AF4-AB99-6B1276F9B83C}"/>
    <cellStyle name="표준 2 5" xfId="8" xr:uid="{FBA68A90-B852-4B7C-9DD4-E49D2E06FA74}"/>
    <cellStyle name="표준 2 6" xfId="133" xr:uid="{663D9D9C-67E4-4269-882E-7DAB0AF81E7B}"/>
    <cellStyle name="표준 23" xfId="4" xr:uid="{D315DEFE-0471-41E3-9163-0D6B045279B5}"/>
    <cellStyle name="표준 27" xfId="96" xr:uid="{FA7D3575-2183-4112-BE7F-9931B8285890}"/>
    <cellStyle name="표준 28" xfId="10" xr:uid="{5B04608A-1E1A-477E-8AA7-7607D281D207}"/>
    <cellStyle name="표준 3" xfId="176" xr:uid="{C58E2B01-E8E4-4CB1-AFF0-2CBD9D9F69F6}"/>
    <cellStyle name="표준 3 2 2 2" xfId="7" xr:uid="{F84024DB-41E5-4FDB-8E81-FD9542BD3D85}"/>
    <cellStyle name="표준 3 4" xfId="86" xr:uid="{AF21128D-42C9-42C4-92B2-983533F5E3B9}"/>
    <cellStyle name="표준 3 4 2" xfId="93" xr:uid="{B3B43D9D-A1AD-47BE-A23E-4F93A46836BB}"/>
    <cellStyle name="표준 3 8" xfId="12" xr:uid="{25865A85-BC18-44E3-AF31-E2E06B68D60C}"/>
    <cellStyle name="표준 35" xfId="116" xr:uid="{ED7A5258-F622-4A0B-ADE6-74A0A6D69933}"/>
    <cellStyle name="표준 36" xfId="220" xr:uid="{01DE4CD3-FA04-4576-9939-2ACFFA9C78BA}"/>
    <cellStyle name="표준 4" xfId="109" xr:uid="{1E7E445C-9B4E-4F6B-A717-2061416D1998}"/>
    <cellStyle name="표준 4 4" xfId="92" xr:uid="{7AB0F21C-F84A-4EDA-B798-7DE322C49560}"/>
    <cellStyle name="표준 4 4 2" xfId="266" xr:uid="{401F4E78-0D43-443B-A481-5002B3A29B5C}"/>
    <cellStyle name="표준 44" xfId="172" xr:uid="{475726CA-0D3F-4C10-BEB8-6596D7C0C5C7}"/>
    <cellStyle name="표준 53" xfId="82" xr:uid="{4D6609BA-1FB5-4FD6-B7AB-3A9E6190F254}"/>
    <cellStyle name="표준 54" xfId="83" xr:uid="{6A3F95AF-50B3-4F2D-8B75-5969F56B7A48}"/>
    <cellStyle name="표준 55" xfId="169" xr:uid="{D915BBB3-4561-4D31-84C2-7EC89CD77698}"/>
    <cellStyle name="표준 56" xfId="182" xr:uid="{14F6E130-9356-4F50-877A-6A0299837E0A}"/>
    <cellStyle name="표준 57" xfId="183" xr:uid="{32A96AB9-727B-4804-BD4E-2A923239BA0A}"/>
    <cellStyle name="표준 58" xfId="175" xr:uid="{533F461B-601C-4678-9D6E-3AEADFDD64BA}"/>
    <cellStyle name="표준 59" xfId="173" xr:uid="{E3194C08-2124-4603-BC3E-C47CCA0F438C}"/>
    <cellStyle name="표준 6" xfId="114" xr:uid="{765C6510-ACB2-48A9-82BC-8DA19B5678E8}"/>
    <cellStyle name="표준 6 2" xfId="185" xr:uid="{EA1C26EE-7CF8-4499-B942-A31D7E3F8999}"/>
    <cellStyle name="표준 60" xfId="171" xr:uid="{CA34EC10-8FD3-49F9-BF9A-C0B823901870}"/>
    <cellStyle name="표준 61" xfId="184" xr:uid="{F82F33CA-72E9-4130-B0C9-06CAD1F44D06}"/>
    <cellStyle name="표준 62" xfId="188" xr:uid="{1C7153E8-7AB7-490B-B5F4-890708451F22}"/>
    <cellStyle name="표준 63" xfId="189" xr:uid="{4BEE9509-8624-4DF3-A0E4-BE1817550DFD}"/>
    <cellStyle name="표준 64" xfId="168" xr:uid="{5CAD465D-3258-4BFC-B422-556F1EFD876E}"/>
    <cellStyle name="표준 66" xfId="177" xr:uid="{B9EEBE56-CF12-47B5-A030-77C6902495B6}"/>
    <cellStyle name="표준 72" xfId="187" xr:uid="{E809BC8C-087F-40C0-B2C8-574EB1EAE763}"/>
    <cellStyle name="표준 73" xfId="181" xr:uid="{1B413126-8F35-492E-A7C8-28FFD3630974}"/>
    <cellStyle name="표준 75" xfId="179" xr:uid="{F694E198-05DB-4CCE-ADD1-4B0120E96766}"/>
    <cellStyle name="표준 76" xfId="180" xr:uid="{56C5E380-7E41-421F-8344-3F78813CA984}"/>
    <cellStyle name="표준 77" xfId="190" xr:uid="{E943D144-7D6C-4978-995B-2776E2503C9D}"/>
    <cellStyle name="표준 8" xfId="186" xr:uid="{32B29DF2-E6C4-4607-9FA1-C5C1060F33BC}"/>
    <cellStyle name="표준 83" xfId="178" xr:uid="{181C9D60-86C0-4420-B4E1-CD88D47F8788}"/>
    <cellStyle name="표준 85" xfId="166" xr:uid="{8676512D-4BFA-4263-9DD0-0A09C89536B3}"/>
    <cellStyle name="표준 89" xfId="167" xr:uid="{E5EEB00C-5B2B-4F80-95C1-0748C86CA906}"/>
    <cellStyle name="표준 9" xfId="174" xr:uid="{4CCA6FE3-850B-4459-92D5-D8D8F2164FF6}"/>
    <cellStyle name="표준 95" xfId="355" xr:uid="{033F09C1-F1F7-4F94-BF1A-C731575A2C52}"/>
    <cellStyle name="표준 96" xfId="354" xr:uid="{B1410701-3FFA-488E-85B4-2A75DC4F8B51}"/>
    <cellStyle name="표준_Sheet1" xfId="234" xr:uid="{58883A39-376D-41F1-9214-AF63C5AF306F}"/>
    <cellStyle name="표준_Sheet1 2" xfId="356" xr:uid="{79155222-298E-4154-ABBE-625A42E6AFEF}"/>
    <cellStyle name="표준_Sheet1 2 2" xfId="353" xr:uid="{15890797-66E0-4EC3-B9E0-4C83B8707521}"/>
    <cellStyle name="표준_문예회관 2021년(2021.12.31 기준)" xfId="296" xr:uid="{E0C07E4B-5458-4F8A-8078-6E9D86F5C323}"/>
    <cellStyle name="표준_박물관 작성양식" xfId="240" xr:uid="{37310EB6-319D-49CC-B24D-47AD9474858D}"/>
    <cellStyle name="표준_이희종" xfId="346" xr:uid="{ADBFCDCF-9400-483B-8C96-BCB2B9619E68}"/>
    <cellStyle name="하이퍼링크 2" xfId="18" xr:uid="{3B38EA60-226F-4F6D-8CE2-BA726A4689E2}"/>
    <cellStyle name="하이퍼링크 2 2" xfId="71" xr:uid="{B87C1471-B0A9-43EC-B476-8D0C604B3ACC}"/>
    <cellStyle name="하이퍼링크 2 3" xfId="30" xr:uid="{A554F9C0-F034-4075-8FEB-B32792ABDFA8}"/>
    <cellStyle name="하이퍼링크 2 4" xfId="47" xr:uid="{6880F280-2A40-4260-B320-FB7F7CEEAEE5}"/>
    <cellStyle name="하이퍼링크 2 5" xfId="85" xr:uid="{68598DE5-5A15-45DB-880B-275280B28E44}"/>
    <cellStyle name="하이퍼링크 2_박물관 작성양식" xfId="69" xr:uid="{167EFB1F-26BC-4D87-8B7C-4C3EDD54B06F}"/>
    <cellStyle name="하이퍼링크 3" xfId="117" xr:uid="{4E73FEB4-F23B-459D-9765-36B4787AA8C3}"/>
    <cellStyle name="하이퍼링크 3 2" xfId="149" xr:uid="{15E42573-89E0-4A38-BD48-430D16635824}"/>
    <cellStyle name="하이퍼링크 4" xfId="89" xr:uid="{F02E038E-AF23-4B30-9AF4-F1B192C2DCA0}"/>
    <cellStyle name="하이퍼링크 4 2" xfId="20" xr:uid="{E7264AC2-7862-433A-8825-95FBCAB29353}"/>
    <cellStyle name="하이퍼링크 5" xfId="46" xr:uid="{6121A679-B796-424A-8F8C-F5680A79ABE6}"/>
    <cellStyle name="하이퍼링크 5 2" xfId="246" xr:uid="{53CF188D-D9F3-46AB-A298-AE7ECBD3ED87}"/>
    <cellStyle name="하이퍼링크 5 3" xfId="34" xr:uid="{C1C8F3E9-9607-4301-B368-5D82C9539057}"/>
    <cellStyle name="하이퍼링크 5 3 2" xfId="104" xr:uid="{8E96584F-B639-4908-A94F-C34D28857746}"/>
    <cellStyle name="하이퍼링크 6" xfId="43" xr:uid="{2367C07F-B0B6-42EC-BE4A-8C37D0EC6862}"/>
    <cellStyle name="하이퍼링크 6 2" xfId="191" xr:uid="{1FE9D0EA-3E88-437C-8D89-6469ABFC7F3F}"/>
    <cellStyle name="하이퍼링크 7" xfId="14" xr:uid="{50B69175-FC8E-4EE1-AFD4-756419B04528}"/>
    <cellStyle name="하이퍼링크 8" xfId="164" xr:uid="{DB257BEC-6CE7-4E8A-9D02-567BD2378367}"/>
    <cellStyle name="하이퍼링크 9" xfId="248" xr:uid="{55284B18-A6C7-41B5-A821-3C01B7C6CBDE}"/>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42</xdr:col>
      <xdr:colOff>0</xdr:colOff>
      <xdr:row>56</xdr:row>
      <xdr:rowOff>0</xdr:rowOff>
    </xdr:from>
    <xdr:ext cx="184731" cy="264560"/>
    <xdr:sp macro="" textlink="">
      <xdr:nvSpPr>
        <xdr:cNvPr id="2" name="TextBox 1">
          <a:extLst>
            <a:ext uri="{FF2B5EF4-FFF2-40B4-BE49-F238E27FC236}">
              <a16:creationId xmlns:a16="http://schemas.microsoft.com/office/drawing/2014/main" id="{29E1E271-BAA3-48A1-BCD6-ED7BDC7F5A3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 name="TextBox 2">
          <a:extLst>
            <a:ext uri="{FF2B5EF4-FFF2-40B4-BE49-F238E27FC236}">
              <a16:creationId xmlns:a16="http://schemas.microsoft.com/office/drawing/2014/main" id="{3479E45F-DAF5-47A0-86B0-79637C3EFB9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 name="TextBox 3">
          <a:extLst>
            <a:ext uri="{FF2B5EF4-FFF2-40B4-BE49-F238E27FC236}">
              <a16:creationId xmlns:a16="http://schemas.microsoft.com/office/drawing/2014/main" id="{4898A79E-8DE6-4987-A27C-6DC771BB5D8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5" name="TextBox 4">
          <a:extLst>
            <a:ext uri="{FF2B5EF4-FFF2-40B4-BE49-F238E27FC236}">
              <a16:creationId xmlns:a16="http://schemas.microsoft.com/office/drawing/2014/main" id="{9800EA91-06AB-4091-8B31-3EE204E8D392}"/>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6" name="TextBox 5">
          <a:extLst>
            <a:ext uri="{FF2B5EF4-FFF2-40B4-BE49-F238E27FC236}">
              <a16:creationId xmlns:a16="http://schemas.microsoft.com/office/drawing/2014/main" id="{9E7C1B1B-1713-4FDD-B56A-7885E7E3047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7" name="TextBox 6">
          <a:extLst>
            <a:ext uri="{FF2B5EF4-FFF2-40B4-BE49-F238E27FC236}">
              <a16:creationId xmlns:a16="http://schemas.microsoft.com/office/drawing/2014/main" id="{34BE1487-A5D4-47F7-BE2A-D75D7280DA0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 name="TextBox 7">
          <a:extLst>
            <a:ext uri="{FF2B5EF4-FFF2-40B4-BE49-F238E27FC236}">
              <a16:creationId xmlns:a16="http://schemas.microsoft.com/office/drawing/2014/main" id="{E1CBD748-7525-48D2-B599-110AC348B78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 name="TextBox 8">
          <a:extLst>
            <a:ext uri="{FF2B5EF4-FFF2-40B4-BE49-F238E27FC236}">
              <a16:creationId xmlns:a16="http://schemas.microsoft.com/office/drawing/2014/main" id="{F389DE97-314D-4932-BCF5-EFD83FA8369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 name="TextBox 9">
          <a:extLst>
            <a:ext uri="{FF2B5EF4-FFF2-40B4-BE49-F238E27FC236}">
              <a16:creationId xmlns:a16="http://schemas.microsoft.com/office/drawing/2014/main" id="{12CAB45D-E233-4B1A-88CC-C014E2F3B9A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 name="TextBox 10">
          <a:extLst>
            <a:ext uri="{FF2B5EF4-FFF2-40B4-BE49-F238E27FC236}">
              <a16:creationId xmlns:a16="http://schemas.microsoft.com/office/drawing/2014/main" id="{571932ED-2756-4806-9DB8-931B161C611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2" name="TextBox 11">
          <a:extLst>
            <a:ext uri="{FF2B5EF4-FFF2-40B4-BE49-F238E27FC236}">
              <a16:creationId xmlns:a16="http://schemas.microsoft.com/office/drawing/2014/main" id="{8C0A541D-951D-4E69-8B11-563A8533D7F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3" name="TextBox 12">
          <a:extLst>
            <a:ext uri="{FF2B5EF4-FFF2-40B4-BE49-F238E27FC236}">
              <a16:creationId xmlns:a16="http://schemas.microsoft.com/office/drawing/2014/main" id="{B67513FE-9F46-4275-B15C-699CDD0F1C5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4" name="TextBox 13">
          <a:extLst>
            <a:ext uri="{FF2B5EF4-FFF2-40B4-BE49-F238E27FC236}">
              <a16:creationId xmlns:a16="http://schemas.microsoft.com/office/drawing/2014/main" id="{563B76FE-53BD-4856-B4A5-AC5D3A91DAA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5" name="TextBox 14">
          <a:extLst>
            <a:ext uri="{FF2B5EF4-FFF2-40B4-BE49-F238E27FC236}">
              <a16:creationId xmlns:a16="http://schemas.microsoft.com/office/drawing/2014/main" id="{CA8347DC-4CB5-4606-9D46-DB61B6F2770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6" name="TextBox 15">
          <a:extLst>
            <a:ext uri="{FF2B5EF4-FFF2-40B4-BE49-F238E27FC236}">
              <a16:creationId xmlns:a16="http://schemas.microsoft.com/office/drawing/2014/main" id="{707045D4-F538-4820-B0B1-3101F39E323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7" name="TextBox 16">
          <a:extLst>
            <a:ext uri="{FF2B5EF4-FFF2-40B4-BE49-F238E27FC236}">
              <a16:creationId xmlns:a16="http://schemas.microsoft.com/office/drawing/2014/main" id="{D84ADC79-F9C0-457A-9DBD-2AD57EBA72C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18" name="TextBox 17">
          <a:extLst>
            <a:ext uri="{FF2B5EF4-FFF2-40B4-BE49-F238E27FC236}">
              <a16:creationId xmlns:a16="http://schemas.microsoft.com/office/drawing/2014/main" id="{A4587E69-B7FC-4769-AAAF-55D24E5F718E}"/>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19" name="TextBox 18">
          <a:extLst>
            <a:ext uri="{FF2B5EF4-FFF2-40B4-BE49-F238E27FC236}">
              <a16:creationId xmlns:a16="http://schemas.microsoft.com/office/drawing/2014/main" id="{684BF614-06F9-4E19-8875-92FB80EC342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0" name="TextBox 19">
          <a:extLst>
            <a:ext uri="{FF2B5EF4-FFF2-40B4-BE49-F238E27FC236}">
              <a16:creationId xmlns:a16="http://schemas.microsoft.com/office/drawing/2014/main" id="{40500746-E7D9-42A9-890D-4B7460BCFDE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1" name="TextBox 20">
          <a:extLst>
            <a:ext uri="{FF2B5EF4-FFF2-40B4-BE49-F238E27FC236}">
              <a16:creationId xmlns:a16="http://schemas.microsoft.com/office/drawing/2014/main" id="{AD22712E-8EF1-4913-BF08-FD034680502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2" name="TextBox 21">
          <a:extLst>
            <a:ext uri="{FF2B5EF4-FFF2-40B4-BE49-F238E27FC236}">
              <a16:creationId xmlns:a16="http://schemas.microsoft.com/office/drawing/2014/main" id="{AEA41522-AE9A-4BAF-A6BE-6A172304980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3" name="TextBox 22">
          <a:extLst>
            <a:ext uri="{FF2B5EF4-FFF2-40B4-BE49-F238E27FC236}">
              <a16:creationId xmlns:a16="http://schemas.microsoft.com/office/drawing/2014/main" id="{818C0A91-1816-4007-B09C-D6DDEAA514C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4" name="TextBox 23">
          <a:extLst>
            <a:ext uri="{FF2B5EF4-FFF2-40B4-BE49-F238E27FC236}">
              <a16:creationId xmlns:a16="http://schemas.microsoft.com/office/drawing/2014/main" id="{355B0F4F-6B67-4C11-AEF4-E8F6F405EB7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5" name="TextBox 24">
          <a:extLst>
            <a:ext uri="{FF2B5EF4-FFF2-40B4-BE49-F238E27FC236}">
              <a16:creationId xmlns:a16="http://schemas.microsoft.com/office/drawing/2014/main" id="{49586867-DCC5-43BD-8DAC-BA93278E8807}"/>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26" name="TextBox 25">
          <a:extLst>
            <a:ext uri="{FF2B5EF4-FFF2-40B4-BE49-F238E27FC236}">
              <a16:creationId xmlns:a16="http://schemas.microsoft.com/office/drawing/2014/main" id="{48A4933A-A1E7-46CB-86B2-069ADC4C8C13}"/>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7" name="TextBox 26">
          <a:extLst>
            <a:ext uri="{FF2B5EF4-FFF2-40B4-BE49-F238E27FC236}">
              <a16:creationId xmlns:a16="http://schemas.microsoft.com/office/drawing/2014/main" id="{2FEB1706-C4F5-4368-BE80-5440BEA9765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8" name="TextBox 27">
          <a:extLst>
            <a:ext uri="{FF2B5EF4-FFF2-40B4-BE49-F238E27FC236}">
              <a16:creationId xmlns:a16="http://schemas.microsoft.com/office/drawing/2014/main" id="{9D4B5F96-84A5-4708-B016-34B93DC77A67}"/>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9" name="TextBox 28">
          <a:extLst>
            <a:ext uri="{FF2B5EF4-FFF2-40B4-BE49-F238E27FC236}">
              <a16:creationId xmlns:a16="http://schemas.microsoft.com/office/drawing/2014/main" id="{2ADF389F-E195-4F40-9046-CDB646B2B01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0" name="TextBox 29">
          <a:extLst>
            <a:ext uri="{FF2B5EF4-FFF2-40B4-BE49-F238E27FC236}">
              <a16:creationId xmlns:a16="http://schemas.microsoft.com/office/drawing/2014/main" id="{67805BAB-5E82-43F8-B5D2-ACB7FE29FD8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1" name="TextBox 30">
          <a:extLst>
            <a:ext uri="{FF2B5EF4-FFF2-40B4-BE49-F238E27FC236}">
              <a16:creationId xmlns:a16="http://schemas.microsoft.com/office/drawing/2014/main" id="{6A94BACF-6838-46AD-8A9B-983083943C9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2" name="TextBox 31">
          <a:extLst>
            <a:ext uri="{FF2B5EF4-FFF2-40B4-BE49-F238E27FC236}">
              <a16:creationId xmlns:a16="http://schemas.microsoft.com/office/drawing/2014/main" id="{7E05B093-6784-4A04-82EF-54AB1A412AE9}"/>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3" name="TextBox 32">
          <a:extLst>
            <a:ext uri="{FF2B5EF4-FFF2-40B4-BE49-F238E27FC236}">
              <a16:creationId xmlns:a16="http://schemas.microsoft.com/office/drawing/2014/main" id="{9793221C-C4AB-4169-B8DF-3F382D908D3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4" name="TextBox 33">
          <a:extLst>
            <a:ext uri="{FF2B5EF4-FFF2-40B4-BE49-F238E27FC236}">
              <a16:creationId xmlns:a16="http://schemas.microsoft.com/office/drawing/2014/main" id="{57A6A4CC-5547-4C5E-B8C7-58889E808E7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5" name="TextBox 34">
          <a:extLst>
            <a:ext uri="{FF2B5EF4-FFF2-40B4-BE49-F238E27FC236}">
              <a16:creationId xmlns:a16="http://schemas.microsoft.com/office/drawing/2014/main" id="{84356A2E-EB56-43FA-9A5C-118BE3D908B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6" name="TextBox 35">
          <a:extLst>
            <a:ext uri="{FF2B5EF4-FFF2-40B4-BE49-F238E27FC236}">
              <a16:creationId xmlns:a16="http://schemas.microsoft.com/office/drawing/2014/main" id="{634F1F6D-4EF5-4B77-B4A6-AB552E892E5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7" name="TextBox 36">
          <a:extLst>
            <a:ext uri="{FF2B5EF4-FFF2-40B4-BE49-F238E27FC236}">
              <a16:creationId xmlns:a16="http://schemas.microsoft.com/office/drawing/2014/main" id="{E9700F0B-B021-47D9-A353-E722A29E1AD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8" name="TextBox 37">
          <a:extLst>
            <a:ext uri="{FF2B5EF4-FFF2-40B4-BE49-F238E27FC236}">
              <a16:creationId xmlns:a16="http://schemas.microsoft.com/office/drawing/2014/main" id="{948871B8-8C28-466B-AFD7-FFE134737F2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9" name="TextBox 38">
          <a:extLst>
            <a:ext uri="{FF2B5EF4-FFF2-40B4-BE49-F238E27FC236}">
              <a16:creationId xmlns:a16="http://schemas.microsoft.com/office/drawing/2014/main" id="{91423060-A151-4AE6-94FD-A1B3C357BFC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0" name="TextBox 39">
          <a:extLst>
            <a:ext uri="{FF2B5EF4-FFF2-40B4-BE49-F238E27FC236}">
              <a16:creationId xmlns:a16="http://schemas.microsoft.com/office/drawing/2014/main" id="{D88DB088-30F5-4D1D-90F7-74060E0C6BD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1" name="TextBox 40">
          <a:extLst>
            <a:ext uri="{FF2B5EF4-FFF2-40B4-BE49-F238E27FC236}">
              <a16:creationId xmlns:a16="http://schemas.microsoft.com/office/drawing/2014/main" id="{FAA1181E-419D-412A-8CFC-3C799395BC0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2" name="TextBox 41">
          <a:extLst>
            <a:ext uri="{FF2B5EF4-FFF2-40B4-BE49-F238E27FC236}">
              <a16:creationId xmlns:a16="http://schemas.microsoft.com/office/drawing/2014/main" id="{8727A911-DEBD-4C96-9A4D-2026EE2DD88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3" name="TextBox 42">
          <a:extLst>
            <a:ext uri="{FF2B5EF4-FFF2-40B4-BE49-F238E27FC236}">
              <a16:creationId xmlns:a16="http://schemas.microsoft.com/office/drawing/2014/main" id="{4BA393E2-140C-42A4-8A56-1DC5E9A0357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4" name="TextBox 43">
          <a:extLst>
            <a:ext uri="{FF2B5EF4-FFF2-40B4-BE49-F238E27FC236}">
              <a16:creationId xmlns:a16="http://schemas.microsoft.com/office/drawing/2014/main" id="{979AC526-72BD-4844-9455-1079F48A06E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5" name="TextBox 44">
          <a:extLst>
            <a:ext uri="{FF2B5EF4-FFF2-40B4-BE49-F238E27FC236}">
              <a16:creationId xmlns:a16="http://schemas.microsoft.com/office/drawing/2014/main" id="{49A19C11-69F8-4F86-BF7C-790A8A719EDC}"/>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6" name="TextBox 45">
          <a:extLst>
            <a:ext uri="{FF2B5EF4-FFF2-40B4-BE49-F238E27FC236}">
              <a16:creationId xmlns:a16="http://schemas.microsoft.com/office/drawing/2014/main" id="{7E3BE053-7965-4565-9E8A-CA849D408C3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7" name="TextBox 46">
          <a:extLst>
            <a:ext uri="{FF2B5EF4-FFF2-40B4-BE49-F238E27FC236}">
              <a16:creationId xmlns:a16="http://schemas.microsoft.com/office/drawing/2014/main" id="{F175F04C-CA7D-404E-BFC5-714E80C3241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8" name="TextBox 47">
          <a:extLst>
            <a:ext uri="{FF2B5EF4-FFF2-40B4-BE49-F238E27FC236}">
              <a16:creationId xmlns:a16="http://schemas.microsoft.com/office/drawing/2014/main" id="{F213F931-7F26-46C0-99BB-78B4E276336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9" name="TextBox 48">
          <a:extLst>
            <a:ext uri="{FF2B5EF4-FFF2-40B4-BE49-F238E27FC236}">
              <a16:creationId xmlns:a16="http://schemas.microsoft.com/office/drawing/2014/main" id="{049DAE9B-9FCD-4DBD-BD03-70786846702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0" name="TextBox 49">
          <a:extLst>
            <a:ext uri="{FF2B5EF4-FFF2-40B4-BE49-F238E27FC236}">
              <a16:creationId xmlns:a16="http://schemas.microsoft.com/office/drawing/2014/main" id="{5DA0FD41-E9FF-4982-8B8D-63AAF7ED3C1A}"/>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1" name="TextBox 50">
          <a:extLst>
            <a:ext uri="{FF2B5EF4-FFF2-40B4-BE49-F238E27FC236}">
              <a16:creationId xmlns:a16="http://schemas.microsoft.com/office/drawing/2014/main" id="{AEA1FCFB-EBFB-44DE-9988-D377FD81899D}"/>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2" name="TextBox 51">
          <a:extLst>
            <a:ext uri="{FF2B5EF4-FFF2-40B4-BE49-F238E27FC236}">
              <a16:creationId xmlns:a16="http://schemas.microsoft.com/office/drawing/2014/main" id="{51328A6D-2400-49AD-9CD2-DC3532295F75}"/>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3" name="TextBox 52">
          <a:extLst>
            <a:ext uri="{FF2B5EF4-FFF2-40B4-BE49-F238E27FC236}">
              <a16:creationId xmlns:a16="http://schemas.microsoft.com/office/drawing/2014/main" id="{1690977D-0270-447D-B198-BE79E7224F26}"/>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4" name="TextBox 53">
          <a:extLst>
            <a:ext uri="{FF2B5EF4-FFF2-40B4-BE49-F238E27FC236}">
              <a16:creationId xmlns:a16="http://schemas.microsoft.com/office/drawing/2014/main" id="{9306B840-3018-4E24-9264-4609165ADFB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5" name="TextBox 54">
          <a:extLst>
            <a:ext uri="{FF2B5EF4-FFF2-40B4-BE49-F238E27FC236}">
              <a16:creationId xmlns:a16="http://schemas.microsoft.com/office/drawing/2014/main" id="{FED3C751-D772-427A-A2E5-AD7842AF452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6" name="TextBox 55">
          <a:extLst>
            <a:ext uri="{FF2B5EF4-FFF2-40B4-BE49-F238E27FC236}">
              <a16:creationId xmlns:a16="http://schemas.microsoft.com/office/drawing/2014/main" id="{84660381-24DC-4A90-84A4-048BA0DABF3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7" name="TextBox 56">
          <a:extLst>
            <a:ext uri="{FF2B5EF4-FFF2-40B4-BE49-F238E27FC236}">
              <a16:creationId xmlns:a16="http://schemas.microsoft.com/office/drawing/2014/main" id="{908EF73C-43CD-452C-B20B-7609D1DACB6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8" name="TextBox 57">
          <a:extLst>
            <a:ext uri="{FF2B5EF4-FFF2-40B4-BE49-F238E27FC236}">
              <a16:creationId xmlns:a16="http://schemas.microsoft.com/office/drawing/2014/main" id="{8107EAB0-BD7E-4DD6-BCAF-A340D4ED523C}"/>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9" name="TextBox 58">
          <a:extLst>
            <a:ext uri="{FF2B5EF4-FFF2-40B4-BE49-F238E27FC236}">
              <a16:creationId xmlns:a16="http://schemas.microsoft.com/office/drawing/2014/main" id="{6DDF621B-C9CE-47F0-8F80-E02257036C85}"/>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60" name="TextBox 59">
          <a:extLst>
            <a:ext uri="{FF2B5EF4-FFF2-40B4-BE49-F238E27FC236}">
              <a16:creationId xmlns:a16="http://schemas.microsoft.com/office/drawing/2014/main" id="{D7B4DEF7-84EF-464C-8A81-FC605A1DEA1C}"/>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1" name="TextBox 60">
          <a:extLst>
            <a:ext uri="{FF2B5EF4-FFF2-40B4-BE49-F238E27FC236}">
              <a16:creationId xmlns:a16="http://schemas.microsoft.com/office/drawing/2014/main" id="{78C6A2E8-EECA-4A95-82C9-902B4DEC3546}"/>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2" name="TextBox 61">
          <a:extLst>
            <a:ext uri="{FF2B5EF4-FFF2-40B4-BE49-F238E27FC236}">
              <a16:creationId xmlns:a16="http://schemas.microsoft.com/office/drawing/2014/main" id="{47369B22-9C02-4498-9ADC-CFCFA117F14D}"/>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3" name="TextBox 62">
          <a:extLst>
            <a:ext uri="{FF2B5EF4-FFF2-40B4-BE49-F238E27FC236}">
              <a16:creationId xmlns:a16="http://schemas.microsoft.com/office/drawing/2014/main" id="{BEE8BECA-B0BD-49FC-B371-DF63D01B48D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4" name="TextBox 63">
          <a:extLst>
            <a:ext uri="{FF2B5EF4-FFF2-40B4-BE49-F238E27FC236}">
              <a16:creationId xmlns:a16="http://schemas.microsoft.com/office/drawing/2014/main" id="{971C7A7E-C6B3-4D09-B476-19850D12D63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5" name="TextBox 64">
          <a:extLst>
            <a:ext uri="{FF2B5EF4-FFF2-40B4-BE49-F238E27FC236}">
              <a16:creationId xmlns:a16="http://schemas.microsoft.com/office/drawing/2014/main" id="{09E47E65-BD45-4CF8-BA7F-A89807F1DE2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6" name="TextBox 65">
          <a:extLst>
            <a:ext uri="{FF2B5EF4-FFF2-40B4-BE49-F238E27FC236}">
              <a16:creationId xmlns:a16="http://schemas.microsoft.com/office/drawing/2014/main" id="{5E1BA934-572D-4BDE-A838-20521DDA59E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7" name="TextBox 66">
          <a:extLst>
            <a:ext uri="{FF2B5EF4-FFF2-40B4-BE49-F238E27FC236}">
              <a16:creationId xmlns:a16="http://schemas.microsoft.com/office/drawing/2014/main" id="{76ED1AD3-F256-40C3-8A35-22EB49496DC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8" name="TextBox 67">
          <a:extLst>
            <a:ext uri="{FF2B5EF4-FFF2-40B4-BE49-F238E27FC236}">
              <a16:creationId xmlns:a16="http://schemas.microsoft.com/office/drawing/2014/main" id="{53B0A82F-EFB0-4615-9CB7-E54C5DA4F4D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9" name="TextBox 68">
          <a:extLst>
            <a:ext uri="{FF2B5EF4-FFF2-40B4-BE49-F238E27FC236}">
              <a16:creationId xmlns:a16="http://schemas.microsoft.com/office/drawing/2014/main" id="{14E99F50-62B0-490F-9146-7F49D2D8A47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0" name="TextBox 69">
          <a:extLst>
            <a:ext uri="{FF2B5EF4-FFF2-40B4-BE49-F238E27FC236}">
              <a16:creationId xmlns:a16="http://schemas.microsoft.com/office/drawing/2014/main" id="{585AAD4F-7AAD-4A50-A57C-5E75DE200C8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1" name="TextBox 70">
          <a:extLst>
            <a:ext uri="{FF2B5EF4-FFF2-40B4-BE49-F238E27FC236}">
              <a16:creationId xmlns:a16="http://schemas.microsoft.com/office/drawing/2014/main" id="{6B05A6F8-2A87-4021-8688-8F756BFF7FC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2" name="TextBox 71">
          <a:extLst>
            <a:ext uri="{FF2B5EF4-FFF2-40B4-BE49-F238E27FC236}">
              <a16:creationId xmlns:a16="http://schemas.microsoft.com/office/drawing/2014/main" id="{62BC0A22-EAA7-4D0B-9FC0-A26A71C13CE5}"/>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3" name="TextBox 72">
          <a:extLst>
            <a:ext uri="{FF2B5EF4-FFF2-40B4-BE49-F238E27FC236}">
              <a16:creationId xmlns:a16="http://schemas.microsoft.com/office/drawing/2014/main" id="{460E655E-D6C4-4A82-9F67-6D2D79BB2499}"/>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4" name="TextBox 73">
          <a:extLst>
            <a:ext uri="{FF2B5EF4-FFF2-40B4-BE49-F238E27FC236}">
              <a16:creationId xmlns:a16="http://schemas.microsoft.com/office/drawing/2014/main" id="{4ED7C184-37E6-4D36-94FF-073CFE83BFC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5" name="TextBox 74">
          <a:extLst>
            <a:ext uri="{FF2B5EF4-FFF2-40B4-BE49-F238E27FC236}">
              <a16:creationId xmlns:a16="http://schemas.microsoft.com/office/drawing/2014/main" id="{F5AB3C28-F057-4230-91AC-3AD623A759E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6" name="TextBox 75">
          <a:extLst>
            <a:ext uri="{FF2B5EF4-FFF2-40B4-BE49-F238E27FC236}">
              <a16:creationId xmlns:a16="http://schemas.microsoft.com/office/drawing/2014/main" id="{C7572FEF-EE56-4BC6-90D3-F5B04F818B5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7" name="TextBox 76">
          <a:extLst>
            <a:ext uri="{FF2B5EF4-FFF2-40B4-BE49-F238E27FC236}">
              <a16:creationId xmlns:a16="http://schemas.microsoft.com/office/drawing/2014/main" id="{8A30A32B-93E8-4DD8-A27B-61A25D571AA8}"/>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8" name="TextBox 77">
          <a:extLst>
            <a:ext uri="{FF2B5EF4-FFF2-40B4-BE49-F238E27FC236}">
              <a16:creationId xmlns:a16="http://schemas.microsoft.com/office/drawing/2014/main" id="{FA2A5926-511A-4724-9CF5-2D5F613C389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9" name="TextBox 78">
          <a:extLst>
            <a:ext uri="{FF2B5EF4-FFF2-40B4-BE49-F238E27FC236}">
              <a16:creationId xmlns:a16="http://schemas.microsoft.com/office/drawing/2014/main" id="{55428A4D-6C42-43F3-8663-DD63E345931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0" name="TextBox 79">
          <a:extLst>
            <a:ext uri="{FF2B5EF4-FFF2-40B4-BE49-F238E27FC236}">
              <a16:creationId xmlns:a16="http://schemas.microsoft.com/office/drawing/2014/main" id="{1E3E2225-8D98-4C38-BA69-EF7626732FCB}"/>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1" name="TextBox 80">
          <a:extLst>
            <a:ext uri="{FF2B5EF4-FFF2-40B4-BE49-F238E27FC236}">
              <a16:creationId xmlns:a16="http://schemas.microsoft.com/office/drawing/2014/main" id="{8340D839-597A-48F9-9983-75E96F4AB55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2" name="TextBox 81">
          <a:extLst>
            <a:ext uri="{FF2B5EF4-FFF2-40B4-BE49-F238E27FC236}">
              <a16:creationId xmlns:a16="http://schemas.microsoft.com/office/drawing/2014/main" id="{73C9BBE2-F2D8-4F32-8BFF-6F7FE2813E7F}"/>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3" name="TextBox 82">
          <a:extLst>
            <a:ext uri="{FF2B5EF4-FFF2-40B4-BE49-F238E27FC236}">
              <a16:creationId xmlns:a16="http://schemas.microsoft.com/office/drawing/2014/main" id="{9A3FA772-2566-483C-B4C5-846476B9308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4" name="TextBox 83">
          <a:extLst>
            <a:ext uri="{FF2B5EF4-FFF2-40B4-BE49-F238E27FC236}">
              <a16:creationId xmlns:a16="http://schemas.microsoft.com/office/drawing/2014/main" id="{9C1E4375-FA40-4EA0-AFF2-01B1EF0C350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5" name="TextBox 84">
          <a:extLst>
            <a:ext uri="{FF2B5EF4-FFF2-40B4-BE49-F238E27FC236}">
              <a16:creationId xmlns:a16="http://schemas.microsoft.com/office/drawing/2014/main" id="{3278544F-B313-4CD8-9DBC-6B90FFD0D99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6" name="TextBox 85">
          <a:extLst>
            <a:ext uri="{FF2B5EF4-FFF2-40B4-BE49-F238E27FC236}">
              <a16:creationId xmlns:a16="http://schemas.microsoft.com/office/drawing/2014/main" id="{49B79C0A-3C8E-4AA2-AE1B-38454CAAED11}"/>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7" name="TextBox 86">
          <a:extLst>
            <a:ext uri="{FF2B5EF4-FFF2-40B4-BE49-F238E27FC236}">
              <a16:creationId xmlns:a16="http://schemas.microsoft.com/office/drawing/2014/main" id="{B159B9C6-3B42-4346-A0E0-1C7E86AC922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8" name="TextBox 87">
          <a:extLst>
            <a:ext uri="{FF2B5EF4-FFF2-40B4-BE49-F238E27FC236}">
              <a16:creationId xmlns:a16="http://schemas.microsoft.com/office/drawing/2014/main" id="{840B3312-1FCE-4084-A6D9-FB83B29C05D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9" name="TextBox 88">
          <a:extLst>
            <a:ext uri="{FF2B5EF4-FFF2-40B4-BE49-F238E27FC236}">
              <a16:creationId xmlns:a16="http://schemas.microsoft.com/office/drawing/2014/main" id="{D47907CD-A730-4665-BC43-428B01442BB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0" name="TextBox 89">
          <a:extLst>
            <a:ext uri="{FF2B5EF4-FFF2-40B4-BE49-F238E27FC236}">
              <a16:creationId xmlns:a16="http://schemas.microsoft.com/office/drawing/2014/main" id="{55F830DD-96EE-40AC-9871-D75D5817A5D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1" name="TextBox 90">
          <a:extLst>
            <a:ext uri="{FF2B5EF4-FFF2-40B4-BE49-F238E27FC236}">
              <a16:creationId xmlns:a16="http://schemas.microsoft.com/office/drawing/2014/main" id="{142BD2C5-C7DC-49E1-8BC2-EE9126E1A89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2" name="TextBox 91">
          <a:extLst>
            <a:ext uri="{FF2B5EF4-FFF2-40B4-BE49-F238E27FC236}">
              <a16:creationId xmlns:a16="http://schemas.microsoft.com/office/drawing/2014/main" id="{DF21C0BB-AB02-4C16-8F58-ED84884B707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3" name="TextBox 92">
          <a:extLst>
            <a:ext uri="{FF2B5EF4-FFF2-40B4-BE49-F238E27FC236}">
              <a16:creationId xmlns:a16="http://schemas.microsoft.com/office/drawing/2014/main" id="{1257BA06-13D2-46D7-A102-41410861AE4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4" name="TextBox 93">
          <a:extLst>
            <a:ext uri="{FF2B5EF4-FFF2-40B4-BE49-F238E27FC236}">
              <a16:creationId xmlns:a16="http://schemas.microsoft.com/office/drawing/2014/main" id="{9F91F05B-8FD4-498E-8383-9D535F1C92D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5" name="TextBox 94">
          <a:extLst>
            <a:ext uri="{FF2B5EF4-FFF2-40B4-BE49-F238E27FC236}">
              <a16:creationId xmlns:a16="http://schemas.microsoft.com/office/drawing/2014/main" id="{F68377B1-3E96-468F-A5E6-E6ABA405A45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6" name="TextBox 95">
          <a:extLst>
            <a:ext uri="{FF2B5EF4-FFF2-40B4-BE49-F238E27FC236}">
              <a16:creationId xmlns:a16="http://schemas.microsoft.com/office/drawing/2014/main" id="{D6281188-C237-4685-A8D5-59E28DE5EE5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7" name="TextBox 96">
          <a:extLst>
            <a:ext uri="{FF2B5EF4-FFF2-40B4-BE49-F238E27FC236}">
              <a16:creationId xmlns:a16="http://schemas.microsoft.com/office/drawing/2014/main" id="{E8505A16-0859-4F79-8D9C-173155456AE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8" name="TextBox 97">
          <a:extLst>
            <a:ext uri="{FF2B5EF4-FFF2-40B4-BE49-F238E27FC236}">
              <a16:creationId xmlns:a16="http://schemas.microsoft.com/office/drawing/2014/main" id="{1FFA560A-69C7-44DC-BCDD-59506F5C52C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9" name="TextBox 98">
          <a:extLst>
            <a:ext uri="{FF2B5EF4-FFF2-40B4-BE49-F238E27FC236}">
              <a16:creationId xmlns:a16="http://schemas.microsoft.com/office/drawing/2014/main" id="{CDDF4C73-D37A-44AD-B652-E27B4414342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0" name="TextBox 99">
          <a:extLst>
            <a:ext uri="{FF2B5EF4-FFF2-40B4-BE49-F238E27FC236}">
              <a16:creationId xmlns:a16="http://schemas.microsoft.com/office/drawing/2014/main" id="{C56694EF-7548-4E56-B759-CFD66331C36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1" name="TextBox 100">
          <a:extLst>
            <a:ext uri="{FF2B5EF4-FFF2-40B4-BE49-F238E27FC236}">
              <a16:creationId xmlns:a16="http://schemas.microsoft.com/office/drawing/2014/main" id="{629A6B36-01A5-4F95-ABD1-E16220E63DD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2" name="TextBox 101">
          <a:extLst>
            <a:ext uri="{FF2B5EF4-FFF2-40B4-BE49-F238E27FC236}">
              <a16:creationId xmlns:a16="http://schemas.microsoft.com/office/drawing/2014/main" id="{E484662B-CAFF-456C-B10A-2EE50087D28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3" name="TextBox 102">
          <a:extLst>
            <a:ext uri="{FF2B5EF4-FFF2-40B4-BE49-F238E27FC236}">
              <a16:creationId xmlns:a16="http://schemas.microsoft.com/office/drawing/2014/main" id="{90E14133-6FE6-4198-95D8-E08E2DE01BB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4" name="TextBox 103">
          <a:extLst>
            <a:ext uri="{FF2B5EF4-FFF2-40B4-BE49-F238E27FC236}">
              <a16:creationId xmlns:a16="http://schemas.microsoft.com/office/drawing/2014/main" id="{C90CD00A-4562-4F27-940E-3D0174533BC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5" name="TextBox 104">
          <a:extLst>
            <a:ext uri="{FF2B5EF4-FFF2-40B4-BE49-F238E27FC236}">
              <a16:creationId xmlns:a16="http://schemas.microsoft.com/office/drawing/2014/main" id="{03C4731B-B611-49F4-A7D8-A09A66CCB52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6" name="TextBox 105">
          <a:extLst>
            <a:ext uri="{FF2B5EF4-FFF2-40B4-BE49-F238E27FC236}">
              <a16:creationId xmlns:a16="http://schemas.microsoft.com/office/drawing/2014/main" id="{B61124A9-9A9B-4ED2-92E4-89D81D87F90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7" name="TextBox 106">
          <a:extLst>
            <a:ext uri="{FF2B5EF4-FFF2-40B4-BE49-F238E27FC236}">
              <a16:creationId xmlns:a16="http://schemas.microsoft.com/office/drawing/2014/main" id="{D237925C-9878-412E-99FB-F00564F6CB21}"/>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8" name="TextBox 107">
          <a:extLst>
            <a:ext uri="{FF2B5EF4-FFF2-40B4-BE49-F238E27FC236}">
              <a16:creationId xmlns:a16="http://schemas.microsoft.com/office/drawing/2014/main" id="{E9843453-5D35-4D6C-AFA5-33BE6057E71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9" name="TextBox 108">
          <a:extLst>
            <a:ext uri="{FF2B5EF4-FFF2-40B4-BE49-F238E27FC236}">
              <a16:creationId xmlns:a16="http://schemas.microsoft.com/office/drawing/2014/main" id="{1F2A303F-3B90-4F72-8686-BA253979E8E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0" name="TextBox 109">
          <a:extLst>
            <a:ext uri="{FF2B5EF4-FFF2-40B4-BE49-F238E27FC236}">
              <a16:creationId xmlns:a16="http://schemas.microsoft.com/office/drawing/2014/main" id="{AFEA60C0-950A-42F1-AC32-E09AAA3A0D8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1" name="TextBox 110">
          <a:extLst>
            <a:ext uri="{FF2B5EF4-FFF2-40B4-BE49-F238E27FC236}">
              <a16:creationId xmlns:a16="http://schemas.microsoft.com/office/drawing/2014/main" id="{CB2E31A6-62D9-4EEA-83B2-FF290B95FC8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2" name="TextBox 111">
          <a:extLst>
            <a:ext uri="{FF2B5EF4-FFF2-40B4-BE49-F238E27FC236}">
              <a16:creationId xmlns:a16="http://schemas.microsoft.com/office/drawing/2014/main" id="{6F8F2440-28AB-4DE3-9D12-64D5D27492E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3" name="TextBox 112">
          <a:extLst>
            <a:ext uri="{FF2B5EF4-FFF2-40B4-BE49-F238E27FC236}">
              <a16:creationId xmlns:a16="http://schemas.microsoft.com/office/drawing/2014/main" id="{C0CA271E-F9DD-4856-84D5-7AC0BFE1E13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4" name="TextBox 113">
          <a:extLst>
            <a:ext uri="{FF2B5EF4-FFF2-40B4-BE49-F238E27FC236}">
              <a16:creationId xmlns:a16="http://schemas.microsoft.com/office/drawing/2014/main" id="{47488478-B182-41F3-9284-1C02721D4A2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6" name="TextBox 115">
          <a:extLst>
            <a:ext uri="{FF2B5EF4-FFF2-40B4-BE49-F238E27FC236}">
              <a16:creationId xmlns:a16="http://schemas.microsoft.com/office/drawing/2014/main" id="{7D0FFA28-D0DC-4A66-88DE-B481FE47BB2B}"/>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7" name="TextBox 116">
          <a:extLst>
            <a:ext uri="{FF2B5EF4-FFF2-40B4-BE49-F238E27FC236}">
              <a16:creationId xmlns:a16="http://schemas.microsoft.com/office/drawing/2014/main" id="{289D0428-A5ED-44A5-8D86-DAE403576160}"/>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8" name="TextBox 117">
          <a:extLst>
            <a:ext uri="{FF2B5EF4-FFF2-40B4-BE49-F238E27FC236}">
              <a16:creationId xmlns:a16="http://schemas.microsoft.com/office/drawing/2014/main" id="{FFC589D6-6CD0-4762-B581-843E802F5921}"/>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72</xdr:row>
      <xdr:rowOff>876300</xdr:rowOff>
    </xdr:from>
    <xdr:ext cx="184731" cy="264560"/>
    <xdr:sp macro="" textlink="">
      <xdr:nvSpPr>
        <xdr:cNvPr id="119" name="TextBox 118">
          <a:extLst>
            <a:ext uri="{FF2B5EF4-FFF2-40B4-BE49-F238E27FC236}">
              <a16:creationId xmlns:a16="http://schemas.microsoft.com/office/drawing/2014/main" id="{98051DE1-4B1A-4BF8-B1D5-B6931D3484FD}"/>
            </a:ext>
          </a:extLst>
        </xdr:cNvPr>
        <xdr:cNvSpPr txBox="1"/>
      </xdr:nvSpPr>
      <xdr:spPr>
        <a:xfrm>
          <a:off x="28803600"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4277;&#44277;&#46020;&#49436;&#44288;"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9373;&#54876;&#47928;&#54868;&#49468;&#5355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51648;&#50669;&#47928;&#54868;&#51116;&#4580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51648;&#48169;&#47928;&#54868;&#50896;"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8149;&#47932;&#44288;"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8120;&#49696;&#44288;"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7928;&#50696;&#54924;&#4428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공도서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생활문화센터"/>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역문화재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방문화원"/>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박물관"/>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술관"/>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예회관"/>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themezoozoo.or.kr/" TargetMode="External"/><Relationship Id="rId299" Type="http://schemas.openxmlformats.org/officeDocument/2006/relationships/hyperlink" Target="https://blog.naver.com/baamuseum" TargetMode="External"/><Relationship Id="rId21" Type="http://schemas.openxmlformats.org/officeDocument/2006/relationships/hyperlink" Target="https://artcenter.daegu.go.kr/hyangto" TargetMode="External"/><Relationship Id="rId63" Type="http://schemas.openxmlformats.org/officeDocument/2006/relationships/hyperlink" Target="https://www.gwangju.go.kr/kimchitown/" TargetMode="External"/><Relationship Id="rId159" Type="http://schemas.openxmlformats.org/officeDocument/2006/relationships/hyperlink" Target="http://www.gbcp.or.kr/" TargetMode="External"/><Relationship Id="rId324" Type="http://schemas.openxmlformats.org/officeDocument/2006/relationships/hyperlink" Target="https://museum.ewha.ac.kr/" TargetMode="External"/><Relationship Id="rId170" Type="http://schemas.openxmlformats.org/officeDocument/2006/relationships/hyperlink" Target="http://mask.goseong.go.kr/" TargetMode="External"/><Relationship Id="rId226" Type="http://schemas.openxmlformats.org/officeDocument/2006/relationships/hyperlink" Target="http://www.bulgapsa.kr/" TargetMode="External"/><Relationship Id="rId268" Type="http://schemas.openxmlformats.org/officeDocument/2006/relationships/hyperlink" Target="http://www.hallimpark.com/" TargetMode="External"/><Relationship Id="rId32" Type="http://schemas.openxmlformats.org/officeDocument/2006/relationships/hyperlink" Target="http://www.icjgss.or.kr/open_port/" TargetMode="External"/><Relationship Id="rId74" Type="http://schemas.openxmlformats.org/officeDocument/2006/relationships/hyperlink" Target="http://www.edisonmuseum.kr/" TargetMode="External"/><Relationship Id="rId128" Type="http://schemas.openxmlformats.org/officeDocument/2006/relationships/hyperlink" Target="http://www.wndcof.com/" TargetMode="External"/><Relationship Id="rId335" Type="http://schemas.openxmlformats.org/officeDocument/2006/relationships/hyperlink" Target="http://www.much.go.kr/" TargetMode="External"/><Relationship Id="rId5" Type="http://schemas.openxmlformats.org/officeDocument/2006/relationships/hyperlink" Target="https://museum.busan.go.kr/dongsam/index" TargetMode="External"/><Relationship Id="rId181" Type="http://schemas.openxmlformats.org/officeDocument/2006/relationships/hyperlink" Target="http://www.jinju.or.kr/ptero" TargetMode="External"/><Relationship Id="rId237" Type="http://schemas.openxmlformats.org/officeDocument/2006/relationships/hyperlink" Target="http://seagreen.co.kr/default/00/01.php" TargetMode="External"/><Relationship Id="rId279" Type="http://schemas.openxmlformats.org/officeDocument/2006/relationships/hyperlink" Target="http://kansong.org/" TargetMode="External"/><Relationship Id="rId43" Type="http://schemas.openxmlformats.org/officeDocument/2006/relationships/hyperlink" Target="https://museum.pcu.ac.kr/" TargetMode="External"/><Relationship Id="rId139" Type="http://schemas.openxmlformats.org/officeDocument/2006/relationships/hyperlink" Target="http://www.edisonmuseum.kr/" TargetMode="External"/><Relationship Id="rId290" Type="http://schemas.openxmlformats.org/officeDocument/2006/relationships/hyperlink" Target="http://www.koreanstonemuseum.com/" TargetMode="External"/><Relationship Id="rId304" Type="http://schemas.openxmlformats.org/officeDocument/2006/relationships/hyperlink" Target="http://www.wjm.or.kr/" TargetMode="External"/><Relationship Id="rId346" Type="http://schemas.openxmlformats.org/officeDocument/2006/relationships/hyperlink" Target="http://sejong.cha.go.kr/" TargetMode="External"/><Relationship Id="rId85" Type="http://schemas.openxmlformats.org/officeDocument/2006/relationships/hyperlink" Target="http://www.ydinter.hs.kr/" TargetMode="External"/><Relationship Id="rId150" Type="http://schemas.openxmlformats.org/officeDocument/2006/relationships/hyperlink" Target="https://www.jinan.go.kr/scissormuseum/" TargetMode="External"/><Relationship Id="rId192" Type="http://schemas.openxmlformats.org/officeDocument/2006/relationships/hyperlink" Target="https://www.pyochungsa.or.kr/" TargetMode="External"/><Relationship Id="rId206" Type="http://schemas.openxmlformats.org/officeDocument/2006/relationships/hyperlink" Target="https://www.geumsan.go.kr/insam/html/sub07/0705.html" TargetMode="External"/><Relationship Id="rId248" Type="http://schemas.openxmlformats.org/officeDocument/2006/relationships/hyperlink" Target="http://www.mazeland.co.kr/" TargetMode="External"/><Relationship Id="rId12" Type="http://schemas.openxmlformats.org/officeDocument/2006/relationships/hyperlink" Target="http://www.ach.or.kr/" TargetMode="External"/><Relationship Id="rId108" Type="http://schemas.openxmlformats.org/officeDocument/2006/relationships/hyperlink" Target="http://www.ansanculture.or.kr/" TargetMode="External"/><Relationship Id="rId315" Type="http://schemas.openxmlformats.org/officeDocument/2006/relationships/hyperlink" Target="https://www.syu.ac.kr/museum/" TargetMode="External"/><Relationship Id="rId357" Type="http://schemas.openxmlformats.org/officeDocument/2006/relationships/hyperlink" Target="http://www.sorokdo.go.kr/museum/main.do" TargetMode="External"/><Relationship Id="rId54" Type="http://schemas.openxmlformats.org/officeDocument/2006/relationships/hyperlink" Target="http://www.hangaone.com/" TargetMode="External"/><Relationship Id="rId96" Type="http://schemas.openxmlformats.org/officeDocument/2006/relationships/hyperlink" Target="http://www.cbec.go.kr/edu/" TargetMode="External"/><Relationship Id="rId161" Type="http://schemas.openxmlformats.org/officeDocument/2006/relationships/hyperlink" Target="http://www.jikjimuseum.org/" TargetMode="External"/><Relationship Id="rId217" Type="http://schemas.openxmlformats.org/officeDocument/2006/relationships/hyperlink" Target="https://www.instagram.com/knumuseum/?utm_medium=copy_link" TargetMode="External"/><Relationship Id="rId259" Type="http://schemas.openxmlformats.org/officeDocument/2006/relationships/hyperlink" Target="https://blog.naver.com/elandmuseum" TargetMode="External"/><Relationship Id="rId23" Type="http://schemas.openxmlformats.org/officeDocument/2006/relationships/hyperlink" Target="http://www.museumhyur.modoo.at/" TargetMode="External"/><Relationship Id="rId119" Type="http://schemas.openxmlformats.org/officeDocument/2006/relationships/hyperlink" Target="http://www.duksomuseum.com/" TargetMode="External"/><Relationship Id="rId270" Type="http://schemas.openxmlformats.org/officeDocument/2006/relationships/hyperlink" Target="https://namu.sdm.go.kr/" TargetMode="External"/><Relationship Id="rId326" Type="http://schemas.openxmlformats.org/officeDocument/2006/relationships/hyperlink" Target="http://www.gukchae.com/" TargetMode="External"/><Relationship Id="rId65" Type="http://schemas.openxmlformats.org/officeDocument/2006/relationships/hyperlink" Target="http://www.hbem.or.kr/" TargetMode="External"/><Relationship Id="rId130" Type="http://schemas.openxmlformats.org/officeDocument/2006/relationships/hyperlink" Target="http://www.yongjoosa.or.kr/" TargetMode="External"/><Relationship Id="rId172" Type="http://schemas.openxmlformats.org/officeDocument/2006/relationships/hyperlink" Target="http://dhp.goseong.go.kr/index.goseong" TargetMode="External"/><Relationship Id="rId228" Type="http://schemas.openxmlformats.org/officeDocument/2006/relationships/hyperlink" Target="https://mnum.mokpo.ac.kr/" TargetMode="External"/><Relationship Id="rId281" Type="http://schemas.openxmlformats.org/officeDocument/2006/relationships/hyperlink" Target="http://www.tanheo.org/" TargetMode="External"/><Relationship Id="rId337" Type="http://schemas.openxmlformats.org/officeDocument/2006/relationships/hyperlink" Target="http://www.ntok.go.kr/kr/Museum/Main/Index" TargetMode="External"/><Relationship Id="rId34" Type="http://schemas.openxmlformats.org/officeDocument/2006/relationships/hyperlink" Target="http://museum.inha.ac.kr/" TargetMode="External"/><Relationship Id="rId76" Type="http://schemas.openxmlformats.org/officeDocument/2006/relationships/hyperlink" Target="http://www.dmzmuseum.com/" TargetMode="External"/><Relationship Id="rId141" Type="http://schemas.openxmlformats.org/officeDocument/2006/relationships/hyperlink" Target="http://www.filmmuseum.co.kr/" TargetMode="External"/><Relationship Id="rId7" Type="http://schemas.openxmlformats.org/officeDocument/2006/relationships/hyperlink" Target="http://museum.busan.go.kr/busan/index" TargetMode="External"/><Relationship Id="rId183" Type="http://schemas.openxmlformats.org/officeDocument/2006/relationships/hyperlink" Target="http://www.hadongteamuseum.org/" TargetMode="External"/><Relationship Id="rId239" Type="http://schemas.openxmlformats.org/officeDocument/2006/relationships/hyperlink" Target="https://culture.seogwipo.go.kr/citrus/index.htm" TargetMode="External"/><Relationship Id="rId250" Type="http://schemas.openxmlformats.org/officeDocument/2006/relationships/hyperlink" Target="http://www.bontemuseum.com/" TargetMode="External"/><Relationship Id="rId292" Type="http://schemas.openxmlformats.org/officeDocument/2006/relationships/hyperlink" Target="http://www.warmemo.or.kr/" TargetMode="External"/><Relationship Id="rId306" Type="http://schemas.openxmlformats.org/officeDocument/2006/relationships/hyperlink" Target="http://www.yoogeum.org/" TargetMode="External"/><Relationship Id="rId45" Type="http://schemas.openxmlformats.org/officeDocument/2006/relationships/hyperlink" Target="http://www.bakmul.hannam.ac.kr/" TargetMode="External"/><Relationship Id="rId87" Type="http://schemas.openxmlformats.org/officeDocument/2006/relationships/hyperlink" Target="http://www.forjijeok.com/" TargetMode="External"/><Relationship Id="rId110" Type="http://schemas.openxmlformats.org/officeDocument/2006/relationships/hyperlink" Target="https://www.yongin.go.kr/yitour/index.do;jsessionid=XFik6Mk1qHIuXw7Yb3Hn7NfeAvaH8egoy10M6Bw1aF6DuEiJpzQMABzIQuqzIR5H.yonginwas2_servlet_engine3" TargetMode="External"/><Relationship Id="rId348" Type="http://schemas.openxmlformats.org/officeDocument/2006/relationships/hyperlink" Target="http://eherstory.mogef.go.kr/" TargetMode="External"/><Relationship Id="rId152" Type="http://schemas.openxmlformats.org/officeDocument/2006/relationships/hyperlink" Target="http://www.koreabookcity.com/" TargetMode="External"/><Relationship Id="rId194" Type="http://schemas.openxmlformats.org/officeDocument/2006/relationships/hyperlink" Target="http://museum.lh.or.kr/" TargetMode="External"/><Relationship Id="rId208" Type="http://schemas.openxmlformats.org/officeDocument/2006/relationships/hyperlink" Target="http://taean.go.kr/tour/sub04_10_01_01.do" TargetMode="External"/><Relationship Id="rId261" Type="http://schemas.openxmlformats.org/officeDocument/2006/relationships/hyperlink" Target="http://www.jejufolk.com/" TargetMode="External"/><Relationship Id="rId14" Type="http://schemas.openxmlformats.org/officeDocument/2006/relationships/hyperlink" Target="http://www.museum-kcm.or.kr/" TargetMode="External"/><Relationship Id="rId56" Type="http://schemas.openxmlformats.org/officeDocument/2006/relationships/hyperlink" Target="http://www.chunghyeon.org/" TargetMode="External"/><Relationship Id="rId317" Type="http://schemas.openxmlformats.org/officeDocument/2006/relationships/hyperlink" Target="http://www.dentmuseum.or.kr/" TargetMode="External"/><Relationship Id="rId98" Type="http://schemas.openxmlformats.org/officeDocument/2006/relationships/hyperlink" Target="http://www.jamsamuseum.co.kr/" TargetMode="External"/><Relationship Id="rId121" Type="http://schemas.openxmlformats.org/officeDocument/2006/relationships/hyperlink" Target="http://www.baedagol.com/" TargetMode="External"/><Relationship Id="rId163" Type="http://schemas.openxmlformats.org/officeDocument/2006/relationships/hyperlink" Target="http://fsm.gb.go.kr/" TargetMode="External"/><Relationship Id="rId219" Type="http://schemas.openxmlformats.org/officeDocument/2006/relationships/hyperlink" Target="https://www.instagram.com/knumuseum/?utm_medium=copy_link" TargetMode="External"/><Relationship Id="rId230" Type="http://schemas.openxmlformats.org/officeDocument/2006/relationships/hyperlink" Target="http://www.kdjnpmemorial.or.kr/" TargetMode="External"/><Relationship Id="rId25" Type="http://schemas.openxmlformats.org/officeDocument/2006/relationships/hyperlink" Target="http://www.hengsomuseum.com/" TargetMode="External"/><Relationship Id="rId46" Type="http://schemas.openxmlformats.org/officeDocument/2006/relationships/hyperlink" Target="https://blog.naver.com/coralno1" TargetMode="External"/><Relationship Id="rId67" Type="http://schemas.openxmlformats.org/officeDocument/2006/relationships/hyperlink" Target="http://www.ulsan.go.kr/museum" TargetMode="External"/><Relationship Id="rId272" Type="http://schemas.openxmlformats.org/officeDocument/2006/relationships/hyperlink" Target="http://www.sedulchildrensmuseum.drg/" TargetMode="External"/><Relationship Id="rId293" Type="http://schemas.openxmlformats.org/officeDocument/2006/relationships/hyperlink" Target="http://www.gahoemuseum.org/" TargetMode="External"/><Relationship Id="rId307" Type="http://schemas.openxmlformats.org/officeDocument/2006/relationships/hyperlink" Target="http://www.saekdongmuseum.com/" TargetMode="External"/><Relationship Id="rId328" Type="http://schemas.openxmlformats.org/officeDocument/2006/relationships/hyperlink" Target="https://iksan.museum./go.kr" TargetMode="External"/><Relationship Id="rId349" Type="http://schemas.openxmlformats.org/officeDocument/2006/relationships/hyperlink" Target="https://www.ngii.go.kr/map/main.do" TargetMode="External"/><Relationship Id="rId88" Type="http://schemas.openxmlformats.org/officeDocument/2006/relationships/hyperlink" Target="http://www.eumseong.go.kr/" TargetMode="External"/><Relationship Id="rId111" Type="http://schemas.openxmlformats.org/officeDocument/2006/relationships/hyperlink" Target="http://www.yp21.go.kr/museumhub" TargetMode="External"/><Relationship Id="rId132" Type="http://schemas.openxmlformats.org/officeDocument/2006/relationships/hyperlink" Target="http://www.flowerm.org/" TargetMode="External"/><Relationship Id="rId153" Type="http://schemas.openxmlformats.org/officeDocument/2006/relationships/hyperlink" Target="http://www.wonmuseum.net/" TargetMode="External"/><Relationship Id="rId174" Type="http://schemas.openxmlformats.org/officeDocument/2006/relationships/hyperlink" Target="http://www.gimhae.go.kr/00224/00227/00230.web?amode=view&amp;idx=426&amp;" TargetMode="External"/><Relationship Id="rId195" Type="http://schemas.openxmlformats.org/officeDocument/2006/relationships/hyperlink" Target="http://www.royalsilkflower.co.kr/" TargetMode="External"/><Relationship Id="rId209" Type="http://schemas.openxmlformats.org/officeDocument/2006/relationships/hyperlink" Target="https://www.cheongyang.go.kr/museum.do" TargetMode="External"/><Relationship Id="rId220" Type="http://schemas.openxmlformats.org/officeDocument/2006/relationships/hyperlink" Target="http://www.&#50752;&#48372;&#46993;&#44760;.kr/" TargetMode="External"/><Relationship Id="rId241" Type="http://schemas.openxmlformats.org/officeDocument/2006/relationships/hyperlink" Target="http://swcenter.jeju.go.kr/" TargetMode="External"/><Relationship Id="rId15" Type="http://schemas.openxmlformats.org/officeDocument/2006/relationships/hyperlink" Target="http://bisthome.bist.ac.kr/" TargetMode="External"/><Relationship Id="rId36" Type="http://schemas.openxmlformats.org/officeDocument/2006/relationships/hyperlink" Target="http://www.biblemuseum.or.kr/" TargetMode="External"/><Relationship Id="rId57" Type="http://schemas.openxmlformats.org/officeDocument/2006/relationships/hyperlink" Target="http://www.kchmuseum.org/" TargetMode="External"/><Relationship Id="rId262" Type="http://schemas.openxmlformats.org/officeDocument/2006/relationships/hyperlink" Target="http://www.jejuicemeseum.com/" TargetMode="External"/><Relationship Id="rId283" Type="http://schemas.openxmlformats.org/officeDocument/2006/relationships/hyperlink" Target="http://www.ahnchangho.or.kr/site/" TargetMode="External"/><Relationship Id="rId318" Type="http://schemas.openxmlformats.org/officeDocument/2006/relationships/hyperlink" Target="https://swb.skku.edu/museum" TargetMode="External"/><Relationship Id="rId339" Type="http://schemas.openxmlformats.org/officeDocument/2006/relationships/hyperlink" Target="http://www.customs.go.kr/seoul/main.do" TargetMode="External"/><Relationship Id="rId78" Type="http://schemas.openxmlformats.org/officeDocument/2006/relationships/hyperlink" Target="http://timemuseum.org/" TargetMode="External"/><Relationship Id="rId99" Type="http://schemas.openxmlformats.org/officeDocument/2006/relationships/hyperlink" Target="https://museum.chungbuk.ac.kr/" TargetMode="External"/><Relationship Id="rId101" Type="http://schemas.openxmlformats.org/officeDocument/2006/relationships/hyperlink" Target="http://musenet.ggcf.kr/" TargetMode="External"/><Relationship Id="rId122" Type="http://schemas.openxmlformats.org/officeDocument/2006/relationships/hyperlink" Target="http://www.robopark.org/" TargetMode="External"/><Relationship Id="rId143" Type="http://schemas.openxmlformats.org/officeDocument/2006/relationships/hyperlink" Target="http://www.sulmuseum.kr/" TargetMode="External"/><Relationship Id="rId164" Type="http://schemas.openxmlformats.org/officeDocument/2006/relationships/hyperlink" Target="https://www.gc.go.kr/museum/main.do" TargetMode="External"/><Relationship Id="rId185" Type="http://schemas.openxmlformats.org/officeDocument/2006/relationships/hyperlink" Target="http://www.hygn.go.kr/museum.web" TargetMode="External"/><Relationship Id="rId350" Type="http://schemas.openxmlformats.org/officeDocument/2006/relationships/hyperlink" Target="http://www.gwpolice.go.kr/" TargetMode="External"/><Relationship Id="rId9" Type="http://schemas.openxmlformats.org/officeDocument/2006/relationships/hyperlink" Target="https://museum.busan.go.kr/citizenpark/index" TargetMode="External"/><Relationship Id="rId210" Type="http://schemas.openxmlformats.org/officeDocument/2006/relationships/hyperlink" Target="http://www.history.hongseong.go.kr/" TargetMode="External"/><Relationship Id="rId26" Type="http://schemas.openxmlformats.org/officeDocument/2006/relationships/hyperlink" Target="http://www.nokcheongja.or.kr/" TargetMode="External"/><Relationship Id="rId231" Type="http://schemas.openxmlformats.org/officeDocument/2006/relationships/hyperlink" Target="http://www.njbogam.or.kr/" TargetMode="External"/><Relationship Id="rId252" Type="http://schemas.openxmlformats.org/officeDocument/2006/relationships/hyperlink" Target="http://www.jejucentralpark.com/" TargetMode="External"/><Relationship Id="rId273" Type="http://schemas.openxmlformats.org/officeDocument/2006/relationships/hyperlink" Target="https://museum.seoul.go.kr/sulm/index.do" TargetMode="External"/><Relationship Id="rId294" Type="http://schemas.openxmlformats.org/officeDocument/2006/relationships/hyperlink" Target="http://www.kokdumuseum.com/" TargetMode="External"/><Relationship Id="rId308" Type="http://schemas.openxmlformats.org/officeDocument/2006/relationships/hyperlink" Target="http://www.hahnmoosook.com/" TargetMode="External"/><Relationship Id="rId329" Type="http://schemas.openxmlformats.org/officeDocument/2006/relationships/hyperlink" Target="https://jeonju.museum.go.kr/" TargetMode="External"/><Relationship Id="rId47" Type="http://schemas.openxmlformats.org/officeDocument/2006/relationships/hyperlink" Target="https://www.sejong.go.kr/museum/index.do" TargetMode="External"/><Relationship Id="rId68" Type="http://schemas.openxmlformats.org/officeDocument/2006/relationships/hyperlink" Target="http://www.ulsan.go.kr/bangudae" TargetMode="External"/><Relationship Id="rId89" Type="http://schemas.openxmlformats.org/officeDocument/2006/relationships/hyperlink" Target="https://www.eumseong.go.kr/Banki-moonpeacemuseum/index.do" TargetMode="External"/><Relationship Id="rId112" Type="http://schemas.openxmlformats.org/officeDocument/2006/relationships/hyperlink" Target="https://jgpm.ggcf.kr/" TargetMode="External"/><Relationship Id="rId133" Type="http://schemas.openxmlformats.org/officeDocument/2006/relationships/hyperlink" Target="https://museum.kjbank.com/" TargetMode="External"/><Relationship Id="rId154" Type="http://schemas.openxmlformats.org/officeDocument/2006/relationships/hyperlink" Target="http://www.cheonhosmus.com/" TargetMode="External"/><Relationship Id="rId175" Type="http://schemas.openxmlformats.org/officeDocument/2006/relationships/hyperlink" Target="http://ghfolkmuseum.or.kr/" TargetMode="External"/><Relationship Id="rId340" Type="http://schemas.openxmlformats.org/officeDocument/2006/relationships/hyperlink" Target="https://science.kma.go.kr/museum" TargetMode="External"/><Relationship Id="rId196" Type="http://schemas.openxmlformats.org/officeDocument/2006/relationships/hyperlink" Target="http://www.hggmuseum.com/" TargetMode="External"/><Relationship Id="rId200" Type="http://schemas.openxmlformats.org/officeDocument/2006/relationships/hyperlink" Target="http://www.history.hongseong.go.kr/" TargetMode="External"/><Relationship Id="rId16" Type="http://schemas.openxmlformats.org/officeDocument/2006/relationships/hyperlink" Target="https://museum.bnue.ac.kr/" TargetMode="External"/><Relationship Id="rId221" Type="http://schemas.openxmlformats.org/officeDocument/2006/relationships/hyperlink" Target="http://www.dsum.dsu.ac.kr/" TargetMode="External"/><Relationship Id="rId242" Type="http://schemas.openxmlformats.org/officeDocument/2006/relationships/hyperlink" Target="http://www.jeju.go.kr/jejustonepark" TargetMode="External"/><Relationship Id="rId263" Type="http://schemas.openxmlformats.org/officeDocument/2006/relationships/hyperlink" Target="http://jejuonggi.com/" TargetMode="External"/><Relationship Id="rId284" Type="http://schemas.openxmlformats.org/officeDocument/2006/relationships/hyperlink" Target="http://www.agrimuseum.or.kr/" TargetMode="External"/><Relationship Id="rId319" Type="http://schemas.openxmlformats.org/officeDocument/2006/relationships/hyperlink" Target="http://museum.sungshin.ac.kr/" TargetMode="External"/><Relationship Id="rId37" Type="http://schemas.openxmlformats.org/officeDocument/2006/relationships/hyperlink" Target="http://museum.jnu.ac.kr/" TargetMode="External"/><Relationship Id="rId58" Type="http://schemas.openxmlformats.org/officeDocument/2006/relationships/hyperlink" Target="http://museum.ck.ac.kr/" TargetMode="External"/><Relationship Id="rId79" Type="http://schemas.openxmlformats.org/officeDocument/2006/relationships/hyperlink" Target="http://www.orientalembroidery.org/" TargetMode="External"/><Relationship Id="rId102" Type="http://schemas.openxmlformats.org/officeDocument/2006/relationships/hyperlink" Target="http://www.goyangcm.or.kr/" TargetMode="External"/><Relationship Id="rId123" Type="http://schemas.openxmlformats.org/officeDocument/2006/relationships/hyperlink" Target="http://www.pefl.kr/" TargetMode="External"/><Relationship Id="rId144" Type="http://schemas.openxmlformats.org/officeDocument/2006/relationships/hyperlink" Target="http://tour.muju.go.kr/bandiland/index.do" TargetMode="External"/><Relationship Id="rId330" Type="http://schemas.openxmlformats.org/officeDocument/2006/relationships/hyperlink" Target="https://naju.museum.go.kr/" TargetMode="External"/><Relationship Id="rId90" Type="http://schemas.openxmlformats.org/officeDocument/2006/relationships/hyperlink" Target="https://handokmuseum.com/" TargetMode="External"/><Relationship Id="rId165" Type="http://schemas.openxmlformats.org/officeDocument/2006/relationships/hyperlink" Target="https://www.yyg.go.kr/museum" TargetMode="External"/><Relationship Id="rId186" Type="http://schemas.openxmlformats.org/officeDocument/2006/relationships/hyperlink" Target="https://www.hc.go.kr/museum.web" TargetMode="External"/><Relationship Id="rId351" Type="http://schemas.openxmlformats.org/officeDocument/2006/relationships/hyperlink" Target="http://www.seamuse.go.kr/" TargetMode="External"/><Relationship Id="rId211" Type="http://schemas.openxmlformats.org/officeDocument/2006/relationships/hyperlink" Target="https://lxcti.or.kr/" TargetMode="External"/><Relationship Id="rId232" Type="http://schemas.openxmlformats.org/officeDocument/2006/relationships/hyperlink" Target="http://www.suncheon.go.kr/nagan/" TargetMode="External"/><Relationship Id="rId253" Type="http://schemas.openxmlformats.org/officeDocument/2006/relationships/hyperlink" Target="http://www.wsmuseum.co.kr/" TargetMode="External"/><Relationship Id="rId274" Type="http://schemas.openxmlformats.org/officeDocument/2006/relationships/hyperlink" Target="http://www.sonkeechung.com/" TargetMode="External"/><Relationship Id="rId295" Type="http://schemas.openxmlformats.org/officeDocument/2006/relationships/hyperlink" Target="http://www.tkmuseum.or.kr/" TargetMode="External"/><Relationship Id="rId309" Type="http://schemas.openxmlformats.org/officeDocument/2006/relationships/hyperlink" Target="http://www.hjmuseum.org/" TargetMode="External"/><Relationship Id="rId27" Type="http://schemas.openxmlformats.org/officeDocument/2006/relationships/hyperlink" Target="http://www.icdonggu.go.kr/museum" TargetMode="External"/><Relationship Id="rId48" Type="http://schemas.openxmlformats.org/officeDocument/2006/relationships/hyperlink" Target="http://www.keumkang.go.kr/" TargetMode="External"/><Relationship Id="rId69" Type="http://schemas.openxmlformats.org/officeDocument/2006/relationships/hyperlink" Target="https://www.uljufolk.or.kr/" TargetMode="External"/><Relationship Id="rId113" Type="http://schemas.openxmlformats.org/officeDocument/2006/relationships/hyperlink" Target="http://www.ddc.go.kr/museum" TargetMode="External"/><Relationship Id="rId134" Type="http://schemas.openxmlformats.org/officeDocument/2006/relationships/hyperlink" Target="https://visionhall.kaist.ac.kr/" TargetMode="External"/><Relationship Id="rId320" Type="http://schemas.openxmlformats.org/officeDocument/2006/relationships/hyperlink" Target="http://museum.sungshin.ac.kr/" TargetMode="External"/><Relationship Id="rId80" Type="http://schemas.openxmlformats.org/officeDocument/2006/relationships/hyperlink" Target="http://www.museum.go.kr/" TargetMode="External"/><Relationship Id="rId155" Type="http://schemas.openxmlformats.org/officeDocument/2006/relationships/hyperlink" Target="http://museum.jbnu.ac.kr/" TargetMode="External"/><Relationship Id="rId176" Type="http://schemas.openxmlformats.org/officeDocument/2006/relationships/hyperlink" Target="http://www.gimhae.go.kr/water.web" TargetMode="External"/><Relationship Id="rId197" Type="http://schemas.openxmlformats.org/officeDocument/2006/relationships/hyperlink" Target="https://newgh.gnu.ac.kr/museum/main.do" TargetMode="External"/><Relationship Id="rId341" Type="http://schemas.openxmlformats.org/officeDocument/2006/relationships/hyperlink" Target="http://www.molit.go.kr/molitum/intro.do" TargetMode="External"/><Relationship Id="rId201" Type="http://schemas.openxmlformats.org/officeDocument/2006/relationships/hyperlink" Target="https://www.asan.go.kr/gb_museum" TargetMode="External"/><Relationship Id="rId222" Type="http://schemas.openxmlformats.org/officeDocument/2006/relationships/hyperlink" Target="http://www.caf&#233;.daum.net/nsk7000" TargetMode="External"/><Relationship Id="rId243" Type="http://schemas.openxmlformats.org/officeDocument/2006/relationships/hyperlink" Target="http://www.jeju43peace.or.kr/" TargetMode="External"/><Relationship Id="rId264" Type="http://schemas.openxmlformats.org/officeDocument/2006/relationships/hyperlink" Target="mailto:glassmuseum@naver.com" TargetMode="External"/><Relationship Id="rId285" Type="http://schemas.openxmlformats.org/officeDocument/2006/relationships/hyperlink" Target="http://www.spcseoul.or.kr/" TargetMode="External"/><Relationship Id="rId17" Type="http://schemas.openxmlformats.org/officeDocument/2006/relationships/hyperlink" Target="http://museum.silla.ac.kr/museum/" TargetMode="External"/><Relationship Id="rId38" Type="http://schemas.openxmlformats.org/officeDocument/2006/relationships/hyperlink" Target="http://kbeautymeseum.org/" TargetMode="External"/><Relationship Id="rId59" Type="http://schemas.openxmlformats.org/officeDocument/2006/relationships/hyperlink" Target="http://www.cjmuseum.net/" TargetMode="External"/><Relationship Id="rId103" Type="http://schemas.openxmlformats.org/officeDocument/2006/relationships/hyperlink" Target="http://www.fgy.or.kr/1932gimpo" TargetMode="External"/><Relationship Id="rId124" Type="http://schemas.openxmlformats.org/officeDocument/2006/relationships/hyperlink" Target="http://www.yearee.com/" TargetMode="External"/><Relationship Id="rId310" Type="http://schemas.openxmlformats.org/officeDocument/2006/relationships/hyperlink" Target="http://www.tkvcenter.com/" TargetMode="External"/><Relationship Id="rId70" Type="http://schemas.openxmlformats.org/officeDocument/2006/relationships/hyperlink" Target="http://www.ulsan.go.kr/museum" TargetMode="External"/><Relationship Id="rId91" Type="http://schemas.openxmlformats.org/officeDocument/2006/relationships/hyperlink" Target="http://blog.naver.com/phhyenym" TargetMode="External"/><Relationship Id="rId145" Type="http://schemas.openxmlformats.org/officeDocument/2006/relationships/hyperlink" Target="http://www.jeongeup.go.kr/" TargetMode="External"/><Relationship Id="rId166" Type="http://schemas.openxmlformats.org/officeDocument/2006/relationships/hyperlink" Target="http://www.pakrchungheepresidentialmuseum.or.kr/" TargetMode="External"/><Relationship Id="rId187" Type="http://schemas.openxmlformats.org/officeDocument/2006/relationships/hyperlink" Target="http://traditional-art.co.kr/main/index.html" TargetMode="External"/><Relationship Id="rId331" Type="http://schemas.openxmlformats.org/officeDocument/2006/relationships/hyperlink" Target="http://www.gimhae.museum.go.kr/" TargetMode="External"/><Relationship Id="rId352" Type="http://schemas.openxmlformats.org/officeDocument/2006/relationships/hyperlink" Target="http://www.seamuse.go.kr/" TargetMode="External"/><Relationship Id="rId1" Type="http://schemas.openxmlformats.org/officeDocument/2006/relationships/hyperlink" Target="http://www.busan.go.kr/sea" TargetMode="External"/><Relationship Id="rId212" Type="http://schemas.openxmlformats.org/officeDocument/2006/relationships/hyperlink" Target="http://www.gongseri.or.kr/" TargetMode="External"/><Relationship Id="rId233" Type="http://schemas.openxmlformats.org/officeDocument/2006/relationships/hyperlink" Target="http://www.dasan.gangjin.go.kr/" TargetMode="External"/><Relationship Id="rId254" Type="http://schemas.openxmlformats.org/officeDocument/2006/relationships/hyperlink" Target="https://worlm.co.kr/index.html" TargetMode="External"/><Relationship Id="rId28" Type="http://schemas.openxmlformats.org/officeDocument/2006/relationships/hyperlink" Target="http://www.ganghwa.go.kr/" TargetMode="External"/><Relationship Id="rId49" Type="http://schemas.openxmlformats.org/officeDocument/2006/relationships/hyperlink" Target="http://www.textbookmuseum.co.kr/" TargetMode="External"/><Relationship Id="rId114" Type="http://schemas.openxmlformats.org/officeDocument/2006/relationships/hyperlink" Target="http://www.yangju.go.kr/museum/index.do" TargetMode="External"/><Relationship Id="rId275" Type="http://schemas.openxmlformats.org/officeDocument/2006/relationships/hyperlink" Target="https://www.bookmuseum.go.kr/" TargetMode="External"/><Relationship Id="rId296" Type="http://schemas.openxmlformats.org/officeDocument/2006/relationships/hyperlink" Target="http://www.mokinmuseum.com/" TargetMode="External"/><Relationship Id="rId300" Type="http://schemas.openxmlformats.org/officeDocument/2006/relationships/hyperlink" Target="http://bisthome.bist.ac.kr/" TargetMode="External"/><Relationship Id="rId60" Type="http://schemas.openxmlformats.org/officeDocument/2006/relationships/hyperlink" Target="http://www.museum.suwon.ac.kr/" TargetMode="External"/><Relationship Id="rId81" Type="http://schemas.openxmlformats.org/officeDocument/2006/relationships/hyperlink" Target="http://www.jincheonbell.net/" TargetMode="External"/><Relationship Id="rId135" Type="http://schemas.openxmlformats.org/officeDocument/2006/relationships/hyperlink" Target="http://www.animationmuseum.com/Ani/index" TargetMode="External"/><Relationship Id="rId156" Type="http://schemas.openxmlformats.org/officeDocument/2006/relationships/hyperlink" Target="http://www.ycg.kr/open.content/museum/" TargetMode="External"/><Relationship Id="rId177" Type="http://schemas.openxmlformats.org/officeDocument/2006/relationships/hyperlink" Target="https://www.gimhae.go.kr/ds.web" TargetMode="External"/><Relationship Id="rId198" Type="http://schemas.openxmlformats.org/officeDocument/2006/relationships/hyperlink" Target="http://www.cue.ac.kr/museum/Main.do" TargetMode="External"/><Relationship Id="rId321" Type="http://schemas.openxmlformats.org/officeDocument/2006/relationships/hyperlink" Target="http://museum.sejong.ac.kr/" TargetMode="External"/><Relationship Id="rId342" Type="http://schemas.openxmlformats.org/officeDocument/2006/relationships/hyperlink" Target="http://www.deoksugung.go.kr/" TargetMode="External"/><Relationship Id="rId202" Type="http://schemas.openxmlformats.org/officeDocument/2006/relationships/hyperlink" Target="https://www.brsisul.or.kr/" TargetMode="External"/><Relationship Id="rId223" Type="http://schemas.openxmlformats.org/officeDocument/2006/relationships/hyperlink" Target="https://blog.naver.com/nayamuseum" TargetMode="External"/><Relationship Id="rId244" Type="http://schemas.openxmlformats.org/officeDocument/2006/relationships/hyperlink" Target="http://www.jjemuseum.go.kr/" TargetMode="External"/><Relationship Id="rId18" Type="http://schemas.openxmlformats.org/officeDocument/2006/relationships/hyperlink" Target="http://www.dge.go.kr/dme/main.do" TargetMode="External"/><Relationship Id="rId39" Type="http://schemas.openxmlformats.org/officeDocument/2006/relationships/hyperlink" Target="https://www.gwangju.go.kr/gjhfm/" TargetMode="External"/><Relationship Id="rId265" Type="http://schemas.openxmlformats.org/officeDocument/2006/relationships/hyperlink" Target="http://www.teddybearmuseum.com/" TargetMode="External"/><Relationship Id="rId286" Type="http://schemas.openxmlformats.org/officeDocument/2006/relationships/hyperlink" Target="http://www.kochonhall.or.kr/" TargetMode="External"/><Relationship Id="rId50" Type="http://schemas.openxmlformats.org/officeDocument/2006/relationships/hyperlink" Target="http://www.dweeungbark.co.kr/" TargetMode="External"/><Relationship Id="rId104" Type="http://schemas.openxmlformats.org/officeDocument/2006/relationships/hyperlink" Target="https://www.yjcf.or.kr/" TargetMode="External"/><Relationship Id="rId125" Type="http://schemas.openxmlformats.org/officeDocument/2006/relationships/hyperlink" Target="http://www.womanlife.or.kr/" TargetMode="External"/><Relationship Id="rId146" Type="http://schemas.openxmlformats.org/officeDocument/2006/relationships/hyperlink" Target="http://www.buan.go.kr/buancela/index.buan" TargetMode="External"/><Relationship Id="rId167" Type="http://schemas.openxmlformats.org/officeDocument/2006/relationships/hyperlink" Target="http://www.yeongcheonmuseum.com/" TargetMode="External"/><Relationship Id="rId188" Type="http://schemas.openxmlformats.org/officeDocument/2006/relationships/hyperlink" Target="http://gjmuseum.or.kr/" TargetMode="External"/><Relationship Id="rId311" Type="http://schemas.openxmlformats.org/officeDocument/2006/relationships/hyperlink" Target="http://museum.khu.ac.kr/" TargetMode="External"/><Relationship Id="rId332" Type="http://schemas.openxmlformats.org/officeDocument/2006/relationships/hyperlink" Target="https://jinju.museum.go.kr/" TargetMode="External"/><Relationship Id="rId353" Type="http://schemas.openxmlformats.org/officeDocument/2006/relationships/hyperlink" Target="http://www.postmuseum.go.kr/" TargetMode="External"/><Relationship Id="rId71" Type="http://schemas.openxmlformats.org/officeDocument/2006/relationships/hyperlink" Target="http://www.ulsan.go.kr/museum" TargetMode="External"/><Relationship Id="rId92" Type="http://schemas.openxmlformats.org/officeDocument/2006/relationships/hyperlink" Target="http://www.danyang.go.kr/suyanggae" TargetMode="External"/><Relationship Id="rId213" Type="http://schemas.openxmlformats.org/officeDocument/2006/relationships/hyperlink" Target="http://www.i815.or.kr/" TargetMode="External"/><Relationship Id="rId234" Type="http://schemas.openxmlformats.org/officeDocument/2006/relationships/hyperlink" Target="https://gurye.go.kr/farmtech/" TargetMode="External"/><Relationship Id="rId2" Type="http://schemas.openxmlformats.org/officeDocument/2006/relationships/hyperlink" Target="http://www.busan.go.kr/sea" TargetMode="External"/><Relationship Id="rId29" Type="http://schemas.openxmlformats.org/officeDocument/2006/relationships/hyperlink" Target="http://www.ganghwa.go.kr/" TargetMode="External"/><Relationship Id="rId255" Type="http://schemas.openxmlformats.org/officeDocument/2006/relationships/hyperlink" Target="http://www.theveniceland.com/" TargetMode="External"/><Relationship Id="rId276" Type="http://schemas.openxmlformats.org/officeDocument/2006/relationships/hyperlink" Target="https://museum.ep.go.kr/" TargetMode="External"/><Relationship Id="rId297" Type="http://schemas.openxmlformats.org/officeDocument/2006/relationships/hyperlink" Target="http://www.kimchikan.co.kr/" TargetMode="External"/><Relationship Id="rId40" Type="http://schemas.openxmlformats.org/officeDocument/2006/relationships/hyperlink" Target="https://bukgu.gwangju.kr/namdofood/" TargetMode="External"/><Relationship Id="rId115" Type="http://schemas.openxmlformats.org/officeDocument/2006/relationships/hyperlink" Target="http://www.yeoju.go.kr/museum" TargetMode="External"/><Relationship Id="rId136" Type="http://schemas.openxmlformats.org/officeDocument/2006/relationships/hyperlink" Target="http://www.cupmuseum.org/" TargetMode="External"/><Relationship Id="rId157" Type="http://schemas.openxmlformats.org/officeDocument/2006/relationships/hyperlink" Target="http://www.daegaya.net/" TargetMode="External"/><Relationship Id="rId178" Type="http://schemas.openxmlformats.org/officeDocument/2006/relationships/hyperlink" Target="https://www.miryang.go.kr/msm/index.do" TargetMode="External"/><Relationship Id="rId301" Type="http://schemas.openxmlformats.org/officeDocument/2006/relationships/hyperlink" Target="http://www.museum.buddhism.or.kr/" TargetMode="External"/><Relationship Id="rId322" Type="http://schemas.openxmlformats.org/officeDocument/2006/relationships/hyperlink" Target="http://museum.sungshin.ac.kr/" TargetMode="External"/><Relationship Id="rId343" Type="http://schemas.openxmlformats.org/officeDocument/2006/relationships/hyperlink" Target="https://www.koreafilm.or.kr/museum/main" TargetMode="External"/><Relationship Id="rId61" Type="http://schemas.openxmlformats.org/officeDocument/2006/relationships/hyperlink" Target="http://www.aebo.co.kr/" TargetMode="External"/><Relationship Id="rId82" Type="http://schemas.openxmlformats.org/officeDocument/2006/relationships/hyperlink" Target="http://www.goesan.go.kr/museum" TargetMode="External"/><Relationship Id="rId199" Type="http://schemas.openxmlformats.org/officeDocument/2006/relationships/hyperlink" Target="https://taean.go.kr/tour/sub04_07_01_01.do" TargetMode="External"/><Relationship Id="rId203" Type="http://schemas.openxmlformats.org/officeDocument/2006/relationships/hyperlink" Target="http://www.bhm.or.kr/" TargetMode="External"/><Relationship Id="rId19" Type="http://schemas.openxmlformats.org/officeDocument/2006/relationships/hyperlink" Target="http://www.dtmuseum.org/" TargetMode="External"/><Relationship Id="rId224" Type="http://schemas.openxmlformats.org/officeDocument/2006/relationships/hyperlink" Target="http://www.songgwangsa.org/" TargetMode="External"/><Relationship Id="rId245" Type="http://schemas.openxmlformats.org/officeDocument/2006/relationships/hyperlink" Target="http://www.jeju.go.kr/hallasan/index.htm" TargetMode="External"/><Relationship Id="rId266" Type="http://schemas.openxmlformats.org/officeDocument/2006/relationships/hyperlink" Target="http://www.jejubaum.com/" TargetMode="External"/><Relationship Id="rId287" Type="http://schemas.openxmlformats.org/officeDocument/2006/relationships/hyperlink" Target="http://www.gwanmunsa.org/" TargetMode="External"/><Relationship Id="rId30" Type="http://schemas.openxmlformats.org/officeDocument/2006/relationships/hyperlink" Target="http://www.icjgss.or.kr/jajangmyeon/" TargetMode="External"/><Relationship Id="rId105" Type="http://schemas.openxmlformats.org/officeDocument/2006/relationships/hyperlink" Target="http://swmuseum.suwon.go.kr/" TargetMode="External"/><Relationship Id="rId126" Type="http://schemas.openxmlformats.org/officeDocument/2006/relationships/hyperlink" Target="http://www.&#50668;&#51452;&#44260;&#52649;&#48149;&#47932;&#44288;.kr/" TargetMode="External"/><Relationship Id="rId147" Type="http://schemas.openxmlformats.org/officeDocument/2006/relationships/hyperlink" Target="http://www.eojinmuseum.org/" TargetMode="External"/><Relationship Id="rId168" Type="http://schemas.openxmlformats.org/officeDocument/2006/relationships/hyperlink" Target="http://www.cheongsol.or.kr/" TargetMode="External"/><Relationship Id="rId312" Type="http://schemas.openxmlformats.org/officeDocument/2006/relationships/hyperlink" Target="http://museum.konkuk.ac.kr/" TargetMode="External"/><Relationship Id="rId333" Type="http://schemas.openxmlformats.org/officeDocument/2006/relationships/hyperlink" Target="http://www.nfm.go.kr/" TargetMode="External"/><Relationship Id="rId354" Type="http://schemas.openxmlformats.org/officeDocument/2006/relationships/hyperlink" Target="http://hcs.cha.go.kr/" TargetMode="External"/><Relationship Id="rId51" Type="http://schemas.openxmlformats.org/officeDocument/2006/relationships/hyperlink" Target="http://www.koreason.co.kr/" TargetMode="External"/><Relationship Id="rId72" Type="http://schemas.openxmlformats.org/officeDocument/2006/relationships/hyperlink" Target="http://www.whalemuseum.go.kr/" TargetMode="External"/><Relationship Id="rId93" Type="http://schemas.openxmlformats.org/officeDocument/2006/relationships/hyperlink" Target="http://www.bmpc.net/" TargetMode="External"/><Relationship Id="rId189" Type="http://schemas.openxmlformats.org/officeDocument/2006/relationships/hyperlink" Target="http://www.namgaram.or.kr/" TargetMode="External"/><Relationship Id="rId3" Type="http://schemas.openxmlformats.org/officeDocument/2006/relationships/hyperlink" Target="http://www.sasang.go.kr/lmuseum" TargetMode="External"/><Relationship Id="rId214" Type="http://schemas.openxmlformats.org/officeDocument/2006/relationships/hyperlink" Target="http://onyangmuseum.or.kr/" TargetMode="External"/><Relationship Id="rId235" Type="http://schemas.openxmlformats.org/officeDocument/2006/relationships/hyperlink" Target="http://www.wando.go.kr/changpogo" TargetMode="External"/><Relationship Id="rId256" Type="http://schemas.openxmlformats.org/officeDocument/2006/relationships/hyperlink" Target="http://www.ecolandjeju.co.kr/" TargetMode="External"/><Relationship Id="rId277" Type="http://schemas.openxmlformats.org/officeDocument/2006/relationships/hyperlink" Target="http://www.spacec.co.kr/" TargetMode="External"/><Relationship Id="rId298" Type="http://schemas.openxmlformats.org/officeDocument/2006/relationships/hyperlink" Target="http://www.bonamuseum.com/" TargetMode="External"/><Relationship Id="rId116" Type="http://schemas.openxmlformats.org/officeDocument/2006/relationships/hyperlink" Target="https://choiyongshin.ansan.go.kr/" TargetMode="External"/><Relationship Id="rId137" Type="http://schemas.openxmlformats.org/officeDocument/2006/relationships/hyperlink" Target="http://www.hcmuseum.kr/" TargetMode="External"/><Relationship Id="rId158" Type="http://schemas.openxmlformats.org/officeDocument/2006/relationships/hyperlink" Target="http://www.daegaya.net/" TargetMode="External"/><Relationship Id="rId302" Type="http://schemas.openxmlformats.org/officeDocument/2006/relationships/hyperlink" Target="http://ssmop.org/" TargetMode="External"/><Relationship Id="rId323" Type="http://schemas.openxmlformats.org/officeDocument/2006/relationships/hyperlink" Target="http://museum.ssu.ac.kr/" TargetMode="External"/><Relationship Id="rId344" Type="http://schemas.openxmlformats.org/officeDocument/2006/relationships/hyperlink" Target="http://www.fomo.or.kr/museum" TargetMode="External"/><Relationship Id="rId20" Type="http://schemas.openxmlformats.org/officeDocument/2006/relationships/hyperlink" Target="http://www.daegu.go.kr/dgom" TargetMode="External"/><Relationship Id="rId41" Type="http://schemas.openxmlformats.org/officeDocument/2006/relationships/hyperlink" Target="http://museum.chosun.ac.kr/" TargetMode="External"/><Relationship Id="rId62" Type="http://schemas.openxmlformats.org/officeDocument/2006/relationships/hyperlink" Target="http://heartmuseum.kr/" TargetMode="External"/><Relationship Id="rId83" Type="http://schemas.openxmlformats.org/officeDocument/2006/relationships/hyperlink" Target="http://www.yd21.go.kr/gugak/html/sub02/020402.html" TargetMode="External"/><Relationship Id="rId179" Type="http://schemas.openxmlformats.org/officeDocument/2006/relationships/hyperlink" Target="http://ub.uiryeong.go.kr/" TargetMode="External"/><Relationship Id="rId190" Type="http://schemas.openxmlformats.org/officeDocument/2006/relationships/hyperlink" Target="http://www.miribeol.org/" TargetMode="External"/><Relationship Id="rId204" Type="http://schemas.openxmlformats.org/officeDocument/2006/relationships/hyperlink" Target="http://culture.brcn.go.kr/" TargetMode="External"/><Relationship Id="rId225" Type="http://schemas.openxmlformats.org/officeDocument/2006/relationships/hyperlink" Target="http://museum.scnu.ac.kr/" TargetMode="External"/><Relationship Id="rId246" Type="http://schemas.openxmlformats.org/officeDocument/2006/relationships/hyperlink" Target="http://www.jeju.go.kr/hangpadori/index.htm" TargetMode="External"/><Relationship Id="rId267" Type="http://schemas.openxmlformats.org/officeDocument/2006/relationships/hyperlink" Target="http://www.seokbujak.com/" TargetMode="External"/><Relationship Id="rId288" Type="http://schemas.openxmlformats.org/officeDocument/2006/relationships/hyperlink" Target="http://www.yunbonggil.or.k/" TargetMode="External"/><Relationship Id="rId106" Type="http://schemas.openxmlformats.org/officeDocument/2006/relationships/hyperlink" Target="http://www.oidomuseum.siheung.go.kr/" TargetMode="External"/><Relationship Id="rId127" Type="http://schemas.openxmlformats.org/officeDocument/2006/relationships/hyperlink" Target="http://www.geomuseum.go.kr/" TargetMode="External"/><Relationship Id="rId313" Type="http://schemas.openxmlformats.org/officeDocument/2006/relationships/hyperlink" Target="http://www.museum.dongduk.ac.kr/" TargetMode="External"/><Relationship Id="rId10" Type="http://schemas.openxmlformats.org/officeDocument/2006/relationships/hyperlink" Target="http://museum.busan.go.kr/" TargetMode="External"/><Relationship Id="rId31" Type="http://schemas.openxmlformats.org/officeDocument/2006/relationships/hyperlink" Target="http://museum.gyeyang.go.kr/" TargetMode="External"/><Relationship Id="rId52" Type="http://schemas.openxmlformats.org/officeDocument/2006/relationships/hyperlink" Target="http://www.museum.dankook.ac.kr/" TargetMode="External"/><Relationship Id="rId73" Type="http://schemas.openxmlformats.org/officeDocument/2006/relationships/hyperlink" Target="http://museum.cku.ac.kr/" TargetMode="External"/><Relationship Id="rId94" Type="http://schemas.openxmlformats.org/officeDocument/2006/relationships/hyperlink" Target="http://cheongju.go.kr/jikjiworld/index.do" TargetMode="External"/><Relationship Id="rId148" Type="http://schemas.openxmlformats.org/officeDocument/2006/relationships/hyperlink" Target="http://www.jeonjumuseum.org/" TargetMode="External"/><Relationship Id="rId169" Type="http://schemas.openxmlformats.org/officeDocument/2006/relationships/hyperlink" Target="http://www.geochang.go.kr/museum" TargetMode="External"/><Relationship Id="rId334" Type="http://schemas.openxmlformats.org/officeDocument/2006/relationships/hyperlink" Target="http://www.nfm.go.kr/" TargetMode="External"/><Relationship Id="rId355" Type="http://schemas.openxmlformats.org/officeDocument/2006/relationships/hyperlink" Target="http://www.nihc.go.kr/" TargetMode="External"/><Relationship Id="rId4" Type="http://schemas.openxmlformats.org/officeDocument/2006/relationships/hyperlink" Target="https://museum.busan.go.kr/jeonggwan" TargetMode="External"/><Relationship Id="rId180" Type="http://schemas.openxmlformats.org/officeDocument/2006/relationships/hyperlink" Target="http://www.gimhae.go.kr/town/main/?dong_code=5350047" TargetMode="External"/><Relationship Id="rId215" Type="http://schemas.openxmlformats.org/officeDocument/2006/relationships/hyperlink" Target="http://www.anmyondojurassic.com/" TargetMode="External"/><Relationship Id="rId236" Type="http://schemas.openxmlformats.org/officeDocument/2006/relationships/hyperlink" Target="http://www.honggildong.com/" TargetMode="External"/><Relationship Id="rId257" Type="http://schemas.openxmlformats.org/officeDocument/2006/relationships/hyperlink" Target="http://www.yeomiji.or.kr/" TargetMode="External"/><Relationship Id="rId278" Type="http://schemas.openxmlformats.org/officeDocument/2006/relationships/hyperlink" Target="http://www.choisunu.com/" TargetMode="External"/><Relationship Id="rId303" Type="http://schemas.openxmlformats.org/officeDocument/2006/relationships/hyperlink" Target="http://www.medicalmuseum.org/" TargetMode="External"/><Relationship Id="rId42" Type="http://schemas.openxmlformats.org/officeDocument/2006/relationships/hyperlink" Target="http://www.yetermuseum.com/" TargetMode="External"/><Relationship Id="rId84" Type="http://schemas.openxmlformats.org/officeDocument/2006/relationships/hyperlink" Target="http://www.nongminmk.com/" TargetMode="External"/><Relationship Id="rId138" Type="http://schemas.openxmlformats.org/officeDocument/2006/relationships/hyperlink" Target="http://www.hcmuseum.kr/" TargetMode="External"/><Relationship Id="rId345" Type="http://schemas.openxmlformats.org/officeDocument/2006/relationships/hyperlink" Target="http://www.nts.go.kr/museum/main.asp" TargetMode="External"/><Relationship Id="rId191" Type="http://schemas.openxmlformats.org/officeDocument/2006/relationships/hyperlink" Target="http://www.epsmuseum.co.kr/" TargetMode="External"/><Relationship Id="rId205" Type="http://schemas.openxmlformats.org/officeDocument/2006/relationships/hyperlink" Target="https://www.geumsan.go.kr/museum/" TargetMode="External"/><Relationship Id="rId247" Type="http://schemas.openxmlformats.org/officeDocument/2006/relationships/hyperlink" Target="http://www.namuggun.com/" TargetMode="External"/><Relationship Id="rId107" Type="http://schemas.openxmlformats.org/officeDocument/2006/relationships/hyperlink" Target="https://www.ansanuc.net/museum/index.do" TargetMode="External"/><Relationship Id="rId289" Type="http://schemas.openxmlformats.org/officeDocument/2006/relationships/hyperlink" Target="http://www.kepco.co.kr/museum" TargetMode="External"/><Relationship Id="rId11" Type="http://schemas.openxmlformats.org/officeDocument/2006/relationships/hyperlink" Target="http://www.rogbong.co.kr/" TargetMode="External"/><Relationship Id="rId53" Type="http://schemas.openxmlformats.org/officeDocument/2006/relationships/hyperlink" Target="http://www.deungjan.org/" TargetMode="External"/><Relationship Id="rId149" Type="http://schemas.openxmlformats.org/officeDocument/2006/relationships/hyperlink" Target="http://www.1894.or.kr/" TargetMode="External"/><Relationship Id="rId314" Type="http://schemas.openxmlformats.org/officeDocument/2006/relationships/hyperlink" Target="http://museum.snu.ac.kr/" TargetMode="External"/><Relationship Id="rId356" Type="http://schemas.openxmlformats.org/officeDocument/2006/relationships/hyperlink" Target="http://www.army.mi.kr/museum" TargetMode="External"/><Relationship Id="rId95" Type="http://schemas.openxmlformats.org/officeDocument/2006/relationships/hyperlink" Target="http://www.cjbaekje.net/" TargetMode="External"/><Relationship Id="rId160" Type="http://schemas.openxmlformats.org/officeDocument/2006/relationships/hyperlink" Target="http://www.yongmunsa.kr/museum" TargetMode="External"/><Relationship Id="rId216" Type="http://schemas.openxmlformats.org/officeDocument/2006/relationships/hyperlink" Target="http://band.us/n/" TargetMode="External"/><Relationship Id="rId258" Type="http://schemas.openxmlformats.org/officeDocument/2006/relationships/hyperlink" Target="https://blog.naver.com/africanmuse" TargetMode="External"/><Relationship Id="rId22" Type="http://schemas.openxmlformats.org/officeDocument/2006/relationships/hyperlink" Target="http://www.museumsoo.org/" TargetMode="External"/><Relationship Id="rId64" Type="http://schemas.openxmlformats.org/officeDocument/2006/relationships/hyperlink" Target="http://www.&#54620;&#44397;&#51313;&#48372;&#48149;&#47932;&#44288;.&#54620;&#44397;/" TargetMode="External"/><Relationship Id="rId118" Type="http://schemas.openxmlformats.org/officeDocument/2006/relationships/hyperlink" Target="http://www.bongnyeongsa.org/" TargetMode="External"/><Relationship Id="rId325" Type="http://schemas.openxmlformats.org/officeDocument/2006/relationships/hyperlink" Target="http://www.museum.go.kr/" TargetMode="External"/><Relationship Id="rId171" Type="http://schemas.openxmlformats.org/officeDocument/2006/relationships/hyperlink" Target="http://dhp.goseong.go.kr/index.goseong" TargetMode="External"/><Relationship Id="rId227" Type="http://schemas.openxmlformats.org/officeDocument/2006/relationships/hyperlink" Target="http://www.okdangmuseim.net/" TargetMode="External"/><Relationship Id="rId269" Type="http://schemas.openxmlformats.org/officeDocument/2006/relationships/hyperlink" Target="http://www.figurejeju.com/" TargetMode="External"/><Relationship Id="rId33" Type="http://schemas.openxmlformats.org/officeDocument/2006/relationships/hyperlink" Target="http://www.nunghwa.org/" TargetMode="External"/><Relationship Id="rId129" Type="http://schemas.openxmlformats.org/officeDocument/2006/relationships/hyperlink" Target="https://blog.naver.com/kimhs0891" TargetMode="External"/><Relationship Id="rId280" Type="http://schemas.openxmlformats.org/officeDocument/2006/relationships/hyperlink" Target="http://www.88olympic.or.kr/" TargetMode="External"/><Relationship Id="rId336" Type="http://schemas.openxmlformats.org/officeDocument/2006/relationships/hyperlink" Target="http://www.gugak.go.kr/site/homepage/menu/viewMenu?menuid=001013003002&amp;lang=ko" TargetMode="External"/><Relationship Id="rId75" Type="http://schemas.openxmlformats.org/officeDocument/2006/relationships/hyperlink" Target="http://www.museumhaslla.com/" TargetMode="External"/><Relationship Id="rId140" Type="http://schemas.openxmlformats.org/officeDocument/2006/relationships/hyperlink" Target="http://museum.gwnu.ac.kr/" TargetMode="External"/><Relationship Id="rId182" Type="http://schemas.openxmlformats.org/officeDocument/2006/relationships/hyperlink" Target="http://cheongma.or.kr/" TargetMode="External"/><Relationship Id="rId6" Type="http://schemas.openxmlformats.org/officeDocument/2006/relationships/hyperlink" Target="https://museum.busan.go.kr/bokcheon/index" TargetMode="External"/><Relationship Id="rId238" Type="http://schemas.openxmlformats.org/officeDocument/2006/relationships/hyperlink" Target="http://www.honam625.or.kr/" TargetMode="External"/><Relationship Id="rId291" Type="http://schemas.openxmlformats.org/officeDocument/2006/relationships/hyperlink" Target="http://museum.magazine.or.kr/" TargetMode="External"/><Relationship Id="rId305" Type="http://schemas.openxmlformats.org/officeDocument/2006/relationships/hyperlink" Target="http://www.shuim.org/" TargetMode="External"/><Relationship Id="rId347" Type="http://schemas.openxmlformats.org/officeDocument/2006/relationships/hyperlink" Target="http://www.abductions625.go.kr/" TargetMode="External"/><Relationship Id="rId44" Type="http://schemas.openxmlformats.org/officeDocument/2006/relationships/hyperlink" Target="http://museum.cnu.ac.kr/" TargetMode="External"/><Relationship Id="rId86" Type="http://schemas.openxmlformats.org/officeDocument/2006/relationships/hyperlink" Target="http://www.expopark.kr/" TargetMode="External"/><Relationship Id="rId151" Type="http://schemas.openxmlformats.org/officeDocument/2006/relationships/hyperlink" Target="http://www.geumsansa.org/" TargetMode="External"/><Relationship Id="rId193" Type="http://schemas.openxmlformats.org/officeDocument/2006/relationships/hyperlink" Target="http://www.jcm.or.kr/" TargetMode="External"/><Relationship Id="rId207" Type="http://schemas.openxmlformats.org/officeDocument/2006/relationships/hyperlink" Target="http://www.yesan.go.kr/bobusang.do" TargetMode="External"/><Relationship Id="rId249" Type="http://schemas.openxmlformats.org/officeDocument/2006/relationships/hyperlink" Target="http://www.banglimwon.com/" TargetMode="External"/><Relationship Id="rId13" Type="http://schemas.openxmlformats.org/officeDocument/2006/relationships/hyperlink" Target="http://oryundaemuseum.com/" TargetMode="External"/><Relationship Id="rId109" Type="http://schemas.openxmlformats.org/officeDocument/2006/relationships/hyperlink" Target="http://ggmuseum.suwon.go.kr/" TargetMode="External"/><Relationship Id="rId260" Type="http://schemas.openxmlformats.org/officeDocument/2006/relationships/hyperlink" Target="http://www.ilchulland.com/" TargetMode="External"/><Relationship Id="rId316" Type="http://schemas.openxmlformats.org/officeDocument/2006/relationships/hyperlink" Target="https://museum.smu.ac.kr/" TargetMode="External"/><Relationship Id="rId55" Type="http://schemas.openxmlformats.org/officeDocument/2006/relationships/hyperlink" Target="http://www.herbisland.co.kr/" TargetMode="External"/><Relationship Id="rId97" Type="http://schemas.openxmlformats.org/officeDocument/2006/relationships/hyperlink" Target="http://www.ares.chungbuk.kr/" TargetMode="External"/><Relationship Id="rId120" Type="http://schemas.openxmlformats.org/officeDocument/2006/relationships/hyperlink" Target="http://www.moka.or.kr/" TargetMode="External"/><Relationship Id="rId358" Type="http://schemas.openxmlformats.org/officeDocument/2006/relationships/printerSettings" Target="../printerSettings/printerSettings3.bin"/><Relationship Id="rId162" Type="http://schemas.openxmlformats.org/officeDocument/2006/relationships/hyperlink" Target="http://www.eunhae-sa.org/" TargetMode="External"/><Relationship Id="rId218" Type="http://schemas.openxmlformats.org/officeDocument/2006/relationships/hyperlink" Target="https://hansikm.com/" TargetMode="External"/><Relationship Id="rId271" Type="http://schemas.openxmlformats.org/officeDocument/2006/relationships/hyperlink" Target="http://www.sphh.sscmc.or.kr/" TargetMode="External"/><Relationship Id="rId24" Type="http://schemas.openxmlformats.org/officeDocument/2006/relationships/hyperlink" Target="http://www.skmuseum.co.kr/" TargetMode="External"/><Relationship Id="rId66" Type="http://schemas.openxmlformats.org/officeDocument/2006/relationships/hyperlink" Target="https://www.ulsan.go.kr/s/dgmuseum" TargetMode="External"/><Relationship Id="rId131" Type="http://schemas.openxmlformats.org/officeDocument/2006/relationships/hyperlink" Target="http://eunicesgarden.com/" TargetMode="External"/><Relationship Id="rId327" Type="http://schemas.openxmlformats.org/officeDocument/2006/relationships/hyperlink" Target="https://chuncheon.museum.go.kr/" TargetMode="External"/><Relationship Id="rId173" Type="http://schemas.openxmlformats.org/officeDocument/2006/relationships/hyperlink" Target="http://www.gmdc.co.kr/_marine/" TargetMode="External"/><Relationship Id="rId229" Type="http://schemas.openxmlformats.org/officeDocument/2006/relationships/hyperlink" Target="http://blog.naver.com/najupearmuseum" TargetMode="External"/><Relationship Id="rId240" Type="http://schemas.openxmlformats.org/officeDocument/2006/relationships/hyperlink" Target="http://www.mandukmuseum.or.kr/" TargetMode="External"/><Relationship Id="rId35" Type="http://schemas.openxmlformats.org/officeDocument/2006/relationships/hyperlink" Target="http://www.gcmuseum.org/" TargetMode="External"/><Relationship Id="rId77" Type="http://schemas.openxmlformats.org/officeDocument/2006/relationships/hyperlink" Target="https://blog.naver.com/knsgj" TargetMode="External"/><Relationship Id="rId100" Type="http://schemas.openxmlformats.org/officeDocument/2006/relationships/hyperlink" Target="http://www.teacm.modoo.at/" TargetMode="External"/><Relationship Id="rId282" Type="http://schemas.openxmlformats.org/officeDocument/2006/relationships/hyperlink" Target="http://www.figuremuseumw.co.kr/" TargetMode="External"/><Relationship Id="rId338" Type="http://schemas.openxmlformats.org/officeDocument/2006/relationships/hyperlink" Target="http://www.policemuseum.go.kr/" TargetMode="External"/><Relationship Id="rId8" Type="http://schemas.openxmlformats.org/officeDocument/2006/relationships/hyperlink" Target="http://museum.busan.go.kr/" TargetMode="External"/><Relationship Id="rId142" Type="http://schemas.openxmlformats.org/officeDocument/2006/relationships/hyperlink" Target="http://www.namwon.go.kr/tour" TargetMode="External"/><Relationship Id="rId184" Type="http://schemas.openxmlformats.org/officeDocument/2006/relationships/hyperlink" Target="http://www.haman.go.kr/museum.web" TargetMode="External"/><Relationship Id="rId251" Type="http://schemas.openxmlformats.org/officeDocument/2006/relationships/hyperlink" Target="http://www.spiritedgarden.com/"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hanwon.org/" TargetMode="External"/><Relationship Id="rId21" Type="http://schemas.openxmlformats.org/officeDocument/2006/relationships/hyperlink" Target="http://www.minooart.com/" TargetMode="External"/><Relationship Id="rId42" Type="http://schemas.openxmlformats.org/officeDocument/2006/relationships/hyperlink" Target="http://&#49457;&#50516;&#48120;&#49696;&#44288;.&#54620;&#44397;/" TargetMode="External"/><Relationship Id="rId47" Type="http://schemas.openxmlformats.org/officeDocument/2006/relationships/hyperlink" Target="http://www.museumsoda.org/" TargetMode="External"/><Relationship Id="rId63" Type="http://schemas.openxmlformats.org/officeDocument/2006/relationships/hyperlink" Target="http://www.jinju.go.kr/rheesjmuseum/cmm/main/mainPage.do" TargetMode="External"/><Relationship Id="rId68" Type="http://schemas.openxmlformats.org/officeDocument/2006/relationships/hyperlink" Target="http://leeungno.hongseong.go.kr/" TargetMode="External"/><Relationship Id="rId84" Type="http://schemas.openxmlformats.org/officeDocument/2006/relationships/hyperlink" Target="http://www.jindohart.com/" TargetMode="External"/><Relationship Id="rId89" Type="http://schemas.openxmlformats.org/officeDocument/2006/relationships/hyperlink" Target="https://tgartmuseum.modoo.at/" TargetMode="External"/><Relationship Id="rId112" Type="http://schemas.openxmlformats.org/officeDocument/2006/relationships/hyperlink" Target="http://www.soma.kspo.or.kr/" TargetMode="External"/><Relationship Id="rId16" Type="http://schemas.openxmlformats.org/officeDocument/2006/relationships/hyperlink" Target="http://www.hartm.com/" TargetMode="External"/><Relationship Id="rId107" Type="http://schemas.openxmlformats.org/officeDocument/2006/relationships/hyperlink" Target="http://www.milalmuseum.or.kr/" TargetMode="External"/><Relationship Id="rId11" Type="http://schemas.openxmlformats.org/officeDocument/2006/relationships/hyperlink" Target="https://artmuse.gwangju.go.kr/" TargetMode="External"/><Relationship Id="rId32" Type="http://schemas.openxmlformats.org/officeDocument/2006/relationships/hyperlink" Target="http://www.lswmuseum.com/" TargetMode="External"/><Relationship Id="rId37" Type="http://schemas.openxmlformats.org/officeDocument/2006/relationships/hyperlink" Target="http://www.parksookeunmuseum.co.kr/" TargetMode="External"/><Relationship Id="rId53" Type="http://schemas.openxmlformats.org/officeDocument/2006/relationships/hyperlink" Target="http://www.schemaartmuseum.com/" TargetMode="External"/><Relationship Id="rId58" Type="http://schemas.openxmlformats.org/officeDocument/2006/relationships/hyperlink" Target="http://poma.pohang.go.kr/poma" TargetMode="External"/><Relationship Id="rId74" Type="http://schemas.openxmlformats.org/officeDocument/2006/relationships/hyperlink" Target="http://www.amiart.co.kr/" TargetMode="External"/><Relationship Id="rId79" Type="http://schemas.openxmlformats.org/officeDocument/2006/relationships/hyperlink" Target="http://www.ujongart.com/" TargetMode="External"/><Relationship Id="rId102" Type="http://schemas.openxmlformats.org/officeDocument/2006/relationships/hyperlink" Target="http://www.daelimmuseum.org/" TargetMode="External"/><Relationship Id="rId123" Type="http://schemas.openxmlformats.org/officeDocument/2006/relationships/hyperlink" Target="http://www.snumoa.org/" TargetMode="External"/><Relationship Id="rId128" Type="http://schemas.openxmlformats.org/officeDocument/2006/relationships/hyperlink" Target="http://www.ks.ac.kr/" TargetMode="External"/><Relationship Id="rId5" Type="http://schemas.openxmlformats.org/officeDocument/2006/relationships/hyperlink" Target="http://www.deyoungmuseum.co.kr/" TargetMode="External"/><Relationship Id="rId90" Type="http://schemas.openxmlformats.org/officeDocument/2006/relationships/hyperlink" Target="http://www.dumoak.com/" TargetMode="External"/><Relationship Id="rId95" Type="http://schemas.openxmlformats.org/officeDocument/2006/relationships/hyperlink" Target="http://www.&#51228;&#51452;&#50745;&#44592;.com/" TargetMode="External"/><Relationship Id="rId22" Type="http://schemas.openxmlformats.org/officeDocument/2006/relationships/hyperlink" Target="http://www.hmoka.org/" TargetMode="External"/><Relationship Id="rId27" Type="http://schemas.openxmlformats.org/officeDocument/2006/relationships/hyperlink" Target="https://chungmunkyu.modoo.at/" TargetMode="External"/><Relationship Id="rId43" Type="http://schemas.openxmlformats.org/officeDocument/2006/relationships/hyperlink" Target="http://www.kicb.or.kr/" TargetMode="External"/><Relationship Id="rId48" Type="http://schemas.openxmlformats.org/officeDocument/2006/relationships/hyperlink" Target="http://hangangmuseum.com/" TargetMode="External"/><Relationship Id="rId64" Type="http://schemas.openxmlformats.org/officeDocument/2006/relationships/hyperlink" Target="http://www.daesanart.com/" TargetMode="External"/><Relationship Id="rId69" Type="http://schemas.openxmlformats.org/officeDocument/2006/relationships/hyperlink" Target="https://dangnim.modoo.at/" TargetMode="External"/><Relationship Id="rId113" Type="http://schemas.openxmlformats.org/officeDocument/2006/relationships/hyperlink" Target="http://www.sejongpac.or.kr/" TargetMode="External"/><Relationship Id="rId118" Type="http://schemas.openxmlformats.org/officeDocument/2006/relationships/hyperlink" Target="http://www.totalmuseum.org/" TargetMode="External"/><Relationship Id="rId80" Type="http://schemas.openxmlformats.org/officeDocument/2006/relationships/hyperlink" Target="http://www.mogin.or.kr/" TargetMode="External"/><Relationship Id="rId85" Type="http://schemas.openxmlformats.org/officeDocument/2006/relationships/hyperlink" Target="http://caf&#233;.daum.met/" TargetMode="External"/><Relationship Id="rId12" Type="http://schemas.openxmlformats.org/officeDocument/2006/relationships/hyperlink" Target="http://www.lkh-artmuseum.com/" TargetMode="External"/><Relationship Id="rId17" Type="http://schemas.openxmlformats.org/officeDocument/2006/relationships/hyperlink" Target="http://www.moranmuseum.org/" TargetMode="External"/><Relationship Id="rId33" Type="http://schemas.openxmlformats.org/officeDocument/2006/relationships/hyperlink" Target="http://www.museumsna.org/" TargetMode="External"/><Relationship Id="rId38" Type="http://schemas.openxmlformats.org/officeDocument/2006/relationships/hyperlink" Target="http://www.inama.co.kr/" TargetMode="External"/><Relationship Id="rId59" Type="http://schemas.openxmlformats.org/officeDocument/2006/relationships/hyperlink" Target="http://www.cianmuseum.org/" TargetMode="External"/><Relationship Id="rId103" Type="http://schemas.openxmlformats.org/officeDocument/2006/relationships/hyperlink" Target="http://www.63art.co.kr/" TargetMode="External"/><Relationship Id="rId108" Type="http://schemas.openxmlformats.org/officeDocument/2006/relationships/hyperlink" Target="http://www.imageroot.co.kr/" TargetMode="External"/><Relationship Id="rId124" Type="http://schemas.openxmlformats.org/officeDocument/2006/relationships/hyperlink" Target="http://www.induk.ac.kr/" TargetMode="External"/><Relationship Id="rId129" Type="http://schemas.openxmlformats.org/officeDocument/2006/relationships/hyperlink" Target="http://www.asiaart.co.kr/" TargetMode="External"/><Relationship Id="rId54" Type="http://schemas.openxmlformats.org/officeDocument/2006/relationships/hyperlink" Target="https://nkam.modoo.at/" TargetMode="External"/><Relationship Id="rId70" Type="http://schemas.openxmlformats.org/officeDocument/2006/relationships/hyperlink" Target="http://www.mosanmuseum.com/" TargetMode="External"/><Relationship Id="rId75" Type="http://schemas.openxmlformats.org/officeDocument/2006/relationships/hyperlink" Target="http://sbart.or.kr/" TargetMode="External"/><Relationship Id="rId91" Type="http://schemas.openxmlformats.org/officeDocument/2006/relationships/hyperlink" Target="http://www.bunkerdelumieres.com/" TargetMode="External"/><Relationship Id="rId96" Type="http://schemas.openxmlformats.org/officeDocument/2006/relationships/hyperlink" Target="http://www.jejuglasscastle.com/" TargetMode="External"/><Relationship Id="rId1" Type="http://schemas.openxmlformats.org/officeDocument/2006/relationships/hyperlink" Target="http://artcenter.daegu.go.kr/" TargetMode="External"/><Relationship Id="rId6" Type="http://schemas.openxmlformats.org/officeDocument/2006/relationships/hyperlink" Target="http://blog.naver.com/juanartmuseum" TargetMode="External"/><Relationship Id="rId23" Type="http://schemas.openxmlformats.org/officeDocument/2006/relationships/hyperlink" Target="http://www.sbg.or.kr/" TargetMode="External"/><Relationship Id="rId28" Type="http://schemas.openxmlformats.org/officeDocument/2006/relationships/hyperlink" Target="http://www.glassisland.co.kr/" TargetMode="External"/><Relationship Id="rId49" Type="http://schemas.openxmlformats.org/officeDocument/2006/relationships/hyperlink" Target="https://pknmuseum.modoo.at/" TargetMode="External"/><Relationship Id="rId114" Type="http://schemas.openxmlformats.org/officeDocument/2006/relationships/hyperlink" Target="http://www.sungkokmuseum.org/" TargetMode="External"/><Relationship Id="rId119" Type="http://schemas.openxmlformats.org/officeDocument/2006/relationships/hyperlink" Target="http://www.photomuseum.or.kr/" TargetMode="External"/><Relationship Id="rId44" Type="http://schemas.openxmlformats.org/officeDocument/2006/relationships/hyperlink" Target="http://www.kicb.or.kr/" TargetMode="External"/><Relationship Id="rId60" Type="http://schemas.openxmlformats.org/officeDocument/2006/relationships/hyperlink" Target="http://www.changwon.go.kr/" TargetMode="External"/><Relationship Id="rId65" Type="http://schemas.openxmlformats.org/officeDocument/2006/relationships/hyperlink" Target="https://www.&#48036;&#51648;&#50628;&#45224;&#54644;&#50532;&#46041;&#52285;&#49440;&#50500;&#53944;&#49828;&#53580;&#51060;.com/" TargetMode="External"/><Relationship Id="rId81" Type="http://schemas.openxmlformats.org/officeDocument/2006/relationships/hyperlink" Target="http://www.yeosumuseum.org/" TargetMode="External"/><Relationship Id="rId86" Type="http://schemas.openxmlformats.org/officeDocument/2006/relationships/hyperlink" Target="http://www.hpart.or.kr/" TargetMode="External"/><Relationship Id="rId130" Type="http://schemas.openxmlformats.org/officeDocument/2006/relationships/printerSettings" Target="../printerSettings/printerSettings4.bin"/><Relationship Id="rId13" Type="http://schemas.openxmlformats.org/officeDocument/2006/relationships/hyperlink" Target="https://blog.naver.com/yangrimart" TargetMode="External"/><Relationship Id="rId18" Type="http://schemas.openxmlformats.org/officeDocument/2006/relationships/hyperlink" Target="http://www.seohoart.com/" TargetMode="External"/><Relationship Id="rId39" Type="http://schemas.openxmlformats.org/officeDocument/2006/relationships/hyperlink" Target="http://www.baekgong.com/" TargetMode="External"/><Relationship Id="rId109" Type="http://schemas.openxmlformats.org/officeDocument/2006/relationships/hyperlink" Target="http://www.sehwamuseum.org/" TargetMode="External"/><Relationship Id="rId34" Type="http://schemas.openxmlformats.org/officeDocument/2006/relationships/hyperlink" Target="http://www.gn.go.kr/mu/index.do" TargetMode="External"/><Relationship Id="rId50" Type="http://schemas.openxmlformats.org/officeDocument/2006/relationships/hyperlink" Target="http://www.spacemom.org/" TargetMode="External"/><Relationship Id="rId55" Type="http://schemas.openxmlformats.org/officeDocument/2006/relationships/hyperlink" Target="http://www.sujimuseum.com/" TargetMode="External"/><Relationship Id="rId76" Type="http://schemas.openxmlformats.org/officeDocument/2006/relationships/hyperlink" Target="http://&#54617;&#47749;&#48120;&#49696;&#44288;.com/" TargetMode="External"/><Relationship Id="rId97" Type="http://schemas.openxmlformats.org/officeDocument/2006/relationships/hyperlink" Target="https://www.podomuseum.com/" TargetMode="External"/><Relationship Id="rId104" Type="http://schemas.openxmlformats.org/officeDocument/2006/relationships/hyperlink" Target="http://www.kimsechoong.com/" TargetMode="External"/><Relationship Id="rId120" Type="http://schemas.openxmlformats.org/officeDocument/2006/relationships/hyperlink" Target="http://www.whankimuseum.org/" TargetMode="External"/><Relationship Id="rId125" Type="http://schemas.openxmlformats.org/officeDocument/2006/relationships/hyperlink" Target="http://www.mmca.go.kr/" TargetMode="External"/><Relationship Id="rId7" Type="http://schemas.openxmlformats.org/officeDocument/2006/relationships/hyperlink" Target="http://www.mdmoca.co.kr/" TargetMode="External"/><Relationship Id="rId71" Type="http://schemas.openxmlformats.org/officeDocument/2006/relationships/hyperlink" Target="http://www.ligakmuseum.co.kr/" TargetMode="External"/><Relationship Id="rId92" Type="http://schemas.openxmlformats.org/officeDocument/2006/relationships/hyperlink" Target="http://www.arariomuseum.org/" TargetMode="External"/><Relationship Id="rId2" Type="http://schemas.openxmlformats.org/officeDocument/2006/relationships/hyperlink" Target="http://www.inartplatform.kr/" TargetMode="External"/><Relationship Id="rId29" Type="http://schemas.openxmlformats.org/officeDocument/2006/relationships/hyperlink" Target="http://www.glassisland.co.kr/" TargetMode="External"/><Relationship Id="rId24" Type="http://schemas.openxmlformats.org/officeDocument/2006/relationships/hyperlink" Target="http://www.boroomsan.com/" TargetMode="External"/><Relationship Id="rId40" Type="http://schemas.openxmlformats.org/officeDocument/2006/relationships/hyperlink" Target="http://www.bauzium.co.kr/" TargetMode="External"/><Relationship Id="rId45" Type="http://schemas.openxmlformats.org/officeDocument/2006/relationships/hyperlink" Target="http://www.yeoju.go.kr/ryeo" TargetMode="External"/><Relationship Id="rId66" Type="http://schemas.openxmlformats.org/officeDocument/2006/relationships/hyperlink" Target="http://www.ujumuseum.com/" TargetMode="External"/><Relationship Id="rId87" Type="http://schemas.openxmlformats.org/officeDocument/2006/relationships/hyperlink" Target="http://www.zamworl.com/" TargetMode="External"/><Relationship Id="rId110" Type="http://schemas.openxmlformats.org/officeDocument/2006/relationships/hyperlink" Target="http://www.artsonje.org/" TargetMode="External"/><Relationship Id="rId115" Type="http://schemas.openxmlformats.org/officeDocument/2006/relationships/hyperlink" Target="http://www.zahamuseum.org/" TargetMode="External"/><Relationship Id="rId61" Type="http://schemas.openxmlformats.org/officeDocument/2006/relationships/hyperlink" Target="http://www.gasc.or.kr/" TargetMode="External"/><Relationship Id="rId82" Type="http://schemas.openxmlformats.org/officeDocument/2006/relationships/hyperlink" Target="http://www.dasan-art.net/" TargetMode="External"/><Relationship Id="rId19" Type="http://schemas.openxmlformats.org/officeDocument/2006/relationships/hyperlink" Target="http://www.datzmuseum.org/" TargetMode="External"/><Relationship Id="rId14" Type="http://schemas.openxmlformats.org/officeDocument/2006/relationships/hyperlink" Target="http://www.magamuseum.co.kr/" TargetMode="External"/><Relationship Id="rId30" Type="http://schemas.openxmlformats.org/officeDocument/2006/relationships/hyperlink" Target="http://www.&#51333;&#51060;&#48120;&#49696;&#44288;.com/" TargetMode="External"/><Relationship Id="rId35" Type="http://schemas.openxmlformats.org/officeDocument/2006/relationships/hyperlink" Target="http://www.museumhaslla.com/" TargetMode="External"/><Relationship Id="rId56" Type="http://schemas.openxmlformats.org/officeDocument/2006/relationships/hyperlink" Target="http://blog.naver.com/museumw" TargetMode="External"/><Relationship Id="rId77" Type="http://schemas.openxmlformats.org/officeDocument/2006/relationships/hyperlink" Target="http://www.daedam.kr/" TargetMode="External"/><Relationship Id="rId100" Type="http://schemas.openxmlformats.org/officeDocument/2006/relationships/hyperlink" Target="https://sema.seoul.go.kr/" TargetMode="External"/><Relationship Id="rId105" Type="http://schemas.openxmlformats.org/officeDocument/2006/relationships/hyperlink" Target="http://www.ocimuseum.org/" TargetMode="External"/><Relationship Id="rId126" Type="http://schemas.openxmlformats.org/officeDocument/2006/relationships/hyperlink" Target="http://www.museumsd.donga.ac.kr/" TargetMode="External"/><Relationship Id="rId8" Type="http://schemas.openxmlformats.org/officeDocument/2006/relationships/hyperlink" Target="http://www.uijae.org/" TargetMode="External"/><Relationship Id="rId51" Type="http://schemas.openxmlformats.org/officeDocument/2006/relationships/hyperlink" Target="http://shinmuseum.org/" TargetMode="External"/><Relationship Id="rId72" Type="http://schemas.openxmlformats.org/officeDocument/2006/relationships/hyperlink" Target="http://www.cnac.or.kr/" TargetMode="External"/><Relationship Id="rId93" Type="http://schemas.openxmlformats.org/officeDocument/2006/relationships/hyperlink" Target="http://www.walartmuseum.or.kr/" TargetMode="External"/><Relationship Id="rId98" Type="http://schemas.openxmlformats.org/officeDocument/2006/relationships/hyperlink" Target="http://www.hallaphoto.com/" TargetMode="External"/><Relationship Id="rId121" Type="http://schemas.openxmlformats.org/officeDocument/2006/relationships/hyperlink" Target="http://www.hellomuseum.com/" TargetMode="External"/><Relationship Id="rId3" Type="http://schemas.openxmlformats.org/officeDocument/2006/relationships/hyperlink" Target="http://www.deorimimuseum.com/" TargetMode="External"/><Relationship Id="rId25" Type="http://schemas.openxmlformats.org/officeDocument/2006/relationships/hyperlink" Target="http://www.ahnsangchul.co.kr/" TargetMode="External"/><Relationship Id="rId46" Type="http://schemas.openxmlformats.org/officeDocument/2006/relationships/hyperlink" Target="http://www.catrmuseum.com/" TargetMode="External"/><Relationship Id="rId67" Type="http://schemas.openxmlformats.org/officeDocument/2006/relationships/hyperlink" Target="http://www.ottchil.or.kr/" TargetMode="External"/><Relationship Id="rId116" Type="http://schemas.openxmlformats.org/officeDocument/2006/relationships/hyperlink" Target="http://www.ilmin.org/" TargetMode="External"/><Relationship Id="rId20" Type="http://schemas.openxmlformats.org/officeDocument/2006/relationships/hyperlink" Target="http://www.youngeunmuseum.org/" TargetMode="External"/><Relationship Id="rId41" Type="http://schemas.openxmlformats.org/officeDocument/2006/relationships/hyperlink" Target="http://www.piumresort.com/" TargetMode="External"/><Relationship Id="rId62" Type="http://schemas.openxmlformats.org/officeDocument/2006/relationships/hyperlink" Target="http://www.clayarch.org/" TargetMode="External"/><Relationship Id="rId83" Type="http://schemas.openxmlformats.org/officeDocument/2006/relationships/hyperlink" Target="http://www.soart.kr/" TargetMode="External"/><Relationship Id="rId88" Type="http://schemas.openxmlformats.org/officeDocument/2006/relationships/hyperlink" Target="http://www.sinsun.me/" TargetMode="External"/><Relationship Id="rId111" Type="http://schemas.openxmlformats.org/officeDocument/2006/relationships/hyperlink" Target="http://www.arariomuseum.org/" TargetMode="External"/><Relationship Id="rId15" Type="http://schemas.openxmlformats.org/officeDocument/2006/relationships/hyperlink" Target="http://www.ageliart.net/" TargetMode="External"/><Relationship Id="rId36" Type="http://schemas.openxmlformats.org/officeDocument/2006/relationships/hyperlink" Target="https://blog.naver.com/wsart88" TargetMode="External"/><Relationship Id="rId57" Type="http://schemas.openxmlformats.org/officeDocument/2006/relationships/hyperlink" Target="http://www.yegip.kr/" TargetMode="External"/><Relationship Id="rId106" Type="http://schemas.openxmlformats.org/officeDocument/2006/relationships/hyperlink" Target="http://www.daelimmuseum.org/" TargetMode="External"/><Relationship Id="rId127" Type="http://schemas.openxmlformats.org/officeDocument/2006/relationships/hyperlink" Target="https://www.busan.go.kr/moca" TargetMode="External"/><Relationship Id="rId10" Type="http://schemas.openxmlformats.org/officeDocument/2006/relationships/hyperlink" Target="http://www.eunam.org/" TargetMode="External"/><Relationship Id="rId31" Type="http://schemas.openxmlformats.org/officeDocument/2006/relationships/hyperlink" Target="https://search.naver.com/p/cr/rd?m=1&amp;px=413.3299865722656&amp;py=587.6199951171875&amp;sx=413.3299865722656&amp;sy=587.6199951171875&amp;p=hPocssp0JXVsshTSl%2B0ssssstXw-210393&amp;q=%EC%B6%98%EC%B2%9C+%EA%B6%8C%EC%A7%84%EA%B7%9C%EB%AF%B8%EC%88%A0%EA%B4%80&amp;ie=utf8&amp;rev=1&amp;ssc=tab.nx.all&amp;f=nexearch&amp;w=nexearch&amp;s=en9WUEuyHe%2BctCKJnzAdMg%3D%3D&amp;time=1642727244986&amp;a=nmb_att.site&amp;r=&amp;i=&amp;u=https%3A%2F%2Fwww.instagram.com%2Fdalmue_official&amp;cr=1" TargetMode="External"/><Relationship Id="rId52" Type="http://schemas.openxmlformats.org/officeDocument/2006/relationships/hyperlink" Target="http://www.wuminartcenter.org/" TargetMode="External"/><Relationship Id="rId73" Type="http://schemas.openxmlformats.org/officeDocument/2006/relationships/hyperlink" Target="http://www.sudeoksa.com/" TargetMode="External"/><Relationship Id="rId78" Type="http://schemas.openxmlformats.org/officeDocument/2006/relationships/hyperlink" Target="http://www.artbaum.co.kr/" TargetMode="External"/><Relationship Id="rId94" Type="http://schemas.openxmlformats.org/officeDocument/2006/relationships/hyperlink" Target="http://www.walartmuseum.or.kr/" TargetMode="External"/><Relationship Id="rId99" Type="http://schemas.openxmlformats.org/officeDocument/2006/relationships/hyperlink" Target="http://www.gjjs.or.kr/" TargetMode="External"/><Relationship Id="rId101" Type="http://schemas.openxmlformats.org/officeDocument/2006/relationships/hyperlink" Target="http://www.ddp.or.kr/" TargetMode="External"/><Relationship Id="rId122" Type="http://schemas.openxmlformats.org/officeDocument/2006/relationships/hyperlink" Target="http://www.spacec.co.kr/" TargetMode="External"/><Relationship Id="rId4" Type="http://schemas.openxmlformats.org/officeDocument/2006/relationships/hyperlink" Target="https://www.incheon.go.kr/museum/MU020101" TargetMode="External"/><Relationship Id="rId9" Type="http://schemas.openxmlformats.org/officeDocument/2006/relationships/hyperlink" Target="http://www.soam-museum.com/" TargetMode="External"/><Relationship Id="rId26" Type="http://schemas.openxmlformats.org/officeDocument/2006/relationships/hyperlink" Target="https://blog.naver.com/pysmuseum"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jungguartfactory.modoo.at/" TargetMode="External"/><Relationship Id="rId21" Type="http://schemas.openxmlformats.org/officeDocument/2006/relationships/hyperlink" Target="http://www.nglcc.kr/" TargetMode="External"/><Relationship Id="rId34" Type="http://schemas.openxmlformats.org/officeDocument/2006/relationships/hyperlink" Target="http://bcc.bucheon.go.kr/" TargetMode="External"/><Relationship Id="rId42" Type="http://schemas.openxmlformats.org/officeDocument/2006/relationships/hyperlink" Target="https://www.wcf.or.kr/culture/culture_art_3.php?tsort=2&amp;msort=14" TargetMode="External"/><Relationship Id="rId47" Type="http://schemas.openxmlformats.org/officeDocument/2006/relationships/hyperlink" Target="https://hwagang.or.kr/" TargetMode="External"/><Relationship Id="rId50" Type="http://schemas.openxmlformats.org/officeDocument/2006/relationships/hyperlink" Target="http://www.cnkccf.or.kr/buyeo/sub06_01_01.do" TargetMode="External"/><Relationship Id="rId55" Type="http://schemas.openxmlformats.org/officeDocument/2006/relationships/hyperlink" Target="http://www.jeonjuculture.or.kr/hyoja" TargetMode="External"/><Relationship Id="rId63" Type="http://schemas.openxmlformats.org/officeDocument/2006/relationships/hyperlink" Target="http://www.mzstation.com/" TargetMode="External"/><Relationship Id="rId7" Type="http://schemas.openxmlformats.org/officeDocument/2006/relationships/hyperlink" Target="http://www.mzstation.com/" TargetMode="External"/><Relationship Id="rId2" Type="http://schemas.openxmlformats.org/officeDocument/2006/relationships/hyperlink" Target="http://www.epccc.or.kr/" TargetMode="External"/><Relationship Id="rId16" Type="http://schemas.openxmlformats.org/officeDocument/2006/relationships/hyperlink" Target="http://www.ysfac.or.kr/" TargetMode="External"/><Relationship Id="rId29" Type="http://schemas.openxmlformats.org/officeDocument/2006/relationships/hyperlink" Target="http://www.suwonccc.kr/" TargetMode="External"/><Relationship Id="rId11" Type="http://schemas.openxmlformats.org/officeDocument/2006/relationships/hyperlink" Target="http://www.dscf.or.kr/" TargetMode="External"/><Relationship Id="rId24" Type="http://schemas.openxmlformats.org/officeDocument/2006/relationships/hyperlink" Target="http://bukgu.gwangju.kr/edu" TargetMode="External"/><Relationship Id="rId32" Type="http://schemas.openxmlformats.org/officeDocument/2006/relationships/hyperlink" Target="http://www.gymadang.or.kr/" TargetMode="External"/><Relationship Id="rId37" Type="http://schemas.openxmlformats.org/officeDocument/2006/relationships/hyperlink" Target="http://blog.naver.com/ddcliving" TargetMode="External"/><Relationship Id="rId40" Type="http://schemas.openxmlformats.org/officeDocument/2006/relationships/hyperlink" Target="http://www.cccf.or.kr/" TargetMode="External"/><Relationship Id="rId45" Type="http://schemas.openxmlformats.org/officeDocument/2006/relationships/hyperlink" Target="http://www.mzstation.com/" TargetMode="External"/><Relationship Id="rId53" Type="http://schemas.openxmlformats.org/officeDocument/2006/relationships/hyperlink" Target="http://www.jeonjuculture.or.kr/inhu" TargetMode="External"/><Relationship Id="rId58" Type="http://schemas.openxmlformats.org/officeDocument/2006/relationships/hyperlink" Target="http://www.youthjinan.kr/" TargetMode="External"/><Relationship Id="rId66" Type="http://schemas.openxmlformats.org/officeDocument/2006/relationships/vmlDrawing" Target="../drawings/vmlDrawing1.vml"/><Relationship Id="rId5" Type="http://schemas.openxmlformats.org/officeDocument/2006/relationships/hyperlink" Target="https://www.bsjunggu.go.kr/tour/index.junggu?menuCd=DOM_000000208001003000" TargetMode="External"/><Relationship Id="rId61" Type="http://schemas.openxmlformats.org/officeDocument/2006/relationships/hyperlink" Target="https://culture.wanju.go.kr/index.wanju?menuCd=DOM_000000101001001000" TargetMode="External"/><Relationship Id="rId19" Type="http://schemas.openxmlformats.org/officeDocument/2006/relationships/hyperlink" Target="http://www.iscf.kr/" TargetMode="External"/><Relationship Id="rId14" Type="http://schemas.openxmlformats.org/officeDocument/2006/relationships/hyperlink" Target="http://www.ifac.or.kr/" TargetMode="External"/><Relationship Id="rId22" Type="http://schemas.openxmlformats.org/officeDocument/2006/relationships/hyperlink" Target="http://www.nsmunhwa.or.kr/" TargetMode="External"/><Relationship Id="rId27" Type="http://schemas.openxmlformats.org/officeDocument/2006/relationships/hyperlink" Target="http://www.ucf.or.kr/" TargetMode="External"/><Relationship Id="rId30" Type="http://schemas.openxmlformats.org/officeDocument/2006/relationships/hyperlink" Target="https://blog.naver.com/jidongcreation" TargetMode="External"/><Relationship Id="rId35" Type="http://schemas.openxmlformats.org/officeDocument/2006/relationships/hyperlink" Target="http://www.gcf.or.kr./" TargetMode="External"/><Relationship Id="rId43" Type="http://schemas.openxmlformats.org/officeDocument/2006/relationships/hyperlink" Target="https://www.gncaf.or.kr/contents.asp?page=244" TargetMode="External"/><Relationship Id="rId48" Type="http://schemas.openxmlformats.org/officeDocument/2006/relationships/hyperlink" Target="https://dbchangko.org:5016/" TargetMode="External"/><Relationship Id="rId56" Type="http://schemas.openxmlformats.org/officeDocument/2006/relationships/hyperlink" Target="http://www.jeonjuculture.or.kr/samcheon" TargetMode="External"/><Relationship Id="rId64" Type="http://schemas.openxmlformats.org/officeDocument/2006/relationships/hyperlink" Target="http://www.cfsc.or.kr/" TargetMode="External"/><Relationship Id="rId8" Type="http://schemas.openxmlformats.org/officeDocument/2006/relationships/hyperlink" Target="https://www.busanjin.go.kr/jeonpo1/index.busanjin" TargetMode="External"/><Relationship Id="rId51" Type="http://schemas.openxmlformats.org/officeDocument/2006/relationships/hyperlink" Target="https://www.geumsan.go.kr/gsc/" TargetMode="External"/><Relationship Id="rId3" Type="http://schemas.openxmlformats.org/officeDocument/2006/relationships/hyperlink" Target="http://www.mzstation.com/" TargetMode="External"/><Relationship Id="rId12" Type="http://schemas.openxmlformats.org/officeDocument/2006/relationships/hyperlink" Target="http://www.dscf.or.kr/" TargetMode="External"/><Relationship Id="rId17" Type="http://schemas.openxmlformats.org/officeDocument/2006/relationships/hyperlink" Target="https://www.bpcf.or.kr/" TargetMode="External"/><Relationship Id="rId25" Type="http://schemas.openxmlformats.org/officeDocument/2006/relationships/hyperlink" Target="https://www.daejeon.go.kr/hanbatlibrary/contentsHtmlView.do?menuSeq=6217" TargetMode="External"/><Relationship Id="rId33" Type="http://schemas.openxmlformats.org/officeDocument/2006/relationships/hyperlink" Target="http://bcc.bucheon.go.kr/" TargetMode="External"/><Relationship Id="rId38" Type="http://schemas.openxmlformats.org/officeDocument/2006/relationships/hyperlink" Target="http://www.livehada.com/" TargetMode="External"/><Relationship Id="rId46" Type="http://schemas.openxmlformats.org/officeDocument/2006/relationships/hyperlink" Target="http://ywcul.or.kr/" TargetMode="External"/><Relationship Id="rId59" Type="http://schemas.openxmlformats.org/officeDocument/2006/relationships/hyperlink" Target="https://culture.wanju.go.kr/index.wanju?menuCd=DOM_000000101006000000" TargetMode="External"/><Relationship Id="rId67" Type="http://schemas.openxmlformats.org/officeDocument/2006/relationships/comments" Target="../comments1.xml"/><Relationship Id="rId20" Type="http://schemas.openxmlformats.org/officeDocument/2006/relationships/hyperlink" Target="http://www.mzstation.com/" TargetMode="External"/><Relationship Id="rId41" Type="http://schemas.openxmlformats.org/officeDocument/2006/relationships/hyperlink" Target="https://pcc2005.modoo.at/" TargetMode="External"/><Relationship Id="rId54" Type="http://schemas.openxmlformats.org/officeDocument/2006/relationships/hyperlink" Target="http://www.jeonjuculture.or.kr/ua" TargetMode="External"/><Relationship Id="rId62" Type="http://schemas.openxmlformats.org/officeDocument/2006/relationships/hyperlink" Target="http://www.ccasc.or.kr/" TargetMode="External"/><Relationship Id="rId1" Type="http://schemas.openxmlformats.org/officeDocument/2006/relationships/hyperlink" Target="http://cafe.naver.com/hadongculture" TargetMode="External"/><Relationship Id="rId6" Type="http://schemas.openxmlformats.org/officeDocument/2006/relationships/hyperlink" Target="http://www.ccasc.or.kr/" TargetMode="External"/><Relationship Id="rId15" Type="http://schemas.openxmlformats.org/officeDocument/2006/relationships/hyperlink" Target="http://www.ysfac.or.kr/" TargetMode="External"/><Relationship Id="rId23" Type="http://schemas.openxmlformats.org/officeDocument/2006/relationships/hyperlink" Target="http://www.openspace.or.kr/" TargetMode="External"/><Relationship Id="rId28" Type="http://schemas.openxmlformats.org/officeDocument/2006/relationships/hyperlink" Target="http://ublcc.com/" TargetMode="External"/><Relationship Id="rId36" Type="http://schemas.openxmlformats.org/officeDocument/2006/relationships/hyperlink" Target="https://www.gunpocf.or.kr/cult" TargetMode="External"/><Relationship Id="rId49" Type="http://schemas.openxmlformats.org/officeDocument/2006/relationships/hyperlink" Target="http://www.cnkccf.or.kr/dangjin.do" TargetMode="External"/><Relationship Id="rId57" Type="http://schemas.openxmlformats.org/officeDocument/2006/relationships/hyperlink" Target="http://www.ictf.or.kr/" TargetMode="External"/><Relationship Id="rId10" Type="http://schemas.openxmlformats.org/officeDocument/2006/relationships/hyperlink" Target="http://www.dscf.or.kr/" TargetMode="External"/><Relationship Id="rId31" Type="http://schemas.openxmlformats.org/officeDocument/2006/relationships/hyperlink" Target="http://www.gymadang.or.kr/" TargetMode="External"/><Relationship Id="rId44" Type="http://schemas.openxmlformats.org/officeDocument/2006/relationships/hyperlink" Target="http://blog.naver.com/dhlcc" TargetMode="External"/><Relationship Id="rId52" Type="http://schemas.openxmlformats.org/officeDocument/2006/relationships/hyperlink" Target="http://www.jeonjuculture.or.kr/jinbuk" TargetMode="External"/><Relationship Id="rId60" Type="http://schemas.openxmlformats.org/officeDocument/2006/relationships/hyperlink" Target="https://culture.wanju.go.kr/index.wanju?menuCd=DOM_000000101005000000" TargetMode="External"/><Relationship Id="rId65" Type="http://schemas.openxmlformats.org/officeDocument/2006/relationships/printerSettings" Target="../printerSettings/printerSettings5.bin"/><Relationship Id="rId4" Type="http://schemas.openxmlformats.org/officeDocument/2006/relationships/hyperlink" Target="http://kangkangee.com/" TargetMode="External"/><Relationship Id="rId9" Type="http://schemas.openxmlformats.org/officeDocument/2006/relationships/hyperlink" Target="http://jumin.busan.go.kr/dong/yangjeong1" TargetMode="External"/><Relationship Id="rId13" Type="http://schemas.openxmlformats.org/officeDocument/2006/relationships/hyperlink" Target="http://www.dscf.or.kr/" TargetMode="External"/><Relationship Id="rId18" Type="http://schemas.openxmlformats.org/officeDocument/2006/relationships/hyperlink" Target="http://www.iscf.kr/" TargetMode="External"/><Relationship Id="rId39" Type="http://schemas.openxmlformats.org/officeDocument/2006/relationships/hyperlink" Target="https://living.hcf.or.k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pyeongtaek.go.kr/soriter/index.ph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munhwa21.org/" TargetMode="External"/><Relationship Id="rId21" Type="http://schemas.openxmlformats.org/officeDocument/2006/relationships/hyperlink" Target="http://sgcc.or.kr/" TargetMode="External"/><Relationship Id="rId42" Type="http://schemas.openxmlformats.org/officeDocument/2006/relationships/hyperlink" Target="http://www.suwonsarang.com/" TargetMode="External"/><Relationship Id="rId47" Type="http://schemas.openxmlformats.org/officeDocument/2006/relationships/hyperlink" Target="http://www.pcmh.or.kr/" TargetMode="External"/><Relationship Id="rId63" Type="http://schemas.openxmlformats.org/officeDocument/2006/relationships/hyperlink" Target="http://www.cnkccf.or.kr/geumsan.do" TargetMode="External"/><Relationship Id="rId68" Type="http://schemas.openxmlformats.org/officeDocument/2006/relationships/hyperlink" Target="http://www.yjcc.or.kr/" TargetMode="External"/><Relationship Id="rId84" Type="http://schemas.openxmlformats.org/officeDocument/2006/relationships/hyperlink" Target="http://www.hudcc.or.kr/" TargetMode="External"/><Relationship Id="rId89" Type="http://schemas.openxmlformats.org/officeDocument/2006/relationships/hyperlink" Target="http://www.ganghwacc.org/" TargetMode="External"/><Relationship Id="rId16" Type="http://schemas.openxmlformats.org/officeDocument/2006/relationships/hyperlink" Target="http://www.dgsgcc.or.kr/" TargetMode="External"/><Relationship Id="rId11" Type="http://schemas.openxmlformats.org/officeDocument/2006/relationships/hyperlink" Target="http://www.ysac.or.kr/" TargetMode="External"/><Relationship Id="rId32" Type="http://schemas.openxmlformats.org/officeDocument/2006/relationships/hyperlink" Target="http://www.ujbcc.or.kr/" TargetMode="External"/><Relationship Id="rId37" Type="http://schemas.openxmlformats.org/officeDocument/2006/relationships/hyperlink" Target="mailto:bucheonculture@daum.net" TargetMode="External"/><Relationship Id="rId53" Type="http://schemas.openxmlformats.org/officeDocument/2006/relationships/hyperlink" Target="http://www.pycc.or.kr/" TargetMode="External"/><Relationship Id="rId58" Type="http://schemas.openxmlformats.org/officeDocument/2006/relationships/hyperlink" Target="http://www.becc.or.kr/" TargetMode="External"/><Relationship Id="rId74" Type="http://schemas.openxmlformats.org/officeDocument/2006/relationships/hyperlink" Target="http://www.cnccenter.co.kr/" TargetMode="External"/><Relationship Id="rId79" Type="http://schemas.openxmlformats.org/officeDocument/2006/relationships/hyperlink" Target="http://hamyang.kccf.or.kr/" TargetMode="External"/><Relationship Id="rId5" Type="http://schemas.openxmlformats.org/officeDocument/2006/relationships/hyperlink" Target="http://www.yjculture.co.kr/" TargetMode="External"/><Relationship Id="rId90" Type="http://schemas.openxmlformats.org/officeDocument/2006/relationships/hyperlink" Target="http://www.ongjincc.or.kr/" TargetMode="External"/><Relationship Id="rId14" Type="http://schemas.openxmlformats.org/officeDocument/2006/relationships/hyperlink" Target="http://dgdscc.kr/" TargetMode="External"/><Relationship Id="rId22" Type="http://schemas.openxmlformats.org/officeDocument/2006/relationships/hyperlink" Target="http://www.yuseong.or.kr/" TargetMode="External"/><Relationship Id="rId27" Type="http://schemas.openxmlformats.org/officeDocument/2006/relationships/hyperlink" Target="http://www.udcc.or.kr/" TargetMode="External"/><Relationship Id="rId30" Type="http://schemas.openxmlformats.org/officeDocument/2006/relationships/hyperlink" Target="http://www.ascc.or.kr/" TargetMode="External"/><Relationship Id="rId35" Type="http://schemas.openxmlformats.org/officeDocument/2006/relationships/hyperlink" Target="http://www.hscc.or.kr/" TargetMode="External"/><Relationship Id="rId43" Type="http://schemas.openxmlformats.org/officeDocument/2006/relationships/hyperlink" Target="http://www.ycc50.org/" TargetMode="External"/><Relationship Id="rId48" Type="http://schemas.openxmlformats.org/officeDocument/2006/relationships/hyperlink" Target="http://gimpomunhwa.or.kr/" TargetMode="External"/><Relationship Id="rId56" Type="http://schemas.openxmlformats.org/officeDocument/2006/relationships/hyperlink" Target="http://www.okcc.or.kr/" TargetMode="External"/><Relationship Id="rId64" Type="http://schemas.openxmlformats.org/officeDocument/2006/relationships/hyperlink" Target="http://www.cnkccf.or.kr/yesan.do" TargetMode="External"/><Relationship Id="rId69" Type="http://schemas.openxmlformats.org/officeDocument/2006/relationships/hyperlink" Target="http://www.gsc.or.kr/" TargetMode="External"/><Relationship Id="rId77" Type="http://schemas.openxmlformats.org/officeDocument/2006/relationships/hyperlink" Target="http://www.khcc.or.kr/" TargetMode="External"/><Relationship Id="rId8" Type="http://schemas.openxmlformats.org/officeDocument/2006/relationships/hyperlink" Target="http://bsnamgucc.or.kr/" TargetMode="External"/><Relationship Id="rId51" Type="http://schemas.openxmlformats.org/officeDocument/2006/relationships/hyperlink" Target="http://www.hccc.co.kr/" TargetMode="External"/><Relationship Id="rId72" Type="http://schemas.openxmlformats.org/officeDocument/2006/relationships/hyperlink" Target="http://masan.kccf.or.kr/" TargetMode="External"/><Relationship Id="rId80" Type="http://schemas.openxmlformats.org/officeDocument/2006/relationships/hyperlink" Target="mailto:hn6969@kccf.or.kr" TargetMode="External"/><Relationship Id="rId85" Type="http://schemas.openxmlformats.org/officeDocument/2006/relationships/hyperlink" Target="https://icjgcc.or.kr/" TargetMode="External"/><Relationship Id="rId3" Type="http://schemas.openxmlformats.org/officeDocument/2006/relationships/hyperlink" Target="http://www.ydculture.com/" TargetMode="External"/><Relationship Id="rId12" Type="http://schemas.openxmlformats.org/officeDocument/2006/relationships/hyperlink" Target="http://www.dalseo.or.kr/" TargetMode="External"/><Relationship Id="rId17" Type="http://schemas.openxmlformats.org/officeDocument/2006/relationships/hyperlink" Target="http://www.suseong.or.kr/" TargetMode="External"/><Relationship Id="rId25" Type="http://schemas.openxmlformats.org/officeDocument/2006/relationships/hyperlink" Target="http://www.ng518.kr/main.html" TargetMode="External"/><Relationship Id="rId33" Type="http://schemas.openxmlformats.org/officeDocument/2006/relationships/hyperlink" Target="http://www.cc2000.or.kr/" TargetMode="External"/><Relationship Id="rId38" Type="http://schemas.openxmlformats.org/officeDocument/2006/relationships/hyperlink" Target="http://www.ansanculture.or.kr/" TargetMode="External"/><Relationship Id="rId46" Type="http://schemas.openxmlformats.org/officeDocument/2006/relationships/hyperlink" Target="https://ptmunhwa.or.kr/" TargetMode="External"/><Relationship Id="rId59" Type="http://schemas.openxmlformats.org/officeDocument/2006/relationships/hyperlink" Target="http://www.cnkccf.or.kr/sunghwan.do" TargetMode="External"/><Relationship Id="rId67" Type="http://schemas.openxmlformats.org/officeDocument/2006/relationships/hyperlink" Target="http://www.gjucc.or.kr/" TargetMode="External"/><Relationship Id="rId20" Type="http://schemas.openxmlformats.org/officeDocument/2006/relationships/hyperlink" Target="http://www.dgcc.or.kr/" TargetMode="External"/><Relationship Id="rId41" Type="http://schemas.openxmlformats.org/officeDocument/2006/relationships/hyperlink" Target="http://www.hanamcenter.or.kr/" TargetMode="External"/><Relationship Id="rId54" Type="http://schemas.openxmlformats.org/officeDocument/2006/relationships/hyperlink" Target="https://cccc.or.kr/" TargetMode="External"/><Relationship Id="rId62" Type="http://schemas.openxmlformats.org/officeDocument/2006/relationships/hyperlink" Target="http://www.cnkccf.or.kr/aunae.do" TargetMode="External"/><Relationship Id="rId70" Type="http://schemas.openxmlformats.org/officeDocument/2006/relationships/hyperlink" Target="http://www.gunwicc.com/" TargetMode="External"/><Relationship Id="rId75" Type="http://schemas.openxmlformats.org/officeDocument/2006/relationships/hyperlink" Target="http://tongyeong.kccf.or.kr/" TargetMode="External"/><Relationship Id="rId83" Type="http://schemas.openxmlformats.org/officeDocument/2006/relationships/hyperlink" Target="http://www.seogwipo.org/" TargetMode="External"/><Relationship Id="rId88" Type="http://schemas.openxmlformats.org/officeDocument/2006/relationships/hyperlink" Target="http://www.seogucul.or.kr/" TargetMode="External"/><Relationship Id="rId91" Type="http://schemas.openxmlformats.org/officeDocument/2006/relationships/printerSettings" Target="../printerSettings/printerSettings7.bin"/><Relationship Id="rId1" Type="http://schemas.openxmlformats.org/officeDocument/2006/relationships/hyperlink" Target="http://dongnae.kccf.or.kr/" TargetMode="External"/><Relationship Id="rId6" Type="http://schemas.openxmlformats.org/officeDocument/2006/relationships/hyperlink" Target="http://www.bsgangseo.com/" TargetMode="External"/><Relationship Id="rId15" Type="http://schemas.openxmlformats.org/officeDocument/2006/relationships/hyperlink" Target="http://dgbukgu.kccf.or.kr/" TargetMode="External"/><Relationship Id="rId23" Type="http://schemas.openxmlformats.org/officeDocument/2006/relationships/hyperlink" Target="http://www.ddcc.or.kr/" TargetMode="External"/><Relationship Id="rId28" Type="http://schemas.openxmlformats.org/officeDocument/2006/relationships/hyperlink" Target="http://www.nyj.or.kr/" TargetMode="External"/><Relationship Id="rId36" Type="http://schemas.openxmlformats.org/officeDocument/2006/relationships/hyperlink" Target="http://www.gpc.or.kr/" TargetMode="External"/><Relationship Id="rId49" Type="http://schemas.openxmlformats.org/officeDocument/2006/relationships/hyperlink" Target="http://www.anyangculture.or.kr/" TargetMode="External"/><Relationship Id="rId57" Type="http://schemas.openxmlformats.org/officeDocument/2006/relationships/hyperlink" Target="http://www.eumseong.or.kr/" TargetMode="External"/><Relationship Id="rId10" Type="http://schemas.openxmlformats.org/officeDocument/2006/relationships/hyperlink" Target="http://www.sahacc.kr/" TargetMode="External"/><Relationship Id="rId31" Type="http://schemas.openxmlformats.org/officeDocument/2006/relationships/hyperlink" Target="http://&#50672;&#52380;&#47928;&#54868;&#50896;.kr/" TargetMode="External"/><Relationship Id="rId44" Type="http://schemas.openxmlformats.org/officeDocument/2006/relationships/hyperlink" Target="http://www.munhwawon.com/" TargetMode="External"/><Relationship Id="rId52" Type="http://schemas.openxmlformats.org/officeDocument/2006/relationships/hyperlink" Target="http://www.yangyang.or.kr/" TargetMode="External"/><Relationship Id="rId60" Type="http://schemas.openxmlformats.org/officeDocument/2006/relationships/hyperlink" Target="http://www.cnkccf.or.kr/taean.do" TargetMode="External"/><Relationship Id="rId65" Type="http://schemas.openxmlformats.org/officeDocument/2006/relationships/hyperlink" Target="http://www.cnkccf.or.kr/gongju.do" TargetMode="External"/><Relationship Id="rId73" Type="http://schemas.openxmlformats.org/officeDocument/2006/relationships/hyperlink" Target="http://hadong.kccf.or.kr/" TargetMode="External"/><Relationship Id="rId78" Type="http://schemas.openxmlformats.org/officeDocument/2006/relationships/hyperlink" Target="http://www.changwonculture.or.kr/" TargetMode="External"/><Relationship Id="rId81" Type="http://schemas.openxmlformats.org/officeDocument/2006/relationships/hyperlink" Target="http://www.jjcc.or.kr/" TargetMode="External"/><Relationship Id="rId86" Type="http://schemas.openxmlformats.org/officeDocument/2006/relationships/hyperlink" Target="http://www.hdjcc.or.kr/" TargetMode="External"/><Relationship Id="rId4" Type="http://schemas.openxmlformats.org/officeDocument/2006/relationships/hyperlink" Target="http://www.seogucc.or.kr/" TargetMode="External"/><Relationship Id="rId9" Type="http://schemas.openxmlformats.org/officeDocument/2006/relationships/hyperlink" Target="http://www.suyeongcc.or.kr/" TargetMode="External"/><Relationship Id="rId13" Type="http://schemas.openxmlformats.org/officeDocument/2006/relationships/hyperlink" Target="http://www.namgucc.or.kr/" TargetMode="External"/><Relationship Id="rId18" Type="http://schemas.openxmlformats.org/officeDocument/2006/relationships/hyperlink" Target="http://www.djc.kr/" TargetMode="External"/><Relationship Id="rId39" Type="http://schemas.openxmlformats.org/officeDocument/2006/relationships/hyperlink" Target="http://www.yangju.org/" TargetMode="External"/><Relationship Id="rId34" Type="http://schemas.openxmlformats.org/officeDocument/2006/relationships/hyperlink" Target="http://www.seongnamculture.or.kr/" TargetMode="External"/><Relationship Id="rId50" Type="http://schemas.openxmlformats.org/officeDocument/2006/relationships/hyperlink" Target="http://www.gncc.or.kr/" TargetMode="External"/><Relationship Id="rId55" Type="http://schemas.openxmlformats.org/officeDocument/2006/relationships/hyperlink" Target="http://www.sokcho-culture.com/" TargetMode="External"/><Relationship Id="rId76" Type="http://schemas.openxmlformats.org/officeDocument/2006/relationships/hyperlink" Target="http://jinhae.kccf.or.kr/" TargetMode="External"/><Relationship Id="rId7" Type="http://schemas.openxmlformats.org/officeDocument/2006/relationships/hyperlink" Target="http://kumjung.or.kr/" TargetMode="External"/><Relationship Id="rId71" Type="http://schemas.openxmlformats.org/officeDocument/2006/relationships/hyperlink" Target="http://www.uscc.or.kr/" TargetMode="External"/><Relationship Id="rId2" Type="http://schemas.openxmlformats.org/officeDocument/2006/relationships/hyperlink" Target="http://www.bsjunggucc.com/" TargetMode="External"/><Relationship Id="rId29" Type="http://schemas.openxmlformats.org/officeDocument/2006/relationships/hyperlink" Target="http://gccc.or.kr/" TargetMode="External"/><Relationship Id="rId24" Type="http://schemas.openxmlformats.org/officeDocument/2006/relationships/hyperlink" Target="http://www.ulju.or.kr/" TargetMode="External"/><Relationship Id="rId40" Type="http://schemas.openxmlformats.org/officeDocument/2006/relationships/hyperlink" Target="https://uwcc.or.kr/" TargetMode="External"/><Relationship Id="rId45" Type="http://schemas.openxmlformats.org/officeDocument/2006/relationships/hyperlink" Target="http://www.gpmunhwa.or.kr/" TargetMode="External"/><Relationship Id="rId66" Type="http://schemas.openxmlformats.org/officeDocument/2006/relationships/hyperlink" Target="http://www.adcc.or.kr/" TargetMode="External"/><Relationship Id="rId87" Type="http://schemas.openxmlformats.org/officeDocument/2006/relationships/hyperlink" Target="https://portal.icbp.go.kr/bpcc/" TargetMode="External"/><Relationship Id="rId61" Type="http://schemas.openxmlformats.org/officeDocument/2006/relationships/hyperlink" Target="http://www.cnkccf.or.kr/seosan.do" TargetMode="External"/><Relationship Id="rId82" Type="http://schemas.openxmlformats.org/officeDocument/2006/relationships/hyperlink" Target="http://www.jejucc.kr/" TargetMode="External"/><Relationship Id="rId19" Type="http://schemas.openxmlformats.org/officeDocument/2006/relationships/hyperlink" Target="http://www.gjsgcc.or.k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jeju.go.kr/jumin/present/jejusi/jeju01/greet.htm" TargetMode="External"/><Relationship Id="rId3" Type="http://schemas.openxmlformats.org/officeDocument/2006/relationships/hyperlink" Target="http://sm.seongnam.go.kr/" TargetMode="External"/><Relationship Id="rId7" Type="http://schemas.openxmlformats.org/officeDocument/2006/relationships/hyperlink" Target="https://www.geumsan.go.kr/main/" TargetMode="External"/><Relationship Id="rId2" Type="http://schemas.openxmlformats.org/officeDocument/2006/relationships/hyperlink" Target="mailto:band.us/@ggipohang" TargetMode="External"/><Relationship Id="rId1" Type="http://schemas.openxmlformats.org/officeDocument/2006/relationships/hyperlink" Target="http://sm.seongnam.go.kr/" TargetMode="External"/><Relationship Id="rId6" Type="http://schemas.openxmlformats.org/officeDocument/2006/relationships/hyperlink" Target="https://band/80545010" TargetMode="External"/><Relationship Id="rId5" Type="http://schemas.openxmlformats.org/officeDocument/2006/relationships/hyperlink" Target="http://jpcc.or.kr/" TargetMode="External"/><Relationship Id="rId10" Type="http://schemas.openxmlformats.org/officeDocument/2006/relationships/drawing" Target="../drawings/drawing1.xml"/><Relationship Id="rId4" Type="http://schemas.openxmlformats.org/officeDocument/2006/relationships/hyperlink" Target="http://center.ep.go.kr/" TargetMode="External"/><Relationship Id="rId9" Type="http://schemas.openxmlformats.org/officeDocument/2006/relationships/hyperlink" Target="http://www.hdmunhwa.or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ygcf.or.kr/" TargetMode="External"/><Relationship Id="rId13" Type="http://schemas.openxmlformats.org/officeDocument/2006/relationships/hyperlink" Target="http://www.namhaetour.org/" TargetMode="External"/><Relationship Id="rId18" Type="http://schemas.openxmlformats.org/officeDocument/2006/relationships/vmlDrawing" Target="../drawings/vmlDrawing2.vml"/><Relationship Id="rId3" Type="http://schemas.openxmlformats.org/officeDocument/2006/relationships/hyperlink" Target="http://www.gcfac.or.kr/" TargetMode="External"/><Relationship Id="rId7" Type="http://schemas.openxmlformats.org/officeDocument/2006/relationships/hyperlink" Target="http://www.ucf.or.kr/" TargetMode="External"/><Relationship Id="rId12" Type="http://schemas.openxmlformats.org/officeDocument/2006/relationships/hyperlink" Target="http://www.jjct.or.kr/" TargetMode="External"/><Relationship Id="rId17" Type="http://schemas.openxmlformats.org/officeDocument/2006/relationships/printerSettings" Target="../printerSettings/printerSettings8.bin"/><Relationship Id="rId2" Type="http://schemas.openxmlformats.org/officeDocument/2006/relationships/hyperlink" Target="http://www.ddmac.or.kr/" TargetMode="External"/><Relationship Id="rId16" Type="http://schemas.openxmlformats.org/officeDocument/2006/relationships/hyperlink" Target="http://www.haenamct.or.kr/" TargetMode="External"/><Relationship Id="rId1" Type="http://schemas.openxmlformats.org/officeDocument/2006/relationships/hyperlink" Target="http://www.mfac.or.kr/" TargetMode="External"/><Relationship Id="rId6" Type="http://schemas.openxmlformats.org/officeDocument/2006/relationships/hyperlink" Target="http://www.pcfac.or.kr/" TargetMode="External"/><Relationship Id="rId11" Type="http://schemas.openxmlformats.org/officeDocument/2006/relationships/hyperlink" Target="http://www.kfce.or.kr/" TargetMode="External"/><Relationship Id="rId5" Type="http://schemas.openxmlformats.org/officeDocument/2006/relationships/hyperlink" Target="https://www.daedeok.go.kr/culture/CUL.do" TargetMode="External"/><Relationship Id="rId15" Type="http://schemas.openxmlformats.org/officeDocument/2006/relationships/hyperlink" Target="http://www.yamunhwa.or.kr/" TargetMode="External"/><Relationship Id="rId10" Type="http://schemas.openxmlformats.org/officeDocument/2006/relationships/hyperlink" Target="http://www.jccf.or.kr/" TargetMode="External"/><Relationship Id="rId19" Type="http://schemas.openxmlformats.org/officeDocument/2006/relationships/comments" Target="../comments2.xml"/><Relationship Id="rId4" Type="http://schemas.openxmlformats.org/officeDocument/2006/relationships/hyperlink" Target="http://www.sbculture.or.kr/" TargetMode="External"/><Relationship Id="rId9" Type="http://schemas.openxmlformats.org/officeDocument/2006/relationships/hyperlink" Target="http://www.goseongcf.or.kr/" TargetMode="External"/><Relationship Id="rId14" Type="http://schemas.openxmlformats.org/officeDocument/2006/relationships/hyperlink" Target="http://www.cfsc.or.k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A05A8-F9B6-4599-8ACD-56C15940E770}">
  <dimension ref="A1:AK10"/>
  <sheetViews>
    <sheetView zoomScale="150" zoomScaleNormal="150" zoomScaleSheetLayoutView="100" workbookViewId="0">
      <selection activeCell="A2" sqref="A2:C2"/>
    </sheetView>
  </sheetViews>
  <sheetFormatPr baseColWidth="10" defaultColWidth="9" defaultRowHeight="17"/>
  <cols>
    <col min="1" max="1" width="9" style="2"/>
    <col min="2" max="4" width="9" style="2" customWidth="1"/>
    <col min="5" max="5" width="14.6640625" style="2" customWidth="1"/>
    <col min="6" max="6" width="29.6640625" style="2" customWidth="1"/>
    <col min="7" max="7" width="11.6640625" style="2" customWidth="1"/>
    <col min="8" max="8" width="19.5" style="2" customWidth="1"/>
    <col min="9" max="9" width="9" style="2" customWidth="1"/>
    <col min="10" max="31" width="9.1640625" style="2" bestFit="1" customWidth="1"/>
    <col min="32" max="32" width="9.5" style="2" bestFit="1" customWidth="1"/>
    <col min="33" max="35" width="9.1640625" style="2" bestFit="1" customWidth="1"/>
    <col min="36" max="37" width="10.6640625" style="2" customWidth="1"/>
    <col min="38" max="16384" width="9" style="2"/>
  </cols>
  <sheetData>
    <row r="1" spans="1:37">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c r="A2" s="1817" t="s">
        <v>16909</v>
      </c>
      <c r="B2" s="1817"/>
      <c r="C2" s="1817"/>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row>
    <row r="3" spans="1:37">
      <c r="A3" s="1822" t="s">
        <v>3125</v>
      </c>
      <c r="B3" s="1822"/>
      <c r="C3" s="3"/>
      <c r="D3" s="3"/>
      <c r="E3" s="3"/>
      <c r="F3" s="3"/>
      <c r="G3" s="3"/>
      <c r="H3" s="3"/>
      <c r="I3" s="4"/>
      <c r="J3" s="5"/>
      <c r="K3" s="5"/>
      <c r="L3" s="5"/>
      <c r="M3" s="6"/>
      <c r="N3" s="5"/>
      <c r="O3" s="5"/>
      <c r="P3" s="5"/>
      <c r="Q3" s="5"/>
      <c r="R3" s="5"/>
      <c r="S3" s="7"/>
      <c r="T3" s="3"/>
      <c r="U3" s="8"/>
      <c r="V3" s="8"/>
      <c r="W3" s="8"/>
      <c r="X3" s="8"/>
      <c r="Y3" s="8"/>
      <c r="Z3" s="8"/>
      <c r="AA3" s="8"/>
      <c r="AB3" s="8"/>
      <c r="AC3" s="8"/>
      <c r="AD3" s="8"/>
      <c r="AE3" s="8"/>
      <c r="AF3" s="8"/>
      <c r="AG3" s="9"/>
      <c r="AH3" s="8"/>
      <c r="AI3" s="8"/>
      <c r="AJ3" s="8"/>
      <c r="AK3" s="8"/>
    </row>
    <row r="4" spans="1:37">
      <c r="A4" s="1823" t="s">
        <v>0</v>
      </c>
      <c r="B4" s="1821" t="s">
        <v>1</v>
      </c>
      <c r="C4" s="1821" t="s">
        <v>2</v>
      </c>
      <c r="D4" s="1819" t="s">
        <v>3</v>
      </c>
      <c r="E4" s="1819" t="s">
        <v>4</v>
      </c>
      <c r="F4" s="1819" t="s">
        <v>5</v>
      </c>
      <c r="G4" s="1819" t="s">
        <v>6</v>
      </c>
      <c r="H4" s="1819" t="s">
        <v>7</v>
      </c>
      <c r="I4" s="1820" t="s">
        <v>8</v>
      </c>
      <c r="J4" s="1818" t="s">
        <v>9</v>
      </c>
      <c r="K4" s="1818"/>
      <c r="L4" s="1818"/>
      <c r="M4" s="1818" t="s">
        <v>10</v>
      </c>
      <c r="N4" s="1818"/>
      <c r="O4" s="1818"/>
      <c r="P4" s="1818"/>
      <c r="Q4" s="1818"/>
      <c r="R4" s="1818"/>
      <c r="S4" s="1808" t="s">
        <v>11</v>
      </c>
      <c r="T4" s="1808"/>
      <c r="U4" s="1808" t="s">
        <v>12</v>
      </c>
      <c r="V4" s="1808"/>
      <c r="W4" s="1808" t="s">
        <v>13</v>
      </c>
      <c r="X4" s="1808"/>
      <c r="Y4" s="1808" t="s">
        <v>14</v>
      </c>
      <c r="Z4" s="1808"/>
      <c r="AA4" s="1808" t="s">
        <v>15</v>
      </c>
      <c r="AB4" s="1808"/>
      <c r="AC4" s="1809" t="s">
        <v>16</v>
      </c>
      <c r="AD4" s="1810"/>
      <c r="AE4" s="1811"/>
      <c r="AF4" s="1809" t="s">
        <v>3127</v>
      </c>
      <c r="AG4" s="1810"/>
      <c r="AH4" s="1810"/>
      <c r="AI4" s="1811"/>
      <c r="AJ4" s="1809" t="s">
        <v>17</v>
      </c>
      <c r="AK4" s="1811"/>
    </row>
    <row r="5" spans="1:37">
      <c r="A5" s="1823"/>
      <c r="B5" s="1821"/>
      <c r="C5" s="1821"/>
      <c r="D5" s="1819"/>
      <c r="E5" s="1819" t="s">
        <v>4</v>
      </c>
      <c r="F5" s="1819" t="s">
        <v>5</v>
      </c>
      <c r="G5" s="1819" t="s">
        <v>18</v>
      </c>
      <c r="H5" s="1819"/>
      <c r="I5" s="1820"/>
      <c r="J5" s="1818"/>
      <c r="K5" s="1818"/>
      <c r="L5" s="1818"/>
      <c r="M5" s="1818"/>
      <c r="N5" s="1818"/>
      <c r="O5" s="1818"/>
      <c r="P5" s="1818"/>
      <c r="Q5" s="1818"/>
      <c r="R5" s="1818"/>
      <c r="S5" s="1808"/>
      <c r="T5" s="1808"/>
      <c r="U5" s="1808"/>
      <c r="V5" s="1808"/>
      <c r="W5" s="1808"/>
      <c r="X5" s="1808"/>
      <c r="Y5" s="1808"/>
      <c r="Z5" s="1808"/>
      <c r="AA5" s="1808"/>
      <c r="AB5" s="1808"/>
      <c r="AC5" s="1812"/>
      <c r="AD5" s="1813"/>
      <c r="AE5" s="1814"/>
      <c r="AF5" s="1812"/>
      <c r="AG5" s="1813"/>
      <c r="AH5" s="1813"/>
      <c r="AI5" s="1814"/>
      <c r="AJ5" s="1815"/>
      <c r="AK5" s="1816"/>
    </row>
    <row r="6" spans="1:37" ht="39">
      <c r="A6" s="1823"/>
      <c r="B6" s="1821"/>
      <c r="C6" s="1821"/>
      <c r="D6" s="1819"/>
      <c r="E6" s="1819"/>
      <c r="F6" s="1819"/>
      <c r="G6" s="1819"/>
      <c r="H6" s="1819"/>
      <c r="I6" s="1820"/>
      <c r="J6" s="10" t="s">
        <v>19</v>
      </c>
      <c r="K6" s="10" t="s">
        <v>20</v>
      </c>
      <c r="L6" s="10" t="s">
        <v>21</v>
      </c>
      <c r="M6" s="11" t="s">
        <v>22</v>
      </c>
      <c r="N6" s="11" t="s">
        <v>23</v>
      </c>
      <c r="O6" s="11" t="s">
        <v>24</v>
      </c>
      <c r="P6" s="11" t="s">
        <v>25</v>
      </c>
      <c r="Q6" s="11" t="s">
        <v>26</v>
      </c>
      <c r="R6" s="11" t="s">
        <v>27</v>
      </c>
      <c r="S6" s="12" t="s">
        <v>28</v>
      </c>
      <c r="T6" s="12" t="s">
        <v>29</v>
      </c>
      <c r="U6" s="12" t="s">
        <v>30</v>
      </c>
      <c r="V6" s="12" t="s">
        <v>31</v>
      </c>
      <c r="W6" s="12" t="s">
        <v>30</v>
      </c>
      <c r="X6" s="12" t="s">
        <v>31</v>
      </c>
      <c r="Y6" s="12" t="s">
        <v>30</v>
      </c>
      <c r="Z6" s="12" t="s">
        <v>31</v>
      </c>
      <c r="AA6" s="12" t="s">
        <v>30</v>
      </c>
      <c r="AB6" s="12" t="s">
        <v>31</v>
      </c>
      <c r="AC6" s="10" t="s">
        <v>32</v>
      </c>
      <c r="AD6" s="10" t="s">
        <v>33</v>
      </c>
      <c r="AE6" s="10" t="s">
        <v>34</v>
      </c>
      <c r="AF6" s="10" t="s">
        <v>35</v>
      </c>
      <c r="AG6" s="10" t="s">
        <v>36</v>
      </c>
      <c r="AH6" s="10" t="s">
        <v>37</v>
      </c>
      <c r="AI6" s="10" t="s">
        <v>38</v>
      </c>
      <c r="AJ6" s="13" t="s">
        <v>39</v>
      </c>
      <c r="AK6" s="13" t="s">
        <v>40</v>
      </c>
    </row>
    <row r="7" spans="1:37">
      <c r="A7" s="14">
        <v>1</v>
      </c>
      <c r="B7" s="14" t="s">
        <v>41</v>
      </c>
      <c r="C7" s="14" t="s">
        <v>42</v>
      </c>
      <c r="D7" s="14" t="s">
        <v>43</v>
      </c>
      <c r="E7" s="14" t="s">
        <v>44</v>
      </c>
      <c r="F7" s="15" t="s">
        <v>45</v>
      </c>
      <c r="G7" s="14" t="s">
        <v>46</v>
      </c>
      <c r="H7" s="16" t="s">
        <v>47</v>
      </c>
      <c r="I7" s="14">
        <v>1945</v>
      </c>
      <c r="J7" s="44">
        <v>65845</v>
      </c>
      <c r="K7" s="43">
        <v>127056</v>
      </c>
      <c r="L7" s="17">
        <v>2188</v>
      </c>
      <c r="M7" s="18">
        <v>11283702</v>
      </c>
      <c r="N7" s="17">
        <v>1285080</v>
      </c>
      <c r="O7" s="17">
        <v>42866</v>
      </c>
      <c r="P7" s="17">
        <v>374614</v>
      </c>
      <c r="Q7" s="17">
        <v>30574</v>
      </c>
      <c r="R7" s="17">
        <v>5246</v>
      </c>
      <c r="S7" s="17">
        <v>361</v>
      </c>
      <c r="T7" s="17">
        <v>388</v>
      </c>
      <c r="U7" s="17">
        <v>43</v>
      </c>
      <c r="V7" s="17">
        <v>44</v>
      </c>
      <c r="W7" s="17">
        <v>203</v>
      </c>
      <c r="X7" s="17">
        <v>224</v>
      </c>
      <c r="Y7" s="17">
        <v>23</v>
      </c>
      <c r="Z7" s="17">
        <v>24</v>
      </c>
      <c r="AA7" s="17">
        <v>92</v>
      </c>
      <c r="AB7" s="17">
        <v>96</v>
      </c>
      <c r="AC7" s="17">
        <v>38</v>
      </c>
      <c r="AD7" s="17">
        <v>301</v>
      </c>
      <c r="AE7" s="17">
        <v>55</v>
      </c>
      <c r="AF7" s="19">
        <v>89180644</v>
      </c>
      <c r="AG7" s="19">
        <v>28310791</v>
      </c>
      <c r="AH7" s="19">
        <v>6650436</v>
      </c>
      <c r="AI7" s="19">
        <v>54219417</v>
      </c>
      <c r="AJ7" s="20">
        <v>281159</v>
      </c>
      <c r="AK7" s="19">
        <v>619431</v>
      </c>
    </row>
    <row r="8" spans="1:37">
      <c r="A8" s="14">
        <v>2</v>
      </c>
      <c r="B8" s="21" t="s">
        <v>41</v>
      </c>
      <c r="C8" s="21" t="s">
        <v>48</v>
      </c>
      <c r="D8" s="14" t="s">
        <v>43</v>
      </c>
      <c r="E8" s="22" t="s">
        <v>49</v>
      </c>
      <c r="F8" s="23" t="s">
        <v>50</v>
      </c>
      <c r="G8" s="22" t="s">
        <v>3126</v>
      </c>
      <c r="H8" s="23" t="s">
        <v>51</v>
      </c>
      <c r="I8" s="22">
        <v>1952</v>
      </c>
      <c r="J8" s="17">
        <v>330579</v>
      </c>
      <c r="K8" s="43">
        <v>23801.8</v>
      </c>
      <c r="L8" s="17">
        <v>838</v>
      </c>
      <c r="M8" s="17">
        <v>4778850</v>
      </c>
      <c r="N8" s="17">
        <v>574428</v>
      </c>
      <c r="O8" s="24">
        <v>28301</v>
      </c>
      <c r="P8" s="17">
        <v>169779</v>
      </c>
      <c r="Q8" s="17">
        <v>8902</v>
      </c>
      <c r="R8" s="17">
        <v>139</v>
      </c>
      <c r="S8" s="17">
        <v>337</v>
      </c>
      <c r="T8" s="17">
        <v>362</v>
      </c>
      <c r="U8" s="17">
        <v>28</v>
      </c>
      <c r="V8" s="17">
        <v>28</v>
      </c>
      <c r="W8" s="17">
        <v>186</v>
      </c>
      <c r="X8" s="17">
        <v>190</v>
      </c>
      <c r="Y8" s="17">
        <v>31</v>
      </c>
      <c r="Z8" s="17">
        <v>30</v>
      </c>
      <c r="AA8" s="17">
        <v>92</v>
      </c>
      <c r="AB8" s="17">
        <v>114</v>
      </c>
      <c r="AC8" s="17">
        <v>42</v>
      </c>
      <c r="AD8" s="17">
        <v>207</v>
      </c>
      <c r="AE8" s="17">
        <v>66</v>
      </c>
      <c r="AF8" s="19">
        <v>70631366</v>
      </c>
      <c r="AG8" s="19">
        <v>25101533</v>
      </c>
      <c r="AH8" s="19">
        <v>4017868</v>
      </c>
      <c r="AI8" s="19">
        <v>41511965</v>
      </c>
      <c r="AJ8" s="20">
        <v>5721</v>
      </c>
      <c r="AK8" s="19">
        <v>187312</v>
      </c>
    </row>
    <row r="9" spans="1:37">
      <c r="A9" s="14">
        <v>3</v>
      </c>
      <c r="B9" s="21" t="s">
        <v>41</v>
      </c>
      <c r="C9" s="21" t="s">
        <v>42</v>
      </c>
      <c r="D9" s="14" t="s">
        <v>43</v>
      </c>
      <c r="E9" s="22" t="s">
        <v>52</v>
      </c>
      <c r="F9" s="23" t="s">
        <v>45</v>
      </c>
      <c r="G9" s="22" t="s">
        <v>53</v>
      </c>
      <c r="H9" s="23" t="s">
        <v>54</v>
      </c>
      <c r="I9" s="22">
        <v>2012</v>
      </c>
      <c r="J9" s="17"/>
      <c r="K9" s="43">
        <v>988</v>
      </c>
      <c r="L9" s="17">
        <v>31</v>
      </c>
      <c r="M9" s="17">
        <v>0</v>
      </c>
      <c r="N9" s="17">
        <v>59687</v>
      </c>
      <c r="O9" s="24">
        <v>0</v>
      </c>
      <c r="P9" s="17">
        <v>0</v>
      </c>
      <c r="Q9" s="17">
        <v>11277</v>
      </c>
      <c r="R9" s="17">
        <v>0</v>
      </c>
      <c r="S9" s="17">
        <v>35</v>
      </c>
      <c r="T9" s="17">
        <v>35</v>
      </c>
      <c r="U9" s="17">
        <v>4</v>
      </c>
      <c r="V9" s="42">
        <v>3.5</v>
      </c>
      <c r="W9" s="17">
        <v>12</v>
      </c>
      <c r="X9" s="17">
        <v>13</v>
      </c>
      <c r="Y9" s="17">
        <v>3</v>
      </c>
      <c r="Z9" s="42">
        <v>1.5</v>
      </c>
      <c r="AA9" s="17">
        <v>16</v>
      </c>
      <c r="AB9" s="17">
        <v>17</v>
      </c>
      <c r="AC9" s="17">
        <v>3</v>
      </c>
      <c r="AD9" s="17">
        <v>14</v>
      </c>
      <c r="AE9" s="17">
        <v>0</v>
      </c>
      <c r="AF9" s="19">
        <v>11940000</v>
      </c>
      <c r="AG9" s="19">
        <v>1313000</v>
      </c>
      <c r="AH9" s="19">
        <v>0</v>
      </c>
      <c r="AI9" s="19">
        <v>10627000</v>
      </c>
      <c r="AJ9" s="19">
        <v>1455</v>
      </c>
      <c r="AK9" s="19">
        <v>122</v>
      </c>
    </row>
    <row r="10" spans="1:37">
      <c r="A10" s="14">
        <v>4</v>
      </c>
      <c r="B10" s="21" t="s">
        <v>55</v>
      </c>
      <c r="C10" s="21" t="s">
        <v>56</v>
      </c>
      <c r="D10" s="14" t="s">
        <v>43</v>
      </c>
      <c r="E10" s="22" t="s">
        <v>57</v>
      </c>
      <c r="F10" s="23" t="s">
        <v>58</v>
      </c>
      <c r="G10" s="22" t="s">
        <v>59</v>
      </c>
      <c r="H10" s="23" t="s">
        <v>60</v>
      </c>
      <c r="I10" s="22">
        <v>1949</v>
      </c>
      <c r="J10" s="17">
        <v>2238</v>
      </c>
      <c r="K10" s="43">
        <v>4690.4799999999996</v>
      </c>
      <c r="L10" s="17">
        <v>140</v>
      </c>
      <c r="M10" s="17">
        <v>469677</v>
      </c>
      <c r="N10" s="17">
        <v>2000</v>
      </c>
      <c r="O10" s="17">
        <v>638</v>
      </c>
      <c r="P10" s="17">
        <v>31529</v>
      </c>
      <c r="Q10" s="17">
        <v>30</v>
      </c>
      <c r="R10" s="17">
        <v>260</v>
      </c>
      <c r="S10" s="17">
        <v>90</v>
      </c>
      <c r="T10" s="17">
        <v>89</v>
      </c>
      <c r="U10" s="17">
        <v>43</v>
      </c>
      <c r="V10" s="17">
        <v>45</v>
      </c>
      <c r="W10" s="17">
        <v>29</v>
      </c>
      <c r="X10" s="17">
        <v>30</v>
      </c>
      <c r="Y10" s="17">
        <v>2</v>
      </c>
      <c r="Z10" s="17">
        <v>2</v>
      </c>
      <c r="AA10" s="17">
        <v>16</v>
      </c>
      <c r="AB10" s="17">
        <v>12</v>
      </c>
      <c r="AC10" s="17">
        <v>7</v>
      </c>
      <c r="AD10" s="17">
        <v>58</v>
      </c>
      <c r="AE10" s="17">
        <v>4</v>
      </c>
      <c r="AF10" s="19">
        <v>11204500</v>
      </c>
      <c r="AG10" s="19">
        <v>6286662</v>
      </c>
      <c r="AH10" s="19">
        <v>3405838</v>
      </c>
      <c r="AI10" s="19">
        <v>1512000</v>
      </c>
      <c r="AJ10" s="19">
        <v>36338</v>
      </c>
      <c r="AK10" s="19">
        <v>17674</v>
      </c>
    </row>
  </sheetData>
  <mergeCells count="21">
    <mergeCell ref="A2:C2"/>
    <mergeCell ref="M4:R5"/>
    <mergeCell ref="S4:T5"/>
    <mergeCell ref="U4:V5"/>
    <mergeCell ref="W4:X5"/>
    <mergeCell ref="F4:F6"/>
    <mergeCell ref="G4:G6"/>
    <mergeCell ref="H4:H6"/>
    <mergeCell ref="I4:I6"/>
    <mergeCell ref="J4:L5"/>
    <mergeCell ref="B4:B6"/>
    <mergeCell ref="C4:C6"/>
    <mergeCell ref="D4:D6"/>
    <mergeCell ref="E4:E6"/>
    <mergeCell ref="A3:B3"/>
    <mergeCell ref="A4:A6"/>
    <mergeCell ref="AA4:AB5"/>
    <mergeCell ref="AC4:AE5"/>
    <mergeCell ref="AF4:AI5"/>
    <mergeCell ref="AJ4:AK5"/>
    <mergeCell ref="Y4:Z5"/>
  </mergeCells>
  <phoneticPr fontId="2" type="noConversion"/>
  <pageMargins left="0.7" right="0.7" top="0.75" bottom="0.75" header="0.3" footer="0.3"/>
  <pageSetup paperSize="9"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04DF-40B5-42DC-97A6-05FEC083DDEF}">
  <dimension ref="A1:AK1274"/>
  <sheetViews>
    <sheetView zoomScale="150" zoomScaleNormal="150" zoomScaleSheetLayoutView="40" workbookViewId="0">
      <selection activeCell="A2" sqref="A2:C2"/>
    </sheetView>
  </sheetViews>
  <sheetFormatPr baseColWidth="10" defaultColWidth="9" defaultRowHeight="17"/>
  <cols>
    <col min="1" max="4" width="9" style="29"/>
    <col min="5" max="5" width="28.83203125" style="29" bestFit="1" customWidth="1"/>
    <col min="6" max="6" width="49.1640625" style="29" customWidth="1"/>
    <col min="7" max="7" width="12.1640625" style="29" customWidth="1"/>
    <col min="8" max="8" width="19.1640625" style="29" customWidth="1"/>
    <col min="9" max="12" width="9" style="29" customWidth="1"/>
    <col min="13" max="13" width="10.5" style="29" customWidth="1"/>
    <col min="14" max="14" width="9" style="29" customWidth="1"/>
    <col min="15" max="15" width="11.5" style="29" customWidth="1"/>
    <col min="16" max="35" width="9" style="29" customWidth="1"/>
    <col min="36" max="36" width="11.5" style="29" customWidth="1"/>
    <col min="37" max="37" width="11" style="29" customWidth="1"/>
    <col min="38" max="16384" width="9" style="29"/>
  </cols>
  <sheetData>
    <row r="1" spans="1:37" ht="16.5" customHeight="1">
      <c r="A1" s="25"/>
      <c r="B1" s="25"/>
      <c r="C1" s="25"/>
      <c r="D1" s="25"/>
      <c r="E1" s="3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row>
    <row r="2" spans="1:37" ht="16.5" customHeight="1">
      <c r="A2" s="1841" t="s">
        <v>16910</v>
      </c>
      <c r="B2" s="1841"/>
      <c r="C2" s="18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row>
    <row r="3" spans="1:37" ht="16.5" customHeight="1">
      <c r="A3" s="1845" t="s">
        <v>3125</v>
      </c>
      <c r="B3" s="1845"/>
      <c r="C3" s="713"/>
      <c r="D3" s="31"/>
      <c r="E3" s="32"/>
      <c r="F3" s="33"/>
      <c r="G3" s="31"/>
      <c r="H3" s="33"/>
      <c r="I3" s="34"/>
      <c r="J3" s="35"/>
      <c r="K3" s="35"/>
      <c r="L3" s="26"/>
      <c r="M3" s="26"/>
      <c r="N3" s="26"/>
      <c r="O3" s="26"/>
      <c r="P3" s="26"/>
      <c r="Q3" s="26"/>
      <c r="R3" s="26"/>
      <c r="S3" s="26"/>
      <c r="T3" s="26"/>
      <c r="U3" s="36"/>
      <c r="V3" s="36"/>
      <c r="W3" s="36"/>
      <c r="X3" s="36"/>
      <c r="Y3" s="36"/>
      <c r="Z3" s="36"/>
      <c r="AA3" s="36"/>
      <c r="AB3" s="36"/>
      <c r="AC3" s="36"/>
      <c r="AD3" s="36"/>
      <c r="AE3" s="36"/>
      <c r="AF3" s="36"/>
      <c r="AG3" s="36"/>
      <c r="AH3" s="36"/>
      <c r="AI3" s="36"/>
      <c r="AJ3" s="36"/>
      <c r="AK3" s="36"/>
    </row>
    <row r="4" spans="1:37" ht="16.5" customHeight="1">
      <c r="A4" s="1843" t="s">
        <v>0</v>
      </c>
      <c r="B4" s="1837" t="s">
        <v>1</v>
      </c>
      <c r="C4" s="1837" t="s">
        <v>2</v>
      </c>
      <c r="D4" s="1842" t="s">
        <v>3</v>
      </c>
      <c r="E4" s="1838" t="s">
        <v>4</v>
      </c>
      <c r="F4" s="1838" t="s">
        <v>5</v>
      </c>
      <c r="G4" s="1842" t="s">
        <v>6</v>
      </c>
      <c r="H4" s="1842" t="s">
        <v>7</v>
      </c>
      <c r="I4" s="1844" t="s">
        <v>8</v>
      </c>
      <c r="J4" s="1836" t="s">
        <v>9</v>
      </c>
      <c r="K4" s="1836"/>
      <c r="L4" s="1836"/>
      <c r="M4" s="1836" t="s">
        <v>10</v>
      </c>
      <c r="N4" s="1836"/>
      <c r="O4" s="1836"/>
      <c r="P4" s="1836"/>
      <c r="Q4" s="1836"/>
      <c r="R4" s="1836"/>
      <c r="S4" s="1837" t="s">
        <v>11</v>
      </c>
      <c r="T4" s="1837"/>
      <c r="U4" s="1837" t="s">
        <v>12</v>
      </c>
      <c r="V4" s="1837"/>
      <c r="W4" s="1837" t="s">
        <v>13</v>
      </c>
      <c r="X4" s="1837"/>
      <c r="Y4" s="1837" t="s">
        <v>14</v>
      </c>
      <c r="Z4" s="1837"/>
      <c r="AA4" s="1837" t="s">
        <v>15</v>
      </c>
      <c r="AB4" s="1837"/>
      <c r="AC4" s="1836" t="s">
        <v>16</v>
      </c>
      <c r="AD4" s="1836"/>
      <c r="AE4" s="1836"/>
      <c r="AF4" s="1836" t="s">
        <v>3127</v>
      </c>
      <c r="AG4" s="1836"/>
      <c r="AH4" s="1836"/>
      <c r="AI4" s="1836"/>
      <c r="AJ4" s="1836" t="s">
        <v>17</v>
      </c>
      <c r="AK4" s="1836"/>
    </row>
    <row r="5" spans="1:37" ht="16.5" customHeight="1">
      <c r="A5" s="1843"/>
      <c r="B5" s="1837"/>
      <c r="C5" s="1837"/>
      <c r="D5" s="1842"/>
      <c r="E5" s="1839"/>
      <c r="F5" s="1839"/>
      <c r="G5" s="1842" t="s">
        <v>18</v>
      </c>
      <c r="H5" s="1842"/>
      <c r="I5" s="1844"/>
      <c r="J5" s="1836"/>
      <c r="K5" s="1836"/>
      <c r="L5" s="1836"/>
      <c r="M5" s="1836"/>
      <c r="N5" s="1836"/>
      <c r="O5" s="1836"/>
      <c r="P5" s="1836"/>
      <c r="Q5" s="1836"/>
      <c r="R5" s="1836"/>
      <c r="S5" s="1837"/>
      <c r="T5" s="1837"/>
      <c r="U5" s="1837"/>
      <c r="V5" s="1837"/>
      <c r="W5" s="1837"/>
      <c r="X5" s="1837"/>
      <c r="Y5" s="1837"/>
      <c r="Z5" s="1837"/>
      <c r="AA5" s="1837"/>
      <c r="AB5" s="1837"/>
      <c r="AC5" s="1836"/>
      <c r="AD5" s="1836"/>
      <c r="AE5" s="1836"/>
      <c r="AF5" s="1836"/>
      <c r="AG5" s="1836"/>
      <c r="AH5" s="1836"/>
      <c r="AI5" s="1836"/>
      <c r="AJ5" s="1836"/>
      <c r="AK5" s="1836"/>
    </row>
    <row r="6" spans="1:37" ht="33.75" customHeight="1">
      <c r="A6" s="1843"/>
      <c r="B6" s="1837"/>
      <c r="C6" s="1837"/>
      <c r="D6" s="1842"/>
      <c r="E6" s="1840"/>
      <c r="F6" s="1840"/>
      <c r="G6" s="1842"/>
      <c r="H6" s="1842"/>
      <c r="I6" s="1844"/>
      <c r="J6" s="27" t="s">
        <v>19</v>
      </c>
      <c r="K6" s="27" t="s">
        <v>20</v>
      </c>
      <c r="L6" s="27" t="s">
        <v>21</v>
      </c>
      <c r="M6" s="28" t="s">
        <v>22</v>
      </c>
      <c r="N6" s="28" t="s">
        <v>23</v>
      </c>
      <c r="O6" s="28" t="s">
        <v>24</v>
      </c>
      <c r="P6" s="28" t="s">
        <v>25</v>
      </c>
      <c r="Q6" s="28" t="s">
        <v>26</v>
      </c>
      <c r="R6" s="28" t="s">
        <v>27</v>
      </c>
      <c r="S6" s="37" t="s">
        <v>28</v>
      </c>
      <c r="T6" s="37" t="s">
        <v>29</v>
      </c>
      <c r="U6" s="37" t="s">
        <v>30</v>
      </c>
      <c r="V6" s="37" t="s">
        <v>31</v>
      </c>
      <c r="W6" s="37" t="s">
        <v>30</v>
      </c>
      <c r="X6" s="37" t="s">
        <v>31</v>
      </c>
      <c r="Y6" s="37" t="s">
        <v>30</v>
      </c>
      <c r="Z6" s="37" t="s">
        <v>31</v>
      </c>
      <c r="AA6" s="37" t="s">
        <v>30</v>
      </c>
      <c r="AB6" s="37" t="s">
        <v>31</v>
      </c>
      <c r="AC6" s="27" t="s">
        <v>32</v>
      </c>
      <c r="AD6" s="27" t="s">
        <v>33</v>
      </c>
      <c r="AE6" s="27" t="s">
        <v>34</v>
      </c>
      <c r="AF6" s="27" t="s">
        <v>35</v>
      </c>
      <c r="AG6" s="27" t="s">
        <v>36</v>
      </c>
      <c r="AH6" s="27" t="s">
        <v>37</v>
      </c>
      <c r="AI6" s="27" t="s">
        <v>38</v>
      </c>
      <c r="AJ6" s="27" t="s">
        <v>39</v>
      </c>
      <c r="AK6" s="27" t="s">
        <v>40</v>
      </c>
    </row>
    <row r="7" spans="1:37" ht="16.5" customHeight="1">
      <c r="A7" s="38">
        <v>1</v>
      </c>
      <c r="B7" s="38" t="s">
        <v>41</v>
      </c>
      <c r="C7" s="38" t="s">
        <v>61</v>
      </c>
      <c r="D7" s="38" t="s">
        <v>62</v>
      </c>
      <c r="E7" s="38" t="s">
        <v>63</v>
      </c>
      <c r="F7" s="45" t="s">
        <v>3128</v>
      </c>
      <c r="G7" s="38" t="s">
        <v>64</v>
      </c>
      <c r="H7" s="38" t="s">
        <v>65</v>
      </c>
      <c r="I7" s="38">
        <v>1982</v>
      </c>
      <c r="J7" s="39">
        <v>1079.0999999999999</v>
      </c>
      <c r="K7" s="39">
        <v>1631.41</v>
      </c>
      <c r="L7" s="39">
        <v>211</v>
      </c>
      <c r="M7" s="39">
        <v>153126</v>
      </c>
      <c r="N7" s="39">
        <v>8821</v>
      </c>
      <c r="O7" s="39">
        <v>590</v>
      </c>
      <c r="P7" s="39">
        <v>8815</v>
      </c>
      <c r="Q7" s="39">
        <v>163</v>
      </c>
      <c r="R7" s="39">
        <v>590</v>
      </c>
      <c r="S7" s="39">
        <v>19</v>
      </c>
      <c r="T7" s="39">
        <v>19</v>
      </c>
      <c r="U7" s="39">
        <v>3</v>
      </c>
      <c r="V7" s="39">
        <v>3</v>
      </c>
      <c r="W7" s="39">
        <v>14</v>
      </c>
      <c r="X7" s="39">
        <v>14</v>
      </c>
      <c r="Y7" s="39">
        <v>0</v>
      </c>
      <c r="Z7" s="39">
        <v>0</v>
      </c>
      <c r="AA7" s="39">
        <v>2</v>
      </c>
      <c r="AB7" s="39">
        <v>2</v>
      </c>
      <c r="AC7" s="39">
        <v>0</v>
      </c>
      <c r="AD7" s="39">
        <v>13</v>
      </c>
      <c r="AE7" s="39">
        <v>3</v>
      </c>
      <c r="AF7" s="39">
        <v>1868994</v>
      </c>
      <c r="AG7" s="39">
        <v>1254054</v>
      </c>
      <c r="AH7" s="39">
        <v>146141</v>
      </c>
      <c r="AI7" s="39">
        <v>468799</v>
      </c>
      <c r="AJ7" s="39">
        <v>308058</v>
      </c>
      <c r="AK7" s="39">
        <v>197550</v>
      </c>
    </row>
    <row r="8" spans="1:37" ht="16.5" customHeight="1">
      <c r="A8" s="38">
        <v>2</v>
      </c>
      <c r="B8" s="38" t="s">
        <v>41</v>
      </c>
      <c r="C8" s="38" t="s">
        <v>61</v>
      </c>
      <c r="D8" s="38" t="s">
        <v>62</v>
      </c>
      <c r="E8" s="38" t="s">
        <v>66</v>
      </c>
      <c r="F8" s="45" t="s">
        <v>3129</v>
      </c>
      <c r="G8" s="38" t="s">
        <v>67</v>
      </c>
      <c r="H8" s="38" t="s">
        <v>68</v>
      </c>
      <c r="I8" s="38">
        <v>1984</v>
      </c>
      <c r="J8" s="39">
        <v>7482</v>
      </c>
      <c r="K8" s="39">
        <v>2377</v>
      </c>
      <c r="L8" s="39">
        <v>443</v>
      </c>
      <c r="M8" s="39">
        <v>203822</v>
      </c>
      <c r="N8" s="39">
        <v>12352</v>
      </c>
      <c r="O8" s="39">
        <v>483</v>
      </c>
      <c r="P8" s="39">
        <v>11261</v>
      </c>
      <c r="Q8" s="39">
        <v>355</v>
      </c>
      <c r="R8" s="39">
        <v>5</v>
      </c>
      <c r="S8" s="39">
        <v>21</v>
      </c>
      <c r="T8" s="39">
        <v>22</v>
      </c>
      <c r="U8" s="39">
        <v>3</v>
      </c>
      <c r="V8" s="39">
        <v>3</v>
      </c>
      <c r="W8" s="39">
        <v>15</v>
      </c>
      <c r="X8" s="39">
        <v>16</v>
      </c>
      <c r="Y8" s="39">
        <v>0</v>
      </c>
      <c r="Z8" s="39">
        <v>0</v>
      </c>
      <c r="AA8" s="39">
        <v>3</v>
      </c>
      <c r="AB8" s="39">
        <v>3</v>
      </c>
      <c r="AC8" s="39">
        <v>2</v>
      </c>
      <c r="AD8" s="39">
        <v>12</v>
      </c>
      <c r="AE8" s="39">
        <v>2</v>
      </c>
      <c r="AF8" s="39">
        <v>2153570</v>
      </c>
      <c r="AG8" s="39">
        <v>1330582</v>
      </c>
      <c r="AH8" s="39">
        <v>183127</v>
      </c>
      <c r="AI8" s="39">
        <v>639861</v>
      </c>
      <c r="AJ8" s="39">
        <v>449656</v>
      </c>
      <c r="AK8" s="39">
        <v>313950</v>
      </c>
    </row>
    <row r="9" spans="1:37" ht="16.5" customHeight="1">
      <c r="A9" s="38">
        <v>3</v>
      </c>
      <c r="B9" s="38" t="s">
        <v>41</v>
      </c>
      <c r="C9" s="38" t="s">
        <v>69</v>
      </c>
      <c r="D9" s="38" t="s">
        <v>62</v>
      </c>
      <c r="E9" s="38" t="s">
        <v>70</v>
      </c>
      <c r="F9" s="45" t="s">
        <v>3130</v>
      </c>
      <c r="G9" s="38" t="s">
        <v>71</v>
      </c>
      <c r="H9" s="38" t="s">
        <v>72</v>
      </c>
      <c r="I9" s="38">
        <v>1984</v>
      </c>
      <c r="J9" s="39">
        <v>3169.2</v>
      </c>
      <c r="K9" s="39">
        <v>3102.2</v>
      </c>
      <c r="L9" s="39">
        <v>472</v>
      </c>
      <c r="M9" s="39">
        <v>177386</v>
      </c>
      <c r="N9" s="39">
        <v>7762</v>
      </c>
      <c r="O9" s="39">
        <v>587</v>
      </c>
      <c r="P9" s="39">
        <v>9854</v>
      </c>
      <c r="Q9" s="39">
        <v>182</v>
      </c>
      <c r="R9" s="39">
        <v>587</v>
      </c>
      <c r="S9" s="39">
        <v>20</v>
      </c>
      <c r="T9" s="39">
        <v>20</v>
      </c>
      <c r="U9" s="39">
        <v>3</v>
      </c>
      <c r="V9" s="39">
        <v>3</v>
      </c>
      <c r="W9" s="39">
        <v>15</v>
      </c>
      <c r="X9" s="39">
        <v>15</v>
      </c>
      <c r="Y9" s="39">
        <v>0</v>
      </c>
      <c r="Z9" s="39">
        <v>0</v>
      </c>
      <c r="AA9" s="39">
        <v>2</v>
      </c>
      <c r="AB9" s="39">
        <v>2</v>
      </c>
      <c r="AC9" s="39">
        <v>1</v>
      </c>
      <c r="AD9" s="39">
        <v>12</v>
      </c>
      <c r="AE9" s="39">
        <v>2</v>
      </c>
      <c r="AF9" s="39">
        <v>2217203</v>
      </c>
      <c r="AG9" s="39">
        <v>1434816</v>
      </c>
      <c r="AH9" s="39">
        <v>160434</v>
      </c>
      <c r="AI9" s="39">
        <v>621953</v>
      </c>
      <c r="AJ9" s="39">
        <v>562019</v>
      </c>
      <c r="AK9" s="39">
        <v>224842</v>
      </c>
    </row>
    <row r="10" spans="1:37" ht="16.5" customHeight="1">
      <c r="A10" s="38">
        <v>4</v>
      </c>
      <c r="B10" s="38" t="s">
        <v>41</v>
      </c>
      <c r="C10" s="38" t="s">
        <v>69</v>
      </c>
      <c r="D10" s="38" t="s">
        <v>62</v>
      </c>
      <c r="E10" s="38" t="s">
        <v>73</v>
      </c>
      <c r="F10" s="45" t="s">
        <v>3131</v>
      </c>
      <c r="G10" s="38" t="s">
        <v>74</v>
      </c>
      <c r="H10" s="38" t="s">
        <v>75</v>
      </c>
      <c r="I10" s="38">
        <v>1984</v>
      </c>
      <c r="J10" s="39">
        <v>9507.2999999999993</v>
      </c>
      <c r="K10" s="39">
        <v>3853.64</v>
      </c>
      <c r="L10" s="39">
        <v>1007</v>
      </c>
      <c r="M10" s="39">
        <v>171350</v>
      </c>
      <c r="N10" s="39">
        <v>5939</v>
      </c>
      <c r="O10" s="39">
        <v>626</v>
      </c>
      <c r="P10" s="39">
        <v>11902</v>
      </c>
      <c r="Q10" s="39">
        <v>366</v>
      </c>
      <c r="R10" s="39">
        <v>532</v>
      </c>
      <c r="S10" s="39">
        <v>25</v>
      </c>
      <c r="T10" s="39">
        <v>25</v>
      </c>
      <c r="U10" s="39">
        <v>5</v>
      </c>
      <c r="V10" s="39">
        <v>5</v>
      </c>
      <c r="W10" s="39">
        <v>14</v>
      </c>
      <c r="X10" s="39">
        <v>14</v>
      </c>
      <c r="Y10" s="39">
        <v>0</v>
      </c>
      <c r="Z10" s="39">
        <v>0</v>
      </c>
      <c r="AA10" s="39">
        <v>6</v>
      </c>
      <c r="AB10" s="39">
        <v>6</v>
      </c>
      <c r="AC10" s="39">
        <v>1</v>
      </c>
      <c r="AD10" s="39">
        <v>13</v>
      </c>
      <c r="AE10" s="39">
        <v>3</v>
      </c>
      <c r="AF10" s="39">
        <v>2891143</v>
      </c>
      <c r="AG10" s="39">
        <v>1564356</v>
      </c>
      <c r="AH10" s="39">
        <v>173411</v>
      </c>
      <c r="AI10" s="39">
        <v>1153376</v>
      </c>
      <c r="AJ10" s="39">
        <v>552466</v>
      </c>
      <c r="AK10" s="39">
        <v>410853</v>
      </c>
    </row>
    <row r="11" spans="1:37" ht="16.5" customHeight="1">
      <c r="A11" s="38">
        <v>5</v>
      </c>
      <c r="B11" s="38" t="s">
        <v>41</v>
      </c>
      <c r="C11" s="38" t="s">
        <v>76</v>
      </c>
      <c r="D11" s="38" t="s">
        <v>62</v>
      </c>
      <c r="E11" s="38" t="s">
        <v>77</v>
      </c>
      <c r="F11" s="45" t="s">
        <v>3132</v>
      </c>
      <c r="G11" s="38" t="s">
        <v>78</v>
      </c>
      <c r="H11" s="38" t="s">
        <v>79</v>
      </c>
      <c r="I11" s="38">
        <v>1983</v>
      </c>
      <c r="J11" s="39">
        <v>3576</v>
      </c>
      <c r="K11" s="39">
        <v>4014.15</v>
      </c>
      <c r="L11" s="39">
        <v>595</v>
      </c>
      <c r="M11" s="39">
        <v>248727</v>
      </c>
      <c r="N11" s="39">
        <v>13634</v>
      </c>
      <c r="O11" s="39">
        <v>562</v>
      </c>
      <c r="P11" s="39">
        <v>12051</v>
      </c>
      <c r="Q11" s="39">
        <v>591</v>
      </c>
      <c r="R11" s="39">
        <v>135</v>
      </c>
      <c r="S11" s="39">
        <v>26</v>
      </c>
      <c r="T11" s="39">
        <v>26</v>
      </c>
      <c r="U11" s="39">
        <v>5</v>
      </c>
      <c r="V11" s="39">
        <v>4</v>
      </c>
      <c r="W11" s="39">
        <v>19</v>
      </c>
      <c r="X11" s="39">
        <v>19</v>
      </c>
      <c r="Y11" s="39">
        <v>0</v>
      </c>
      <c r="Z11" s="39">
        <v>0</v>
      </c>
      <c r="AA11" s="39">
        <v>2</v>
      </c>
      <c r="AB11" s="39">
        <v>3</v>
      </c>
      <c r="AC11" s="39">
        <v>1</v>
      </c>
      <c r="AD11" s="39">
        <v>15</v>
      </c>
      <c r="AE11" s="39">
        <v>3</v>
      </c>
      <c r="AF11" s="39">
        <v>2906304</v>
      </c>
      <c r="AG11" s="39">
        <v>1868065</v>
      </c>
      <c r="AH11" s="39">
        <v>205910</v>
      </c>
      <c r="AI11" s="39">
        <v>832329</v>
      </c>
      <c r="AJ11" s="39">
        <v>466067</v>
      </c>
      <c r="AK11" s="39">
        <v>282828</v>
      </c>
    </row>
    <row r="12" spans="1:37" ht="16.5" customHeight="1">
      <c r="A12" s="38">
        <v>6</v>
      </c>
      <c r="B12" s="38" t="s">
        <v>41</v>
      </c>
      <c r="C12" s="38" t="s">
        <v>80</v>
      </c>
      <c r="D12" s="38" t="s">
        <v>62</v>
      </c>
      <c r="E12" s="38" t="s">
        <v>81</v>
      </c>
      <c r="F12" s="45" t="s">
        <v>3133</v>
      </c>
      <c r="G12" s="38" t="s">
        <v>82</v>
      </c>
      <c r="H12" s="38" t="s">
        <v>83</v>
      </c>
      <c r="I12" s="38">
        <v>1990</v>
      </c>
      <c r="J12" s="39">
        <v>3305.8</v>
      </c>
      <c r="K12" s="39">
        <v>5437.66</v>
      </c>
      <c r="L12" s="39">
        <v>698</v>
      </c>
      <c r="M12" s="39">
        <v>234687</v>
      </c>
      <c r="N12" s="39">
        <v>11991</v>
      </c>
      <c r="O12" s="39">
        <v>284</v>
      </c>
      <c r="P12" s="39">
        <v>12190</v>
      </c>
      <c r="Q12" s="39">
        <v>415</v>
      </c>
      <c r="R12" s="39">
        <v>130</v>
      </c>
      <c r="S12" s="39">
        <v>25</v>
      </c>
      <c r="T12" s="39">
        <v>25</v>
      </c>
      <c r="U12" s="39">
        <v>4</v>
      </c>
      <c r="V12" s="39">
        <v>4</v>
      </c>
      <c r="W12" s="39">
        <v>17</v>
      </c>
      <c r="X12" s="39">
        <v>17</v>
      </c>
      <c r="Y12" s="39">
        <v>0</v>
      </c>
      <c r="Z12" s="39">
        <v>0</v>
      </c>
      <c r="AA12" s="39">
        <v>4</v>
      </c>
      <c r="AB12" s="39">
        <v>4</v>
      </c>
      <c r="AC12" s="39">
        <v>1</v>
      </c>
      <c r="AD12" s="39">
        <v>14</v>
      </c>
      <c r="AE12" s="39">
        <v>4</v>
      </c>
      <c r="AF12" s="39">
        <v>2759393</v>
      </c>
      <c r="AG12" s="39">
        <v>1842383</v>
      </c>
      <c r="AH12" s="39">
        <v>193748</v>
      </c>
      <c r="AI12" s="39">
        <v>723262</v>
      </c>
      <c r="AJ12" s="39">
        <v>644541</v>
      </c>
      <c r="AK12" s="39">
        <v>282700</v>
      </c>
    </row>
    <row r="13" spans="1:37" ht="16.5" customHeight="1">
      <c r="A13" s="38">
        <v>7</v>
      </c>
      <c r="B13" s="38" t="s">
        <v>41</v>
      </c>
      <c r="C13" s="38" t="s">
        <v>80</v>
      </c>
      <c r="D13" s="38" t="s">
        <v>62</v>
      </c>
      <c r="E13" s="38" t="s">
        <v>84</v>
      </c>
      <c r="F13" s="45" t="s">
        <v>3134</v>
      </c>
      <c r="G13" s="38" t="s">
        <v>85</v>
      </c>
      <c r="H13" s="38" t="s">
        <v>86</v>
      </c>
      <c r="I13" s="38">
        <v>1984</v>
      </c>
      <c r="J13" s="39">
        <v>1737.5</v>
      </c>
      <c r="K13" s="39">
        <v>2537.6</v>
      </c>
      <c r="L13" s="39">
        <v>427</v>
      </c>
      <c r="M13" s="39">
        <v>164499</v>
      </c>
      <c r="N13" s="39">
        <v>9253</v>
      </c>
      <c r="O13" s="39">
        <v>518</v>
      </c>
      <c r="P13" s="39">
        <v>9520</v>
      </c>
      <c r="Q13" s="39">
        <v>300</v>
      </c>
      <c r="R13" s="39">
        <v>4</v>
      </c>
      <c r="S13" s="39">
        <v>18</v>
      </c>
      <c r="T13" s="39">
        <v>19</v>
      </c>
      <c r="U13" s="39">
        <v>2</v>
      </c>
      <c r="V13" s="39">
        <v>2</v>
      </c>
      <c r="W13" s="39">
        <v>13</v>
      </c>
      <c r="X13" s="39">
        <v>14</v>
      </c>
      <c r="Y13" s="39">
        <v>0</v>
      </c>
      <c r="Z13" s="39">
        <v>0</v>
      </c>
      <c r="AA13" s="39">
        <v>3</v>
      </c>
      <c r="AB13" s="39">
        <v>3</v>
      </c>
      <c r="AC13" s="39">
        <v>0</v>
      </c>
      <c r="AD13" s="39">
        <v>12</v>
      </c>
      <c r="AE13" s="39">
        <v>3</v>
      </c>
      <c r="AF13" s="39">
        <v>2328577</v>
      </c>
      <c r="AG13" s="39">
        <v>1457637</v>
      </c>
      <c r="AH13" s="39">
        <v>160895</v>
      </c>
      <c r="AI13" s="39">
        <v>710045</v>
      </c>
      <c r="AJ13" s="39">
        <v>386156</v>
      </c>
      <c r="AK13" s="39">
        <v>224893</v>
      </c>
    </row>
    <row r="14" spans="1:37" ht="16.5" customHeight="1">
      <c r="A14" s="38">
        <v>8</v>
      </c>
      <c r="B14" s="38" t="s">
        <v>41</v>
      </c>
      <c r="C14" s="38" t="s">
        <v>87</v>
      </c>
      <c r="D14" s="38" t="s">
        <v>62</v>
      </c>
      <c r="E14" s="38" t="s">
        <v>88</v>
      </c>
      <c r="F14" s="45" t="s">
        <v>3135</v>
      </c>
      <c r="G14" s="38" t="s">
        <v>89</v>
      </c>
      <c r="H14" s="38" t="s">
        <v>90</v>
      </c>
      <c r="I14" s="38">
        <v>1990</v>
      </c>
      <c r="J14" s="39">
        <v>3055</v>
      </c>
      <c r="K14" s="39">
        <v>4223.46</v>
      </c>
      <c r="L14" s="39">
        <v>660</v>
      </c>
      <c r="M14" s="39">
        <v>178486</v>
      </c>
      <c r="N14" s="39">
        <v>6436</v>
      </c>
      <c r="O14" s="39">
        <v>438</v>
      </c>
      <c r="P14" s="39">
        <v>11984</v>
      </c>
      <c r="Q14" s="39">
        <v>455</v>
      </c>
      <c r="R14" s="39">
        <v>103</v>
      </c>
      <c r="S14" s="39">
        <v>27</v>
      </c>
      <c r="T14" s="39">
        <v>28</v>
      </c>
      <c r="U14" s="39">
        <v>6</v>
      </c>
      <c r="V14" s="39">
        <v>7</v>
      </c>
      <c r="W14" s="39">
        <v>16</v>
      </c>
      <c r="X14" s="39">
        <v>16</v>
      </c>
      <c r="Y14" s="39">
        <v>0</v>
      </c>
      <c r="Z14" s="39">
        <v>0</v>
      </c>
      <c r="AA14" s="39">
        <v>5</v>
      </c>
      <c r="AB14" s="39">
        <v>5</v>
      </c>
      <c r="AC14" s="39">
        <v>2</v>
      </c>
      <c r="AD14" s="39">
        <v>9</v>
      </c>
      <c r="AE14" s="39">
        <v>5</v>
      </c>
      <c r="AF14" s="39">
        <v>3182921</v>
      </c>
      <c r="AG14" s="39">
        <v>1947505</v>
      </c>
      <c r="AH14" s="39">
        <v>198079</v>
      </c>
      <c r="AI14" s="39">
        <v>1037337</v>
      </c>
      <c r="AJ14" s="39">
        <v>592735</v>
      </c>
      <c r="AK14" s="39">
        <v>356884</v>
      </c>
    </row>
    <row r="15" spans="1:37" ht="16.5" customHeight="1">
      <c r="A15" s="38">
        <v>9</v>
      </c>
      <c r="B15" s="38" t="s">
        <v>41</v>
      </c>
      <c r="C15" s="38" t="s">
        <v>91</v>
      </c>
      <c r="D15" s="38" t="s">
        <v>62</v>
      </c>
      <c r="E15" s="38" t="s">
        <v>92</v>
      </c>
      <c r="F15" s="45" t="s">
        <v>3136</v>
      </c>
      <c r="G15" s="38" t="s">
        <v>93</v>
      </c>
      <c r="H15" s="38" t="s">
        <v>94</v>
      </c>
      <c r="I15" s="38">
        <v>1981</v>
      </c>
      <c r="J15" s="39">
        <v>2024</v>
      </c>
      <c r="K15" s="39">
        <v>2743</v>
      </c>
      <c r="L15" s="39">
        <v>519</v>
      </c>
      <c r="M15" s="39">
        <v>224400</v>
      </c>
      <c r="N15" s="39">
        <v>12332</v>
      </c>
      <c r="O15" s="39">
        <v>583</v>
      </c>
      <c r="P15" s="39">
        <v>10665</v>
      </c>
      <c r="Q15" s="39">
        <v>430</v>
      </c>
      <c r="R15" s="39">
        <v>137</v>
      </c>
      <c r="S15" s="39">
        <v>21</v>
      </c>
      <c r="T15" s="39">
        <v>21</v>
      </c>
      <c r="U15" s="39">
        <v>3</v>
      </c>
      <c r="V15" s="39">
        <v>3</v>
      </c>
      <c r="W15" s="39">
        <v>16</v>
      </c>
      <c r="X15" s="39">
        <v>16</v>
      </c>
      <c r="Y15" s="39">
        <v>0</v>
      </c>
      <c r="Z15" s="39">
        <v>0</v>
      </c>
      <c r="AA15" s="39">
        <v>2</v>
      </c>
      <c r="AB15" s="39">
        <v>2</v>
      </c>
      <c r="AC15" s="39">
        <v>0</v>
      </c>
      <c r="AD15" s="39">
        <v>17</v>
      </c>
      <c r="AE15" s="39">
        <v>3</v>
      </c>
      <c r="AF15" s="39">
        <v>2352354</v>
      </c>
      <c r="AG15" s="39">
        <v>1375794</v>
      </c>
      <c r="AH15" s="39">
        <v>174982</v>
      </c>
      <c r="AI15" s="39">
        <v>801578</v>
      </c>
      <c r="AJ15" s="39">
        <v>457761</v>
      </c>
      <c r="AK15" s="39">
        <v>217530</v>
      </c>
    </row>
    <row r="16" spans="1:37" ht="16.5" customHeight="1">
      <c r="A16" s="38">
        <v>10</v>
      </c>
      <c r="B16" s="38" t="s">
        <v>41</v>
      </c>
      <c r="C16" s="38" t="s">
        <v>95</v>
      </c>
      <c r="D16" s="38" t="s">
        <v>62</v>
      </c>
      <c r="E16" s="38" t="s">
        <v>96</v>
      </c>
      <c r="F16" s="45" t="s">
        <v>3137</v>
      </c>
      <c r="G16" s="38" t="s">
        <v>97</v>
      </c>
      <c r="H16" s="38" t="s">
        <v>98</v>
      </c>
      <c r="I16" s="38">
        <v>1971</v>
      </c>
      <c r="J16" s="39">
        <v>991.74</v>
      </c>
      <c r="K16" s="39">
        <v>4352.09</v>
      </c>
      <c r="L16" s="39">
        <v>559</v>
      </c>
      <c r="M16" s="39">
        <v>213454</v>
      </c>
      <c r="N16" s="39">
        <v>13612</v>
      </c>
      <c r="O16" s="39">
        <v>681</v>
      </c>
      <c r="P16" s="39">
        <v>10561</v>
      </c>
      <c r="Q16" s="39">
        <v>247</v>
      </c>
      <c r="R16" s="39">
        <v>169</v>
      </c>
      <c r="S16" s="39">
        <v>26</v>
      </c>
      <c r="T16" s="39">
        <v>27</v>
      </c>
      <c r="U16" s="39">
        <v>5</v>
      </c>
      <c r="V16" s="39">
        <v>5</v>
      </c>
      <c r="W16" s="39">
        <v>17</v>
      </c>
      <c r="X16" s="39">
        <v>18</v>
      </c>
      <c r="Y16" s="39">
        <v>0</v>
      </c>
      <c r="Z16" s="39">
        <v>0</v>
      </c>
      <c r="AA16" s="39">
        <v>4</v>
      </c>
      <c r="AB16" s="39">
        <v>4</v>
      </c>
      <c r="AC16" s="39">
        <v>3</v>
      </c>
      <c r="AD16" s="39">
        <v>12</v>
      </c>
      <c r="AE16" s="39">
        <v>3</v>
      </c>
      <c r="AF16" s="39">
        <v>2198769</v>
      </c>
      <c r="AG16" s="39">
        <v>1150416</v>
      </c>
      <c r="AH16" s="39">
        <v>174148</v>
      </c>
      <c r="AI16" s="39">
        <v>874205</v>
      </c>
      <c r="AJ16" s="39">
        <v>272632</v>
      </c>
      <c r="AK16" s="39">
        <v>155023</v>
      </c>
    </row>
    <row r="17" spans="1:37" ht="16.5" customHeight="1">
      <c r="A17" s="38">
        <v>11</v>
      </c>
      <c r="B17" s="38" t="s">
        <v>41</v>
      </c>
      <c r="C17" s="38" t="s">
        <v>99</v>
      </c>
      <c r="D17" s="38" t="s">
        <v>62</v>
      </c>
      <c r="E17" s="38" t="s">
        <v>100</v>
      </c>
      <c r="F17" s="45" t="s">
        <v>3138</v>
      </c>
      <c r="G17" s="38" t="s">
        <v>101</v>
      </c>
      <c r="H17" s="38" t="s">
        <v>102</v>
      </c>
      <c r="I17" s="38">
        <v>1991</v>
      </c>
      <c r="J17" s="39">
        <v>1721</v>
      </c>
      <c r="K17" s="39">
        <v>1974.33</v>
      </c>
      <c r="L17" s="39">
        <v>418</v>
      </c>
      <c r="M17" s="39">
        <v>153706</v>
      </c>
      <c r="N17" s="39">
        <v>8035</v>
      </c>
      <c r="O17" s="39">
        <v>432</v>
      </c>
      <c r="P17" s="39">
        <v>9947</v>
      </c>
      <c r="Q17" s="39">
        <v>125</v>
      </c>
      <c r="R17" s="39">
        <v>5</v>
      </c>
      <c r="S17" s="39">
        <v>19</v>
      </c>
      <c r="T17" s="39">
        <v>19</v>
      </c>
      <c r="U17" s="39">
        <v>2</v>
      </c>
      <c r="V17" s="39">
        <v>2</v>
      </c>
      <c r="W17" s="39">
        <v>14</v>
      </c>
      <c r="X17" s="39">
        <v>14</v>
      </c>
      <c r="Y17" s="39">
        <v>0</v>
      </c>
      <c r="Z17" s="39">
        <v>0</v>
      </c>
      <c r="AA17" s="39">
        <v>3</v>
      </c>
      <c r="AB17" s="39">
        <v>3</v>
      </c>
      <c r="AC17" s="39">
        <v>2</v>
      </c>
      <c r="AD17" s="39">
        <v>11</v>
      </c>
      <c r="AE17" s="39">
        <v>1</v>
      </c>
      <c r="AF17" s="39">
        <v>1991209</v>
      </c>
      <c r="AG17" s="39">
        <v>1116937</v>
      </c>
      <c r="AH17" s="39">
        <v>136670</v>
      </c>
      <c r="AI17" s="39">
        <v>737602</v>
      </c>
      <c r="AJ17" s="39">
        <v>385480</v>
      </c>
      <c r="AK17" s="39">
        <v>273690</v>
      </c>
    </row>
    <row r="18" spans="1:37" ht="16.5" customHeight="1">
      <c r="A18" s="38">
        <v>12</v>
      </c>
      <c r="B18" s="38" t="s">
        <v>41</v>
      </c>
      <c r="C18" s="38" t="s">
        <v>103</v>
      </c>
      <c r="D18" s="38" t="s">
        <v>62</v>
      </c>
      <c r="E18" s="38" t="s">
        <v>104</v>
      </c>
      <c r="F18" s="45" t="s">
        <v>3139</v>
      </c>
      <c r="G18" s="38" t="s">
        <v>105</v>
      </c>
      <c r="H18" s="38" t="s">
        <v>106</v>
      </c>
      <c r="I18" s="38">
        <v>1995</v>
      </c>
      <c r="J18" s="39">
        <v>4400</v>
      </c>
      <c r="K18" s="39">
        <v>9716</v>
      </c>
      <c r="L18" s="39">
        <v>773</v>
      </c>
      <c r="M18" s="39">
        <v>247711</v>
      </c>
      <c r="N18" s="39">
        <v>17094</v>
      </c>
      <c r="O18" s="39">
        <v>521</v>
      </c>
      <c r="P18" s="39">
        <v>11967</v>
      </c>
      <c r="Q18" s="39">
        <v>412</v>
      </c>
      <c r="R18" s="39">
        <v>12</v>
      </c>
      <c r="S18" s="39">
        <v>37</v>
      </c>
      <c r="T18" s="39">
        <v>38</v>
      </c>
      <c r="U18" s="39">
        <v>9</v>
      </c>
      <c r="V18" s="39">
        <v>9</v>
      </c>
      <c r="W18" s="39">
        <v>22</v>
      </c>
      <c r="X18" s="39">
        <v>22</v>
      </c>
      <c r="Y18" s="39">
        <v>0</v>
      </c>
      <c r="Z18" s="39">
        <v>0</v>
      </c>
      <c r="AA18" s="39">
        <v>6</v>
      </c>
      <c r="AB18" s="39">
        <v>7</v>
      </c>
      <c r="AC18" s="39">
        <v>0</v>
      </c>
      <c r="AD18" s="39">
        <v>17</v>
      </c>
      <c r="AE18" s="39">
        <v>5</v>
      </c>
      <c r="AF18" s="39">
        <v>4985232</v>
      </c>
      <c r="AG18" s="39">
        <v>2808963</v>
      </c>
      <c r="AH18" s="39">
        <v>360047</v>
      </c>
      <c r="AI18" s="39">
        <v>1816222</v>
      </c>
      <c r="AJ18" s="39">
        <v>587647</v>
      </c>
      <c r="AK18" s="39">
        <v>209949</v>
      </c>
    </row>
    <row r="19" spans="1:37" ht="16.5" customHeight="1">
      <c r="A19" s="38">
        <v>13</v>
      </c>
      <c r="B19" s="38" t="s">
        <v>41</v>
      </c>
      <c r="C19" s="38" t="s">
        <v>103</v>
      </c>
      <c r="D19" s="38" t="s">
        <v>62</v>
      </c>
      <c r="E19" s="38" t="s">
        <v>107</v>
      </c>
      <c r="F19" s="45" t="s">
        <v>3140</v>
      </c>
      <c r="G19" s="38" t="s">
        <v>108</v>
      </c>
      <c r="H19" s="38" t="s">
        <v>109</v>
      </c>
      <c r="I19" s="38">
        <v>1980</v>
      </c>
      <c r="J19" s="39">
        <v>1157</v>
      </c>
      <c r="K19" s="39">
        <v>1808</v>
      </c>
      <c r="L19" s="39">
        <v>284</v>
      </c>
      <c r="M19" s="39">
        <v>132160</v>
      </c>
      <c r="N19" s="39">
        <v>2260</v>
      </c>
      <c r="O19" s="39">
        <v>468</v>
      </c>
      <c r="P19" s="39">
        <v>8069</v>
      </c>
      <c r="Q19" s="39">
        <v>161</v>
      </c>
      <c r="R19" s="39">
        <v>10</v>
      </c>
      <c r="S19" s="39">
        <v>11</v>
      </c>
      <c r="T19" s="39">
        <v>11</v>
      </c>
      <c r="U19" s="39">
        <v>0</v>
      </c>
      <c r="V19" s="39">
        <v>0</v>
      </c>
      <c r="W19" s="39">
        <v>9</v>
      </c>
      <c r="X19" s="39">
        <v>9</v>
      </c>
      <c r="Y19" s="39">
        <v>0</v>
      </c>
      <c r="Z19" s="39">
        <v>0</v>
      </c>
      <c r="AA19" s="39">
        <v>2</v>
      </c>
      <c r="AB19" s="39">
        <v>2</v>
      </c>
      <c r="AC19" s="39">
        <v>1</v>
      </c>
      <c r="AD19" s="39">
        <v>7</v>
      </c>
      <c r="AE19" s="39">
        <v>1</v>
      </c>
      <c r="AF19" s="39">
        <v>1223833</v>
      </c>
      <c r="AG19" s="39">
        <v>781765</v>
      </c>
      <c r="AH19" s="39">
        <v>144358</v>
      </c>
      <c r="AI19" s="39">
        <v>297710</v>
      </c>
      <c r="AJ19" s="39">
        <v>220649</v>
      </c>
      <c r="AK19" s="39">
        <v>216614</v>
      </c>
    </row>
    <row r="20" spans="1:37" ht="16.5" customHeight="1">
      <c r="A20" s="38">
        <v>14</v>
      </c>
      <c r="B20" s="38" t="s">
        <v>41</v>
      </c>
      <c r="C20" s="38" t="s">
        <v>110</v>
      </c>
      <c r="D20" s="38" t="s">
        <v>62</v>
      </c>
      <c r="E20" s="38" t="s">
        <v>111</v>
      </c>
      <c r="F20" s="45" t="s">
        <v>3141</v>
      </c>
      <c r="G20" s="38" t="s">
        <v>112</v>
      </c>
      <c r="H20" s="38" t="s">
        <v>113</v>
      </c>
      <c r="I20" s="38">
        <v>1986</v>
      </c>
      <c r="J20" s="39">
        <v>4322</v>
      </c>
      <c r="K20" s="39">
        <v>3909.84</v>
      </c>
      <c r="L20" s="39">
        <v>571</v>
      </c>
      <c r="M20" s="39">
        <v>196243</v>
      </c>
      <c r="N20" s="39">
        <v>11015</v>
      </c>
      <c r="O20" s="39">
        <v>603</v>
      </c>
      <c r="P20" s="39">
        <v>12007</v>
      </c>
      <c r="Q20" s="39">
        <v>350</v>
      </c>
      <c r="R20" s="39">
        <v>9</v>
      </c>
      <c r="S20" s="39">
        <v>25</v>
      </c>
      <c r="T20" s="39">
        <v>25</v>
      </c>
      <c r="U20" s="39">
        <v>5</v>
      </c>
      <c r="V20" s="39">
        <v>5</v>
      </c>
      <c r="W20" s="39">
        <v>18</v>
      </c>
      <c r="X20" s="39">
        <v>18</v>
      </c>
      <c r="Y20" s="39">
        <v>0</v>
      </c>
      <c r="Z20" s="39">
        <v>0</v>
      </c>
      <c r="AA20" s="39">
        <v>2</v>
      </c>
      <c r="AB20" s="39">
        <v>2</v>
      </c>
      <c r="AC20" s="39">
        <v>1</v>
      </c>
      <c r="AD20" s="39">
        <v>14</v>
      </c>
      <c r="AE20" s="39">
        <v>3</v>
      </c>
      <c r="AF20" s="39">
        <v>2698646</v>
      </c>
      <c r="AG20" s="39">
        <v>1776413</v>
      </c>
      <c r="AH20" s="39">
        <v>192632</v>
      </c>
      <c r="AI20" s="39">
        <v>729601</v>
      </c>
      <c r="AJ20" s="39">
        <v>800773</v>
      </c>
      <c r="AK20" s="39">
        <v>239122</v>
      </c>
    </row>
    <row r="21" spans="1:37" ht="16.5" customHeight="1">
      <c r="A21" s="38">
        <v>15</v>
      </c>
      <c r="B21" s="38" t="s">
        <v>41</v>
      </c>
      <c r="C21" s="38" t="s">
        <v>114</v>
      </c>
      <c r="D21" s="38" t="s">
        <v>62</v>
      </c>
      <c r="E21" s="38" t="s">
        <v>115</v>
      </c>
      <c r="F21" s="45" t="s">
        <v>3142</v>
      </c>
      <c r="G21" s="38" t="s">
        <v>116</v>
      </c>
      <c r="H21" s="38" t="s">
        <v>3143</v>
      </c>
      <c r="I21" s="38">
        <v>1994</v>
      </c>
      <c r="J21" s="39">
        <v>6469.68</v>
      </c>
      <c r="K21" s="39">
        <v>8259.7000000000007</v>
      </c>
      <c r="L21" s="39">
        <v>1035</v>
      </c>
      <c r="M21" s="39">
        <v>235612</v>
      </c>
      <c r="N21" s="39">
        <v>12244</v>
      </c>
      <c r="O21" s="39">
        <v>1118</v>
      </c>
      <c r="P21" s="39">
        <v>15223</v>
      </c>
      <c r="Q21" s="39">
        <v>598</v>
      </c>
      <c r="R21" s="39">
        <v>930</v>
      </c>
      <c r="S21" s="39">
        <v>32</v>
      </c>
      <c r="T21" s="39">
        <v>32</v>
      </c>
      <c r="U21" s="39">
        <v>6</v>
      </c>
      <c r="V21" s="39">
        <v>6</v>
      </c>
      <c r="W21" s="39">
        <v>22</v>
      </c>
      <c r="X21" s="39">
        <v>22</v>
      </c>
      <c r="Y21" s="39">
        <v>0</v>
      </c>
      <c r="Z21" s="39">
        <v>0</v>
      </c>
      <c r="AA21" s="39">
        <v>4</v>
      </c>
      <c r="AB21" s="39">
        <v>4</v>
      </c>
      <c r="AC21" s="39">
        <v>0</v>
      </c>
      <c r="AD21" s="39">
        <v>25</v>
      </c>
      <c r="AE21" s="39">
        <v>2</v>
      </c>
      <c r="AF21" s="39">
        <v>3604010</v>
      </c>
      <c r="AG21" s="39">
        <v>2275460</v>
      </c>
      <c r="AH21" s="39">
        <v>236359</v>
      </c>
      <c r="AI21" s="39">
        <v>1092191</v>
      </c>
      <c r="AJ21" s="39">
        <v>1309052</v>
      </c>
      <c r="AK21" s="39">
        <v>531658</v>
      </c>
    </row>
    <row r="22" spans="1:37" ht="16.5" customHeight="1">
      <c r="A22" s="38">
        <v>16</v>
      </c>
      <c r="B22" s="38" t="s">
        <v>41</v>
      </c>
      <c r="C22" s="38" t="s">
        <v>117</v>
      </c>
      <c r="D22" s="38" t="s">
        <v>62</v>
      </c>
      <c r="E22" s="38" t="s">
        <v>118</v>
      </c>
      <c r="F22" s="45" t="s">
        <v>3144</v>
      </c>
      <c r="G22" s="38" t="s">
        <v>119</v>
      </c>
      <c r="H22" s="38" t="s">
        <v>120</v>
      </c>
      <c r="I22" s="38">
        <v>1990</v>
      </c>
      <c r="J22" s="39">
        <v>4244</v>
      </c>
      <c r="K22" s="39">
        <v>6864</v>
      </c>
      <c r="L22" s="39">
        <v>975</v>
      </c>
      <c r="M22" s="39">
        <v>298423</v>
      </c>
      <c r="N22" s="39">
        <v>12138</v>
      </c>
      <c r="O22" s="39">
        <v>761</v>
      </c>
      <c r="P22" s="39">
        <v>14354</v>
      </c>
      <c r="Q22" s="39">
        <v>458</v>
      </c>
      <c r="R22" s="39">
        <v>4</v>
      </c>
      <c r="S22" s="39">
        <v>31</v>
      </c>
      <c r="T22" s="39">
        <v>31</v>
      </c>
      <c r="U22" s="39">
        <v>6</v>
      </c>
      <c r="V22" s="39">
        <v>5</v>
      </c>
      <c r="W22" s="39">
        <v>21</v>
      </c>
      <c r="X22" s="39">
        <v>21</v>
      </c>
      <c r="Y22" s="39">
        <v>0</v>
      </c>
      <c r="Z22" s="39">
        <v>0</v>
      </c>
      <c r="AA22" s="39">
        <v>4</v>
      </c>
      <c r="AB22" s="39">
        <v>5</v>
      </c>
      <c r="AC22" s="39">
        <v>2</v>
      </c>
      <c r="AD22" s="39">
        <v>23</v>
      </c>
      <c r="AE22" s="39">
        <v>4</v>
      </c>
      <c r="AF22" s="39">
        <v>3688472</v>
      </c>
      <c r="AG22" s="39">
        <v>2299864</v>
      </c>
      <c r="AH22" s="39">
        <v>232979</v>
      </c>
      <c r="AI22" s="39">
        <v>1155629</v>
      </c>
      <c r="AJ22" s="39">
        <v>1016649</v>
      </c>
      <c r="AK22" s="39">
        <v>655487</v>
      </c>
    </row>
    <row r="23" spans="1:37" ht="16.5" customHeight="1">
      <c r="A23" s="38">
        <v>17</v>
      </c>
      <c r="B23" s="38" t="s">
        <v>41</v>
      </c>
      <c r="C23" s="38" t="s">
        <v>48</v>
      </c>
      <c r="D23" s="38" t="s">
        <v>62</v>
      </c>
      <c r="E23" s="38" t="s">
        <v>121</v>
      </c>
      <c r="F23" s="45" t="s">
        <v>3145</v>
      </c>
      <c r="G23" s="38" t="s">
        <v>122</v>
      </c>
      <c r="H23" s="38" t="s">
        <v>123</v>
      </c>
      <c r="I23" s="38">
        <v>1974</v>
      </c>
      <c r="J23" s="39">
        <v>3240</v>
      </c>
      <c r="K23" s="39">
        <v>6804.7</v>
      </c>
      <c r="L23" s="39">
        <v>468</v>
      </c>
      <c r="M23" s="39">
        <v>230303</v>
      </c>
      <c r="N23" s="39">
        <v>10524</v>
      </c>
      <c r="O23" s="39">
        <v>642</v>
      </c>
      <c r="P23" s="39">
        <v>10692</v>
      </c>
      <c r="Q23" s="39">
        <v>386</v>
      </c>
      <c r="R23" s="39">
        <v>11</v>
      </c>
      <c r="S23" s="39">
        <v>28</v>
      </c>
      <c r="T23" s="39">
        <v>28</v>
      </c>
      <c r="U23" s="39">
        <v>7</v>
      </c>
      <c r="V23" s="39">
        <v>7</v>
      </c>
      <c r="W23" s="39">
        <v>17</v>
      </c>
      <c r="X23" s="39">
        <v>17</v>
      </c>
      <c r="Y23" s="39">
        <v>0</v>
      </c>
      <c r="Z23" s="39">
        <v>0</v>
      </c>
      <c r="AA23" s="39">
        <v>4</v>
      </c>
      <c r="AB23" s="39">
        <v>4</v>
      </c>
      <c r="AC23" s="39">
        <v>2</v>
      </c>
      <c r="AD23" s="39">
        <v>14</v>
      </c>
      <c r="AE23" s="39">
        <v>2</v>
      </c>
      <c r="AF23" s="39">
        <v>3149705</v>
      </c>
      <c r="AG23" s="39">
        <v>1987283</v>
      </c>
      <c r="AH23" s="39">
        <v>181654</v>
      </c>
      <c r="AI23" s="39">
        <v>980768</v>
      </c>
      <c r="AJ23" s="39">
        <v>419896</v>
      </c>
      <c r="AK23" s="39">
        <v>269644</v>
      </c>
    </row>
    <row r="24" spans="1:37" ht="16.5" customHeight="1">
      <c r="A24" s="38">
        <v>18</v>
      </c>
      <c r="B24" s="38" t="s">
        <v>41</v>
      </c>
      <c r="C24" s="38" t="s">
        <v>124</v>
      </c>
      <c r="D24" s="38" t="s">
        <v>62</v>
      </c>
      <c r="E24" s="38" t="s">
        <v>125</v>
      </c>
      <c r="F24" s="45" t="s">
        <v>3146</v>
      </c>
      <c r="G24" s="38" t="s">
        <v>126</v>
      </c>
      <c r="H24" s="38" t="s">
        <v>127</v>
      </c>
      <c r="I24" s="38">
        <v>1922</v>
      </c>
      <c r="J24" s="39">
        <v>13316</v>
      </c>
      <c r="K24" s="39">
        <v>9409.9</v>
      </c>
      <c r="L24" s="39">
        <v>683</v>
      </c>
      <c r="M24" s="39">
        <v>494525</v>
      </c>
      <c r="N24" s="39">
        <v>16696</v>
      </c>
      <c r="O24" s="39">
        <v>827</v>
      </c>
      <c r="P24" s="39">
        <v>14743</v>
      </c>
      <c r="Q24" s="39">
        <v>484</v>
      </c>
      <c r="R24" s="39">
        <v>2</v>
      </c>
      <c r="S24" s="39">
        <v>42</v>
      </c>
      <c r="T24" s="39">
        <v>42</v>
      </c>
      <c r="U24" s="39">
        <v>6</v>
      </c>
      <c r="V24" s="39">
        <v>5</v>
      </c>
      <c r="W24" s="39">
        <v>31</v>
      </c>
      <c r="X24" s="39">
        <v>31</v>
      </c>
      <c r="Y24" s="39">
        <v>0</v>
      </c>
      <c r="Z24" s="39">
        <v>0</v>
      </c>
      <c r="AA24" s="39">
        <v>5</v>
      </c>
      <c r="AB24" s="39">
        <v>6</v>
      </c>
      <c r="AC24" s="39">
        <v>2</v>
      </c>
      <c r="AD24" s="39">
        <v>25</v>
      </c>
      <c r="AE24" s="39">
        <v>8</v>
      </c>
      <c r="AF24" s="39">
        <v>4317608</v>
      </c>
      <c r="AG24" s="39">
        <v>2814362</v>
      </c>
      <c r="AH24" s="39">
        <v>257885</v>
      </c>
      <c r="AI24" s="39">
        <v>1245361</v>
      </c>
      <c r="AJ24" s="39">
        <v>880175</v>
      </c>
      <c r="AK24" s="39">
        <v>218667</v>
      </c>
    </row>
    <row r="25" spans="1:37" ht="16.5" customHeight="1">
      <c r="A25" s="38">
        <v>19</v>
      </c>
      <c r="B25" s="38" t="s">
        <v>41</v>
      </c>
      <c r="C25" s="38" t="s">
        <v>124</v>
      </c>
      <c r="D25" s="38" t="s">
        <v>62</v>
      </c>
      <c r="E25" s="38" t="s">
        <v>128</v>
      </c>
      <c r="F25" s="45" t="s">
        <v>3147</v>
      </c>
      <c r="G25" s="38" t="s">
        <v>3148</v>
      </c>
      <c r="H25" s="38" t="s">
        <v>129</v>
      </c>
      <c r="I25" s="38">
        <v>1981</v>
      </c>
      <c r="J25" s="39">
        <v>1736</v>
      </c>
      <c r="K25" s="39">
        <v>6946</v>
      </c>
      <c r="L25" s="39">
        <v>552</v>
      </c>
      <c r="M25" s="39">
        <v>295704</v>
      </c>
      <c r="N25" s="39">
        <v>18267</v>
      </c>
      <c r="O25" s="39">
        <v>675</v>
      </c>
      <c r="P25" s="39">
        <v>12034</v>
      </c>
      <c r="Q25" s="39">
        <v>261</v>
      </c>
      <c r="R25" s="39">
        <v>9</v>
      </c>
      <c r="S25" s="39">
        <v>29</v>
      </c>
      <c r="T25" s="39">
        <v>29</v>
      </c>
      <c r="U25" s="39">
        <v>3</v>
      </c>
      <c r="V25" s="39">
        <v>3</v>
      </c>
      <c r="W25" s="39">
        <v>20</v>
      </c>
      <c r="X25" s="39">
        <v>20</v>
      </c>
      <c r="Y25" s="39">
        <v>0</v>
      </c>
      <c r="Z25" s="39">
        <v>0</v>
      </c>
      <c r="AA25" s="39">
        <v>6</v>
      </c>
      <c r="AB25" s="39">
        <v>6</v>
      </c>
      <c r="AC25" s="39">
        <v>2</v>
      </c>
      <c r="AD25" s="39">
        <v>15</v>
      </c>
      <c r="AE25" s="39">
        <v>5</v>
      </c>
      <c r="AF25" s="39">
        <v>3643130</v>
      </c>
      <c r="AG25" s="39">
        <v>2187971</v>
      </c>
      <c r="AH25" s="39">
        <v>204362</v>
      </c>
      <c r="AI25" s="39">
        <v>1250797</v>
      </c>
      <c r="AJ25" s="39">
        <v>655187</v>
      </c>
      <c r="AK25" s="39">
        <v>209250</v>
      </c>
    </row>
    <row r="26" spans="1:37" ht="16.5" customHeight="1">
      <c r="A26" s="38">
        <v>20</v>
      </c>
      <c r="B26" s="38" t="s">
        <v>41</v>
      </c>
      <c r="C26" s="38" t="s">
        <v>130</v>
      </c>
      <c r="D26" s="38" t="s">
        <v>62</v>
      </c>
      <c r="E26" s="38" t="s">
        <v>134</v>
      </c>
      <c r="F26" s="45" t="s">
        <v>3149</v>
      </c>
      <c r="G26" s="38" t="s">
        <v>135</v>
      </c>
      <c r="H26" s="38" t="s">
        <v>136</v>
      </c>
      <c r="I26" s="38">
        <v>1977</v>
      </c>
      <c r="J26" s="39">
        <v>36470</v>
      </c>
      <c r="K26" s="39">
        <v>13282.09</v>
      </c>
      <c r="L26" s="39">
        <v>1814</v>
      </c>
      <c r="M26" s="39">
        <v>508810</v>
      </c>
      <c r="N26" s="39">
        <v>27130</v>
      </c>
      <c r="O26" s="39">
        <v>718</v>
      </c>
      <c r="P26" s="39">
        <v>16080</v>
      </c>
      <c r="Q26" s="39">
        <v>1190</v>
      </c>
      <c r="R26" s="39">
        <v>718</v>
      </c>
      <c r="S26" s="39">
        <v>52</v>
      </c>
      <c r="T26" s="39">
        <v>52</v>
      </c>
      <c r="U26" s="39">
        <v>6</v>
      </c>
      <c r="V26" s="39">
        <v>6</v>
      </c>
      <c r="W26" s="39">
        <v>37</v>
      </c>
      <c r="X26" s="39">
        <v>37</v>
      </c>
      <c r="Y26" s="39">
        <v>0</v>
      </c>
      <c r="Z26" s="39">
        <v>0</v>
      </c>
      <c r="AA26" s="39">
        <v>9</v>
      </c>
      <c r="AB26" s="39">
        <v>9</v>
      </c>
      <c r="AC26" s="39">
        <v>2</v>
      </c>
      <c r="AD26" s="39">
        <v>29</v>
      </c>
      <c r="AE26" s="39">
        <v>7</v>
      </c>
      <c r="AF26" s="39">
        <v>5747443</v>
      </c>
      <c r="AG26" s="39">
        <v>3502574</v>
      </c>
      <c r="AH26" s="39">
        <v>258633</v>
      </c>
      <c r="AI26" s="39">
        <v>1986236</v>
      </c>
      <c r="AJ26" s="39">
        <v>645968</v>
      </c>
      <c r="AK26" s="39">
        <v>232639</v>
      </c>
    </row>
    <row r="27" spans="1:37" ht="16.5" customHeight="1">
      <c r="A27" s="38">
        <v>21</v>
      </c>
      <c r="B27" s="38" t="s">
        <v>41</v>
      </c>
      <c r="C27" s="38" t="s">
        <v>130</v>
      </c>
      <c r="D27" s="38" t="s">
        <v>62</v>
      </c>
      <c r="E27" s="38" t="s">
        <v>137</v>
      </c>
      <c r="F27" s="45" t="s">
        <v>3150</v>
      </c>
      <c r="G27" s="38" t="s">
        <v>3151</v>
      </c>
      <c r="H27" s="38" t="s">
        <v>138</v>
      </c>
      <c r="I27" s="38">
        <v>1920</v>
      </c>
      <c r="J27" s="39">
        <v>2914.5</v>
      </c>
      <c r="K27" s="39">
        <v>3543.07</v>
      </c>
      <c r="L27" s="39">
        <v>380</v>
      </c>
      <c r="M27" s="39">
        <v>268706</v>
      </c>
      <c r="N27" s="39">
        <v>14030</v>
      </c>
      <c r="O27" s="39">
        <v>650</v>
      </c>
      <c r="P27" s="39">
        <v>11021</v>
      </c>
      <c r="Q27" s="39">
        <v>394</v>
      </c>
      <c r="R27" s="39">
        <v>24</v>
      </c>
      <c r="S27" s="39">
        <v>24</v>
      </c>
      <c r="T27" s="39">
        <v>24</v>
      </c>
      <c r="U27" s="39">
        <v>3</v>
      </c>
      <c r="V27" s="39">
        <v>3</v>
      </c>
      <c r="W27" s="39">
        <v>17</v>
      </c>
      <c r="X27" s="39">
        <v>17</v>
      </c>
      <c r="Y27" s="39">
        <v>0</v>
      </c>
      <c r="Z27" s="39">
        <v>0</v>
      </c>
      <c r="AA27" s="39">
        <v>4</v>
      </c>
      <c r="AB27" s="39">
        <v>4</v>
      </c>
      <c r="AC27" s="39">
        <v>4</v>
      </c>
      <c r="AD27" s="39">
        <v>10</v>
      </c>
      <c r="AE27" s="39">
        <v>7</v>
      </c>
      <c r="AF27" s="39">
        <v>2917872</v>
      </c>
      <c r="AG27" s="39">
        <v>1781569</v>
      </c>
      <c r="AH27" s="39">
        <v>195918</v>
      </c>
      <c r="AI27" s="39">
        <v>940385</v>
      </c>
      <c r="AJ27" s="39">
        <v>684886</v>
      </c>
      <c r="AK27" s="39">
        <v>142604</v>
      </c>
    </row>
    <row r="28" spans="1:37" ht="16.5" customHeight="1">
      <c r="A28" s="38">
        <v>22</v>
      </c>
      <c r="B28" s="38" t="s">
        <v>41</v>
      </c>
      <c r="C28" s="38" t="s">
        <v>130</v>
      </c>
      <c r="D28" s="38" t="s">
        <v>62</v>
      </c>
      <c r="E28" s="38" t="s">
        <v>131</v>
      </c>
      <c r="F28" s="45" t="s">
        <v>3152</v>
      </c>
      <c r="G28" s="38" t="s">
        <v>132</v>
      </c>
      <c r="H28" s="38" t="s">
        <v>133</v>
      </c>
      <c r="I28" s="38">
        <v>1979</v>
      </c>
      <c r="J28" s="39">
        <v>6611.5</v>
      </c>
      <c r="K28" s="39">
        <v>3796.63</v>
      </c>
      <c r="L28" s="39">
        <v>353</v>
      </c>
      <c r="M28" s="39">
        <v>287778</v>
      </c>
      <c r="N28" s="39">
        <v>12538</v>
      </c>
      <c r="O28" s="39">
        <v>287</v>
      </c>
      <c r="P28" s="39">
        <v>16601</v>
      </c>
      <c r="Q28" s="39">
        <v>515</v>
      </c>
      <c r="R28" s="39">
        <v>220</v>
      </c>
      <c r="S28" s="39">
        <v>26</v>
      </c>
      <c r="T28" s="39">
        <v>27</v>
      </c>
      <c r="U28" s="39">
        <v>4</v>
      </c>
      <c r="V28" s="39">
        <v>4</v>
      </c>
      <c r="W28" s="39">
        <v>20</v>
      </c>
      <c r="X28" s="39">
        <v>20</v>
      </c>
      <c r="Y28" s="39">
        <v>0</v>
      </c>
      <c r="Z28" s="39">
        <v>0</v>
      </c>
      <c r="AA28" s="39">
        <v>2</v>
      </c>
      <c r="AB28" s="39">
        <v>3</v>
      </c>
      <c r="AC28" s="39">
        <v>1</v>
      </c>
      <c r="AD28" s="39">
        <v>20</v>
      </c>
      <c r="AE28" s="39">
        <v>3</v>
      </c>
      <c r="AF28" s="39">
        <v>2991179</v>
      </c>
      <c r="AG28" s="39">
        <v>1851205</v>
      </c>
      <c r="AH28" s="39">
        <v>208398</v>
      </c>
      <c r="AI28" s="39">
        <v>931576</v>
      </c>
      <c r="AJ28" s="39">
        <v>454042</v>
      </c>
      <c r="AK28" s="39">
        <v>489793</v>
      </c>
    </row>
    <row r="29" spans="1:37" s="774" customFormat="1" ht="16.5" customHeight="1">
      <c r="A29" s="1833" t="s">
        <v>139</v>
      </c>
      <c r="B29" s="1834"/>
      <c r="C29" s="1835"/>
      <c r="D29" s="768"/>
      <c r="E29" s="769">
        <v>22</v>
      </c>
      <c r="F29" s="768"/>
      <c r="G29" s="770"/>
      <c r="H29" s="770"/>
      <c r="I29" s="768"/>
      <c r="J29" s="771"/>
      <c r="K29" s="771"/>
      <c r="L29" s="771"/>
      <c r="M29" s="771"/>
      <c r="N29" s="771"/>
      <c r="O29" s="771"/>
      <c r="P29" s="771"/>
      <c r="Q29" s="771"/>
      <c r="R29" s="771"/>
      <c r="S29" s="772"/>
      <c r="T29" s="772"/>
      <c r="U29" s="772"/>
      <c r="V29" s="772"/>
      <c r="W29" s="772"/>
      <c r="X29" s="772"/>
      <c r="Y29" s="772"/>
      <c r="Z29" s="771"/>
      <c r="AA29" s="772"/>
      <c r="AB29" s="772"/>
      <c r="AC29" s="771"/>
      <c r="AD29" s="771"/>
      <c r="AE29" s="771"/>
      <c r="AF29" s="773"/>
      <c r="AG29" s="771"/>
      <c r="AH29" s="771"/>
      <c r="AI29" s="771"/>
      <c r="AJ29" s="771"/>
      <c r="AK29" s="771"/>
    </row>
    <row r="30" spans="1:37" ht="16.5" customHeight="1">
      <c r="A30" s="38">
        <v>23</v>
      </c>
      <c r="B30" s="38" t="s">
        <v>41</v>
      </c>
      <c r="C30" s="38" t="s">
        <v>69</v>
      </c>
      <c r="D30" s="38" t="s">
        <v>140</v>
      </c>
      <c r="E30" s="38" t="s">
        <v>141</v>
      </c>
      <c r="F30" s="45" t="s">
        <v>3153</v>
      </c>
      <c r="G30" s="38" t="s">
        <v>142</v>
      </c>
      <c r="H30" s="38" t="s">
        <v>143</v>
      </c>
      <c r="I30" s="38">
        <v>1996</v>
      </c>
      <c r="J30" s="39">
        <v>535</v>
      </c>
      <c r="K30" s="39">
        <v>1360</v>
      </c>
      <c r="L30" s="39">
        <v>377</v>
      </c>
      <c r="M30" s="39">
        <v>164524</v>
      </c>
      <c r="N30" s="39">
        <v>1094</v>
      </c>
      <c r="O30" s="39">
        <v>32</v>
      </c>
      <c r="P30" s="39">
        <v>2798</v>
      </c>
      <c r="Q30" s="39">
        <v>5</v>
      </c>
      <c r="R30" s="39">
        <v>15</v>
      </c>
      <c r="S30" s="39">
        <v>2</v>
      </c>
      <c r="T30" s="39">
        <v>2</v>
      </c>
      <c r="U30" s="39">
        <v>0</v>
      </c>
      <c r="V30" s="39">
        <v>0</v>
      </c>
      <c r="W30" s="39">
        <v>2</v>
      </c>
      <c r="X30" s="39">
        <v>2</v>
      </c>
      <c r="Y30" s="39">
        <v>0</v>
      </c>
      <c r="Z30" s="39">
        <v>0</v>
      </c>
      <c r="AA30" s="39">
        <v>0</v>
      </c>
      <c r="AB30" s="39">
        <v>0</v>
      </c>
      <c r="AC30" s="39">
        <v>0</v>
      </c>
      <c r="AD30" s="39">
        <v>3</v>
      </c>
      <c r="AE30" s="39">
        <v>0</v>
      </c>
      <c r="AF30" s="39">
        <v>304826</v>
      </c>
      <c r="AG30" s="39">
        <v>118812</v>
      </c>
      <c r="AH30" s="39">
        <v>25613</v>
      </c>
      <c r="AI30" s="39">
        <v>160401</v>
      </c>
      <c r="AJ30" s="39">
        <v>51686</v>
      </c>
      <c r="AK30" s="39">
        <v>46102</v>
      </c>
    </row>
    <row r="31" spans="1:37" ht="16.5" customHeight="1">
      <c r="A31" s="38">
        <v>24</v>
      </c>
      <c r="B31" s="38" t="s">
        <v>41</v>
      </c>
      <c r="C31" s="38" t="s">
        <v>114</v>
      </c>
      <c r="D31" s="38" t="s">
        <v>140</v>
      </c>
      <c r="E31" s="38" t="s">
        <v>144</v>
      </c>
      <c r="F31" s="45" t="s">
        <v>3154</v>
      </c>
      <c r="G31" s="38" t="s">
        <v>145</v>
      </c>
      <c r="H31" s="38" t="s">
        <v>146</v>
      </c>
      <c r="I31" s="38">
        <v>2016</v>
      </c>
      <c r="J31" s="39">
        <v>805.71</v>
      </c>
      <c r="K31" s="39">
        <v>805.71</v>
      </c>
      <c r="L31" s="39">
        <v>100</v>
      </c>
      <c r="M31" s="39">
        <v>32670</v>
      </c>
      <c r="N31" s="39">
        <v>0</v>
      </c>
      <c r="O31" s="39">
        <v>60</v>
      </c>
      <c r="P31" s="39">
        <v>3276</v>
      </c>
      <c r="Q31" s="39">
        <v>0</v>
      </c>
      <c r="R31" s="39">
        <v>0</v>
      </c>
      <c r="S31" s="39">
        <v>4</v>
      </c>
      <c r="T31" s="39">
        <v>4</v>
      </c>
      <c r="U31" s="39">
        <v>0</v>
      </c>
      <c r="V31" s="39">
        <v>0</v>
      </c>
      <c r="W31" s="39">
        <v>4</v>
      </c>
      <c r="X31" s="39">
        <v>4</v>
      </c>
      <c r="Y31" s="39">
        <v>0</v>
      </c>
      <c r="Z31" s="39">
        <v>0</v>
      </c>
      <c r="AA31" s="39">
        <v>0</v>
      </c>
      <c r="AB31" s="39">
        <v>0</v>
      </c>
      <c r="AC31" s="39">
        <v>1</v>
      </c>
      <c r="AD31" s="39">
        <v>3</v>
      </c>
      <c r="AE31" s="39">
        <v>0</v>
      </c>
      <c r="AF31" s="39">
        <v>189759</v>
      </c>
      <c r="AG31" s="39">
        <v>128099</v>
      </c>
      <c r="AH31" s="39">
        <v>31958</v>
      </c>
      <c r="AI31" s="39">
        <v>29702</v>
      </c>
      <c r="AJ31" s="39">
        <v>25448</v>
      </c>
      <c r="AK31" s="39">
        <v>79498</v>
      </c>
    </row>
    <row r="32" spans="1:37" ht="16.5" customHeight="1">
      <c r="A32" s="38">
        <v>25</v>
      </c>
      <c r="B32" s="38" t="s">
        <v>41</v>
      </c>
      <c r="C32" s="38" t="s">
        <v>114</v>
      </c>
      <c r="D32" s="38" t="s">
        <v>140</v>
      </c>
      <c r="E32" s="38" t="s">
        <v>147</v>
      </c>
      <c r="F32" s="45" t="s">
        <v>3155</v>
      </c>
      <c r="G32" s="38" t="s">
        <v>148</v>
      </c>
      <c r="H32" s="38" t="s">
        <v>149</v>
      </c>
      <c r="I32" s="38">
        <v>2015</v>
      </c>
      <c r="J32" s="39">
        <v>3174</v>
      </c>
      <c r="K32" s="39">
        <v>278</v>
      </c>
      <c r="L32" s="39">
        <v>60</v>
      </c>
      <c r="M32" s="39">
        <v>17451</v>
      </c>
      <c r="N32" s="39">
        <v>0</v>
      </c>
      <c r="O32" s="39">
        <v>0</v>
      </c>
      <c r="P32" s="39">
        <v>720</v>
      </c>
      <c r="Q32" s="39">
        <v>0</v>
      </c>
      <c r="R32" s="39">
        <v>0</v>
      </c>
      <c r="S32" s="39">
        <v>2</v>
      </c>
      <c r="T32" s="39">
        <v>2</v>
      </c>
      <c r="U32" s="39">
        <v>0</v>
      </c>
      <c r="V32" s="39">
        <v>0</v>
      </c>
      <c r="W32" s="39">
        <v>2</v>
      </c>
      <c r="X32" s="39">
        <v>2</v>
      </c>
      <c r="Y32" s="39">
        <v>0</v>
      </c>
      <c r="Z32" s="39">
        <v>0</v>
      </c>
      <c r="AA32" s="39">
        <v>0</v>
      </c>
      <c r="AB32" s="39">
        <v>0</v>
      </c>
      <c r="AC32" s="39">
        <v>0</v>
      </c>
      <c r="AD32" s="39">
        <v>2</v>
      </c>
      <c r="AE32" s="39">
        <v>0</v>
      </c>
      <c r="AF32" s="39">
        <v>66596</v>
      </c>
      <c r="AG32" s="39">
        <v>58262</v>
      </c>
      <c r="AH32" s="39">
        <v>4787</v>
      </c>
      <c r="AI32" s="39">
        <v>3547</v>
      </c>
      <c r="AJ32" s="39">
        <v>19049</v>
      </c>
      <c r="AK32" s="39">
        <v>32613</v>
      </c>
    </row>
    <row r="33" spans="1:37" ht="16.5" customHeight="1">
      <c r="A33" s="38">
        <v>26</v>
      </c>
      <c r="B33" s="38" t="s">
        <v>41</v>
      </c>
      <c r="C33" s="38" t="s">
        <v>130</v>
      </c>
      <c r="D33" s="38" t="s">
        <v>140</v>
      </c>
      <c r="E33" s="38" t="s">
        <v>150</v>
      </c>
      <c r="F33" s="45" t="s">
        <v>3156</v>
      </c>
      <c r="G33" s="38" t="s">
        <v>151</v>
      </c>
      <c r="H33" s="38" t="s">
        <v>152</v>
      </c>
      <c r="I33" s="38">
        <v>2000</v>
      </c>
      <c r="J33" s="39">
        <v>1930.54</v>
      </c>
      <c r="K33" s="39">
        <v>7301.21</v>
      </c>
      <c r="L33" s="39">
        <v>137</v>
      </c>
      <c r="M33" s="39">
        <v>61833</v>
      </c>
      <c r="N33" s="39">
        <v>1304</v>
      </c>
      <c r="O33" s="39">
        <v>31</v>
      </c>
      <c r="P33" s="39">
        <v>753</v>
      </c>
      <c r="Q33" s="39">
        <v>2</v>
      </c>
      <c r="R33" s="39">
        <v>706</v>
      </c>
      <c r="S33" s="39">
        <v>18</v>
      </c>
      <c r="T33" s="39">
        <v>18</v>
      </c>
      <c r="U33" s="39">
        <v>2</v>
      </c>
      <c r="V33" s="39">
        <v>2</v>
      </c>
      <c r="W33" s="39">
        <v>3</v>
      </c>
      <c r="X33" s="39">
        <v>3</v>
      </c>
      <c r="Y33" s="39">
        <v>1</v>
      </c>
      <c r="Z33" s="39">
        <v>1</v>
      </c>
      <c r="AA33" s="39">
        <v>12</v>
      </c>
      <c r="AB33" s="39">
        <v>12</v>
      </c>
      <c r="AC33" s="39">
        <v>0</v>
      </c>
      <c r="AD33" s="39">
        <v>3</v>
      </c>
      <c r="AE33" s="39">
        <v>0</v>
      </c>
      <c r="AF33" s="39">
        <v>2145822</v>
      </c>
      <c r="AG33" s="39">
        <v>650347</v>
      </c>
      <c r="AH33" s="39">
        <v>19509</v>
      </c>
      <c r="AI33" s="39">
        <v>1475966</v>
      </c>
      <c r="AJ33" s="39">
        <v>2901</v>
      </c>
      <c r="AK33" s="39">
        <v>2444</v>
      </c>
    </row>
    <row r="34" spans="1:37" ht="16.5" customHeight="1">
      <c r="A34" s="38">
        <v>27</v>
      </c>
      <c r="B34" s="38" t="s">
        <v>41</v>
      </c>
      <c r="C34" s="38" t="s">
        <v>153</v>
      </c>
      <c r="D34" s="38" t="s">
        <v>140</v>
      </c>
      <c r="E34" s="38" t="s">
        <v>154</v>
      </c>
      <c r="F34" s="45" t="s">
        <v>3157</v>
      </c>
      <c r="G34" s="38" t="s">
        <v>155</v>
      </c>
      <c r="H34" s="38" t="s">
        <v>156</v>
      </c>
      <c r="I34" s="38">
        <v>1964</v>
      </c>
      <c r="J34" s="39">
        <v>595</v>
      </c>
      <c r="K34" s="39">
        <v>595</v>
      </c>
      <c r="L34" s="39">
        <v>70</v>
      </c>
      <c r="M34" s="39">
        <v>11273</v>
      </c>
      <c r="N34" s="39">
        <v>115</v>
      </c>
      <c r="O34" s="39">
        <v>95</v>
      </c>
      <c r="P34" s="39">
        <v>0</v>
      </c>
      <c r="Q34" s="39">
        <v>0</v>
      </c>
      <c r="R34" s="39">
        <v>0</v>
      </c>
      <c r="S34" s="39">
        <v>3</v>
      </c>
      <c r="T34" s="39">
        <v>3</v>
      </c>
      <c r="U34" s="39">
        <v>0</v>
      </c>
      <c r="V34" s="39">
        <v>0</v>
      </c>
      <c r="W34" s="39">
        <v>3</v>
      </c>
      <c r="X34" s="39">
        <v>3</v>
      </c>
      <c r="Y34" s="39">
        <v>0</v>
      </c>
      <c r="Z34" s="39">
        <v>0</v>
      </c>
      <c r="AA34" s="39">
        <v>0</v>
      </c>
      <c r="AB34" s="39">
        <v>0</v>
      </c>
      <c r="AC34" s="39">
        <v>1</v>
      </c>
      <c r="AD34" s="39">
        <v>1</v>
      </c>
      <c r="AE34" s="39">
        <v>1</v>
      </c>
      <c r="AF34" s="39">
        <v>176728</v>
      </c>
      <c r="AG34" s="39">
        <v>104137</v>
      </c>
      <c r="AH34" s="39">
        <v>964</v>
      </c>
      <c r="AI34" s="39">
        <v>71627</v>
      </c>
      <c r="AJ34" s="39">
        <v>140</v>
      </c>
      <c r="AK34" s="39">
        <v>97</v>
      </c>
    </row>
    <row r="35" spans="1:37" s="774" customFormat="1" ht="16.5" customHeight="1">
      <c r="A35" s="1833" t="s">
        <v>4842</v>
      </c>
      <c r="B35" s="1834"/>
      <c r="C35" s="1835"/>
      <c r="D35" s="768"/>
      <c r="E35" s="769">
        <v>5</v>
      </c>
      <c r="F35" s="768"/>
      <c r="G35" s="770"/>
      <c r="H35" s="770"/>
      <c r="I35" s="768"/>
      <c r="J35" s="771"/>
      <c r="K35" s="771"/>
      <c r="L35" s="771"/>
      <c r="M35" s="771"/>
      <c r="N35" s="771"/>
      <c r="O35" s="771"/>
      <c r="P35" s="771"/>
      <c r="Q35" s="771"/>
      <c r="R35" s="771"/>
      <c r="S35" s="772"/>
      <c r="T35" s="772"/>
      <c r="U35" s="772"/>
      <c r="V35" s="772"/>
      <c r="W35" s="772"/>
      <c r="X35" s="772"/>
      <c r="Y35" s="772"/>
      <c r="Z35" s="771"/>
      <c r="AA35" s="772"/>
      <c r="AB35" s="772"/>
      <c r="AC35" s="771"/>
      <c r="AD35" s="771"/>
      <c r="AE35" s="771"/>
      <c r="AF35" s="773"/>
      <c r="AG35" s="771"/>
      <c r="AH35" s="771"/>
      <c r="AI35" s="771"/>
      <c r="AJ35" s="771"/>
      <c r="AK35" s="771"/>
    </row>
    <row r="36" spans="1:37" ht="16.5" customHeight="1">
      <c r="A36" s="38">
        <v>28</v>
      </c>
      <c r="B36" s="38" t="s">
        <v>41</v>
      </c>
      <c r="C36" s="38" t="s">
        <v>61</v>
      </c>
      <c r="D36" s="38" t="s">
        <v>157</v>
      </c>
      <c r="E36" s="38" t="s">
        <v>167</v>
      </c>
      <c r="F36" s="45" t="s">
        <v>3158</v>
      </c>
      <c r="G36" s="38" t="s">
        <v>168</v>
      </c>
      <c r="H36" s="38" t="s">
        <v>169</v>
      </c>
      <c r="I36" s="38">
        <v>1997</v>
      </c>
      <c r="J36" s="39">
        <v>1767</v>
      </c>
      <c r="K36" s="39">
        <v>596</v>
      </c>
      <c r="L36" s="39">
        <v>137</v>
      </c>
      <c r="M36" s="39">
        <v>46099</v>
      </c>
      <c r="N36" s="39">
        <v>565</v>
      </c>
      <c r="O36" s="39">
        <v>22</v>
      </c>
      <c r="P36" s="39">
        <v>3905</v>
      </c>
      <c r="Q36" s="39">
        <v>410</v>
      </c>
      <c r="R36" s="39">
        <v>7</v>
      </c>
      <c r="S36" s="39">
        <v>5</v>
      </c>
      <c r="T36" s="39">
        <v>5</v>
      </c>
      <c r="U36" s="39">
        <v>0</v>
      </c>
      <c r="V36" s="39">
        <v>0</v>
      </c>
      <c r="W36" s="39">
        <v>5</v>
      </c>
      <c r="X36" s="39">
        <v>5</v>
      </c>
      <c r="Y36" s="39">
        <v>0</v>
      </c>
      <c r="Z36" s="39">
        <v>0</v>
      </c>
      <c r="AA36" s="39">
        <v>0</v>
      </c>
      <c r="AB36" s="39">
        <v>0</v>
      </c>
      <c r="AC36" s="39">
        <v>1</v>
      </c>
      <c r="AD36" s="39">
        <v>6</v>
      </c>
      <c r="AE36" s="39">
        <v>2</v>
      </c>
      <c r="AF36" s="39">
        <v>538199</v>
      </c>
      <c r="AG36" s="39">
        <v>363812</v>
      </c>
      <c r="AH36" s="39">
        <v>56747</v>
      </c>
      <c r="AI36" s="39">
        <v>117640</v>
      </c>
      <c r="AJ36" s="39">
        <v>87885</v>
      </c>
      <c r="AK36" s="39">
        <v>69346</v>
      </c>
    </row>
    <row r="37" spans="1:37" ht="16.5" customHeight="1">
      <c r="A37" s="38">
        <v>29</v>
      </c>
      <c r="B37" s="38" t="s">
        <v>41</v>
      </c>
      <c r="C37" s="38" t="s">
        <v>61</v>
      </c>
      <c r="D37" s="38" t="s">
        <v>157</v>
      </c>
      <c r="E37" s="38" t="s">
        <v>170</v>
      </c>
      <c r="F37" s="45" t="s">
        <v>3159</v>
      </c>
      <c r="G37" s="38" t="s">
        <v>171</v>
      </c>
      <c r="H37" s="38" t="s">
        <v>172</v>
      </c>
      <c r="I37" s="38">
        <v>1999</v>
      </c>
      <c r="J37" s="39">
        <v>6070.9</v>
      </c>
      <c r="K37" s="39">
        <v>570.09</v>
      </c>
      <c r="L37" s="39">
        <v>140</v>
      </c>
      <c r="M37" s="39">
        <v>55230</v>
      </c>
      <c r="N37" s="39">
        <v>566</v>
      </c>
      <c r="O37" s="39">
        <v>150</v>
      </c>
      <c r="P37" s="39">
        <v>4653</v>
      </c>
      <c r="Q37" s="39">
        <v>400</v>
      </c>
      <c r="R37" s="39">
        <v>26</v>
      </c>
      <c r="S37" s="39">
        <v>7</v>
      </c>
      <c r="T37" s="39">
        <v>7</v>
      </c>
      <c r="U37" s="39">
        <v>0</v>
      </c>
      <c r="V37" s="39">
        <v>0</v>
      </c>
      <c r="W37" s="39">
        <v>7</v>
      </c>
      <c r="X37" s="39">
        <v>7</v>
      </c>
      <c r="Y37" s="39">
        <v>0</v>
      </c>
      <c r="Z37" s="39">
        <v>0</v>
      </c>
      <c r="AA37" s="39">
        <v>0</v>
      </c>
      <c r="AB37" s="39">
        <v>0</v>
      </c>
      <c r="AC37" s="39">
        <v>1</v>
      </c>
      <c r="AD37" s="39">
        <v>6</v>
      </c>
      <c r="AE37" s="39">
        <v>0</v>
      </c>
      <c r="AF37" s="39">
        <v>620016</v>
      </c>
      <c r="AG37" s="39">
        <v>384204</v>
      </c>
      <c r="AH37" s="39">
        <v>70926</v>
      </c>
      <c r="AI37" s="39">
        <v>164886</v>
      </c>
      <c r="AJ37" s="39">
        <v>51194</v>
      </c>
      <c r="AK37" s="39">
        <v>135685</v>
      </c>
    </row>
    <row r="38" spans="1:37" ht="16.5" customHeight="1">
      <c r="A38" s="38">
        <v>30</v>
      </c>
      <c r="B38" s="38" t="s">
        <v>41</v>
      </c>
      <c r="C38" s="38" t="s">
        <v>61</v>
      </c>
      <c r="D38" s="38" t="s">
        <v>157</v>
      </c>
      <c r="E38" s="38" t="s">
        <v>178</v>
      </c>
      <c r="F38" s="45" t="s">
        <v>3160</v>
      </c>
      <c r="G38" s="38" t="s">
        <v>179</v>
      </c>
      <c r="H38" s="38" t="s">
        <v>180</v>
      </c>
      <c r="I38" s="38">
        <v>2007</v>
      </c>
      <c r="J38" s="39">
        <v>3382</v>
      </c>
      <c r="K38" s="39">
        <v>313</v>
      </c>
      <c r="L38" s="39">
        <v>93</v>
      </c>
      <c r="M38" s="39">
        <v>34615</v>
      </c>
      <c r="N38" s="39">
        <v>1321</v>
      </c>
      <c r="O38" s="39">
        <v>16</v>
      </c>
      <c r="P38" s="39">
        <v>3088</v>
      </c>
      <c r="Q38" s="39">
        <v>285</v>
      </c>
      <c r="R38" s="39">
        <v>8</v>
      </c>
      <c r="S38" s="39">
        <v>4</v>
      </c>
      <c r="T38" s="39">
        <v>4</v>
      </c>
      <c r="U38" s="39">
        <v>0</v>
      </c>
      <c r="V38" s="39">
        <v>0</v>
      </c>
      <c r="W38" s="39">
        <v>4</v>
      </c>
      <c r="X38" s="39">
        <v>4</v>
      </c>
      <c r="Y38" s="39">
        <v>0</v>
      </c>
      <c r="Z38" s="39">
        <v>0</v>
      </c>
      <c r="AA38" s="39">
        <v>0</v>
      </c>
      <c r="AB38" s="39">
        <v>0</v>
      </c>
      <c r="AC38" s="39">
        <v>1</v>
      </c>
      <c r="AD38" s="39">
        <v>5</v>
      </c>
      <c r="AE38" s="39">
        <v>1</v>
      </c>
      <c r="AF38" s="39">
        <v>429653</v>
      </c>
      <c r="AG38" s="39">
        <v>298590</v>
      </c>
      <c r="AH38" s="39">
        <v>46872</v>
      </c>
      <c r="AI38" s="39">
        <v>84191</v>
      </c>
      <c r="AJ38" s="39">
        <v>95677</v>
      </c>
      <c r="AK38" s="39">
        <v>58118</v>
      </c>
    </row>
    <row r="39" spans="1:37" ht="16.5" customHeight="1">
      <c r="A39" s="38">
        <v>31</v>
      </c>
      <c r="B39" s="38" t="s">
        <v>41</v>
      </c>
      <c r="C39" s="38" t="s">
        <v>61</v>
      </c>
      <c r="D39" s="38" t="s">
        <v>157</v>
      </c>
      <c r="E39" s="38" t="s">
        <v>187</v>
      </c>
      <c r="F39" s="45" t="s">
        <v>188</v>
      </c>
      <c r="G39" s="38" t="s">
        <v>189</v>
      </c>
      <c r="H39" s="38" t="s">
        <v>190</v>
      </c>
      <c r="I39" s="38">
        <v>1999</v>
      </c>
      <c r="J39" s="39">
        <v>1178.9000000000001</v>
      </c>
      <c r="K39" s="39">
        <v>348</v>
      </c>
      <c r="L39" s="39">
        <v>72</v>
      </c>
      <c r="M39" s="39">
        <v>31969</v>
      </c>
      <c r="N39" s="39">
        <v>0</v>
      </c>
      <c r="O39" s="39">
        <v>60</v>
      </c>
      <c r="P39" s="39">
        <v>3229</v>
      </c>
      <c r="Q39" s="39">
        <v>0</v>
      </c>
      <c r="R39" s="39">
        <v>4</v>
      </c>
      <c r="S39" s="39">
        <v>4</v>
      </c>
      <c r="T39" s="39">
        <v>4</v>
      </c>
      <c r="U39" s="39">
        <v>0</v>
      </c>
      <c r="V39" s="39">
        <v>0</v>
      </c>
      <c r="W39" s="39">
        <v>4</v>
      </c>
      <c r="X39" s="39">
        <v>4</v>
      </c>
      <c r="Y39" s="39">
        <v>0</v>
      </c>
      <c r="Z39" s="39">
        <v>0</v>
      </c>
      <c r="AA39" s="39">
        <v>0</v>
      </c>
      <c r="AB39" s="39">
        <v>0</v>
      </c>
      <c r="AC39" s="39">
        <v>0</v>
      </c>
      <c r="AD39" s="39">
        <v>10</v>
      </c>
      <c r="AE39" s="39">
        <v>0</v>
      </c>
      <c r="AF39" s="39">
        <v>383097</v>
      </c>
      <c r="AG39" s="39">
        <v>250149</v>
      </c>
      <c r="AH39" s="39">
        <v>41424</v>
      </c>
      <c r="AI39" s="39">
        <v>91524</v>
      </c>
      <c r="AJ39" s="39">
        <v>54255</v>
      </c>
      <c r="AK39" s="39">
        <v>57899</v>
      </c>
    </row>
    <row r="40" spans="1:37" ht="16.5" customHeight="1">
      <c r="A40" s="38">
        <v>32</v>
      </c>
      <c r="B40" s="38" t="s">
        <v>41</v>
      </c>
      <c r="C40" s="38" t="s">
        <v>61</v>
      </c>
      <c r="D40" s="38" t="s">
        <v>157</v>
      </c>
      <c r="E40" s="38" t="s">
        <v>181</v>
      </c>
      <c r="F40" s="45" t="s">
        <v>3161</v>
      </c>
      <c r="G40" s="38" t="s">
        <v>182</v>
      </c>
      <c r="H40" s="38" t="s">
        <v>183</v>
      </c>
      <c r="I40" s="38">
        <v>2004</v>
      </c>
      <c r="J40" s="39">
        <v>1088</v>
      </c>
      <c r="K40" s="39">
        <v>332</v>
      </c>
      <c r="L40" s="39">
        <v>70</v>
      </c>
      <c r="M40" s="39">
        <v>45544</v>
      </c>
      <c r="N40" s="39">
        <v>345</v>
      </c>
      <c r="O40" s="39">
        <v>15</v>
      </c>
      <c r="P40" s="39">
        <v>3655</v>
      </c>
      <c r="Q40" s="39">
        <v>157</v>
      </c>
      <c r="R40" s="39">
        <v>3</v>
      </c>
      <c r="S40" s="39">
        <v>4</v>
      </c>
      <c r="T40" s="39">
        <v>4</v>
      </c>
      <c r="U40" s="39">
        <v>0</v>
      </c>
      <c r="V40" s="39">
        <v>0</v>
      </c>
      <c r="W40" s="39">
        <v>4</v>
      </c>
      <c r="X40" s="39">
        <v>4</v>
      </c>
      <c r="Y40" s="39">
        <v>0</v>
      </c>
      <c r="Z40" s="39">
        <v>0</v>
      </c>
      <c r="AA40" s="39">
        <v>0</v>
      </c>
      <c r="AB40" s="39">
        <v>0</v>
      </c>
      <c r="AC40" s="39">
        <v>1</v>
      </c>
      <c r="AD40" s="39">
        <v>5</v>
      </c>
      <c r="AE40" s="39">
        <v>0</v>
      </c>
      <c r="AF40" s="39">
        <v>446512</v>
      </c>
      <c r="AG40" s="39">
        <v>302233</v>
      </c>
      <c r="AH40" s="39">
        <v>48655</v>
      </c>
      <c r="AI40" s="39">
        <v>95624</v>
      </c>
      <c r="AJ40" s="39">
        <v>97527</v>
      </c>
      <c r="AK40" s="39">
        <v>98425</v>
      </c>
    </row>
    <row r="41" spans="1:37" ht="16.5" customHeight="1">
      <c r="A41" s="38">
        <v>33</v>
      </c>
      <c r="B41" s="38" t="s">
        <v>41</v>
      </c>
      <c r="C41" s="38" t="s">
        <v>61</v>
      </c>
      <c r="D41" s="38" t="s">
        <v>157</v>
      </c>
      <c r="E41" s="38" t="s">
        <v>184</v>
      </c>
      <c r="F41" s="45" t="s">
        <v>3162</v>
      </c>
      <c r="G41" s="38" t="s">
        <v>185</v>
      </c>
      <c r="H41" s="38" t="s">
        <v>186</v>
      </c>
      <c r="I41" s="38">
        <v>2004</v>
      </c>
      <c r="J41" s="39">
        <v>1154</v>
      </c>
      <c r="K41" s="39">
        <v>325</v>
      </c>
      <c r="L41" s="39">
        <v>106</v>
      </c>
      <c r="M41" s="39">
        <v>34705</v>
      </c>
      <c r="N41" s="39">
        <v>0</v>
      </c>
      <c r="O41" s="39">
        <v>16</v>
      </c>
      <c r="P41" s="39">
        <v>2997</v>
      </c>
      <c r="Q41" s="39">
        <v>0</v>
      </c>
      <c r="R41" s="39">
        <v>6</v>
      </c>
      <c r="S41" s="39">
        <v>5</v>
      </c>
      <c r="T41" s="39">
        <v>5</v>
      </c>
      <c r="U41" s="39">
        <v>0</v>
      </c>
      <c r="V41" s="39">
        <v>0</v>
      </c>
      <c r="W41" s="39">
        <v>5</v>
      </c>
      <c r="X41" s="39">
        <v>5</v>
      </c>
      <c r="Y41" s="39">
        <v>0</v>
      </c>
      <c r="Z41" s="39">
        <v>0</v>
      </c>
      <c r="AA41" s="39">
        <v>0</v>
      </c>
      <c r="AB41" s="39">
        <v>0</v>
      </c>
      <c r="AC41" s="39">
        <v>1</v>
      </c>
      <c r="AD41" s="39">
        <v>5</v>
      </c>
      <c r="AE41" s="39">
        <v>0</v>
      </c>
      <c r="AF41" s="39">
        <v>451727</v>
      </c>
      <c r="AG41" s="39">
        <v>318456</v>
      </c>
      <c r="AH41" s="39">
        <v>41455</v>
      </c>
      <c r="AI41" s="39">
        <v>91816</v>
      </c>
      <c r="AJ41" s="39">
        <v>93637</v>
      </c>
      <c r="AK41" s="39">
        <v>68280</v>
      </c>
    </row>
    <row r="42" spans="1:37" ht="16.5" customHeight="1">
      <c r="A42" s="38">
        <v>34</v>
      </c>
      <c r="B42" s="38" t="s">
        <v>41</v>
      </c>
      <c r="C42" s="38" t="s">
        <v>61</v>
      </c>
      <c r="D42" s="38" t="s">
        <v>157</v>
      </c>
      <c r="E42" s="38" t="s">
        <v>191</v>
      </c>
      <c r="F42" s="45" t="s">
        <v>3163</v>
      </c>
      <c r="G42" s="38" t="s">
        <v>192</v>
      </c>
      <c r="H42" s="38" t="s">
        <v>193</v>
      </c>
      <c r="I42" s="38">
        <v>2006</v>
      </c>
      <c r="J42" s="39">
        <v>3260.7</v>
      </c>
      <c r="K42" s="39">
        <v>481.6</v>
      </c>
      <c r="L42" s="39">
        <v>77</v>
      </c>
      <c r="M42" s="39">
        <v>43108</v>
      </c>
      <c r="N42" s="39">
        <v>676</v>
      </c>
      <c r="O42" s="39">
        <v>67</v>
      </c>
      <c r="P42" s="39">
        <v>3232</v>
      </c>
      <c r="Q42" s="39">
        <v>472</v>
      </c>
      <c r="R42" s="39">
        <v>41</v>
      </c>
      <c r="S42" s="39">
        <v>5</v>
      </c>
      <c r="T42" s="39">
        <v>5</v>
      </c>
      <c r="U42" s="39">
        <v>0</v>
      </c>
      <c r="V42" s="39">
        <v>0</v>
      </c>
      <c r="W42" s="39">
        <v>5</v>
      </c>
      <c r="X42" s="39">
        <v>5</v>
      </c>
      <c r="Y42" s="39">
        <v>0</v>
      </c>
      <c r="Z42" s="39">
        <v>0</v>
      </c>
      <c r="AA42" s="39">
        <v>0</v>
      </c>
      <c r="AB42" s="39">
        <v>0</v>
      </c>
      <c r="AC42" s="39">
        <v>1</v>
      </c>
      <c r="AD42" s="39">
        <v>6</v>
      </c>
      <c r="AE42" s="39">
        <v>0</v>
      </c>
      <c r="AF42" s="39">
        <v>1693742</v>
      </c>
      <c r="AG42" s="39">
        <v>596570</v>
      </c>
      <c r="AH42" s="39">
        <v>53299</v>
      </c>
      <c r="AI42" s="39">
        <v>1043873</v>
      </c>
      <c r="AJ42" s="39">
        <v>29267</v>
      </c>
      <c r="AK42" s="39">
        <v>35019</v>
      </c>
    </row>
    <row r="43" spans="1:37" ht="16.5" customHeight="1">
      <c r="A43" s="38">
        <v>35</v>
      </c>
      <c r="B43" s="38" t="s">
        <v>41</v>
      </c>
      <c r="C43" s="38" t="s">
        <v>61</v>
      </c>
      <c r="D43" s="38" t="s">
        <v>157</v>
      </c>
      <c r="E43" s="38" t="s">
        <v>161</v>
      </c>
      <c r="F43" s="45" t="s">
        <v>3164</v>
      </c>
      <c r="G43" s="38" t="s">
        <v>162</v>
      </c>
      <c r="H43" s="38" t="s">
        <v>163</v>
      </c>
      <c r="I43" s="38">
        <v>2018</v>
      </c>
      <c r="J43" s="39">
        <v>4479.8</v>
      </c>
      <c r="K43" s="39">
        <v>1057</v>
      </c>
      <c r="L43" s="39">
        <v>161</v>
      </c>
      <c r="M43" s="39">
        <v>58525</v>
      </c>
      <c r="N43" s="39">
        <v>1048</v>
      </c>
      <c r="O43" s="39">
        <v>118</v>
      </c>
      <c r="P43" s="39">
        <v>8309</v>
      </c>
      <c r="Q43" s="39">
        <v>359</v>
      </c>
      <c r="R43" s="39">
        <v>40</v>
      </c>
      <c r="S43" s="39">
        <v>8</v>
      </c>
      <c r="T43" s="39">
        <v>8</v>
      </c>
      <c r="U43" s="39">
        <v>0</v>
      </c>
      <c r="V43" s="39">
        <v>0</v>
      </c>
      <c r="W43" s="39">
        <v>8</v>
      </c>
      <c r="X43" s="39">
        <v>8</v>
      </c>
      <c r="Y43" s="39">
        <v>0</v>
      </c>
      <c r="Z43" s="39">
        <v>0</v>
      </c>
      <c r="AA43" s="39">
        <v>0</v>
      </c>
      <c r="AB43" s="39">
        <v>0</v>
      </c>
      <c r="AC43" s="39">
        <v>1</v>
      </c>
      <c r="AD43" s="39">
        <v>12</v>
      </c>
      <c r="AE43" s="39">
        <v>1</v>
      </c>
      <c r="AF43" s="39">
        <v>932034</v>
      </c>
      <c r="AG43" s="39">
        <v>564677</v>
      </c>
      <c r="AH43" s="39">
        <v>128130</v>
      </c>
      <c r="AI43" s="39">
        <v>239227</v>
      </c>
      <c r="AJ43" s="39">
        <v>124028</v>
      </c>
      <c r="AK43" s="39">
        <v>204325</v>
      </c>
    </row>
    <row r="44" spans="1:37" ht="16.5" customHeight="1">
      <c r="A44" s="38">
        <v>36</v>
      </c>
      <c r="B44" s="38" t="s">
        <v>41</v>
      </c>
      <c r="C44" s="38" t="s">
        <v>61</v>
      </c>
      <c r="D44" s="38" t="s">
        <v>157</v>
      </c>
      <c r="E44" s="38" t="s">
        <v>164</v>
      </c>
      <c r="F44" s="45" t="s">
        <v>3165</v>
      </c>
      <c r="G44" s="38" t="s">
        <v>165</v>
      </c>
      <c r="H44" s="38" t="s">
        <v>166</v>
      </c>
      <c r="I44" s="38">
        <v>2020</v>
      </c>
      <c r="J44" s="39">
        <v>451.69</v>
      </c>
      <c r="K44" s="39">
        <v>436.47</v>
      </c>
      <c r="L44" s="39">
        <v>78</v>
      </c>
      <c r="M44" s="39">
        <v>32712</v>
      </c>
      <c r="N44" s="39">
        <v>0</v>
      </c>
      <c r="O44" s="39">
        <v>16</v>
      </c>
      <c r="P44" s="39">
        <v>4153</v>
      </c>
      <c r="Q44" s="39">
        <v>0</v>
      </c>
      <c r="R44" s="39">
        <v>2</v>
      </c>
      <c r="S44" s="39">
        <v>6</v>
      </c>
      <c r="T44" s="39">
        <v>6</v>
      </c>
      <c r="U44" s="39">
        <v>0</v>
      </c>
      <c r="V44" s="39">
        <v>0</v>
      </c>
      <c r="W44" s="39">
        <v>6</v>
      </c>
      <c r="X44" s="39">
        <v>6</v>
      </c>
      <c r="Y44" s="39">
        <v>0</v>
      </c>
      <c r="Z44" s="39">
        <v>0</v>
      </c>
      <c r="AA44" s="39">
        <v>0</v>
      </c>
      <c r="AB44" s="39">
        <v>0</v>
      </c>
      <c r="AC44" s="39">
        <v>1</v>
      </c>
      <c r="AD44" s="39">
        <v>7</v>
      </c>
      <c r="AE44" s="39">
        <v>0</v>
      </c>
      <c r="AF44" s="39">
        <v>746623</v>
      </c>
      <c r="AG44" s="39">
        <v>346741</v>
      </c>
      <c r="AH44" s="39">
        <v>54660</v>
      </c>
      <c r="AI44" s="39">
        <v>345222</v>
      </c>
      <c r="AJ44" s="39">
        <v>125926</v>
      </c>
      <c r="AK44" s="39">
        <v>188890</v>
      </c>
    </row>
    <row r="45" spans="1:37" ht="16.5" customHeight="1">
      <c r="A45" s="38">
        <v>37</v>
      </c>
      <c r="B45" s="38" t="s">
        <v>41</v>
      </c>
      <c r="C45" s="38" t="s">
        <v>61</v>
      </c>
      <c r="D45" s="38" t="s">
        <v>157</v>
      </c>
      <c r="E45" s="38" t="s">
        <v>173</v>
      </c>
      <c r="F45" s="45" t="s">
        <v>3166</v>
      </c>
      <c r="G45" s="38" t="s">
        <v>174</v>
      </c>
      <c r="H45" s="38" t="s">
        <v>175</v>
      </c>
      <c r="I45" s="38">
        <v>2013</v>
      </c>
      <c r="J45" s="39">
        <v>2812</v>
      </c>
      <c r="K45" s="39">
        <v>2930</v>
      </c>
      <c r="L45" s="39">
        <v>555</v>
      </c>
      <c r="M45" s="39">
        <v>103325</v>
      </c>
      <c r="N45" s="39">
        <v>6939</v>
      </c>
      <c r="O45" s="39">
        <v>123</v>
      </c>
      <c r="P45" s="39">
        <v>8272</v>
      </c>
      <c r="Q45" s="39">
        <v>133</v>
      </c>
      <c r="R45" s="39">
        <v>25</v>
      </c>
      <c r="S45" s="39">
        <v>9</v>
      </c>
      <c r="T45" s="39">
        <v>12</v>
      </c>
      <c r="U45" s="39">
        <v>1</v>
      </c>
      <c r="V45" s="39">
        <v>1</v>
      </c>
      <c r="W45" s="39">
        <v>8</v>
      </c>
      <c r="X45" s="39">
        <v>11</v>
      </c>
      <c r="Y45" s="39">
        <v>0</v>
      </c>
      <c r="Z45" s="39">
        <v>0</v>
      </c>
      <c r="AA45" s="39">
        <v>0</v>
      </c>
      <c r="AB45" s="39">
        <v>0</v>
      </c>
      <c r="AC45" s="39">
        <v>2</v>
      </c>
      <c r="AD45" s="39">
        <v>12</v>
      </c>
      <c r="AE45" s="39">
        <v>1</v>
      </c>
      <c r="AF45" s="39">
        <v>1368044</v>
      </c>
      <c r="AG45" s="39">
        <v>556264</v>
      </c>
      <c r="AH45" s="39">
        <v>286273</v>
      </c>
      <c r="AI45" s="39">
        <v>525507</v>
      </c>
      <c r="AJ45" s="39">
        <v>136908</v>
      </c>
      <c r="AK45" s="39">
        <v>301082</v>
      </c>
    </row>
    <row r="46" spans="1:37" ht="16.5" customHeight="1">
      <c r="A46" s="38">
        <v>38</v>
      </c>
      <c r="B46" s="38" t="s">
        <v>41</v>
      </c>
      <c r="C46" s="38" t="s">
        <v>61</v>
      </c>
      <c r="D46" s="38" t="s">
        <v>157</v>
      </c>
      <c r="E46" s="38" t="s">
        <v>158</v>
      </c>
      <c r="F46" s="45" t="s">
        <v>3167</v>
      </c>
      <c r="G46" s="38" t="s">
        <v>159</v>
      </c>
      <c r="H46" s="38" t="s">
        <v>160</v>
      </c>
      <c r="I46" s="38">
        <v>2009</v>
      </c>
      <c r="J46" s="39">
        <v>1244.7</v>
      </c>
      <c r="K46" s="39">
        <v>368</v>
      </c>
      <c r="L46" s="39">
        <v>110</v>
      </c>
      <c r="M46" s="39">
        <v>38189</v>
      </c>
      <c r="N46" s="39">
        <v>41</v>
      </c>
      <c r="O46" s="39">
        <v>28</v>
      </c>
      <c r="P46" s="39">
        <v>3395</v>
      </c>
      <c r="Q46" s="39">
        <v>20</v>
      </c>
      <c r="R46" s="39">
        <v>11</v>
      </c>
      <c r="S46" s="39">
        <v>4</v>
      </c>
      <c r="T46" s="39">
        <v>4</v>
      </c>
      <c r="U46" s="39">
        <v>0</v>
      </c>
      <c r="V46" s="39">
        <v>0</v>
      </c>
      <c r="W46" s="39">
        <v>4</v>
      </c>
      <c r="X46" s="39">
        <v>4</v>
      </c>
      <c r="Y46" s="39">
        <v>0</v>
      </c>
      <c r="Z46" s="39">
        <v>0</v>
      </c>
      <c r="AA46" s="39">
        <v>0</v>
      </c>
      <c r="AB46" s="39">
        <v>0</v>
      </c>
      <c r="AC46" s="39">
        <v>1</v>
      </c>
      <c r="AD46" s="39">
        <v>4</v>
      </c>
      <c r="AE46" s="39">
        <v>0</v>
      </c>
      <c r="AF46" s="39">
        <v>373496</v>
      </c>
      <c r="AG46" s="39">
        <v>241424</v>
      </c>
      <c r="AH46" s="39">
        <v>45895</v>
      </c>
      <c r="AI46" s="39">
        <v>86177</v>
      </c>
      <c r="AJ46" s="39">
        <v>64545</v>
      </c>
      <c r="AK46" s="39">
        <v>66632</v>
      </c>
    </row>
    <row r="47" spans="1:37" ht="16.5" customHeight="1">
      <c r="A47" s="38">
        <v>39</v>
      </c>
      <c r="B47" s="38" t="s">
        <v>41</v>
      </c>
      <c r="C47" s="38" t="s">
        <v>61</v>
      </c>
      <c r="D47" s="38" t="s">
        <v>157</v>
      </c>
      <c r="E47" s="38" t="s">
        <v>176</v>
      </c>
      <c r="F47" s="45" t="s">
        <v>3168</v>
      </c>
      <c r="G47" s="38" t="s">
        <v>177</v>
      </c>
      <c r="H47" s="38" t="s">
        <v>3169</v>
      </c>
      <c r="I47" s="38">
        <v>2017</v>
      </c>
      <c r="J47" s="39">
        <v>3704</v>
      </c>
      <c r="K47" s="39">
        <v>373</v>
      </c>
      <c r="L47" s="39">
        <v>68</v>
      </c>
      <c r="M47" s="39">
        <v>25996</v>
      </c>
      <c r="N47" s="39">
        <v>0</v>
      </c>
      <c r="O47" s="39">
        <v>9</v>
      </c>
      <c r="P47" s="39">
        <v>4424</v>
      </c>
      <c r="Q47" s="39">
        <v>0</v>
      </c>
      <c r="R47" s="39">
        <v>0</v>
      </c>
      <c r="S47" s="39">
        <v>7</v>
      </c>
      <c r="T47" s="39">
        <v>7</v>
      </c>
      <c r="U47" s="39">
        <v>0</v>
      </c>
      <c r="V47" s="39">
        <v>0</v>
      </c>
      <c r="W47" s="39">
        <v>6</v>
      </c>
      <c r="X47" s="39">
        <v>6</v>
      </c>
      <c r="Y47" s="39">
        <v>0</v>
      </c>
      <c r="Z47" s="39">
        <v>0</v>
      </c>
      <c r="AA47" s="39">
        <v>1</v>
      </c>
      <c r="AB47" s="39">
        <v>1</v>
      </c>
      <c r="AC47" s="39">
        <v>0</v>
      </c>
      <c r="AD47" s="39">
        <v>6</v>
      </c>
      <c r="AE47" s="39">
        <v>1</v>
      </c>
      <c r="AF47" s="39">
        <v>529003</v>
      </c>
      <c r="AG47" s="39">
        <v>322752</v>
      </c>
      <c r="AH47" s="39">
        <v>49239</v>
      </c>
      <c r="AI47" s="39">
        <v>157012</v>
      </c>
      <c r="AJ47" s="39">
        <v>125850</v>
      </c>
      <c r="AK47" s="39">
        <v>117976</v>
      </c>
    </row>
    <row r="48" spans="1:37" ht="16.5" customHeight="1">
      <c r="A48" s="38">
        <v>40</v>
      </c>
      <c r="B48" s="38" t="s">
        <v>41</v>
      </c>
      <c r="C48" s="38" t="s">
        <v>69</v>
      </c>
      <c r="D48" s="38" t="s">
        <v>157</v>
      </c>
      <c r="E48" s="38" t="s">
        <v>194</v>
      </c>
      <c r="F48" s="45" t="s">
        <v>3170</v>
      </c>
      <c r="G48" s="38" t="s">
        <v>195</v>
      </c>
      <c r="H48" s="38" t="s">
        <v>196</v>
      </c>
      <c r="I48" s="38">
        <v>2009</v>
      </c>
      <c r="J48" s="39">
        <v>1252</v>
      </c>
      <c r="K48" s="39">
        <v>1207</v>
      </c>
      <c r="L48" s="39">
        <v>234</v>
      </c>
      <c r="M48" s="39">
        <v>92700</v>
      </c>
      <c r="N48" s="39">
        <v>0</v>
      </c>
      <c r="O48" s="39">
        <v>34</v>
      </c>
      <c r="P48" s="39">
        <v>8205</v>
      </c>
      <c r="Q48" s="39">
        <v>0</v>
      </c>
      <c r="R48" s="39">
        <v>5</v>
      </c>
      <c r="S48" s="39">
        <v>9</v>
      </c>
      <c r="T48" s="39">
        <v>9</v>
      </c>
      <c r="U48" s="39">
        <v>0</v>
      </c>
      <c r="V48" s="39">
        <v>0</v>
      </c>
      <c r="W48" s="39">
        <v>6</v>
      </c>
      <c r="X48" s="39">
        <v>6</v>
      </c>
      <c r="Y48" s="39">
        <v>0</v>
      </c>
      <c r="Z48" s="39">
        <v>0</v>
      </c>
      <c r="AA48" s="39">
        <v>3</v>
      </c>
      <c r="AB48" s="39">
        <v>3</v>
      </c>
      <c r="AC48" s="39">
        <v>1</v>
      </c>
      <c r="AD48" s="39">
        <v>6</v>
      </c>
      <c r="AE48" s="39">
        <v>1</v>
      </c>
      <c r="AF48" s="39">
        <v>546582</v>
      </c>
      <c r="AG48" s="39">
        <v>354602</v>
      </c>
      <c r="AH48" s="39">
        <v>110985</v>
      </c>
      <c r="AI48" s="39">
        <v>80995</v>
      </c>
      <c r="AJ48" s="39">
        <v>303376</v>
      </c>
      <c r="AK48" s="39">
        <v>220350</v>
      </c>
    </row>
    <row r="49" spans="1:37" ht="16.5" customHeight="1">
      <c r="A49" s="38">
        <v>41</v>
      </c>
      <c r="B49" s="38" t="s">
        <v>41</v>
      </c>
      <c r="C49" s="38" t="s">
        <v>69</v>
      </c>
      <c r="D49" s="38" t="s">
        <v>157</v>
      </c>
      <c r="E49" s="38" t="s">
        <v>197</v>
      </c>
      <c r="F49" s="45" t="s">
        <v>3171</v>
      </c>
      <c r="G49" s="38" t="s">
        <v>198</v>
      </c>
      <c r="H49" s="38" t="s">
        <v>199</v>
      </c>
      <c r="I49" s="38">
        <v>2020</v>
      </c>
      <c r="J49" s="39">
        <v>793</v>
      </c>
      <c r="K49" s="39">
        <v>996.98</v>
      </c>
      <c r="L49" s="39">
        <v>221</v>
      </c>
      <c r="M49" s="39">
        <v>24272</v>
      </c>
      <c r="N49" s="39">
        <v>0</v>
      </c>
      <c r="O49" s="39">
        <v>13</v>
      </c>
      <c r="P49" s="39">
        <v>8915</v>
      </c>
      <c r="Q49" s="39">
        <v>0</v>
      </c>
      <c r="R49" s="39">
        <v>13</v>
      </c>
      <c r="S49" s="39">
        <v>7</v>
      </c>
      <c r="T49" s="39">
        <v>7</v>
      </c>
      <c r="U49" s="39">
        <v>0</v>
      </c>
      <c r="V49" s="39">
        <v>0</v>
      </c>
      <c r="W49" s="39">
        <v>6</v>
      </c>
      <c r="X49" s="39">
        <v>6</v>
      </c>
      <c r="Y49" s="39">
        <v>0</v>
      </c>
      <c r="Z49" s="39">
        <v>0</v>
      </c>
      <c r="AA49" s="39">
        <v>1</v>
      </c>
      <c r="AB49" s="39">
        <v>1</v>
      </c>
      <c r="AC49" s="39">
        <v>0</v>
      </c>
      <c r="AD49" s="39">
        <v>6</v>
      </c>
      <c r="AE49" s="39">
        <v>0</v>
      </c>
      <c r="AF49" s="39">
        <v>422587</v>
      </c>
      <c r="AG49" s="39">
        <v>240932</v>
      </c>
      <c r="AH49" s="39">
        <v>120239</v>
      </c>
      <c r="AI49" s="39">
        <v>61416</v>
      </c>
      <c r="AJ49" s="39">
        <v>71950</v>
      </c>
      <c r="AK49" s="39">
        <v>115367</v>
      </c>
    </row>
    <row r="50" spans="1:37" ht="16.5" customHeight="1">
      <c r="A50" s="38">
        <v>42</v>
      </c>
      <c r="B50" s="38" t="s">
        <v>41</v>
      </c>
      <c r="C50" s="38" t="s">
        <v>69</v>
      </c>
      <c r="D50" s="38" t="s">
        <v>157</v>
      </c>
      <c r="E50" s="38" t="s">
        <v>200</v>
      </c>
      <c r="F50" s="45" t="s">
        <v>3172</v>
      </c>
      <c r="G50" s="38" t="s">
        <v>201</v>
      </c>
      <c r="H50" s="38" t="s">
        <v>202</v>
      </c>
      <c r="I50" s="38">
        <v>2007</v>
      </c>
      <c r="J50" s="39">
        <v>402.8</v>
      </c>
      <c r="K50" s="39">
        <v>1414.86</v>
      </c>
      <c r="L50" s="39">
        <v>208</v>
      </c>
      <c r="M50" s="39">
        <v>78241</v>
      </c>
      <c r="N50" s="39">
        <v>0</v>
      </c>
      <c r="O50" s="39">
        <v>64</v>
      </c>
      <c r="P50" s="39">
        <v>5278</v>
      </c>
      <c r="Q50" s="39">
        <v>0</v>
      </c>
      <c r="R50" s="39">
        <v>33</v>
      </c>
      <c r="S50" s="39">
        <v>8</v>
      </c>
      <c r="T50" s="39">
        <v>8</v>
      </c>
      <c r="U50" s="39">
        <v>1</v>
      </c>
      <c r="V50" s="39">
        <v>1</v>
      </c>
      <c r="W50" s="39">
        <v>7</v>
      </c>
      <c r="X50" s="39">
        <v>7</v>
      </c>
      <c r="Y50" s="39">
        <v>0</v>
      </c>
      <c r="Z50" s="39">
        <v>0</v>
      </c>
      <c r="AA50" s="39">
        <v>0</v>
      </c>
      <c r="AB50" s="39">
        <v>0</v>
      </c>
      <c r="AC50" s="39">
        <v>0</v>
      </c>
      <c r="AD50" s="39">
        <v>8</v>
      </c>
      <c r="AE50" s="39">
        <v>0</v>
      </c>
      <c r="AF50" s="39">
        <v>523635</v>
      </c>
      <c r="AG50" s="39">
        <v>285695</v>
      </c>
      <c r="AH50" s="39">
        <v>75641</v>
      </c>
      <c r="AI50" s="39">
        <v>162299</v>
      </c>
      <c r="AJ50" s="39">
        <v>338584</v>
      </c>
      <c r="AK50" s="39">
        <v>161975</v>
      </c>
    </row>
    <row r="51" spans="1:37" ht="16.5" customHeight="1">
      <c r="A51" s="38">
        <v>43</v>
      </c>
      <c r="B51" s="38" t="s">
        <v>41</v>
      </c>
      <c r="C51" s="38" t="s">
        <v>69</v>
      </c>
      <c r="D51" s="38" t="s">
        <v>157</v>
      </c>
      <c r="E51" s="38" t="s">
        <v>203</v>
      </c>
      <c r="F51" s="45" t="s">
        <v>3173</v>
      </c>
      <c r="G51" s="38" t="s">
        <v>204</v>
      </c>
      <c r="H51" s="38" t="s">
        <v>205</v>
      </c>
      <c r="I51" s="38">
        <v>2010</v>
      </c>
      <c r="J51" s="39">
        <v>642</v>
      </c>
      <c r="K51" s="39">
        <v>1759.05</v>
      </c>
      <c r="L51" s="39">
        <v>362</v>
      </c>
      <c r="M51" s="39">
        <v>94376</v>
      </c>
      <c r="N51" s="39">
        <v>210</v>
      </c>
      <c r="O51" s="39">
        <v>47</v>
      </c>
      <c r="P51" s="39">
        <v>7651</v>
      </c>
      <c r="Q51" s="39">
        <v>0</v>
      </c>
      <c r="R51" s="39">
        <v>1</v>
      </c>
      <c r="S51" s="46">
        <v>8.5</v>
      </c>
      <c r="T51" s="46">
        <v>8.5</v>
      </c>
      <c r="U51" s="39">
        <v>0</v>
      </c>
      <c r="V51" s="39">
        <v>0</v>
      </c>
      <c r="W51" s="46">
        <v>6.5</v>
      </c>
      <c r="X51" s="46">
        <v>6.5</v>
      </c>
      <c r="Y51" s="39">
        <v>0</v>
      </c>
      <c r="Z51" s="39">
        <v>0</v>
      </c>
      <c r="AA51" s="39">
        <v>2</v>
      </c>
      <c r="AB51" s="39">
        <v>2</v>
      </c>
      <c r="AC51" s="39">
        <v>2</v>
      </c>
      <c r="AD51" s="39">
        <v>10</v>
      </c>
      <c r="AE51" s="39">
        <v>0</v>
      </c>
      <c r="AF51" s="39">
        <v>520098</v>
      </c>
      <c r="AG51" s="39">
        <v>336629</v>
      </c>
      <c r="AH51" s="39">
        <v>66426</v>
      </c>
      <c r="AI51" s="39">
        <v>117043</v>
      </c>
      <c r="AJ51" s="39">
        <v>541158</v>
      </c>
      <c r="AK51" s="39">
        <v>205592</v>
      </c>
    </row>
    <row r="52" spans="1:37" ht="16.5" customHeight="1">
      <c r="A52" s="38">
        <v>44</v>
      </c>
      <c r="B52" s="38" t="s">
        <v>41</v>
      </c>
      <c r="C52" s="38" t="s">
        <v>69</v>
      </c>
      <c r="D52" s="38" t="s">
        <v>157</v>
      </c>
      <c r="E52" s="38" t="s">
        <v>206</v>
      </c>
      <c r="F52" s="45" t="s">
        <v>3174</v>
      </c>
      <c r="G52" s="38" t="s">
        <v>207</v>
      </c>
      <c r="H52" s="38" t="s">
        <v>199</v>
      </c>
      <c r="I52" s="38">
        <v>2017</v>
      </c>
      <c r="J52" s="39">
        <v>2537.81</v>
      </c>
      <c r="K52" s="39">
        <v>929.3</v>
      </c>
      <c r="L52" s="39">
        <v>138</v>
      </c>
      <c r="M52" s="39">
        <v>46735</v>
      </c>
      <c r="N52" s="39">
        <v>0</v>
      </c>
      <c r="O52" s="39">
        <v>37</v>
      </c>
      <c r="P52" s="39">
        <v>6633</v>
      </c>
      <c r="Q52" s="39">
        <v>0</v>
      </c>
      <c r="R52" s="39">
        <v>37</v>
      </c>
      <c r="S52" s="39">
        <v>7</v>
      </c>
      <c r="T52" s="39">
        <v>8</v>
      </c>
      <c r="U52" s="39">
        <v>0</v>
      </c>
      <c r="V52" s="39">
        <v>0</v>
      </c>
      <c r="W52" s="39">
        <v>6</v>
      </c>
      <c r="X52" s="39">
        <v>7</v>
      </c>
      <c r="Y52" s="39">
        <v>0</v>
      </c>
      <c r="Z52" s="39">
        <v>0</v>
      </c>
      <c r="AA52" s="39">
        <v>1</v>
      </c>
      <c r="AB52" s="39">
        <v>1</v>
      </c>
      <c r="AC52" s="39">
        <v>0</v>
      </c>
      <c r="AD52" s="39">
        <v>7</v>
      </c>
      <c r="AE52" s="39">
        <v>0</v>
      </c>
      <c r="AF52" s="39">
        <v>437406</v>
      </c>
      <c r="AG52" s="39">
        <v>232608</v>
      </c>
      <c r="AH52" s="39">
        <v>99312</v>
      </c>
      <c r="AI52" s="39">
        <v>105486</v>
      </c>
      <c r="AJ52" s="39">
        <v>224401</v>
      </c>
      <c r="AK52" s="39">
        <v>143810</v>
      </c>
    </row>
    <row r="53" spans="1:37" ht="16.5" customHeight="1">
      <c r="A53" s="38">
        <v>45</v>
      </c>
      <c r="B53" s="38" t="s">
        <v>41</v>
      </c>
      <c r="C53" s="38" t="s">
        <v>69</v>
      </c>
      <c r="D53" s="38" t="s">
        <v>157</v>
      </c>
      <c r="E53" s="38" t="s">
        <v>208</v>
      </c>
      <c r="F53" s="45" t="s">
        <v>3175</v>
      </c>
      <c r="G53" s="38" t="s">
        <v>209</v>
      </c>
      <c r="H53" s="38" t="s">
        <v>210</v>
      </c>
      <c r="I53" s="38">
        <v>2008</v>
      </c>
      <c r="J53" s="39">
        <v>987</v>
      </c>
      <c r="K53" s="39">
        <v>1766.93</v>
      </c>
      <c r="L53" s="39">
        <v>214</v>
      </c>
      <c r="M53" s="39">
        <v>91846</v>
      </c>
      <c r="N53" s="39">
        <v>297</v>
      </c>
      <c r="O53" s="39">
        <v>80</v>
      </c>
      <c r="P53" s="39">
        <v>7607</v>
      </c>
      <c r="Q53" s="39">
        <v>0</v>
      </c>
      <c r="R53" s="39">
        <v>29</v>
      </c>
      <c r="S53" s="39">
        <v>7</v>
      </c>
      <c r="T53" s="39">
        <v>7</v>
      </c>
      <c r="U53" s="39">
        <v>0</v>
      </c>
      <c r="V53" s="39">
        <v>0</v>
      </c>
      <c r="W53" s="39">
        <v>7</v>
      </c>
      <c r="X53" s="39">
        <v>7</v>
      </c>
      <c r="Y53" s="39">
        <v>0</v>
      </c>
      <c r="Z53" s="39">
        <v>0</v>
      </c>
      <c r="AA53" s="39">
        <v>0</v>
      </c>
      <c r="AB53" s="39">
        <v>0</v>
      </c>
      <c r="AC53" s="39">
        <v>1</v>
      </c>
      <c r="AD53" s="39">
        <v>8</v>
      </c>
      <c r="AE53" s="39">
        <v>1</v>
      </c>
      <c r="AF53" s="39">
        <v>740346</v>
      </c>
      <c r="AG53" s="39">
        <v>437430</v>
      </c>
      <c r="AH53" s="39">
        <v>96848</v>
      </c>
      <c r="AI53" s="39">
        <v>206068</v>
      </c>
      <c r="AJ53" s="39">
        <v>228371</v>
      </c>
      <c r="AK53" s="39">
        <v>142530</v>
      </c>
    </row>
    <row r="54" spans="1:37" ht="16.5" customHeight="1">
      <c r="A54" s="38">
        <v>46</v>
      </c>
      <c r="B54" s="38" t="s">
        <v>41</v>
      </c>
      <c r="C54" s="38" t="s">
        <v>211</v>
      </c>
      <c r="D54" s="38" t="s">
        <v>157</v>
      </c>
      <c r="E54" s="38" t="s">
        <v>212</v>
      </c>
      <c r="F54" s="45" t="s">
        <v>3176</v>
      </c>
      <c r="G54" s="38" t="s">
        <v>213</v>
      </c>
      <c r="H54" s="38" t="s">
        <v>214</v>
      </c>
      <c r="I54" s="38">
        <v>2001</v>
      </c>
      <c r="J54" s="39">
        <v>8002</v>
      </c>
      <c r="K54" s="39">
        <v>5574.45</v>
      </c>
      <c r="L54" s="39">
        <v>470</v>
      </c>
      <c r="M54" s="39">
        <v>211823</v>
      </c>
      <c r="N54" s="39">
        <v>9037</v>
      </c>
      <c r="O54" s="39">
        <v>79</v>
      </c>
      <c r="P54" s="39">
        <v>17291</v>
      </c>
      <c r="Q54" s="39">
        <v>23</v>
      </c>
      <c r="R54" s="39">
        <v>9</v>
      </c>
      <c r="S54" s="39">
        <v>22</v>
      </c>
      <c r="T54" s="39">
        <v>22</v>
      </c>
      <c r="U54" s="39">
        <v>9</v>
      </c>
      <c r="V54" s="39">
        <v>9</v>
      </c>
      <c r="W54" s="39">
        <v>8</v>
      </c>
      <c r="X54" s="39">
        <v>8</v>
      </c>
      <c r="Y54" s="39">
        <v>1</v>
      </c>
      <c r="Z54" s="39">
        <v>1</v>
      </c>
      <c r="AA54" s="39">
        <v>4</v>
      </c>
      <c r="AB54" s="39">
        <v>4</v>
      </c>
      <c r="AC54" s="39">
        <v>0</v>
      </c>
      <c r="AD54" s="39">
        <v>15</v>
      </c>
      <c r="AE54" s="39">
        <v>1</v>
      </c>
      <c r="AF54" s="39">
        <v>2292163</v>
      </c>
      <c r="AG54" s="39">
        <v>1110914</v>
      </c>
      <c r="AH54" s="39">
        <v>214039</v>
      </c>
      <c r="AI54" s="39">
        <v>967210</v>
      </c>
      <c r="AJ54" s="39">
        <v>81618</v>
      </c>
      <c r="AK54" s="39">
        <v>232600</v>
      </c>
    </row>
    <row r="55" spans="1:37" ht="16.5" customHeight="1">
      <c r="A55" s="38">
        <v>47</v>
      </c>
      <c r="B55" s="38" t="s">
        <v>41</v>
      </c>
      <c r="C55" s="38" t="s">
        <v>211</v>
      </c>
      <c r="D55" s="38" t="s">
        <v>157</v>
      </c>
      <c r="E55" s="38" t="s">
        <v>217</v>
      </c>
      <c r="F55" s="45" t="s">
        <v>3177</v>
      </c>
      <c r="G55" s="38" t="s">
        <v>218</v>
      </c>
      <c r="H55" s="38" t="s">
        <v>219</v>
      </c>
      <c r="I55" s="38">
        <v>2013</v>
      </c>
      <c r="J55" s="39">
        <v>6387.66</v>
      </c>
      <c r="K55" s="39">
        <v>751.36</v>
      </c>
      <c r="L55" s="39">
        <v>197</v>
      </c>
      <c r="M55" s="39">
        <v>41125</v>
      </c>
      <c r="N55" s="39">
        <v>0</v>
      </c>
      <c r="O55" s="39">
        <v>38</v>
      </c>
      <c r="P55" s="39">
        <v>2297</v>
      </c>
      <c r="Q55" s="39">
        <v>0</v>
      </c>
      <c r="R55" s="39">
        <v>0</v>
      </c>
      <c r="S55" s="39">
        <v>3</v>
      </c>
      <c r="T55" s="39">
        <v>3</v>
      </c>
      <c r="U55" s="39">
        <v>2</v>
      </c>
      <c r="V55" s="39">
        <v>2</v>
      </c>
      <c r="W55" s="39">
        <v>1</v>
      </c>
      <c r="X55" s="39">
        <v>1</v>
      </c>
      <c r="Y55" s="39">
        <v>0</v>
      </c>
      <c r="Z55" s="39">
        <v>0</v>
      </c>
      <c r="AA55" s="39">
        <v>0</v>
      </c>
      <c r="AB55" s="39">
        <v>0</v>
      </c>
      <c r="AC55" s="39">
        <v>0</v>
      </c>
      <c r="AD55" s="39">
        <v>1</v>
      </c>
      <c r="AE55" s="39">
        <v>0</v>
      </c>
      <c r="AF55" s="39">
        <v>219049</v>
      </c>
      <c r="AG55" s="39">
        <v>134566</v>
      </c>
      <c r="AH55" s="39">
        <v>20000</v>
      </c>
      <c r="AI55" s="39">
        <v>64483</v>
      </c>
      <c r="AJ55" s="39">
        <v>22572</v>
      </c>
      <c r="AK55" s="39">
        <v>19007</v>
      </c>
    </row>
    <row r="56" spans="1:37" ht="16.5" customHeight="1">
      <c r="A56" s="38">
        <v>48</v>
      </c>
      <c r="B56" s="38" t="s">
        <v>41</v>
      </c>
      <c r="C56" s="38" t="s">
        <v>211</v>
      </c>
      <c r="D56" s="38" t="s">
        <v>157</v>
      </c>
      <c r="E56" s="38" t="s">
        <v>222</v>
      </c>
      <c r="F56" s="45" t="s">
        <v>3178</v>
      </c>
      <c r="G56" s="38" t="s">
        <v>223</v>
      </c>
      <c r="H56" s="38" t="s">
        <v>3179</v>
      </c>
      <c r="I56" s="38">
        <v>2005</v>
      </c>
      <c r="J56" s="39">
        <v>1019.4</v>
      </c>
      <c r="K56" s="39">
        <v>944</v>
      </c>
      <c r="L56" s="39">
        <v>214</v>
      </c>
      <c r="M56" s="39">
        <v>51027</v>
      </c>
      <c r="N56" s="39">
        <v>2396</v>
      </c>
      <c r="O56" s="39">
        <v>49</v>
      </c>
      <c r="P56" s="39">
        <v>2435</v>
      </c>
      <c r="Q56" s="39">
        <v>26</v>
      </c>
      <c r="R56" s="39">
        <v>49</v>
      </c>
      <c r="S56" s="39">
        <v>5</v>
      </c>
      <c r="T56" s="39">
        <v>5</v>
      </c>
      <c r="U56" s="39">
        <v>3</v>
      </c>
      <c r="V56" s="39">
        <v>3</v>
      </c>
      <c r="W56" s="39">
        <v>1</v>
      </c>
      <c r="X56" s="39">
        <v>1</v>
      </c>
      <c r="Y56" s="39">
        <v>0</v>
      </c>
      <c r="Z56" s="39">
        <v>0</v>
      </c>
      <c r="AA56" s="39">
        <v>1</v>
      </c>
      <c r="AB56" s="39">
        <v>1</v>
      </c>
      <c r="AC56" s="39">
        <v>0</v>
      </c>
      <c r="AD56" s="39">
        <v>1</v>
      </c>
      <c r="AE56" s="39">
        <v>0</v>
      </c>
      <c r="AF56" s="39">
        <v>401789</v>
      </c>
      <c r="AG56" s="39">
        <v>346068</v>
      </c>
      <c r="AH56" s="39">
        <v>29717</v>
      </c>
      <c r="AI56" s="39">
        <v>26004</v>
      </c>
      <c r="AJ56" s="39">
        <v>39814</v>
      </c>
      <c r="AK56" s="39">
        <v>50627</v>
      </c>
    </row>
    <row r="57" spans="1:37" ht="16.5" customHeight="1">
      <c r="A57" s="38">
        <v>49</v>
      </c>
      <c r="B57" s="38" t="s">
        <v>41</v>
      </c>
      <c r="C57" s="38" t="s">
        <v>211</v>
      </c>
      <c r="D57" s="38" t="s">
        <v>157</v>
      </c>
      <c r="E57" s="38" t="s">
        <v>224</v>
      </c>
      <c r="F57" s="45" t="s">
        <v>3180</v>
      </c>
      <c r="G57" s="38" t="s">
        <v>225</v>
      </c>
      <c r="H57" s="38" t="s">
        <v>226</v>
      </c>
      <c r="I57" s="38">
        <v>2010</v>
      </c>
      <c r="J57" s="39">
        <v>485</v>
      </c>
      <c r="K57" s="39">
        <v>511.25</v>
      </c>
      <c r="L57" s="39">
        <v>111</v>
      </c>
      <c r="M57" s="39">
        <v>27314</v>
      </c>
      <c r="N57" s="39">
        <v>0</v>
      </c>
      <c r="O57" s="39">
        <v>22</v>
      </c>
      <c r="P57" s="39">
        <v>1077</v>
      </c>
      <c r="Q57" s="39">
        <v>0</v>
      </c>
      <c r="R57" s="39">
        <v>2</v>
      </c>
      <c r="S57" s="39">
        <v>3</v>
      </c>
      <c r="T57" s="39">
        <v>3</v>
      </c>
      <c r="U57" s="39">
        <v>2</v>
      </c>
      <c r="V57" s="39">
        <v>2</v>
      </c>
      <c r="W57" s="39">
        <v>1</v>
      </c>
      <c r="X57" s="39">
        <v>1</v>
      </c>
      <c r="Y57" s="39">
        <v>0</v>
      </c>
      <c r="Z57" s="39">
        <v>0</v>
      </c>
      <c r="AA57" s="39">
        <v>0</v>
      </c>
      <c r="AB57" s="39">
        <v>0</v>
      </c>
      <c r="AC57" s="39">
        <v>0</v>
      </c>
      <c r="AD57" s="39">
        <v>1</v>
      </c>
      <c r="AE57" s="39">
        <v>0</v>
      </c>
      <c r="AF57" s="39">
        <v>207270</v>
      </c>
      <c r="AG57" s="39">
        <v>124379</v>
      </c>
      <c r="AH57" s="39">
        <v>13652</v>
      </c>
      <c r="AI57" s="39">
        <v>69239</v>
      </c>
      <c r="AJ57" s="39">
        <v>17172</v>
      </c>
      <c r="AK57" s="39">
        <v>19090</v>
      </c>
    </row>
    <row r="58" spans="1:37" ht="16.5" customHeight="1">
      <c r="A58" s="38">
        <v>50</v>
      </c>
      <c r="B58" s="38" t="s">
        <v>41</v>
      </c>
      <c r="C58" s="38" t="s">
        <v>211</v>
      </c>
      <c r="D58" s="38" t="s">
        <v>157</v>
      </c>
      <c r="E58" s="38" t="s">
        <v>227</v>
      </c>
      <c r="F58" s="45" t="s">
        <v>4860</v>
      </c>
      <c r="G58" s="38" t="s">
        <v>228</v>
      </c>
      <c r="H58" s="38" t="s">
        <v>3181</v>
      </c>
      <c r="I58" s="38">
        <v>2010</v>
      </c>
      <c r="J58" s="39">
        <v>990</v>
      </c>
      <c r="K58" s="39">
        <v>951</v>
      </c>
      <c r="L58" s="39">
        <v>152</v>
      </c>
      <c r="M58" s="39">
        <v>38078</v>
      </c>
      <c r="N58" s="39">
        <v>0</v>
      </c>
      <c r="O58" s="39">
        <v>18</v>
      </c>
      <c r="P58" s="39">
        <v>2229</v>
      </c>
      <c r="Q58" s="39">
        <v>0</v>
      </c>
      <c r="R58" s="39">
        <v>18</v>
      </c>
      <c r="S58" s="39">
        <v>4</v>
      </c>
      <c r="T58" s="39">
        <v>4</v>
      </c>
      <c r="U58" s="39">
        <v>1</v>
      </c>
      <c r="V58" s="39">
        <v>1</v>
      </c>
      <c r="W58" s="39">
        <v>1</v>
      </c>
      <c r="X58" s="39">
        <v>1</v>
      </c>
      <c r="Y58" s="39">
        <v>0</v>
      </c>
      <c r="Z58" s="39">
        <v>0</v>
      </c>
      <c r="AA58" s="39">
        <v>2</v>
      </c>
      <c r="AB58" s="39">
        <v>2</v>
      </c>
      <c r="AC58" s="39">
        <v>0</v>
      </c>
      <c r="AD58" s="39">
        <v>1</v>
      </c>
      <c r="AE58" s="39">
        <v>0</v>
      </c>
      <c r="AF58" s="39">
        <v>372434</v>
      </c>
      <c r="AG58" s="39">
        <v>217120</v>
      </c>
      <c r="AH58" s="39">
        <v>28304</v>
      </c>
      <c r="AI58" s="39">
        <v>127010</v>
      </c>
      <c r="AJ58" s="39">
        <v>36594</v>
      </c>
      <c r="AK58" s="39">
        <v>33108</v>
      </c>
    </row>
    <row r="59" spans="1:37" ht="16.5" customHeight="1">
      <c r="A59" s="38">
        <v>51</v>
      </c>
      <c r="B59" s="38" t="s">
        <v>41</v>
      </c>
      <c r="C59" s="38" t="s">
        <v>211</v>
      </c>
      <c r="D59" s="38" t="s">
        <v>157</v>
      </c>
      <c r="E59" s="38" t="s">
        <v>215</v>
      </c>
      <c r="F59" s="45" t="s">
        <v>3182</v>
      </c>
      <c r="G59" s="38" t="s">
        <v>216</v>
      </c>
      <c r="H59" s="38" t="s">
        <v>3183</v>
      </c>
      <c r="I59" s="38">
        <v>2001</v>
      </c>
      <c r="J59" s="39">
        <v>692</v>
      </c>
      <c r="K59" s="39">
        <v>1777.39</v>
      </c>
      <c r="L59" s="39">
        <v>164</v>
      </c>
      <c r="M59" s="39">
        <v>45440</v>
      </c>
      <c r="N59" s="39">
        <v>153</v>
      </c>
      <c r="O59" s="39">
        <v>29</v>
      </c>
      <c r="P59" s="39">
        <v>1973</v>
      </c>
      <c r="Q59" s="39">
        <v>26</v>
      </c>
      <c r="R59" s="39">
        <v>5</v>
      </c>
      <c r="S59" s="39">
        <v>6</v>
      </c>
      <c r="T59" s="39">
        <v>6</v>
      </c>
      <c r="U59" s="39">
        <v>2</v>
      </c>
      <c r="V59" s="39">
        <v>2</v>
      </c>
      <c r="W59" s="39">
        <v>2</v>
      </c>
      <c r="X59" s="39">
        <v>2</v>
      </c>
      <c r="Y59" s="39">
        <v>0</v>
      </c>
      <c r="Z59" s="39">
        <v>0</v>
      </c>
      <c r="AA59" s="39">
        <v>2</v>
      </c>
      <c r="AB59" s="39">
        <v>2</v>
      </c>
      <c r="AC59" s="39">
        <v>0</v>
      </c>
      <c r="AD59" s="39">
        <v>3</v>
      </c>
      <c r="AE59" s="39">
        <v>0</v>
      </c>
      <c r="AF59" s="39">
        <v>431861</v>
      </c>
      <c r="AG59" s="39">
        <v>251672</v>
      </c>
      <c r="AH59" s="39">
        <v>31130</v>
      </c>
      <c r="AI59" s="39">
        <v>149059</v>
      </c>
      <c r="AJ59" s="39">
        <v>42178</v>
      </c>
      <c r="AK59" s="39">
        <v>24960</v>
      </c>
    </row>
    <row r="60" spans="1:37" ht="16.5" customHeight="1">
      <c r="A60" s="38">
        <v>52</v>
      </c>
      <c r="B60" s="38" t="s">
        <v>41</v>
      </c>
      <c r="C60" s="38" t="s">
        <v>211</v>
      </c>
      <c r="D60" s="38" t="s">
        <v>157</v>
      </c>
      <c r="E60" s="38" t="s">
        <v>220</v>
      </c>
      <c r="F60" s="45" t="s">
        <v>3184</v>
      </c>
      <c r="G60" s="38" t="s">
        <v>221</v>
      </c>
      <c r="H60" s="38" t="s">
        <v>3185</v>
      </c>
      <c r="I60" s="38">
        <v>2017</v>
      </c>
      <c r="J60" s="39">
        <v>1500</v>
      </c>
      <c r="K60" s="39">
        <v>995.69</v>
      </c>
      <c r="L60" s="39">
        <v>180</v>
      </c>
      <c r="M60" s="39">
        <v>26669</v>
      </c>
      <c r="N60" s="39">
        <v>678</v>
      </c>
      <c r="O60" s="39">
        <v>5</v>
      </c>
      <c r="P60" s="39">
        <v>2285</v>
      </c>
      <c r="Q60" s="39">
        <v>49</v>
      </c>
      <c r="R60" s="39">
        <v>0</v>
      </c>
      <c r="S60" s="39">
        <v>3</v>
      </c>
      <c r="T60" s="39">
        <v>7</v>
      </c>
      <c r="U60" s="39">
        <v>2</v>
      </c>
      <c r="V60" s="39">
        <v>4</v>
      </c>
      <c r="W60" s="39">
        <v>1</v>
      </c>
      <c r="X60" s="39">
        <v>2</v>
      </c>
      <c r="Y60" s="39">
        <v>0</v>
      </c>
      <c r="Z60" s="39">
        <v>0</v>
      </c>
      <c r="AA60" s="39">
        <v>0</v>
      </c>
      <c r="AB60" s="39">
        <v>1</v>
      </c>
      <c r="AC60" s="39">
        <v>0</v>
      </c>
      <c r="AD60" s="39">
        <v>2</v>
      </c>
      <c r="AE60" s="39">
        <v>0</v>
      </c>
      <c r="AF60" s="39">
        <v>326312</v>
      </c>
      <c r="AG60" s="39">
        <v>197833</v>
      </c>
      <c r="AH60" s="39">
        <v>24891</v>
      </c>
      <c r="AI60" s="39">
        <v>103588</v>
      </c>
      <c r="AJ60" s="39">
        <v>42618</v>
      </c>
      <c r="AK60" s="39">
        <v>105253</v>
      </c>
    </row>
    <row r="61" spans="1:37" ht="16.5" customHeight="1">
      <c r="A61" s="38">
        <v>53</v>
      </c>
      <c r="B61" s="38" t="s">
        <v>41</v>
      </c>
      <c r="C61" s="38" t="s">
        <v>76</v>
      </c>
      <c r="D61" s="38" t="s">
        <v>157</v>
      </c>
      <c r="E61" s="38" t="s">
        <v>244</v>
      </c>
      <c r="F61" s="45" t="s">
        <v>3186</v>
      </c>
      <c r="G61" s="38" t="s">
        <v>245</v>
      </c>
      <c r="H61" s="38" t="s">
        <v>246</v>
      </c>
      <c r="I61" s="38">
        <v>2012</v>
      </c>
      <c r="J61" s="39">
        <v>623.16999999999996</v>
      </c>
      <c r="K61" s="39">
        <v>541.16</v>
      </c>
      <c r="L61" s="39">
        <v>38</v>
      </c>
      <c r="M61" s="39">
        <v>36562</v>
      </c>
      <c r="N61" s="39">
        <v>2877</v>
      </c>
      <c r="O61" s="39">
        <v>44</v>
      </c>
      <c r="P61" s="39">
        <v>3380</v>
      </c>
      <c r="Q61" s="39">
        <v>119</v>
      </c>
      <c r="R61" s="39">
        <v>4</v>
      </c>
      <c r="S61" s="39">
        <v>5</v>
      </c>
      <c r="T61" s="39">
        <v>5</v>
      </c>
      <c r="U61" s="39">
        <v>0</v>
      </c>
      <c r="V61" s="39">
        <v>0</v>
      </c>
      <c r="W61" s="39">
        <v>5</v>
      </c>
      <c r="X61" s="39">
        <v>5</v>
      </c>
      <c r="Y61" s="39">
        <v>0</v>
      </c>
      <c r="Z61" s="39">
        <v>0</v>
      </c>
      <c r="AA61" s="39">
        <v>0</v>
      </c>
      <c r="AB61" s="39">
        <v>0</v>
      </c>
      <c r="AC61" s="39">
        <v>2</v>
      </c>
      <c r="AD61" s="39">
        <v>5</v>
      </c>
      <c r="AE61" s="39">
        <v>0</v>
      </c>
      <c r="AF61" s="39">
        <v>500730</v>
      </c>
      <c r="AG61" s="39">
        <v>321673</v>
      </c>
      <c r="AH61" s="39">
        <v>53300</v>
      </c>
      <c r="AI61" s="39">
        <v>125757</v>
      </c>
      <c r="AJ61" s="39">
        <v>55743</v>
      </c>
      <c r="AK61" s="39">
        <v>95518</v>
      </c>
    </row>
    <row r="62" spans="1:37" ht="16.5" customHeight="1">
      <c r="A62" s="38">
        <v>54</v>
      </c>
      <c r="B62" s="38" t="s">
        <v>41</v>
      </c>
      <c r="C62" s="38" t="s">
        <v>76</v>
      </c>
      <c r="D62" s="38" t="s">
        <v>157</v>
      </c>
      <c r="E62" s="38" t="s">
        <v>236</v>
      </c>
      <c r="F62" s="45" t="s">
        <v>3187</v>
      </c>
      <c r="G62" s="38" t="s">
        <v>237</v>
      </c>
      <c r="H62" s="38" t="s">
        <v>231</v>
      </c>
      <c r="I62" s="38">
        <v>2015</v>
      </c>
      <c r="J62" s="39">
        <v>30145</v>
      </c>
      <c r="K62" s="39">
        <v>2278.75</v>
      </c>
      <c r="L62" s="39">
        <v>469</v>
      </c>
      <c r="M62" s="39">
        <v>51127</v>
      </c>
      <c r="N62" s="39">
        <v>1047</v>
      </c>
      <c r="O62" s="39">
        <v>61</v>
      </c>
      <c r="P62" s="39">
        <v>4407</v>
      </c>
      <c r="Q62" s="39">
        <v>67</v>
      </c>
      <c r="R62" s="39">
        <v>3</v>
      </c>
      <c r="S62" s="39">
        <v>7</v>
      </c>
      <c r="T62" s="39">
        <v>7</v>
      </c>
      <c r="U62" s="39">
        <v>1</v>
      </c>
      <c r="V62" s="39">
        <v>1</v>
      </c>
      <c r="W62" s="39">
        <v>6</v>
      </c>
      <c r="X62" s="39">
        <v>6</v>
      </c>
      <c r="Y62" s="39">
        <v>0</v>
      </c>
      <c r="Z62" s="39">
        <v>0</v>
      </c>
      <c r="AA62" s="39">
        <v>0</v>
      </c>
      <c r="AB62" s="39">
        <v>0</v>
      </c>
      <c r="AC62" s="39">
        <v>0</v>
      </c>
      <c r="AD62" s="39">
        <v>9</v>
      </c>
      <c r="AE62" s="39">
        <v>1</v>
      </c>
      <c r="AF62" s="39">
        <v>857266</v>
      </c>
      <c r="AG62" s="39">
        <v>544911</v>
      </c>
      <c r="AH62" s="39">
        <v>78053</v>
      </c>
      <c r="AI62" s="39">
        <v>234302</v>
      </c>
      <c r="AJ62" s="39">
        <v>168609</v>
      </c>
      <c r="AK62" s="39">
        <v>123967</v>
      </c>
    </row>
    <row r="63" spans="1:37" ht="16.5" customHeight="1">
      <c r="A63" s="38">
        <v>55</v>
      </c>
      <c r="B63" s="38" t="s">
        <v>41</v>
      </c>
      <c r="C63" s="38" t="s">
        <v>76</v>
      </c>
      <c r="D63" s="38" t="s">
        <v>157</v>
      </c>
      <c r="E63" s="38" t="s">
        <v>232</v>
      </c>
      <c r="F63" s="45" t="s">
        <v>3188</v>
      </c>
      <c r="G63" s="38" t="s">
        <v>233</v>
      </c>
      <c r="H63" s="38" t="s">
        <v>231</v>
      </c>
      <c r="I63" s="38">
        <v>2012</v>
      </c>
      <c r="J63" s="39">
        <v>947.5</v>
      </c>
      <c r="K63" s="39">
        <v>2281.6</v>
      </c>
      <c r="L63" s="39">
        <v>324</v>
      </c>
      <c r="M63" s="39">
        <v>82388</v>
      </c>
      <c r="N63" s="39">
        <v>3658</v>
      </c>
      <c r="O63" s="39">
        <v>74</v>
      </c>
      <c r="P63" s="39">
        <v>5275</v>
      </c>
      <c r="Q63" s="39">
        <v>134</v>
      </c>
      <c r="R63" s="39">
        <v>7</v>
      </c>
      <c r="S63" s="39">
        <v>11</v>
      </c>
      <c r="T63" s="39">
        <v>11</v>
      </c>
      <c r="U63" s="39">
        <v>0</v>
      </c>
      <c r="V63" s="39">
        <v>0</v>
      </c>
      <c r="W63" s="39">
        <v>10</v>
      </c>
      <c r="X63" s="39">
        <v>10</v>
      </c>
      <c r="Y63" s="39">
        <v>0</v>
      </c>
      <c r="Z63" s="39">
        <v>0</v>
      </c>
      <c r="AA63" s="39">
        <v>1</v>
      </c>
      <c r="AB63" s="39">
        <v>1</v>
      </c>
      <c r="AC63" s="39">
        <v>2</v>
      </c>
      <c r="AD63" s="39">
        <v>13</v>
      </c>
      <c r="AE63" s="39">
        <v>1</v>
      </c>
      <c r="AF63" s="39">
        <v>1006995</v>
      </c>
      <c r="AG63" s="39">
        <v>689511</v>
      </c>
      <c r="AH63" s="39">
        <v>73331</v>
      </c>
      <c r="AI63" s="39">
        <v>244153</v>
      </c>
      <c r="AJ63" s="39">
        <v>161638</v>
      </c>
      <c r="AK63" s="39">
        <v>100605</v>
      </c>
    </row>
    <row r="64" spans="1:37" ht="16.5" customHeight="1">
      <c r="A64" s="38">
        <v>56</v>
      </c>
      <c r="B64" s="38" t="s">
        <v>41</v>
      </c>
      <c r="C64" s="38" t="s">
        <v>76</v>
      </c>
      <c r="D64" s="38" t="s">
        <v>157</v>
      </c>
      <c r="E64" s="38" t="s">
        <v>229</v>
      </c>
      <c r="F64" s="45" t="s">
        <v>3189</v>
      </c>
      <c r="G64" s="38" t="s">
        <v>230</v>
      </c>
      <c r="H64" s="38" t="s">
        <v>231</v>
      </c>
      <c r="I64" s="38">
        <v>2013</v>
      </c>
      <c r="J64" s="39">
        <v>9678.69</v>
      </c>
      <c r="K64" s="39">
        <v>1746.84</v>
      </c>
      <c r="L64" s="39">
        <v>436</v>
      </c>
      <c r="M64" s="39">
        <v>58025</v>
      </c>
      <c r="N64" s="39">
        <v>1729</v>
      </c>
      <c r="O64" s="39">
        <v>57</v>
      </c>
      <c r="P64" s="39">
        <v>4634</v>
      </c>
      <c r="Q64" s="39">
        <v>102</v>
      </c>
      <c r="R64" s="39">
        <v>0</v>
      </c>
      <c r="S64" s="39">
        <v>7</v>
      </c>
      <c r="T64" s="39">
        <v>7</v>
      </c>
      <c r="U64" s="39">
        <v>1</v>
      </c>
      <c r="V64" s="39">
        <v>1</v>
      </c>
      <c r="W64" s="39">
        <v>6</v>
      </c>
      <c r="X64" s="39">
        <v>6</v>
      </c>
      <c r="Y64" s="39">
        <v>0</v>
      </c>
      <c r="Z64" s="39">
        <v>0</v>
      </c>
      <c r="AA64" s="39">
        <v>0</v>
      </c>
      <c r="AB64" s="39">
        <v>0</v>
      </c>
      <c r="AC64" s="39">
        <v>2</v>
      </c>
      <c r="AD64" s="39">
        <v>8</v>
      </c>
      <c r="AE64" s="39">
        <v>3</v>
      </c>
      <c r="AF64" s="39">
        <v>807266</v>
      </c>
      <c r="AG64" s="39">
        <v>539925</v>
      </c>
      <c r="AH64" s="39">
        <v>71087</v>
      </c>
      <c r="AI64" s="39">
        <v>196254</v>
      </c>
      <c r="AJ64" s="39">
        <v>156810</v>
      </c>
      <c r="AK64" s="39">
        <v>114054</v>
      </c>
    </row>
    <row r="65" spans="1:37" ht="16.5" customHeight="1">
      <c r="A65" s="38">
        <v>57</v>
      </c>
      <c r="B65" s="38" t="s">
        <v>41</v>
      </c>
      <c r="C65" s="38" t="s">
        <v>76</v>
      </c>
      <c r="D65" s="38" t="s">
        <v>157</v>
      </c>
      <c r="E65" s="38" t="s">
        <v>238</v>
      </c>
      <c r="F65" s="45" t="s">
        <v>3190</v>
      </c>
      <c r="G65" s="38" t="s">
        <v>239</v>
      </c>
      <c r="H65" s="38" t="s">
        <v>231</v>
      </c>
      <c r="I65" s="38">
        <v>2009</v>
      </c>
      <c r="J65" s="39">
        <v>1653</v>
      </c>
      <c r="K65" s="39">
        <v>601.79999999999995</v>
      </c>
      <c r="L65" s="39">
        <v>194</v>
      </c>
      <c r="M65" s="39">
        <v>56293</v>
      </c>
      <c r="N65" s="39">
        <v>583</v>
      </c>
      <c r="O65" s="39">
        <v>32</v>
      </c>
      <c r="P65" s="39">
        <v>4968</v>
      </c>
      <c r="Q65" s="39">
        <v>11</v>
      </c>
      <c r="R65" s="39">
        <v>2</v>
      </c>
      <c r="S65" s="39">
        <v>4</v>
      </c>
      <c r="T65" s="39">
        <v>4</v>
      </c>
      <c r="U65" s="39">
        <v>0</v>
      </c>
      <c r="V65" s="39">
        <v>0</v>
      </c>
      <c r="W65" s="39">
        <v>4</v>
      </c>
      <c r="X65" s="39">
        <v>4</v>
      </c>
      <c r="Y65" s="39">
        <v>0</v>
      </c>
      <c r="Z65" s="39">
        <v>0</v>
      </c>
      <c r="AA65" s="39">
        <v>0</v>
      </c>
      <c r="AB65" s="39">
        <v>0</v>
      </c>
      <c r="AC65" s="39">
        <v>0</v>
      </c>
      <c r="AD65" s="39">
        <v>5</v>
      </c>
      <c r="AE65" s="39">
        <v>2</v>
      </c>
      <c r="AF65" s="39">
        <v>458042</v>
      </c>
      <c r="AG65" s="39">
        <v>299598</v>
      </c>
      <c r="AH65" s="39">
        <v>61600</v>
      </c>
      <c r="AI65" s="39">
        <v>96844</v>
      </c>
      <c r="AJ65" s="39">
        <v>90113</v>
      </c>
      <c r="AK65" s="39">
        <v>139412</v>
      </c>
    </row>
    <row r="66" spans="1:37" ht="16.5" customHeight="1">
      <c r="A66" s="38">
        <v>58</v>
      </c>
      <c r="B66" s="38" t="s">
        <v>41</v>
      </c>
      <c r="C66" s="38" t="s">
        <v>76</v>
      </c>
      <c r="D66" s="38" t="s">
        <v>157</v>
      </c>
      <c r="E66" s="38" t="s">
        <v>234</v>
      </c>
      <c r="F66" s="45" t="s">
        <v>3191</v>
      </c>
      <c r="G66" s="38" t="s">
        <v>235</v>
      </c>
      <c r="H66" s="38" t="s">
        <v>231</v>
      </c>
      <c r="I66" s="38">
        <v>2008</v>
      </c>
      <c r="J66" s="39">
        <v>436</v>
      </c>
      <c r="K66" s="39">
        <v>708</v>
      </c>
      <c r="L66" s="39">
        <v>88</v>
      </c>
      <c r="M66" s="39">
        <v>61258</v>
      </c>
      <c r="N66" s="39">
        <v>1596</v>
      </c>
      <c r="O66" s="39">
        <v>167</v>
      </c>
      <c r="P66" s="39">
        <v>4629</v>
      </c>
      <c r="Q66" s="39">
        <v>138</v>
      </c>
      <c r="R66" s="39">
        <v>0</v>
      </c>
      <c r="S66" s="39">
        <v>6</v>
      </c>
      <c r="T66" s="39">
        <v>6</v>
      </c>
      <c r="U66" s="39">
        <v>1</v>
      </c>
      <c r="V66" s="39">
        <v>1</v>
      </c>
      <c r="W66" s="39">
        <v>5</v>
      </c>
      <c r="X66" s="39">
        <v>5</v>
      </c>
      <c r="Y66" s="39">
        <v>0</v>
      </c>
      <c r="Z66" s="39">
        <v>0</v>
      </c>
      <c r="AA66" s="39">
        <v>0</v>
      </c>
      <c r="AB66" s="39">
        <v>0</v>
      </c>
      <c r="AC66" s="39">
        <v>0</v>
      </c>
      <c r="AD66" s="39">
        <v>7</v>
      </c>
      <c r="AE66" s="39">
        <v>1</v>
      </c>
      <c r="AF66" s="39">
        <v>553570</v>
      </c>
      <c r="AG66" s="39">
        <v>354047</v>
      </c>
      <c r="AH66" s="39">
        <v>70860</v>
      </c>
      <c r="AI66" s="39">
        <v>128663</v>
      </c>
      <c r="AJ66" s="39">
        <v>123227</v>
      </c>
      <c r="AK66" s="39">
        <v>97595</v>
      </c>
    </row>
    <row r="67" spans="1:37" ht="16.5" customHeight="1">
      <c r="A67" s="38">
        <v>59</v>
      </c>
      <c r="B67" s="38" t="s">
        <v>41</v>
      </c>
      <c r="C67" s="38" t="s">
        <v>76</v>
      </c>
      <c r="D67" s="38" t="s">
        <v>157</v>
      </c>
      <c r="E67" s="38" t="s">
        <v>240</v>
      </c>
      <c r="F67" s="45" t="s">
        <v>3192</v>
      </c>
      <c r="G67" s="38" t="s">
        <v>241</v>
      </c>
      <c r="H67" s="38" t="s">
        <v>231</v>
      </c>
      <c r="I67" s="38">
        <v>2007</v>
      </c>
      <c r="J67" s="39">
        <v>1011</v>
      </c>
      <c r="K67" s="39">
        <v>539.02</v>
      </c>
      <c r="L67" s="39">
        <v>100</v>
      </c>
      <c r="M67" s="39">
        <v>68727</v>
      </c>
      <c r="N67" s="39">
        <v>1315</v>
      </c>
      <c r="O67" s="39">
        <v>28</v>
      </c>
      <c r="P67" s="39">
        <v>4815</v>
      </c>
      <c r="Q67" s="39">
        <v>37</v>
      </c>
      <c r="R67" s="39">
        <v>28</v>
      </c>
      <c r="S67" s="39">
        <v>6</v>
      </c>
      <c r="T67" s="39">
        <v>6</v>
      </c>
      <c r="U67" s="39">
        <v>1</v>
      </c>
      <c r="V67" s="39">
        <v>1</v>
      </c>
      <c r="W67" s="39">
        <v>5</v>
      </c>
      <c r="X67" s="39">
        <v>5</v>
      </c>
      <c r="Y67" s="39">
        <v>0</v>
      </c>
      <c r="Z67" s="39">
        <v>0</v>
      </c>
      <c r="AA67" s="39">
        <v>0</v>
      </c>
      <c r="AB67" s="39">
        <v>0</v>
      </c>
      <c r="AC67" s="39">
        <v>0</v>
      </c>
      <c r="AD67" s="39">
        <v>7</v>
      </c>
      <c r="AE67" s="39">
        <v>1</v>
      </c>
      <c r="AF67" s="39">
        <v>586746</v>
      </c>
      <c r="AG67" s="39">
        <v>281021</v>
      </c>
      <c r="AH67" s="39">
        <v>65850</v>
      </c>
      <c r="AI67" s="39">
        <v>239875</v>
      </c>
      <c r="AJ67" s="39">
        <v>130382</v>
      </c>
      <c r="AK67" s="39">
        <v>179982</v>
      </c>
    </row>
    <row r="68" spans="1:37" ht="16.5" customHeight="1">
      <c r="A68" s="38">
        <v>60</v>
      </c>
      <c r="B68" s="38" t="s">
        <v>41</v>
      </c>
      <c r="C68" s="38" t="s">
        <v>76</v>
      </c>
      <c r="D68" s="38" t="s">
        <v>157</v>
      </c>
      <c r="E68" s="38" t="s">
        <v>242</v>
      </c>
      <c r="F68" s="45" t="s">
        <v>3193</v>
      </c>
      <c r="G68" s="38" t="s">
        <v>243</v>
      </c>
      <c r="H68" s="38" t="s">
        <v>231</v>
      </c>
      <c r="I68" s="38">
        <v>2008</v>
      </c>
      <c r="J68" s="39">
        <v>1100</v>
      </c>
      <c r="K68" s="39">
        <v>855.4</v>
      </c>
      <c r="L68" s="39">
        <v>244</v>
      </c>
      <c r="M68" s="39">
        <v>64276</v>
      </c>
      <c r="N68" s="39">
        <v>1357</v>
      </c>
      <c r="O68" s="39">
        <v>32</v>
      </c>
      <c r="P68" s="39">
        <v>4734</v>
      </c>
      <c r="Q68" s="39">
        <v>85</v>
      </c>
      <c r="R68" s="39">
        <v>1</v>
      </c>
      <c r="S68" s="39">
        <v>6</v>
      </c>
      <c r="T68" s="39">
        <v>6</v>
      </c>
      <c r="U68" s="39">
        <v>0</v>
      </c>
      <c r="V68" s="39">
        <v>0</v>
      </c>
      <c r="W68" s="39">
        <v>5</v>
      </c>
      <c r="X68" s="39">
        <v>5</v>
      </c>
      <c r="Y68" s="39">
        <v>0</v>
      </c>
      <c r="Z68" s="39">
        <v>0</v>
      </c>
      <c r="AA68" s="39">
        <v>1</v>
      </c>
      <c r="AB68" s="39">
        <v>1</v>
      </c>
      <c r="AC68" s="39">
        <v>1</v>
      </c>
      <c r="AD68" s="39">
        <v>4</v>
      </c>
      <c r="AE68" s="39">
        <v>3</v>
      </c>
      <c r="AF68" s="39">
        <v>713400</v>
      </c>
      <c r="AG68" s="39">
        <v>419393</v>
      </c>
      <c r="AH68" s="39">
        <v>62671</v>
      </c>
      <c r="AI68" s="39">
        <v>231336</v>
      </c>
      <c r="AJ68" s="39">
        <v>104774</v>
      </c>
      <c r="AK68" s="39">
        <v>164733</v>
      </c>
    </row>
    <row r="69" spans="1:37" ht="16.5" customHeight="1">
      <c r="A69" s="38">
        <v>61</v>
      </c>
      <c r="B69" s="38" t="s">
        <v>41</v>
      </c>
      <c r="C69" s="38" t="s">
        <v>247</v>
      </c>
      <c r="D69" s="38" t="s">
        <v>157</v>
      </c>
      <c r="E69" s="38" t="s">
        <v>256</v>
      </c>
      <c r="F69" s="45" t="s">
        <v>3194</v>
      </c>
      <c r="G69" s="38" t="s">
        <v>257</v>
      </c>
      <c r="H69" s="38" t="s">
        <v>3195</v>
      </c>
      <c r="I69" s="38">
        <v>2011</v>
      </c>
      <c r="J69" s="39">
        <v>801.7</v>
      </c>
      <c r="K69" s="39">
        <v>752.73</v>
      </c>
      <c r="L69" s="39">
        <v>210</v>
      </c>
      <c r="M69" s="39">
        <v>59413</v>
      </c>
      <c r="N69" s="39">
        <v>3</v>
      </c>
      <c r="O69" s="39">
        <v>262</v>
      </c>
      <c r="P69" s="39">
        <v>2773</v>
      </c>
      <c r="Q69" s="39">
        <v>0</v>
      </c>
      <c r="R69" s="39">
        <v>10</v>
      </c>
      <c r="S69" s="39">
        <v>4</v>
      </c>
      <c r="T69" s="39">
        <v>4</v>
      </c>
      <c r="U69" s="39">
        <v>0</v>
      </c>
      <c r="V69" s="39">
        <v>0</v>
      </c>
      <c r="W69" s="39">
        <v>4</v>
      </c>
      <c r="X69" s="39">
        <v>4</v>
      </c>
      <c r="Y69" s="39">
        <v>0</v>
      </c>
      <c r="Z69" s="39">
        <v>0</v>
      </c>
      <c r="AA69" s="39">
        <v>0</v>
      </c>
      <c r="AB69" s="39">
        <v>0</v>
      </c>
      <c r="AC69" s="39">
        <v>0</v>
      </c>
      <c r="AD69" s="39">
        <v>4</v>
      </c>
      <c r="AE69" s="39">
        <v>0</v>
      </c>
      <c r="AF69" s="39">
        <v>370871</v>
      </c>
      <c r="AG69" s="39">
        <v>198196</v>
      </c>
      <c r="AH69" s="39">
        <v>37975</v>
      </c>
      <c r="AI69" s="39">
        <v>134700</v>
      </c>
      <c r="AJ69" s="39">
        <v>17236</v>
      </c>
      <c r="AK69" s="39">
        <v>60402</v>
      </c>
    </row>
    <row r="70" spans="1:37" ht="16.5" customHeight="1">
      <c r="A70" s="38">
        <v>62</v>
      </c>
      <c r="B70" s="38" t="s">
        <v>41</v>
      </c>
      <c r="C70" s="38" t="s">
        <v>247</v>
      </c>
      <c r="D70" s="38" t="s">
        <v>157</v>
      </c>
      <c r="E70" s="38" t="s">
        <v>248</v>
      </c>
      <c r="F70" s="45" t="s">
        <v>3196</v>
      </c>
      <c r="G70" s="38" t="s">
        <v>249</v>
      </c>
      <c r="H70" s="38" t="s">
        <v>3197</v>
      </c>
      <c r="I70" s="38">
        <v>2002</v>
      </c>
      <c r="J70" s="39">
        <v>4500</v>
      </c>
      <c r="K70" s="39">
        <v>4801.9399999999996</v>
      </c>
      <c r="L70" s="39">
        <v>439</v>
      </c>
      <c r="M70" s="39">
        <v>191754</v>
      </c>
      <c r="N70" s="39">
        <v>8241</v>
      </c>
      <c r="O70" s="39">
        <v>389</v>
      </c>
      <c r="P70" s="39">
        <v>11458</v>
      </c>
      <c r="Q70" s="39">
        <v>0</v>
      </c>
      <c r="R70" s="39">
        <v>315</v>
      </c>
      <c r="S70" s="39">
        <v>14</v>
      </c>
      <c r="T70" s="39">
        <v>15</v>
      </c>
      <c r="U70" s="39">
        <v>2</v>
      </c>
      <c r="V70" s="39">
        <v>2</v>
      </c>
      <c r="W70" s="39">
        <v>7</v>
      </c>
      <c r="X70" s="39">
        <v>8</v>
      </c>
      <c r="Y70" s="39">
        <v>1</v>
      </c>
      <c r="Z70" s="39">
        <v>1</v>
      </c>
      <c r="AA70" s="39">
        <v>4</v>
      </c>
      <c r="AB70" s="39">
        <v>4</v>
      </c>
      <c r="AC70" s="39">
        <v>0</v>
      </c>
      <c r="AD70" s="39">
        <v>8</v>
      </c>
      <c r="AE70" s="39">
        <v>3</v>
      </c>
      <c r="AF70" s="39">
        <v>2365997</v>
      </c>
      <c r="AG70" s="39">
        <v>811809</v>
      </c>
      <c r="AH70" s="39">
        <v>584793</v>
      </c>
      <c r="AI70" s="39">
        <v>969395</v>
      </c>
      <c r="AJ70" s="39">
        <v>147278</v>
      </c>
      <c r="AK70" s="39">
        <v>206631</v>
      </c>
    </row>
    <row r="71" spans="1:37" ht="16.5" customHeight="1">
      <c r="A71" s="38">
        <v>63</v>
      </c>
      <c r="B71" s="38" t="s">
        <v>41</v>
      </c>
      <c r="C71" s="38" t="s">
        <v>247</v>
      </c>
      <c r="D71" s="38" t="s">
        <v>157</v>
      </c>
      <c r="E71" s="38" t="s">
        <v>250</v>
      </c>
      <c r="F71" s="45" t="s">
        <v>3198</v>
      </c>
      <c r="G71" s="38" t="s">
        <v>251</v>
      </c>
      <c r="H71" s="38" t="s">
        <v>3197</v>
      </c>
      <c r="I71" s="38">
        <v>2006</v>
      </c>
      <c r="J71" s="39">
        <v>351</v>
      </c>
      <c r="K71" s="39">
        <v>694</v>
      </c>
      <c r="L71" s="39">
        <v>104</v>
      </c>
      <c r="M71" s="39">
        <v>66608</v>
      </c>
      <c r="N71" s="39">
        <v>3</v>
      </c>
      <c r="O71" s="39">
        <v>196</v>
      </c>
      <c r="P71" s="39">
        <v>9590</v>
      </c>
      <c r="Q71" s="39">
        <v>0</v>
      </c>
      <c r="R71" s="39">
        <v>15</v>
      </c>
      <c r="S71" s="39">
        <v>4</v>
      </c>
      <c r="T71" s="39">
        <v>4</v>
      </c>
      <c r="U71" s="39">
        <v>0</v>
      </c>
      <c r="V71" s="39">
        <v>0</v>
      </c>
      <c r="W71" s="39">
        <v>4</v>
      </c>
      <c r="X71" s="39">
        <v>4</v>
      </c>
      <c r="Y71" s="39">
        <v>0</v>
      </c>
      <c r="Z71" s="39">
        <v>0</v>
      </c>
      <c r="AA71" s="39">
        <v>0</v>
      </c>
      <c r="AB71" s="39">
        <v>0</v>
      </c>
      <c r="AC71" s="39">
        <v>0</v>
      </c>
      <c r="AD71" s="39">
        <v>7</v>
      </c>
      <c r="AE71" s="39">
        <v>0</v>
      </c>
      <c r="AF71" s="39">
        <v>390216</v>
      </c>
      <c r="AG71" s="39">
        <v>204033</v>
      </c>
      <c r="AH71" s="39">
        <v>54146</v>
      </c>
      <c r="AI71" s="39">
        <v>132037</v>
      </c>
      <c r="AJ71" s="39">
        <v>36218</v>
      </c>
      <c r="AK71" s="39">
        <v>78277</v>
      </c>
    </row>
    <row r="72" spans="1:37" ht="16.5" customHeight="1">
      <c r="A72" s="38">
        <v>64</v>
      </c>
      <c r="B72" s="38" t="s">
        <v>41</v>
      </c>
      <c r="C72" s="38" t="s">
        <v>247</v>
      </c>
      <c r="D72" s="38" t="s">
        <v>157</v>
      </c>
      <c r="E72" s="38" t="s">
        <v>252</v>
      </c>
      <c r="F72" s="45" t="s">
        <v>3199</v>
      </c>
      <c r="G72" s="38" t="s">
        <v>253</v>
      </c>
      <c r="H72" s="38" t="s">
        <v>3200</v>
      </c>
      <c r="I72" s="38">
        <v>2006</v>
      </c>
      <c r="J72" s="39">
        <v>1644.1</v>
      </c>
      <c r="K72" s="39">
        <v>329.12</v>
      </c>
      <c r="L72" s="39">
        <v>60</v>
      </c>
      <c r="M72" s="39">
        <v>52466</v>
      </c>
      <c r="N72" s="39">
        <v>2</v>
      </c>
      <c r="O72" s="39">
        <v>110</v>
      </c>
      <c r="P72" s="39">
        <v>6037</v>
      </c>
      <c r="Q72" s="39">
        <v>0</v>
      </c>
      <c r="R72" s="39">
        <v>7</v>
      </c>
      <c r="S72" s="39">
        <v>2</v>
      </c>
      <c r="T72" s="39">
        <v>2</v>
      </c>
      <c r="U72" s="39">
        <v>1</v>
      </c>
      <c r="V72" s="39">
        <v>1</v>
      </c>
      <c r="W72" s="39">
        <v>1</v>
      </c>
      <c r="X72" s="39">
        <v>1</v>
      </c>
      <c r="Y72" s="39">
        <v>0</v>
      </c>
      <c r="Z72" s="39">
        <v>0</v>
      </c>
      <c r="AA72" s="39">
        <v>0</v>
      </c>
      <c r="AB72" s="39">
        <v>0</v>
      </c>
      <c r="AC72" s="39">
        <v>0</v>
      </c>
      <c r="AD72" s="39">
        <v>1</v>
      </c>
      <c r="AE72" s="39">
        <v>0</v>
      </c>
      <c r="AF72" s="39">
        <v>189567</v>
      </c>
      <c r="AG72" s="39">
        <v>86850</v>
      </c>
      <c r="AH72" s="39">
        <v>38000</v>
      </c>
      <c r="AI72" s="39">
        <v>64717</v>
      </c>
      <c r="AJ72" s="39">
        <v>12244</v>
      </c>
      <c r="AK72" s="39">
        <v>44410</v>
      </c>
    </row>
    <row r="73" spans="1:37" ht="16.5" customHeight="1">
      <c r="A73" s="38">
        <v>65</v>
      </c>
      <c r="B73" s="38" t="s">
        <v>41</v>
      </c>
      <c r="C73" s="38" t="s">
        <v>247</v>
      </c>
      <c r="D73" s="38" t="s">
        <v>157</v>
      </c>
      <c r="E73" s="38" t="s">
        <v>254</v>
      </c>
      <c r="F73" s="45" t="s">
        <v>3201</v>
      </c>
      <c r="G73" s="38" t="s">
        <v>255</v>
      </c>
      <c r="H73" s="38" t="s">
        <v>3197</v>
      </c>
      <c r="I73" s="38">
        <v>2009</v>
      </c>
      <c r="J73" s="39">
        <v>1075.42</v>
      </c>
      <c r="K73" s="39">
        <v>457.3</v>
      </c>
      <c r="L73" s="39">
        <v>89</v>
      </c>
      <c r="M73" s="39">
        <v>46461</v>
      </c>
      <c r="N73" s="39">
        <v>3</v>
      </c>
      <c r="O73" s="39">
        <v>133</v>
      </c>
      <c r="P73" s="39">
        <v>4790</v>
      </c>
      <c r="Q73" s="39">
        <v>0</v>
      </c>
      <c r="R73" s="39">
        <v>37</v>
      </c>
      <c r="S73" s="39">
        <v>3</v>
      </c>
      <c r="T73" s="39">
        <v>3</v>
      </c>
      <c r="U73" s="39">
        <v>0</v>
      </c>
      <c r="V73" s="39">
        <v>0</v>
      </c>
      <c r="W73" s="39">
        <v>3</v>
      </c>
      <c r="X73" s="39">
        <v>3</v>
      </c>
      <c r="Y73" s="39">
        <v>0</v>
      </c>
      <c r="Z73" s="39">
        <v>0</v>
      </c>
      <c r="AA73" s="39">
        <v>0</v>
      </c>
      <c r="AB73" s="39">
        <v>0</v>
      </c>
      <c r="AC73" s="39">
        <v>0</v>
      </c>
      <c r="AD73" s="39">
        <v>3</v>
      </c>
      <c r="AE73" s="39">
        <v>1</v>
      </c>
      <c r="AF73" s="39">
        <v>214202</v>
      </c>
      <c r="AG73" s="39">
        <v>89979</v>
      </c>
      <c r="AH73" s="39">
        <v>37998</v>
      </c>
      <c r="AI73" s="39">
        <v>86225</v>
      </c>
      <c r="AJ73" s="39">
        <v>22835</v>
      </c>
      <c r="AK73" s="39">
        <v>79493</v>
      </c>
    </row>
    <row r="74" spans="1:37" ht="16.5" customHeight="1">
      <c r="A74" s="38">
        <v>66</v>
      </c>
      <c r="B74" s="38" t="s">
        <v>41</v>
      </c>
      <c r="C74" s="38" t="s">
        <v>258</v>
      </c>
      <c r="D74" s="38" t="s">
        <v>157</v>
      </c>
      <c r="E74" s="38" t="s">
        <v>259</v>
      </c>
      <c r="F74" s="45" t="s">
        <v>3202</v>
      </c>
      <c r="G74" s="38" t="s">
        <v>260</v>
      </c>
      <c r="H74" s="38" t="s">
        <v>261</v>
      </c>
      <c r="I74" s="38">
        <v>2000</v>
      </c>
      <c r="J74" s="39">
        <v>3499.88</v>
      </c>
      <c r="K74" s="39">
        <v>7283.1</v>
      </c>
      <c r="L74" s="39">
        <v>729</v>
      </c>
      <c r="M74" s="39">
        <v>298295</v>
      </c>
      <c r="N74" s="39">
        <v>8649</v>
      </c>
      <c r="O74" s="39">
        <v>435</v>
      </c>
      <c r="P74" s="39">
        <v>45308</v>
      </c>
      <c r="Q74" s="39">
        <v>139</v>
      </c>
      <c r="R74" s="39">
        <v>64</v>
      </c>
      <c r="S74" s="39">
        <v>26</v>
      </c>
      <c r="T74" s="39">
        <v>19</v>
      </c>
      <c r="U74" s="39">
        <v>3</v>
      </c>
      <c r="V74" s="39">
        <v>3</v>
      </c>
      <c r="W74" s="39">
        <v>18</v>
      </c>
      <c r="X74" s="39">
        <v>11</v>
      </c>
      <c r="Y74" s="39">
        <v>1</v>
      </c>
      <c r="Z74" s="39">
        <v>1</v>
      </c>
      <c r="AA74" s="39">
        <v>4</v>
      </c>
      <c r="AB74" s="39">
        <v>4</v>
      </c>
      <c r="AC74" s="39">
        <v>3</v>
      </c>
      <c r="AD74" s="39">
        <v>16</v>
      </c>
      <c r="AE74" s="39">
        <v>2</v>
      </c>
      <c r="AF74" s="39">
        <v>2864407</v>
      </c>
      <c r="AG74" s="39">
        <v>1247276</v>
      </c>
      <c r="AH74" s="39">
        <v>422815</v>
      </c>
      <c r="AI74" s="39">
        <v>1194316</v>
      </c>
      <c r="AJ74" s="39">
        <v>680006</v>
      </c>
      <c r="AK74" s="39">
        <v>411961</v>
      </c>
    </row>
    <row r="75" spans="1:37" ht="16.5" customHeight="1">
      <c r="A75" s="38">
        <v>67</v>
      </c>
      <c r="B75" s="38" t="s">
        <v>41</v>
      </c>
      <c r="C75" s="38" t="s">
        <v>258</v>
      </c>
      <c r="D75" s="38" t="s">
        <v>157</v>
      </c>
      <c r="E75" s="38" t="s">
        <v>267</v>
      </c>
      <c r="F75" s="45" t="s">
        <v>3203</v>
      </c>
      <c r="G75" s="38" t="s">
        <v>268</v>
      </c>
      <c r="H75" s="38" t="s">
        <v>269</v>
      </c>
      <c r="I75" s="38">
        <v>2020</v>
      </c>
      <c r="J75" s="39">
        <v>1650</v>
      </c>
      <c r="K75" s="39">
        <v>2999.82</v>
      </c>
      <c r="L75" s="39">
        <v>264</v>
      </c>
      <c r="M75" s="39">
        <v>42445</v>
      </c>
      <c r="N75" s="39">
        <v>0</v>
      </c>
      <c r="O75" s="39">
        <v>73</v>
      </c>
      <c r="P75" s="39">
        <v>10653</v>
      </c>
      <c r="Q75" s="39">
        <v>0</v>
      </c>
      <c r="R75" s="39">
        <v>4</v>
      </c>
      <c r="S75" s="39">
        <v>9</v>
      </c>
      <c r="T75" s="39">
        <v>14</v>
      </c>
      <c r="U75" s="39">
        <v>1</v>
      </c>
      <c r="V75" s="39">
        <v>1</v>
      </c>
      <c r="W75" s="39">
        <v>5</v>
      </c>
      <c r="X75" s="39">
        <v>9</v>
      </c>
      <c r="Y75" s="39">
        <v>0</v>
      </c>
      <c r="Z75" s="39">
        <v>0</v>
      </c>
      <c r="AA75" s="39">
        <v>3</v>
      </c>
      <c r="AB75" s="39">
        <v>4</v>
      </c>
      <c r="AC75" s="39">
        <v>2</v>
      </c>
      <c r="AD75" s="39">
        <v>7</v>
      </c>
      <c r="AE75" s="39">
        <v>0</v>
      </c>
      <c r="AF75" s="39">
        <v>1126086</v>
      </c>
      <c r="AG75" s="39">
        <v>563540</v>
      </c>
      <c r="AH75" s="39">
        <v>142209</v>
      </c>
      <c r="AI75" s="39">
        <v>420337</v>
      </c>
      <c r="AJ75" s="39">
        <v>202036</v>
      </c>
      <c r="AK75" s="39">
        <v>211122</v>
      </c>
    </row>
    <row r="76" spans="1:37" ht="16.5" customHeight="1">
      <c r="A76" s="38">
        <v>68</v>
      </c>
      <c r="B76" s="38" t="s">
        <v>41</v>
      </c>
      <c r="C76" s="38" t="s">
        <v>258</v>
      </c>
      <c r="D76" s="38" t="s">
        <v>157</v>
      </c>
      <c r="E76" s="38" t="s">
        <v>262</v>
      </c>
      <c r="F76" s="45" t="s">
        <v>3204</v>
      </c>
      <c r="G76" s="38" t="s">
        <v>263</v>
      </c>
      <c r="H76" s="38" t="s">
        <v>3205</v>
      </c>
      <c r="I76" s="38">
        <v>2015</v>
      </c>
      <c r="J76" s="39">
        <v>306.77999999999997</v>
      </c>
      <c r="K76" s="39">
        <v>306.77999999999997</v>
      </c>
      <c r="L76" s="39">
        <v>68</v>
      </c>
      <c r="M76" s="39">
        <v>25849</v>
      </c>
      <c r="N76" s="39">
        <v>0</v>
      </c>
      <c r="O76" s="39">
        <v>4</v>
      </c>
      <c r="P76" s="39">
        <v>1873</v>
      </c>
      <c r="Q76" s="39">
        <v>0</v>
      </c>
      <c r="R76" s="39">
        <v>0</v>
      </c>
      <c r="S76" s="39">
        <v>2</v>
      </c>
      <c r="T76" s="39">
        <v>2</v>
      </c>
      <c r="U76" s="39">
        <v>0</v>
      </c>
      <c r="V76" s="39">
        <v>0</v>
      </c>
      <c r="W76" s="39">
        <v>2</v>
      </c>
      <c r="X76" s="39">
        <v>2</v>
      </c>
      <c r="Y76" s="39">
        <v>0</v>
      </c>
      <c r="Z76" s="39">
        <v>0</v>
      </c>
      <c r="AA76" s="39">
        <v>0</v>
      </c>
      <c r="AB76" s="39">
        <v>0</v>
      </c>
      <c r="AC76" s="39">
        <v>0</v>
      </c>
      <c r="AD76" s="39">
        <v>2</v>
      </c>
      <c r="AE76" s="39">
        <v>0</v>
      </c>
      <c r="AF76" s="39">
        <v>305029</v>
      </c>
      <c r="AG76" s="39">
        <v>181072</v>
      </c>
      <c r="AH76" s="39">
        <v>27806</v>
      </c>
      <c r="AI76" s="39">
        <v>96151</v>
      </c>
      <c r="AJ76" s="39">
        <v>111823</v>
      </c>
      <c r="AK76" s="39">
        <v>86249</v>
      </c>
    </row>
    <row r="77" spans="1:37" ht="16.5" customHeight="1">
      <c r="A77" s="38">
        <v>69</v>
      </c>
      <c r="B77" s="38" t="s">
        <v>41</v>
      </c>
      <c r="C77" s="38" t="s">
        <v>258</v>
      </c>
      <c r="D77" s="38" t="s">
        <v>157</v>
      </c>
      <c r="E77" s="38" t="s">
        <v>264</v>
      </c>
      <c r="F77" s="45" t="s">
        <v>3206</v>
      </c>
      <c r="G77" s="38" t="s">
        <v>265</v>
      </c>
      <c r="H77" s="38" t="s">
        <v>266</v>
      </c>
      <c r="I77" s="38">
        <v>2008</v>
      </c>
      <c r="J77" s="39">
        <v>333.2</v>
      </c>
      <c r="K77" s="39">
        <v>333.2</v>
      </c>
      <c r="L77" s="39">
        <v>72</v>
      </c>
      <c r="M77" s="39">
        <v>26264</v>
      </c>
      <c r="N77" s="39">
        <v>0</v>
      </c>
      <c r="O77" s="39">
        <v>4</v>
      </c>
      <c r="P77" s="39">
        <v>1684</v>
      </c>
      <c r="Q77" s="39">
        <v>0</v>
      </c>
      <c r="R77" s="39">
        <v>0</v>
      </c>
      <c r="S77" s="39">
        <v>2</v>
      </c>
      <c r="T77" s="39">
        <v>2</v>
      </c>
      <c r="U77" s="39">
        <v>0</v>
      </c>
      <c r="V77" s="39">
        <v>0</v>
      </c>
      <c r="W77" s="39">
        <v>2</v>
      </c>
      <c r="X77" s="39">
        <v>2</v>
      </c>
      <c r="Y77" s="39">
        <v>0</v>
      </c>
      <c r="Z77" s="39">
        <v>0</v>
      </c>
      <c r="AA77" s="39">
        <v>0</v>
      </c>
      <c r="AB77" s="39">
        <v>0</v>
      </c>
      <c r="AC77" s="39">
        <v>4</v>
      </c>
      <c r="AD77" s="39">
        <v>2</v>
      </c>
      <c r="AE77" s="39">
        <v>0</v>
      </c>
      <c r="AF77" s="39">
        <v>281512</v>
      </c>
      <c r="AG77" s="39">
        <v>154205</v>
      </c>
      <c r="AH77" s="39">
        <v>21039</v>
      </c>
      <c r="AI77" s="39">
        <v>106268</v>
      </c>
      <c r="AJ77" s="39">
        <v>76992</v>
      </c>
      <c r="AK77" s="39">
        <v>60133</v>
      </c>
    </row>
    <row r="78" spans="1:37" ht="16.5" customHeight="1">
      <c r="A78" s="38">
        <v>70</v>
      </c>
      <c r="B78" s="38" t="s">
        <v>41</v>
      </c>
      <c r="C78" s="38" t="s">
        <v>258</v>
      </c>
      <c r="D78" s="38" t="s">
        <v>157</v>
      </c>
      <c r="E78" s="38" t="s">
        <v>270</v>
      </c>
      <c r="F78" s="45" t="s">
        <v>3207</v>
      </c>
      <c r="G78" s="38" t="s">
        <v>3208</v>
      </c>
      <c r="H78" s="38" t="s">
        <v>3209</v>
      </c>
      <c r="I78" s="38">
        <v>2008</v>
      </c>
      <c r="J78" s="39">
        <v>1263</v>
      </c>
      <c r="K78" s="39">
        <v>2032</v>
      </c>
      <c r="L78" s="39">
        <v>259</v>
      </c>
      <c r="M78" s="39">
        <v>75547</v>
      </c>
      <c r="N78" s="39">
        <v>0</v>
      </c>
      <c r="O78" s="39">
        <v>98</v>
      </c>
      <c r="P78" s="39">
        <v>6900</v>
      </c>
      <c r="Q78" s="39">
        <v>0</v>
      </c>
      <c r="R78" s="39">
        <v>0</v>
      </c>
      <c r="S78" s="39">
        <v>9</v>
      </c>
      <c r="T78" s="39">
        <v>9</v>
      </c>
      <c r="U78" s="39">
        <v>1</v>
      </c>
      <c r="V78" s="39">
        <v>1</v>
      </c>
      <c r="W78" s="39">
        <v>5</v>
      </c>
      <c r="X78" s="39">
        <v>5</v>
      </c>
      <c r="Y78" s="39">
        <v>0</v>
      </c>
      <c r="Z78" s="39">
        <v>0</v>
      </c>
      <c r="AA78" s="39">
        <v>3</v>
      </c>
      <c r="AB78" s="39">
        <v>3</v>
      </c>
      <c r="AC78" s="39">
        <v>0</v>
      </c>
      <c r="AD78" s="39">
        <v>10</v>
      </c>
      <c r="AE78" s="39">
        <v>1</v>
      </c>
      <c r="AF78" s="39">
        <v>693608</v>
      </c>
      <c r="AG78" s="39">
        <v>311133</v>
      </c>
      <c r="AH78" s="39">
        <v>101539</v>
      </c>
      <c r="AI78" s="39">
        <v>280936</v>
      </c>
      <c r="AJ78" s="39">
        <v>214833</v>
      </c>
      <c r="AK78" s="39">
        <v>161362</v>
      </c>
    </row>
    <row r="79" spans="1:37" ht="16.5" customHeight="1">
      <c r="A79" s="38">
        <v>71</v>
      </c>
      <c r="B79" s="38" t="s">
        <v>41</v>
      </c>
      <c r="C79" s="38" t="s">
        <v>80</v>
      </c>
      <c r="D79" s="38" t="s">
        <v>157</v>
      </c>
      <c r="E79" s="38" t="s">
        <v>271</v>
      </c>
      <c r="F79" s="45" t="s">
        <v>3210</v>
      </c>
      <c r="G79" s="38" t="s">
        <v>272</v>
      </c>
      <c r="H79" s="38" t="s">
        <v>273</v>
      </c>
      <c r="I79" s="38">
        <v>2010</v>
      </c>
      <c r="J79" s="39">
        <v>303.33</v>
      </c>
      <c r="K79" s="39">
        <v>520.63</v>
      </c>
      <c r="L79" s="39">
        <v>37</v>
      </c>
      <c r="M79" s="39">
        <v>32681</v>
      </c>
      <c r="N79" s="39">
        <v>0</v>
      </c>
      <c r="O79" s="39">
        <v>10</v>
      </c>
      <c r="P79" s="39">
        <v>2330</v>
      </c>
      <c r="Q79" s="39">
        <v>0</v>
      </c>
      <c r="R79" s="39">
        <v>10</v>
      </c>
      <c r="S79" s="39">
        <v>3</v>
      </c>
      <c r="T79" s="39">
        <v>3</v>
      </c>
      <c r="U79" s="39">
        <v>0</v>
      </c>
      <c r="V79" s="39">
        <v>0</v>
      </c>
      <c r="W79" s="39">
        <v>2</v>
      </c>
      <c r="X79" s="39">
        <v>2</v>
      </c>
      <c r="Y79" s="39">
        <v>0</v>
      </c>
      <c r="Z79" s="39">
        <v>0</v>
      </c>
      <c r="AA79" s="39">
        <v>1</v>
      </c>
      <c r="AB79" s="39">
        <v>1</v>
      </c>
      <c r="AC79" s="39">
        <v>0</v>
      </c>
      <c r="AD79" s="39">
        <v>4</v>
      </c>
      <c r="AE79" s="39">
        <v>1</v>
      </c>
      <c r="AF79" s="39">
        <v>213190</v>
      </c>
      <c r="AG79" s="39">
        <v>156805</v>
      </c>
      <c r="AH79" s="39">
        <v>18242</v>
      </c>
      <c r="AI79" s="39">
        <v>38143</v>
      </c>
      <c r="AJ79" s="39">
        <v>29498</v>
      </c>
      <c r="AK79" s="39">
        <v>46296</v>
      </c>
    </row>
    <row r="80" spans="1:37" ht="16.5" customHeight="1">
      <c r="A80" s="38">
        <v>72</v>
      </c>
      <c r="B80" s="38" t="s">
        <v>41</v>
      </c>
      <c r="C80" s="38" t="s">
        <v>80</v>
      </c>
      <c r="D80" s="38" t="s">
        <v>157</v>
      </c>
      <c r="E80" s="38" t="s">
        <v>290</v>
      </c>
      <c r="F80" s="45" t="s">
        <v>3211</v>
      </c>
      <c r="G80" s="38" t="s">
        <v>291</v>
      </c>
      <c r="H80" s="38" t="s">
        <v>278</v>
      </c>
      <c r="I80" s="38">
        <v>2010</v>
      </c>
      <c r="J80" s="39">
        <v>268.66000000000003</v>
      </c>
      <c r="K80" s="39">
        <v>690.15</v>
      </c>
      <c r="L80" s="39">
        <v>124</v>
      </c>
      <c r="M80" s="39">
        <v>29203</v>
      </c>
      <c r="N80" s="39">
        <v>295</v>
      </c>
      <c r="O80" s="39">
        <v>11</v>
      </c>
      <c r="P80" s="39">
        <v>2068</v>
      </c>
      <c r="Q80" s="39">
        <v>30</v>
      </c>
      <c r="R80" s="39">
        <v>0</v>
      </c>
      <c r="S80" s="39">
        <v>4</v>
      </c>
      <c r="T80" s="39">
        <v>4</v>
      </c>
      <c r="U80" s="39">
        <v>0</v>
      </c>
      <c r="V80" s="39">
        <v>0</v>
      </c>
      <c r="W80" s="39">
        <v>3</v>
      </c>
      <c r="X80" s="39">
        <v>3</v>
      </c>
      <c r="Y80" s="39">
        <v>0</v>
      </c>
      <c r="Z80" s="39">
        <v>0</v>
      </c>
      <c r="AA80" s="39">
        <v>1</v>
      </c>
      <c r="AB80" s="39">
        <v>1</v>
      </c>
      <c r="AC80" s="39">
        <v>0</v>
      </c>
      <c r="AD80" s="39">
        <v>2</v>
      </c>
      <c r="AE80" s="39">
        <v>2</v>
      </c>
      <c r="AF80" s="39">
        <v>233419</v>
      </c>
      <c r="AG80" s="39">
        <v>156805</v>
      </c>
      <c r="AH80" s="39">
        <v>18242</v>
      </c>
      <c r="AI80" s="39">
        <v>58372</v>
      </c>
      <c r="AJ80" s="39">
        <v>10789</v>
      </c>
      <c r="AK80" s="39">
        <v>16223</v>
      </c>
    </row>
    <row r="81" spans="1:37" ht="16.5" customHeight="1">
      <c r="A81" s="38">
        <v>73</v>
      </c>
      <c r="B81" s="38" t="s">
        <v>41</v>
      </c>
      <c r="C81" s="38" t="s">
        <v>80</v>
      </c>
      <c r="D81" s="38" t="s">
        <v>157</v>
      </c>
      <c r="E81" s="38" t="s">
        <v>288</v>
      </c>
      <c r="F81" s="45" t="s">
        <v>3212</v>
      </c>
      <c r="G81" s="38" t="s">
        <v>289</v>
      </c>
      <c r="H81" s="38" t="s">
        <v>273</v>
      </c>
      <c r="I81" s="38">
        <v>2007</v>
      </c>
      <c r="J81" s="39">
        <v>476</v>
      </c>
      <c r="K81" s="39">
        <v>476</v>
      </c>
      <c r="L81" s="39">
        <v>93</v>
      </c>
      <c r="M81" s="39">
        <v>19368</v>
      </c>
      <c r="N81" s="39">
        <v>0</v>
      </c>
      <c r="O81" s="39">
        <v>10</v>
      </c>
      <c r="P81" s="39">
        <v>2076</v>
      </c>
      <c r="Q81" s="39">
        <v>0</v>
      </c>
      <c r="R81" s="39">
        <v>0</v>
      </c>
      <c r="S81" s="39">
        <v>3</v>
      </c>
      <c r="T81" s="39">
        <v>3</v>
      </c>
      <c r="U81" s="39">
        <v>0</v>
      </c>
      <c r="V81" s="39">
        <v>0</v>
      </c>
      <c r="W81" s="39">
        <v>3</v>
      </c>
      <c r="X81" s="39">
        <v>3</v>
      </c>
      <c r="Y81" s="39">
        <v>0</v>
      </c>
      <c r="Z81" s="39">
        <v>0</v>
      </c>
      <c r="AA81" s="39">
        <v>0</v>
      </c>
      <c r="AB81" s="39">
        <v>0</v>
      </c>
      <c r="AC81" s="39">
        <v>0</v>
      </c>
      <c r="AD81" s="39">
        <v>2</v>
      </c>
      <c r="AE81" s="39">
        <v>2</v>
      </c>
      <c r="AF81" s="39">
        <v>231642</v>
      </c>
      <c r="AG81" s="39">
        <v>156805</v>
      </c>
      <c r="AH81" s="39">
        <v>17892</v>
      </c>
      <c r="AI81" s="39">
        <v>56945</v>
      </c>
      <c r="AJ81" s="39">
        <v>30478</v>
      </c>
      <c r="AK81" s="39">
        <v>26079</v>
      </c>
    </row>
    <row r="82" spans="1:37" ht="16.5" customHeight="1">
      <c r="A82" s="38">
        <v>74</v>
      </c>
      <c r="B82" s="38" t="s">
        <v>41</v>
      </c>
      <c r="C82" s="38" t="s">
        <v>80</v>
      </c>
      <c r="D82" s="38" t="s">
        <v>157</v>
      </c>
      <c r="E82" s="38" t="s">
        <v>279</v>
      </c>
      <c r="F82" s="45" t="s">
        <v>3213</v>
      </c>
      <c r="G82" s="38" t="s">
        <v>280</v>
      </c>
      <c r="H82" s="38" t="s">
        <v>281</v>
      </c>
      <c r="I82" s="38">
        <v>2019</v>
      </c>
      <c r="J82" s="39">
        <v>895</v>
      </c>
      <c r="K82" s="39">
        <v>1106</v>
      </c>
      <c r="L82" s="39">
        <v>36</v>
      </c>
      <c r="M82" s="39">
        <v>23996</v>
      </c>
      <c r="N82" s="39">
        <v>522</v>
      </c>
      <c r="O82" s="39">
        <v>63</v>
      </c>
      <c r="P82" s="39">
        <v>3475</v>
      </c>
      <c r="Q82" s="39">
        <v>197</v>
      </c>
      <c r="R82" s="39">
        <v>10</v>
      </c>
      <c r="S82" s="39">
        <v>7</v>
      </c>
      <c r="T82" s="39">
        <v>9</v>
      </c>
      <c r="U82" s="39">
        <v>0</v>
      </c>
      <c r="V82" s="39">
        <v>1</v>
      </c>
      <c r="W82" s="39">
        <v>5</v>
      </c>
      <c r="X82" s="39">
        <v>6</v>
      </c>
      <c r="Y82" s="39">
        <v>1</v>
      </c>
      <c r="Z82" s="39">
        <v>1</v>
      </c>
      <c r="AA82" s="39">
        <v>1</v>
      </c>
      <c r="AB82" s="39">
        <v>1</v>
      </c>
      <c r="AC82" s="39">
        <v>0</v>
      </c>
      <c r="AD82" s="39">
        <v>7</v>
      </c>
      <c r="AE82" s="39">
        <v>0</v>
      </c>
      <c r="AF82" s="39">
        <v>640890</v>
      </c>
      <c r="AG82" s="39">
        <v>323459</v>
      </c>
      <c r="AH82" s="39">
        <v>52523</v>
      </c>
      <c r="AI82" s="39">
        <v>264908</v>
      </c>
      <c r="AJ82" s="39">
        <v>54663</v>
      </c>
      <c r="AK82" s="39">
        <v>111354</v>
      </c>
    </row>
    <row r="83" spans="1:37" ht="16.5" customHeight="1">
      <c r="A83" s="38">
        <v>75</v>
      </c>
      <c r="B83" s="38" t="s">
        <v>41</v>
      </c>
      <c r="C83" s="38" t="s">
        <v>80</v>
      </c>
      <c r="D83" s="38" t="s">
        <v>157</v>
      </c>
      <c r="E83" s="38" t="s">
        <v>282</v>
      </c>
      <c r="F83" s="45" t="s">
        <v>3214</v>
      </c>
      <c r="G83" s="38" t="s">
        <v>283</v>
      </c>
      <c r="H83" s="38" t="s">
        <v>273</v>
      </c>
      <c r="I83" s="38">
        <v>2004</v>
      </c>
      <c r="J83" s="39">
        <v>2430</v>
      </c>
      <c r="K83" s="39">
        <v>638</v>
      </c>
      <c r="L83" s="39">
        <v>80</v>
      </c>
      <c r="M83" s="39">
        <v>94270</v>
      </c>
      <c r="N83" s="39">
        <v>1483</v>
      </c>
      <c r="O83" s="39">
        <v>12</v>
      </c>
      <c r="P83" s="39">
        <v>2654</v>
      </c>
      <c r="Q83" s="39">
        <v>0</v>
      </c>
      <c r="R83" s="39">
        <v>12</v>
      </c>
      <c r="S83" s="39">
        <v>3</v>
      </c>
      <c r="T83" s="39">
        <v>3</v>
      </c>
      <c r="U83" s="39">
        <v>0</v>
      </c>
      <c r="V83" s="39">
        <v>0</v>
      </c>
      <c r="W83" s="39">
        <v>3</v>
      </c>
      <c r="X83" s="39">
        <v>3</v>
      </c>
      <c r="Y83" s="39">
        <v>0</v>
      </c>
      <c r="Z83" s="39">
        <v>0</v>
      </c>
      <c r="AA83" s="39">
        <v>0</v>
      </c>
      <c r="AB83" s="39">
        <v>0</v>
      </c>
      <c r="AC83" s="39">
        <v>0</v>
      </c>
      <c r="AD83" s="39">
        <v>3</v>
      </c>
      <c r="AE83" s="39">
        <v>0</v>
      </c>
      <c r="AF83" s="39">
        <v>306518</v>
      </c>
      <c r="AG83" s="39">
        <v>235208</v>
      </c>
      <c r="AH83" s="39">
        <v>20195</v>
      </c>
      <c r="AI83" s="39">
        <v>51115</v>
      </c>
      <c r="AJ83" s="39">
        <v>12334</v>
      </c>
      <c r="AK83" s="39">
        <v>33507</v>
      </c>
    </row>
    <row r="84" spans="1:37" ht="16.5" customHeight="1">
      <c r="A84" s="38">
        <v>76</v>
      </c>
      <c r="B84" s="38" t="s">
        <v>41</v>
      </c>
      <c r="C84" s="38" t="s">
        <v>80</v>
      </c>
      <c r="D84" s="38" t="s">
        <v>157</v>
      </c>
      <c r="E84" s="38" t="s">
        <v>276</v>
      </c>
      <c r="F84" s="45" t="s">
        <v>3215</v>
      </c>
      <c r="G84" s="38" t="s">
        <v>277</v>
      </c>
      <c r="H84" s="38" t="s">
        <v>278</v>
      </c>
      <c r="I84" s="38">
        <v>2009</v>
      </c>
      <c r="J84" s="39">
        <v>460</v>
      </c>
      <c r="K84" s="39">
        <v>460</v>
      </c>
      <c r="L84" s="39">
        <v>68</v>
      </c>
      <c r="M84" s="39">
        <v>38543</v>
      </c>
      <c r="N84" s="39">
        <v>20</v>
      </c>
      <c r="O84" s="39">
        <v>12</v>
      </c>
      <c r="P84" s="39">
        <v>2091</v>
      </c>
      <c r="Q84" s="39">
        <v>0</v>
      </c>
      <c r="R84" s="39">
        <v>2</v>
      </c>
      <c r="S84" s="39">
        <v>3</v>
      </c>
      <c r="T84" s="39">
        <v>3</v>
      </c>
      <c r="U84" s="39">
        <v>1</v>
      </c>
      <c r="V84" s="39">
        <v>1</v>
      </c>
      <c r="W84" s="39">
        <v>2</v>
      </c>
      <c r="X84" s="39">
        <v>2</v>
      </c>
      <c r="Y84" s="39">
        <v>0</v>
      </c>
      <c r="Z84" s="39">
        <v>0</v>
      </c>
      <c r="AA84" s="39">
        <v>0</v>
      </c>
      <c r="AB84" s="39">
        <v>0</v>
      </c>
      <c r="AC84" s="39">
        <v>0</v>
      </c>
      <c r="AD84" s="39">
        <v>2</v>
      </c>
      <c r="AE84" s="39">
        <v>1</v>
      </c>
      <c r="AF84" s="39">
        <v>172505</v>
      </c>
      <c r="AG84" s="39">
        <v>117604</v>
      </c>
      <c r="AH84" s="39">
        <v>16492</v>
      </c>
      <c r="AI84" s="39">
        <v>38409</v>
      </c>
      <c r="AJ84" s="39">
        <v>41900</v>
      </c>
      <c r="AK84" s="39">
        <v>13241</v>
      </c>
    </row>
    <row r="85" spans="1:37" ht="16.5" customHeight="1">
      <c r="A85" s="38">
        <v>77</v>
      </c>
      <c r="B85" s="38" t="s">
        <v>41</v>
      </c>
      <c r="C85" s="38" t="s">
        <v>80</v>
      </c>
      <c r="D85" s="38" t="s">
        <v>157</v>
      </c>
      <c r="E85" s="38" t="s">
        <v>274</v>
      </c>
      <c r="F85" s="45" t="s">
        <v>3216</v>
      </c>
      <c r="G85" s="38" t="s">
        <v>275</v>
      </c>
      <c r="H85" s="38" t="s">
        <v>273</v>
      </c>
      <c r="I85" s="38">
        <v>2010</v>
      </c>
      <c r="J85" s="39">
        <v>444.5</v>
      </c>
      <c r="K85" s="39">
        <v>492</v>
      </c>
      <c r="L85" s="39">
        <v>77</v>
      </c>
      <c r="M85" s="39">
        <v>44832</v>
      </c>
      <c r="N85" s="39">
        <v>1859</v>
      </c>
      <c r="O85" s="39">
        <v>7</v>
      </c>
      <c r="P85" s="39">
        <v>2102</v>
      </c>
      <c r="Q85" s="39">
        <v>57</v>
      </c>
      <c r="R85" s="39">
        <v>0</v>
      </c>
      <c r="S85" s="39">
        <v>2</v>
      </c>
      <c r="T85" s="39">
        <v>3</v>
      </c>
      <c r="U85" s="39">
        <v>0</v>
      </c>
      <c r="V85" s="39">
        <v>0</v>
      </c>
      <c r="W85" s="39">
        <v>2</v>
      </c>
      <c r="X85" s="39">
        <v>3</v>
      </c>
      <c r="Y85" s="39">
        <v>0</v>
      </c>
      <c r="Z85" s="39">
        <v>0</v>
      </c>
      <c r="AA85" s="39">
        <v>0</v>
      </c>
      <c r="AB85" s="39">
        <v>0</v>
      </c>
      <c r="AC85" s="39">
        <v>0</v>
      </c>
      <c r="AD85" s="39">
        <v>3</v>
      </c>
      <c r="AE85" s="39">
        <v>0</v>
      </c>
      <c r="AF85" s="39">
        <v>231527</v>
      </c>
      <c r="AG85" s="39">
        <v>156805</v>
      </c>
      <c r="AH85" s="39">
        <v>17892</v>
      </c>
      <c r="AI85" s="39">
        <v>56830</v>
      </c>
      <c r="AJ85" s="39">
        <v>68923</v>
      </c>
      <c r="AK85" s="39">
        <v>41753</v>
      </c>
    </row>
    <row r="86" spans="1:37" ht="16.5" customHeight="1">
      <c r="A86" s="38">
        <v>78</v>
      </c>
      <c r="B86" s="38" t="s">
        <v>41</v>
      </c>
      <c r="C86" s="38" t="s">
        <v>80</v>
      </c>
      <c r="D86" s="38" t="s">
        <v>157</v>
      </c>
      <c r="E86" s="38" t="s">
        <v>284</v>
      </c>
      <c r="F86" s="45" t="s">
        <v>3217</v>
      </c>
      <c r="G86" s="38" t="s">
        <v>285</v>
      </c>
      <c r="H86" s="38" t="s">
        <v>3218</v>
      </c>
      <c r="I86" s="38">
        <v>2017</v>
      </c>
      <c r="J86" s="39">
        <v>1077.78</v>
      </c>
      <c r="K86" s="39">
        <v>658.97</v>
      </c>
      <c r="L86" s="39">
        <v>150</v>
      </c>
      <c r="M86" s="39">
        <v>20851</v>
      </c>
      <c r="N86" s="39">
        <v>244</v>
      </c>
      <c r="O86" s="39">
        <v>19</v>
      </c>
      <c r="P86" s="39">
        <v>2466</v>
      </c>
      <c r="Q86" s="39">
        <v>0</v>
      </c>
      <c r="R86" s="39">
        <v>0</v>
      </c>
      <c r="S86" s="39">
        <v>3</v>
      </c>
      <c r="T86" s="39">
        <v>3</v>
      </c>
      <c r="U86" s="39">
        <v>0</v>
      </c>
      <c r="V86" s="39">
        <v>0</v>
      </c>
      <c r="W86" s="39">
        <v>3</v>
      </c>
      <c r="X86" s="39">
        <v>3</v>
      </c>
      <c r="Y86" s="39">
        <v>0</v>
      </c>
      <c r="Z86" s="39">
        <v>0</v>
      </c>
      <c r="AA86" s="39">
        <v>0</v>
      </c>
      <c r="AB86" s="39">
        <v>0</v>
      </c>
      <c r="AC86" s="39">
        <v>0</v>
      </c>
      <c r="AD86" s="39">
        <v>3</v>
      </c>
      <c r="AE86" s="39">
        <v>0</v>
      </c>
      <c r="AF86" s="39">
        <v>316568</v>
      </c>
      <c r="AG86" s="39">
        <v>235208</v>
      </c>
      <c r="AH86" s="39">
        <v>19306</v>
      </c>
      <c r="AI86" s="39">
        <v>62054</v>
      </c>
      <c r="AJ86" s="39">
        <v>9139</v>
      </c>
      <c r="AK86" s="39">
        <v>43053</v>
      </c>
    </row>
    <row r="87" spans="1:37" ht="16.5" customHeight="1">
      <c r="A87" s="38">
        <v>79</v>
      </c>
      <c r="B87" s="38" t="s">
        <v>41</v>
      </c>
      <c r="C87" s="38" t="s">
        <v>80</v>
      </c>
      <c r="D87" s="38" t="s">
        <v>157</v>
      </c>
      <c r="E87" s="38" t="s">
        <v>286</v>
      </c>
      <c r="F87" s="45" t="s">
        <v>3219</v>
      </c>
      <c r="G87" s="38" t="s">
        <v>287</v>
      </c>
      <c r="H87" s="38" t="s">
        <v>278</v>
      </c>
      <c r="I87" s="38">
        <v>2011</v>
      </c>
      <c r="J87" s="39">
        <v>880</v>
      </c>
      <c r="K87" s="39">
        <v>441</v>
      </c>
      <c r="L87" s="39">
        <v>60</v>
      </c>
      <c r="M87" s="39">
        <v>39734</v>
      </c>
      <c r="N87" s="39">
        <v>653</v>
      </c>
      <c r="O87" s="39">
        <v>8</v>
      </c>
      <c r="P87" s="39">
        <v>2232</v>
      </c>
      <c r="Q87" s="39">
        <v>42</v>
      </c>
      <c r="R87" s="39">
        <v>0</v>
      </c>
      <c r="S87" s="39">
        <v>4</v>
      </c>
      <c r="T87" s="39">
        <v>4</v>
      </c>
      <c r="U87" s="39">
        <v>0</v>
      </c>
      <c r="V87" s="39">
        <v>0</v>
      </c>
      <c r="W87" s="39">
        <v>3</v>
      </c>
      <c r="X87" s="39">
        <v>3</v>
      </c>
      <c r="Y87" s="39">
        <v>0</v>
      </c>
      <c r="Z87" s="39">
        <v>0</v>
      </c>
      <c r="AA87" s="39">
        <v>1</v>
      </c>
      <c r="AB87" s="39">
        <v>1</v>
      </c>
      <c r="AC87" s="39">
        <v>0</v>
      </c>
      <c r="AD87" s="39">
        <v>3</v>
      </c>
      <c r="AE87" s="39">
        <v>0</v>
      </c>
      <c r="AF87" s="39">
        <v>234032</v>
      </c>
      <c r="AG87" s="39">
        <v>156805</v>
      </c>
      <c r="AH87" s="39">
        <v>17542</v>
      </c>
      <c r="AI87" s="39">
        <v>59685</v>
      </c>
      <c r="AJ87" s="39">
        <v>16199</v>
      </c>
      <c r="AK87" s="39">
        <v>25629</v>
      </c>
    </row>
    <row r="88" spans="1:37" ht="16.5" customHeight="1">
      <c r="A88" s="38">
        <v>80</v>
      </c>
      <c r="B88" s="38" t="s">
        <v>41</v>
      </c>
      <c r="C88" s="38" t="s">
        <v>292</v>
      </c>
      <c r="D88" s="38" t="s">
        <v>157</v>
      </c>
      <c r="E88" s="38" t="s">
        <v>293</v>
      </c>
      <c r="F88" s="45" t="s">
        <v>3220</v>
      </c>
      <c r="G88" s="38" t="s">
        <v>294</v>
      </c>
      <c r="H88" s="38" t="s">
        <v>295</v>
      </c>
      <c r="I88" s="38">
        <v>2007</v>
      </c>
      <c r="J88" s="39">
        <v>576</v>
      </c>
      <c r="K88" s="39">
        <v>2215</v>
      </c>
      <c r="L88" s="39">
        <v>350</v>
      </c>
      <c r="M88" s="39">
        <v>80082</v>
      </c>
      <c r="N88" s="39">
        <v>4852</v>
      </c>
      <c r="O88" s="39">
        <v>54</v>
      </c>
      <c r="P88" s="39">
        <v>7812</v>
      </c>
      <c r="Q88" s="39">
        <v>49</v>
      </c>
      <c r="R88" s="39">
        <v>0</v>
      </c>
      <c r="S88" s="39">
        <v>7</v>
      </c>
      <c r="T88" s="39">
        <v>9</v>
      </c>
      <c r="U88" s="39">
        <v>0</v>
      </c>
      <c r="V88" s="39">
        <v>0</v>
      </c>
      <c r="W88" s="39">
        <v>4</v>
      </c>
      <c r="X88" s="39">
        <v>6</v>
      </c>
      <c r="Y88" s="39">
        <v>0</v>
      </c>
      <c r="Z88" s="39">
        <v>0</v>
      </c>
      <c r="AA88" s="39">
        <v>3</v>
      </c>
      <c r="AB88" s="39">
        <v>3</v>
      </c>
      <c r="AC88" s="39">
        <v>0</v>
      </c>
      <c r="AD88" s="39">
        <v>7</v>
      </c>
      <c r="AE88" s="39">
        <v>0</v>
      </c>
      <c r="AF88" s="39">
        <v>666448</v>
      </c>
      <c r="AG88" s="39">
        <v>411154</v>
      </c>
      <c r="AH88" s="39">
        <v>101924</v>
      </c>
      <c r="AI88" s="39">
        <v>153370</v>
      </c>
      <c r="AJ88" s="39">
        <v>67556</v>
      </c>
      <c r="AK88" s="39">
        <v>68237</v>
      </c>
    </row>
    <row r="89" spans="1:37" ht="16.5" customHeight="1">
      <c r="A89" s="38">
        <v>81</v>
      </c>
      <c r="B89" s="38" t="s">
        <v>41</v>
      </c>
      <c r="C89" s="38" t="s">
        <v>292</v>
      </c>
      <c r="D89" s="38" t="s">
        <v>157</v>
      </c>
      <c r="E89" s="38" t="s">
        <v>298</v>
      </c>
      <c r="F89" s="45" t="s">
        <v>3221</v>
      </c>
      <c r="G89" s="38" t="s">
        <v>299</v>
      </c>
      <c r="H89" s="38" t="s">
        <v>300</v>
      </c>
      <c r="I89" s="38">
        <v>1999</v>
      </c>
      <c r="J89" s="39">
        <v>2540</v>
      </c>
      <c r="K89" s="39">
        <v>2205</v>
      </c>
      <c r="L89" s="39">
        <v>331</v>
      </c>
      <c r="M89" s="39">
        <v>120715</v>
      </c>
      <c r="N89" s="39">
        <v>7200</v>
      </c>
      <c r="O89" s="39">
        <v>51</v>
      </c>
      <c r="P89" s="39">
        <v>7156</v>
      </c>
      <c r="Q89" s="39">
        <v>0</v>
      </c>
      <c r="R89" s="39">
        <v>0</v>
      </c>
      <c r="S89" s="39">
        <v>8</v>
      </c>
      <c r="T89" s="39">
        <v>8</v>
      </c>
      <c r="U89" s="39">
        <v>0</v>
      </c>
      <c r="V89" s="39">
        <v>0</v>
      </c>
      <c r="W89" s="39">
        <v>7</v>
      </c>
      <c r="X89" s="39">
        <v>7</v>
      </c>
      <c r="Y89" s="39">
        <v>0</v>
      </c>
      <c r="Z89" s="39">
        <v>0</v>
      </c>
      <c r="AA89" s="39">
        <v>1</v>
      </c>
      <c r="AB89" s="39">
        <v>1</v>
      </c>
      <c r="AC89" s="39">
        <v>1</v>
      </c>
      <c r="AD89" s="39">
        <v>6</v>
      </c>
      <c r="AE89" s="39">
        <v>0</v>
      </c>
      <c r="AF89" s="39">
        <v>619995</v>
      </c>
      <c r="AG89" s="39">
        <v>346509</v>
      </c>
      <c r="AH89" s="39">
        <v>101799</v>
      </c>
      <c r="AI89" s="39">
        <v>171687</v>
      </c>
      <c r="AJ89" s="39">
        <v>155107</v>
      </c>
      <c r="AK89" s="39">
        <v>71466</v>
      </c>
    </row>
    <row r="90" spans="1:37" ht="16.5" customHeight="1">
      <c r="A90" s="38">
        <v>82</v>
      </c>
      <c r="B90" s="38" t="s">
        <v>41</v>
      </c>
      <c r="C90" s="38" t="s">
        <v>292</v>
      </c>
      <c r="D90" s="38" t="s">
        <v>157</v>
      </c>
      <c r="E90" s="38" t="s">
        <v>301</v>
      </c>
      <c r="F90" s="45" t="s">
        <v>3222</v>
      </c>
      <c r="G90" s="38" t="s">
        <v>302</v>
      </c>
      <c r="H90" s="38" t="s">
        <v>300</v>
      </c>
      <c r="I90" s="38">
        <v>2013</v>
      </c>
      <c r="J90" s="39">
        <v>8983.58</v>
      </c>
      <c r="K90" s="39">
        <v>2190.31</v>
      </c>
      <c r="L90" s="39">
        <v>364</v>
      </c>
      <c r="M90" s="39">
        <v>82459</v>
      </c>
      <c r="N90" s="39">
        <v>0</v>
      </c>
      <c r="O90" s="39">
        <v>71</v>
      </c>
      <c r="P90" s="39">
        <v>7698</v>
      </c>
      <c r="Q90" s="39">
        <v>0</v>
      </c>
      <c r="R90" s="39">
        <v>1</v>
      </c>
      <c r="S90" s="39">
        <v>8</v>
      </c>
      <c r="T90" s="39">
        <v>8</v>
      </c>
      <c r="U90" s="39">
        <v>0</v>
      </c>
      <c r="V90" s="39">
        <v>0</v>
      </c>
      <c r="W90" s="39">
        <v>7</v>
      </c>
      <c r="X90" s="39">
        <v>7</v>
      </c>
      <c r="Y90" s="39">
        <v>0</v>
      </c>
      <c r="Z90" s="39">
        <v>0</v>
      </c>
      <c r="AA90" s="39">
        <v>1</v>
      </c>
      <c r="AB90" s="39">
        <v>1</v>
      </c>
      <c r="AC90" s="39">
        <v>0</v>
      </c>
      <c r="AD90" s="39">
        <v>8</v>
      </c>
      <c r="AE90" s="39">
        <v>0</v>
      </c>
      <c r="AF90" s="39">
        <v>638171</v>
      </c>
      <c r="AG90" s="39">
        <v>376046</v>
      </c>
      <c r="AH90" s="39">
        <v>109660</v>
      </c>
      <c r="AI90" s="39">
        <v>152465</v>
      </c>
      <c r="AJ90" s="39">
        <v>62874</v>
      </c>
      <c r="AK90" s="39">
        <v>124779</v>
      </c>
    </row>
    <row r="91" spans="1:37" ht="16.5" customHeight="1">
      <c r="A91" s="38">
        <v>83</v>
      </c>
      <c r="B91" s="38" t="s">
        <v>41</v>
      </c>
      <c r="C91" s="38" t="s">
        <v>292</v>
      </c>
      <c r="D91" s="38" t="s">
        <v>157</v>
      </c>
      <c r="E91" s="38" t="s">
        <v>296</v>
      </c>
      <c r="F91" s="45" t="s">
        <v>3223</v>
      </c>
      <c r="G91" s="38" t="s">
        <v>297</v>
      </c>
      <c r="H91" s="38" t="s">
        <v>295</v>
      </c>
      <c r="I91" s="38">
        <v>2008</v>
      </c>
      <c r="J91" s="39">
        <v>1192</v>
      </c>
      <c r="K91" s="39">
        <v>918.19</v>
      </c>
      <c r="L91" s="39">
        <v>320</v>
      </c>
      <c r="M91" s="39">
        <v>60890</v>
      </c>
      <c r="N91" s="39">
        <v>0</v>
      </c>
      <c r="O91" s="39">
        <v>67</v>
      </c>
      <c r="P91" s="39">
        <v>7057</v>
      </c>
      <c r="Q91" s="39">
        <v>0</v>
      </c>
      <c r="R91" s="39">
        <v>2</v>
      </c>
      <c r="S91" s="39">
        <v>8</v>
      </c>
      <c r="T91" s="39">
        <v>8</v>
      </c>
      <c r="U91" s="39">
        <v>0</v>
      </c>
      <c r="V91" s="39">
        <v>0</v>
      </c>
      <c r="W91" s="39">
        <v>8</v>
      </c>
      <c r="X91" s="39">
        <v>8</v>
      </c>
      <c r="Y91" s="39">
        <v>0</v>
      </c>
      <c r="Z91" s="39">
        <v>0</v>
      </c>
      <c r="AA91" s="39">
        <v>0</v>
      </c>
      <c r="AB91" s="39">
        <v>0</v>
      </c>
      <c r="AC91" s="39">
        <v>0</v>
      </c>
      <c r="AD91" s="39">
        <v>7</v>
      </c>
      <c r="AE91" s="39">
        <v>0</v>
      </c>
      <c r="AF91" s="39">
        <v>528633</v>
      </c>
      <c r="AG91" s="39">
        <v>345289</v>
      </c>
      <c r="AH91" s="39">
        <v>102112</v>
      </c>
      <c r="AI91" s="39">
        <v>81232</v>
      </c>
      <c r="AJ91" s="39">
        <v>59816</v>
      </c>
      <c r="AK91" s="39">
        <v>124328</v>
      </c>
    </row>
    <row r="92" spans="1:37" ht="16.5" customHeight="1">
      <c r="A92" s="38">
        <v>84</v>
      </c>
      <c r="B92" s="38" t="s">
        <v>41</v>
      </c>
      <c r="C92" s="38" t="s">
        <v>87</v>
      </c>
      <c r="D92" s="38" t="s">
        <v>157</v>
      </c>
      <c r="E92" s="38" t="s">
        <v>309</v>
      </c>
      <c r="F92" s="45" t="s">
        <v>3224</v>
      </c>
      <c r="G92" s="38" t="s">
        <v>310</v>
      </c>
      <c r="H92" s="38" t="s">
        <v>304</v>
      </c>
      <c r="I92" s="38">
        <v>2018</v>
      </c>
      <c r="J92" s="39">
        <v>701.1</v>
      </c>
      <c r="K92" s="39">
        <v>1962.6</v>
      </c>
      <c r="L92" s="39">
        <v>255</v>
      </c>
      <c r="M92" s="39">
        <v>44359</v>
      </c>
      <c r="N92" s="39">
        <v>2217</v>
      </c>
      <c r="O92" s="39">
        <v>76</v>
      </c>
      <c r="P92" s="39">
        <v>6744</v>
      </c>
      <c r="Q92" s="39">
        <v>240</v>
      </c>
      <c r="R92" s="39">
        <v>76</v>
      </c>
      <c r="S92" s="39">
        <v>12</v>
      </c>
      <c r="T92" s="39">
        <v>13</v>
      </c>
      <c r="U92" s="39">
        <v>1</v>
      </c>
      <c r="V92" s="39">
        <v>1</v>
      </c>
      <c r="W92" s="39">
        <v>10</v>
      </c>
      <c r="X92" s="39">
        <v>10</v>
      </c>
      <c r="Y92" s="39">
        <v>0</v>
      </c>
      <c r="Z92" s="39">
        <v>1</v>
      </c>
      <c r="AA92" s="39">
        <v>1</v>
      </c>
      <c r="AB92" s="39">
        <v>1</v>
      </c>
      <c r="AC92" s="39">
        <v>1</v>
      </c>
      <c r="AD92" s="39">
        <v>11</v>
      </c>
      <c r="AE92" s="39">
        <v>0</v>
      </c>
      <c r="AF92" s="39">
        <v>1229858</v>
      </c>
      <c r="AG92" s="39">
        <v>683283</v>
      </c>
      <c r="AH92" s="39">
        <v>113581</v>
      </c>
      <c r="AI92" s="39">
        <v>432994</v>
      </c>
      <c r="AJ92" s="39">
        <v>132200</v>
      </c>
      <c r="AK92" s="39">
        <v>136044</v>
      </c>
    </row>
    <row r="93" spans="1:37" ht="16.5" customHeight="1">
      <c r="A93" s="38">
        <v>85</v>
      </c>
      <c r="B93" s="38" t="s">
        <v>41</v>
      </c>
      <c r="C93" s="38" t="s">
        <v>87</v>
      </c>
      <c r="D93" s="38" t="s">
        <v>157</v>
      </c>
      <c r="E93" s="38" t="s">
        <v>3225</v>
      </c>
      <c r="F93" s="45" t="s">
        <v>4861</v>
      </c>
      <c r="G93" s="38" t="s">
        <v>311</v>
      </c>
      <c r="H93" s="38" t="s">
        <v>312</v>
      </c>
      <c r="I93" s="38">
        <v>2012</v>
      </c>
      <c r="J93" s="39">
        <v>1012</v>
      </c>
      <c r="K93" s="39">
        <v>2466.4499999999998</v>
      </c>
      <c r="L93" s="39">
        <v>472</v>
      </c>
      <c r="M93" s="39">
        <v>75512</v>
      </c>
      <c r="N93" s="39">
        <v>3089</v>
      </c>
      <c r="O93" s="39">
        <v>152</v>
      </c>
      <c r="P93" s="39">
        <v>6660</v>
      </c>
      <c r="Q93" s="39">
        <v>231</v>
      </c>
      <c r="R93" s="39">
        <v>18</v>
      </c>
      <c r="S93" s="39">
        <v>13</v>
      </c>
      <c r="T93" s="39">
        <v>13</v>
      </c>
      <c r="U93" s="39">
        <v>2</v>
      </c>
      <c r="V93" s="39">
        <v>1</v>
      </c>
      <c r="W93" s="39">
        <v>9</v>
      </c>
      <c r="X93" s="39">
        <v>10</v>
      </c>
      <c r="Y93" s="39">
        <v>1</v>
      </c>
      <c r="Z93" s="39">
        <v>1</v>
      </c>
      <c r="AA93" s="39">
        <v>1</v>
      </c>
      <c r="AB93" s="39">
        <v>1</v>
      </c>
      <c r="AC93" s="39">
        <v>1</v>
      </c>
      <c r="AD93" s="39">
        <v>8</v>
      </c>
      <c r="AE93" s="39">
        <v>1</v>
      </c>
      <c r="AF93" s="39">
        <v>1010939</v>
      </c>
      <c r="AG93" s="39">
        <v>679178</v>
      </c>
      <c r="AH93" s="39">
        <v>107900</v>
      </c>
      <c r="AI93" s="39">
        <v>223861</v>
      </c>
      <c r="AJ93" s="39">
        <v>281708</v>
      </c>
      <c r="AK93" s="39">
        <v>112195</v>
      </c>
    </row>
    <row r="94" spans="1:37" ht="16.5" customHeight="1">
      <c r="A94" s="38">
        <v>86</v>
      </c>
      <c r="B94" s="38" t="s">
        <v>41</v>
      </c>
      <c r="C94" s="38" t="s">
        <v>87</v>
      </c>
      <c r="D94" s="38" t="s">
        <v>157</v>
      </c>
      <c r="E94" s="38" t="s">
        <v>3226</v>
      </c>
      <c r="F94" s="45" t="s">
        <v>3227</v>
      </c>
      <c r="G94" s="38" t="s">
        <v>313</v>
      </c>
      <c r="H94" s="38" t="s">
        <v>307</v>
      </c>
      <c r="I94" s="38">
        <v>2007</v>
      </c>
      <c r="J94" s="39">
        <v>701.1</v>
      </c>
      <c r="K94" s="39">
        <v>1962.6</v>
      </c>
      <c r="L94" s="39">
        <v>283</v>
      </c>
      <c r="M94" s="39">
        <v>94621</v>
      </c>
      <c r="N94" s="39">
        <v>5488</v>
      </c>
      <c r="O94" s="39">
        <v>67</v>
      </c>
      <c r="P94" s="39">
        <v>5058</v>
      </c>
      <c r="Q94" s="39">
        <v>80</v>
      </c>
      <c r="R94" s="39">
        <v>2</v>
      </c>
      <c r="S94" s="39">
        <v>13</v>
      </c>
      <c r="T94" s="39">
        <v>13</v>
      </c>
      <c r="U94" s="39">
        <v>1</v>
      </c>
      <c r="V94" s="39">
        <v>1</v>
      </c>
      <c r="W94" s="39">
        <v>10</v>
      </c>
      <c r="X94" s="39">
        <v>10</v>
      </c>
      <c r="Y94" s="39">
        <v>1</v>
      </c>
      <c r="Z94" s="39">
        <v>1</v>
      </c>
      <c r="AA94" s="39">
        <v>1</v>
      </c>
      <c r="AB94" s="39">
        <v>1</v>
      </c>
      <c r="AC94" s="39">
        <v>0</v>
      </c>
      <c r="AD94" s="39">
        <v>10</v>
      </c>
      <c r="AE94" s="39">
        <v>0</v>
      </c>
      <c r="AF94" s="39">
        <v>1378569</v>
      </c>
      <c r="AG94" s="39">
        <v>778226</v>
      </c>
      <c r="AH94" s="39">
        <v>98329</v>
      </c>
      <c r="AI94" s="39">
        <v>502014</v>
      </c>
      <c r="AJ94" s="39">
        <v>185239</v>
      </c>
      <c r="AK94" s="39">
        <v>110730</v>
      </c>
    </row>
    <row r="95" spans="1:37" ht="16.5" customHeight="1">
      <c r="A95" s="38">
        <v>87</v>
      </c>
      <c r="B95" s="38" t="s">
        <v>41</v>
      </c>
      <c r="C95" s="38" t="s">
        <v>87</v>
      </c>
      <c r="D95" s="38" t="s">
        <v>157</v>
      </c>
      <c r="E95" s="38" t="s">
        <v>320</v>
      </c>
      <c r="F95" s="45" t="s">
        <v>3228</v>
      </c>
      <c r="G95" s="38" t="s">
        <v>321</v>
      </c>
      <c r="H95" s="38" t="s">
        <v>322</v>
      </c>
      <c r="I95" s="38">
        <v>2011</v>
      </c>
      <c r="J95" s="39">
        <v>509.5</v>
      </c>
      <c r="K95" s="39">
        <v>937.2</v>
      </c>
      <c r="L95" s="39">
        <v>150</v>
      </c>
      <c r="M95" s="39">
        <v>54538</v>
      </c>
      <c r="N95" s="39">
        <v>3122</v>
      </c>
      <c r="O95" s="39">
        <v>39</v>
      </c>
      <c r="P95" s="39">
        <v>3556</v>
      </c>
      <c r="Q95" s="39">
        <v>0</v>
      </c>
      <c r="R95" s="39">
        <v>7</v>
      </c>
      <c r="S95" s="39">
        <v>3</v>
      </c>
      <c r="T95" s="39">
        <v>3</v>
      </c>
      <c r="U95" s="39">
        <v>0</v>
      </c>
      <c r="V95" s="39">
        <v>0</v>
      </c>
      <c r="W95" s="39">
        <v>3</v>
      </c>
      <c r="X95" s="39">
        <v>3</v>
      </c>
      <c r="Y95" s="39">
        <v>0</v>
      </c>
      <c r="Z95" s="39">
        <v>0</v>
      </c>
      <c r="AA95" s="39">
        <v>0</v>
      </c>
      <c r="AB95" s="39">
        <v>0</v>
      </c>
      <c r="AC95" s="39">
        <v>0</v>
      </c>
      <c r="AD95" s="39">
        <v>4</v>
      </c>
      <c r="AE95" s="39">
        <v>1</v>
      </c>
      <c r="AF95" s="39">
        <v>354249</v>
      </c>
      <c r="AG95" s="39">
        <v>184004</v>
      </c>
      <c r="AH95" s="39">
        <v>8000</v>
      </c>
      <c r="AI95" s="39">
        <v>162245</v>
      </c>
      <c r="AJ95" s="39">
        <v>239177</v>
      </c>
      <c r="AK95" s="39">
        <v>79494</v>
      </c>
    </row>
    <row r="96" spans="1:37" ht="16.5" customHeight="1">
      <c r="A96" s="38">
        <v>88</v>
      </c>
      <c r="B96" s="38" t="s">
        <v>41</v>
      </c>
      <c r="C96" s="38" t="s">
        <v>87</v>
      </c>
      <c r="D96" s="38" t="s">
        <v>157</v>
      </c>
      <c r="E96" s="38" t="s">
        <v>3229</v>
      </c>
      <c r="F96" s="45" t="s">
        <v>3230</v>
      </c>
      <c r="G96" s="38" t="s">
        <v>308</v>
      </c>
      <c r="H96" s="38" t="s">
        <v>307</v>
      </c>
      <c r="I96" s="38">
        <v>2006</v>
      </c>
      <c r="J96" s="39">
        <v>17946</v>
      </c>
      <c r="K96" s="39">
        <v>6526</v>
      </c>
      <c r="L96" s="39">
        <v>683</v>
      </c>
      <c r="M96" s="39">
        <v>177154</v>
      </c>
      <c r="N96" s="39">
        <v>8477</v>
      </c>
      <c r="O96" s="39">
        <v>84</v>
      </c>
      <c r="P96" s="39">
        <v>11696</v>
      </c>
      <c r="Q96" s="39">
        <v>306</v>
      </c>
      <c r="R96" s="39">
        <v>6</v>
      </c>
      <c r="S96" s="39">
        <v>26</v>
      </c>
      <c r="T96" s="39">
        <v>27</v>
      </c>
      <c r="U96" s="39">
        <v>4</v>
      </c>
      <c r="V96" s="39">
        <v>5</v>
      </c>
      <c r="W96" s="39">
        <v>17</v>
      </c>
      <c r="X96" s="39">
        <v>17</v>
      </c>
      <c r="Y96" s="39">
        <v>2</v>
      </c>
      <c r="Z96" s="39">
        <v>2</v>
      </c>
      <c r="AA96" s="39">
        <v>3</v>
      </c>
      <c r="AB96" s="39">
        <v>3</v>
      </c>
      <c r="AC96" s="39">
        <v>3</v>
      </c>
      <c r="AD96" s="39">
        <v>16</v>
      </c>
      <c r="AE96" s="39">
        <v>0</v>
      </c>
      <c r="AF96" s="39">
        <v>3239885</v>
      </c>
      <c r="AG96" s="39">
        <v>1619501</v>
      </c>
      <c r="AH96" s="39">
        <v>214941</v>
      </c>
      <c r="AI96" s="39">
        <v>1405443</v>
      </c>
      <c r="AJ96" s="39">
        <v>499845</v>
      </c>
      <c r="AK96" s="39">
        <v>288571</v>
      </c>
    </row>
    <row r="97" spans="1:37" ht="16.5" customHeight="1">
      <c r="A97" s="38">
        <v>89</v>
      </c>
      <c r="B97" s="38" t="s">
        <v>41</v>
      </c>
      <c r="C97" s="38" t="s">
        <v>87</v>
      </c>
      <c r="D97" s="38" t="s">
        <v>157</v>
      </c>
      <c r="E97" s="38" t="s">
        <v>318</v>
      </c>
      <c r="F97" s="45" t="s">
        <v>3231</v>
      </c>
      <c r="G97" s="38" t="s">
        <v>319</v>
      </c>
      <c r="H97" s="38" t="s">
        <v>304</v>
      </c>
      <c r="I97" s="38">
        <v>2018</v>
      </c>
      <c r="J97" s="39">
        <v>247.65</v>
      </c>
      <c r="K97" s="39">
        <v>247.65</v>
      </c>
      <c r="L97" s="39">
        <v>45</v>
      </c>
      <c r="M97" s="39">
        <v>14007</v>
      </c>
      <c r="N97" s="39">
        <v>265</v>
      </c>
      <c r="O97" s="39">
        <v>0</v>
      </c>
      <c r="P97" s="39">
        <v>934</v>
      </c>
      <c r="Q97" s="39">
        <v>0</v>
      </c>
      <c r="R97" s="39">
        <v>0</v>
      </c>
      <c r="S97" s="39">
        <v>1</v>
      </c>
      <c r="T97" s="39">
        <v>1</v>
      </c>
      <c r="U97" s="39">
        <v>0</v>
      </c>
      <c r="V97" s="39">
        <v>0</v>
      </c>
      <c r="W97" s="39">
        <v>1</v>
      </c>
      <c r="X97" s="39">
        <v>1</v>
      </c>
      <c r="Y97" s="39">
        <v>0</v>
      </c>
      <c r="Z97" s="39">
        <v>0</v>
      </c>
      <c r="AA97" s="39">
        <v>0</v>
      </c>
      <c r="AB97" s="39">
        <v>0</v>
      </c>
      <c r="AC97" s="39">
        <v>0</v>
      </c>
      <c r="AD97" s="39">
        <v>1</v>
      </c>
      <c r="AE97" s="39">
        <v>0</v>
      </c>
      <c r="AF97" s="39">
        <v>45431</v>
      </c>
      <c r="AG97" s="39">
        <v>28741</v>
      </c>
      <c r="AH97" s="39">
        <v>11890</v>
      </c>
      <c r="AI97" s="39">
        <v>4800</v>
      </c>
      <c r="AJ97" s="39">
        <v>28986</v>
      </c>
      <c r="AK97" s="39">
        <v>16974</v>
      </c>
    </row>
    <row r="98" spans="1:37" ht="16.5" customHeight="1">
      <c r="A98" s="38">
        <v>90</v>
      </c>
      <c r="B98" s="38" t="s">
        <v>41</v>
      </c>
      <c r="C98" s="38" t="s">
        <v>87</v>
      </c>
      <c r="D98" s="38" t="s">
        <v>157</v>
      </c>
      <c r="E98" s="38" t="s">
        <v>3232</v>
      </c>
      <c r="F98" s="45" t="s">
        <v>3233</v>
      </c>
      <c r="G98" s="38" t="s">
        <v>317</v>
      </c>
      <c r="H98" s="38" t="s">
        <v>307</v>
      </c>
      <c r="I98" s="38">
        <v>2018</v>
      </c>
      <c r="J98" s="39">
        <v>242.73</v>
      </c>
      <c r="K98" s="39">
        <v>359.37</v>
      </c>
      <c r="L98" s="39">
        <v>60</v>
      </c>
      <c r="M98" s="39">
        <v>15041</v>
      </c>
      <c r="N98" s="39">
        <v>0</v>
      </c>
      <c r="O98" s="39">
        <v>0</v>
      </c>
      <c r="P98" s="39">
        <v>961</v>
      </c>
      <c r="Q98" s="39">
        <v>0</v>
      </c>
      <c r="R98" s="39">
        <v>0</v>
      </c>
      <c r="S98" s="39">
        <v>1</v>
      </c>
      <c r="T98" s="39">
        <v>1</v>
      </c>
      <c r="U98" s="39">
        <v>0</v>
      </c>
      <c r="V98" s="39">
        <v>0</v>
      </c>
      <c r="W98" s="39">
        <v>1</v>
      </c>
      <c r="X98" s="39">
        <v>1</v>
      </c>
      <c r="Y98" s="39">
        <v>0</v>
      </c>
      <c r="Z98" s="39">
        <v>0</v>
      </c>
      <c r="AA98" s="39">
        <v>0</v>
      </c>
      <c r="AB98" s="39">
        <v>0</v>
      </c>
      <c r="AC98" s="39">
        <v>0</v>
      </c>
      <c r="AD98" s="39">
        <v>1</v>
      </c>
      <c r="AE98" s="39">
        <v>0</v>
      </c>
      <c r="AF98" s="39">
        <v>43910</v>
      </c>
      <c r="AG98" s="39">
        <v>27220</v>
      </c>
      <c r="AH98" s="39">
        <v>11890</v>
      </c>
      <c r="AI98" s="39">
        <v>4800</v>
      </c>
      <c r="AJ98" s="39">
        <v>15986</v>
      </c>
      <c r="AK98" s="39">
        <v>35550</v>
      </c>
    </row>
    <row r="99" spans="1:37" ht="16.5" customHeight="1">
      <c r="A99" s="38">
        <v>91</v>
      </c>
      <c r="B99" s="38" t="s">
        <v>41</v>
      </c>
      <c r="C99" s="38" t="s">
        <v>87</v>
      </c>
      <c r="D99" s="38" t="s">
        <v>157</v>
      </c>
      <c r="E99" s="38" t="s">
        <v>3234</v>
      </c>
      <c r="F99" s="45" t="s">
        <v>3235</v>
      </c>
      <c r="G99" s="38" t="s">
        <v>303</v>
      </c>
      <c r="H99" s="38" t="s">
        <v>304</v>
      </c>
      <c r="I99" s="38">
        <v>2017</v>
      </c>
      <c r="J99" s="39">
        <v>992</v>
      </c>
      <c r="K99" s="39">
        <v>395</v>
      </c>
      <c r="L99" s="39">
        <v>113</v>
      </c>
      <c r="M99" s="39">
        <v>22052</v>
      </c>
      <c r="N99" s="39">
        <v>0</v>
      </c>
      <c r="O99" s="39">
        <v>0</v>
      </c>
      <c r="P99" s="39">
        <v>945</v>
      </c>
      <c r="Q99" s="39">
        <v>0</v>
      </c>
      <c r="R99" s="39">
        <v>0</v>
      </c>
      <c r="S99" s="39">
        <v>1</v>
      </c>
      <c r="T99" s="39">
        <v>0</v>
      </c>
      <c r="U99" s="39">
        <v>0</v>
      </c>
      <c r="V99" s="39">
        <v>0</v>
      </c>
      <c r="W99" s="39">
        <v>1</v>
      </c>
      <c r="X99" s="39">
        <v>0</v>
      </c>
      <c r="Y99" s="39">
        <v>0</v>
      </c>
      <c r="Z99" s="39">
        <v>0</v>
      </c>
      <c r="AA99" s="39">
        <v>0</v>
      </c>
      <c r="AB99" s="39">
        <v>0</v>
      </c>
      <c r="AC99" s="39">
        <v>0</v>
      </c>
      <c r="AD99" s="39">
        <v>1</v>
      </c>
      <c r="AE99" s="39">
        <v>0</v>
      </c>
      <c r="AF99" s="39">
        <v>44586</v>
      </c>
      <c r="AG99" s="39">
        <v>27896</v>
      </c>
      <c r="AH99" s="39">
        <v>11890</v>
      </c>
      <c r="AI99" s="39">
        <v>4800</v>
      </c>
      <c r="AJ99" s="39">
        <v>18416</v>
      </c>
      <c r="AK99" s="39">
        <v>16628</v>
      </c>
    </row>
    <row r="100" spans="1:37" ht="16.5" customHeight="1">
      <c r="A100" s="38">
        <v>92</v>
      </c>
      <c r="B100" s="38" t="s">
        <v>41</v>
      </c>
      <c r="C100" s="38" t="s">
        <v>87</v>
      </c>
      <c r="D100" s="38" t="s">
        <v>157</v>
      </c>
      <c r="E100" s="38" t="s">
        <v>305</v>
      </c>
      <c r="F100" s="45" t="s">
        <v>3236</v>
      </c>
      <c r="G100" s="38" t="s">
        <v>306</v>
      </c>
      <c r="H100" s="38" t="s">
        <v>307</v>
      </c>
      <c r="I100" s="38">
        <v>2003</v>
      </c>
      <c r="J100" s="39">
        <v>1140</v>
      </c>
      <c r="K100" s="39">
        <v>1361.88</v>
      </c>
      <c r="L100" s="39">
        <v>117</v>
      </c>
      <c r="M100" s="39">
        <v>121373</v>
      </c>
      <c r="N100" s="39">
        <v>6248</v>
      </c>
      <c r="O100" s="39">
        <v>32</v>
      </c>
      <c r="P100" s="39">
        <v>3773</v>
      </c>
      <c r="Q100" s="39">
        <v>291</v>
      </c>
      <c r="R100" s="39">
        <v>1</v>
      </c>
      <c r="S100" s="39">
        <v>10</v>
      </c>
      <c r="T100" s="39">
        <v>10</v>
      </c>
      <c r="U100" s="39">
        <v>3</v>
      </c>
      <c r="V100" s="39">
        <v>3</v>
      </c>
      <c r="W100" s="39">
        <v>5</v>
      </c>
      <c r="X100" s="39">
        <v>5</v>
      </c>
      <c r="Y100" s="39">
        <v>1</v>
      </c>
      <c r="Z100" s="39">
        <v>1</v>
      </c>
      <c r="AA100" s="39">
        <v>1</v>
      </c>
      <c r="AB100" s="39">
        <v>1</v>
      </c>
      <c r="AC100" s="39">
        <v>1</v>
      </c>
      <c r="AD100" s="39">
        <v>5</v>
      </c>
      <c r="AE100" s="39">
        <v>0</v>
      </c>
      <c r="AF100" s="39">
        <v>885348</v>
      </c>
      <c r="AG100" s="39">
        <v>511303</v>
      </c>
      <c r="AH100" s="39">
        <v>56588</v>
      </c>
      <c r="AI100" s="39">
        <v>317457</v>
      </c>
      <c r="AJ100" s="39">
        <v>310186</v>
      </c>
      <c r="AK100" s="39">
        <v>204611</v>
      </c>
    </row>
    <row r="101" spans="1:37" ht="16.5" customHeight="1">
      <c r="A101" s="38">
        <v>93</v>
      </c>
      <c r="B101" s="38" t="s">
        <v>41</v>
      </c>
      <c r="C101" s="38" t="s">
        <v>87</v>
      </c>
      <c r="D101" s="38" t="s">
        <v>157</v>
      </c>
      <c r="E101" s="38" t="s">
        <v>314</v>
      </c>
      <c r="F101" s="45" t="s">
        <v>3237</v>
      </c>
      <c r="G101" s="38" t="s">
        <v>315</v>
      </c>
      <c r="H101" s="38" t="s">
        <v>316</v>
      </c>
      <c r="I101" s="38">
        <v>2018</v>
      </c>
      <c r="J101" s="39">
        <v>1294.05</v>
      </c>
      <c r="K101" s="39">
        <v>558.67999999999995</v>
      </c>
      <c r="L101" s="39">
        <v>100</v>
      </c>
      <c r="M101" s="39">
        <v>16128</v>
      </c>
      <c r="N101" s="39">
        <v>288</v>
      </c>
      <c r="O101" s="39">
        <v>12</v>
      </c>
      <c r="P101" s="39">
        <v>1086</v>
      </c>
      <c r="Q101" s="39">
        <v>10</v>
      </c>
      <c r="R101" s="39">
        <v>0</v>
      </c>
      <c r="S101" s="39">
        <v>1</v>
      </c>
      <c r="T101" s="39">
        <v>1</v>
      </c>
      <c r="U101" s="39">
        <v>0</v>
      </c>
      <c r="V101" s="39">
        <v>0</v>
      </c>
      <c r="W101" s="39">
        <v>1</v>
      </c>
      <c r="X101" s="39">
        <v>1</v>
      </c>
      <c r="Y101" s="39">
        <v>0</v>
      </c>
      <c r="Z101" s="39">
        <v>0</v>
      </c>
      <c r="AA101" s="39">
        <v>0</v>
      </c>
      <c r="AB101" s="39">
        <v>0</v>
      </c>
      <c r="AC101" s="39">
        <v>0</v>
      </c>
      <c r="AD101" s="39">
        <v>1</v>
      </c>
      <c r="AE101" s="39">
        <v>0</v>
      </c>
      <c r="AF101" s="39">
        <v>89999</v>
      </c>
      <c r="AG101" s="39">
        <v>41343</v>
      </c>
      <c r="AH101" s="39">
        <v>13100</v>
      </c>
      <c r="AI101" s="39">
        <v>35556</v>
      </c>
      <c r="AJ101" s="39">
        <v>77267</v>
      </c>
      <c r="AK101" s="39">
        <v>42925</v>
      </c>
    </row>
    <row r="102" spans="1:37" ht="16.5" customHeight="1">
      <c r="A102" s="38">
        <v>94</v>
      </c>
      <c r="B102" s="38" t="s">
        <v>41</v>
      </c>
      <c r="C102" s="38" t="s">
        <v>87</v>
      </c>
      <c r="D102" s="38" t="s">
        <v>157</v>
      </c>
      <c r="E102" s="38" t="s">
        <v>3238</v>
      </c>
      <c r="F102" s="45" t="s">
        <v>3239</v>
      </c>
      <c r="G102" s="38" t="s">
        <v>3240</v>
      </c>
      <c r="H102" s="38" t="s">
        <v>3241</v>
      </c>
      <c r="I102" s="38">
        <v>2021</v>
      </c>
      <c r="J102" s="39">
        <v>1261</v>
      </c>
      <c r="K102" s="39">
        <v>378.1</v>
      </c>
      <c r="L102" s="39">
        <v>142</v>
      </c>
      <c r="M102" s="39">
        <v>7480</v>
      </c>
      <c r="N102" s="39">
        <v>0</v>
      </c>
      <c r="O102" s="39">
        <v>10</v>
      </c>
      <c r="P102" s="39">
        <v>7480</v>
      </c>
      <c r="Q102" s="39">
        <v>0</v>
      </c>
      <c r="R102" s="39">
        <v>10</v>
      </c>
      <c r="S102" s="39">
        <v>2</v>
      </c>
      <c r="T102" s="39">
        <v>2</v>
      </c>
      <c r="U102" s="39">
        <v>0</v>
      </c>
      <c r="V102" s="39">
        <v>0</v>
      </c>
      <c r="W102" s="39">
        <v>2</v>
      </c>
      <c r="X102" s="39">
        <v>2</v>
      </c>
      <c r="Y102" s="39">
        <v>0</v>
      </c>
      <c r="Z102" s="39">
        <v>0</v>
      </c>
      <c r="AA102" s="39">
        <v>0</v>
      </c>
      <c r="AB102" s="39">
        <v>0</v>
      </c>
      <c r="AC102" s="39">
        <v>0</v>
      </c>
      <c r="AD102" s="39">
        <v>2</v>
      </c>
      <c r="AE102" s="39">
        <v>0</v>
      </c>
      <c r="AF102" s="39">
        <v>89254</v>
      </c>
      <c r="AG102" s="39">
        <v>89254</v>
      </c>
      <c r="AH102" s="39">
        <v>0</v>
      </c>
      <c r="AI102" s="39">
        <v>0</v>
      </c>
      <c r="AJ102" s="39">
        <v>1589</v>
      </c>
      <c r="AK102" s="39">
        <v>1059</v>
      </c>
    </row>
    <row r="103" spans="1:37" ht="16.5" customHeight="1">
      <c r="A103" s="38">
        <v>95</v>
      </c>
      <c r="B103" s="38" t="s">
        <v>41</v>
      </c>
      <c r="C103" s="38" t="s">
        <v>91</v>
      </c>
      <c r="D103" s="38" t="s">
        <v>157</v>
      </c>
      <c r="E103" s="38" t="s">
        <v>336</v>
      </c>
      <c r="F103" s="45" t="s">
        <v>3242</v>
      </c>
      <c r="G103" s="38" t="s">
        <v>337</v>
      </c>
      <c r="H103" s="38" t="s">
        <v>338</v>
      </c>
      <c r="I103" s="38">
        <v>2009</v>
      </c>
      <c r="J103" s="39">
        <v>1315</v>
      </c>
      <c r="K103" s="39">
        <v>3837.54</v>
      </c>
      <c r="L103" s="39">
        <v>310</v>
      </c>
      <c r="M103" s="39">
        <v>69046</v>
      </c>
      <c r="N103" s="39">
        <v>4185</v>
      </c>
      <c r="O103" s="39">
        <v>55</v>
      </c>
      <c r="P103" s="39">
        <v>4319</v>
      </c>
      <c r="Q103" s="39">
        <v>133</v>
      </c>
      <c r="R103" s="39">
        <v>12</v>
      </c>
      <c r="S103" s="39">
        <v>10</v>
      </c>
      <c r="T103" s="39">
        <v>11</v>
      </c>
      <c r="U103" s="39">
        <v>4</v>
      </c>
      <c r="V103" s="39">
        <v>4</v>
      </c>
      <c r="W103" s="39">
        <v>5</v>
      </c>
      <c r="X103" s="39">
        <v>6</v>
      </c>
      <c r="Y103" s="39">
        <v>0</v>
      </c>
      <c r="Z103" s="39">
        <v>0</v>
      </c>
      <c r="AA103" s="39">
        <v>1</v>
      </c>
      <c r="AB103" s="39">
        <v>1</v>
      </c>
      <c r="AC103" s="39">
        <v>1</v>
      </c>
      <c r="AD103" s="39">
        <v>5</v>
      </c>
      <c r="AE103" s="39">
        <v>4</v>
      </c>
      <c r="AF103" s="39">
        <v>982284</v>
      </c>
      <c r="AG103" s="39">
        <v>626972</v>
      </c>
      <c r="AH103" s="39">
        <v>72657</v>
      </c>
      <c r="AI103" s="39">
        <v>282655</v>
      </c>
      <c r="AJ103" s="39">
        <v>126911</v>
      </c>
      <c r="AK103" s="39">
        <v>88179</v>
      </c>
    </row>
    <row r="104" spans="1:37" ht="16.5" customHeight="1">
      <c r="A104" s="38">
        <v>96</v>
      </c>
      <c r="B104" s="38" t="s">
        <v>41</v>
      </c>
      <c r="C104" s="38" t="s">
        <v>91</v>
      </c>
      <c r="D104" s="38" t="s">
        <v>157</v>
      </c>
      <c r="E104" s="38" t="s">
        <v>333</v>
      </c>
      <c r="F104" s="45" t="s">
        <v>3243</v>
      </c>
      <c r="G104" s="38" t="s">
        <v>334</v>
      </c>
      <c r="H104" s="38" t="s">
        <v>335</v>
      </c>
      <c r="I104" s="38">
        <v>2019</v>
      </c>
      <c r="J104" s="39">
        <v>522</v>
      </c>
      <c r="K104" s="39">
        <v>687.48</v>
      </c>
      <c r="L104" s="39">
        <v>149</v>
      </c>
      <c r="M104" s="39">
        <v>19768</v>
      </c>
      <c r="N104" s="39">
        <v>0</v>
      </c>
      <c r="O104" s="39">
        <v>29</v>
      </c>
      <c r="P104" s="39">
        <v>3057</v>
      </c>
      <c r="Q104" s="39">
        <v>0</v>
      </c>
      <c r="R104" s="39">
        <v>3</v>
      </c>
      <c r="S104" s="39">
        <v>7</v>
      </c>
      <c r="T104" s="39">
        <v>7</v>
      </c>
      <c r="U104" s="39">
        <v>3</v>
      </c>
      <c r="V104" s="39">
        <v>3</v>
      </c>
      <c r="W104" s="39">
        <v>4</v>
      </c>
      <c r="X104" s="39">
        <v>4</v>
      </c>
      <c r="Y104" s="39">
        <v>0</v>
      </c>
      <c r="Z104" s="39">
        <v>0</v>
      </c>
      <c r="AA104" s="39">
        <v>0</v>
      </c>
      <c r="AB104" s="39">
        <v>0</v>
      </c>
      <c r="AC104" s="39">
        <v>1</v>
      </c>
      <c r="AD104" s="39">
        <v>3</v>
      </c>
      <c r="AE104" s="39">
        <v>0</v>
      </c>
      <c r="AF104" s="39">
        <v>475262</v>
      </c>
      <c r="AG104" s="39">
        <v>265951</v>
      </c>
      <c r="AH104" s="39">
        <v>50630</v>
      </c>
      <c r="AI104" s="39">
        <v>158681</v>
      </c>
      <c r="AJ104" s="39">
        <v>45118</v>
      </c>
      <c r="AK104" s="39">
        <v>54074</v>
      </c>
    </row>
    <row r="105" spans="1:37" ht="16.5" customHeight="1">
      <c r="A105" s="38">
        <v>97</v>
      </c>
      <c r="B105" s="38" t="s">
        <v>41</v>
      </c>
      <c r="C105" s="38" t="s">
        <v>91</v>
      </c>
      <c r="D105" s="38" t="s">
        <v>157</v>
      </c>
      <c r="E105" s="38" t="s">
        <v>3244</v>
      </c>
      <c r="F105" s="45" t="s">
        <v>3245</v>
      </c>
      <c r="G105" s="38" t="s">
        <v>3246</v>
      </c>
      <c r="H105" s="38" t="s">
        <v>3247</v>
      </c>
      <c r="I105" s="38">
        <v>2021</v>
      </c>
      <c r="J105" s="39">
        <v>1361</v>
      </c>
      <c r="K105" s="39">
        <v>1662</v>
      </c>
      <c r="L105" s="39">
        <v>116</v>
      </c>
      <c r="M105" s="39">
        <v>11643</v>
      </c>
      <c r="N105" s="39">
        <v>28</v>
      </c>
      <c r="O105" s="39">
        <v>39</v>
      </c>
      <c r="P105" s="39">
        <v>11643</v>
      </c>
      <c r="Q105" s="39">
        <v>28</v>
      </c>
      <c r="R105" s="39">
        <v>39</v>
      </c>
      <c r="S105" s="39">
        <v>9</v>
      </c>
      <c r="T105" s="39">
        <v>9</v>
      </c>
      <c r="U105" s="39">
        <v>1</v>
      </c>
      <c r="V105" s="39">
        <v>1</v>
      </c>
      <c r="W105" s="39">
        <v>5</v>
      </c>
      <c r="X105" s="39">
        <v>5</v>
      </c>
      <c r="Y105" s="39">
        <v>0</v>
      </c>
      <c r="Z105" s="39">
        <v>0</v>
      </c>
      <c r="AA105" s="39">
        <v>3</v>
      </c>
      <c r="AB105" s="39">
        <v>3</v>
      </c>
      <c r="AC105" s="39">
        <v>0</v>
      </c>
      <c r="AD105" s="39">
        <v>4</v>
      </c>
      <c r="AE105" s="39">
        <v>1</v>
      </c>
      <c r="AF105" s="39">
        <v>373171</v>
      </c>
      <c r="AG105" s="39">
        <v>149849</v>
      </c>
      <c r="AH105" s="39">
        <v>1124</v>
      </c>
      <c r="AI105" s="39">
        <v>222198</v>
      </c>
      <c r="AJ105" s="39">
        <v>4654</v>
      </c>
      <c r="AK105" s="39">
        <v>764</v>
      </c>
    </row>
    <row r="106" spans="1:37" ht="16.5" customHeight="1">
      <c r="A106" s="38">
        <v>98</v>
      </c>
      <c r="B106" s="38" t="s">
        <v>41</v>
      </c>
      <c r="C106" s="38" t="s">
        <v>91</v>
      </c>
      <c r="D106" s="38" t="s">
        <v>157</v>
      </c>
      <c r="E106" s="38" t="s">
        <v>326</v>
      </c>
      <c r="F106" s="45" t="s">
        <v>3248</v>
      </c>
      <c r="G106" s="38" t="s">
        <v>327</v>
      </c>
      <c r="H106" s="38" t="s">
        <v>338</v>
      </c>
      <c r="I106" s="38">
        <v>2001</v>
      </c>
      <c r="J106" s="39">
        <v>4351</v>
      </c>
      <c r="K106" s="39">
        <v>3215.95</v>
      </c>
      <c r="L106" s="39">
        <v>402</v>
      </c>
      <c r="M106" s="39">
        <v>150110</v>
      </c>
      <c r="N106" s="39">
        <v>11994</v>
      </c>
      <c r="O106" s="39">
        <v>92</v>
      </c>
      <c r="P106" s="39">
        <v>8958</v>
      </c>
      <c r="Q106" s="39">
        <v>233</v>
      </c>
      <c r="R106" s="39">
        <v>16</v>
      </c>
      <c r="S106" s="39">
        <v>21</v>
      </c>
      <c r="T106" s="39">
        <v>21</v>
      </c>
      <c r="U106" s="39">
        <v>4</v>
      </c>
      <c r="V106" s="39">
        <v>4</v>
      </c>
      <c r="W106" s="39">
        <v>14</v>
      </c>
      <c r="X106" s="39">
        <v>14</v>
      </c>
      <c r="Y106" s="39">
        <v>1</v>
      </c>
      <c r="Z106" s="39">
        <v>1</v>
      </c>
      <c r="AA106" s="39">
        <v>2</v>
      </c>
      <c r="AB106" s="39">
        <v>2</v>
      </c>
      <c r="AC106" s="39">
        <v>1</v>
      </c>
      <c r="AD106" s="39">
        <v>17</v>
      </c>
      <c r="AE106" s="39">
        <v>2</v>
      </c>
      <c r="AF106" s="39">
        <v>2041206</v>
      </c>
      <c r="AG106" s="39">
        <v>1145593</v>
      </c>
      <c r="AH106" s="39">
        <v>167109</v>
      </c>
      <c r="AI106" s="39">
        <v>728504</v>
      </c>
      <c r="AJ106" s="39">
        <v>154351</v>
      </c>
      <c r="AK106" s="39">
        <v>175048</v>
      </c>
    </row>
    <row r="107" spans="1:37" ht="16.5" customHeight="1">
      <c r="A107" s="38">
        <v>99</v>
      </c>
      <c r="B107" s="38" t="s">
        <v>41</v>
      </c>
      <c r="C107" s="38" t="s">
        <v>91</v>
      </c>
      <c r="D107" s="38" t="s">
        <v>157</v>
      </c>
      <c r="E107" s="38" t="s">
        <v>331</v>
      </c>
      <c r="F107" s="45" t="s">
        <v>3249</v>
      </c>
      <c r="G107" s="38" t="s">
        <v>332</v>
      </c>
      <c r="H107" s="38" t="s">
        <v>335</v>
      </c>
      <c r="I107" s="38">
        <v>2015</v>
      </c>
      <c r="J107" s="39">
        <v>5600</v>
      </c>
      <c r="K107" s="39">
        <v>342.5</v>
      </c>
      <c r="L107" s="39">
        <v>100</v>
      </c>
      <c r="M107" s="39">
        <v>13672</v>
      </c>
      <c r="N107" s="39">
        <v>231</v>
      </c>
      <c r="O107" s="39">
        <v>19</v>
      </c>
      <c r="P107" s="39">
        <v>926</v>
      </c>
      <c r="Q107" s="39">
        <v>0</v>
      </c>
      <c r="R107" s="39">
        <v>19</v>
      </c>
      <c r="S107" s="39">
        <v>3</v>
      </c>
      <c r="T107" s="39">
        <v>1</v>
      </c>
      <c r="U107" s="39">
        <v>2</v>
      </c>
      <c r="V107" s="39">
        <v>0</v>
      </c>
      <c r="W107" s="39">
        <v>1</v>
      </c>
      <c r="X107" s="39">
        <v>1</v>
      </c>
      <c r="Y107" s="39">
        <v>0</v>
      </c>
      <c r="Z107" s="39">
        <v>0</v>
      </c>
      <c r="AA107" s="39">
        <v>0</v>
      </c>
      <c r="AB107" s="39">
        <v>0</v>
      </c>
      <c r="AC107" s="39">
        <v>0</v>
      </c>
      <c r="AD107" s="39">
        <v>0</v>
      </c>
      <c r="AE107" s="39">
        <v>2</v>
      </c>
      <c r="AF107" s="39">
        <v>222097</v>
      </c>
      <c r="AG107" s="39">
        <v>191532</v>
      </c>
      <c r="AH107" s="39">
        <v>11984</v>
      </c>
      <c r="AI107" s="39">
        <v>18581</v>
      </c>
      <c r="AJ107" s="39">
        <v>32635</v>
      </c>
      <c r="AK107" s="39">
        <v>8383</v>
      </c>
    </row>
    <row r="108" spans="1:37" ht="16.5" customHeight="1">
      <c r="A108" s="38">
        <v>100</v>
      </c>
      <c r="B108" s="38" t="s">
        <v>41</v>
      </c>
      <c r="C108" s="38" t="s">
        <v>91</v>
      </c>
      <c r="D108" s="38" t="s">
        <v>157</v>
      </c>
      <c r="E108" s="38" t="s">
        <v>323</v>
      </c>
      <c r="F108" s="45" t="s">
        <v>3250</v>
      </c>
      <c r="G108" s="38" t="s">
        <v>324</v>
      </c>
      <c r="H108" s="38" t="s">
        <v>325</v>
      </c>
      <c r="I108" s="38">
        <v>2015</v>
      </c>
      <c r="J108" s="39">
        <v>1500</v>
      </c>
      <c r="K108" s="39">
        <v>1489.27</v>
      </c>
      <c r="L108" s="39">
        <v>201</v>
      </c>
      <c r="M108" s="39">
        <v>38821</v>
      </c>
      <c r="N108" s="39">
        <v>873</v>
      </c>
      <c r="O108" s="39">
        <v>35</v>
      </c>
      <c r="P108" s="39">
        <v>2388</v>
      </c>
      <c r="Q108" s="39">
        <v>15</v>
      </c>
      <c r="R108" s="39">
        <v>1</v>
      </c>
      <c r="S108" s="39">
        <v>8</v>
      </c>
      <c r="T108" s="39">
        <v>8</v>
      </c>
      <c r="U108" s="39">
        <v>1</v>
      </c>
      <c r="V108" s="39">
        <v>1</v>
      </c>
      <c r="W108" s="39">
        <v>7</v>
      </c>
      <c r="X108" s="39">
        <v>7</v>
      </c>
      <c r="Y108" s="39">
        <v>0</v>
      </c>
      <c r="Z108" s="39">
        <v>0</v>
      </c>
      <c r="AA108" s="39">
        <v>0</v>
      </c>
      <c r="AB108" s="39">
        <v>0</v>
      </c>
      <c r="AC108" s="39">
        <v>2</v>
      </c>
      <c r="AD108" s="39">
        <v>5</v>
      </c>
      <c r="AE108" s="39">
        <v>3</v>
      </c>
      <c r="AF108" s="39">
        <v>711707</v>
      </c>
      <c r="AG108" s="39">
        <v>483572</v>
      </c>
      <c r="AH108" s="39">
        <v>44775</v>
      </c>
      <c r="AI108" s="39">
        <v>183360</v>
      </c>
      <c r="AJ108" s="39">
        <v>50086</v>
      </c>
      <c r="AK108" s="39">
        <v>65826</v>
      </c>
    </row>
    <row r="109" spans="1:37" ht="16.5" customHeight="1">
      <c r="A109" s="38">
        <v>101</v>
      </c>
      <c r="B109" s="38" t="s">
        <v>41</v>
      </c>
      <c r="C109" s="38" t="s">
        <v>91</v>
      </c>
      <c r="D109" s="38" t="s">
        <v>157</v>
      </c>
      <c r="E109" s="38" t="s">
        <v>328</v>
      </c>
      <c r="F109" s="45" t="s">
        <v>3251</v>
      </c>
      <c r="G109" s="38" t="s">
        <v>329</v>
      </c>
      <c r="H109" s="38" t="s">
        <v>330</v>
      </c>
      <c r="I109" s="38">
        <v>2008</v>
      </c>
      <c r="J109" s="39">
        <v>869.7</v>
      </c>
      <c r="K109" s="39">
        <v>1497.59</v>
      </c>
      <c r="L109" s="39">
        <v>162</v>
      </c>
      <c r="M109" s="39">
        <v>104111</v>
      </c>
      <c r="N109" s="39">
        <v>1712</v>
      </c>
      <c r="O109" s="39">
        <v>28</v>
      </c>
      <c r="P109" s="39">
        <v>4293</v>
      </c>
      <c r="Q109" s="39">
        <v>59</v>
      </c>
      <c r="R109" s="39">
        <v>28</v>
      </c>
      <c r="S109" s="39">
        <v>8</v>
      </c>
      <c r="T109" s="39">
        <v>8</v>
      </c>
      <c r="U109" s="39">
        <v>2</v>
      </c>
      <c r="V109" s="39">
        <v>2</v>
      </c>
      <c r="W109" s="39">
        <v>6</v>
      </c>
      <c r="X109" s="39">
        <v>6</v>
      </c>
      <c r="Y109" s="39">
        <v>0</v>
      </c>
      <c r="Z109" s="39">
        <v>0</v>
      </c>
      <c r="AA109" s="39">
        <v>0</v>
      </c>
      <c r="AB109" s="39">
        <v>0</v>
      </c>
      <c r="AC109" s="39">
        <v>1</v>
      </c>
      <c r="AD109" s="39">
        <v>6</v>
      </c>
      <c r="AE109" s="39">
        <v>2</v>
      </c>
      <c r="AF109" s="39">
        <v>688407</v>
      </c>
      <c r="AG109" s="39">
        <v>418295</v>
      </c>
      <c r="AH109" s="39">
        <v>63580</v>
      </c>
      <c r="AI109" s="39">
        <v>206532</v>
      </c>
      <c r="AJ109" s="39">
        <v>158563</v>
      </c>
      <c r="AK109" s="39">
        <v>176153</v>
      </c>
    </row>
    <row r="110" spans="1:37" ht="16.5" customHeight="1">
      <c r="A110" s="38">
        <v>102</v>
      </c>
      <c r="B110" s="38" t="s">
        <v>41</v>
      </c>
      <c r="C110" s="38" t="s">
        <v>95</v>
      </c>
      <c r="D110" s="38" t="s">
        <v>157</v>
      </c>
      <c r="E110" s="38" t="s">
        <v>347</v>
      </c>
      <c r="F110" s="45" t="s">
        <v>3252</v>
      </c>
      <c r="G110" s="38" t="s">
        <v>348</v>
      </c>
      <c r="H110" s="38" t="s">
        <v>349</v>
      </c>
      <c r="I110" s="38">
        <v>2019</v>
      </c>
      <c r="J110" s="39">
        <v>998.4</v>
      </c>
      <c r="K110" s="39">
        <v>330.9</v>
      </c>
      <c r="L110" s="39">
        <v>62</v>
      </c>
      <c r="M110" s="39">
        <v>14123</v>
      </c>
      <c r="N110" s="39">
        <v>0</v>
      </c>
      <c r="O110" s="39">
        <v>50</v>
      </c>
      <c r="P110" s="39">
        <v>2004</v>
      </c>
      <c r="Q110" s="39">
        <v>0</v>
      </c>
      <c r="R110" s="39">
        <v>18</v>
      </c>
      <c r="S110" s="39">
        <v>3</v>
      </c>
      <c r="T110" s="39">
        <v>3</v>
      </c>
      <c r="U110" s="39">
        <v>0</v>
      </c>
      <c r="V110" s="39">
        <v>0</v>
      </c>
      <c r="W110" s="39">
        <v>3</v>
      </c>
      <c r="X110" s="39">
        <v>3</v>
      </c>
      <c r="Y110" s="39">
        <v>0</v>
      </c>
      <c r="Z110" s="39">
        <v>0</v>
      </c>
      <c r="AA110" s="39">
        <v>0</v>
      </c>
      <c r="AB110" s="39">
        <v>0</v>
      </c>
      <c r="AC110" s="39">
        <v>0</v>
      </c>
      <c r="AD110" s="39">
        <v>4</v>
      </c>
      <c r="AE110" s="39">
        <v>1</v>
      </c>
      <c r="AF110" s="39">
        <v>326110</v>
      </c>
      <c r="AG110" s="39">
        <v>194888</v>
      </c>
      <c r="AH110" s="39">
        <v>39364</v>
      </c>
      <c r="AI110" s="39">
        <v>91858</v>
      </c>
      <c r="AJ110" s="39">
        <v>97155</v>
      </c>
      <c r="AK110" s="39">
        <v>53173</v>
      </c>
    </row>
    <row r="111" spans="1:37" ht="16.5" customHeight="1">
      <c r="A111" s="38">
        <v>103</v>
      </c>
      <c r="B111" s="38" t="s">
        <v>41</v>
      </c>
      <c r="C111" s="38" t="s">
        <v>95</v>
      </c>
      <c r="D111" s="38" t="s">
        <v>157</v>
      </c>
      <c r="E111" s="38" t="s">
        <v>344</v>
      </c>
      <c r="F111" s="45" t="s">
        <v>3253</v>
      </c>
      <c r="G111" s="38" t="s">
        <v>345</v>
      </c>
      <c r="H111" s="38" t="s">
        <v>346</v>
      </c>
      <c r="I111" s="38">
        <v>2020</v>
      </c>
      <c r="J111" s="39">
        <v>303</v>
      </c>
      <c r="K111" s="39">
        <v>303</v>
      </c>
      <c r="L111" s="39">
        <v>92</v>
      </c>
      <c r="M111" s="39">
        <v>12215</v>
      </c>
      <c r="N111" s="39">
        <v>0</v>
      </c>
      <c r="O111" s="39">
        <v>20</v>
      </c>
      <c r="P111" s="39">
        <v>821</v>
      </c>
      <c r="Q111" s="39">
        <v>0</v>
      </c>
      <c r="R111" s="39">
        <v>9</v>
      </c>
      <c r="S111" s="39">
        <v>3</v>
      </c>
      <c r="T111" s="39">
        <v>3</v>
      </c>
      <c r="U111" s="39">
        <v>0</v>
      </c>
      <c r="V111" s="39">
        <v>0</v>
      </c>
      <c r="W111" s="39">
        <v>3</v>
      </c>
      <c r="X111" s="39">
        <v>3</v>
      </c>
      <c r="Y111" s="39">
        <v>0</v>
      </c>
      <c r="Z111" s="39">
        <v>0</v>
      </c>
      <c r="AA111" s="39">
        <v>0</v>
      </c>
      <c r="AB111" s="39">
        <v>0</v>
      </c>
      <c r="AC111" s="39">
        <v>1</v>
      </c>
      <c r="AD111" s="39">
        <v>2</v>
      </c>
      <c r="AE111" s="39">
        <v>1</v>
      </c>
      <c r="AF111" s="39">
        <v>163021</v>
      </c>
      <c r="AG111" s="39">
        <v>99521</v>
      </c>
      <c r="AH111" s="39">
        <v>26309</v>
      </c>
      <c r="AI111" s="39">
        <v>37191</v>
      </c>
      <c r="AJ111" s="39">
        <v>46773</v>
      </c>
      <c r="AK111" s="39">
        <v>27462</v>
      </c>
    </row>
    <row r="112" spans="1:37" ht="16.5" customHeight="1">
      <c r="A112" s="38">
        <v>104</v>
      </c>
      <c r="B112" s="38" t="s">
        <v>41</v>
      </c>
      <c r="C112" s="38" t="s">
        <v>95</v>
      </c>
      <c r="D112" s="38" t="s">
        <v>157</v>
      </c>
      <c r="E112" s="38" t="s">
        <v>342</v>
      </c>
      <c r="F112" s="45" t="s">
        <v>3254</v>
      </c>
      <c r="G112" s="38" t="s">
        <v>343</v>
      </c>
      <c r="H112" s="38" t="s">
        <v>3255</v>
      </c>
      <c r="I112" s="38">
        <v>2006</v>
      </c>
      <c r="J112" s="39">
        <v>1161</v>
      </c>
      <c r="K112" s="39">
        <v>3094.2</v>
      </c>
      <c r="L112" s="39">
        <v>219</v>
      </c>
      <c r="M112" s="39">
        <v>164970</v>
      </c>
      <c r="N112" s="39">
        <v>8452</v>
      </c>
      <c r="O112" s="39">
        <v>112</v>
      </c>
      <c r="P112" s="39">
        <v>9571</v>
      </c>
      <c r="Q112" s="39">
        <v>89</v>
      </c>
      <c r="R112" s="39">
        <v>32</v>
      </c>
      <c r="S112" s="39">
        <v>22</v>
      </c>
      <c r="T112" s="39">
        <v>22</v>
      </c>
      <c r="U112" s="39">
        <v>1</v>
      </c>
      <c r="V112" s="39">
        <v>1</v>
      </c>
      <c r="W112" s="39">
        <v>11</v>
      </c>
      <c r="X112" s="39">
        <v>11</v>
      </c>
      <c r="Y112" s="39">
        <v>2</v>
      </c>
      <c r="Z112" s="39">
        <v>2</v>
      </c>
      <c r="AA112" s="39">
        <v>8</v>
      </c>
      <c r="AB112" s="39">
        <v>8</v>
      </c>
      <c r="AC112" s="39">
        <v>3</v>
      </c>
      <c r="AD112" s="39">
        <v>9</v>
      </c>
      <c r="AE112" s="39">
        <v>4</v>
      </c>
      <c r="AF112" s="39">
        <v>1265501</v>
      </c>
      <c r="AG112" s="39">
        <v>850083</v>
      </c>
      <c r="AH112" s="39">
        <v>134371</v>
      </c>
      <c r="AI112" s="39">
        <v>281047</v>
      </c>
      <c r="AJ112" s="39">
        <v>272594</v>
      </c>
      <c r="AK112" s="39">
        <v>195855</v>
      </c>
    </row>
    <row r="113" spans="1:37" ht="16.5" customHeight="1">
      <c r="A113" s="38">
        <v>105</v>
      </c>
      <c r="B113" s="38" t="s">
        <v>41</v>
      </c>
      <c r="C113" s="38" t="s">
        <v>95</v>
      </c>
      <c r="D113" s="38" t="s">
        <v>157</v>
      </c>
      <c r="E113" s="38" t="s">
        <v>339</v>
      </c>
      <c r="F113" s="45" t="s">
        <v>3256</v>
      </c>
      <c r="G113" s="38" t="s">
        <v>340</v>
      </c>
      <c r="H113" s="38" t="s">
        <v>341</v>
      </c>
      <c r="I113" s="38">
        <v>2014</v>
      </c>
      <c r="J113" s="39">
        <v>883</v>
      </c>
      <c r="K113" s="39">
        <v>3142</v>
      </c>
      <c r="L113" s="39">
        <v>158</v>
      </c>
      <c r="M113" s="39">
        <v>100871</v>
      </c>
      <c r="N113" s="39">
        <v>2819</v>
      </c>
      <c r="O113" s="39">
        <v>105</v>
      </c>
      <c r="P113" s="39">
        <v>7966</v>
      </c>
      <c r="Q113" s="39">
        <v>90</v>
      </c>
      <c r="R113" s="39">
        <v>31</v>
      </c>
      <c r="S113" s="39">
        <v>16</v>
      </c>
      <c r="T113" s="39">
        <v>19</v>
      </c>
      <c r="U113" s="39">
        <v>1</v>
      </c>
      <c r="V113" s="39">
        <v>2</v>
      </c>
      <c r="W113" s="39">
        <v>8</v>
      </c>
      <c r="X113" s="39">
        <v>12</v>
      </c>
      <c r="Y113" s="39">
        <v>0</v>
      </c>
      <c r="Z113" s="39">
        <v>1</v>
      </c>
      <c r="AA113" s="39">
        <v>7</v>
      </c>
      <c r="AB113" s="39">
        <v>4</v>
      </c>
      <c r="AC113" s="39">
        <v>1</v>
      </c>
      <c r="AD113" s="39">
        <v>10</v>
      </c>
      <c r="AE113" s="39">
        <v>3</v>
      </c>
      <c r="AF113" s="39">
        <v>1260650</v>
      </c>
      <c r="AG113" s="39">
        <v>914399</v>
      </c>
      <c r="AH113" s="39">
        <v>135551</v>
      </c>
      <c r="AI113" s="39">
        <v>210700</v>
      </c>
      <c r="AJ113" s="39">
        <v>400091</v>
      </c>
      <c r="AK113" s="39">
        <v>281749</v>
      </c>
    </row>
    <row r="114" spans="1:37" ht="16.5" customHeight="1">
      <c r="A114" s="38">
        <v>106</v>
      </c>
      <c r="B114" s="38" t="s">
        <v>41</v>
      </c>
      <c r="C114" s="38" t="s">
        <v>95</v>
      </c>
      <c r="D114" s="38" t="s">
        <v>157</v>
      </c>
      <c r="E114" s="38" t="s">
        <v>350</v>
      </c>
      <c r="F114" s="45" t="s">
        <v>3257</v>
      </c>
      <c r="G114" s="38" t="s">
        <v>351</v>
      </c>
      <c r="H114" s="38" t="s">
        <v>352</v>
      </c>
      <c r="I114" s="38">
        <v>2014</v>
      </c>
      <c r="J114" s="39">
        <v>256.99</v>
      </c>
      <c r="K114" s="39">
        <v>305.83999999999997</v>
      </c>
      <c r="L114" s="39">
        <v>86</v>
      </c>
      <c r="M114" s="39">
        <v>33325</v>
      </c>
      <c r="N114" s="39">
        <v>1979</v>
      </c>
      <c r="O114" s="39">
        <v>47</v>
      </c>
      <c r="P114" s="39">
        <v>3007</v>
      </c>
      <c r="Q114" s="39">
        <v>55</v>
      </c>
      <c r="R114" s="39">
        <v>47</v>
      </c>
      <c r="S114" s="39">
        <v>4</v>
      </c>
      <c r="T114" s="39">
        <v>4</v>
      </c>
      <c r="U114" s="39">
        <v>1</v>
      </c>
      <c r="V114" s="39">
        <v>1</v>
      </c>
      <c r="W114" s="39">
        <v>3</v>
      </c>
      <c r="X114" s="39">
        <v>3</v>
      </c>
      <c r="Y114" s="39">
        <v>0</v>
      </c>
      <c r="Z114" s="39">
        <v>0</v>
      </c>
      <c r="AA114" s="39">
        <v>0</v>
      </c>
      <c r="AB114" s="39">
        <v>0</v>
      </c>
      <c r="AC114" s="39">
        <v>0</v>
      </c>
      <c r="AD114" s="39">
        <v>1</v>
      </c>
      <c r="AE114" s="39">
        <v>2</v>
      </c>
      <c r="AF114" s="39">
        <v>329595</v>
      </c>
      <c r="AG114" s="39">
        <v>168085</v>
      </c>
      <c r="AH114" s="39">
        <v>44957</v>
      </c>
      <c r="AI114" s="39">
        <v>116553</v>
      </c>
      <c r="AJ114" s="39">
        <v>54834</v>
      </c>
      <c r="AK114" s="39">
        <v>72864</v>
      </c>
    </row>
    <row r="115" spans="1:37" ht="16.5" customHeight="1">
      <c r="A115" s="38">
        <v>107</v>
      </c>
      <c r="B115" s="38" t="s">
        <v>41</v>
      </c>
      <c r="C115" s="38" t="s">
        <v>99</v>
      </c>
      <c r="D115" s="38" t="s">
        <v>157</v>
      </c>
      <c r="E115" s="38" t="s">
        <v>363</v>
      </c>
      <c r="F115" s="45" t="s">
        <v>3258</v>
      </c>
      <c r="G115" s="38" t="s">
        <v>364</v>
      </c>
      <c r="H115" s="38" t="s">
        <v>362</v>
      </c>
      <c r="I115" s="38">
        <v>2018</v>
      </c>
      <c r="J115" s="39">
        <v>519</v>
      </c>
      <c r="K115" s="39">
        <v>598.98</v>
      </c>
      <c r="L115" s="39">
        <v>47</v>
      </c>
      <c r="M115" s="39">
        <v>72367</v>
      </c>
      <c r="N115" s="39">
        <v>2063</v>
      </c>
      <c r="O115" s="39">
        <v>14</v>
      </c>
      <c r="P115" s="39">
        <v>2545</v>
      </c>
      <c r="Q115" s="39">
        <v>33</v>
      </c>
      <c r="R115" s="39">
        <v>2</v>
      </c>
      <c r="S115" s="39">
        <v>2</v>
      </c>
      <c r="T115" s="39">
        <v>3</v>
      </c>
      <c r="U115" s="39">
        <v>0</v>
      </c>
      <c r="V115" s="39">
        <v>0</v>
      </c>
      <c r="W115" s="39">
        <v>2</v>
      </c>
      <c r="X115" s="39">
        <v>3</v>
      </c>
      <c r="Y115" s="39">
        <v>0</v>
      </c>
      <c r="Z115" s="39">
        <v>0</v>
      </c>
      <c r="AA115" s="39">
        <v>0</v>
      </c>
      <c r="AB115" s="39">
        <v>0</v>
      </c>
      <c r="AC115" s="39">
        <v>0</v>
      </c>
      <c r="AD115" s="39">
        <v>3</v>
      </c>
      <c r="AE115" s="39">
        <v>0</v>
      </c>
      <c r="AF115" s="39">
        <v>183207</v>
      </c>
      <c r="AG115" s="39">
        <v>70277</v>
      </c>
      <c r="AH115" s="39">
        <v>45537</v>
      </c>
      <c r="AI115" s="39">
        <v>67393</v>
      </c>
      <c r="AJ115" s="39">
        <v>8825</v>
      </c>
      <c r="AK115" s="39">
        <v>43557</v>
      </c>
    </row>
    <row r="116" spans="1:37" ht="16.5" customHeight="1">
      <c r="A116" s="38">
        <v>108</v>
      </c>
      <c r="B116" s="38" t="s">
        <v>41</v>
      </c>
      <c r="C116" s="38" t="s">
        <v>99</v>
      </c>
      <c r="D116" s="38" t="s">
        <v>157</v>
      </c>
      <c r="E116" s="38" t="s">
        <v>3259</v>
      </c>
      <c r="F116" s="45" t="s">
        <v>3260</v>
      </c>
      <c r="G116" s="38" t="s">
        <v>3261</v>
      </c>
      <c r="H116" s="38" t="s">
        <v>3262</v>
      </c>
      <c r="I116" s="38">
        <v>2021</v>
      </c>
      <c r="J116" s="39">
        <v>1435</v>
      </c>
      <c r="K116" s="39">
        <v>3317.16</v>
      </c>
      <c r="L116" s="39">
        <v>161</v>
      </c>
      <c r="M116" s="39">
        <v>22176</v>
      </c>
      <c r="N116" s="39">
        <v>0</v>
      </c>
      <c r="O116" s="39">
        <v>28</v>
      </c>
      <c r="P116" s="39">
        <v>22176</v>
      </c>
      <c r="Q116" s="39">
        <v>0</v>
      </c>
      <c r="R116" s="39">
        <v>28</v>
      </c>
      <c r="S116" s="39">
        <v>15</v>
      </c>
      <c r="T116" s="39">
        <v>10</v>
      </c>
      <c r="U116" s="39">
        <v>1</v>
      </c>
      <c r="V116" s="39">
        <v>1</v>
      </c>
      <c r="W116" s="39">
        <v>9</v>
      </c>
      <c r="X116" s="39">
        <v>9</v>
      </c>
      <c r="Y116" s="39">
        <v>0</v>
      </c>
      <c r="Z116" s="39">
        <v>0</v>
      </c>
      <c r="AA116" s="39">
        <v>5</v>
      </c>
      <c r="AB116" s="39">
        <v>0</v>
      </c>
      <c r="AC116" s="39">
        <v>0</v>
      </c>
      <c r="AD116" s="39">
        <v>9</v>
      </c>
      <c r="AE116" s="39">
        <v>0</v>
      </c>
      <c r="AF116" s="39">
        <v>153845</v>
      </c>
      <c r="AG116" s="39">
        <v>42577</v>
      </c>
      <c r="AH116" s="39">
        <v>30000</v>
      </c>
      <c r="AI116" s="39">
        <v>81268</v>
      </c>
      <c r="AJ116" s="39">
        <v>2343</v>
      </c>
      <c r="AK116" s="39">
        <v>4019</v>
      </c>
    </row>
    <row r="117" spans="1:37" ht="16.5" customHeight="1">
      <c r="A117" s="38">
        <v>109</v>
      </c>
      <c r="B117" s="38" t="s">
        <v>41</v>
      </c>
      <c r="C117" s="38" t="s">
        <v>99</v>
      </c>
      <c r="D117" s="38" t="s">
        <v>157</v>
      </c>
      <c r="E117" s="38" t="s">
        <v>361</v>
      </c>
      <c r="F117" s="45" t="s">
        <v>3263</v>
      </c>
      <c r="G117" s="38" t="s">
        <v>3264</v>
      </c>
      <c r="H117" s="38" t="s">
        <v>362</v>
      </c>
      <c r="I117" s="38">
        <v>2013</v>
      </c>
      <c r="J117" s="39">
        <v>822.16</v>
      </c>
      <c r="K117" s="39">
        <v>1724.86</v>
      </c>
      <c r="L117" s="39">
        <v>280</v>
      </c>
      <c r="M117" s="39">
        <v>67064</v>
      </c>
      <c r="N117" s="39">
        <v>331</v>
      </c>
      <c r="O117" s="39">
        <v>35</v>
      </c>
      <c r="P117" s="39">
        <v>5281</v>
      </c>
      <c r="Q117" s="39">
        <v>0</v>
      </c>
      <c r="R117" s="39">
        <v>0</v>
      </c>
      <c r="S117" s="39">
        <v>6</v>
      </c>
      <c r="T117" s="39">
        <v>8</v>
      </c>
      <c r="U117" s="39">
        <v>1</v>
      </c>
      <c r="V117" s="39">
        <v>1</v>
      </c>
      <c r="W117" s="39">
        <v>4</v>
      </c>
      <c r="X117" s="39">
        <v>6</v>
      </c>
      <c r="Y117" s="39">
        <v>0</v>
      </c>
      <c r="Z117" s="39">
        <v>0</v>
      </c>
      <c r="AA117" s="39">
        <v>1</v>
      </c>
      <c r="AB117" s="39">
        <v>1</v>
      </c>
      <c r="AC117" s="39">
        <v>0</v>
      </c>
      <c r="AD117" s="39">
        <v>8</v>
      </c>
      <c r="AE117" s="39">
        <v>1</v>
      </c>
      <c r="AF117" s="39">
        <v>913599</v>
      </c>
      <c r="AG117" s="39">
        <v>440084</v>
      </c>
      <c r="AH117" s="39">
        <v>101753</v>
      </c>
      <c r="AI117" s="39">
        <v>371762</v>
      </c>
      <c r="AJ117" s="39">
        <v>40755</v>
      </c>
      <c r="AK117" s="39">
        <v>129639</v>
      </c>
    </row>
    <row r="118" spans="1:37" ht="16.5" customHeight="1">
      <c r="A118" s="38">
        <v>110</v>
      </c>
      <c r="B118" s="38" t="s">
        <v>41</v>
      </c>
      <c r="C118" s="38" t="s">
        <v>99</v>
      </c>
      <c r="D118" s="38" t="s">
        <v>157</v>
      </c>
      <c r="E118" s="38" t="s">
        <v>353</v>
      </c>
      <c r="F118" s="45" t="s">
        <v>3265</v>
      </c>
      <c r="G118" s="38" t="s">
        <v>354</v>
      </c>
      <c r="H118" s="38" t="s">
        <v>355</v>
      </c>
      <c r="I118" s="38">
        <v>2020</v>
      </c>
      <c r="J118" s="39">
        <v>1245</v>
      </c>
      <c r="K118" s="39">
        <v>6045.98</v>
      </c>
      <c r="L118" s="39">
        <v>245</v>
      </c>
      <c r="M118" s="39">
        <v>42569</v>
      </c>
      <c r="N118" s="39">
        <v>202</v>
      </c>
      <c r="O118" s="39">
        <v>66</v>
      </c>
      <c r="P118" s="39">
        <v>10362</v>
      </c>
      <c r="Q118" s="39">
        <v>51</v>
      </c>
      <c r="R118" s="39">
        <v>70</v>
      </c>
      <c r="S118" s="39">
        <v>20</v>
      </c>
      <c r="T118" s="39">
        <v>20</v>
      </c>
      <c r="U118" s="39">
        <v>1</v>
      </c>
      <c r="V118" s="39">
        <v>1</v>
      </c>
      <c r="W118" s="39">
        <v>17</v>
      </c>
      <c r="X118" s="39">
        <v>17</v>
      </c>
      <c r="Y118" s="39">
        <v>0</v>
      </c>
      <c r="Z118" s="39">
        <v>0</v>
      </c>
      <c r="AA118" s="39">
        <v>2</v>
      </c>
      <c r="AB118" s="39">
        <v>2</v>
      </c>
      <c r="AC118" s="39">
        <v>1</v>
      </c>
      <c r="AD118" s="39">
        <v>22</v>
      </c>
      <c r="AE118" s="39">
        <v>2</v>
      </c>
      <c r="AF118" s="39">
        <v>1293186</v>
      </c>
      <c r="AG118" s="39">
        <v>655089</v>
      </c>
      <c r="AH118" s="39">
        <v>143905</v>
      </c>
      <c r="AI118" s="39">
        <v>494192</v>
      </c>
      <c r="AJ118" s="39">
        <v>83830</v>
      </c>
      <c r="AK118" s="39">
        <v>134047</v>
      </c>
    </row>
    <row r="119" spans="1:37" ht="16.5" customHeight="1">
      <c r="A119" s="38">
        <v>111</v>
      </c>
      <c r="B119" s="38" t="s">
        <v>41</v>
      </c>
      <c r="C119" s="38" t="s">
        <v>99</v>
      </c>
      <c r="D119" s="38" t="s">
        <v>157</v>
      </c>
      <c r="E119" s="38" t="s">
        <v>356</v>
      </c>
      <c r="F119" s="45" t="s">
        <v>3266</v>
      </c>
      <c r="G119" s="38" t="s">
        <v>357</v>
      </c>
      <c r="H119" s="38" t="s">
        <v>358</v>
      </c>
      <c r="I119" s="38">
        <v>2014</v>
      </c>
      <c r="J119" s="39">
        <v>378</v>
      </c>
      <c r="K119" s="39">
        <v>391.27</v>
      </c>
      <c r="L119" s="39">
        <v>52</v>
      </c>
      <c r="M119" s="39">
        <v>29505</v>
      </c>
      <c r="N119" s="39">
        <v>341</v>
      </c>
      <c r="O119" s="39">
        <v>13</v>
      </c>
      <c r="P119" s="39">
        <v>3816</v>
      </c>
      <c r="Q119" s="39">
        <v>0</v>
      </c>
      <c r="R119" s="39">
        <v>0</v>
      </c>
      <c r="S119" s="39">
        <v>2</v>
      </c>
      <c r="T119" s="39">
        <v>2</v>
      </c>
      <c r="U119" s="39">
        <v>0</v>
      </c>
      <c r="V119" s="39">
        <v>0</v>
      </c>
      <c r="W119" s="39">
        <v>2</v>
      </c>
      <c r="X119" s="39">
        <v>2</v>
      </c>
      <c r="Y119" s="39">
        <v>0</v>
      </c>
      <c r="Z119" s="39">
        <v>0</v>
      </c>
      <c r="AA119" s="39">
        <v>0</v>
      </c>
      <c r="AB119" s="39">
        <v>0</v>
      </c>
      <c r="AC119" s="39">
        <v>0</v>
      </c>
      <c r="AD119" s="39">
        <v>2</v>
      </c>
      <c r="AE119" s="39">
        <v>0</v>
      </c>
      <c r="AF119" s="39">
        <v>216003</v>
      </c>
      <c r="AG119" s="39">
        <v>75288</v>
      </c>
      <c r="AH119" s="39">
        <v>59216</v>
      </c>
      <c r="AI119" s="39">
        <v>81499</v>
      </c>
      <c r="AJ119" s="39">
        <v>24939</v>
      </c>
      <c r="AK119" s="39">
        <v>127387</v>
      </c>
    </row>
    <row r="120" spans="1:37" ht="16.5" customHeight="1">
      <c r="A120" s="38">
        <v>112</v>
      </c>
      <c r="B120" s="38" t="s">
        <v>41</v>
      </c>
      <c r="C120" s="38" t="s">
        <v>99</v>
      </c>
      <c r="D120" s="38" t="s">
        <v>157</v>
      </c>
      <c r="E120" s="38" t="s">
        <v>359</v>
      </c>
      <c r="F120" s="45" t="s">
        <v>3267</v>
      </c>
      <c r="G120" s="38" t="s">
        <v>360</v>
      </c>
      <c r="H120" s="38" t="s">
        <v>358</v>
      </c>
      <c r="I120" s="38">
        <v>2008</v>
      </c>
      <c r="J120" s="39">
        <v>1544</v>
      </c>
      <c r="K120" s="39">
        <v>444.3</v>
      </c>
      <c r="L120" s="39">
        <v>130</v>
      </c>
      <c r="M120" s="39">
        <v>51935</v>
      </c>
      <c r="N120" s="39">
        <v>1149</v>
      </c>
      <c r="O120" s="39">
        <v>13</v>
      </c>
      <c r="P120" s="39">
        <v>4139</v>
      </c>
      <c r="Q120" s="39">
        <v>0</v>
      </c>
      <c r="R120" s="39">
        <v>0</v>
      </c>
      <c r="S120" s="39">
        <v>4</v>
      </c>
      <c r="T120" s="39">
        <v>4</v>
      </c>
      <c r="U120" s="39">
        <v>1</v>
      </c>
      <c r="V120" s="39">
        <v>1</v>
      </c>
      <c r="W120" s="39">
        <v>3</v>
      </c>
      <c r="X120" s="39">
        <v>3</v>
      </c>
      <c r="Y120" s="39">
        <v>0</v>
      </c>
      <c r="Z120" s="39">
        <v>0</v>
      </c>
      <c r="AA120" s="39">
        <v>0</v>
      </c>
      <c r="AB120" s="39">
        <v>0</v>
      </c>
      <c r="AC120" s="39">
        <v>0</v>
      </c>
      <c r="AD120" s="39">
        <v>3</v>
      </c>
      <c r="AE120" s="39">
        <v>0</v>
      </c>
      <c r="AF120" s="39">
        <v>262079</v>
      </c>
      <c r="AG120" s="39">
        <v>143077</v>
      </c>
      <c r="AH120" s="39">
        <v>22500</v>
      </c>
      <c r="AI120" s="39">
        <v>96502</v>
      </c>
      <c r="AJ120" s="39">
        <v>20740</v>
      </c>
      <c r="AK120" s="39">
        <v>97300</v>
      </c>
    </row>
    <row r="121" spans="1:37" ht="16.5" customHeight="1">
      <c r="A121" s="38">
        <v>113</v>
      </c>
      <c r="B121" s="38" t="s">
        <v>41</v>
      </c>
      <c r="C121" s="38" t="s">
        <v>103</v>
      </c>
      <c r="D121" s="38" t="s">
        <v>157</v>
      </c>
      <c r="E121" s="38" t="s">
        <v>368</v>
      </c>
      <c r="F121" s="45" t="s">
        <v>3268</v>
      </c>
      <c r="G121" s="38" t="s">
        <v>369</v>
      </c>
      <c r="H121" s="38" t="s">
        <v>370</v>
      </c>
      <c r="I121" s="38">
        <v>2017</v>
      </c>
      <c r="J121" s="39">
        <v>10754</v>
      </c>
      <c r="K121" s="39">
        <v>11234</v>
      </c>
      <c r="L121" s="39">
        <v>620</v>
      </c>
      <c r="M121" s="39">
        <v>210593</v>
      </c>
      <c r="N121" s="39">
        <v>10442</v>
      </c>
      <c r="O121" s="39">
        <v>262</v>
      </c>
      <c r="P121" s="39">
        <v>15897</v>
      </c>
      <c r="Q121" s="39">
        <v>588</v>
      </c>
      <c r="R121" s="39">
        <v>19</v>
      </c>
      <c r="S121" s="39">
        <v>26</v>
      </c>
      <c r="T121" s="39">
        <v>31</v>
      </c>
      <c r="U121" s="39">
        <v>9</v>
      </c>
      <c r="V121" s="39">
        <v>11</v>
      </c>
      <c r="W121" s="39">
        <v>13</v>
      </c>
      <c r="X121" s="39">
        <v>14</v>
      </c>
      <c r="Y121" s="39">
        <v>1</v>
      </c>
      <c r="Z121" s="39">
        <v>1</v>
      </c>
      <c r="AA121" s="39">
        <v>3</v>
      </c>
      <c r="AB121" s="39">
        <v>5</v>
      </c>
      <c r="AC121" s="39">
        <v>5</v>
      </c>
      <c r="AD121" s="39">
        <v>25</v>
      </c>
      <c r="AE121" s="39">
        <v>5</v>
      </c>
      <c r="AF121" s="39">
        <v>4307152</v>
      </c>
      <c r="AG121" s="39">
        <v>2154634</v>
      </c>
      <c r="AH121" s="39">
        <v>319221</v>
      </c>
      <c r="AI121" s="39">
        <v>1833297</v>
      </c>
      <c r="AJ121" s="39">
        <v>233516</v>
      </c>
      <c r="AK121" s="39">
        <v>392109</v>
      </c>
    </row>
    <row r="122" spans="1:37" ht="16.5" customHeight="1">
      <c r="A122" s="38">
        <v>114</v>
      </c>
      <c r="B122" s="38" t="s">
        <v>41</v>
      </c>
      <c r="C122" s="38" t="s">
        <v>103</v>
      </c>
      <c r="D122" s="38" t="s">
        <v>157</v>
      </c>
      <c r="E122" s="38" t="s">
        <v>365</v>
      </c>
      <c r="F122" s="45" t="s">
        <v>3269</v>
      </c>
      <c r="G122" s="38" t="s">
        <v>366</v>
      </c>
      <c r="H122" s="38" t="s">
        <v>367</v>
      </c>
      <c r="I122" s="38">
        <v>2008</v>
      </c>
      <c r="J122" s="39">
        <v>1090</v>
      </c>
      <c r="K122" s="39">
        <v>1184.8499999999999</v>
      </c>
      <c r="L122" s="39">
        <v>154</v>
      </c>
      <c r="M122" s="39">
        <v>70235</v>
      </c>
      <c r="N122" s="39">
        <v>2116</v>
      </c>
      <c r="O122" s="39">
        <v>88</v>
      </c>
      <c r="P122" s="39">
        <v>5508</v>
      </c>
      <c r="Q122" s="39">
        <v>89</v>
      </c>
      <c r="R122" s="39">
        <v>3</v>
      </c>
      <c r="S122" s="39">
        <v>9</v>
      </c>
      <c r="T122" s="39">
        <v>9</v>
      </c>
      <c r="U122" s="39">
        <v>1</v>
      </c>
      <c r="V122" s="39">
        <v>1</v>
      </c>
      <c r="W122" s="39">
        <v>8</v>
      </c>
      <c r="X122" s="39">
        <v>8</v>
      </c>
      <c r="Y122" s="39">
        <v>0</v>
      </c>
      <c r="Z122" s="39">
        <v>0</v>
      </c>
      <c r="AA122" s="39">
        <v>0</v>
      </c>
      <c r="AB122" s="39">
        <v>0</v>
      </c>
      <c r="AC122" s="39">
        <v>4</v>
      </c>
      <c r="AD122" s="39">
        <v>7</v>
      </c>
      <c r="AE122" s="39">
        <v>4</v>
      </c>
      <c r="AF122" s="39">
        <v>1113406</v>
      </c>
      <c r="AG122" s="39">
        <v>764554</v>
      </c>
      <c r="AH122" s="39">
        <v>83992</v>
      </c>
      <c r="AI122" s="39">
        <v>264860</v>
      </c>
      <c r="AJ122" s="39">
        <v>213321</v>
      </c>
      <c r="AK122" s="39">
        <v>181173</v>
      </c>
    </row>
    <row r="123" spans="1:37" ht="16.5" customHeight="1">
      <c r="A123" s="38">
        <v>115</v>
      </c>
      <c r="B123" s="38" t="s">
        <v>41</v>
      </c>
      <c r="C123" s="38" t="s">
        <v>103</v>
      </c>
      <c r="D123" s="38" t="s">
        <v>157</v>
      </c>
      <c r="E123" s="38" t="s">
        <v>3270</v>
      </c>
      <c r="F123" s="45" t="s">
        <v>3271</v>
      </c>
      <c r="G123" s="38" t="s">
        <v>3272</v>
      </c>
      <c r="H123" s="38" t="s">
        <v>3273</v>
      </c>
      <c r="I123" s="38">
        <v>2021</v>
      </c>
      <c r="J123" s="39">
        <v>3046.7</v>
      </c>
      <c r="K123" s="39">
        <v>2646.91</v>
      </c>
      <c r="L123" s="39">
        <v>189</v>
      </c>
      <c r="M123" s="39">
        <v>33243</v>
      </c>
      <c r="N123" s="39">
        <v>0</v>
      </c>
      <c r="O123" s="39">
        <v>39</v>
      </c>
      <c r="P123" s="39">
        <v>33243</v>
      </c>
      <c r="Q123" s="39">
        <v>0</v>
      </c>
      <c r="R123" s="39">
        <v>39</v>
      </c>
      <c r="S123" s="39">
        <v>7</v>
      </c>
      <c r="T123" s="39">
        <v>7</v>
      </c>
      <c r="U123" s="39">
        <v>1</v>
      </c>
      <c r="V123" s="39">
        <v>1</v>
      </c>
      <c r="W123" s="39">
        <v>6</v>
      </c>
      <c r="X123" s="39">
        <v>6</v>
      </c>
      <c r="Y123" s="39">
        <v>0</v>
      </c>
      <c r="Z123" s="39">
        <v>0</v>
      </c>
      <c r="AA123" s="39">
        <v>0</v>
      </c>
      <c r="AB123" s="39">
        <v>0</v>
      </c>
      <c r="AC123" s="39">
        <v>0</v>
      </c>
      <c r="AD123" s="39">
        <v>10</v>
      </c>
      <c r="AE123" s="39">
        <v>0</v>
      </c>
      <c r="AF123" s="39">
        <v>449089</v>
      </c>
      <c r="AG123" s="39">
        <v>55220</v>
      </c>
      <c r="AH123" s="39">
        <v>364123</v>
      </c>
      <c r="AI123" s="39">
        <v>29746</v>
      </c>
      <c r="AJ123" s="39">
        <v>13916</v>
      </c>
      <c r="AK123" s="39">
        <v>20658</v>
      </c>
    </row>
    <row r="124" spans="1:37" ht="16.5" customHeight="1">
      <c r="A124" s="38">
        <v>116</v>
      </c>
      <c r="B124" s="38" t="s">
        <v>41</v>
      </c>
      <c r="C124" s="38" t="s">
        <v>103</v>
      </c>
      <c r="D124" s="38" t="s">
        <v>157</v>
      </c>
      <c r="E124" s="38" t="s">
        <v>371</v>
      </c>
      <c r="F124" s="45" t="s">
        <v>3274</v>
      </c>
      <c r="G124" s="38" t="s">
        <v>372</v>
      </c>
      <c r="H124" s="38" t="s">
        <v>373</v>
      </c>
      <c r="I124" s="38">
        <v>2017</v>
      </c>
      <c r="J124" s="39">
        <v>18571.52</v>
      </c>
      <c r="K124" s="39">
        <v>269.93</v>
      </c>
      <c r="L124" s="39">
        <v>71</v>
      </c>
      <c r="M124" s="39">
        <v>17518</v>
      </c>
      <c r="N124" s="39">
        <v>500</v>
      </c>
      <c r="O124" s="39">
        <v>17</v>
      </c>
      <c r="P124" s="39">
        <v>2366</v>
      </c>
      <c r="Q124" s="39">
        <v>0</v>
      </c>
      <c r="R124" s="39">
        <v>0</v>
      </c>
      <c r="S124" s="39">
        <v>1</v>
      </c>
      <c r="T124" s="39">
        <v>1</v>
      </c>
      <c r="U124" s="39">
        <v>0</v>
      </c>
      <c r="V124" s="39">
        <v>0</v>
      </c>
      <c r="W124" s="39">
        <v>1</v>
      </c>
      <c r="X124" s="39">
        <v>1</v>
      </c>
      <c r="Y124" s="39">
        <v>0</v>
      </c>
      <c r="Z124" s="39">
        <v>0</v>
      </c>
      <c r="AA124" s="39">
        <v>0</v>
      </c>
      <c r="AB124" s="39">
        <v>0</v>
      </c>
      <c r="AC124" s="39">
        <v>1</v>
      </c>
      <c r="AD124" s="39">
        <v>1</v>
      </c>
      <c r="AE124" s="39">
        <v>0</v>
      </c>
      <c r="AF124" s="39">
        <v>148887</v>
      </c>
      <c r="AG124" s="39">
        <v>75175</v>
      </c>
      <c r="AH124" s="39">
        <v>27192</v>
      </c>
      <c r="AI124" s="39">
        <v>46520</v>
      </c>
      <c r="AJ124" s="39">
        <v>25796</v>
      </c>
      <c r="AK124" s="39">
        <v>84638</v>
      </c>
    </row>
    <row r="125" spans="1:37" ht="16.5" customHeight="1">
      <c r="A125" s="38">
        <v>117</v>
      </c>
      <c r="B125" s="38" t="s">
        <v>41</v>
      </c>
      <c r="C125" s="38" t="s">
        <v>110</v>
      </c>
      <c r="D125" s="38" t="s">
        <v>157</v>
      </c>
      <c r="E125" s="38" t="s">
        <v>379</v>
      </c>
      <c r="F125" s="45" t="s">
        <v>3275</v>
      </c>
      <c r="G125" s="38" t="s">
        <v>3276</v>
      </c>
      <c r="H125" s="38" t="s">
        <v>376</v>
      </c>
      <c r="I125" s="38">
        <v>2011</v>
      </c>
      <c r="J125" s="39">
        <v>474</v>
      </c>
      <c r="K125" s="39">
        <v>682.77</v>
      </c>
      <c r="L125" s="39">
        <v>65</v>
      </c>
      <c r="M125" s="39">
        <v>53975</v>
      </c>
      <c r="N125" s="39">
        <v>169</v>
      </c>
      <c r="O125" s="39">
        <v>39</v>
      </c>
      <c r="P125" s="39">
        <v>2500</v>
      </c>
      <c r="Q125" s="39">
        <v>0</v>
      </c>
      <c r="R125" s="39">
        <v>0</v>
      </c>
      <c r="S125" s="39">
        <v>1</v>
      </c>
      <c r="T125" s="39">
        <v>1</v>
      </c>
      <c r="U125" s="39">
        <v>0</v>
      </c>
      <c r="V125" s="39">
        <v>0</v>
      </c>
      <c r="W125" s="39">
        <v>1</v>
      </c>
      <c r="X125" s="39">
        <v>1</v>
      </c>
      <c r="Y125" s="39">
        <v>0</v>
      </c>
      <c r="Z125" s="39">
        <v>0</v>
      </c>
      <c r="AA125" s="39">
        <v>0</v>
      </c>
      <c r="AB125" s="39">
        <v>0</v>
      </c>
      <c r="AC125" s="39">
        <v>0</v>
      </c>
      <c r="AD125" s="39">
        <v>4</v>
      </c>
      <c r="AE125" s="39">
        <v>0</v>
      </c>
      <c r="AF125" s="39">
        <v>247658</v>
      </c>
      <c r="AG125" s="39">
        <v>117801</v>
      </c>
      <c r="AH125" s="39">
        <v>32294</v>
      </c>
      <c r="AI125" s="39">
        <v>97563</v>
      </c>
      <c r="AJ125" s="39">
        <v>19928</v>
      </c>
      <c r="AK125" s="39">
        <v>34938</v>
      </c>
    </row>
    <row r="126" spans="1:37" ht="16.5" customHeight="1">
      <c r="A126" s="38">
        <v>118</v>
      </c>
      <c r="B126" s="38" t="s">
        <v>41</v>
      </c>
      <c r="C126" s="38" t="s">
        <v>110</v>
      </c>
      <c r="D126" s="38" t="s">
        <v>157</v>
      </c>
      <c r="E126" s="38" t="s">
        <v>377</v>
      </c>
      <c r="F126" s="45" t="s">
        <v>3277</v>
      </c>
      <c r="G126" s="38" t="s">
        <v>378</v>
      </c>
      <c r="H126" s="38" t="s">
        <v>376</v>
      </c>
      <c r="I126" s="38">
        <v>2005</v>
      </c>
      <c r="J126" s="39">
        <v>757</v>
      </c>
      <c r="K126" s="39">
        <v>2765</v>
      </c>
      <c r="L126" s="39">
        <v>149</v>
      </c>
      <c r="M126" s="39">
        <v>166573</v>
      </c>
      <c r="N126" s="39">
        <v>5705</v>
      </c>
      <c r="O126" s="39">
        <v>103</v>
      </c>
      <c r="P126" s="39">
        <v>11115</v>
      </c>
      <c r="Q126" s="39">
        <v>422</v>
      </c>
      <c r="R126" s="39">
        <v>103</v>
      </c>
      <c r="S126" s="39">
        <v>11</v>
      </c>
      <c r="T126" s="39">
        <v>11</v>
      </c>
      <c r="U126" s="39">
        <v>4</v>
      </c>
      <c r="V126" s="39">
        <v>4</v>
      </c>
      <c r="W126" s="39">
        <v>7</v>
      </c>
      <c r="X126" s="39">
        <v>7</v>
      </c>
      <c r="Y126" s="39">
        <v>0</v>
      </c>
      <c r="Z126" s="39">
        <v>0</v>
      </c>
      <c r="AA126" s="39">
        <v>0</v>
      </c>
      <c r="AB126" s="39">
        <v>0</v>
      </c>
      <c r="AC126" s="39">
        <v>2</v>
      </c>
      <c r="AD126" s="39">
        <v>12</v>
      </c>
      <c r="AE126" s="39">
        <v>1</v>
      </c>
      <c r="AF126" s="39">
        <v>1928439</v>
      </c>
      <c r="AG126" s="39">
        <v>1137607</v>
      </c>
      <c r="AH126" s="39">
        <v>317092</v>
      </c>
      <c r="AI126" s="39">
        <v>473740</v>
      </c>
      <c r="AJ126" s="39">
        <v>180093</v>
      </c>
      <c r="AK126" s="39">
        <v>185004</v>
      </c>
    </row>
    <row r="127" spans="1:37" ht="16.5" customHeight="1">
      <c r="A127" s="38">
        <v>119</v>
      </c>
      <c r="B127" s="38" t="s">
        <v>41</v>
      </c>
      <c r="C127" s="38" t="s">
        <v>110</v>
      </c>
      <c r="D127" s="38" t="s">
        <v>157</v>
      </c>
      <c r="E127" s="38" t="s">
        <v>374</v>
      </c>
      <c r="F127" s="45" t="s">
        <v>3278</v>
      </c>
      <c r="G127" s="38" t="s">
        <v>375</v>
      </c>
      <c r="H127" s="38" t="s">
        <v>376</v>
      </c>
      <c r="I127" s="38">
        <v>2010</v>
      </c>
      <c r="J127" s="39">
        <v>287.89999999999998</v>
      </c>
      <c r="K127" s="39">
        <v>674.58</v>
      </c>
      <c r="L127" s="39">
        <v>76</v>
      </c>
      <c r="M127" s="39">
        <v>67488</v>
      </c>
      <c r="N127" s="39">
        <v>661</v>
      </c>
      <c r="O127" s="39">
        <v>27</v>
      </c>
      <c r="P127" s="39">
        <v>4820</v>
      </c>
      <c r="Q127" s="39">
        <v>0</v>
      </c>
      <c r="R127" s="39">
        <v>0</v>
      </c>
      <c r="S127" s="39">
        <v>2</v>
      </c>
      <c r="T127" s="39">
        <v>2</v>
      </c>
      <c r="U127" s="39">
        <v>0</v>
      </c>
      <c r="V127" s="39">
        <v>0</v>
      </c>
      <c r="W127" s="39">
        <v>2</v>
      </c>
      <c r="X127" s="39">
        <v>2</v>
      </c>
      <c r="Y127" s="39">
        <v>0</v>
      </c>
      <c r="Z127" s="39">
        <v>0</v>
      </c>
      <c r="AA127" s="39">
        <v>0</v>
      </c>
      <c r="AB127" s="39">
        <v>0</v>
      </c>
      <c r="AC127" s="39">
        <v>0</v>
      </c>
      <c r="AD127" s="39">
        <v>4</v>
      </c>
      <c r="AE127" s="39">
        <v>0</v>
      </c>
      <c r="AF127" s="39">
        <v>299397</v>
      </c>
      <c r="AG127" s="39">
        <v>136911</v>
      </c>
      <c r="AH127" s="39">
        <v>58405</v>
      </c>
      <c r="AI127" s="39">
        <v>104081</v>
      </c>
      <c r="AJ127" s="39">
        <v>95284</v>
      </c>
      <c r="AK127" s="39">
        <v>98144</v>
      </c>
    </row>
    <row r="128" spans="1:37" ht="16.5" customHeight="1">
      <c r="A128" s="38">
        <v>120</v>
      </c>
      <c r="B128" s="38" t="s">
        <v>41</v>
      </c>
      <c r="C128" s="38" t="s">
        <v>42</v>
      </c>
      <c r="D128" s="38" t="s">
        <v>157</v>
      </c>
      <c r="E128" s="38" t="s">
        <v>380</v>
      </c>
      <c r="F128" s="45" t="s">
        <v>3279</v>
      </c>
      <c r="G128" s="38" t="s">
        <v>381</v>
      </c>
      <c r="H128" s="38" t="s">
        <v>3280</v>
      </c>
      <c r="I128" s="38">
        <v>2017</v>
      </c>
      <c r="J128" s="39">
        <v>635.20000000000005</v>
      </c>
      <c r="K128" s="39">
        <v>270.89999999999998</v>
      </c>
      <c r="L128" s="39">
        <v>78</v>
      </c>
      <c r="M128" s="39">
        <v>19789</v>
      </c>
      <c r="N128" s="39">
        <v>0</v>
      </c>
      <c r="O128" s="39">
        <v>20</v>
      </c>
      <c r="P128" s="39">
        <v>2096</v>
      </c>
      <c r="Q128" s="39">
        <v>0</v>
      </c>
      <c r="R128" s="39">
        <v>1</v>
      </c>
      <c r="S128" s="39">
        <v>2</v>
      </c>
      <c r="T128" s="39">
        <v>2</v>
      </c>
      <c r="U128" s="39">
        <v>0</v>
      </c>
      <c r="V128" s="39">
        <v>0</v>
      </c>
      <c r="W128" s="39">
        <v>2</v>
      </c>
      <c r="X128" s="39">
        <v>2</v>
      </c>
      <c r="Y128" s="39">
        <v>0</v>
      </c>
      <c r="Z128" s="39">
        <v>0</v>
      </c>
      <c r="AA128" s="39">
        <v>0</v>
      </c>
      <c r="AB128" s="39">
        <v>0</v>
      </c>
      <c r="AC128" s="39">
        <v>0</v>
      </c>
      <c r="AD128" s="39">
        <v>6</v>
      </c>
      <c r="AE128" s="39">
        <v>0</v>
      </c>
      <c r="AF128" s="39">
        <v>235658</v>
      </c>
      <c r="AG128" s="39">
        <v>162083</v>
      </c>
      <c r="AH128" s="39">
        <v>47245</v>
      </c>
      <c r="AI128" s="39">
        <v>26330</v>
      </c>
      <c r="AJ128" s="39">
        <v>53680</v>
      </c>
      <c r="AK128" s="39">
        <v>62223</v>
      </c>
    </row>
    <row r="129" spans="1:37" ht="16.5" customHeight="1">
      <c r="A129" s="38">
        <v>121</v>
      </c>
      <c r="B129" s="38" t="s">
        <v>41</v>
      </c>
      <c r="C129" s="38" t="s">
        <v>42</v>
      </c>
      <c r="D129" s="38" t="s">
        <v>157</v>
      </c>
      <c r="E129" s="38" t="s">
        <v>382</v>
      </c>
      <c r="F129" s="45" t="s">
        <v>3281</v>
      </c>
      <c r="G129" s="38" t="s">
        <v>383</v>
      </c>
      <c r="H129" s="38" t="s">
        <v>3282</v>
      </c>
      <c r="I129" s="38">
        <v>2017</v>
      </c>
      <c r="J129" s="39">
        <v>893.5</v>
      </c>
      <c r="K129" s="39">
        <v>364.43</v>
      </c>
      <c r="L129" s="39">
        <v>100</v>
      </c>
      <c r="M129" s="39">
        <v>30869</v>
      </c>
      <c r="N129" s="39">
        <v>0</v>
      </c>
      <c r="O129" s="39">
        <v>20</v>
      </c>
      <c r="P129" s="39">
        <v>1878</v>
      </c>
      <c r="Q129" s="39">
        <v>0</v>
      </c>
      <c r="R129" s="39">
        <v>19</v>
      </c>
      <c r="S129" s="39">
        <v>2</v>
      </c>
      <c r="T129" s="39">
        <v>2</v>
      </c>
      <c r="U129" s="39">
        <v>0</v>
      </c>
      <c r="V129" s="39">
        <v>0</v>
      </c>
      <c r="W129" s="39">
        <v>2</v>
      </c>
      <c r="X129" s="39">
        <v>2</v>
      </c>
      <c r="Y129" s="39">
        <v>0</v>
      </c>
      <c r="Z129" s="39">
        <v>0</v>
      </c>
      <c r="AA129" s="39">
        <v>0</v>
      </c>
      <c r="AB129" s="39">
        <v>0</v>
      </c>
      <c r="AC129" s="39">
        <v>0</v>
      </c>
      <c r="AD129" s="39">
        <v>6</v>
      </c>
      <c r="AE129" s="39">
        <v>0</v>
      </c>
      <c r="AF129" s="39">
        <v>238364</v>
      </c>
      <c r="AG129" s="39">
        <v>139936</v>
      </c>
      <c r="AH129" s="39">
        <v>46767</v>
      </c>
      <c r="AI129" s="39">
        <v>51661</v>
      </c>
      <c r="AJ129" s="39">
        <v>60279</v>
      </c>
      <c r="AK129" s="39">
        <v>45779</v>
      </c>
    </row>
    <row r="130" spans="1:37" ht="16.5" customHeight="1">
      <c r="A130" s="38">
        <v>122</v>
      </c>
      <c r="B130" s="38" t="s">
        <v>41</v>
      </c>
      <c r="C130" s="38" t="s">
        <v>42</v>
      </c>
      <c r="D130" s="38" t="s">
        <v>157</v>
      </c>
      <c r="E130" s="38" t="s">
        <v>398</v>
      </c>
      <c r="F130" s="45" t="s">
        <v>3283</v>
      </c>
      <c r="G130" s="38" t="s">
        <v>399</v>
      </c>
      <c r="H130" s="38" t="s">
        <v>3284</v>
      </c>
      <c r="I130" s="38">
        <v>2017</v>
      </c>
      <c r="J130" s="39">
        <v>605.9</v>
      </c>
      <c r="K130" s="39">
        <v>313.74</v>
      </c>
      <c r="L130" s="39">
        <v>60</v>
      </c>
      <c r="M130" s="39">
        <v>25473</v>
      </c>
      <c r="N130" s="39">
        <v>0</v>
      </c>
      <c r="O130" s="39">
        <v>25</v>
      </c>
      <c r="P130" s="39">
        <v>2047</v>
      </c>
      <c r="Q130" s="39">
        <v>0</v>
      </c>
      <c r="R130" s="39">
        <v>8</v>
      </c>
      <c r="S130" s="39">
        <v>1</v>
      </c>
      <c r="T130" s="39">
        <v>1</v>
      </c>
      <c r="U130" s="39">
        <v>0</v>
      </c>
      <c r="V130" s="39">
        <v>0</v>
      </c>
      <c r="W130" s="39">
        <v>1</v>
      </c>
      <c r="X130" s="39">
        <v>1</v>
      </c>
      <c r="Y130" s="39">
        <v>0</v>
      </c>
      <c r="Z130" s="39">
        <v>0</v>
      </c>
      <c r="AA130" s="39">
        <v>0</v>
      </c>
      <c r="AB130" s="39">
        <v>0</v>
      </c>
      <c r="AC130" s="39">
        <v>0</v>
      </c>
      <c r="AD130" s="39">
        <v>1</v>
      </c>
      <c r="AE130" s="39">
        <v>3</v>
      </c>
      <c r="AF130" s="39">
        <v>201003</v>
      </c>
      <c r="AG130" s="39">
        <v>133057</v>
      </c>
      <c r="AH130" s="39">
        <v>45468</v>
      </c>
      <c r="AI130" s="39">
        <v>22478</v>
      </c>
      <c r="AJ130" s="39">
        <v>76728</v>
      </c>
      <c r="AK130" s="39">
        <v>81640</v>
      </c>
    </row>
    <row r="131" spans="1:37" ht="16.5" customHeight="1">
      <c r="A131" s="38">
        <v>123</v>
      </c>
      <c r="B131" s="38" t="s">
        <v>41</v>
      </c>
      <c r="C131" s="38" t="s">
        <v>42</v>
      </c>
      <c r="D131" s="38" t="s">
        <v>157</v>
      </c>
      <c r="E131" s="38" t="s">
        <v>393</v>
      </c>
      <c r="F131" s="45" t="s">
        <v>3285</v>
      </c>
      <c r="G131" s="38" t="s">
        <v>394</v>
      </c>
      <c r="H131" s="38" t="s">
        <v>3286</v>
      </c>
      <c r="I131" s="38">
        <v>2018</v>
      </c>
      <c r="J131" s="39">
        <v>1979.6</v>
      </c>
      <c r="K131" s="39">
        <v>316.06</v>
      </c>
      <c r="L131" s="39">
        <v>100</v>
      </c>
      <c r="M131" s="39">
        <v>16140</v>
      </c>
      <c r="N131" s="39">
        <v>1002</v>
      </c>
      <c r="O131" s="39">
        <v>29</v>
      </c>
      <c r="P131" s="39">
        <v>1514</v>
      </c>
      <c r="Q131" s="39">
        <v>97</v>
      </c>
      <c r="R131" s="39">
        <v>0</v>
      </c>
      <c r="S131" s="39">
        <v>2</v>
      </c>
      <c r="T131" s="39">
        <v>2</v>
      </c>
      <c r="U131" s="39">
        <v>0</v>
      </c>
      <c r="V131" s="39">
        <v>0</v>
      </c>
      <c r="W131" s="39">
        <v>2</v>
      </c>
      <c r="X131" s="39">
        <v>2</v>
      </c>
      <c r="Y131" s="39">
        <v>0</v>
      </c>
      <c r="Z131" s="39">
        <v>0</v>
      </c>
      <c r="AA131" s="39">
        <v>0</v>
      </c>
      <c r="AB131" s="39">
        <v>0</v>
      </c>
      <c r="AC131" s="39">
        <v>0</v>
      </c>
      <c r="AD131" s="39">
        <v>4</v>
      </c>
      <c r="AE131" s="39">
        <v>0</v>
      </c>
      <c r="AF131" s="39">
        <v>216000</v>
      </c>
      <c r="AG131" s="39">
        <v>135991</v>
      </c>
      <c r="AH131" s="39">
        <v>37602</v>
      </c>
      <c r="AI131" s="39">
        <v>42407</v>
      </c>
      <c r="AJ131" s="39">
        <v>50003</v>
      </c>
      <c r="AK131" s="39">
        <v>74961</v>
      </c>
    </row>
    <row r="132" spans="1:37" ht="16.5" customHeight="1">
      <c r="A132" s="38">
        <v>124</v>
      </c>
      <c r="B132" s="38" t="s">
        <v>41</v>
      </c>
      <c r="C132" s="38" t="s">
        <v>42</v>
      </c>
      <c r="D132" s="38" t="s">
        <v>157</v>
      </c>
      <c r="E132" s="38" t="s">
        <v>395</v>
      </c>
      <c r="F132" s="45" t="s">
        <v>3287</v>
      </c>
      <c r="G132" s="38" t="s">
        <v>396</v>
      </c>
      <c r="H132" s="38" t="s">
        <v>397</v>
      </c>
      <c r="I132" s="38">
        <v>2020</v>
      </c>
      <c r="J132" s="39">
        <v>582</v>
      </c>
      <c r="K132" s="39">
        <v>1030</v>
      </c>
      <c r="L132" s="39">
        <v>168</v>
      </c>
      <c r="M132" s="39">
        <v>31426</v>
      </c>
      <c r="N132" s="39">
        <v>272</v>
      </c>
      <c r="O132" s="39">
        <v>89</v>
      </c>
      <c r="P132" s="39">
        <v>8502</v>
      </c>
      <c r="Q132" s="39">
        <v>0</v>
      </c>
      <c r="R132" s="39">
        <v>51</v>
      </c>
      <c r="S132" s="39">
        <v>9</v>
      </c>
      <c r="T132" s="39">
        <v>9</v>
      </c>
      <c r="U132" s="39">
        <v>2</v>
      </c>
      <c r="V132" s="39">
        <v>2</v>
      </c>
      <c r="W132" s="39">
        <v>5</v>
      </c>
      <c r="X132" s="39">
        <v>5</v>
      </c>
      <c r="Y132" s="39">
        <v>1</v>
      </c>
      <c r="Z132" s="39">
        <v>1</v>
      </c>
      <c r="AA132" s="39">
        <v>1</v>
      </c>
      <c r="AB132" s="39">
        <v>1</v>
      </c>
      <c r="AC132" s="39">
        <v>0</v>
      </c>
      <c r="AD132" s="39">
        <v>8</v>
      </c>
      <c r="AE132" s="39">
        <v>3</v>
      </c>
      <c r="AF132" s="39">
        <v>913736</v>
      </c>
      <c r="AG132" s="39">
        <v>543201</v>
      </c>
      <c r="AH132" s="39">
        <v>116300</v>
      </c>
      <c r="AI132" s="39">
        <v>254235</v>
      </c>
      <c r="AJ132" s="39">
        <v>203926</v>
      </c>
      <c r="AK132" s="39">
        <v>185421</v>
      </c>
    </row>
    <row r="133" spans="1:37" ht="16.5" customHeight="1">
      <c r="A133" s="38">
        <v>125</v>
      </c>
      <c r="B133" s="38" t="s">
        <v>41</v>
      </c>
      <c r="C133" s="38" t="s">
        <v>42</v>
      </c>
      <c r="D133" s="38" t="s">
        <v>157</v>
      </c>
      <c r="E133" s="38" t="s">
        <v>384</v>
      </c>
      <c r="F133" s="45" t="s">
        <v>3288</v>
      </c>
      <c r="G133" s="38" t="s">
        <v>385</v>
      </c>
      <c r="H133" s="38" t="s">
        <v>386</v>
      </c>
      <c r="I133" s="38">
        <v>2018</v>
      </c>
      <c r="J133" s="39">
        <v>10624</v>
      </c>
      <c r="K133" s="39">
        <v>1528.51</v>
      </c>
      <c r="L133" s="39">
        <v>250</v>
      </c>
      <c r="M133" s="39">
        <v>66940</v>
      </c>
      <c r="N133" s="39">
        <v>1503</v>
      </c>
      <c r="O133" s="39">
        <v>67</v>
      </c>
      <c r="P133" s="39">
        <v>8918</v>
      </c>
      <c r="Q133" s="39">
        <v>251</v>
      </c>
      <c r="R133" s="39">
        <v>15</v>
      </c>
      <c r="S133" s="39">
        <v>8</v>
      </c>
      <c r="T133" s="39">
        <v>8</v>
      </c>
      <c r="U133" s="39">
        <v>0</v>
      </c>
      <c r="V133" s="39">
        <v>0</v>
      </c>
      <c r="W133" s="39">
        <v>7</v>
      </c>
      <c r="X133" s="39">
        <v>7</v>
      </c>
      <c r="Y133" s="39">
        <v>0</v>
      </c>
      <c r="Z133" s="39">
        <v>0</v>
      </c>
      <c r="AA133" s="39">
        <v>1</v>
      </c>
      <c r="AB133" s="39">
        <v>1</v>
      </c>
      <c r="AC133" s="39">
        <v>0</v>
      </c>
      <c r="AD133" s="39">
        <v>9</v>
      </c>
      <c r="AE133" s="39">
        <v>3</v>
      </c>
      <c r="AF133" s="39">
        <v>859514</v>
      </c>
      <c r="AG133" s="39">
        <v>477632</v>
      </c>
      <c r="AH133" s="39">
        <v>146186</v>
      </c>
      <c r="AI133" s="39">
        <v>235696</v>
      </c>
      <c r="AJ133" s="39">
        <v>69625</v>
      </c>
      <c r="AK133" s="39">
        <v>177089</v>
      </c>
    </row>
    <row r="134" spans="1:37" ht="16.5" customHeight="1">
      <c r="A134" s="38">
        <v>126</v>
      </c>
      <c r="B134" s="38" t="s">
        <v>41</v>
      </c>
      <c r="C134" s="38" t="s">
        <v>42</v>
      </c>
      <c r="D134" s="38" t="s">
        <v>157</v>
      </c>
      <c r="E134" s="38" t="s">
        <v>387</v>
      </c>
      <c r="F134" s="45" t="s">
        <v>3289</v>
      </c>
      <c r="G134" s="38" t="s">
        <v>388</v>
      </c>
      <c r="H134" s="38" t="s">
        <v>389</v>
      </c>
      <c r="I134" s="38">
        <v>2013</v>
      </c>
      <c r="J134" s="39">
        <v>1320</v>
      </c>
      <c r="K134" s="39">
        <v>3591.45</v>
      </c>
      <c r="L134" s="39">
        <v>450</v>
      </c>
      <c r="M134" s="39">
        <v>147826</v>
      </c>
      <c r="N134" s="39">
        <v>5410</v>
      </c>
      <c r="O134" s="39">
        <v>253</v>
      </c>
      <c r="P134" s="39">
        <v>14709</v>
      </c>
      <c r="Q134" s="39">
        <v>104</v>
      </c>
      <c r="R134" s="39">
        <v>45</v>
      </c>
      <c r="S134" s="39">
        <v>21</v>
      </c>
      <c r="T134" s="39">
        <v>21</v>
      </c>
      <c r="U134" s="39">
        <v>3</v>
      </c>
      <c r="V134" s="39">
        <v>3</v>
      </c>
      <c r="W134" s="39">
        <v>15</v>
      </c>
      <c r="X134" s="39">
        <v>15</v>
      </c>
      <c r="Y134" s="39">
        <v>1</v>
      </c>
      <c r="Z134" s="39">
        <v>1</v>
      </c>
      <c r="AA134" s="39">
        <v>2</v>
      </c>
      <c r="AB134" s="39">
        <v>2</v>
      </c>
      <c r="AC134" s="39">
        <v>2</v>
      </c>
      <c r="AD134" s="39">
        <v>21</v>
      </c>
      <c r="AE134" s="39">
        <v>3</v>
      </c>
      <c r="AF134" s="39">
        <v>2332280</v>
      </c>
      <c r="AG134" s="39">
        <v>1208074</v>
      </c>
      <c r="AH134" s="39">
        <v>220911</v>
      </c>
      <c r="AI134" s="39">
        <v>903295</v>
      </c>
      <c r="AJ134" s="39">
        <v>177297</v>
      </c>
      <c r="AK134" s="39">
        <v>388482</v>
      </c>
    </row>
    <row r="135" spans="1:37" ht="16.5" customHeight="1">
      <c r="A135" s="38">
        <v>127</v>
      </c>
      <c r="B135" s="38" t="s">
        <v>41</v>
      </c>
      <c r="C135" s="38" t="s">
        <v>42</v>
      </c>
      <c r="D135" s="38" t="s">
        <v>157</v>
      </c>
      <c r="E135" s="38" t="s">
        <v>390</v>
      </c>
      <c r="F135" s="45" t="s">
        <v>3290</v>
      </c>
      <c r="G135" s="38" t="s">
        <v>391</v>
      </c>
      <c r="H135" s="38" t="s">
        <v>392</v>
      </c>
      <c r="I135" s="38">
        <v>2019</v>
      </c>
      <c r="J135" s="39">
        <v>2205.5</v>
      </c>
      <c r="K135" s="39">
        <v>2985.85</v>
      </c>
      <c r="L135" s="39">
        <v>647</v>
      </c>
      <c r="M135" s="39">
        <v>60158</v>
      </c>
      <c r="N135" s="39">
        <v>2200</v>
      </c>
      <c r="O135" s="39">
        <v>127</v>
      </c>
      <c r="P135" s="39">
        <v>11804</v>
      </c>
      <c r="Q135" s="39">
        <v>207</v>
      </c>
      <c r="R135" s="39">
        <v>13</v>
      </c>
      <c r="S135" s="39">
        <v>14</v>
      </c>
      <c r="T135" s="39">
        <v>14</v>
      </c>
      <c r="U135" s="39">
        <v>4</v>
      </c>
      <c r="V135" s="39">
        <v>4</v>
      </c>
      <c r="W135" s="39">
        <v>9</v>
      </c>
      <c r="X135" s="39">
        <v>9</v>
      </c>
      <c r="Y135" s="39">
        <v>0</v>
      </c>
      <c r="Z135" s="39">
        <v>0</v>
      </c>
      <c r="AA135" s="39">
        <v>1</v>
      </c>
      <c r="AB135" s="39">
        <v>1</v>
      </c>
      <c r="AC135" s="39">
        <v>1</v>
      </c>
      <c r="AD135" s="39">
        <v>13</v>
      </c>
      <c r="AE135" s="39">
        <v>1</v>
      </c>
      <c r="AF135" s="39">
        <v>1390767</v>
      </c>
      <c r="AG135" s="39">
        <v>793796</v>
      </c>
      <c r="AH135" s="39">
        <v>191862</v>
      </c>
      <c r="AI135" s="39">
        <v>405109</v>
      </c>
      <c r="AJ135" s="39">
        <v>219985</v>
      </c>
      <c r="AK135" s="39">
        <v>308501</v>
      </c>
    </row>
    <row r="136" spans="1:37" ht="16.5" customHeight="1">
      <c r="A136" s="38">
        <v>128</v>
      </c>
      <c r="B136" s="38" t="s">
        <v>41</v>
      </c>
      <c r="C136" s="38" t="s">
        <v>400</v>
      </c>
      <c r="D136" s="38" t="s">
        <v>157</v>
      </c>
      <c r="E136" s="38" t="s">
        <v>403</v>
      </c>
      <c r="F136" s="45" t="s">
        <v>3291</v>
      </c>
      <c r="G136" s="38" t="s">
        <v>404</v>
      </c>
      <c r="H136" s="38" t="s">
        <v>405</v>
      </c>
      <c r="I136" s="38">
        <v>1999</v>
      </c>
      <c r="J136" s="39">
        <v>1894</v>
      </c>
      <c r="K136" s="39">
        <v>5692</v>
      </c>
      <c r="L136" s="39">
        <v>548</v>
      </c>
      <c r="M136" s="39">
        <v>221914</v>
      </c>
      <c r="N136" s="39">
        <v>4365</v>
      </c>
      <c r="O136" s="39">
        <v>108</v>
      </c>
      <c r="P136" s="39">
        <v>16104</v>
      </c>
      <c r="Q136" s="39">
        <v>99</v>
      </c>
      <c r="R136" s="39">
        <v>12</v>
      </c>
      <c r="S136" s="39">
        <v>23</v>
      </c>
      <c r="T136" s="39">
        <v>23</v>
      </c>
      <c r="U136" s="39">
        <v>2</v>
      </c>
      <c r="V136" s="39">
        <v>0</v>
      </c>
      <c r="W136" s="39">
        <v>17</v>
      </c>
      <c r="X136" s="39">
        <v>23</v>
      </c>
      <c r="Y136" s="39">
        <v>0</v>
      </c>
      <c r="Z136" s="39">
        <v>0</v>
      </c>
      <c r="AA136" s="39">
        <v>4</v>
      </c>
      <c r="AB136" s="39">
        <v>0</v>
      </c>
      <c r="AC136" s="39">
        <v>1</v>
      </c>
      <c r="AD136" s="39">
        <v>18</v>
      </c>
      <c r="AE136" s="39">
        <v>1</v>
      </c>
      <c r="AF136" s="39">
        <v>2214648</v>
      </c>
      <c r="AG136" s="39">
        <v>1103100</v>
      </c>
      <c r="AH136" s="39">
        <v>281851</v>
      </c>
      <c r="AI136" s="39">
        <v>829697</v>
      </c>
      <c r="AJ136" s="39">
        <v>185027</v>
      </c>
      <c r="AK136" s="39">
        <v>317082</v>
      </c>
    </row>
    <row r="137" spans="1:37" ht="16.5" customHeight="1">
      <c r="A137" s="38">
        <v>129</v>
      </c>
      <c r="B137" s="38" t="s">
        <v>41</v>
      </c>
      <c r="C137" s="38" t="s">
        <v>400</v>
      </c>
      <c r="D137" s="38" t="s">
        <v>157</v>
      </c>
      <c r="E137" s="38" t="s">
        <v>401</v>
      </c>
      <c r="F137" s="45" t="s">
        <v>3292</v>
      </c>
      <c r="G137" s="38" t="s">
        <v>402</v>
      </c>
      <c r="H137" s="38" t="s">
        <v>3293</v>
      </c>
      <c r="I137" s="38">
        <v>2006</v>
      </c>
      <c r="J137" s="39">
        <v>863</v>
      </c>
      <c r="K137" s="39">
        <v>1517.33</v>
      </c>
      <c r="L137" s="39">
        <v>202</v>
      </c>
      <c r="M137" s="39">
        <v>84974</v>
      </c>
      <c r="N137" s="39">
        <v>3799</v>
      </c>
      <c r="O137" s="39">
        <v>42</v>
      </c>
      <c r="P137" s="39">
        <v>4593</v>
      </c>
      <c r="Q137" s="39">
        <v>73</v>
      </c>
      <c r="R137" s="39">
        <v>0</v>
      </c>
      <c r="S137" s="39">
        <v>7</v>
      </c>
      <c r="T137" s="39">
        <v>9</v>
      </c>
      <c r="U137" s="39">
        <v>0</v>
      </c>
      <c r="V137" s="39">
        <v>0</v>
      </c>
      <c r="W137" s="39">
        <v>6</v>
      </c>
      <c r="X137" s="39">
        <v>8</v>
      </c>
      <c r="Y137" s="39">
        <v>0</v>
      </c>
      <c r="Z137" s="39">
        <v>0</v>
      </c>
      <c r="AA137" s="39">
        <v>1</v>
      </c>
      <c r="AB137" s="39">
        <v>1</v>
      </c>
      <c r="AC137" s="39">
        <v>1</v>
      </c>
      <c r="AD137" s="39">
        <v>6</v>
      </c>
      <c r="AE137" s="39">
        <v>0</v>
      </c>
      <c r="AF137" s="39">
        <v>609742</v>
      </c>
      <c r="AG137" s="39">
        <v>456170</v>
      </c>
      <c r="AH137" s="39">
        <v>55450</v>
      </c>
      <c r="AI137" s="39">
        <v>98122</v>
      </c>
      <c r="AJ137" s="39">
        <v>82399</v>
      </c>
      <c r="AK137" s="39">
        <v>157539</v>
      </c>
    </row>
    <row r="138" spans="1:37" ht="16.5" customHeight="1">
      <c r="A138" s="38">
        <v>130</v>
      </c>
      <c r="B138" s="38" t="s">
        <v>41</v>
      </c>
      <c r="C138" s="38" t="s">
        <v>400</v>
      </c>
      <c r="D138" s="38" t="s">
        <v>157</v>
      </c>
      <c r="E138" s="38" t="s">
        <v>409</v>
      </c>
      <c r="F138" s="45" t="s">
        <v>3294</v>
      </c>
      <c r="G138" s="38" t="s">
        <v>410</v>
      </c>
      <c r="H138" s="38" t="s">
        <v>411</v>
      </c>
      <c r="I138" s="38">
        <v>2012</v>
      </c>
      <c r="J138" s="39">
        <v>1014</v>
      </c>
      <c r="K138" s="39">
        <v>1014</v>
      </c>
      <c r="L138" s="39">
        <v>214</v>
      </c>
      <c r="M138" s="39">
        <v>50653</v>
      </c>
      <c r="N138" s="39">
        <v>2195</v>
      </c>
      <c r="O138" s="39">
        <v>49</v>
      </c>
      <c r="P138" s="39">
        <v>3746</v>
      </c>
      <c r="Q138" s="39">
        <v>90</v>
      </c>
      <c r="R138" s="39">
        <v>49</v>
      </c>
      <c r="S138" s="39">
        <v>7</v>
      </c>
      <c r="T138" s="39">
        <v>7</v>
      </c>
      <c r="U138" s="39">
        <v>0</v>
      </c>
      <c r="V138" s="39">
        <v>0</v>
      </c>
      <c r="W138" s="39">
        <v>7</v>
      </c>
      <c r="X138" s="39">
        <v>7</v>
      </c>
      <c r="Y138" s="39">
        <v>0</v>
      </c>
      <c r="Z138" s="39">
        <v>0</v>
      </c>
      <c r="AA138" s="39">
        <v>0</v>
      </c>
      <c r="AB138" s="39">
        <v>0</v>
      </c>
      <c r="AC138" s="39">
        <v>0</v>
      </c>
      <c r="AD138" s="39">
        <v>8</v>
      </c>
      <c r="AE138" s="39">
        <v>1</v>
      </c>
      <c r="AF138" s="39">
        <v>442738</v>
      </c>
      <c r="AG138" s="39">
        <v>323844</v>
      </c>
      <c r="AH138" s="39">
        <v>50500</v>
      </c>
      <c r="AI138" s="39">
        <v>68394</v>
      </c>
      <c r="AJ138" s="39">
        <v>63127</v>
      </c>
      <c r="AK138" s="39">
        <v>112353</v>
      </c>
    </row>
    <row r="139" spans="1:37" ht="16.5" customHeight="1">
      <c r="A139" s="38">
        <v>131</v>
      </c>
      <c r="B139" s="38" t="s">
        <v>41</v>
      </c>
      <c r="C139" s="38" t="s">
        <v>400</v>
      </c>
      <c r="D139" s="38" t="s">
        <v>157</v>
      </c>
      <c r="E139" s="38" t="s">
        <v>412</v>
      </c>
      <c r="F139" s="45" t="s">
        <v>3295</v>
      </c>
      <c r="G139" s="38" t="s">
        <v>413</v>
      </c>
      <c r="H139" s="38" t="s">
        <v>414</v>
      </c>
      <c r="I139" s="38">
        <v>2020</v>
      </c>
      <c r="J139" s="39">
        <v>2659.7</v>
      </c>
      <c r="K139" s="39">
        <v>378.13</v>
      </c>
      <c r="L139" s="39">
        <v>80</v>
      </c>
      <c r="M139" s="39">
        <v>7530</v>
      </c>
      <c r="N139" s="39">
        <v>0</v>
      </c>
      <c r="O139" s="39">
        <v>12</v>
      </c>
      <c r="P139" s="39">
        <v>3292</v>
      </c>
      <c r="Q139" s="39">
        <v>0</v>
      </c>
      <c r="R139" s="39">
        <v>1</v>
      </c>
      <c r="S139" s="39">
        <v>3</v>
      </c>
      <c r="T139" s="39">
        <v>3</v>
      </c>
      <c r="U139" s="39">
        <v>0</v>
      </c>
      <c r="V139" s="39">
        <v>0</v>
      </c>
      <c r="W139" s="39">
        <v>3</v>
      </c>
      <c r="X139" s="39">
        <v>3</v>
      </c>
      <c r="Y139" s="39">
        <v>0</v>
      </c>
      <c r="Z139" s="39">
        <v>0</v>
      </c>
      <c r="AA139" s="39">
        <v>0</v>
      </c>
      <c r="AB139" s="39">
        <v>0</v>
      </c>
      <c r="AC139" s="39">
        <v>0</v>
      </c>
      <c r="AD139" s="39">
        <v>4</v>
      </c>
      <c r="AE139" s="39">
        <v>0</v>
      </c>
      <c r="AF139" s="39">
        <v>176597</v>
      </c>
      <c r="AG139" s="39">
        <v>113357</v>
      </c>
      <c r="AH139" s="39">
        <v>23700</v>
      </c>
      <c r="AI139" s="39">
        <v>39540</v>
      </c>
      <c r="AJ139" s="39">
        <v>16932</v>
      </c>
      <c r="AK139" s="39">
        <v>20760</v>
      </c>
    </row>
    <row r="140" spans="1:37" ht="16.5" customHeight="1">
      <c r="A140" s="38">
        <v>132</v>
      </c>
      <c r="B140" s="38" t="s">
        <v>41</v>
      </c>
      <c r="C140" s="38" t="s">
        <v>400</v>
      </c>
      <c r="D140" s="38" t="s">
        <v>157</v>
      </c>
      <c r="E140" s="38" t="s">
        <v>415</v>
      </c>
      <c r="F140" s="45" t="s">
        <v>3296</v>
      </c>
      <c r="G140" s="38" t="s">
        <v>416</v>
      </c>
      <c r="H140" s="38" t="s">
        <v>3297</v>
      </c>
      <c r="I140" s="38">
        <v>2007</v>
      </c>
      <c r="J140" s="39">
        <v>629.1</v>
      </c>
      <c r="K140" s="39">
        <v>1482.85</v>
      </c>
      <c r="L140" s="39">
        <v>135</v>
      </c>
      <c r="M140" s="39">
        <v>82864</v>
      </c>
      <c r="N140" s="39">
        <v>3946</v>
      </c>
      <c r="O140" s="39">
        <v>36</v>
      </c>
      <c r="P140" s="39">
        <v>3616</v>
      </c>
      <c r="Q140" s="39">
        <v>85</v>
      </c>
      <c r="R140" s="39">
        <v>7</v>
      </c>
      <c r="S140" s="39">
        <v>7</v>
      </c>
      <c r="T140" s="39">
        <v>8</v>
      </c>
      <c r="U140" s="39">
        <v>0</v>
      </c>
      <c r="V140" s="39">
        <v>1</v>
      </c>
      <c r="W140" s="39">
        <v>6</v>
      </c>
      <c r="X140" s="39">
        <v>7</v>
      </c>
      <c r="Y140" s="39">
        <v>0</v>
      </c>
      <c r="Z140" s="39">
        <v>0</v>
      </c>
      <c r="AA140" s="39">
        <v>1</v>
      </c>
      <c r="AB140" s="39">
        <v>0</v>
      </c>
      <c r="AC140" s="39">
        <v>0</v>
      </c>
      <c r="AD140" s="39">
        <v>6</v>
      </c>
      <c r="AE140" s="39">
        <v>0</v>
      </c>
      <c r="AF140" s="39">
        <v>595198</v>
      </c>
      <c r="AG140" s="39">
        <v>389249</v>
      </c>
      <c r="AH140" s="39">
        <v>48048</v>
      </c>
      <c r="AI140" s="39">
        <v>157901</v>
      </c>
      <c r="AJ140" s="39">
        <v>47617</v>
      </c>
      <c r="AK140" s="39">
        <v>53305</v>
      </c>
    </row>
    <row r="141" spans="1:37" ht="16.5" customHeight="1">
      <c r="A141" s="38">
        <v>133</v>
      </c>
      <c r="B141" s="38" t="s">
        <v>41</v>
      </c>
      <c r="C141" s="38" t="s">
        <v>400</v>
      </c>
      <c r="D141" s="38" t="s">
        <v>157</v>
      </c>
      <c r="E141" s="38" t="s">
        <v>417</v>
      </c>
      <c r="F141" s="45" t="s">
        <v>3298</v>
      </c>
      <c r="G141" s="38" t="s">
        <v>418</v>
      </c>
      <c r="H141" s="38" t="s">
        <v>3299</v>
      </c>
      <c r="I141" s="38">
        <v>2014</v>
      </c>
      <c r="J141" s="39">
        <v>1920</v>
      </c>
      <c r="K141" s="39">
        <v>1189</v>
      </c>
      <c r="L141" s="39">
        <v>229</v>
      </c>
      <c r="M141" s="39">
        <v>51987</v>
      </c>
      <c r="N141" s="39">
        <v>1107</v>
      </c>
      <c r="O141" s="39">
        <v>25</v>
      </c>
      <c r="P141" s="39">
        <v>3230</v>
      </c>
      <c r="Q141" s="39">
        <v>38</v>
      </c>
      <c r="R141" s="39">
        <v>25</v>
      </c>
      <c r="S141" s="39">
        <v>7</v>
      </c>
      <c r="T141" s="39">
        <v>8</v>
      </c>
      <c r="U141" s="39">
        <v>0</v>
      </c>
      <c r="V141" s="39">
        <v>0</v>
      </c>
      <c r="W141" s="39">
        <v>7</v>
      </c>
      <c r="X141" s="39">
        <v>8</v>
      </c>
      <c r="Y141" s="39">
        <v>0</v>
      </c>
      <c r="Z141" s="39">
        <v>0</v>
      </c>
      <c r="AA141" s="39">
        <v>0</v>
      </c>
      <c r="AB141" s="39">
        <v>0</v>
      </c>
      <c r="AC141" s="39">
        <v>0</v>
      </c>
      <c r="AD141" s="39">
        <v>7</v>
      </c>
      <c r="AE141" s="39">
        <v>0</v>
      </c>
      <c r="AF141" s="39">
        <v>461515</v>
      </c>
      <c r="AG141" s="39">
        <v>369400</v>
      </c>
      <c r="AH141" s="39">
        <v>37888</v>
      </c>
      <c r="AI141" s="39">
        <v>54227</v>
      </c>
      <c r="AJ141" s="39">
        <v>55381</v>
      </c>
      <c r="AK141" s="39">
        <v>123324</v>
      </c>
    </row>
    <row r="142" spans="1:37" ht="16.5" customHeight="1">
      <c r="A142" s="38">
        <v>134</v>
      </c>
      <c r="B142" s="38" t="s">
        <v>41</v>
      </c>
      <c r="C142" s="38" t="s">
        <v>400</v>
      </c>
      <c r="D142" s="38" t="s">
        <v>157</v>
      </c>
      <c r="E142" s="38" t="s">
        <v>406</v>
      </c>
      <c r="F142" s="45" t="s">
        <v>3300</v>
      </c>
      <c r="G142" s="38" t="s">
        <v>407</v>
      </c>
      <c r="H142" s="38" t="s">
        <v>408</v>
      </c>
      <c r="I142" s="38">
        <v>2008</v>
      </c>
      <c r="J142" s="39">
        <v>5965.76</v>
      </c>
      <c r="K142" s="39">
        <v>469</v>
      </c>
      <c r="L142" s="39">
        <v>100</v>
      </c>
      <c r="M142" s="39">
        <v>40469</v>
      </c>
      <c r="N142" s="39">
        <v>1075</v>
      </c>
      <c r="O142" s="39">
        <v>37</v>
      </c>
      <c r="P142" s="39">
        <v>1604</v>
      </c>
      <c r="Q142" s="39">
        <v>88</v>
      </c>
      <c r="R142" s="39">
        <v>1</v>
      </c>
      <c r="S142" s="39">
        <v>3</v>
      </c>
      <c r="T142" s="39">
        <v>5</v>
      </c>
      <c r="U142" s="39">
        <v>0</v>
      </c>
      <c r="V142" s="39">
        <v>0</v>
      </c>
      <c r="W142" s="39">
        <v>3</v>
      </c>
      <c r="X142" s="39">
        <v>5</v>
      </c>
      <c r="Y142" s="39">
        <v>0</v>
      </c>
      <c r="Z142" s="39">
        <v>0</v>
      </c>
      <c r="AA142" s="39">
        <v>0</v>
      </c>
      <c r="AB142" s="39">
        <v>0</v>
      </c>
      <c r="AC142" s="39">
        <v>1</v>
      </c>
      <c r="AD142" s="39">
        <v>6</v>
      </c>
      <c r="AE142" s="39">
        <v>1</v>
      </c>
      <c r="AF142" s="39">
        <v>261950</v>
      </c>
      <c r="AG142" s="39">
        <v>211240</v>
      </c>
      <c r="AH142" s="39">
        <v>40394</v>
      </c>
      <c r="AI142" s="39">
        <v>10316</v>
      </c>
      <c r="AJ142" s="39">
        <v>33541</v>
      </c>
      <c r="AK142" s="39">
        <v>36317</v>
      </c>
    </row>
    <row r="143" spans="1:37" ht="16.5" customHeight="1">
      <c r="A143" s="38">
        <v>135</v>
      </c>
      <c r="B143" s="38" t="s">
        <v>41</v>
      </c>
      <c r="C143" s="38" t="s">
        <v>419</v>
      </c>
      <c r="D143" s="38" t="s">
        <v>157</v>
      </c>
      <c r="E143" s="38" t="s">
        <v>420</v>
      </c>
      <c r="F143" s="45" t="s">
        <v>3301</v>
      </c>
      <c r="G143" s="38" t="s">
        <v>421</v>
      </c>
      <c r="H143" s="38" t="s">
        <v>422</v>
      </c>
      <c r="I143" s="38">
        <v>2020</v>
      </c>
      <c r="J143" s="39">
        <v>1508.53</v>
      </c>
      <c r="K143" s="39">
        <v>923.67</v>
      </c>
      <c r="L143" s="39">
        <v>194</v>
      </c>
      <c r="M143" s="39">
        <v>18540</v>
      </c>
      <c r="N143" s="39">
        <v>0</v>
      </c>
      <c r="O143" s="39">
        <v>28</v>
      </c>
      <c r="P143" s="39">
        <v>2604</v>
      </c>
      <c r="Q143" s="39">
        <v>0</v>
      </c>
      <c r="R143" s="39">
        <v>3</v>
      </c>
      <c r="S143" s="39">
        <v>6</v>
      </c>
      <c r="T143" s="39">
        <v>6</v>
      </c>
      <c r="U143" s="39">
        <v>0</v>
      </c>
      <c r="V143" s="39">
        <v>0</v>
      </c>
      <c r="W143" s="39">
        <v>6</v>
      </c>
      <c r="X143" s="39">
        <v>6</v>
      </c>
      <c r="Y143" s="39">
        <v>0</v>
      </c>
      <c r="Z143" s="39">
        <v>0</v>
      </c>
      <c r="AA143" s="39">
        <v>0</v>
      </c>
      <c r="AB143" s="39">
        <v>0</v>
      </c>
      <c r="AC143" s="39">
        <v>0</v>
      </c>
      <c r="AD143" s="39">
        <v>6</v>
      </c>
      <c r="AE143" s="39">
        <v>0</v>
      </c>
      <c r="AF143" s="39">
        <v>296302</v>
      </c>
      <c r="AG143" s="39">
        <v>227099</v>
      </c>
      <c r="AH143" s="39">
        <v>35013</v>
      </c>
      <c r="AI143" s="39">
        <v>34190</v>
      </c>
      <c r="AJ143" s="39">
        <v>187749</v>
      </c>
      <c r="AK143" s="39">
        <v>155739</v>
      </c>
    </row>
    <row r="144" spans="1:37" ht="16.5" customHeight="1">
      <c r="A144" s="38">
        <v>136</v>
      </c>
      <c r="B144" s="38" t="s">
        <v>41</v>
      </c>
      <c r="C144" s="38" t="s">
        <v>419</v>
      </c>
      <c r="D144" s="38" t="s">
        <v>157</v>
      </c>
      <c r="E144" s="38" t="s">
        <v>450</v>
      </c>
      <c r="F144" s="45" t="s">
        <v>3302</v>
      </c>
      <c r="G144" s="38" t="s">
        <v>451</v>
      </c>
      <c r="H144" s="38" t="s">
        <v>452</v>
      </c>
      <c r="I144" s="38">
        <v>2015</v>
      </c>
      <c r="J144" s="39">
        <v>565</v>
      </c>
      <c r="K144" s="39">
        <v>283.31</v>
      </c>
      <c r="L144" s="39">
        <v>53</v>
      </c>
      <c r="M144" s="39">
        <v>34933</v>
      </c>
      <c r="N144" s="39">
        <v>1116</v>
      </c>
      <c r="O144" s="39">
        <v>27</v>
      </c>
      <c r="P144" s="39">
        <v>1449</v>
      </c>
      <c r="Q144" s="39">
        <v>25</v>
      </c>
      <c r="R144" s="39">
        <v>0</v>
      </c>
      <c r="S144" s="39">
        <v>3</v>
      </c>
      <c r="T144" s="39">
        <v>3</v>
      </c>
      <c r="U144" s="39">
        <v>0</v>
      </c>
      <c r="V144" s="39">
        <v>0</v>
      </c>
      <c r="W144" s="39">
        <v>3</v>
      </c>
      <c r="X144" s="39">
        <v>3</v>
      </c>
      <c r="Y144" s="39">
        <v>0</v>
      </c>
      <c r="Z144" s="39">
        <v>0</v>
      </c>
      <c r="AA144" s="39">
        <v>0</v>
      </c>
      <c r="AB144" s="39">
        <v>0</v>
      </c>
      <c r="AC144" s="39">
        <v>0</v>
      </c>
      <c r="AD144" s="39">
        <v>3</v>
      </c>
      <c r="AE144" s="39">
        <v>0</v>
      </c>
      <c r="AF144" s="39">
        <v>176913</v>
      </c>
      <c r="AG144" s="39">
        <v>134930</v>
      </c>
      <c r="AH144" s="39">
        <v>19806</v>
      </c>
      <c r="AI144" s="39">
        <v>22177</v>
      </c>
      <c r="AJ144" s="39">
        <v>43894</v>
      </c>
      <c r="AK144" s="39">
        <v>33039</v>
      </c>
    </row>
    <row r="145" spans="1:37" ht="16.5" customHeight="1">
      <c r="A145" s="38">
        <v>137</v>
      </c>
      <c r="B145" s="38" t="s">
        <v>41</v>
      </c>
      <c r="C145" s="38" t="s">
        <v>419</v>
      </c>
      <c r="D145" s="38" t="s">
        <v>157</v>
      </c>
      <c r="E145" s="38" t="s">
        <v>438</v>
      </c>
      <c r="F145" s="45" t="s">
        <v>3303</v>
      </c>
      <c r="G145" s="38" t="s">
        <v>439</v>
      </c>
      <c r="H145" s="38" t="s">
        <v>440</v>
      </c>
      <c r="I145" s="38">
        <v>2004</v>
      </c>
      <c r="J145" s="39">
        <v>1398</v>
      </c>
      <c r="K145" s="39">
        <v>2016</v>
      </c>
      <c r="L145" s="39">
        <v>155</v>
      </c>
      <c r="M145" s="39">
        <v>107265</v>
      </c>
      <c r="N145" s="39">
        <v>8548</v>
      </c>
      <c r="O145" s="39">
        <v>45</v>
      </c>
      <c r="P145" s="39">
        <v>3141</v>
      </c>
      <c r="Q145" s="39">
        <v>17</v>
      </c>
      <c r="R145" s="39">
        <v>4</v>
      </c>
      <c r="S145" s="39">
        <v>12</v>
      </c>
      <c r="T145" s="39">
        <v>12</v>
      </c>
      <c r="U145" s="39">
        <v>2</v>
      </c>
      <c r="V145" s="39">
        <v>2</v>
      </c>
      <c r="W145" s="39">
        <v>9</v>
      </c>
      <c r="X145" s="39">
        <v>9</v>
      </c>
      <c r="Y145" s="39">
        <v>0</v>
      </c>
      <c r="Z145" s="39">
        <v>0</v>
      </c>
      <c r="AA145" s="39">
        <v>1</v>
      </c>
      <c r="AB145" s="39">
        <v>1</v>
      </c>
      <c r="AC145" s="39">
        <v>0</v>
      </c>
      <c r="AD145" s="39">
        <v>11</v>
      </c>
      <c r="AE145" s="39">
        <v>1</v>
      </c>
      <c r="AF145" s="39">
        <v>712849</v>
      </c>
      <c r="AG145" s="39">
        <v>508638</v>
      </c>
      <c r="AH145" s="39">
        <v>66095</v>
      </c>
      <c r="AI145" s="39">
        <v>138116</v>
      </c>
      <c r="AJ145" s="39">
        <v>117746</v>
      </c>
      <c r="AK145" s="39">
        <v>58438</v>
      </c>
    </row>
    <row r="146" spans="1:37" ht="16.5" customHeight="1">
      <c r="A146" s="38">
        <v>138</v>
      </c>
      <c r="B146" s="38" t="s">
        <v>41</v>
      </c>
      <c r="C146" s="38" t="s">
        <v>419</v>
      </c>
      <c r="D146" s="38" t="s">
        <v>157</v>
      </c>
      <c r="E146" s="38" t="s">
        <v>423</v>
      </c>
      <c r="F146" s="45" t="s">
        <v>3304</v>
      </c>
      <c r="G146" s="38" t="s">
        <v>424</v>
      </c>
      <c r="H146" s="38" t="s">
        <v>425</v>
      </c>
      <c r="I146" s="38">
        <v>2012</v>
      </c>
      <c r="J146" s="39">
        <v>1650.64</v>
      </c>
      <c r="K146" s="39">
        <v>829.13</v>
      </c>
      <c r="L146" s="39">
        <v>191</v>
      </c>
      <c r="M146" s="39">
        <v>57244</v>
      </c>
      <c r="N146" s="39">
        <v>1562</v>
      </c>
      <c r="O146" s="39">
        <v>75</v>
      </c>
      <c r="P146" s="39">
        <v>2325</v>
      </c>
      <c r="Q146" s="39">
        <v>79</v>
      </c>
      <c r="R146" s="39">
        <v>25</v>
      </c>
      <c r="S146" s="39">
        <v>5</v>
      </c>
      <c r="T146" s="39">
        <v>5</v>
      </c>
      <c r="U146" s="39">
        <v>0</v>
      </c>
      <c r="V146" s="39">
        <v>0</v>
      </c>
      <c r="W146" s="39">
        <v>5</v>
      </c>
      <c r="X146" s="39">
        <v>5</v>
      </c>
      <c r="Y146" s="39">
        <v>0</v>
      </c>
      <c r="Z146" s="39">
        <v>0</v>
      </c>
      <c r="AA146" s="39">
        <v>0</v>
      </c>
      <c r="AB146" s="39">
        <v>0</v>
      </c>
      <c r="AC146" s="39">
        <v>0</v>
      </c>
      <c r="AD146" s="39">
        <v>4</v>
      </c>
      <c r="AE146" s="39">
        <v>1</v>
      </c>
      <c r="AF146" s="39">
        <v>359560</v>
      </c>
      <c r="AG146" s="39">
        <v>239898</v>
      </c>
      <c r="AH146" s="39">
        <v>34483</v>
      </c>
      <c r="AI146" s="39">
        <v>85179</v>
      </c>
      <c r="AJ146" s="39">
        <v>77060</v>
      </c>
      <c r="AK146" s="39">
        <v>58926</v>
      </c>
    </row>
    <row r="147" spans="1:37" ht="16.5" customHeight="1">
      <c r="A147" s="38">
        <v>139</v>
      </c>
      <c r="B147" s="38" t="s">
        <v>41</v>
      </c>
      <c r="C147" s="38" t="s">
        <v>419</v>
      </c>
      <c r="D147" s="38" t="s">
        <v>157</v>
      </c>
      <c r="E147" s="38" t="s">
        <v>432</v>
      </c>
      <c r="F147" s="45" t="s">
        <v>3305</v>
      </c>
      <c r="G147" s="38" t="s">
        <v>433</v>
      </c>
      <c r="H147" s="38" t="s">
        <v>434</v>
      </c>
      <c r="I147" s="38">
        <v>2019</v>
      </c>
      <c r="J147" s="39">
        <v>1409.02</v>
      </c>
      <c r="K147" s="39">
        <v>1409.02</v>
      </c>
      <c r="L147" s="39">
        <v>192</v>
      </c>
      <c r="M147" s="39">
        <v>30094</v>
      </c>
      <c r="N147" s="39">
        <v>1450</v>
      </c>
      <c r="O147" s="39">
        <v>30</v>
      </c>
      <c r="P147" s="39">
        <v>4102</v>
      </c>
      <c r="Q147" s="39">
        <v>1</v>
      </c>
      <c r="R147" s="39">
        <v>3</v>
      </c>
      <c r="S147" s="39">
        <v>6</v>
      </c>
      <c r="T147" s="39">
        <v>6</v>
      </c>
      <c r="U147" s="39">
        <v>0</v>
      </c>
      <c r="V147" s="39">
        <v>0</v>
      </c>
      <c r="W147" s="39">
        <v>6</v>
      </c>
      <c r="X147" s="39">
        <v>6</v>
      </c>
      <c r="Y147" s="39">
        <v>0</v>
      </c>
      <c r="Z147" s="39">
        <v>0</v>
      </c>
      <c r="AA147" s="39">
        <v>0</v>
      </c>
      <c r="AB147" s="39">
        <v>0</v>
      </c>
      <c r="AC147" s="39">
        <v>1</v>
      </c>
      <c r="AD147" s="39">
        <v>5</v>
      </c>
      <c r="AE147" s="39">
        <v>0</v>
      </c>
      <c r="AF147" s="39">
        <v>407379</v>
      </c>
      <c r="AG147" s="39">
        <v>258108</v>
      </c>
      <c r="AH147" s="39">
        <v>56870</v>
      </c>
      <c r="AI147" s="39">
        <v>92401</v>
      </c>
      <c r="AJ147" s="39">
        <v>63406</v>
      </c>
      <c r="AK147" s="39">
        <v>126351</v>
      </c>
    </row>
    <row r="148" spans="1:37" ht="16.5" customHeight="1">
      <c r="A148" s="38">
        <v>140</v>
      </c>
      <c r="B148" s="38" t="s">
        <v>41</v>
      </c>
      <c r="C148" s="38" t="s">
        <v>419</v>
      </c>
      <c r="D148" s="38" t="s">
        <v>157</v>
      </c>
      <c r="E148" s="38" t="s">
        <v>435</v>
      </c>
      <c r="F148" s="45" t="s">
        <v>3306</v>
      </c>
      <c r="G148" s="38" t="s">
        <v>436</v>
      </c>
      <c r="H148" s="38" t="s">
        <v>437</v>
      </c>
      <c r="I148" s="38">
        <v>2002</v>
      </c>
      <c r="J148" s="39">
        <v>2468</v>
      </c>
      <c r="K148" s="39">
        <v>6667</v>
      </c>
      <c r="L148" s="39">
        <v>348</v>
      </c>
      <c r="M148" s="39">
        <v>168278</v>
      </c>
      <c r="N148" s="39">
        <v>8379</v>
      </c>
      <c r="O148" s="39">
        <v>50</v>
      </c>
      <c r="P148" s="39">
        <v>4413</v>
      </c>
      <c r="Q148" s="39">
        <v>132</v>
      </c>
      <c r="R148" s="39">
        <v>703</v>
      </c>
      <c r="S148" s="39">
        <v>19</v>
      </c>
      <c r="T148" s="39">
        <v>22</v>
      </c>
      <c r="U148" s="39">
        <v>3</v>
      </c>
      <c r="V148" s="39">
        <v>0</v>
      </c>
      <c r="W148" s="39">
        <v>13</v>
      </c>
      <c r="X148" s="39">
        <v>19</v>
      </c>
      <c r="Y148" s="39">
        <v>0</v>
      </c>
      <c r="Z148" s="39">
        <v>0</v>
      </c>
      <c r="AA148" s="39">
        <v>3</v>
      </c>
      <c r="AB148" s="39">
        <v>3</v>
      </c>
      <c r="AC148" s="39">
        <v>5</v>
      </c>
      <c r="AD148" s="39">
        <v>11</v>
      </c>
      <c r="AE148" s="39">
        <v>1</v>
      </c>
      <c r="AF148" s="39">
        <v>1755969</v>
      </c>
      <c r="AG148" s="39">
        <v>1159971</v>
      </c>
      <c r="AH148" s="39">
        <v>102176</v>
      </c>
      <c r="AI148" s="39">
        <v>493822</v>
      </c>
      <c r="AJ148" s="39">
        <v>110943</v>
      </c>
      <c r="AK148" s="39">
        <v>68705</v>
      </c>
    </row>
    <row r="149" spans="1:37" ht="16.5" customHeight="1">
      <c r="A149" s="38">
        <v>141</v>
      </c>
      <c r="B149" s="38" t="s">
        <v>41</v>
      </c>
      <c r="C149" s="38" t="s">
        <v>419</v>
      </c>
      <c r="D149" s="38" t="s">
        <v>157</v>
      </c>
      <c r="E149" s="38" t="s">
        <v>444</v>
      </c>
      <c r="F149" s="45" t="s">
        <v>3307</v>
      </c>
      <c r="G149" s="38" t="s">
        <v>445</v>
      </c>
      <c r="H149" s="38" t="s">
        <v>446</v>
      </c>
      <c r="I149" s="38">
        <v>2017</v>
      </c>
      <c r="J149" s="39">
        <v>340.7</v>
      </c>
      <c r="K149" s="39">
        <v>340.7</v>
      </c>
      <c r="L149" s="39">
        <v>66</v>
      </c>
      <c r="M149" s="39">
        <v>19022</v>
      </c>
      <c r="N149" s="39">
        <v>61</v>
      </c>
      <c r="O149" s="39">
        <v>9</v>
      </c>
      <c r="P149" s="39">
        <v>1730</v>
      </c>
      <c r="Q149" s="39">
        <v>0</v>
      </c>
      <c r="R149" s="39">
        <v>5</v>
      </c>
      <c r="S149" s="39">
        <v>4</v>
      </c>
      <c r="T149" s="39">
        <v>3</v>
      </c>
      <c r="U149" s="39">
        <v>0</v>
      </c>
      <c r="V149" s="39">
        <v>0</v>
      </c>
      <c r="W149" s="39">
        <v>4</v>
      </c>
      <c r="X149" s="39">
        <v>3</v>
      </c>
      <c r="Y149" s="39">
        <v>0</v>
      </c>
      <c r="Z149" s="39">
        <v>0</v>
      </c>
      <c r="AA149" s="39">
        <v>0</v>
      </c>
      <c r="AB149" s="39">
        <v>0</v>
      </c>
      <c r="AC149" s="39">
        <v>1</v>
      </c>
      <c r="AD149" s="39">
        <v>3</v>
      </c>
      <c r="AE149" s="39">
        <v>0</v>
      </c>
      <c r="AF149" s="39">
        <v>198313</v>
      </c>
      <c r="AG149" s="39">
        <v>150824</v>
      </c>
      <c r="AH149" s="39">
        <v>19806</v>
      </c>
      <c r="AI149" s="39">
        <v>27683</v>
      </c>
      <c r="AJ149" s="39">
        <v>97158</v>
      </c>
      <c r="AK149" s="39">
        <v>22327</v>
      </c>
    </row>
    <row r="150" spans="1:37" ht="16.5" customHeight="1">
      <c r="A150" s="38">
        <v>142</v>
      </c>
      <c r="B150" s="38" t="s">
        <v>41</v>
      </c>
      <c r="C150" s="38" t="s">
        <v>419</v>
      </c>
      <c r="D150" s="38" t="s">
        <v>157</v>
      </c>
      <c r="E150" s="38" t="s">
        <v>426</v>
      </c>
      <c r="F150" s="45" t="s">
        <v>3308</v>
      </c>
      <c r="G150" s="38" t="s">
        <v>427</v>
      </c>
      <c r="H150" s="38" t="s">
        <v>428</v>
      </c>
      <c r="I150" s="38">
        <v>2015</v>
      </c>
      <c r="J150" s="39">
        <v>1134</v>
      </c>
      <c r="K150" s="39">
        <v>542.57000000000005</v>
      </c>
      <c r="L150" s="39">
        <v>87</v>
      </c>
      <c r="M150" s="39">
        <v>36175</v>
      </c>
      <c r="N150" s="39">
        <v>972</v>
      </c>
      <c r="O150" s="39">
        <v>26</v>
      </c>
      <c r="P150" s="39">
        <v>1377</v>
      </c>
      <c r="Q150" s="39">
        <v>48</v>
      </c>
      <c r="R150" s="39">
        <v>1</v>
      </c>
      <c r="S150" s="39">
        <v>4</v>
      </c>
      <c r="T150" s="39">
        <v>4</v>
      </c>
      <c r="U150" s="39">
        <v>1</v>
      </c>
      <c r="V150" s="39">
        <v>1</v>
      </c>
      <c r="W150" s="39">
        <v>3</v>
      </c>
      <c r="X150" s="39">
        <v>3</v>
      </c>
      <c r="Y150" s="39">
        <v>0</v>
      </c>
      <c r="Z150" s="39">
        <v>0</v>
      </c>
      <c r="AA150" s="39">
        <v>0</v>
      </c>
      <c r="AB150" s="39">
        <v>0</v>
      </c>
      <c r="AC150" s="39">
        <v>1</v>
      </c>
      <c r="AD150" s="39">
        <v>2</v>
      </c>
      <c r="AE150" s="39">
        <v>1</v>
      </c>
      <c r="AF150" s="39">
        <v>249253</v>
      </c>
      <c r="AG150" s="39">
        <v>201432</v>
      </c>
      <c r="AH150" s="39">
        <v>23083</v>
      </c>
      <c r="AI150" s="39">
        <v>24738</v>
      </c>
      <c r="AJ150" s="39">
        <v>203334</v>
      </c>
      <c r="AK150" s="39">
        <v>41137</v>
      </c>
    </row>
    <row r="151" spans="1:37" ht="16.5" customHeight="1">
      <c r="A151" s="38">
        <v>143</v>
      </c>
      <c r="B151" s="38" t="s">
        <v>41</v>
      </c>
      <c r="C151" s="38" t="s">
        <v>419</v>
      </c>
      <c r="D151" s="38" t="s">
        <v>157</v>
      </c>
      <c r="E151" s="38" t="s">
        <v>447</v>
      </c>
      <c r="F151" s="45" t="s">
        <v>3309</v>
      </c>
      <c r="G151" s="38" t="s">
        <v>448</v>
      </c>
      <c r="H151" s="38" t="s">
        <v>449</v>
      </c>
      <c r="I151" s="38">
        <v>2019</v>
      </c>
      <c r="J151" s="39">
        <v>622</v>
      </c>
      <c r="K151" s="39">
        <v>584.83000000000004</v>
      </c>
      <c r="L151" s="39">
        <v>57</v>
      </c>
      <c r="M151" s="39">
        <v>12608</v>
      </c>
      <c r="N151" s="39">
        <v>0</v>
      </c>
      <c r="O151" s="39">
        <v>16</v>
      </c>
      <c r="P151" s="39">
        <v>2059</v>
      </c>
      <c r="Q151" s="39">
        <v>0</v>
      </c>
      <c r="R151" s="39">
        <v>0</v>
      </c>
      <c r="S151" s="39">
        <v>5</v>
      </c>
      <c r="T151" s="39">
        <v>5</v>
      </c>
      <c r="U151" s="39">
        <v>1</v>
      </c>
      <c r="V151" s="39">
        <v>1</v>
      </c>
      <c r="W151" s="39">
        <v>4</v>
      </c>
      <c r="X151" s="39">
        <v>4</v>
      </c>
      <c r="Y151" s="39">
        <v>0</v>
      </c>
      <c r="Z151" s="39">
        <v>0</v>
      </c>
      <c r="AA151" s="39">
        <v>0</v>
      </c>
      <c r="AB151" s="39">
        <v>0</v>
      </c>
      <c r="AC151" s="39">
        <v>0</v>
      </c>
      <c r="AD151" s="39">
        <v>4</v>
      </c>
      <c r="AE151" s="39">
        <v>0</v>
      </c>
      <c r="AF151" s="39">
        <v>252757</v>
      </c>
      <c r="AG151" s="39">
        <v>196082</v>
      </c>
      <c r="AH151" s="39">
        <v>26742</v>
      </c>
      <c r="AI151" s="39">
        <v>29933</v>
      </c>
      <c r="AJ151" s="39">
        <v>76309</v>
      </c>
      <c r="AK151" s="39">
        <v>19773</v>
      </c>
    </row>
    <row r="152" spans="1:37" ht="16.5" customHeight="1">
      <c r="A152" s="38">
        <v>144</v>
      </c>
      <c r="B152" s="38" t="s">
        <v>41</v>
      </c>
      <c r="C152" s="38" t="s">
        <v>419</v>
      </c>
      <c r="D152" s="38" t="s">
        <v>157</v>
      </c>
      <c r="E152" s="38" t="s">
        <v>429</v>
      </c>
      <c r="F152" s="45" t="s">
        <v>3310</v>
      </c>
      <c r="G152" s="38" t="s">
        <v>430</v>
      </c>
      <c r="H152" s="38" t="s">
        <v>431</v>
      </c>
      <c r="I152" s="38">
        <v>2014</v>
      </c>
      <c r="J152" s="39">
        <v>423</v>
      </c>
      <c r="K152" s="39">
        <v>461.86</v>
      </c>
      <c r="L152" s="39">
        <v>124</v>
      </c>
      <c r="M152" s="39">
        <v>41431</v>
      </c>
      <c r="N152" s="39">
        <v>1131</v>
      </c>
      <c r="O152" s="39">
        <v>29</v>
      </c>
      <c r="P152" s="39">
        <v>1713</v>
      </c>
      <c r="Q152" s="39">
        <v>40</v>
      </c>
      <c r="R152" s="39">
        <v>2</v>
      </c>
      <c r="S152" s="39">
        <v>4</v>
      </c>
      <c r="T152" s="39">
        <v>4</v>
      </c>
      <c r="U152" s="39">
        <v>1</v>
      </c>
      <c r="V152" s="39">
        <v>1</v>
      </c>
      <c r="W152" s="39">
        <v>3</v>
      </c>
      <c r="X152" s="39">
        <v>3</v>
      </c>
      <c r="Y152" s="39">
        <v>0</v>
      </c>
      <c r="Z152" s="39">
        <v>0</v>
      </c>
      <c r="AA152" s="39">
        <v>0</v>
      </c>
      <c r="AB152" s="39">
        <v>0</v>
      </c>
      <c r="AC152" s="39">
        <v>0</v>
      </c>
      <c r="AD152" s="39">
        <v>4</v>
      </c>
      <c r="AE152" s="39">
        <v>0</v>
      </c>
      <c r="AF152" s="39">
        <v>296400</v>
      </c>
      <c r="AG152" s="39">
        <v>246548</v>
      </c>
      <c r="AH152" s="39">
        <v>26077</v>
      </c>
      <c r="AI152" s="39">
        <v>23775</v>
      </c>
      <c r="AJ152" s="39">
        <v>50271</v>
      </c>
      <c r="AK152" s="39">
        <v>57727</v>
      </c>
    </row>
    <row r="153" spans="1:37" ht="16.5" customHeight="1">
      <c r="A153" s="38">
        <v>145</v>
      </c>
      <c r="B153" s="38" t="s">
        <v>41</v>
      </c>
      <c r="C153" s="38" t="s">
        <v>419</v>
      </c>
      <c r="D153" s="38" t="s">
        <v>157</v>
      </c>
      <c r="E153" s="38" t="s">
        <v>456</v>
      </c>
      <c r="F153" s="45" t="s">
        <v>4862</v>
      </c>
      <c r="G153" s="38" t="s">
        <v>457</v>
      </c>
      <c r="H153" s="38" t="s">
        <v>458</v>
      </c>
      <c r="I153" s="38">
        <v>2009</v>
      </c>
      <c r="J153" s="39">
        <v>183281</v>
      </c>
      <c r="K153" s="39">
        <v>341.87</v>
      </c>
      <c r="L153" s="39">
        <v>57</v>
      </c>
      <c r="M153" s="39">
        <v>43690</v>
      </c>
      <c r="N153" s="39">
        <v>1516</v>
      </c>
      <c r="O153" s="39">
        <v>21</v>
      </c>
      <c r="P153" s="39">
        <v>1194</v>
      </c>
      <c r="Q153" s="39">
        <v>0</v>
      </c>
      <c r="R153" s="39">
        <v>5</v>
      </c>
      <c r="S153" s="39">
        <v>3</v>
      </c>
      <c r="T153" s="39">
        <v>3</v>
      </c>
      <c r="U153" s="39">
        <v>0</v>
      </c>
      <c r="V153" s="39">
        <v>0</v>
      </c>
      <c r="W153" s="39">
        <v>3</v>
      </c>
      <c r="X153" s="39">
        <v>3</v>
      </c>
      <c r="Y153" s="39">
        <v>0</v>
      </c>
      <c r="Z153" s="39">
        <v>0</v>
      </c>
      <c r="AA153" s="39">
        <v>0</v>
      </c>
      <c r="AB153" s="39">
        <v>0</v>
      </c>
      <c r="AC153" s="39">
        <v>0</v>
      </c>
      <c r="AD153" s="39">
        <v>3</v>
      </c>
      <c r="AE153" s="39">
        <v>0</v>
      </c>
      <c r="AF153" s="39">
        <v>152302</v>
      </c>
      <c r="AG153" s="39">
        <v>116275</v>
      </c>
      <c r="AH153" s="39">
        <v>21583</v>
      </c>
      <c r="AI153" s="39">
        <v>14444</v>
      </c>
      <c r="AJ153" s="39">
        <v>72210</v>
      </c>
      <c r="AK153" s="39">
        <v>57743</v>
      </c>
    </row>
    <row r="154" spans="1:37" ht="16.5" customHeight="1">
      <c r="A154" s="38">
        <v>146</v>
      </c>
      <c r="B154" s="38" t="s">
        <v>41</v>
      </c>
      <c r="C154" s="38" t="s">
        <v>419</v>
      </c>
      <c r="D154" s="38" t="s">
        <v>157</v>
      </c>
      <c r="E154" s="38" t="s">
        <v>453</v>
      </c>
      <c r="F154" s="45" t="s">
        <v>4863</v>
      </c>
      <c r="G154" s="38" t="s">
        <v>454</v>
      </c>
      <c r="H154" s="38" t="s">
        <v>455</v>
      </c>
      <c r="I154" s="38">
        <v>2011</v>
      </c>
      <c r="J154" s="39">
        <v>724</v>
      </c>
      <c r="K154" s="39">
        <v>578.59</v>
      </c>
      <c r="L154" s="39">
        <v>110</v>
      </c>
      <c r="M154" s="39">
        <v>48092</v>
      </c>
      <c r="N154" s="39">
        <v>2315</v>
      </c>
      <c r="O154" s="39">
        <v>23</v>
      </c>
      <c r="P154" s="39">
        <v>1556</v>
      </c>
      <c r="Q154" s="39">
        <v>62</v>
      </c>
      <c r="R154" s="39">
        <v>23</v>
      </c>
      <c r="S154" s="39">
        <v>5</v>
      </c>
      <c r="T154" s="39">
        <v>5</v>
      </c>
      <c r="U154" s="39">
        <v>0</v>
      </c>
      <c r="V154" s="39">
        <v>0</v>
      </c>
      <c r="W154" s="39">
        <v>5</v>
      </c>
      <c r="X154" s="39">
        <v>5</v>
      </c>
      <c r="Y154" s="39">
        <v>0</v>
      </c>
      <c r="Z154" s="39">
        <v>0</v>
      </c>
      <c r="AA154" s="39">
        <v>0</v>
      </c>
      <c r="AB154" s="39">
        <v>0</v>
      </c>
      <c r="AC154" s="39">
        <v>1</v>
      </c>
      <c r="AD154" s="39">
        <v>4</v>
      </c>
      <c r="AE154" s="39">
        <v>0</v>
      </c>
      <c r="AF154" s="39">
        <v>272505</v>
      </c>
      <c r="AG154" s="39">
        <v>222940</v>
      </c>
      <c r="AH154" s="39">
        <v>19806</v>
      </c>
      <c r="AI154" s="39">
        <v>29759</v>
      </c>
      <c r="AJ154" s="39">
        <v>76374</v>
      </c>
      <c r="AK154" s="39">
        <v>65525</v>
      </c>
    </row>
    <row r="155" spans="1:37" ht="16.5" customHeight="1">
      <c r="A155" s="38">
        <v>147</v>
      </c>
      <c r="B155" s="38" t="s">
        <v>41</v>
      </c>
      <c r="C155" s="38" t="s">
        <v>419</v>
      </c>
      <c r="D155" s="38" t="s">
        <v>157</v>
      </c>
      <c r="E155" s="38" t="s">
        <v>441</v>
      </c>
      <c r="F155" s="45" t="s">
        <v>3311</v>
      </c>
      <c r="G155" s="38" t="s">
        <v>442</v>
      </c>
      <c r="H155" s="38" t="s">
        <v>443</v>
      </c>
      <c r="I155" s="38">
        <v>2017</v>
      </c>
      <c r="J155" s="39">
        <v>693.68</v>
      </c>
      <c r="K155" s="39">
        <v>693.68</v>
      </c>
      <c r="L155" s="39">
        <v>110</v>
      </c>
      <c r="M155" s="39">
        <v>36724</v>
      </c>
      <c r="N155" s="39">
        <v>1115</v>
      </c>
      <c r="O155" s="39">
        <v>18</v>
      </c>
      <c r="P155" s="39">
        <v>1382</v>
      </c>
      <c r="Q155" s="39">
        <v>47</v>
      </c>
      <c r="R155" s="39">
        <v>0</v>
      </c>
      <c r="S155" s="39">
        <v>5</v>
      </c>
      <c r="T155" s="39">
        <v>5</v>
      </c>
      <c r="U155" s="39">
        <v>0</v>
      </c>
      <c r="V155" s="39">
        <v>0</v>
      </c>
      <c r="W155" s="39">
        <v>5</v>
      </c>
      <c r="X155" s="39">
        <v>5</v>
      </c>
      <c r="Y155" s="39">
        <v>0</v>
      </c>
      <c r="Z155" s="39">
        <v>0</v>
      </c>
      <c r="AA155" s="39">
        <v>0</v>
      </c>
      <c r="AB155" s="39">
        <v>0</v>
      </c>
      <c r="AC155" s="39">
        <v>0</v>
      </c>
      <c r="AD155" s="39">
        <v>5</v>
      </c>
      <c r="AE155" s="39">
        <v>0</v>
      </c>
      <c r="AF155" s="39">
        <v>275155</v>
      </c>
      <c r="AG155" s="39">
        <v>202856</v>
      </c>
      <c r="AH155" s="39">
        <v>22742</v>
      </c>
      <c r="AI155" s="39">
        <v>49557</v>
      </c>
      <c r="AJ155" s="39">
        <v>93964</v>
      </c>
      <c r="AK155" s="39">
        <v>73797</v>
      </c>
    </row>
    <row r="156" spans="1:37" ht="16.5" customHeight="1">
      <c r="A156" s="38">
        <v>148</v>
      </c>
      <c r="B156" s="38" t="s">
        <v>41</v>
      </c>
      <c r="C156" s="38" t="s">
        <v>114</v>
      </c>
      <c r="D156" s="38" t="s">
        <v>157</v>
      </c>
      <c r="E156" s="38" t="s">
        <v>459</v>
      </c>
      <c r="F156" s="45" t="s">
        <v>4864</v>
      </c>
      <c r="G156" s="38" t="s">
        <v>460</v>
      </c>
      <c r="H156" s="38" t="s">
        <v>461</v>
      </c>
      <c r="I156" s="38">
        <v>2005</v>
      </c>
      <c r="J156" s="39">
        <v>1305</v>
      </c>
      <c r="K156" s="39">
        <v>886.43</v>
      </c>
      <c r="L156" s="39">
        <v>241</v>
      </c>
      <c r="M156" s="39">
        <v>50913</v>
      </c>
      <c r="N156" s="39">
        <v>495</v>
      </c>
      <c r="O156" s="39">
        <v>78</v>
      </c>
      <c r="P156" s="39">
        <v>1533</v>
      </c>
      <c r="Q156" s="39">
        <v>25</v>
      </c>
      <c r="R156" s="39">
        <v>61</v>
      </c>
      <c r="S156" s="39">
        <v>5</v>
      </c>
      <c r="T156" s="39">
        <v>6</v>
      </c>
      <c r="U156" s="39">
        <v>1</v>
      </c>
      <c r="V156" s="39">
        <v>1</v>
      </c>
      <c r="W156" s="39">
        <v>3</v>
      </c>
      <c r="X156" s="39">
        <v>4</v>
      </c>
      <c r="Y156" s="39">
        <v>0</v>
      </c>
      <c r="Z156" s="39">
        <v>0</v>
      </c>
      <c r="AA156" s="39">
        <v>1</v>
      </c>
      <c r="AB156" s="39">
        <v>1</v>
      </c>
      <c r="AC156" s="39">
        <v>0</v>
      </c>
      <c r="AD156" s="39">
        <v>6</v>
      </c>
      <c r="AE156" s="39">
        <v>0</v>
      </c>
      <c r="AF156" s="39">
        <v>520764</v>
      </c>
      <c r="AG156" s="39">
        <v>340272</v>
      </c>
      <c r="AH156" s="39">
        <v>18900</v>
      </c>
      <c r="AI156" s="39">
        <v>161592</v>
      </c>
      <c r="AJ156" s="39">
        <v>44979</v>
      </c>
      <c r="AK156" s="39">
        <v>77356</v>
      </c>
    </row>
    <row r="157" spans="1:37" ht="16.5" customHeight="1">
      <c r="A157" s="38">
        <v>149</v>
      </c>
      <c r="B157" s="38" t="s">
        <v>41</v>
      </c>
      <c r="C157" s="38" t="s">
        <v>114</v>
      </c>
      <c r="D157" s="38" t="s">
        <v>157</v>
      </c>
      <c r="E157" s="38" t="s">
        <v>462</v>
      </c>
      <c r="F157" s="45" t="s">
        <v>463</v>
      </c>
      <c r="G157" s="38" t="s">
        <v>464</v>
      </c>
      <c r="H157" s="38" t="s">
        <v>3312</v>
      </c>
      <c r="I157" s="38">
        <v>2014</v>
      </c>
      <c r="J157" s="39">
        <v>626.9</v>
      </c>
      <c r="K157" s="39">
        <v>265</v>
      </c>
      <c r="L157" s="39">
        <v>63</v>
      </c>
      <c r="M157" s="39">
        <v>27184</v>
      </c>
      <c r="N157" s="39">
        <v>0</v>
      </c>
      <c r="O157" s="39">
        <v>24</v>
      </c>
      <c r="P157" s="39">
        <v>1184</v>
      </c>
      <c r="Q157" s="39">
        <v>0</v>
      </c>
      <c r="R157" s="39">
        <v>0</v>
      </c>
      <c r="S157" s="39">
        <v>2</v>
      </c>
      <c r="T157" s="39">
        <v>2</v>
      </c>
      <c r="U157" s="39">
        <v>0</v>
      </c>
      <c r="V157" s="39">
        <v>0</v>
      </c>
      <c r="W157" s="39">
        <v>2</v>
      </c>
      <c r="X157" s="39">
        <v>2</v>
      </c>
      <c r="Y157" s="39">
        <v>0</v>
      </c>
      <c r="Z157" s="39">
        <v>0</v>
      </c>
      <c r="AA157" s="39">
        <v>0</v>
      </c>
      <c r="AB157" s="39">
        <v>0</v>
      </c>
      <c r="AC157" s="39">
        <v>0</v>
      </c>
      <c r="AD157" s="39">
        <v>5</v>
      </c>
      <c r="AE157" s="39">
        <v>0</v>
      </c>
      <c r="AF157" s="39">
        <v>167401</v>
      </c>
      <c r="AG157" s="39">
        <v>69995</v>
      </c>
      <c r="AH157" s="39">
        <v>7500</v>
      </c>
      <c r="AI157" s="39">
        <v>89906</v>
      </c>
      <c r="AJ157" s="39">
        <v>52455</v>
      </c>
      <c r="AK157" s="39">
        <v>83612</v>
      </c>
    </row>
    <row r="158" spans="1:37" ht="16.5" customHeight="1">
      <c r="A158" s="38">
        <v>150</v>
      </c>
      <c r="B158" s="38" t="s">
        <v>41</v>
      </c>
      <c r="C158" s="38" t="s">
        <v>114</v>
      </c>
      <c r="D158" s="38" t="s">
        <v>157</v>
      </c>
      <c r="E158" s="38" t="s">
        <v>481</v>
      </c>
      <c r="F158" s="45" t="s">
        <v>3313</v>
      </c>
      <c r="G158" s="38" t="s">
        <v>482</v>
      </c>
      <c r="H158" s="38" t="s">
        <v>483</v>
      </c>
      <c r="I158" s="38">
        <v>2017</v>
      </c>
      <c r="J158" s="39">
        <v>914</v>
      </c>
      <c r="K158" s="39">
        <v>914</v>
      </c>
      <c r="L158" s="39">
        <v>140</v>
      </c>
      <c r="M158" s="39">
        <v>49722</v>
      </c>
      <c r="N158" s="39">
        <v>106</v>
      </c>
      <c r="O158" s="39">
        <v>48</v>
      </c>
      <c r="P158" s="39">
        <v>2146</v>
      </c>
      <c r="Q158" s="39">
        <v>0</v>
      </c>
      <c r="R158" s="39">
        <v>9</v>
      </c>
      <c r="S158" s="39">
        <v>5</v>
      </c>
      <c r="T158" s="39">
        <v>7</v>
      </c>
      <c r="U158" s="39">
        <v>0</v>
      </c>
      <c r="V158" s="39">
        <v>0</v>
      </c>
      <c r="W158" s="39">
        <v>5</v>
      </c>
      <c r="X158" s="39">
        <v>7</v>
      </c>
      <c r="Y158" s="39">
        <v>0</v>
      </c>
      <c r="Z158" s="39">
        <v>0</v>
      </c>
      <c r="AA158" s="39">
        <v>0</v>
      </c>
      <c r="AB158" s="39">
        <v>0</v>
      </c>
      <c r="AC158" s="39">
        <v>1</v>
      </c>
      <c r="AD158" s="39">
        <v>6</v>
      </c>
      <c r="AE158" s="39">
        <v>3</v>
      </c>
      <c r="AF158" s="39">
        <v>650322</v>
      </c>
      <c r="AG158" s="39">
        <v>387658</v>
      </c>
      <c r="AH158" s="39">
        <v>46944</v>
      </c>
      <c r="AI158" s="39">
        <v>215720</v>
      </c>
      <c r="AJ158" s="39">
        <v>90031</v>
      </c>
      <c r="AK158" s="39">
        <v>190420</v>
      </c>
    </row>
    <row r="159" spans="1:37" ht="16.5" customHeight="1">
      <c r="A159" s="38">
        <v>151</v>
      </c>
      <c r="B159" s="38" t="s">
        <v>41</v>
      </c>
      <c r="C159" s="38" t="s">
        <v>114</v>
      </c>
      <c r="D159" s="38" t="s">
        <v>157</v>
      </c>
      <c r="E159" s="38" t="s">
        <v>474</v>
      </c>
      <c r="F159" s="45" t="s">
        <v>3314</v>
      </c>
      <c r="G159" s="38" t="s">
        <v>475</v>
      </c>
      <c r="H159" s="38" t="s">
        <v>3315</v>
      </c>
      <c r="I159" s="38">
        <v>2013</v>
      </c>
      <c r="J159" s="39">
        <v>567.44000000000005</v>
      </c>
      <c r="K159" s="39">
        <v>3696.58</v>
      </c>
      <c r="L159" s="39">
        <v>389</v>
      </c>
      <c r="M159" s="39">
        <v>149693</v>
      </c>
      <c r="N159" s="39">
        <v>2824</v>
      </c>
      <c r="O159" s="39">
        <v>150</v>
      </c>
      <c r="P159" s="39">
        <v>4189</v>
      </c>
      <c r="Q159" s="39">
        <v>0</v>
      </c>
      <c r="R159" s="39">
        <v>16</v>
      </c>
      <c r="S159" s="39">
        <v>21</v>
      </c>
      <c r="T159" s="39">
        <v>22</v>
      </c>
      <c r="U159" s="39">
        <v>3</v>
      </c>
      <c r="V159" s="39">
        <v>3</v>
      </c>
      <c r="W159" s="39">
        <v>15</v>
      </c>
      <c r="X159" s="39">
        <v>16</v>
      </c>
      <c r="Y159" s="39">
        <v>0</v>
      </c>
      <c r="Z159" s="39">
        <v>0</v>
      </c>
      <c r="AA159" s="39">
        <v>3</v>
      </c>
      <c r="AB159" s="39">
        <v>3</v>
      </c>
      <c r="AC159" s="39">
        <v>2</v>
      </c>
      <c r="AD159" s="39">
        <v>16</v>
      </c>
      <c r="AE159" s="39">
        <v>2</v>
      </c>
      <c r="AF159" s="39">
        <v>2076627</v>
      </c>
      <c r="AG159" s="39">
        <v>1110197</v>
      </c>
      <c r="AH159" s="39">
        <v>32887</v>
      </c>
      <c r="AI159" s="39">
        <v>933543</v>
      </c>
      <c r="AJ159" s="39">
        <v>211723</v>
      </c>
      <c r="AK159" s="39">
        <v>271898</v>
      </c>
    </row>
    <row r="160" spans="1:37" ht="16.5" customHeight="1">
      <c r="A160" s="38">
        <v>152</v>
      </c>
      <c r="B160" s="38" t="s">
        <v>41</v>
      </c>
      <c r="C160" s="38" t="s">
        <v>114</v>
      </c>
      <c r="D160" s="38" t="s">
        <v>157</v>
      </c>
      <c r="E160" s="38" t="s">
        <v>465</v>
      </c>
      <c r="F160" s="45" t="s">
        <v>4865</v>
      </c>
      <c r="G160" s="38" t="s">
        <v>466</v>
      </c>
      <c r="H160" s="38" t="s">
        <v>467</v>
      </c>
      <c r="I160" s="38">
        <v>2009</v>
      </c>
      <c r="J160" s="39">
        <v>329</v>
      </c>
      <c r="K160" s="39">
        <v>329</v>
      </c>
      <c r="L160" s="39">
        <v>68</v>
      </c>
      <c r="M160" s="39">
        <v>33128</v>
      </c>
      <c r="N160" s="39">
        <v>392</v>
      </c>
      <c r="O160" s="39">
        <v>25</v>
      </c>
      <c r="P160" s="39">
        <v>1025</v>
      </c>
      <c r="Q160" s="39">
        <v>0</v>
      </c>
      <c r="R160" s="39">
        <v>25</v>
      </c>
      <c r="S160" s="39">
        <v>2</v>
      </c>
      <c r="T160" s="39">
        <v>2</v>
      </c>
      <c r="U160" s="39">
        <v>0</v>
      </c>
      <c r="V160" s="39">
        <v>0</v>
      </c>
      <c r="W160" s="39">
        <v>2</v>
      </c>
      <c r="X160" s="39">
        <v>2</v>
      </c>
      <c r="Y160" s="39">
        <v>0</v>
      </c>
      <c r="Z160" s="39">
        <v>0</v>
      </c>
      <c r="AA160" s="39">
        <v>0</v>
      </c>
      <c r="AB160" s="39">
        <v>0</v>
      </c>
      <c r="AC160" s="39">
        <v>0</v>
      </c>
      <c r="AD160" s="39">
        <v>4</v>
      </c>
      <c r="AE160" s="39">
        <v>0</v>
      </c>
      <c r="AF160" s="39">
        <v>128199</v>
      </c>
      <c r="AG160" s="39">
        <v>95349</v>
      </c>
      <c r="AH160" s="39">
        <v>2862</v>
      </c>
      <c r="AI160" s="39">
        <v>29988</v>
      </c>
      <c r="AJ160" s="39">
        <v>46196</v>
      </c>
      <c r="AK160" s="39">
        <v>85693</v>
      </c>
    </row>
    <row r="161" spans="1:37" ht="16.5" customHeight="1">
      <c r="A161" s="38">
        <v>153</v>
      </c>
      <c r="B161" s="38" t="s">
        <v>41</v>
      </c>
      <c r="C161" s="38" t="s">
        <v>114</v>
      </c>
      <c r="D161" s="38" t="s">
        <v>157</v>
      </c>
      <c r="E161" s="38" t="s">
        <v>468</v>
      </c>
      <c r="F161" s="45" t="s">
        <v>4866</v>
      </c>
      <c r="G161" s="38" t="s">
        <v>469</v>
      </c>
      <c r="H161" s="38" t="s">
        <v>470</v>
      </c>
      <c r="I161" s="38">
        <v>2009</v>
      </c>
      <c r="J161" s="39">
        <v>602</v>
      </c>
      <c r="K161" s="39">
        <v>343.44</v>
      </c>
      <c r="L161" s="39">
        <v>70</v>
      </c>
      <c r="M161" s="39">
        <v>29781</v>
      </c>
      <c r="N161" s="39">
        <v>333</v>
      </c>
      <c r="O161" s="39">
        <v>28</v>
      </c>
      <c r="P161" s="39">
        <v>744</v>
      </c>
      <c r="Q161" s="39">
        <v>0</v>
      </c>
      <c r="R161" s="39">
        <v>0</v>
      </c>
      <c r="S161" s="39">
        <v>2</v>
      </c>
      <c r="T161" s="39">
        <v>2</v>
      </c>
      <c r="U161" s="39">
        <v>0</v>
      </c>
      <c r="V161" s="39">
        <v>0</v>
      </c>
      <c r="W161" s="39">
        <v>2</v>
      </c>
      <c r="X161" s="39">
        <v>2</v>
      </c>
      <c r="Y161" s="39">
        <v>0</v>
      </c>
      <c r="Z161" s="39">
        <v>0</v>
      </c>
      <c r="AA161" s="39">
        <v>0</v>
      </c>
      <c r="AB161" s="39">
        <v>0</v>
      </c>
      <c r="AC161" s="39">
        <v>0</v>
      </c>
      <c r="AD161" s="39">
        <v>3</v>
      </c>
      <c r="AE161" s="39">
        <v>2</v>
      </c>
      <c r="AF161" s="39">
        <v>133950</v>
      </c>
      <c r="AG161" s="39">
        <v>83094</v>
      </c>
      <c r="AH161" s="39">
        <v>7748</v>
      </c>
      <c r="AI161" s="39">
        <v>43108</v>
      </c>
      <c r="AJ161" s="39">
        <v>14550</v>
      </c>
      <c r="AK161" s="39">
        <v>33576</v>
      </c>
    </row>
    <row r="162" spans="1:37" ht="16.5" customHeight="1">
      <c r="A162" s="38">
        <v>154</v>
      </c>
      <c r="B162" s="38" t="s">
        <v>41</v>
      </c>
      <c r="C162" s="38" t="s">
        <v>114</v>
      </c>
      <c r="D162" s="38" t="s">
        <v>157</v>
      </c>
      <c r="E162" s="38" t="s">
        <v>471</v>
      </c>
      <c r="F162" s="45" t="s">
        <v>3316</v>
      </c>
      <c r="G162" s="38" t="s">
        <v>472</v>
      </c>
      <c r="H162" s="38" t="s">
        <v>473</v>
      </c>
      <c r="I162" s="38">
        <v>2015</v>
      </c>
      <c r="J162" s="39">
        <v>510</v>
      </c>
      <c r="K162" s="39">
        <v>510</v>
      </c>
      <c r="L162" s="39">
        <v>105</v>
      </c>
      <c r="M162" s="39">
        <v>30227</v>
      </c>
      <c r="N162" s="39">
        <v>515</v>
      </c>
      <c r="O162" s="39">
        <v>34</v>
      </c>
      <c r="P162" s="39">
        <v>1310</v>
      </c>
      <c r="Q162" s="39">
        <v>0</v>
      </c>
      <c r="R162" s="39">
        <v>27</v>
      </c>
      <c r="S162" s="39">
        <v>3</v>
      </c>
      <c r="T162" s="39">
        <v>3</v>
      </c>
      <c r="U162" s="39">
        <v>0</v>
      </c>
      <c r="V162" s="39">
        <v>0</v>
      </c>
      <c r="W162" s="39">
        <v>3</v>
      </c>
      <c r="X162" s="39">
        <v>3</v>
      </c>
      <c r="Y162" s="39">
        <v>0</v>
      </c>
      <c r="Z162" s="39">
        <v>0</v>
      </c>
      <c r="AA162" s="39">
        <v>0</v>
      </c>
      <c r="AB162" s="39">
        <v>0</v>
      </c>
      <c r="AC162" s="39">
        <v>1</v>
      </c>
      <c r="AD162" s="39">
        <v>3</v>
      </c>
      <c r="AE162" s="39">
        <v>0</v>
      </c>
      <c r="AF162" s="39">
        <v>195125</v>
      </c>
      <c r="AG162" s="39">
        <v>121497</v>
      </c>
      <c r="AH162" s="39">
        <v>3000</v>
      </c>
      <c r="AI162" s="39">
        <v>70628</v>
      </c>
      <c r="AJ162" s="39">
        <v>23771</v>
      </c>
      <c r="AK162" s="39">
        <v>53842</v>
      </c>
    </row>
    <row r="163" spans="1:37" ht="16.5" customHeight="1">
      <c r="A163" s="38">
        <v>155</v>
      </c>
      <c r="B163" s="38" t="s">
        <v>41</v>
      </c>
      <c r="C163" s="38" t="s">
        <v>114</v>
      </c>
      <c r="D163" s="38" t="s">
        <v>157</v>
      </c>
      <c r="E163" s="38" t="s">
        <v>476</v>
      </c>
      <c r="F163" s="45" t="s">
        <v>3317</v>
      </c>
      <c r="G163" s="38" t="s">
        <v>477</v>
      </c>
      <c r="H163" s="38" t="s">
        <v>478</v>
      </c>
      <c r="I163" s="38">
        <v>2009</v>
      </c>
      <c r="J163" s="39">
        <v>700</v>
      </c>
      <c r="K163" s="39">
        <v>1273</v>
      </c>
      <c r="L163" s="39">
        <v>80</v>
      </c>
      <c r="M163" s="39">
        <v>98615</v>
      </c>
      <c r="N163" s="39">
        <v>789</v>
      </c>
      <c r="O163" s="39">
        <v>34</v>
      </c>
      <c r="P163" s="39">
        <v>3049</v>
      </c>
      <c r="Q163" s="39">
        <v>0</v>
      </c>
      <c r="R163" s="39">
        <v>43</v>
      </c>
      <c r="S163" s="39">
        <v>7</v>
      </c>
      <c r="T163" s="39">
        <v>8</v>
      </c>
      <c r="U163" s="39">
        <v>1</v>
      </c>
      <c r="V163" s="39">
        <v>1</v>
      </c>
      <c r="W163" s="39">
        <v>4</v>
      </c>
      <c r="X163" s="39">
        <v>5</v>
      </c>
      <c r="Y163" s="39">
        <v>1</v>
      </c>
      <c r="Z163" s="39">
        <v>1</v>
      </c>
      <c r="AA163" s="39">
        <v>1</v>
      </c>
      <c r="AB163" s="39">
        <v>1</v>
      </c>
      <c r="AC163" s="39">
        <v>0</v>
      </c>
      <c r="AD163" s="39">
        <v>6</v>
      </c>
      <c r="AE163" s="39">
        <v>0</v>
      </c>
      <c r="AF163" s="39">
        <v>688401</v>
      </c>
      <c r="AG163" s="39">
        <v>403512</v>
      </c>
      <c r="AH163" s="39">
        <v>35084</v>
      </c>
      <c r="AI163" s="39">
        <v>249805</v>
      </c>
      <c r="AJ163" s="39">
        <v>145691</v>
      </c>
      <c r="AK163" s="39">
        <v>318072</v>
      </c>
    </row>
    <row r="164" spans="1:37" ht="16.5" customHeight="1">
      <c r="A164" s="38">
        <v>156</v>
      </c>
      <c r="B164" s="38" t="s">
        <v>41</v>
      </c>
      <c r="C164" s="38" t="s">
        <v>114</v>
      </c>
      <c r="D164" s="38" t="s">
        <v>157</v>
      </c>
      <c r="E164" s="38" t="s">
        <v>479</v>
      </c>
      <c r="F164" s="45" t="s">
        <v>3318</v>
      </c>
      <c r="G164" s="38" t="s">
        <v>480</v>
      </c>
      <c r="H164" s="38" t="s">
        <v>461</v>
      </c>
      <c r="I164" s="38">
        <v>2015</v>
      </c>
      <c r="J164" s="39">
        <v>541</v>
      </c>
      <c r="K164" s="39">
        <v>772</v>
      </c>
      <c r="L164" s="39">
        <v>80</v>
      </c>
      <c r="M164" s="39">
        <v>29238</v>
      </c>
      <c r="N164" s="39">
        <v>859</v>
      </c>
      <c r="O164" s="39">
        <v>7</v>
      </c>
      <c r="P164" s="39">
        <v>1948</v>
      </c>
      <c r="Q164" s="39">
        <v>0</v>
      </c>
      <c r="R164" s="39">
        <v>0</v>
      </c>
      <c r="S164" s="39">
        <v>4</v>
      </c>
      <c r="T164" s="39">
        <v>4</v>
      </c>
      <c r="U164" s="39">
        <v>1</v>
      </c>
      <c r="V164" s="39">
        <v>1</v>
      </c>
      <c r="W164" s="39">
        <v>3</v>
      </c>
      <c r="X164" s="39">
        <v>3</v>
      </c>
      <c r="Y164" s="39">
        <v>0</v>
      </c>
      <c r="Z164" s="39">
        <v>0</v>
      </c>
      <c r="AA164" s="39">
        <v>0</v>
      </c>
      <c r="AB164" s="39">
        <v>0</v>
      </c>
      <c r="AC164" s="39">
        <v>1</v>
      </c>
      <c r="AD164" s="39">
        <v>4</v>
      </c>
      <c r="AE164" s="39">
        <v>0</v>
      </c>
      <c r="AF164" s="39">
        <v>292690</v>
      </c>
      <c r="AG164" s="39">
        <v>177019</v>
      </c>
      <c r="AH164" s="39">
        <v>15445</v>
      </c>
      <c r="AI164" s="39">
        <v>100226</v>
      </c>
      <c r="AJ164" s="39">
        <v>53197</v>
      </c>
      <c r="AK164" s="39">
        <v>151607</v>
      </c>
    </row>
    <row r="165" spans="1:37" ht="16.5" customHeight="1">
      <c r="A165" s="38">
        <v>157</v>
      </c>
      <c r="B165" s="38" t="s">
        <v>41</v>
      </c>
      <c r="C165" s="38" t="s">
        <v>117</v>
      </c>
      <c r="D165" s="38" t="s">
        <v>157</v>
      </c>
      <c r="E165" s="38" t="s">
        <v>484</v>
      </c>
      <c r="F165" s="45" t="s">
        <v>3319</v>
      </c>
      <c r="G165" s="38" t="s">
        <v>3320</v>
      </c>
      <c r="H165" s="38" t="s">
        <v>3321</v>
      </c>
      <c r="I165" s="38">
        <v>2014</v>
      </c>
      <c r="J165" s="39">
        <v>1974.59</v>
      </c>
      <c r="K165" s="39">
        <v>2678.13</v>
      </c>
      <c r="L165" s="39">
        <v>95</v>
      </c>
      <c r="M165" s="39">
        <v>48477</v>
      </c>
      <c r="N165" s="39">
        <v>0</v>
      </c>
      <c r="O165" s="39">
        <v>23</v>
      </c>
      <c r="P165" s="39">
        <v>4058</v>
      </c>
      <c r="Q165" s="39">
        <v>0</v>
      </c>
      <c r="R165" s="39">
        <v>24</v>
      </c>
      <c r="S165" s="39">
        <v>8</v>
      </c>
      <c r="T165" s="39">
        <v>8</v>
      </c>
      <c r="U165" s="39">
        <v>0</v>
      </c>
      <c r="V165" s="39">
        <v>0</v>
      </c>
      <c r="W165" s="39">
        <v>8</v>
      </c>
      <c r="X165" s="39">
        <v>8</v>
      </c>
      <c r="Y165" s="39">
        <v>0</v>
      </c>
      <c r="Z165" s="39">
        <v>0</v>
      </c>
      <c r="AA165" s="39">
        <v>0</v>
      </c>
      <c r="AB165" s="39">
        <v>0</v>
      </c>
      <c r="AC165" s="39">
        <v>0</v>
      </c>
      <c r="AD165" s="39">
        <v>10</v>
      </c>
      <c r="AE165" s="39">
        <v>0</v>
      </c>
      <c r="AF165" s="39">
        <v>509906</v>
      </c>
      <c r="AG165" s="39">
        <v>266379</v>
      </c>
      <c r="AH165" s="39">
        <v>55800</v>
      </c>
      <c r="AI165" s="39">
        <v>187727</v>
      </c>
      <c r="AJ165" s="39">
        <v>120875</v>
      </c>
      <c r="AK165" s="39">
        <v>65589</v>
      </c>
    </row>
    <row r="166" spans="1:37" ht="16.5" customHeight="1">
      <c r="A166" s="38">
        <v>158</v>
      </c>
      <c r="B166" s="38" t="s">
        <v>41</v>
      </c>
      <c r="C166" s="38" t="s">
        <v>117</v>
      </c>
      <c r="D166" s="38" t="s">
        <v>157</v>
      </c>
      <c r="E166" s="38" t="s">
        <v>488</v>
      </c>
      <c r="F166" s="45" t="s">
        <v>3322</v>
      </c>
      <c r="G166" s="38" t="s">
        <v>3323</v>
      </c>
      <c r="H166" s="38" t="s">
        <v>3324</v>
      </c>
      <c r="I166" s="38">
        <v>2018</v>
      </c>
      <c r="J166" s="39">
        <v>720.9</v>
      </c>
      <c r="K166" s="39">
        <v>802.53</v>
      </c>
      <c r="L166" s="39">
        <v>60</v>
      </c>
      <c r="M166" s="39">
        <v>17800</v>
      </c>
      <c r="N166" s="39">
        <v>0</v>
      </c>
      <c r="O166" s="39">
        <v>10</v>
      </c>
      <c r="P166" s="39">
        <v>2369</v>
      </c>
      <c r="Q166" s="39">
        <v>0</v>
      </c>
      <c r="R166" s="39">
        <v>3</v>
      </c>
      <c r="S166" s="39">
        <v>3</v>
      </c>
      <c r="T166" s="39">
        <v>3</v>
      </c>
      <c r="U166" s="39">
        <v>0</v>
      </c>
      <c r="V166" s="39">
        <v>0</v>
      </c>
      <c r="W166" s="39">
        <v>3</v>
      </c>
      <c r="X166" s="39">
        <v>3</v>
      </c>
      <c r="Y166" s="39">
        <v>0</v>
      </c>
      <c r="Z166" s="39">
        <v>0</v>
      </c>
      <c r="AA166" s="39">
        <v>0</v>
      </c>
      <c r="AB166" s="39">
        <v>0</v>
      </c>
      <c r="AC166" s="39">
        <v>0</v>
      </c>
      <c r="AD166" s="39">
        <v>3</v>
      </c>
      <c r="AE166" s="39">
        <v>0</v>
      </c>
      <c r="AF166" s="39">
        <v>319744</v>
      </c>
      <c r="AG166" s="39">
        <v>99892</v>
      </c>
      <c r="AH166" s="39">
        <v>32125</v>
      </c>
      <c r="AI166" s="39">
        <v>187727</v>
      </c>
      <c r="AJ166" s="39">
        <v>72891</v>
      </c>
      <c r="AK166" s="39">
        <v>36406</v>
      </c>
    </row>
    <row r="167" spans="1:37" ht="16.5" customHeight="1">
      <c r="A167" s="38">
        <v>159</v>
      </c>
      <c r="B167" s="38" t="s">
        <v>41</v>
      </c>
      <c r="C167" s="38" t="s">
        <v>117</v>
      </c>
      <c r="D167" s="38" t="s">
        <v>157</v>
      </c>
      <c r="E167" s="38" t="s">
        <v>485</v>
      </c>
      <c r="F167" s="45" t="s">
        <v>3325</v>
      </c>
      <c r="G167" s="38" t="s">
        <v>3326</v>
      </c>
      <c r="H167" s="38" t="s">
        <v>486</v>
      </c>
      <c r="I167" s="38">
        <v>2009</v>
      </c>
      <c r="J167" s="39">
        <v>669.84</v>
      </c>
      <c r="K167" s="39">
        <v>416.9</v>
      </c>
      <c r="L167" s="39">
        <v>55</v>
      </c>
      <c r="M167" s="39">
        <v>27874</v>
      </c>
      <c r="N167" s="39">
        <v>0</v>
      </c>
      <c r="O167" s="39">
        <v>16</v>
      </c>
      <c r="P167" s="39">
        <v>3004</v>
      </c>
      <c r="Q167" s="39">
        <v>0</v>
      </c>
      <c r="R167" s="39">
        <v>16</v>
      </c>
      <c r="S167" s="39">
        <v>4</v>
      </c>
      <c r="T167" s="39">
        <v>4</v>
      </c>
      <c r="U167" s="39">
        <v>0</v>
      </c>
      <c r="V167" s="39">
        <v>0</v>
      </c>
      <c r="W167" s="39">
        <v>4</v>
      </c>
      <c r="X167" s="39">
        <v>4</v>
      </c>
      <c r="Y167" s="39">
        <v>0</v>
      </c>
      <c r="Z167" s="39">
        <v>0</v>
      </c>
      <c r="AA167" s="39">
        <v>0</v>
      </c>
      <c r="AB167" s="39">
        <v>0</v>
      </c>
      <c r="AC167" s="39">
        <v>0</v>
      </c>
      <c r="AD167" s="39">
        <v>6</v>
      </c>
      <c r="AE167" s="39">
        <v>0</v>
      </c>
      <c r="AF167" s="39">
        <v>357377</v>
      </c>
      <c r="AG167" s="39">
        <v>133189</v>
      </c>
      <c r="AH167" s="39">
        <v>36461</v>
      </c>
      <c r="AI167" s="39">
        <v>187727</v>
      </c>
      <c r="AJ167" s="39">
        <v>49299</v>
      </c>
      <c r="AK167" s="39">
        <v>27623</v>
      </c>
    </row>
    <row r="168" spans="1:37" ht="16.5" customHeight="1">
      <c r="A168" s="38">
        <v>160</v>
      </c>
      <c r="B168" s="38" t="s">
        <v>41</v>
      </c>
      <c r="C168" s="38" t="s">
        <v>117</v>
      </c>
      <c r="D168" s="38" t="s">
        <v>157</v>
      </c>
      <c r="E168" s="38" t="s">
        <v>487</v>
      </c>
      <c r="F168" s="45" t="s">
        <v>3327</v>
      </c>
      <c r="G168" s="38" t="s">
        <v>3328</v>
      </c>
      <c r="H168" s="38" t="s">
        <v>3329</v>
      </c>
      <c r="I168" s="38">
        <v>2009</v>
      </c>
      <c r="J168" s="39">
        <v>543.14</v>
      </c>
      <c r="K168" s="39">
        <v>543.14</v>
      </c>
      <c r="L168" s="39">
        <v>14</v>
      </c>
      <c r="M168" s="39">
        <v>34722</v>
      </c>
      <c r="N168" s="39">
        <v>0</v>
      </c>
      <c r="O168" s="39">
        <v>16</v>
      </c>
      <c r="P168" s="39">
        <v>4182</v>
      </c>
      <c r="Q168" s="39">
        <v>0</v>
      </c>
      <c r="R168" s="39">
        <v>16</v>
      </c>
      <c r="S168" s="39">
        <v>6</v>
      </c>
      <c r="T168" s="39">
        <v>7</v>
      </c>
      <c r="U168" s="39">
        <v>0</v>
      </c>
      <c r="V168" s="39">
        <v>0</v>
      </c>
      <c r="W168" s="39">
        <v>6</v>
      </c>
      <c r="X168" s="39">
        <v>7</v>
      </c>
      <c r="Y168" s="39">
        <v>0</v>
      </c>
      <c r="Z168" s="39">
        <v>0</v>
      </c>
      <c r="AA168" s="39">
        <v>0</v>
      </c>
      <c r="AB168" s="39">
        <v>0</v>
      </c>
      <c r="AC168" s="39">
        <v>0</v>
      </c>
      <c r="AD168" s="39">
        <v>6</v>
      </c>
      <c r="AE168" s="39">
        <v>0</v>
      </c>
      <c r="AF168" s="39">
        <v>472802</v>
      </c>
      <c r="AG168" s="39">
        <v>233082</v>
      </c>
      <c r="AH168" s="39">
        <v>51993</v>
      </c>
      <c r="AI168" s="39">
        <v>187727</v>
      </c>
      <c r="AJ168" s="39">
        <v>297120</v>
      </c>
      <c r="AK168" s="39">
        <v>112610</v>
      </c>
    </row>
    <row r="169" spans="1:37" ht="16.5" customHeight="1">
      <c r="A169" s="38">
        <v>161</v>
      </c>
      <c r="B169" s="38" t="s">
        <v>41</v>
      </c>
      <c r="C169" s="38" t="s">
        <v>117</v>
      </c>
      <c r="D169" s="38" t="s">
        <v>157</v>
      </c>
      <c r="E169" s="38" t="s">
        <v>491</v>
      </c>
      <c r="F169" s="45" t="s">
        <v>3330</v>
      </c>
      <c r="G169" s="38" t="s">
        <v>492</v>
      </c>
      <c r="H169" s="38" t="s">
        <v>3331</v>
      </c>
      <c r="I169" s="38">
        <v>2006</v>
      </c>
      <c r="J169" s="39">
        <v>1509</v>
      </c>
      <c r="K169" s="39">
        <v>841</v>
      </c>
      <c r="L169" s="39">
        <v>178</v>
      </c>
      <c r="M169" s="39">
        <v>49135</v>
      </c>
      <c r="N169" s="39">
        <v>10666</v>
      </c>
      <c r="O169" s="39">
        <v>32</v>
      </c>
      <c r="P169" s="39">
        <v>3304</v>
      </c>
      <c r="Q169" s="39">
        <v>487</v>
      </c>
      <c r="R169" s="39">
        <v>0</v>
      </c>
      <c r="S169" s="39">
        <v>8</v>
      </c>
      <c r="T169" s="39">
        <v>8</v>
      </c>
      <c r="U169" s="39">
        <v>0</v>
      </c>
      <c r="V169" s="39">
        <v>0</v>
      </c>
      <c r="W169" s="39">
        <v>8</v>
      </c>
      <c r="X169" s="39">
        <v>8</v>
      </c>
      <c r="Y169" s="39">
        <v>0</v>
      </c>
      <c r="Z169" s="39">
        <v>0</v>
      </c>
      <c r="AA169" s="39">
        <v>0</v>
      </c>
      <c r="AB169" s="39">
        <v>0</v>
      </c>
      <c r="AC169" s="39">
        <v>0</v>
      </c>
      <c r="AD169" s="39">
        <v>10</v>
      </c>
      <c r="AE169" s="39">
        <v>0</v>
      </c>
      <c r="AF169" s="39">
        <v>463903</v>
      </c>
      <c r="AG169" s="39">
        <v>233082</v>
      </c>
      <c r="AH169" s="39">
        <v>43094</v>
      </c>
      <c r="AI169" s="39">
        <v>187727</v>
      </c>
      <c r="AJ169" s="39">
        <v>131170</v>
      </c>
      <c r="AK169" s="39">
        <v>66825</v>
      </c>
    </row>
    <row r="170" spans="1:37" ht="16.5" customHeight="1">
      <c r="A170" s="38">
        <v>162</v>
      </c>
      <c r="B170" s="38" t="s">
        <v>41</v>
      </c>
      <c r="C170" s="38" t="s">
        <v>117</v>
      </c>
      <c r="D170" s="38" t="s">
        <v>157</v>
      </c>
      <c r="E170" s="38" t="s">
        <v>3332</v>
      </c>
      <c r="F170" s="45" t="s">
        <v>3333</v>
      </c>
      <c r="G170" s="38" t="s">
        <v>3334</v>
      </c>
      <c r="H170" s="38" t="s">
        <v>490</v>
      </c>
      <c r="I170" s="38">
        <v>2021</v>
      </c>
      <c r="J170" s="39">
        <v>1865</v>
      </c>
      <c r="K170" s="39">
        <v>5666</v>
      </c>
      <c r="L170" s="39">
        <v>388</v>
      </c>
      <c r="M170" s="39">
        <v>72705</v>
      </c>
      <c r="N170" s="39">
        <v>2693</v>
      </c>
      <c r="O170" s="39">
        <v>46</v>
      </c>
      <c r="P170" s="39">
        <v>72896</v>
      </c>
      <c r="Q170" s="39">
        <v>0</v>
      </c>
      <c r="R170" s="39">
        <v>0</v>
      </c>
      <c r="S170" s="39">
        <v>24</v>
      </c>
      <c r="T170" s="39">
        <v>0</v>
      </c>
      <c r="U170" s="39">
        <v>0</v>
      </c>
      <c r="V170" s="39">
        <v>0</v>
      </c>
      <c r="W170" s="39">
        <v>21</v>
      </c>
      <c r="X170" s="39">
        <v>0</v>
      </c>
      <c r="Y170" s="39">
        <v>1</v>
      </c>
      <c r="Z170" s="39">
        <v>0</v>
      </c>
      <c r="AA170" s="39">
        <v>2</v>
      </c>
      <c r="AB170" s="39">
        <v>0</v>
      </c>
      <c r="AC170" s="39">
        <v>1</v>
      </c>
      <c r="AD170" s="39">
        <v>20</v>
      </c>
      <c r="AE170" s="39">
        <v>0</v>
      </c>
      <c r="AF170" s="39">
        <v>1269301</v>
      </c>
      <c r="AG170" s="39">
        <v>998922</v>
      </c>
      <c r="AH170" s="39">
        <v>82652</v>
      </c>
      <c r="AI170" s="39">
        <v>187727</v>
      </c>
      <c r="AJ170" s="39">
        <v>363712</v>
      </c>
      <c r="AK170" s="39">
        <v>248645</v>
      </c>
    </row>
    <row r="171" spans="1:37" ht="16.5" customHeight="1">
      <c r="A171" s="38">
        <v>163</v>
      </c>
      <c r="B171" s="38" t="s">
        <v>41</v>
      </c>
      <c r="C171" s="38" t="s">
        <v>117</v>
      </c>
      <c r="D171" s="38" t="s">
        <v>157</v>
      </c>
      <c r="E171" s="38" t="s">
        <v>494</v>
      </c>
      <c r="F171" s="45" t="s">
        <v>3335</v>
      </c>
      <c r="G171" s="38" t="s">
        <v>3336</v>
      </c>
      <c r="H171" s="38" t="s">
        <v>495</v>
      </c>
      <c r="I171" s="38">
        <v>2018</v>
      </c>
      <c r="J171" s="39">
        <v>1146.24</v>
      </c>
      <c r="K171" s="39">
        <v>591.6</v>
      </c>
      <c r="L171" s="39">
        <v>180</v>
      </c>
      <c r="M171" s="39">
        <v>28352</v>
      </c>
      <c r="N171" s="39">
        <v>0</v>
      </c>
      <c r="O171" s="39">
        <v>17</v>
      </c>
      <c r="P171" s="39">
        <v>3291</v>
      </c>
      <c r="Q171" s="39">
        <v>0</v>
      </c>
      <c r="R171" s="39">
        <v>0</v>
      </c>
      <c r="S171" s="39">
        <v>4</v>
      </c>
      <c r="T171" s="39">
        <v>4</v>
      </c>
      <c r="U171" s="39">
        <v>0</v>
      </c>
      <c r="V171" s="39">
        <v>0</v>
      </c>
      <c r="W171" s="39">
        <v>4</v>
      </c>
      <c r="X171" s="39">
        <v>4</v>
      </c>
      <c r="Y171" s="39">
        <v>0</v>
      </c>
      <c r="Z171" s="39">
        <v>0</v>
      </c>
      <c r="AA171" s="39">
        <v>0</v>
      </c>
      <c r="AB171" s="39">
        <v>0</v>
      </c>
      <c r="AC171" s="39">
        <v>0</v>
      </c>
      <c r="AD171" s="39">
        <v>5</v>
      </c>
      <c r="AE171" s="39">
        <v>0</v>
      </c>
      <c r="AF171" s="39">
        <v>362393</v>
      </c>
      <c r="AG171" s="39">
        <v>133189</v>
      </c>
      <c r="AH171" s="39">
        <v>41477</v>
      </c>
      <c r="AI171" s="39">
        <v>187727</v>
      </c>
      <c r="AJ171" s="39">
        <v>95643</v>
      </c>
      <c r="AK171" s="39">
        <v>50979</v>
      </c>
    </row>
    <row r="172" spans="1:37" ht="16.5" customHeight="1">
      <c r="A172" s="38">
        <v>164</v>
      </c>
      <c r="B172" s="38" t="s">
        <v>41</v>
      </c>
      <c r="C172" s="38" t="s">
        <v>117</v>
      </c>
      <c r="D172" s="38" t="s">
        <v>157</v>
      </c>
      <c r="E172" s="38" t="s">
        <v>489</v>
      </c>
      <c r="F172" s="45" t="s">
        <v>3337</v>
      </c>
      <c r="G172" s="38" t="s">
        <v>3338</v>
      </c>
      <c r="H172" s="38" t="s">
        <v>3339</v>
      </c>
      <c r="I172" s="38">
        <v>2018</v>
      </c>
      <c r="J172" s="39">
        <v>940.2</v>
      </c>
      <c r="K172" s="39">
        <v>469.75</v>
      </c>
      <c r="L172" s="39">
        <v>32</v>
      </c>
      <c r="M172" s="39">
        <v>29170</v>
      </c>
      <c r="N172" s="39">
        <v>0</v>
      </c>
      <c r="O172" s="39">
        <v>23</v>
      </c>
      <c r="P172" s="39">
        <v>2734</v>
      </c>
      <c r="Q172" s="39">
        <v>0</v>
      </c>
      <c r="R172" s="39">
        <v>16</v>
      </c>
      <c r="S172" s="39">
        <v>3</v>
      </c>
      <c r="T172" s="39">
        <v>0</v>
      </c>
      <c r="U172" s="39">
        <v>0</v>
      </c>
      <c r="V172" s="39">
        <v>0</v>
      </c>
      <c r="W172" s="39">
        <v>3</v>
      </c>
      <c r="X172" s="39">
        <v>0</v>
      </c>
      <c r="Y172" s="39">
        <v>0</v>
      </c>
      <c r="Z172" s="39">
        <v>0</v>
      </c>
      <c r="AA172" s="39">
        <v>0</v>
      </c>
      <c r="AB172" s="39">
        <v>0</v>
      </c>
      <c r="AC172" s="39">
        <v>0</v>
      </c>
      <c r="AD172" s="39">
        <v>3</v>
      </c>
      <c r="AE172" s="39">
        <v>1</v>
      </c>
      <c r="AF172" s="39">
        <v>324514</v>
      </c>
      <c r="AG172" s="39">
        <v>99892</v>
      </c>
      <c r="AH172" s="39">
        <v>36895</v>
      </c>
      <c r="AI172" s="39">
        <v>187727</v>
      </c>
      <c r="AJ172" s="39">
        <v>53933</v>
      </c>
      <c r="AK172" s="39">
        <v>56518</v>
      </c>
    </row>
    <row r="173" spans="1:37" ht="16.5" customHeight="1">
      <c r="A173" s="38">
        <v>165</v>
      </c>
      <c r="B173" s="38" t="s">
        <v>41</v>
      </c>
      <c r="C173" s="38" t="s">
        <v>117</v>
      </c>
      <c r="D173" s="38" t="s">
        <v>157</v>
      </c>
      <c r="E173" s="38" t="s">
        <v>493</v>
      </c>
      <c r="F173" s="45" t="s">
        <v>3340</v>
      </c>
      <c r="G173" s="38" t="s">
        <v>3341</v>
      </c>
      <c r="H173" s="38" t="s">
        <v>3342</v>
      </c>
      <c r="I173" s="38">
        <v>2016</v>
      </c>
      <c r="J173" s="39">
        <v>715</v>
      </c>
      <c r="K173" s="39">
        <v>715</v>
      </c>
      <c r="L173" s="39">
        <v>192</v>
      </c>
      <c r="M173" s="39">
        <v>61018</v>
      </c>
      <c r="N173" s="39">
        <v>3553</v>
      </c>
      <c r="O173" s="39">
        <v>30</v>
      </c>
      <c r="P173" s="39">
        <v>4871</v>
      </c>
      <c r="Q173" s="39">
        <v>286</v>
      </c>
      <c r="R173" s="39">
        <v>30</v>
      </c>
      <c r="S173" s="39">
        <v>8</v>
      </c>
      <c r="T173" s="39">
        <v>10</v>
      </c>
      <c r="U173" s="39">
        <v>0</v>
      </c>
      <c r="V173" s="39">
        <v>0</v>
      </c>
      <c r="W173" s="39">
        <v>8</v>
      </c>
      <c r="X173" s="39">
        <v>10</v>
      </c>
      <c r="Y173" s="39">
        <v>0</v>
      </c>
      <c r="Z173" s="39">
        <v>0</v>
      </c>
      <c r="AA173" s="39">
        <v>0</v>
      </c>
      <c r="AB173" s="39">
        <v>0</v>
      </c>
      <c r="AC173" s="39">
        <v>0</v>
      </c>
      <c r="AD173" s="39">
        <v>10</v>
      </c>
      <c r="AE173" s="39">
        <v>0</v>
      </c>
      <c r="AF173" s="39">
        <v>71528</v>
      </c>
      <c r="AG173" s="39">
        <v>0</v>
      </c>
      <c r="AH173" s="39">
        <v>71528</v>
      </c>
      <c r="AI173" s="39">
        <v>0</v>
      </c>
      <c r="AJ173" s="39">
        <v>167573</v>
      </c>
      <c r="AK173" s="39">
        <v>255100</v>
      </c>
    </row>
    <row r="174" spans="1:37" ht="16.5" customHeight="1">
      <c r="A174" s="38">
        <v>166</v>
      </c>
      <c r="B174" s="38" t="s">
        <v>41</v>
      </c>
      <c r="C174" s="38" t="s">
        <v>48</v>
      </c>
      <c r="D174" s="38" t="s">
        <v>157</v>
      </c>
      <c r="E174" s="38" t="s">
        <v>3343</v>
      </c>
      <c r="F174" s="45" t="s">
        <v>3344</v>
      </c>
      <c r="G174" s="38" t="s">
        <v>496</v>
      </c>
      <c r="H174" s="38" t="s">
        <v>497</v>
      </c>
      <c r="I174" s="38">
        <v>2007</v>
      </c>
      <c r="J174" s="39">
        <v>727.8</v>
      </c>
      <c r="K174" s="39">
        <v>1945.86</v>
      </c>
      <c r="L174" s="39">
        <v>326</v>
      </c>
      <c r="M174" s="39">
        <v>77311</v>
      </c>
      <c r="N174" s="39">
        <v>3781</v>
      </c>
      <c r="O174" s="39">
        <v>67</v>
      </c>
      <c r="P174" s="39">
        <v>8383</v>
      </c>
      <c r="Q174" s="39">
        <v>0</v>
      </c>
      <c r="R174" s="39">
        <v>3</v>
      </c>
      <c r="S174" s="39">
        <v>8</v>
      </c>
      <c r="T174" s="39">
        <v>9</v>
      </c>
      <c r="U174" s="39">
        <v>0</v>
      </c>
      <c r="V174" s="39">
        <v>0</v>
      </c>
      <c r="W174" s="39">
        <v>7</v>
      </c>
      <c r="X174" s="39">
        <v>7</v>
      </c>
      <c r="Y174" s="39">
        <v>0</v>
      </c>
      <c r="Z174" s="39">
        <v>0</v>
      </c>
      <c r="AA174" s="39">
        <v>1</v>
      </c>
      <c r="AB174" s="39">
        <v>2</v>
      </c>
      <c r="AC174" s="39">
        <v>1</v>
      </c>
      <c r="AD174" s="39">
        <v>8</v>
      </c>
      <c r="AE174" s="39">
        <v>1</v>
      </c>
      <c r="AF174" s="39">
        <v>1245532</v>
      </c>
      <c r="AG174" s="39">
        <v>684659</v>
      </c>
      <c r="AH174" s="39">
        <v>100057</v>
      </c>
      <c r="AI174" s="39">
        <v>460816</v>
      </c>
      <c r="AJ174" s="39">
        <v>113151</v>
      </c>
      <c r="AK174" s="39">
        <v>126817</v>
      </c>
    </row>
    <row r="175" spans="1:37" ht="16.5" customHeight="1">
      <c r="A175" s="38">
        <v>167</v>
      </c>
      <c r="B175" s="38" t="s">
        <v>41</v>
      </c>
      <c r="C175" s="38" t="s">
        <v>48</v>
      </c>
      <c r="D175" s="38" t="s">
        <v>157</v>
      </c>
      <c r="E175" s="38" t="s">
        <v>498</v>
      </c>
      <c r="F175" s="45" t="s">
        <v>3345</v>
      </c>
      <c r="G175" s="38" t="s">
        <v>499</v>
      </c>
      <c r="H175" s="38" t="s">
        <v>500</v>
      </c>
      <c r="I175" s="38">
        <v>2008</v>
      </c>
      <c r="J175" s="39">
        <v>1466</v>
      </c>
      <c r="K175" s="39">
        <v>1796</v>
      </c>
      <c r="L175" s="39">
        <v>175</v>
      </c>
      <c r="M175" s="39">
        <v>82393</v>
      </c>
      <c r="N175" s="39">
        <v>3399</v>
      </c>
      <c r="O175" s="39">
        <v>39</v>
      </c>
      <c r="P175" s="39">
        <v>7674</v>
      </c>
      <c r="Q175" s="39">
        <v>0</v>
      </c>
      <c r="R175" s="39">
        <v>0</v>
      </c>
      <c r="S175" s="39">
        <v>9</v>
      </c>
      <c r="T175" s="39">
        <v>9</v>
      </c>
      <c r="U175" s="39">
        <v>0</v>
      </c>
      <c r="V175" s="39">
        <v>0</v>
      </c>
      <c r="W175" s="39">
        <v>7</v>
      </c>
      <c r="X175" s="39">
        <v>7</v>
      </c>
      <c r="Y175" s="39">
        <v>0</v>
      </c>
      <c r="Z175" s="39">
        <v>0</v>
      </c>
      <c r="AA175" s="39">
        <v>2</v>
      </c>
      <c r="AB175" s="39">
        <v>2</v>
      </c>
      <c r="AC175" s="39">
        <v>1</v>
      </c>
      <c r="AD175" s="39">
        <v>9</v>
      </c>
      <c r="AE175" s="39">
        <v>1</v>
      </c>
      <c r="AF175" s="39">
        <v>1179125</v>
      </c>
      <c r="AG175" s="39">
        <v>712701</v>
      </c>
      <c r="AH175" s="39">
        <v>107525</v>
      </c>
      <c r="AI175" s="39">
        <v>358899</v>
      </c>
      <c r="AJ175" s="39">
        <v>109538</v>
      </c>
      <c r="AK175" s="39">
        <v>187123</v>
      </c>
    </row>
    <row r="176" spans="1:37" ht="16.5" customHeight="1">
      <c r="A176" s="38">
        <v>168</v>
      </c>
      <c r="B176" s="38" t="s">
        <v>41</v>
      </c>
      <c r="C176" s="38" t="s">
        <v>48</v>
      </c>
      <c r="D176" s="38" t="s">
        <v>157</v>
      </c>
      <c r="E176" s="38" t="s">
        <v>501</v>
      </c>
      <c r="F176" s="45" t="s">
        <v>3346</v>
      </c>
      <c r="G176" s="38" t="s">
        <v>502</v>
      </c>
      <c r="H176" s="38" t="s">
        <v>503</v>
      </c>
      <c r="I176" s="38">
        <v>2009</v>
      </c>
      <c r="J176" s="39">
        <v>896.2</v>
      </c>
      <c r="K176" s="39">
        <v>2339.9299999999998</v>
      </c>
      <c r="L176" s="39">
        <v>187</v>
      </c>
      <c r="M176" s="39">
        <v>74528</v>
      </c>
      <c r="N176" s="39">
        <v>4626</v>
      </c>
      <c r="O176" s="39">
        <v>42</v>
      </c>
      <c r="P176" s="39">
        <v>7238</v>
      </c>
      <c r="Q176" s="39">
        <v>1000</v>
      </c>
      <c r="R176" s="39">
        <v>3</v>
      </c>
      <c r="S176" s="39">
        <v>9</v>
      </c>
      <c r="T176" s="39">
        <v>10</v>
      </c>
      <c r="U176" s="39">
        <v>0</v>
      </c>
      <c r="V176" s="39">
        <v>0</v>
      </c>
      <c r="W176" s="39">
        <v>8</v>
      </c>
      <c r="X176" s="39">
        <v>8</v>
      </c>
      <c r="Y176" s="39">
        <v>0</v>
      </c>
      <c r="Z176" s="39">
        <v>0</v>
      </c>
      <c r="AA176" s="39">
        <v>1</v>
      </c>
      <c r="AB176" s="39">
        <v>2</v>
      </c>
      <c r="AC176" s="39">
        <v>1</v>
      </c>
      <c r="AD176" s="39">
        <v>9</v>
      </c>
      <c r="AE176" s="39">
        <v>3</v>
      </c>
      <c r="AF176" s="39">
        <v>1244620</v>
      </c>
      <c r="AG176" s="39">
        <v>732443</v>
      </c>
      <c r="AH176" s="39">
        <v>98057</v>
      </c>
      <c r="AI176" s="39">
        <v>414120</v>
      </c>
      <c r="AJ176" s="39">
        <v>67828</v>
      </c>
      <c r="AK176" s="39">
        <v>115998</v>
      </c>
    </row>
    <row r="177" spans="1:37" ht="16.5" customHeight="1">
      <c r="A177" s="38">
        <v>169</v>
      </c>
      <c r="B177" s="38" t="s">
        <v>41</v>
      </c>
      <c r="C177" s="38" t="s">
        <v>48</v>
      </c>
      <c r="D177" s="38" t="s">
        <v>157</v>
      </c>
      <c r="E177" s="38" t="s">
        <v>504</v>
      </c>
      <c r="F177" s="45" t="s">
        <v>3347</v>
      </c>
      <c r="G177" s="38" t="s">
        <v>505</v>
      </c>
      <c r="H177" s="38" t="s">
        <v>506</v>
      </c>
      <c r="I177" s="38">
        <v>2015</v>
      </c>
      <c r="J177" s="39">
        <v>327</v>
      </c>
      <c r="K177" s="39">
        <v>458.08</v>
      </c>
      <c r="L177" s="39">
        <v>71</v>
      </c>
      <c r="M177" s="39">
        <v>13744</v>
      </c>
      <c r="N177" s="39">
        <v>1840</v>
      </c>
      <c r="O177" s="39">
        <v>0</v>
      </c>
      <c r="P177" s="39">
        <v>2424</v>
      </c>
      <c r="Q177" s="39">
        <v>0</v>
      </c>
      <c r="R177" s="39">
        <v>0</v>
      </c>
      <c r="S177" s="39">
        <v>2</v>
      </c>
      <c r="T177" s="39">
        <v>3</v>
      </c>
      <c r="U177" s="39">
        <v>0</v>
      </c>
      <c r="V177" s="39">
        <v>1</v>
      </c>
      <c r="W177" s="39">
        <v>2</v>
      </c>
      <c r="X177" s="39">
        <v>2</v>
      </c>
      <c r="Y177" s="39">
        <v>0</v>
      </c>
      <c r="Z177" s="39">
        <v>0</v>
      </c>
      <c r="AA177" s="39">
        <v>0</v>
      </c>
      <c r="AB177" s="39">
        <v>0</v>
      </c>
      <c r="AC177" s="39">
        <v>1</v>
      </c>
      <c r="AD177" s="39">
        <v>1</v>
      </c>
      <c r="AE177" s="39">
        <v>0</v>
      </c>
      <c r="AF177" s="39">
        <v>549819</v>
      </c>
      <c r="AG177" s="39">
        <v>387999</v>
      </c>
      <c r="AH177" s="39">
        <v>41297</v>
      </c>
      <c r="AI177" s="39">
        <v>120523</v>
      </c>
      <c r="AJ177" s="39">
        <v>48437</v>
      </c>
      <c r="AK177" s="39">
        <v>48009</v>
      </c>
    </row>
    <row r="178" spans="1:37" ht="16.5" customHeight="1">
      <c r="A178" s="38">
        <v>170</v>
      </c>
      <c r="B178" s="38" t="s">
        <v>41</v>
      </c>
      <c r="C178" s="38" t="s">
        <v>124</v>
      </c>
      <c r="D178" s="38" t="s">
        <v>157</v>
      </c>
      <c r="E178" s="38" t="s">
        <v>511</v>
      </c>
      <c r="F178" s="45" t="s">
        <v>3348</v>
      </c>
      <c r="G178" s="38" t="s">
        <v>512</v>
      </c>
      <c r="H178" s="38" t="s">
        <v>513</v>
      </c>
      <c r="I178" s="38">
        <v>2009</v>
      </c>
      <c r="J178" s="39">
        <v>891</v>
      </c>
      <c r="K178" s="39">
        <v>323</v>
      </c>
      <c r="L178" s="39">
        <v>86</v>
      </c>
      <c r="M178" s="39">
        <v>38877</v>
      </c>
      <c r="N178" s="39">
        <v>458</v>
      </c>
      <c r="O178" s="39">
        <v>44</v>
      </c>
      <c r="P178" s="39">
        <v>2947</v>
      </c>
      <c r="Q178" s="39">
        <v>13</v>
      </c>
      <c r="R178" s="39">
        <v>19</v>
      </c>
      <c r="S178" s="39">
        <v>3</v>
      </c>
      <c r="T178" s="39">
        <v>3</v>
      </c>
      <c r="U178" s="39">
        <v>0</v>
      </c>
      <c r="V178" s="39">
        <v>0</v>
      </c>
      <c r="W178" s="39">
        <v>3</v>
      </c>
      <c r="X178" s="39">
        <v>3</v>
      </c>
      <c r="Y178" s="39">
        <v>0</v>
      </c>
      <c r="Z178" s="39">
        <v>0</v>
      </c>
      <c r="AA178" s="39">
        <v>0</v>
      </c>
      <c r="AB178" s="39">
        <v>0</v>
      </c>
      <c r="AC178" s="39">
        <v>0</v>
      </c>
      <c r="AD178" s="39">
        <v>5</v>
      </c>
      <c r="AE178" s="39">
        <v>0</v>
      </c>
      <c r="AF178" s="39">
        <v>285198</v>
      </c>
      <c r="AG178" s="39">
        <v>146673</v>
      </c>
      <c r="AH178" s="39">
        <v>63630</v>
      </c>
      <c r="AI178" s="39">
        <v>74895</v>
      </c>
      <c r="AJ178" s="39">
        <v>35716</v>
      </c>
      <c r="AK178" s="39">
        <v>22076</v>
      </c>
    </row>
    <row r="179" spans="1:37" ht="16.5" customHeight="1">
      <c r="A179" s="38">
        <v>171</v>
      </c>
      <c r="B179" s="38" t="s">
        <v>41</v>
      </c>
      <c r="C179" s="38" t="s">
        <v>124</v>
      </c>
      <c r="D179" s="38" t="s">
        <v>157</v>
      </c>
      <c r="E179" s="38" t="s">
        <v>507</v>
      </c>
      <c r="F179" s="45" t="s">
        <v>508</v>
      </c>
      <c r="G179" s="38" t="s">
        <v>509</v>
      </c>
      <c r="H179" s="38" t="s">
        <v>510</v>
      </c>
      <c r="I179" s="38">
        <v>2017</v>
      </c>
      <c r="J179" s="39">
        <v>5360</v>
      </c>
      <c r="K179" s="39">
        <v>1103.78</v>
      </c>
      <c r="L179" s="39">
        <v>150</v>
      </c>
      <c r="M179" s="39">
        <v>47607</v>
      </c>
      <c r="N179" s="39">
        <v>1809</v>
      </c>
      <c r="O179" s="39">
        <v>74</v>
      </c>
      <c r="P179" s="39">
        <v>4685</v>
      </c>
      <c r="Q179" s="39">
        <v>100</v>
      </c>
      <c r="R179" s="39">
        <v>31</v>
      </c>
      <c r="S179" s="39">
        <v>7</v>
      </c>
      <c r="T179" s="39">
        <v>7</v>
      </c>
      <c r="U179" s="39">
        <v>0</v>
      </c>
      <c r="V179" s="39">
        <v>0</v>
      </c>
      <c r="W179" s="39">
        <v>7</v>
      </c>
      <c r="X179" s="39">
        <v>7</v>
      </c>
      <c r="Y179" s="39">
        <v>0</v>
      </c>
      <c r="Z179" s="39">
        <v>0</v>
      </c>
      <c r="AA179" s="39">
        <v>0</v>
      </c>
      <c r="AB179" s="39">
        <v>0</v>
      </c>
      <c r="AC179" s="39">
        <v>0</v>
      </c>
      <c r="AD179" s="39">
        <v>7</v>
      </c>
      <c r="AE179" s="39">
        <v>0</v>
      </c>
      <c r="AF179" s="39">
        <v>554255</v>
      </c>
      <c r="AG179" s="39">
        <v>320900</v>
      </c>
      <c r="AH179" s="39">
        <v>107054</v>
      </c>
      <c r="AI179" s="39">
        <v>126301</v>
      </c>
      <c r="AJ179" s="39">
        <v>73129</v>
      </c>
      <c r="AK179" s="39">
        <v>116169</v>
      </c>
    </row>
    <row r="180" spans="1:37" ht="16.5" customHeight="1">
      <c r="A180" s="38">
        <v>172</v>
      </c>
      <c r="B180" s="38" t="s">
        <v>41</v>
      </c>
      <c r="C180" s="38" t="s">
        <v>514</v>
      </c>
      <c r="D180" s="38" t="s">
        <v>157</v>
      </c>
      <c r="E180" s="38" t="s">
        <v>527</v>
      </c>
      <c r="F180" s="45" t="s">
        <v>3349</v>
      </c>
      <c r="G180" s="38" t="s">
        <v>528</v>
      </c>
      <c r="H180" s="38" t="s">
        <v>529</v>
      </c>
      <c r="I180" s="38">
        <v>2019</v>
      </c>
      <c r="J180" s="39">
        <v>1363.34</v>
      </c>
      <c r="K180" s="39">
        <v>1075.78</v>
      </c>
      <c r="L180" s="39">
        <v>177</v>
      </c>
      <c r="M180" s="39">
        <v>27576</v>
      </c>
      <c r="N180" s="39">
        <v>456</v>
      </c>
      <c r="O180" s="39">
        <v>50</v>
      </c>
      <c r="P180" s="39">
        <v>6233</v>
      </c>
      <c r="Q180" s="39">
        <v>360</v>
      </c>
      <c r="R180" s="39">
        <v>0</v>
      </c>
      <c r="S180" s="39">
        <v>8</v>
      </c>
      <c r="T180" s="39">
        <v>8</v>
      </c>
      <c r="U180" s="39">
        <v>1</v>
      </c>
      <c r="V180" s="39">
        <v>1</v>
      </c>
      <c r="W180" s="39">
        <v>6</v>
      </c>
      <c r="X180" s="39">
        <v>6</v>
      </c>
      <c r="Y180" s="39">
        <v>0</v>
      </c>
      <c r="Z180" s="39">
        <v>0</v>
      </c>
      <c r="AA180" s="39">
        <v>1</v>
      </c>
      <c r="AB180" s="39">
        <v>1</v>
      </c>
      <c r="AC180" s="39">
        <v>0</v>
      </c>
      <c r="AD180" s="39">
        <v>14</v>
      </c>
      <c r="AE180" s="39">
        <v>0</v>
      </c>
      <c r="AF180" s="39">
        <v>717188</v>
      </c>
      <c r="AG180" s="39">
        <v>490928</v>
      </c>
      <c r="AH180" s="39">
        <v>136878</v>
      </c>
      <c r="AI180" s="39">
        <v>89382</v>
      </c>
      <c r="AJ180" s="39">
        <v>42647</v>
      </c>
      <c r="AK180" s="39">
        <v>97843</v>
      </c>
    </row>
    <row r="181" spans="1:37" ht="16.5" customHeight="1">
      <c r="A181" s="38">
        <v>173</v>
      </c>
      <c r="B181" s="38" t="s">
        <v>41</v>
      </c>
      <c r="C181" s="38" t="s">
        <v>514</v>
      </c>
      <c r="D181" s="38" t="s">
        <v>157</v>
      </c>
      <c r="E181" s="38" t="s">
        <v>517</v>
      </c>
      <c r="F181" s="45" t="s">
        <v>3350</v>
      </c>
      <c r="G181" s="38" t="s">
        <v>518</v>
      </c>
      <c r="H181" s="38" t="s">
        <v>519</v>
      </c>
      <c r="I181" s="38">
        <v>2015</v>
      </c>
      <c r="J181" s="39">
        <v>325.23</v>
      </c>
      <c r="K181" s="39">
        <v>515.14</v>
      </c>
      <c r="L181" s="39">
        <v>63</v>
      </c>
      <c r="M181" s="39">
        <v>36445</v>
      </c>
      <c r="N181" s="39">
        <v>0</v>
      </c>
      <c r="O181" s="39">
        <v>95</v>
      </c>
      <c r="P181" s="39">
        <v>2078</v>
      </c>
      <c r="Q181" s="39">
        <v>0</v>
      </c>
      <c r="R181" s="39">
        <v>26</v>
      </c>
      <c r="S181" s="39">
        <v>2</v>
      </c>
      <c r="T181" s="39">
        <v>2</v>
      </c>
      <c r="U181" s="39">
        <v>0</v>
      </c>
      <c r="V181" s="39">
        <v>0</v>
      </c>
      <c r="W181" s="39">
        <v>2</v>
      </c>
      <c r="X181" s="39">
        <v>2</v>
      </c>
      <c r="Y181" s="39">
        <v>0</v>
      </c>
      <c r="Z181" s="39">
        <v>0</v>
      </c>
      <c r="AA181" s="39">
        <v>0</v>
      </c>
      <c r="AB181" s="39">
        <v>0</v>
      </c>
      <c r="AC181" s="39">
        <v>0</v>
      </c>
      <c r="AD181" s="39">
        <v>2</v>
      </c>
      <c r="AE181" s="39">
        <v>2</v>
      </c>
      <c r="AF181" s="39">
        <v>232261</v>
      </c>
      <c r="AG181" s="39">
        <v>131090</v>
      </c>
      <c r="AH181" s="39">
        <v>21412</v>
      </c>
      <c r="AI181" s="39">
        <v>79759</v>
      </c>
      <c r="AJ181" s="39">
        <v>29648</v>
      </c>
      <c r="AK181" s="39">
        <v>37644</v>
      </c>
    </row>
    <row r="182" spans="1:37" ht="16.5" customHeight="1">
      <c r="A182" s="38">
        <v>174</v>
      </c>
      <c r="B182" s="38" t="s">
        <v>41</v>
      </c>
      <c r="C182" s="38" t="s">
        <v>514</v>
      </c>
      <c r="D182" s="38" t="s">
        <v>157</v>
      </c>
      <c r="E182" s="38" t="s">
        <v>530</v>
      </c>
      <c r="F182" s="45" t="s">
        <v>3351</v>
      </c>
      <c r="G182" s="38" t="s">
        <v>531</v>
      </c>
      <c r="H182" s="38" t="s">
        <v>532</v>
      </c>
      <c r="I182" s="38">
        <v>2001</v>
      </c>
      <c r="J182" s="39">
        <v>8013</v>
      </c>
      <c r="K182" s="39">
        <v>5060</v>
      </c>
      <c r="L182" s="39">
        <v>731</v>
      </c>
      <c r="M182" s="39">
        <v>236880</v>
      </c>
      <c r="N182" s="39">
        <v>15869</v>
      </c>
      <c r="O182" s="39">
        <v>384</v>
      </c>
      <c r="P182" s="39">
        <v>7030</v>
      </c>
      <c r="Q182" s="39">
        <v>75</v>
      </c>
      <c r="R182" s="39">
        <v>4</v>
      </c>
      <c r="S182" s="39">
        <v>29</v>
      </c>
      <c r="T182" s="39">
        <v>30</v>
      </c>
      <c r="U182" s="39">
        <v>5</v>
      </c>
      <c r="V182" s="39">
        <v>5</v>
      </c>
      <c r="W182" s="39">
        <v>18</v>
      </c>
      <c r="X182" s="39">
        <v>19</v>
      </c>
      <c r="Y182" s="39">
        <v>2</v>
      </c>
      <c r="Z182" s="39">
        <v>2</v>
      </c>
      <c r="AA182" s="39">
        <v>4</v>
      </c>
      <c r="AB182" s="39">
        <v>4</v>
      </c>
      <c r="AC182" s="39">
        <v>0</v>
      </c>
      <c r="AD182" s="39">
        <v>23</v>
      </c>
      <c r="AE182" s="39">
        <v>5</v>
      </c>
      <c r="AF182" s="39">
        <v>2664499</v>
      </c>
      <c r="AG182" s="39">
        <v>1728929</v>
      </c>
      <c r="AH182" s="39">
        <v>131224</v>
      </c>
      <c r="AI182" s="39">
        <v>804346</v>
      </c>
      <c r="AJ182" s="39">
        <v>259914</v>
      </c>
      <c r="AK182" s="39">
        <v>204456</v>
      </c>
    </row>
    <row r="183" spans="1:37" ht="16.5" customHeight="1">
      <c r="A183" s="38">
        <v>175</v>
      </c>
      <c r="B183" s="38" t="s">
        <v>41</v>
      </c>
      <c r="C183" s="38" t="s">
        <v>514</v>
      </c>
      <c r="D183" s="38" t="s">
        <v>157</v>
      </c>
      <c r="E183" s="38" t="s">
        <v>533</v>
      </c>
      <c r="F183" s="45" t="s">
        <v>3352</v>
      </c>
      <c r="G183" s="38" t="s">
        <v>534</v>
      </c>
      <c r="H183" s="38" t="s">
        <v>535</v>
      </c>
      <c r="I183" s="38">
        <v>2009</v>
      </c>
      <c r="J183" s="39">
        <v>877.8</v>
      </c>
      <c r="K183" s="39">
        <v>1000</v>
      </c>
      <c r="L183" s="39">
        <v>229</v>
      </c>
      <c r="M183" s="39">
        <v>60204</v>
      </c>
      <c r="N183" s="39">
        <v>3154</v>
      </c>
      <c r="O183" s="39">
        <v>213</v>
      </c>
      <c r="P183" s="39">
        <v>3135</v>
      </c>
      <c r="Q183" s="39">
        <v>90</v>
      </c>
      <c r="R183" s="39">
        <v>0</v>
      </c>
      <c r="S183" s="39">
        <v>8</v>
      </c>
      <c r="T183" s="39">
        <v>8</v>
      </c>
      <c r="U183" s="39">
        <v>2</v>
      </c>
      <c r="V183" s="39">
        <v>2</v>
      </c>
      <c r="W183" s="39">
        <v>6</v>
      </c>
      <c r="X183" s="39">
        <v>6</v>
      </c>
      <c r="Y183" s="39">
        <v>0</v>
      </c>
      <c r="Z183" s="39">
        <v>0</v>
      </c>
      <c r="AA183" s="39">
        <v>0</v>
      </c>
      <c r="AB183" s="39">
        <v>0</v>
      </c>
      <c r="AC183" s="39">
        <v>2</v>
      </c>
      <c r="AD183" s="39">
        <v>8</v>
      </c>
      <c r="AE183" s="39">
        <v>1</v>
      </c>
      <c r="AF183" s="39">
        <v>854532</v>
      </c>
      <c r="AG183" s="39">
        <v>570938</v>
      </c>
      <c r="AH183" s="39">
        <v>47100</v>
      </c>
      <c r="AI183" s="39">
        <v>236494</v>
      </c>
      <c r="AJ183" s="39">
        <v>156745</v>
      </c>
      <c r="AK183" s="39">
        <v>113475</v>
      </c>
    </row>
    <row r="184" spans="1:37" ht="16.5" customHeight="1">
      <c r="A184" s="38">
        <v>176</v>
      </c>
      <c r="B184" s="38" t="s">
        <v>41</v>
      </c>
      <c r="C184" s="38" t="s">
        <v>514</v>
      </c>
      <c r="D184" s="38" t="s">
        <v>157</v>
      </c>
      <c r="E184" s="38" t="s">
        <v>522</v>
      </c>
      <c r="F184" s="45" t="s">
        <v>3353</v>
      </c>
      <c r="G184" s="38" t="s">
        <v>523</v>
      </c>
      <c r="H184" s="38" t="s">
        <v>524</v>
      </c>
      <c r="I184" s="38">
        <v>2008</v>
      </c>
      <c r="J184" s="39">
        <v>1142</v>
      </c>
      <c r="K184" s="39">
        <v>2110</v>
      </c>
      <c r="L184" s="39">
        <v>379</v>
      </c>
      <c r="M184" s="39">
        <v>75321</v>
      </c>
      <c r="N184" s="39">
        <v>4603</v>
      </c>
      <c r="O184" s="39">
        <v>195</v>
      </c>
      <c r="P184" s="39">
        <v>3985</v>
      </c>
      <c r="Q184" s="39">
        <v>87</v>
      </c>
      <c r="R184" s="39">
        <v>0</v>
      </c>
      <c r="S184" s="39">
        <v>11</v>
      </c>
      <c r="T184" s="39">
        <v>12</v>
      </c>
      <c r="U184" s="39">
        <v>2</v>
      </c>
      <c r="V184" s="39">
        <v>3</v>
      </c>
      <c r="W184" s="39">
        <v>8</v>
      </c>
      <c r="X184" s="39">
        <v>8</v>
      </c>
      <c r="Y184" s="39">
        <v>1</v>
      </c>
      <c r="Z184" s="39">
        <v>1</v>
      </c>
      <c r="AA184" s="39">
        <v>0</v>
      </c>
      <c r="AB184" s="39">
        <v>0</v>
      </c>
      <c r="AC184" s="39">
        <v>0</v>
      </c>
      <c r="AD184" s="39">
        <v>13</v>
      </c>
      <c r="AE184" s="39">
        <v>3</v>
      </c>
      <c r="AF184" s="39">
        <v>1211089</v>
      </c>
      <c r="AG184" s="39">
        <v>827054</v>
      </c>
      <c r="AH184" s="39">
        <v>74300</v>
      </c>
      <c r="AI184" s="39">
        <v>309735</v>
      </c>
      <c r="AJ184" s="39">
        <v>142851</v>
      </c>
      <c r="AK184" s="39">
        <v>166296</v>
      </c>
    </row>
    <row r="185" spans="1:37" ht="16.5" customHeight="1">
      <c r="A185" s="38">
        <v>177</v>
      </c>
      <c r="B185" s="38" t="s">
        <v>41</v>
      </c>
      <c r="C185" s="38" t="s">
        <v>514</v>
      </c>
      <c r="D185" s="38" t="s">
        <v>157</v>
      </c>
      <c r="E185" s="38" t="s">
        <v>515</v>
      </c>
      <c r="F185" s="45" t="s">
        <v>3354</v>
      </c>
      <c r="G185" s="38" t="s">
        <v>516</v>
      </c>
      <c r="H185" s="38" t="s">
        <v>3355</v>
      </c>
      <c r="I185" s="38">
        <v>2015</v>
      </c>
      <c r="J185" s="39">
        <v>1572.9</v>
      </c>
      <c r="K185" s="39">
        <v>2550.25</v>
      </c>
      <c r="L185" s="39">
        <v>236</v>
      </c>
      <c r="M185" s="39">
        <v>69724</v>
      </c>
      <c r="N185" s="39">
        <v>2676</v>
      </c>
      <c r="O185" s="39">
        <v>64</v>
      </c>
      <c r="P185" s="39">
        <v>4443</v>
      </c>
      <c r="Q185" s="39">
        <v>224</v>
      </c>
      <c r="R185" s="39">
        <v>3</v>
      </c>
      <c r="S185" s="39">
        <v>16</v>
      </c>
      <c r="T185" s="39">
        <v>16</v>
      </c>
      <c r="U185" s="39">
        <v>4</v>
      </c>
      <c r="V185" s="39">
        <v>6</v>
      </c>
      <c r="W185" s="39">
        <v>11</v>
      </c>
      <c r="X185" s="39">
        <v>9</v>
      </c>
      <c r="Y185" s="39">
        <v>1</v>
      </c>
      <c r="Z185" s="39">
        <v>1</v>
      </c>
      <c r="AA185" s="39">
        <v>0</v>
      </c>
      <c r="AB185" s="39">
        <v>0</v>
      </c>
      <c r="AC185" s="39">
        <v>1</v>
      </c>
      <c r="AD185" s="39">
        <v>20</v>
      </c>
      <c r="AE185" s="39">
        <v>2</v>
      </c>
      <c r="AF185" s="39">
        <v>1315272</v>
      </c>
      <c r="AG185" s="39">
        <v>950431</v>
      </c>
      <c r="AH185" s="39">
        <v>65998</v>
      </c>
      <c r="AI185" s="39">
        <v>298843</v>
      </c>
      <c r="AJ185" s="39">
        <v>154444</v>
      </c>
      <c r="AK185" s="39">
        <v>168835</v>
      </c>
    </row>
    <row r="186" spans="1:37" ht="16.5" customHeight="1">
      <c r="A186" s="38">
        <v>178</v>
      </c>
      <c r="B186" s="38" t="s">
        <v>41</v>
      </c>
      <c r="C186" s="38" t="s">
        <v>514</v>
      </c>
      <c r="D186" s="38" t="s">
        <v>157</v>
      </c>
      <c r="E186" s="38" t="s">
        <v>520</v>
      </c>
      <c r="F186" s="45" t="s">
        <v>3356</v>
      </c>
      <c r="G186" s="38" t="s">
        <v>521</v>
      </c>
      <c r="H186" s="38" t="s">
        <v>3357</v>
      </c>
      <c r="I186" s="38">
        <v>2015</v>
      </c>
      <c r="J186" s="39">
        <v>1323.7</v>
      </c>
      <c r="K186" s="39">
        <v>2040.31</v>
      </c>
      <c r="L186" s="39">
        <v>481</v>
      </c>
      <c r="M186" s="39">
        <v>61730</v>
      </c>
      <c r="N186" s="39">
        <v>2515</v>
      </c>
      <c r="O186" s="39">
        <v>118</v>
      </c>
      <c r="P186" s="39">
        <v>4976</v>
      </c>
      <c r="Q186" s="39">
        <v>111</v>
      </c>
      <c r="R186" s="39">
        <v>0</v>
      </c>
      <c r="S186" s="39">
        <v>12</v>
      </c>
      <c r="T186" s="39">
        <v>12</v>
      </c>
      <c r="U186" s="39">
        <v>3</v>
      </c>
      <c r="V186" s="39">
        <v>3</v>
      </c>
      <c r="W186" s="39">
        <v>8</v>
      </c>
      <c r="X186" s="39">
        <v>8</v>
      </c>
      <c r="Y186" s="39">
        <v>1</v>
      </c>
      <c r="Z186" s="39">
        <v>1</v>
      </c>
      <c r="AA186" s="39">
        <v>0</v>
      </c>
      <c r="AB186" s="39">
        <v>0</v>
      </c>
      <c r="AC186" s="39">
        <v>1</v>
      </c>
      <c r="AD186" s="39">
        <v>9</v>
      </c>
      <c r="AE186" s="39">
        <v>6</v>
      </c>
      <c r="AF186" s="39">
        <v>1232884</v>
      </c>
      <c r="AG186" s="39">
        <v>906663</v>
      </c>
      <c r="AH186" s="39">
        <v>69234</v>
      </c>
      <c r="AI186" s="39">
        <v>256987</v>
      </c>
      <c r="AJ186" s="39">
        <v>235628</v>
      </c>
      <c r="AK186" s="39">
        <v>231321</v>
      </c>
    </row>
    <row r="187" spans="1:37" ht="16.5" customHeight="1">
      <c r="A187" s="38">
        <v>179</v>
      </c>
      <c r="B187" s="38" t="s">
        <v>41</v>
      </c>
      <c r="C187" s="38" t="s">
        <v>514</v>
      </c>
      <c r="D187" s="38" t="s">
        <v>157</v>
      </c>
      <c r="E187" s="38" t="s">
        <v>525</v>
      </c>
      <c r="F187" s="45" t="s">
        <v>3358</v>
      </c>
      <c r="G187" s="38" t="s">
        <v>526</v>
      </c>
      <c r="H187" s="38" t="s">
        <v>3359</v>
      </c>
      <c r="I187" s="38">
        <v>2018</v>
      </c>
      <c r="J187" s="39">
        <v>1200</v>
      </c>
      <c r="K187" s="39">
        <v>1985</v>
      </c>
      <c r="L187" s="39">
        <v>160</v>
      </c>
      <c r="M187" s="39">
        <v>46399</v>
      </c>
      <c r="N187" s="39">
        <v>368</v>
      </c>
      <c r="O187" s="39">
        <v>58</v>
      </c>
      <c r="P187" s="39">
        <v>6515</v>
      </c>
      <c r="Q187" s="39">
        <v>0</v>
      </c>
      <c r="R187" s="39">
        <v>0</v>
      </c>
      <c r="S187" s="39">
        <v>12</v>
      </c>
      <c r="T187" s="39">
        <v>12</v>
      </c>
      <c r="U187" s="39">
        <v>2</v>
      </c>
      <c r="V187" s="39">
        <v>2</v>
      </c>
      <c r="W187" s="39">
        <v>8</v>
      </c>
      <c r="X187" s="39">
        <v>8</v>
      </c>
      <c r="Y187" s="39">
        <v>1</v>
      </c>
      <c r="Z187" s="39">
        <v>1</v>
      </c>
      <c r="AA187" s="39">
        <v>1</v>
      </c>
      <c r="AB187" s="39">
        <v>1</v>
      </c>
      <c r="AC187" s="39">
        <v>1</v>
      </c>
      <c r="AD187" s="39">
        <v>17</v>
      </c>
      <c r="AE187" s="39">
        <v>1</v>
      </c>
      <c r="AF187" s="39">
        <v>1158994</v>
      </c>
      <c r="AG187" s="39">
        <v>762071</v>
      </c>
      <c r="AH187" s="39">
        <v>102526</v>
      </c>
      <c r="AI187" s="39">
        <v>294397</v>
      </c>
      <c r="AJ187" s="39">
        <v>108832</v>
      </c>
      <c r="AK187" s="39">
        <v>59742</v>
      </c>
    </row>
    <row r="188" spans="1:37" ht="16.5" customHeight="1">
      <c r="A188" s="38">
        <v>180</v>
      </c>
      <c r="B188" s="38" t="s">
        <v>41</v>
      </c>
      <c r="C188" s="38" t="s">
        <v>130</v>
      </c>
      <c r="D188" s="38" t="s">
        <v>157</v>
      </c>
      <c r="E188" s="38" t="s">
        <v>536</v>
      </c>
      <c r="F188" s="45" t="s">
        <v>537</v>
      </c>
      <c r="G188" s="38" t="s">
        <v>538</v>
      </c>
      <c r="H188" s="38" t="s">
        <v>539</v>
      </c>
      <c r="I188" s="38">
        <v>2014</v>
      </c>
      <c r="J188" s="39">
        <v>467.95</v>
      </c>
      <c r="K188" s="39">
        <v>467.95</v>
      </c>
      <c r="L188" s="39">
        <v>100</v>
      </c>
      <c r="M188" s="39">
        <v>27959</v>
      </c>
      <c r="N188" s="39">
        <v>1035</v>
      </c>
      <c r="O188" s="39">
        <v>12</v>
      </c>
      <c r="P188" s="39">
        <v>3214</v>
      </c>
      <c r="Q188" s="39">
        <v>0</v>
      </c>
      <c r="R188" s="39">
        <v>0</v>
      </c>
      <c r="S188" s="39">
        <v>3</v>
      </c>
      <c r="T188" s="39">
        <v>3</v>
      </c>
      <c r="U188" s="39">
        <v>0</v>
      </c>
      <c r="V188" s="39">
        <v>0</v>
      </c>
      <c r="W188" s="39">
        <v>3</v>
      </c>
      <c r="X188" s="39">
        <v>3</v>
      </c>
      <c r="Y188" s="39">
        <v>0</v>
      </c>
      <c r="Z188" s="39">
        <v>0</v>
      </c>
      <c r="AA188" s="39">
        <v>0</v>
      </c>
      <c r="AB188" s="39">
        <v>0</v>
      </c>
      <c r="AC188" s="39">
        <v>0</v>
      </c>
      <c r="AD188" s="39">
        <v>3</v>
      </c>
      <c r="AE188" s="39">
        <v>0</v>
      </c>
      <c r="AF188" s="39">
        <v>180574</v>
      </c>
      <c r="AG188" s="39">
        <v>103624</v>
      </c>
      <c r="AH188" s="39">
        <v>47346</v>
      </c>
      <c r="AI188" s="39">
        <v>29604</v>
      </c>
      <c r="AJ188" s="39">
        <v>8720</v>
      </c>
      <c r="AK188" s="39">
        <v>11325</v>
      </c>
    </row>
    <row r="189" spans="1:37" ht="16.5" customHeight="1">
      <c r="A189" s="38">
        <v>181</v>
      </c>
      <c r="B189" s="38" t="s">
        <v>41</v>
      </c>
      <c r="C189" s="38" t="s">
        <v>130</v>
      </c>
      <c r="D189" s="38" t="s">
        <v>157</v>
      </c>
      <c r="E189" s="38" t="s">
        <v>543</v>
      </c>
      <c r="F189" s="45" t="s">
        <v>3360</v>
      </c>
      <c r="G189" s="38" t="s">
        <v>544</v>
      </c>
      <c r="H189" s="38" t="s">
        <v>542</v>
      </c>
      <c r="I189" s="38">
        <v>2014</v>
      </c>
      <c r="J189" s="39">
        <v>1238.5</v>
      </c>
      <c r="K189" s="39">
        <v>734.35</v>
      </c>
      <c r="L189" s="39">
        <v>150</v>
      </c>
      <c r="M189" s="39">
        <v>34314</v>
      </c>
      <c r="N189" s="39">
        <v>9</v>
      </c>
      <c r="O189" s="39">
        <v>4</v>
      </c>
      <c r="P189" s="39">
        <v>3862</v>
      </c>
      <c r="Q189" s="39">
        <v>0</v>
      </c>
      <c r="R189" s="39">
        <v>2</v>
      </c>
      <c r="S189" s="39">
        <v>5</v>
      </c>
      <c r="T189" s="39">
        <v>5</v>
      </c>
      <c r="U189" s="39">
        <v>0</v>
      </c>
      <c r="V189" s="39">
        <v>0</v>
      </c>
      <c r="W189" s="39">
        <v>3</v>
      </c>
      <c r="X189" s="39">
        <v>3</v>
      </c>
      <c r="Y189" s="39">
        <v>0</v>
      </c>
      <c r="Z189" s="39">
        <v>0</v>
      </c>
      <c r="AA189" s="39">
        <v>2</v>
      </c>
      <c r="AB189" s="39">
        <v>2</v>
      </c>
      <c r="AC189" s="39">
        <v>0</v>
      </c>
      <c r="AD189" s="39">
        <v>4</v>
      </c>
      <c r="AE189" s="39">
        <v>1</v>
      </c>
      <c r="AF189" s="39">
        <v>480598</v>
      </c>
      <c r="AG189" s="39">
        <v>305642</v>
      </c>
      <c r="AH189" s="39">
        <v>67344</v>
      </c>
      <c r="AI189" s="39">
        <v>107612</v>
      </c>
      <c r="AJ189" s="39">
        <v>50983</v>
      </c>
      <c r="AK189" s="39">
        <v>26157</v>
      </c>
    </row>
    <row r="190" spans="1:37" ht="16.5" customHeight="1">
      <c r="A190" s="38">
        <v>182</v>
      </c>
      <c r="B190" s="38" t="s">
        <v>41</v>
      </c>
      <c r="C190" s="38" t="s">
        <v>130</v>
      </c>
      <c r="D190" s="38" t="s">
        <v>157</v>
      </c>
      <c r="E190" s="38" t="s">
        <v>540</v>
      </c>
      <c r="F190" s="45" t="s">
        <v>3361</v>
      </c>
      <c r="G190" s="38" t="s">
        <v>541</v>
      </c>
      <c r="H190" s="38" t="s">
        <v>542</v>
      </c>
      <c r="I190" s="38">
        <v>2018</v>
      </c>
      <c r="J190" s="39">
        <v>1243.8</v>
      </c>
      <c r="K190" s="39">
        <v>511</v>
      </c>
      <c r="L190" s="39">
        <v>80</v>
      </c>
      <c r="M190" s="39">
        <v>18949</v>
      </c>
      <c r="N190" s="39">
        <v>0</v>
      </c>
      <c r="O190" s="39">
        <v>11</v>
      </c>
      <c r="P190" s="39">
        <v>5477</v>
      </c>
      <c r="Q190" s="39">
        <v>0</v>
      </c>
      <c r="R190" s="39">
        <v>0</v>
      </c>
      <c r="S190" s="39">
        <v>3</v>
      </c>
      <c r="T190" s="39">
        <v>3</v>
      </c>
      <c r="U190" s="39">
        <v>0</v>
      </c>
      <c r="V190" s="39">
        <v>0</v>
      </c>
      <c r="W190" s="39">
        <v>3</v>
      </c>
      <c r="X190" s="39">
        <v>3</v>
      </c>
      <c r="Y190" s="39">
        <v>0</v>
      </c>
      <c r="Z190" s="39">
        <v>0</v>
      </c>
      <c r="AA190" s="39">
        <v>0</v>
      </c>
      <c r="AB190" s="39">
        <v>0</v>
      </c>
      <c r="AC190" s="39">
        <v>0</v>
      </c>
      <c r="AD190" s="39">
        <v>4</v>
      </c>
      <c r="AE190" s="39">
        <v>0</v>
      </c>
      <c r="AF190" s="39">
        <v>295278</v>
      </c>
      <c r="AG190" s="39">
        <v>133403</v>
      </c>
      <c r="AH190" s="39">
        <v>96365</v>
      </c>
      <c r="AI190" s="39">
        <v>65510</v>
      </c>
      <c r="AJ190" s="39">
        <v>22594</v>
      </c>
      <c r="AK190" s="39">
        <v>19809</v>
      </c>
    </row>
    <row r="191" spans="1:37" ht="16.5" customHeight="1">
      <c r="A191" s="38">
        <v>183</v>
      </c>
      <c r="B191" s="38" t="s">
        <v>41</v>
      </c>
      <c r="C191" s="38" t="s">
        <v>153</v>
      </c>
      <c r="D191" s="38" t="s">
        <v>157</v>
      </c>
      <c r="E191" s="38" t="s">
        <v>545</v>
      </c>
      <c r="F191" s="45" t="s">
        <v>3362</v>
      </c>
      <c r="G191" s="38" t="s">
        <v>546</v>
      </c>
      <c r="H191" s="38" t="s">
        <v>547</v>
      </c>
      <c r="I191" s="38">
        <v>2008</v>
      </c>
      <c r="J191" s="39">
        <v>486</v>
      </c>
      <c r="K191" s="39">
        <v>965.95</v>
      </c>
      <c r="L191" s="39">
        <v>169</v>
      </c>
      <c r="M191" s="39">
        <v>75295</v>
      </c>
      <c r="N191" s="39">
        <v>1416</v>
      </c>
      <c r="O191" s="39">
        <v>50</v>
      </c>
      <c r="P191" s="39">
        <v>7219</v>
      </c>
      <c r="Q191" s="39">
        <v>0</v>
      </c>
      <c r="R191" s="39">
        <v>119</v>
      </c>
      <c r="S191" s="39">
        <v>8</v>
      </c>
      <c r="T191" s="39">
        <v>8</v>
      </c>
      <c r="U191" s="39">
        <v>0</v>
      </c>
      <c r="V191" s="39">
        <v>0</v>
      </c>
      <c r="W191" s="39">
        <v>8</v>
      </c>
      <c r="X191" s="39">
        <v>8</v>
      </c>
      <c r="Y191" s="39">
        <v>0</v>
      </c>
      <c r="Z191" s="39">
        <v>0</v>
      </c>
      <c r="AA191" s="39">
        <v>0</v>
      </c>
      <c r="AB191" s="39">
        <v>0</v>
      </c>
      <c r="AC191" s="39">
        <v>0</v>
      </c>
      <c r="AD191" s="39">
        <v>10</v>
      </c>
      <c r="AE191" s="39">
        <v>1</v>
      </c>
      <c r="AF191" s="39">
        <v>645347</v>
      </c>
      <c r="AG191" s="39">
        <v>395639</v>
      </c>
      <c r="AH191" s="39">
        <v>146383</v>
      </c>
      <c r="AI191" s="39">
        <v>103325</v>
      </c>
      <c r="AJ191" s="39">
        <v>162871</v>
      </c>
      <c r="AK191" s="39">
        <v>44047</v>
      </c>
    </row>
    <row r="192" spans="1:37" ht="16.5" customHeight="1">
      <c r="A192" s="38">
        <v>184</v>
      </c>
      <c r="B192" s="38" t="s">
        <v>41</v>
      </c>
      <c r="C192" s="38" t="s">
        <v>153</v>
      </c>
      <c r="D192" s="38" t="s">
        <v>157</v>
      </c>
      <c r="E192" s="38" t="s">
        <v>550</v>
      </c>
      <c r="F192" s="45" t="s">
        <v>3363</v>
      </c>
      <c r="G192" s="38" t="s">
        <v>551</v>
      </c>
      <c r="H192" s="38" t="s">
        <v>552</v>
      </c>
      <c r="I192" s="38">
        <v>2012</v>
      </c>
      <c r="J192" s="39">
        <v>18711</v>
      </c>
      <c r="K192" s="39">
        <v>9499</v>
      </c>
      <c r="L192" s="39">
        <v>254</v>
      </c>
      <c r="M192" s="39">
        <v>492267</v>
      </c>
      <c r="N192" s="39">
        <v>22358</v>
      </c>
      <c r="O192" s="39">
        <v>443</v>
      </c>
      <c r="P192" s="39">
        <v>27409</v>
      </c>
      <c r="Q192" s="39">
        <v>445</v>
      </c>
      <c r="R192" s="39">
        <v>206</v>
      </c>
      <c r="S192" s="39">
        <v>38</v>
      </c>
      <c r="T192" s="39">
        <v>38</v>
      </c>
      <c r="U192" s="39">
        <v>7</v>
      </c>
      <c r="V192" s="39">
        <v>7</v>
      </c>
      <c r="W192" s="39">
        <v>26</v>
      </c>
      <c r="X192" s="39">
        <v>25</v>
      </c>
      <c r="Y192" s="39">
        <v>3</v>
      </c>
      <c r="Z192" s="39">
        <v>3</v>
      </c>
      <c r="AA192" s="39">
        <v>2</v>
      </c>
      <c r="AB192" s="39">
        <v>3</v>
      </c>
      <c r="AC192" s="39">
        <v>6</v>
      </c>
      <c r="AD192" s="39">
        <v>28</v>
      </c>
      <c r="AE192" s="39">
        <v>9</v>
      </c>
      <c r="AF192" s="39">
        <v>4838101</v>
      </c>
      <c r="AG192" s="39">
        <v>3026604</v>
      </c>
      <c r="AH192" s="39">
        <v>728967</v>
      </c>
      <c r="AI192" s="39">
        <v>1082530</v>
      </c>
      <c r="AJ192" s="39">
        <v>311456</v>
      </c>
      <c r="AK192" s="39">
        <v>205448</v>
      </c>
    </row>
    <row r="193" spans="1:37" ht="16.5" customHeight="1">
      <c r="A193" s="38">
        <v>185</v>
      </c>
      <c r="B193" s="38" t="s">
        <v>41</v>
      </c>
      <c r="C193" s="38" t="s">
        <v>153</v>
      </c>
      <c r="D193" s="38" t="s">
        <v>157</v>
      </c>
      <c r="E193" s="38" t="s">
        <v>555</v>
      </c>
      <c r="F193" s="45" t="s">
        <v>3364</v>
      </c>
      <c r="G193" s="38" t="s">
        <v>556</v>
      </c>
      <c r="H193" s="38" t="s">
        <v>547</v>
      </c>
      <c r="I193" s="38">
        <v>2011</v>
      </c>
      <c r="J193" s="39">
        <v>618</v>
      </c>
      <c r="K193" s="39">
        <v>1557</v>
      </c>
      <c r="L193" s="39">
        <v>182</v>
      </c>
      <c r="M193" s="39">
        <v>84221</v>
      </c>
      <c r="N193" s="39">
        <v>1582</v>
      </c>
      <c r="O193" s="39">
        <v>54</v>
      </c>
      <c r="P193" s="39">
        <v>7706</v>
      </c>
      <c r="Q193" s="39">
        <v>0</v>
      </c>
      <c r="R193" s="39">
        <v>1</v>
      </c>
      <c r="S193" s="39">
        <v>11</v>
      </c>
      <c r="T193" s="39">
        <v>12</v>
      </c>
      <c r="U193" s="39">
        <v>0</v>
      </c>
      <c r="V193" s="39">
        <v>0</v>
      </c>
      <c r="W193" s="39">
        <v>11</v>
      </c>
      <c r="X193" s="39">
        <v>12</v>
      </c>
      <c r="Y193" s="39">
        <v>0</v>
      </c>
      <c r="Z193" s="39">
        <v>0</v>
      </c>
      <c r="AA193" s="39">
        <v>0</v>
      </c>
      <c r="AB193" s="39">
        <v>0</v>
      </c>
      <c r="AC193" s="39">
        <v>1</v>
      </c>
      <c r="AD193" s="39">
        <v>10</v>
      </c>
      <c r="AE193" s="39">
        <v>3</v>
      </c>
      <c r="AF193" s="39">
        <v>910863</v>
      </c>
      <c r="AG193" s="39">
        <v>608817</v>
      </c>
      <c r="AH193" s="39">
        <v>151693</v>
      </c>
      <c r="AI193" s="39">
        <v>150353</v>
      </c>
      <c r="AJ193" s="39">
        <v>39074</v>
      </c>
      <c r="AK193" s="39">
        <v>34009</v>
      </c>
    </row>
    <row r="194" spans="1:37" ht="16.5" customHeight="1">
      <c r="A194" s="38">
        <v>186</v>
      </c>
      <c r="B194" s="38" t="s">
        <v>41</v>
      </c>
      <c r="C194" s="38" t="s">
        <v>153</v>
      </c>
      <c r="D194" s="38" t="s">
        <v>157</v>
      </c>
      <c r="E194" s="38" t="s">
        <v>3365</v>
      </c>
      <c r="F194" s="45" t="s">
        <v>3366</v>
      </c>
      <c r="G194" s="38" t="s">
        <v>3367</v>
      </c>
      <c r="H194" s="38" t="s">
        <v>3368</v>
      </c>
      <c r="I194" s="38">
        <v>2021</v>
      </c>
      <c r="J194" s="39">
        <v>1024.44</v>
      </c>
      <c r="K194" s="39">
        <v>441.56</v>
      </c>
      <c r="L194" s="39">
        <v>80</v>
      </c>
      <c r="M194" s="39">
        <v>7099</v>
      </c>
      <c r="N194" s="39">
        <v>0</v>
      </c>
      <c r="O194" s="39">
        <v>29</v>
      </c>
      <c r="P194" s="39">
        <v>7100</v>
      </c>
      <c r="Q194" s="39">
        <v>0</v>
      </c>
      <c r="R194" s="39">
        <v>24</v>
      </c>
      <c r="S194" s="39">
        <v>5</v>
      </c>
      <c r="T194" s="39">
        <v>5</v>
      </c>
      <c r="U194" s="39">
        <v>0</v>
      </c>
      <c r="V194" s="39">
        <v>0</v>
      </c>
      <c r="W194" s="39">
        <v>4</v>
      </c>
      <c r="X194" s="39">
        <v>4</v>
      </c>
      <c r="Y194" s="39">
        <v>0</v>
      </c>
      <c r="Z194" s="39">
        <v>0</v>
      </c>
      <c r="AA194" s="39">
        <v>1</v>
      </c>
      <c r="AB194" s="39">
        <v>1</v>
      </c>
      <c r="AC194" s="39">
        <v>0</v>
      </c>
      <c r="AD194" s="39">
        <v>3</v>
      </c>
      <c r="AE194" s="39">
        <v>1</v>
      </c>
      <c r="AF194" s="39">
        <v>330141</v>
      </c>
      <c r="AG194" s="39">
        <v>210069</v>
      </c>
      <c r="AH194" s="39">
        <v>65219</v>
      </c>
      <c r="AI194" s="39">
        <v>54853</v>
      </c>
      <c r="AJ194" s="39">
        <v>8956</v>
      </c>
      <c r="AK194" s="39">
        <v>3434</v>
      </c>
    </row>
    <row r="195" spans="1:37" ht="16.5" customHeight="1">
      <c r="A195" s="38">
        <v>187</v>
      </c>
      <c r="B195" s="38" t="s">
        <v>41</v>
      </c>
      <c r="C195" s="38" t="s">
        <v>153</v>
      </c>
      <c r="D195" s="38" t="s">
        <v>157</v>
      </c>
      <c r="E195" s="38" t="s">
        <v>3369</v>
      </c>
      <c r="F195" s="45" t="s">
        <v>3370</v>
      </c>
      <c r="G195" s="38" t="s">
        <v>3371</v>
      </c>
      <c r="H195" s="38" t="s">
        <v>3372</v>
      </c>
      <c r="I195" s="38">
        <v>2021</v>
      </c>
      <c r="J195" s="39">
        <v>1226</v>
      </c>
      <c r="K195" s="39">
        <v>468</v>
      </c>
      <c r="L195" s="39">
        <v>64</v>
      </c>
      <c r="M195" s="39">
        <v>9883</v>
      </c>
      <c r="N195" s="39">
        <v>0</v>
      </c>
      <c r="O195" s="39">
        <v>18</v>
      </c>
      <c r="P195" s="39">
        <v>10483</v>
      </c>
      <c r="Q195" s="39">
        <v>0</v>
      </c>
      <c r="R195" s="39">
        <v>18</v>
      </c>
      <c r="S195" s="39">
        <v>3</v>
      </c>
      <c r="T195" s="39">
        <v>3</v>
      </c>
      <c r="U195" s="39">
        <v>0</v>
      </c>
      <c r="V195" s="39">
        <v>0</v>
      </c>
      <c r="W195" s="39">
        <v>3</v>
      </c>
      <c r="X195" s="39">
        <v>3</v>
      </c>
      <c r="Y195" s="39">
        <v>0</v>
      </c>
      <c r="Z195" s="39">
        <v>0</v>
      </c>
      <c r="AA195" s="39">
        <v>0</v>
      </c>
      <c r="AB195" s="39">
        <v>0</v>
      </c>
      <c r="AC195" s="39">
        <v>0</v>
      </c>
      <c r="AD195" s="39">
        <v>3</v>
      </c>
      <c r="AE195" s="39">
        <v>2</v>
      </c>
      <c r="AF195" s="39">
        <v>226693</v>
      </c>
      <c r="AG195" s="39">
        <v>137714</v>
      </c>
      <c r="AH195" s="39">
        <v>34068</v>
      </c>
      <c r="AI195" s="39">
        <v>54911</v>
      </c>
      <c r="AJ195" s="39">
        <v>25724</v>
      </c>
      <c r="AK195" s="39">
        <v>22047</v>
      </c>
    </row>
    <row r="196" spans="1:37" ht="16.5" customHeight="1">
      <c r="A196" s="38">
        <v>188</v>
      </c>
      <c r="B196" s="38" t="s">
        <v>41</v>
      </c>
      <c r="C196" s="38" t="s">
        <v>153</v>
      </c>
      <c r="D196" s="38" t="s">
        <v>157</v>
      </c>
      <c r="E196" s="38" t="s">
        <v>3373</v>
      </c>
      <c r="F196" s="45" t="s">
        <v>3374</v>
      </c>
      <c r="G196" s="38" t="s">
        <v>3375</v>
      </c>
      <c r="H196" s="38" t="s">
        <v>3368</v>
      </c>
      <c r="I196" s="38">
        <v>2021</v>
      </c>
      <c r="J196" s="39">
        <v>450</v>
      </c>
      <c r="K196" s="39">
        <v>771</v>
      </c>
      <c r="L196" s="39">
        <v>140</v>
      </c>
      <c r="M196" s="39">
        <v>15531</v>
      </c>
      <c r="N196" s="39">
        <v>0</v>
      </c>
      <c r="O196" s="39">
        <v>37</v>
      </c>
      <c r="P196" s="39">
        <v>15531</v>
      </c>
      <c r="Q196" s="39">
        <v>0</v>
      </c>
      <c r="R196" s="39">
        <v>37</v>
      </c>
      <c r="S196" s="39">
        <v>6</v>
      </c>
      <c r="T196" s="39">
        <v>6</v>
      </c>
      <c r="U196" s="39">
        <v>0</v>
      </c>
      <c r="V196" s="39">
        <v>0</v>
      </c>
      <c r="W196" s="39">
        <v>5</v>
      </c>
      <c r="X196" s="39">
        <v>5</v>
      </c>
      <c r="Y196" s="39">
        <v>0</v>
      </c>
      <c r="Z196" s="39">
        <v>0</v>
      </c>
      <c r="AA196" s="39">
        <v>1</v>
      </c>
      <c r="AB196" s="39">
        <v>1</v>
      </c>
      <c r="AC196" s="39">
        <v>1</v>
      </c>
      <c r="AD196" s="39">
        <v>3</v>
      </c>
      <c r="AE196" s="39">
        <v>2</v>
      </c>
      <c r="AF196" s="39">
        <v>381112</v>
      </c>
      <c r="AG196" s="39">
        <v>207995</v>
      </c>
      <c r="AH196" s="39">
        <v>80518</v>
      </c>
      <c r="AI196" s="39">
        <v>92599</v>
      </c>
      <c r="AJ196" s="39">
        <v>6400</v>
      </c>
      <c r="AK196" s="39">
        <v>2384</v>
      </c>
    </row>
    <row r="197" spans="1:37" ht="16.5" customHeight="1">
      <c r="A197" s="38">
        <v>189</v>
      </c>
      <c r="B197" s="38" t="s">
        <v>41</v>
      </c>
      <c r="C197" s="38" t="s">
        <v>153</v>
      </c>
      <c r="D197" s="38" t="s">
        <v>157</v>
      </c>
      <c r="E197" s="38" t="s">
        <v>553</v>
      </c>
      <c r="F197" s="45" t="s">
        <v>3376</v>
      </c>
      <c r="G197" s="38" t="s">
        <v>554</v>
      </c>
      <c r="H197" s="38" t="s">
        <v>3372</v>
      </c>
      <c r="I197" s="38">
        <v>2020</v>
      </c>
      <c r="J197" s="39">
        <v>29682</v>
      </c>
      <c r="K197" s="39">
        <v>445</v>
      </c>
      <c r="L197" s="39">
        <v>70</v>
      </c>
      <c r="M197" s="39">
        <v>17067</v>
      </c>
      <c r="N197" s="39">
        <v>0</v>
      </c>
      <c r="O197" s="39">
        <v>13</v>
      </c>
      <c r="P197" s="39">
        <v>8087</v>
      </c>
      <c r="Q197" s="39">
        <v>0</v>
      </c>
      <c r="R197" s="39">
        <v>13</v>
      </c>
      <c r="S197" s="39">
        <v>4</v>
      </c>
      <c r="T197" s="39">
        <v>4</v>
      </c>
      <c r="U197" s="39">
        <v>0</v>
      </c>
      <c r="V197" s="39">
        <v>0</v>
      </c>
      <c r="W197" s="39">
        <v>4</v>
      </c>
      <c r="X197" s="39">
        <v>4</v>
      </c>
      <c r="Y197" s="39">
        <v>0</v>
      </c>
      <c r="Z197" s="39">
        <v>0</v>
      </c>
      <c r="AA197" s="39">
        <v>0</v>
      </c>
      <c r="AB197" s="39">
        <v>0</v>
      </c>
      <c r="AC197" s="39">
        <v>1</v>
      </c>
      <c r="AD197" s="39">
        <v>4</v>
      </c>
      <c r="AE197" s="39">
        <v>2</v>
      </c>
      <c r="AF197" s="39">
        <v>214890</v>
      </c>
      <c r="AG197" s="39">
        <v>119695</v>
      </c>
      <c r="AH197" s="39">
        <v>25350</v>
      </c>
      <c r="AI197" s="39">
        <v>69845</v>
      </c>
      <c r="AJ197" s="39">
        <v>26000</v>
      </c>
      <c r="AK197" s="39">
        <v>53116</v>
      </c>
    </row>
    <row r="198" spans="1:37" ht="16.5" customHeight="1">
      <c r="A198" s="38">
        <v>190</v>
      </c>
      <c r="B198" s="38" t="s">
        <v>41</v>
      </c>
      <c r="C198" s="38" t="s">
        <v>153</v>
      </c>
      <c r="D198" s="38" t="s">
        <v>157</v>
      </c>
      <c r="E198" s="38" t="s">
        <v>548</v>
      </c>
      <c r="F198" s="45" t="s">
        <v>3377</v>
      </c>
      <c r="G198" s="38" t="s">
        <v>549</v>
      </c>
      <c r="H198" s="38" t="s">
        <v>547</v>
      </c>
      <c r="I198" s="38">
        <v>2011</v>
      </c>
      <c r="J198" s="39">
        <v>578</v>
      </c>
      <c r="K198" s="39">
        <v>274</v>
      </c>
      <c r="L198" s="39">
        <v>20</v>
      </c>
      <c r="M198" s="39">
        <v>37477</v>
      </c>
      <c r="N198" s="39">
        <v>634</v>
      </c>
      <c r="O198" s="39">
        <v>24</v>
      </c>
      <c r="P198" s="39">
        <v>2971</v>
      </c>
      <c r="Q198" s="39">
        <v>0</v>
      </c>
      <c r="R198" s="39">
        <v>4</v>
      </c>
      <c r="S198" s="39">
        <v>3</v>
      </c>
      <c r="T198" s="39">
        <v>3</v>
      </c>
      <c r="U198" s="39">
        <v>0</v>
      </c>
      <c r="V198" s="39">
        <v>0</v>
      </c>
      <c r="W198" s="39">
        <v>3</v>
      </c>
      <c r="X198" s="39">
        <v>3</v>
      </c>
      <c r="Y198" s="39">
        <v>0</v>
      </c>
      <c r="Z198" s="39">
        <v>0</v>
      </c>
      <c r="AA198" s="39">
        <v>0</v>
      </c>
      <c r="AB198" s="39">
        <v>0</v>
      </c>
      <c r="AC198" s="39">
        <v>0</v>
      </c>
      <c r="AD198" s="39">
        <v>3</v>
      </c>
      <c r="AE198" s="39">
        <v>1</v>
      </c>
      <c r="AF198" s="39">
        <v>183100</v>
      </c>
      <c r="AG198" s="39">
        <v>126664</v>
      </c>
      <c r="AH198" s="39">
        <v>13512</v>
      </c>
      <c r="AI198" s="39">
        <v>42924</v>
      </c>
      <c r="AJ198" s="39">
        <v>79652</v>
      </c>
      <c r="AK198" s="39">
        <v>70645</v>
      </c>
    </row>
    <row r="199" spans="1:37" ht="16.5" customHeight="1">
      <c r="A199" s="38">
        <v>191</v>
      </c>
      <c r="B199" s="38" t="s">
        <v>41</v>
      </c>
      <c r="C199" s="38" t="s">
        <v>557</v>
      </c>
      <c r="D199" s="38" t="s">
        <v>157</v>
      </c>
      <c r="E199" s="38" t="s">
        <v>558</v>
      </c>
      <c r="F199" s="45" t="s">
        <v>3378</v>
      </c>
      <c r="G199" s="38" t="s">
        <v>559</v>
      </c>
      <c r="H199" s="38" t="s">
        <v>560</v>
      </c>
      <c r="I199" s="38">
        <v>2018</v>
      </c>
      <c r="J199" s="39">
        <v>1089.78</v>
      </c>
      <c r="K199" s="39">
        <v>970.78</v>
      </c>
      <c r="L199" s="39">
        <v>248</v>
      </c>
      <c r="M199" s="39">
        <v>41973</v>
      </c>
      <c r="N199" s="39">
        <v>0</v>
      </c>
      <c r="O199" s="39">
        <v>51</v>
      </c>
      <c r="P199" s="39">
        <v>6936</v>
      </c>
      <c r="Q199" s="39">
        <v>0</v>
      </c>
      <c r="R199" s="39">
        <v>8</v>
      </c>
      <c r="S199" s="39">
        <v>4</v>
      </c>
      <c r="T199" s="39">
        <v>5</v>
      </c>
      <c r="U199" s="39">
        <v>1</v>
      </c>
      <c r="V199" s="39">
        <v>1</v>
      </c>
      <c r="W199" s="39">
        <v>3</v>
      </c>
      <c r="X199" s="39">
        <v>4</v>
      </c>
      <c r="Y199" s="39">
        <v>0</v>
      </c>
      <c r="Z199" s="39">
        <v>0</v>
      </c>
      <c r="AA199" s="39">
        <v>0</v>
      </c>
      <c r="AB199" s="39">
        <v>0</v>
      </c>
      <c r="AC199" s="39">
        <v>0</v>
      </c>
      <c r="AD199" s="39">
        <v>4</v>
      </c>
      <c r="AE199" s="39">
        <v>0</v>
      </c>
      <c r="AF199" s="39">
        <v>492581</v>
      </c>
      <c r="AG199" s="39">
        <v>260574</v>
      </c>
      <c r="AH199" s="39">
        <v>86000</v>
      </c>
      <c r="AI199" s="39">
        <v>146007</v>
      </c>
      <c r="AJ199" s="39">
        <v>131970</v>
      </c>
      <c r="AK199" s="39">
        <v>142602</v>
      </c>
    </row>
    <row r="200" spans="1:37" ht="16.5" customHeight="1">
      <c r="A200" s="38">
        <v>192</v>
      </c>
      <c r="B200" s="38" t="s">
        <v>41</v>
      </c>
      <c r="C200" s="38" t="s">
        <v>557</v>
      </c>
      <c r="D200" s="38" t="s">
        <v>157</v>
      </c>
      <c r="E200" s="38" t="s">
        <v>566</v>
      </c>
      <c r="F200" s="45" t="s">
        <v>3379</v>
      </c>
      <c r="G200" s="38" t="s">
        <v>567</v>
      </c>
      <c r="H200" s="38" t="s">
        <v>568</v>
      </c>
      <c r="I200" s="38">
        <v>2019</v>
      </c>
      <c r="J200" s="39">
        <v>1372.69</v>
      </c>
      <c r="K200" s="39">
        <v>1753.41</v>
      </c>
      <c r="L200" s="39">
        <v>268</v>
      </c>
      <c r="M200" s="39">
        <v>46883</v>
      </c>
      <c r="N200" s="39">
        <v>0</v>
      </c>
      <c r="O200" s="39">
        <v>91</v>
      </c>
      <c r="P200" s="39">
        <v>8561</v>
      </c>
      <c r="Q200" s="39">
        <v>0</v>
      </c>
      <c r="R200" s="39">
        <v>10</v>
      </c>
      <c r="S200" s="39">
        <v>8</v>
      </c>
      <c r="T200" s="39">
        <v>8</v>
      </c>
      <c r="U200" s="39">
        <v>1</v>
      </c>
      <c r="V200" s="39">
        <v>1</v>
      </c>
      <c r="W200" s="39">
        <v>6</v>
      </c>
      <c r="X200" s="39">
        <v>6</v>
      </c>
      <c r="Y200" s="39">
        <v>0</v>
      </c>
      <c r="Z200" s="39">
        <v>0</v>
      </c>
      <c r="AA200" s="39">
        <v>1</v>
      </c>
      <c r="AB200" s="39">
        <v>1</v>
      </c>
      <c r="AC200" s="39">
        <v>0</v>
      </c>
      <c r="AD200" s="39">
        <v>10</v>
      </c>
      <c r="AE200" s="39">
        <v>1</v>
      </c>
      <c r="AF200" s="39">
        <v>658505</v>
      </c>
      <c r="AG200" s="39">
        <v>388722</v>
      </c>
      <c r="AH200" s="39">
        <v>124000</v>
      </c>
      <c r="AI200" s="39">
        <v>145783</v>
      </c>
      <c r="AJ200" s="39">
        <v>152254</v>
      </c>
      <c r="AK200" s="39">
        <v>115315</v>
      </c>
    </row>
    <row r="201" spans="1:37" ht="16.5" customHeight="1">
      <c r="A201" s="38">
        <v>193</v>
      </c>
      <c r="B201" s="38" t="s">
        <v>41</v>
      </c>
      <c r="C201" s="38" t="s">
        <v>557</v>
      </c>
      <c r="D201" s="38" t="s">
        <v>157</v>
      </c>
      <c r="E201" s="38" t="s">
        <v>564</v>
      </c>
      <c r="F201" s="45" t="s">
        <v>3380</v>
      </c>
      <c r="G201" s="38" t="s">
        <v>3381</v>
      </c>
      <c r="H201" s="38" t="s">
        <v>565</v>
      </c>
      <c r="I201" s="38">
        <v>1999</v>
      </c>
      <c r="J201" s="39">
        <v>3307.7</v>
      </c>
      <c r="K201" s="39">
        <v>5106.3599999999997</v>
      </c>
      <c r="L201" s="39">
        <v>557</v>
      </c>
      <c r="M201" s="39">
        <v>168803</v>
      </c>
      <c r="N201" s="39">
        <v>14398</v>
      </c>
      <c r="O201" s="39">
        <v>109</v>
      </c>
      <c r="P201" s="39">
        <v>12345</v>
      </c>
      <c r="Q201" s="39">
        <v>599</v>
      </c>
      <c r="R201" s="39">
        <v>13</v>
      </c>
      <c r="S201" s="39">
        <v>17</v>
      </c>
      <c r="T201" s="39">
        <v>17</v>
      </c>
      <c r="U201" s="39">
        <v>3</v>
      </c>
      <c r="V201" s="39">
        <v>3</v>
      </c>
      <c r="W201" s="39">
        <v>10</v>
      </c>
      <c r="X201" s="39">
        <v>10</v>
      </c>
      <c r="Y201" s="39">
        <v>1</v>
      </c>
      <c r="Z201" s="39">
        <v>1</v>
      </c>
      <c r="AA201" s="39">
        <v>3</v>
      </c>
      <c r="AB201" s="39">
        <v>3</v>
      </c>
      <c r="AC201" s="39">
        <v>1</v>
      </c>
      <c r="AD201" s="39">
        <v>13</v>
      </c>
      <c r="AE201" s="39">
        <v>3</v>
      </c>
      <c r="AF201" s="39">
        <v>2104006</v>
      </c>
      <c r="AG201" s="39">
        <v>1165823</v>
      </c>
      <c r="AH201" s="39">
        <v>228176</v>
      </c>
      <c r="AI201" s="39">
        <v>710007</v>
      </c>
      <c r="AJ201" s="39">
        <v>481822</v>
      </c>
      <c r="AK201" s="39">
        <v>278561</v>
      </c>
    </row>
    <row r="202" spans="1:37" ht="16.5" customHeight="1">
      <c r="A202" s="38">
        <v>194</v>
      </c>
      <c r="B202" s="38" t="s">
        <v>41</v>
      </c>
      <c r="C202" s="38" t="s">
        <v>557</v>
      </c>
      <c r="D202" s="38" t="s">
        <v>157</v>
      </c>
      <c r="E202" s="38" t="s">
        <v>561</v>
      </c>
      <c r="F202" s="45" t="s">
        <v>3382</v>
      </c>
      <c r="G202" s="38" t="s">
        <v>562</v>
      </c>
      <c r="H202" s="38" t="s">
        <v>563</v>
      </c>
      <c r="I202" s="38">
        <v>2005</v>
      </c>
      <c r="J202" s="39">
        <v>1167.0999999999999</v>
      </c>
      <c r="K202" s="39">
        <v>1234</v>
      </c>
      <c r="L202" s="39">
        <v>215</v>
      </c>
      <c r="M202" s="39">
        <v>113801</v>
      </c>
      <c r="N202" s="39">
        <v>0</v>
      </c>
      <c r="O202" s="39">
        <v>82</v>
      </c>
      <c r="P202" s="39">
        <v>7974</v>
      </c>
      <c r="Q202" s="39">
        <v>0</v>
      </c>
      <c r="R202" s="39">
        <v>5</v>
      </c>
      <c r="S202" s="39">
        <v>8</v>
      </c>
      <c r="T202" s="39">
        <v>8</v>
      </c>
      <c r="U202" s="39">
        <v>1</v>
      </c>
      <c r="V202" s="39">
        <v>1</v>
      </c>
      <c r="W202" s="39">
        <v>6</v>
      </c>
      <c r="X202" s="39">
        <v>6</v>
      </c>
      <c r="Y202" s="39">
        <v>0</v>
      </c>
      <c r="Z202" s="39">
        <v>0</v>
      </c>
      <c r="AA202" s="39">
        <v>1</v>
      </c>
      <c r="AB202" s="39">
        <v>1</v>
      </c>
      <c r="AC202" s="39">
        <v>1</v>
      </c>
      <c r="AD202" s="39">
        <v>8</v>
      </c>
      <c r="AE202" s="39">
        <v>1</v>
      </c>
      <c r="AF202" s="39">
        <v>780085</v>
      </c>
      <c r="AG202" s="39">
        <v>527363</v>
      </c>
      <c r="AH202" s="39">
        <v>102800</v>
      </c>
      <c r="AI202" s="39">
        <v>149922</v>
      </c>
      <c r="AJ202" s="39">
        <v>181511</v>
      </c>
      <c r="AK202" s="39">
        <v>109363</v>
      </c>
    </row>
    <row r="203" spans="1:37" ht="16.5" customHeight="1">
      <c r="A203" s="38">
        <v>195</v>
      </c>
      <c r="B203" s="38" t="s">
        <v>41</v>
      </c>
      <c r="C203" s="38" t="s">
        <v>557</v>
      </c>
      <c r="D203" s="38" t="s">
        <v>157</v>
      </c>
      <c r="E203" s="38" t="s">
        <v>569</v>
      </c>
      <c r="F203" s="45" t="s">
        <v>3383</v>
      </c>
      <c r="G203" s="38" t="s">
        <v>570</v>
      </c>
      <c r="H203" s="38" t="s">
        <v>571</v>
      </c>
      <c r="I203" s="38">
        <v>2012</v>
      </c>
      <c r="J203" s="39">
        <v>1021</v>
      </c>
      <c r="K203" s="39">
        <v>977.8</v>
      </c>
      <c r="L203" s="39">
        <v>303</v>
      </c>
      <c r="M203" s="39">
        <v>54677</v>
      </c>
      <c r="N203" s="39">
        <v>0</v>
      </c>
      <c r="O203" s="39">
        <v>27</v>
      </c>
      <c r="P203" s="39">
        <v>5862</v>
      </c>
      <c r="Q203" s="39">
        <v>0</v>
      </c>
      <c r="R203" s="39">
        <v>3</v>
      </c>
      <c r="S203" s="39">
        <v>5</v>
      </c>
      <c r="T203" s="39">
        <v>5</v>
      </c>
      <c r="U203" s="39">
        <v>1</v>
      </c>
      <c r="V203" s="39">
        <v>1</v>
      </c>
      <c r="W203" s="39">
        <v>4</v>
      </c>
      <c r="X203" s="39">
        <v>4</v>
      </c>
      <c r="Y203" s="39">
        <v>0</v>
      </c>
      <c r="Z203" s="39">
        <v>0</v>
      </c>
      <c r="AA203" s="39">
        <v>0</v>
      </c>
      <c r="AB203" s="39">
        <v>0</v>
      </c>
      <c r="AC203" s="39">
        <v>0</v>
      </c>
      <c r="AD203" s="39">
        <v>6</v>
      </c>
      <c r="AE203" s="39">
        <v>1</v>
      </c>
      <c r="AF203" s="39">
        <v>594314</v>
      </c>
      <c r="AG203" s="39">
        <v>293800</v>
      </c>
      <c r="AH203" s="39">
        <v>76024</v>
      </c>
      <c r="AI203" s="39">
        <v>224490</v>
      </c>
      <c r="AJ203" s="39">
        <v>60914</v>
      </c>
      <c r="AK203" s="39">
        <v>107568</v>
      </c>
    </row>
    <row r="204" spans="1:37" s="774" customFormat="1">
      <c r="A204" s="1830" t="s">
        <v>572</v>
      </c>
      <c r="B204" s="1831"/>
      <c r="C204" s="1832"/>
      <c r="D204" s="768"/>
      <c r="E204" s="769">
        <v>168</v>
      </c>
      <c r="F204" s="768"/>
      <c r="G204" s="768"/>
      <c r="H204" s="768"/>
      <c r="I204" s="768"/>
      <c r="J204" s="771"/>
      <c r="K204" s="771"/>
      <c r="L204" s="771"/>
      <c r="M204" s="771"/>
      <c r="N204" s="771"/>
      <c r="O204" s="771"/>
      <c r="P204" s="771"/>
      <c r="Q204" s="771"/>
      <c r="R204" s="771"/>
      <c r="S204" s="772"/>
      <c r="T204" s="772"/>
      <c r="U204" s="772"/>
      <c r="V204" s="772"/>
      <c r="W204" s="772"/>
      <c r="X204" s="772"/>
      <c r="Y204" s="772"/>
      <c r="Z204" s="771"/>
      <c r="AA204" s="772"/>
      <c r="AB204" s="772"/>
      <c r="AC204" s="771"/>
      <c r="AD204" s="771"/>
      <c r="AE204" s="771"/>
      <c r="AF204" s="773"/>
      <c r="AG204" s="771"/>
      <c r="AH204" s="771"/>
      <c r="AI204" s="771"/>
      <c r="AJ204" s="771"/>
      <c r="AK204" s="771"/>
    </row>
    <row r="205" spans="1:37" s="782" customFormat="1">
      <c r="A205" s="1824" t="s">
        <v>4843</v>
      </c>
      <c r="B205" s="1825"/>
      <c r="C205" s="1826"/>
      <c r="D205" s="777"/>
      <c r="E205" s="778">
        <v>195</v>
      </c>
      <c r="F205" s="777"/>
      <c r="G205" s="777"/>
      <c r="H205" s="777"/>
      <c r="I205" s="777"/>
      <c r="J205" s="779"/>
      <c r="K205" s="779"/>
      <c r="L205" s="779"/>
      <c r="M205" s="779"/>
      <c r="N205" s="779"/>
      <c r="O205" s="779"/>
      <c r="P205" s="779"/>
      <c r="Q205" s="779"/>
      <c r="R205" s="779"/>
      <c r="S205" s="780"/>
      <c r="T205" s="780"/>
      <c r="U205" s="780"/>
      <c r="V205" s="780"/>
      <c r="W205" s="780"/>
      <c r="X205" s="780"/>
      <c r="Y205" s="780"/>
      <c r="Z205" s="779"/>
      <c r="AA205" s="780"/>
      <c r="AB205" s="780"/>
      <c r="AC205" s="779"/>
      <c r="AD205" s="779"/>
      <c r="AE205" s="779"/>
      <c r="AF205" s="781"/>
      <c r="AG205" s="779"/>
      <c r="AH205" s="779"/>
      <c r="AI205" s="779"/>
      <c r="AJ205" s="779"/>
      <c r="AK205" s="779"/>
    </row>
    <row r="206" spans="1:37" ht="16.5" customHeight="1">
      <c r="A206" s="38">
        <v>196</v>
      </c>
      <c r="B206" s="38" t="s">
        <v>573</v>
      </c>
      <c r="C206" s="38" t="s">
        <v>574</v>
      </c>
      <c r="D206" s="38" t="s">
        <v>62</v>
      </c>
      <c r="E206" s="38" t="s">
        <v>575</v>
      </c>
      <c r="F206" s="45" t="s">
        <v>3384</v>
      </c>
      <c r="G206" s="38" t="s">
        <v>576</v>
      </c>
      <c r="H206" s="38" t="s">
        <v>3385</v>
      </c>
      <c r="I206" s="38">
        <v>1983</v>
      </c>
      <c r="J206" s="39">
        <v>1878.6</v>
      </c>
      <c r="K206" s="39">
        <v>1071.8800000000001</v>
      </c>
      <c r="L206" s="39">
        <v>251</v>
      </c>
      <c r="M206" s="39">
        <v>141497</v>
      </c>
      <c r="N206" s="39">
        <v>8687</v>
      </c>
      <c r="O206" s="39">
        <v>41</v>
      </c>
      <c r="P206" s="39">
        <v>7855</v>
      </c>
      <c r="Q206" s="39">
        <v>160</v>
      </c>
      <c r="R206" s="39">
        <v>0</v>
      </c>
      <c r="S206" s="39">
        <v>17</v>
      </c>
      <c r="T206" s="39">
        <v>17</v>
      </c>
      <c r="U206" s="39">
        <v>6</v>
      </c>
      <c r="V206" s="39">
        <v>4</v>
      </c>
      <c r="W206" s="39">
        <v>9</v>
      </c>
      <c r="X206" s="39">
        <v>9</v>
      </c>
      <c r="Y206" s="39">
        <v>0</v>
      </c>
      <c r="Z206" s="39">
        <v>0</v>
      </c>
      <c r="AA206" s="39">
        <v>2</v>
      </c>
      <c r="AB206" s="39">
        <v>4</v>
      </c>
      <c r="AC206" s="39">
        <v>0</v>
      </c>
      <c r="AD206" s="39">
        <v>9</v>
      </c>
      <c r="AE206" s="39">
        <v>0</v>
      </c>
      <c r="AF206" s="39">
        <v>1233244</v>
      </c>
      <c r="AG206" s="39">
        <v>939759</v>
      </c>
      <c r="AH206" s="39">
        <v>113840</v>
      </c>
      <c r="AI206" s="39">
        <v>179645</v>
      </c>
      <c r="AJ206" s="39">
        <v>92795</v>
      </c>
      <c r="AK206" s="39">
        <v>56691</v>
      </c>
    </row>
    <row r="207" spans="1:37" ht="16.5" customHeight="1">
      <c r="A207" s="38">
        <v>197</v>
      </c>
      <c r="B207" s="38" t="s">
        <v>573</v>
      </c>
      <c r="C207" s="38" t="s">
        <v>577</v>
      </c>
      <c r="D207" s="38" t="s">
        <v>62</v>
      </c>
      <c r="E207" s="38" t="s">
        <v>578</v>
      </c>
      <c r="F207" s="45" t="s">
        <v>3386</v>
      </c>
      <c r="G207" s="38" t="s">
        <v>579</v>
      </c>
      <c r="H207" s="38" t="s">
        <v>580</v>
      </c>
      <c r="I207" s="38">
        <v>1999</v>
      </c>
      <c r="J207" s="39">
        <v>1345</v>
      </c>
      <c r="K207" s="39">
        <v>1462</v>
      </c>
      <c r="L207" s="39">
        <v>278</v>
      </c>
      <c r="M207" s="39">
        <v>85881</v>
      </c>
      <c r="N207" s="39">
        <v>12833</v>
      </c>
      <c r="O207" s="39">
        <v>313</v>
      </c>
      <c r="P207" s="39">
        <v>6123</v>
      </c>
      <c r="Q207" s="39">
        <v>229</v>
      </c>
      <c r="R207" s="39">
        <v>4</v>
      </c>
      <c r="S207" s="39">
        <v>8</v>
      </c>
      <c r="T207" s="39">
        <v>8</v>
      </c>
      <c r="U207" s="39">
        <v>1</v>
      </c>
      <c r="V207" s="39">
        <v>1</v>
      </c>
      <c r="W207" s="39">
        <v>5</v>
      </c>
      <c r="X207" s="39">
        <v>5</v>
      </c>
      <c r="Y207" s="39">
        <v>0</v>
      </c>
      <c r="Z207" s="39">
        <v>0</v>
      </c>
      <c r="AA207" s="39">
        <v>2</v>
      </c>
      <c r="AB207" s="39">
        <v>2</v>
      </c>
      <c r="AC207" s="39">
        <v>0</v>
      </c>
      <c r="AD207" s="39">
        <v>5</v>
      </c>
      <c r="AE207" s="39">
        <v>1</v>
      </c>
      <c r="AF207" s="39">
        <v>491045</v>
      </c>
      <c r="AG207" s="39">
        <v>345087</v>
      </c>
      <c r="AH207" s="39">
        <v>87684</v>
      </c>
      <c r="AI207" s="39">
        <v>58274</v>
      </c>
      <c r="AJ207" s="39">
        <v>99416</v>
      </c>
      <c r="AK207" s="39">
        <v>55058</v>
      </c>
    </row>
    <row r="208" spans="1:37" ht="16.5" customHeight="1">
      <c r="A208" s="38">
        <v>198</v>
      </c>
      <c r="B208" s="38" t="s">
        <v>573</v>
      </c>
      <c r="C208" s="38" t="s">
        <v>581</v>
      </c>
      <c r="D208" s="38" t="s">
        <v>62</v>
      </c>
      <c r="E208" s="38" t="s">
        <v>582</v>
      </c>
      <c r="F208" s="45" t="s">
        <v>3387</v>
      </c>
      <c r="G208" s="38" t="s">
        <v>583</v>
      </c>
      <c r="H208" s="38" t="s">
        <v>584</v>
      </c>
      <c r="I208" s="38">
        <v>1994</v>
      </c>
      <c r="J208" s="39">
        <v>827.9</v>
      </c>
      <c r="K208" s="39">
        <v>1699.65</v>
      </c>
      <c r="L208" s="39">
        <v>313</v>
      </c>
      <c r="M208" s="39">
        <v>171717</v>
      </c>
      <c r="N208" s="39">
        <v>17916</v>
      </c>
      <c r="O208" s="39">
        <v>305</v>
      </c>
      <c r="P208" s="39">
        <v>7219</v>
      </c>
      <c r="Q208" s="39">
        <v>252</v>
      </c>
      <c r="R208" s="39">
        <v>15</v>
      </c>
      <c r="S208" s="39">
        <v>17</v>
      </c>
      <c r="T208" s="39">
        <v>17</v>
      </c>
      <c r="U208" s="39">
        <v>4</v>
      </c>
      <c r="V208" s="39">
        <v>4</v>
      </c>
      <c r="W208" s="39">
        <v>9</v>
      </c>
      <c r="X208" s="39">
        <v>9</v>
      </c>
      <c r="Y208" s="39">
        <v>0</v>
      </c>
      <c r="Z208" s="39">
        <v>1</v>
      </c>
      <c r="AA208" s="39">
        <v>4</v>
      </c>
      <c r="AB208" s="39">
        <v>3</v>
      </c>
      <c r="AC208" s="39">
        <v>0</v>
      </c>
      <c r="AD208" s="39">
        <v>9</v>
      </c>
      <c r="AE208" s="39">
        <v>1</v>
      </c>
      <c r="AF208" s="39">
        <v>1222512</v>
      </c>
      <c r="AG208" s="39">
        <v>1038529</v>
      </c>
      <c r="AH208" s="39">
        <v>111747</v>
      </c>
      <c r="AI208" s="39">
        <v>72236</v>
      </c>
      <c r="AJ208" s="39">
        <v>109457</v>
      </c>
      <c r="AK208" s="39">
        <v>67413</v>
      </c>
    </row>
    <row r="209" spans="1:37" ht="16.5" customHeight="1">
      <c r="A209" s="38">
        <v>199</v>
      </c>
      <c r="B209" s="38" t="s">
        <v>573</v>
      </c>
      <c r="C209" s="38" t="s">
        <v>585</v>
      </c>
      <c r="D209" s="38" t="s">
        <v>62</v>
      </c>
      <c r="E209" s="38" t="s">
        <v>586</v>
      </c>
      <c r="F209" s="45" t="s">
        <v>3388</v>
      </c>
      <c r="G209" s="38" t="s">
        <v>587</v>
      </c>
      <c r="H209" s="38" t="s">
        <v>3389</v>
      </c>
      <c r="I209" s="38">
        <v>1982</v>
      </c>
      <c r="J209" s="39">
        <v>4112.1000000000004</v>
      </c>
      <c r="K209" s="39">
        <v>2704.09</v>
      </c>
      <c r="L209" s="39">
        <v>445</v>
      </c>
      <c r="M209" s="39">
        <v>280491</v>
      </c>
      <c r="N209" s="39">
        <v>11363</v>
      </c>
      <c r="O209" s="39">
        <v>387</v>
      </c>
      <c r="P209" s="39">
        <v>14905</v>
      </c>
      <c r="Q209" s="39">
        <v>211</v>
      </c>
      <c r="R209" s="39">
        <v>82</v>
      </c>
      <c r="S209" s="39">
        <v>20</v>
      </c>
      <c r="T209" s="39">
        <v>22</v>
      </c>
      <c r="U209" s="39">
        <v>6</v>
      </c>
      <c r="V209" s="39">
        <v>6</v>
      </c>
      <c r="W209" s="39">
        <v>13</v>
      </c>
      <c r="X209" s="39">
        <v>13</v>
      </c>
      <c r="Y209" s="39">
        <v>0</v>
      </c>
      <c r="Z209" s="39">
        <v>0</v>
      </c>
      <c r="AA209" s="39">
        <v>1</v>
      </c>
      <c r="AB209" s="39">
        <v>3</v>
      </c>
      <c r="AC209" s="39">
        <v>1</v>
      </c>
      <c r="AD209" s="39">
        <v>12</v>
      </c>
      <c r="AE209" s="39">
        <v>0</v>
      </c>
      <c r="AF209" s="39">
        <v>2123135</v>
      </c>
      <c r="AG209" s="39">
        <v>1491093</v>
      </c>
      <c r="AH209" s="39">
        <v>204200</v>
      </c>
      <c r="AI209" s="39">
        <v>427842</v>
      </c>
      <c r="AJ209" s="39">
        <v>286539</v>
      </c>
      <c r="AK209" s="39">
        <v>160438</v>
      </c>
    </row>
    <row r="210" spans="1:37" ht="16.5" customHeight="1">
      <c r="A210" s="38">
        <v>200</v>
      </c>
      <c r="B210" s="38" t="s">
        <v>573</v>
      </c>
      <c r="C210" s="38" t="s">
        <v>585</v>
      </c>
      <c r="D210" s="38" t="s">
        <v>62</v>
      </c>
      <c r="E210" s="38" t="s">
        <v>588</v>
      </c>
      <c r="F210" s="45" t="s">
        <v>3390</v>
      </c>
      <c r="G210" s="38" t="s">
        <v>589</v>
      </c>
      <c r="H210" s="38" t="s">
        <v>590</v>
      </c>
      <c r="I210" s="38">
        <v>1901</v>
      </c>
      <c r="J210" s="39">
        <v>11443</v>
      </c>
      <c r="K210" s="39">
        <v>12558</v>
      </c>
      <c r="L210" s="39">
        <v>2188</v>
      </c>
      <c r="M210" s="39">
        <v>763571</v>
      </c>
      <c r="N210" s="39">
        <v>19701</v>
      </c>
      <c r="O210" s="39">
        <v>616</v>
      </c>
      <c r="P210" s="39">
        <v>23980</v>
      </c>
      <c r="Q210" s="39">
        <v>222</v>
      </c>
      <c r="R210" s="39">
        <v>453</v>
      </c>
      <c r="S210" s="39">
        <v>46</v>
      </c>
      <c r="T210" s="39">
        <v>47</v>
      </c>
      <c r="U210" s="39">
        <v>10</v>
      </c>
      <c r="V210" s="39">
        <v>9</v>
      </c>
      <c r="W210" s="39">
        <v>31</v>
      </c>
      <c r="X210" s="39">
        <v>31</v>
      </c>
      <c r="Y210" s="39">
        <v>2</v>
      </c>
      <c r="Z210" s="39">
        <v>2</v>
      </c>
      <c r="AA210" s="39">
        <v>3</v>
      </c>
      <c r="AB210" s="39">
        <v>5</v>
      </c>
      <c r="AC210" s="39">
        <v>2</v>
      </c>
      <c r="AD210" s="39">
        <v>29</v>
      </c>
      <c r="AE210" s="39">
        <v>5</v>
      </c>
      <c r="AF210" s="39">
        <v>4902471</v>
      </c>
      <c r="AG210" s="39">
        <v>2996279</v>
      </c>
      <c r="AH210" s="39">
        <v>494707</v>
      </c>
      <c r="AI210" s="39">
        <v>1411485</v>
      </c>
      <c r="AJ210" s="39">
        <v>561437</v>
      </c>
      <c r="AK210" s="39">
        <v>495457</v>
      </c>
    </row>
    <row r="211" spans="1:37" ht="16.5" customHeight="1">
      <c r="A211" s="38">
        <v>201</v>
      </c>
      <c r="B211" s="38" t="s">
        <v>573</v>
      </c>
      <c r="C211" s="38" t="s">
        <v>585</v>
      </c>
      <c r="D211" s="38" t="s">
        <v>62</v>
      </c>
      <c r="E211" s="38" t="s">
        <v>591</v>
      </c>
      <c r="F211" s="45" t="s">
        <v>4867</v>
      </c>
      <c r="G211" s="38" t="s">
        <v>592</v>
      </c>
      <c r="H211" s="38" t="s">
        <v>593</v>
      </c>
      <c r="I211" s="38">
        <v>2009</v>
      </c>
      <c r="J211" s="39">
        <v>1071.9000000000001</v>
      </c>
      <c r="K211" s="39">
        <v>785</v>
      </c>
      <c r="L211" s="39">
        <v>256</v>
      </c>
      <c r="M211" s="39">
        <v>58217</v>
      </c>
      <c r="N211" s="39">
        <v>11086</v>
      </c>
      <c r="O211" s="39">
        <v>25</v>
      </c>
      <c r="P211" s="39">
        <v>3033</v>
      </c>
      <c r="Q211" s="39">
        <v>107</v>
      </c>
      <c r="R211" s="39">
        <v>26</v>
      </c>
      <c r="S211" s="39">
        <v>6</v>
      </c>
      <c r="T211" s="39">
        <v>6</v>
      </c>
      <c r="U211" s="39">
        <v>1</v>
      </c>
      <c r="V211" s="39">
        <v>1</v>
      </c>
      <c r="W211" s="39">
        <v>3</v>
      </c>
      <c r="X211" s="39">
        <v>3</v>
      </c>
      <c r="Y211" s="39">
        <v>0</v>
      </c>
      <c r="Z211" s="39">
        <v>0</v>
      </c>
      <c r="AA211" s="39">
        <v>2</v>
      </c>
      <c r="AB211" s="39">
        <v>2</v>
      </c>
      <c r="AC211" s="39">
        <v>0</v>
      </c>
      <c r="AD211" s="39">
        <v>7</v>
      </c>
      <c r="AE211" s="39">
        <v>0</v>
      </c>
      <c r="AF211" s="39">
        <v>548075</v>
      </c>
      <c r="AG211" s="39">
        <v>433507</v>
      </c>
      <c r="AH211" s="39">
        <v>69964</v>
      </c>
      <c r="AI211" s="39">
        <v>44604</v>
      </c>
      <c r="AJ211" s="39">
        <v>113196</v>
      </c>
      <c r="AK211" s="39">
        <v>81506</v>
      </c>
    </row>
    <row r="212" spans="1:37" ht="16.5" customHeight="1">
      <c r="A212" s="38">
        <v>202</v>
      </c>
      <c r="B212" s="38" t="s">
        <v>573</v>
      </c>
      <c r="C212" s="38" t="s">
        <v>594</v>
      </c>
      <c r="D212" s="38" t="s">
        <v>62</v>
      </c>
      <c r="E212" s="38" t="s">
        <v>595</v>
      </c>
      <c r="F212" s="45" t="s">
        <v>3391</v>
      </c>
      <c r="G212" s="38" t="s">
        <v>596</v>
      </c>
      <c r="H212" s="38" t="s">
        <v>597</v>
      </c>
      <c r="I212" s="38">
        <v>1983</v>
      </c>
      <c r="J212" s="39">
        <v>9737</v>
      </c>
      <c r="K212" s="39">
        <v>7402</v>
      </c>
      <c r="L212" s="39">
        <v>1260</v>
      </c>
      <c r="M212" s="39">
        <v>295168</v>
      </c>
      <c r="N212" s="39">
        <v>29421</v>
      </c>
      <c r="O212" s="39">
        <v>586</v>
      </c>
      <c r="P212" s="39">
        <v>17154</v>
      </c>
      <c r="Q212" s="39">
        <v>375</v>
      </c>
      <c r="R212" s="39">
        <v>15</v>
      </c>
      <c r="S212" s="39">
        <v>26</v>
      </c>
      <c r="T212" s="39">
        <v>26</v>
      </c>
      <c r="U212" s="39">
        <v>8</v>
      </c>
      <c r="V212" s="39">
        <v>7</v>
      </c>
      <c r="W212" s="39">
        <v>16</v>
      </c>
      <c r="X212" s="39">
        <v>16</v>
      </c>
      <c r="Y212" s="39">
        <v>0</v>
      </c>
      <c r="Z212" s="39">
        <v>0</v>
      </c>
      <c r="AA212" s="39">
        <v>2</v>
      </c>
      <c r="AB212" s="39">
        <v>3</v>
      </c>
      <c r="AC212" s="39">
        <v>3</v>
      </c>
      <c r="AD212" s="39">
        <v>10</v>
      </c>
      <c r="AE212" s="39">
        <v>6</v>
      </c>
      <c r="AF212" s="39">
        <v>2731264</v>
      </c>
      <c r="AG212" s="39">
        <v>1846614</v>
      </c>
      <c r="AH212" s="39">
        <v>256100</v>
      </c>
      <c r="AI212" s="39">
        <v>628550</v>
      </c>
      <c r="AJ212" s="39">
        <v>190582</v>
      </c>
      <c r="AK212" s="39">
        <v>133593</v>
      </c>
    </row>
    <row r="213" spans="1:37" ht="16.5" customHeight="1">
      <c r="A213" s="38">
        <v>203</v>
      </c>
      <c r="B213" s="38" t="s">
        <v>573</v>
      </c>
      <c r="C213" s="38" t="s">
        <v>598</v>
      </c>
      <c r="D213" s="38" t="s">
        <v>62</v>
      </c>
      <c r="E213" s="38" t="s">
        <v>599</v>
      </c>
      <c r="F213" s="45" t="s">
        <v>3392</v>
      </c>
      <c r="G213" s="38" t="s">
        <v>600</v>
      </c>
      <c r="H213" s="38" t="s">
        <v>601</v>
      </c>
      <c r="I213" s="38">
        <v>1984</v>
      </c>
      <c r="J213" s="39">
        <v>4302</v>
      </c>
      <c r="K213" s="39">
        <v>1765</v>
      </c>
      <c r="L213" s="39">
        <v>327</v>
      </c>
      <c r="M213" s="39">
        <v>148743</v>
      </c>
      <c r="N213" s="39">
        <v>8437</v>
      </c>
      <c r="O213" s="39">
        <v>213</v>
      </c>
      <c r="P213" s="39">
        <v>10260</v>
      </c>
      <c r="Q213" s="39">
        <v>137</v>
      </c>
      <c r="R213" s="39">
        <v>161</v>
      </c>
      <c r="S213" s="39">
        <v>16</v>
      </c>
      <c r="T213" s="39">
        <v>17</v>
      </c>
      <c r="U213" s="39">
        <v>6</v>
      </c>
      <c r="V213" s="39">
        <v>4</v>
      </c>
      <c r="W213" s="39">
        <v>9</v>
      </c>
      <c r="X213" s="39">
        <v>9</v>
      </c>
      <c r="Y213" s="39">
        <v>0</v>
      </c>
      <c r="Z213" s="39">
        <v>0</v>
      </c>
      <c r="AA213" s="39">
        <v>1</v>
      </c>
      <c r="AB213" s="39">
        <v>4</v>
      </c>
      <c r="AC213" s="39">
        <v>1</v>
      </c>
      <c r="AD213" s="39">
        <v>8</v>
      </c>
      <c r="AE213" s="39">
        <v>1</v>
      </c>
      <c r="AF213" s="39">
        <v>1256502</v>
      </c>
      <c r="AG213" s="39">
        <v>895310</v>
      </c>
      <c r="AH213" s="39">
        <v>138999</v>
      </c>
      <c r="AI213" s="39">
        <v>222193</v>
      </c>
      <c r="AJ213" s="39">
        <v>154021</v>
      </c>
      <c r="AK213" s="39">
        <v>163087</v>
      </c>
    </row>
    <row r="214" spans="1:37" ht="16.5" customHeight="1">
      <c r="A214" s="38">
        <v>204</v>
      </c>
      <c r="B214" s="38" t="s">
        <v>573</v>
      </c>
      <c r="C214" s="38" t="s">
        <v>602</v>
      </c>
      <c r="D214" s="38" t="s">
        <v>62</v>
      </c>
      <c r="E214" s="38" t="s">
        <v>603</v>
      </c>
      <c r="F214" s="45" t="s">
        <v>3393</v>
      </c>
      <c r="G214" s="38" t="s">
        <v>604</v>
      </c>
      <c r="H214" s="38" t="s">
        <v>605</v>
      </c>
      <c r="I214" s="38">
        <v>1978</v>
      </c>
      <c r="J214" s="39">
        <v>1850.89</v>
      </c>
      <c r="K214" s="39">
        <v>1314.46</v>
      </c>
      <c r="L214" s="39">
        <v>290</v>
      </c>
      <c r="M214" s="39">
        <v>112574</v>
      </c>
      <c r="N214" s="39">
        <v>6491</v>
      </c>
      <c r="O214" s="39">
        <v>516</v>
      </c>
      <c r="P214" s="39">
        <v>9740</v>
      </c>
      <c r="Q214" s="39">
        <v>205</v>
      </c>
      <c r="R214" s="39">
        <v>15</v>
      </c>
      <c r="S214" s="39">
        <v>16</v>
      </c>
      <c r="T214" s="39">
        <v>17</v>
      </c>
      <c r="U214" s="39">
        <v>5</v>
      </c>
      <c r="V214" s="39">
        <v>6</v>
      </c>
      <c r="W214" s="39">
        <v>9</v>
      </c>
      <c r="X214" s="39">
        <v>9</v>
      </c>
      <c r="Y214" s="39">
        <v>0</v>
      </c>
      <c r="Z214" s="39">
        <v>0</v>
      </c>
      <c r="AA214" s="39">
        <v>2</v>
      </c>
      <c r="AB214" s="39">
        <v>2</v>
      </c>
      <c r="AC214" s="39">
        <v>0</v>
      </c>
      <c r="AD214" s="39">
        <v>5</v>
      </c>
      <c r="AE214" s="39">
        <v>4</v>
      </c>
      <c r="AF214" s="39">
        <v>1426699</v>
      </c>
      <c r="AG214" s="39">
        <v>1078745</v>
      </c>
      <c r="AH214" s="39">
        <v>153799</v>
      </c>
      <c r="AI214" s="39">
        <v>194155</v>
      </c>
      <c r="AJ214" s="39">
        <v>136335</v>
      </c>
      <c r="AK214" s="39">
        <v>259210</v>
      </c>
    </row>
    <row r="215" spans="1:37" ht="16.5" customHeight="1">
      <c r="A215" s="38">
        <v>205</v>
      </c>
      <c r="B215" s="38" t="s">
        <v>573</v>
      </c>
      <c r="C215" s="38" t="s">
        <v>606</v>
      </c>
      <c r="D215" s="38" t="s">
        <v>62</v>
      </c>
      <c r="E215" s="38" t="s">
        <v>607</v>
      </c>
      <c r="F215" s="45" t="s">
        <v>3394</v>
      </c>
      <c r="G215" s="38" t="s">
        <v>608</v>
      </c>
      <c r="H215" s="38" t="s">
        <v>609</v>
      </c>
      <c r="I215" s="38">
        <v>1987</v>
      </c>
      <c r="J215" s="39">
        <v>1527</v>
      </c>
      <c r="K215" s="39">
        <v>1370</v>
      </c>
      <c r="L215" s="39">
        <v>229</v>
      </c>
      <c r="M215" s="39">
        <v>130017</v>
      </c>
      <c r="N215" s="39">
        <v>9612</v>
      </c>
      <c r="O215" s="39">
        <v>507</v>
      </c>
      <c r="P215" s="39">
        <v>8998</v>
      </c>
      <c r="Q215" s="39">
        <v>203</v>
      </c>
      <c r="R215" s="39">
        <v>507</v>
      </c>
      <c r="S215" s="39">
        <v>17</v>
      </c>
      <c r="T215" s="39">
        <v>17</v>
      </c>
      <c r="U215" s="39">
        <v>5</v>
      </c>
      <c r="V215" s="39">
        <v>5</v>
      </c>
      <c r="W215" s="39">
        <v>9</v>
      </c>
      <c r="X215" s="39">
        <v>9</v>
      </c>
      <c r="Y215" s="39">
        <v>0</v>
      </c>
      <c r="Z215" s="39">
        <v>0</v>
      </c>
      <c r="AA215" s="39">
        <v>3</v>
      </c>
      <c r="AB215" s="39">
        <v>3</v>
      </c>
      <c r="AC215" s="39">
        <v>1</v>
      </c>
      <c r="AD215" s="39">
        <v>9</v>
      </c>
      <c r="AE215" s="39">
        <v>0</v>
      </c>
      <c r="AF215" s="39">
        <v>1258928</v>
      </c>
      <c r="AG215" s="39">
        <v>935880</v>
      </c>
      <c r="AH215" s="39">
        <v>145561</v>
      </c>
      <c r="AI215" s="39">
        <v>177487</v>
      </c>
      <c r="AJ215" s="39">
        <v>205345</v>
      </c>
      <c r="AK215" s="39">
        <v>166695</v>
      </c>
    </row>
    <row r="216" spans="1:37" ht="16.5" customHeight="1">
      <c r="A216" s="38">
        <v>206</v>
      </c>
      <c r="B216" s="38" t="s">
        <v>573</v>
      </c>
      <c r="C216" s="38" t="s">
        <v>153</v>
      </c>
      <c r="D216" s="38" t="s">
        <v>62</v>
      </c>
      <c r="E216" s="38" t="s">
        <v>610</v>
      </c>
      <c r="F216" s="45" t="s">
        <v>3395</v>
      </c>
      <c r="G216" s="38" t="s">
        <v>611</v>
      </c>
      <c r="H216" s="38" t="s">
        <v>3396</v>
      </c>
      <c r="I216" s="38">
        <v>1990</v>
      </c>
      <c r="J216" s="39">
        <v>22466</v>
      </c>
      <c r="K216" s="39">
        <v>6284</v>
      </c>
      <c r="L216" s="39">
        <v>941</v>
      </c>
      <c r="M216" s="39">
        <v>299059</v>
      </c>
      <c r="N216" s="39">
        <v>14755</v>
      </c>
      <c r="O216" s="39">
        <v>628</v>
      </c>
      <c r="P216" s="39">
        <v>14192</v>
      </c>
      <c r="Q216" s="39">
        <v>271</v>
      </c>
      <c r="R216" s="39">
        <v>2</v>
      </c>
      <c r="S216" s="39">
        <v>48</v>
      </c>
      <c r="T216" s="39">
        <v>50</v>
      </c>
      <c r="U216" s="39">
        <v>14</v>
      </c>
      <c r="V216" s="39">
        <v>14</v>
      </c>
      <c r="W216" s="39">
        <v>22</v>
      </c>
      <c r="X216" s="39">
        <v>23</v>
      </c>
      <c r="Y216" s="39">
        <v>0</v>
      </c>
      <c r="Z216" s="39">
        <v>0</v>
      </c>
      <c r="AA216" s="39">
        <v>12</v>
      </c>
      <c r="AB216" s="39">
        <v>13</v>
      </c>
      <c r="AC216" s="39">
        <v>1</v>
      </c>
      <c r="AD216" s="39">
        <v>10</v>
      </c>
      <c r="AE216" s="39">
        <v>6</v>
      </c>
      <c r="AF216" s="39">
        <v>2466205</v>
      </c>
      <c r="AG216" s="39">
        <v>1239550</v>
      </c>
      <c r="AH216" s="39">
        <v>384024</v>
      </c>
      <c r="AI216" s="39">
        <v>842631</v>
      </c>
      <c r="AJ216" s="39">
        <v>486203</v>
      </c>
      <c r="AK216" s="39">
        <v>93178</v>
      </c>
    </row>
    <row r="217" spans="1:37" ht="16.5" customHeight="1">
      <c r="A217" s="38">
        <v>207</v>
      </c>
      <c r="B217" s="38" t="s">
        <v>573</v>
      </c>
      <c r="C217" s="38" t="s">
        <v>612</v>
      </c>
      <c r="D217" s="38" t="s">
        <v>62</v>
      </c>
      <c r="E217" s="38" t="s">
        <v>618</v>
      </c>
      <c r="F217" s="45" t="s">
        <v>3397</v>
      </c>
      <c r="G217" s="38" t="s">
        <v>619</v>
      </c>
      <c r="H217" s="38" t="s">
        <v>3398</v>
      </c>
      <c r="I217" s="38">
        <v>1982</v>
      </c>
      <c r="J217" s="39">
        <v>1602</v>
      </c>
      <c r="K217" s="39">
        <v>1496.5</v>
      </c>
      <c r="L217" s="39">
        <v>223</v>
      </c>
      <c r="M217" s="39">
        <v>120741</v>
      </c>
      <c r="N217" s="39">
        <v>9669</v>
      </c>
      <c r="O217" s="39">
        <v>212</v>
      </c>
      <c r="P217" s="39">
        <v>6099</v>
      </c>
      <c r="Q217" s="39">
        <v>55</v>
      </c>
      <c r="R217" s="39">
        <v>0</v>
      </c>
      <c r="S217" s="39">
        <v>5</v>
      </c>
      <c r="T217" s="39">
        <v>5</v>
      </c>
      <c r="U217" s="39">
        <v>0</v>
      </c>
      <c r="V217" s="39">
        <v>0</v>
      </c>
      <c r="W217" s="39">
        <v>4</v>
      </c>
      <c r="X217" s="39">
        <v>4</v>
      </c>
      <c r="Y217" s="39">
        <v>0</v>
      </c>
      <c r="Z217" s="39">
        <v>0</v>
      </c>
      <c r="AA217" s="39">
        <v>1</v>
      </c>
      <c r="AB217" s="39">
        <v>1</v>
      </c>
      <c r="AC217" s="39">
        <v>0</v>
      </c>
      <c r="AD217" s="39">
        <v>4</v>
      </c>
      <c r="AE217" s="39">
        <v>0</v>
      </c>
      <c r="AF217" s="39">
        <v>579472</v>
      </c>
      <c r="AG217" s="39">
        <v>282722</v>
      </c>
      <c r="AH217" s="39">
        <v>81000</v>
      </c>
      <c r="AI217" s="39">
        <v>215750</v>
      </c>
      <c r="AJ217" s="39">
        <v>92272</v>
      </c>
      <c r="AK217" s="39">
        <v>83544</v>
      </c>
    </row>
    <row r="218" spans="1:37" ht="16.5" customHeight="1">
      <c r="A218" s="38">
        <v>208</v>
      </c>
      <c r="B218" s="38" t="s">
        <v>573</v>
      </c>
      <c r="C218" s="38" t="s">
        <v>612</v>
      </c>
      <c r="D218" s="38" t="s">
        <v>62</v>
      </c>
      <c r="E218" s="38" t="s">
        <v>613</v>
      </c>
      <c r="F218" s="45" t="s">
        <v>3399</v>
      </c>
      <c r="G218" s="38" t="s">
        <v>614</v>
      </c>
      <c r="H218" s="38" t="s">
        <v>615</v>
      </c>
      <c r="I218" s="38">
        <v>1978</v>
      </c>
      <c r="J218" s="39">
        <v>1152</v>
      </c>
      <c r="K218" s="39">
        <v>1803</v>
      </c>
      <c r="L218" s="39">
        <v>339</v>
      </c>
      <c r="M218" s="39">
        <v>166119</v>
      </c>
      <c r="N218" s="39">
        <v>13675</v>
      </c>
      <c r="O218" s="39">
        <v>387</v>
      </c>
      <c r="P218" s="39">
        <v>8389</v>
      </c>
      <c r="Q218" s="39">
        <v>169</v>
      </c>
      <c r="R218" s="39">
        <v>386</v>
      </c>
      <c r="S218" s="39">
        <v>17</v>
      </c>
      <c r="T218" s="39">
        <v>17</v>
      </c>
      <c r="U218" s="39">
        <v>5</v>
      </c>
      <c r="V218" s="39">
        <v>4</v>
      </c>
      <c r="W218" s="39">
        <v>9</v>
      </c>
      <c r="X218" s="39">
        <v>9</v>
      </c>
      <c r="Y218" s="39">
        <v>0</v>
      </c>
      <c r="Z218" s="39">
        <v>0</v>
      </c>
      <c r="AA218" s="39">
        <v>3</v>
      </c>
      <c r="AB218" s="39">
        <v>4</v>
      </c>
      <c r="AC218" s="39">
        <v>0</v>
      </c>
      <c r="AD218" s="39">
        <v>9</v>
      </c>
      <c r="AE218" s="39">
        <v>1</v>
      </c>
      <c r="AF218" s="39">
        <v>1411157</v>
      </c>
      <c r="AG218" s="39">
        <v>1091029</v>
      </c>
      <c r="AH218" s="39">
        <v>129745</v>
      </c>
      <c r="AI218" s="39">
        <v>190383</v>
      </c>
      <c r="AJ218" s="39">
        <v>98297</v>
      </c>
      <c r="AK218" s="39">
        <v>54448</v>
      </c>
    </row>
    <row r="219" spans="1:37" ht="16.5" customHeight="1">
      <c r="A219" s="38">
        <v>209</v>
      </c>
      <c r="B219" s="38" t="s">
        <v>573</v>
      </c>
      <c r="C219" s="38" t="s">
        <v>612</v>
      </c>
      <c r="D219" s="38" t="s">
        <v>62</v>
      </c>
      <c r="E219" s="38" t="s">
        <v>616</v>
      </c>
      <c r="F219" s="45" t="s">
        <v>3400</v>
      </c>
      <c r="G219" s="38" t="s">
        <v>617</v>
      </c>
      <c r="H219" s="38" t="s">
        <v>3398</v>
      </c>
      <c r="I219" s="38">
        <v>2010</v>
      </c>
      <c r="J219" s="39">
        <v>4970.3999999999996</v>
      </c>
      <c r="K219" s="39">
        <v>8555.4</v>
      </c>
      <c r="L219" s="39">
        <v>713</v>
      </c>
      <c r="M219" s="39">
        <v>234613</v>
      </c>
      <c r="N219" s="39">
        <v>14569</v>
      </c>
      <c r="O219" s="39">
        <v>363</v>
      </c>
      <c r="P219" s="39">
        <v>21192</v>
      </c>
      <c r="Q219" s="39">
        <v>505</v>
      </c>
      <c r="R219" s="39">
        <v>295</v>
      </c>
      <c r="S219" s="39">
        <v>23</v>
      </c>
      <c r="T219" s="39">
        <v>24</v>
      </c>
      <c r="U219" s="39">
        <v>7</v>
      </c>
      <c r="V219" s="39">
        <v>8</v>
      </c>
      <c r="W219" s="39">
        <v>15</v>
      </c>
      <c r="X219" s="39">
        <v>15</v>
      </c>
      <c r="Y219" s="39">
        <v>0</v>
      </c>
      <c r="Z219" s="39">
        <v>0</v>
      </c>
      <c r="AA219" s="39">
        <v>1</v>
      </c>
      <c r="AB219" s="39">
        <v>1</v>
      </c>
      <c r="AC219" s="39">
        <v>2</v>
      </c>
      <c r="AD219" s="39">
        <v>13</v>
      </c>
      <c r="AE219" s="39">
        <v>3</v>
      </c>
      <c r="AF219" s="39">
        <v>2293885</v>
      </c>
      <c r="AG219" s="39">
        <v>1130886</v>
      </c>
      <c r="AH219" s="39">
        <v>300000</v>
      </c>
      <c r="AI219" s="39">
        <v>862999</v>
      </c>
      <c r="AJ219" s="39">
        <v>522298</v>
      </c>
      <c r="AK219" s="39">
        <v>618728</v>
      </c>
    </row>
    <row r="220" spans="1:37" s="774" customFormat="1">
      <c r="A220" s="1830" t="s">
        <v>4844</v>
      </c>
      <c r="B220" s="1831"/>
      <c r="C220" s="1832"/>
      <c r="D220" s="768"/>
      <c r="E220" s="769">
        <v>14</v>
      </c>
      <c r="F220" s="768"/>
      <c r="G220" s="768"/>
      <c r="H220" s="768"/>
      <c r="I220" s="768"/>
      <c r="J220" s="771"/>
      <c r="K220" s="771"/>
      <c r="L220" s="771"/>
      <c r="M220" s="771"/>
      <c r="N220" s="771"/>
      <c r="O220" s="771"/>
      <c r="P220" s="771"/>
      <c r="Q220" s="771"/>
      <c r="R220" s="771"/>
      <c r="S220" s="772"/>
      <c r="T220" s="772"/>
      <c r="U220" s="772"/>
      <c r="V220" s="772"/>
      <c r="W220" s="772"/>
      <c r="X220" s="772"/>
      <c r="Y220" s="772"/>
      <c r="Z220" s="771"/>
      <c r="AA220" s="772"/>
      <c r="AB220" s="772"/>
      <c r="AC220" s="771"/>
      <c r="AD220" s="771"/>
      <c r="AE220" s="771"/>
      <c r="AF220" s="773"/>
      <c r="AG220" s="771"/>
      <c r="AH220" s="771"/>
      <c r="AI220" s="771"/>
      <c r="AJ220" s="771"/>
      <c r="AK220" s="771"/>
    </row>
    <row r="221" spans="1:37" ht="16.5" customHeight="1">
      <c r="A221" s="38">
        <v>210</v>
      </c>
      <c r="B221" s="38" t="s">
        <v>573</v>
      </c>
      <c r="C221" s="38" t="s">
        <v>594</v>
      </c>
      <c r="D221" s="38" t="s">
        <v>140</v>
      </c>
      <c r="E221" s="38" t="s">
        <v>620</v>
      </c>
      <c r="F221" s="45" t="s">
        <v>4868</v>
      </c>
      <c r="G221" s="38" t="s">
        <v>621</v>
      </c>
      <c r="H221" s="38" t="s">
        <v>622</v>
      </c>
      <c r="I221" s="38">
        <v>2011</v>
      </c>
      <c r="J221" s="39">
        <v>1026</v>
      </c>
      <c r="K221" s="39">
        <v>330</v>
      </c>
      <c r="L221" s="39">
        <v>60</v>
      </c>
      <c r="M221" s="39">
        <v>31334</v>
      </c>
      <c r="N221" s="39">
        <v>1069</v>
      </c>
      <c r="O221" s="39">
        <v>75</v>
      </c>
      <c r="P221" s="39">
        <v>877</v>
      </c>
      <c r="Q221" s="39">
        <v>15</v>
      </c>
      <c r="R221" s="39">
        <v>12</v>
      </c>
      <c r="S221" s="39">
        <v>4</v>
      </c>
      <c r="T221" s="39">
        <v>4</v>
      </c>
      <c r="U221" s="39">
        <v>0</v>
      </c>
      <c r="V221" s="39">
        <v>0</v>
      </c>
      <c r="W221" s="39">
        <v>3</v>
      </c>
      <c r="X221" s="39">
        <v>3</v>
      </c>
      <c r="Y221" s="39">
        <v>0</v>
      </c>
      <c r="Z221" s="39">
        <v>0</v>
      </c>
      <c r="AA221" s="39">
        <v>1</v>
      </c>
      <c r="AB221" s="39">
        <v>1</v>
      </c>
      <c r="AC221" s="39">
        <v>0</v>
      </c>
      <c r="AD221" s="39">
        <v>1</v>
      </c>
      <c r="AE221" s="39">
        <v>0</v>
      </c>
      <c r="AF221" s="39">
        <v>154850</v>
      </c>
      <c r="AG221" s="39">
        <v>86566</v>
      </c>
      <c r="AH221" s="39">
        <v>12171</v>
      </c>
      <c r="AI221" s="39">
        <v>56113</v>
      </c>
      <c r="AJ221" s="39">
        <v>7200</v>
      </c>
      <c r="AK221" s="39">
        <v>13885</v>
      </c>
    </row>
    <row r="222" spans="1:37" ht="16.5" customHeight="1">
      <c r="A222" s="38">
        <v>211</v>
      </c>
      <c r="B222" s="38" t="s">
        <v>573</v>
      </c>
      <c r="C222" s="38" t="s">
        <v>612</v>
      </c>
      <c r="D222" s="38" t="s">
        <v>140</v>
      </c>
      <c r="E222" s="38" t="s">
        <v>623</v>
      </c>
      <c r="F222" s="45" t="s">
        <v>624</v>
      </c>
      <c r="G222" s="38" t="s">
        <v>625</v>
      </c>
      <c r="H222" s="38" t="s">
        <v>626</v>
      </c>
      <c r="I222" s="38">
        <v>2007</v>
      </c>
      <c r="J222" s="39">
        <v>108.9</v>
      </c>
      <c r="K222" s="39">
        <v>278</v>
      </c>
      <c r="L222" s="39">
        <v>44</v>
      </c>
      <c r="M222" s="39">
        <v>19210</v>
      </c>
      <c r="N222" s="39">
        <v>200</v>
      </c>
      <c r="O222" s="39">
        <v>4</v>
      </c>
      <c r="P222" s="39">
        <v>1221</v>
      </c>
      <c r="Q222" s="39">
        <v>200</v>
      </c>
      <c r="R222" s="39">
        <v>4</v>
      </c>
      <c r="S222" s="39">
        <v>2</v>
      </c>
      <c r="T222" s="39">
        <v>2</v>
      </c>
      <c r="U222" s="39">
        <v>1</v>
      </c>
      <c r="V222" s="39">
        <v>1</v>
      </c>
      <c r="W222" s="39">
        <v>1</v>
      </c>
      <c r="X222" s="39">
        <v>1</v>
      </c>
      <c r="Y222" s="39">
        <v>0</v>
      </c>
      <c r="Z222" s="39">
        <v>0</v>
      </c>
      <c r="AA222" s="39">
        <v>0</v>
      </c>
      <c r="AB222" s="39">
        <v>0</v>
      </c>
      <c r="AC222" s="39">
        <v>0</v>
      </c>
      <c r="AD222" s="39">
        <v>0</v>
      </c>
      <c r="AE222" s="39">
        <v>0</v>
      </c>
      <c r="AF222" s="39">
        <v>92000</v>
      </c>
      <c r="AG222" s="39">
        <v>40000</v>
      </c>
      <c r="AH222" s="39">
        <v>2000</v>
      </c>
      <c r="AI222" s="39">
        <v>50000</v>
      </c>
      <c r="AJ222" s="39">
        <v>1574</v>
      </c>
      <c r="AK222" s="39">
        <v>2500</v>
      </c>
    </row>
    <row r="223" spans="1:37" s="774" customFormat="1">
      <c r="A223" s="1830" t="s">
        <v>4842</v>
      </c>
      <c r="B223" s="1831"/>
      <c r="C223" s="1832"/>
      <c r="D223" s="768"/>
      <c r="E223" s="769">
        <v>2</v>
      </c>
      <c r="F223" s="768"/>
      <c r="G223" s="768"/>
      <c r="H223" s="768"/>
      <c r="I223" s="768"/>
      <c r="J223" s="771"/>
      <c r="K223" s="771"/>
      <c r="L223" s="771"/>
      <c r="M223" s="771"/>
      <c r="N223" s="771"/>
      <c r="O223" s="771"/>
      <c r="P223" s="771"/>
      <c r="Q223" s="771"/>
      <c r="R223" s="771"/>
      <c r="S223" s="772"/>
      <c r="T223" s="772"/>
      <c r="U223" s="772"/>
      <c r="V223" s="772"/>
      <c r="W223" s="772"/>
      <c r="X223" s="772"/>
      <c r="Y223" s="772"/>
      <c r="Z223" s="771"/>
      <c r="AA223" s="772"/>
      <c r="AB223" s="772"/>
      <c r="AC223" s="771"/>
      <c r="AD223" s="771"/>
      <c r="AE223" s="771"/>
      <c r="AF223" s="773"/>
      <c r="AG223" s="771"/>
      <c r="AH223" s="771"/>
      <c r="AI223" s="771"/>
      <c r="AJ223" s="771"/>
      <c r="AK223" s="771"/>
    </row>
    <row r="224" spans="1:37" ht="16.5" customHeight="1">
      <c r="A224" s="38">
        <v>212</v>
      </c>
      <c r="B224" s="38" t="s">
        <v>573</v>
      </c>
      <c r="C224" s="38" t="s">
        <v>76</v>
      </c>
      <c r="D224" s="38" t="s">
        <v>157</v>
      </c>
      <c r="E224" s="38" t="s">
        <v>3401</v>
      </c>
      <c r="F224" s="45" t="s">
        <v>3402</v>
      </c>
      <c r="G224" s="38" t="s">
        <v>3403</v>
      </c>
      <c r="H224" s="38" t="s">
        <v>3404</v>
      </c>
      <c r="I224" s="38">
        <v>2021</v>
      </c>
      <c r="J224" s="39">
        <v>971.8</v>
      </c>
      <c r="K224" s="39">
        <v>893.96</v>
      </c>
      <c r="L224" s="39">
        <v>94</v>
      </c>
      <c r="M224" s="39">
        <v>14576</v>
      </c>
      <c r="N224" s="39">
        <v>0</v>
      </c>
      <c r="O224" s="39">
        <v>35</v>
      </c>
      <c r="P224" s="39">
        <v>5311</v>
      </c>
      <c r="Q224" s="39">
        <v>0</v>
      </c>
      <c r="R224" s="39">
        <v>0</v>
      </c>
      <c r="S224" s="39">
        <v>2</v>
      </c>
      <c r="T224" s="39">
        <v>2</v>
      </c>
      <c r="U224" s="39">
        <v>0</v>
      </c>
      <c r="V224" s="39">
        <v>0</v>
      </c>
      <c r="W224" s="39">
        <v>2</v>
      </c>
      <c r="X224" s="39">
        <v>2</v>
      </c>
      <c r="Y224" s="39">
        <v>0</v>
      </c>
      <c r="Z224" s="39">
        <v>0</v>
      </c>
      <c r="AA224" s="39">
        <v>0</v>
      </c>
      <c r="AB224" s="39">
        <v>0</v>
      </c>
      <c r="AC224" s="39">
        <v>1</v>
      </c>
      <c r="AD224" s="39">
        <v>3</v>
      </c>
      <c r="AE224" s="39">
        <v>1</v>
      </c>
      <c r="AF224" s="39">
        <v>266891</v>
      </c>
      <c r="AG224" s="39">
        <v>128257</v>
      </c>
      <c r="AH224" s="39">
        <v>73739</v>
      </c>
      <c r="AI224" s="39">
        <v>64895</v>
      </c>
      <c r="AJ224" s="39">
        <v>14350</v>
      </c>
      <c r="AK224" s="39">
        <v>14627</v>
      </c>
    </row>
    <row r="225" spans="1:37" ht="16.5" customHeight="1">
      <c r="A225" s="38">
        <v>213</v>
      </c>
      <c r="B225" s="38" t="s">
        <v>573</v>
      </c>
      <c r="C225" s="38" t="s">
        <v>76</v>
      </c>
      <c r="D225" s="38" t="s">
        <v>157</v>
      </c>
      <c r="E225" s="38" t="s">
        <v>630</v>
      </c>
      <c r="F225" s="45" t="s">
        <v>3405</v>
      </c>
      <c r="G225" s="38" t="s">
        <v>631</v>
      </c>
      <c r="H225" s="38" t="s">
        <v>632</v>
      </c>
      <c r="I225" s="38">
        <v>1998</v>
      </c>
      <c r="J225" s="39">
        <v>7471</v>
      </c>
      <c r="K225" s="39">
        <v>3418</v>
      </c>
      <c r="L225" s="39">
        <v>255</v>
      </c>
      <c r="M225" s="39">
        <v>120930</v>
      </c>
      <c r="N225" s="39">
        <v>3556</v>
      </c>
      <c r="O225" s="39">
        <v>91</v>
      </c>
      <c r="P225" s="39">
        <v>7569</v>
      </c>
      <c r="Q225" s="39">
        <v>110</v>
      </c>
      <c r="R225" s="39">
        <v>15</v>
      </c>
      <c r="S225" s="39">
        <v>8</v>
      </c>
      <c r="T225" s="39">
        <v>8</v>
      </c>
      <c r="U225" s="39">
        <v>0</v>
      </c>
      <c r="V225" s="39">
        <v>0</v>
      </c>
      <c r="W225" s="39">
        <v>3</v>
      </c>
      <c r="X225" s="39">
        <v>3</v>
      </c>
      <c r="Y225" s="39">
        <v>1</v>
      </c>
      <c r="Z225" s="39">
        <v>1</v>
      </c>
      <c r="AA225" s="39">
        <v>4</v>
      </c>
      <c r="AB225" s="39">
        <v>4</v>
      </c>
      <c r="AC225" s="39">
        <v>0</v>
      </c>
      <c r="AD225" s="39">
        <v>8</v>
      </c>
      <c r="AE225" s="39">
        <v>3</v>
      </c>
      <c r="AF225" s="39">
        <v>767717</v>
      </c>
      <c r="AG225" s="39">
        <v>473117</v>
      </c>
      <c r="AH225" s="39">
        <v>119209</v>
      </c>
      <c r="AI225" s="39">
        <v>175391</v>
      </c>
      <c r="AJ225" s="39">
        <v>57163</v>
      </c>
      <c r="AK225" s="39">
        <v>107532</v>
      </c>
    </row>
    <row r="226" spans="1:37" ht="16.5" customHeight="1">
      <c r="A226" s="38">
        <v>214</v>
      </c>
      <c r="B226" s="38" t="s">
        <v>573</v>
      </c>
      <c r="C226" s="38" t="s">
        <v>76</v>
      </c>
      <c r="D226" s="38" t="s">
        <v>157</v>
      </c>
      <c r="E226" s="38" t="s">
        <v>627</v>
      </c>
      <c r="F226" s="45" t="s">
        <v>3406</v>
      </c>
      <c r="G226" s="38" t="s">
        <v>628</v>
      </c>
      <c r="H226" s="38" t="s">
        <v>629</v>
      </c>
      <c r="I226" s="38">
        <v>2018</v>
      </c>
      <c r="J226" s="39">
        <v>2438</v>
      </c>
      <c r="K226" s="39">
        <v>1289.18</v>
      </c>
      <c r="L226" s="39">
        <v>247</v>
      </c>
      <c r="M226" s="39">
        <v>52410</v>
      </c>
      <c r="N226" s="39">
        <v>0</v>
      </c>
      <c r="O226" s="39">
        <v>59</v>
      </c>
      <c r="P226" s="39">
        <v>9111</v>
      </c>
      <c r="Q226" s="39">
        <v>0</v>
      </c>
      <c r="R226" s="39">
        <v>9</v>
      </c>
      <c r="S226" s="39">
        <v>6</v>
      </c>
      <c r="T226" s="39">
        <v>6</v>
      </c>
      <c r="U226" s="39">
        <v>0</v>
      </c>
      <c r="V226" s="39">
        <v>0</v>
      </c>
      <c r="W226" s="39">
        <v>6</v>
      </c>
      <c r="X226" s="39">
        <v>6</v>
      </c>
      <c r="Y226" s="39">
        <v>0</v>
      </c>
      <c r="Z226" s="39">
        <v>0</v>
      </c>
      <c r="AA226" s="39">
        <v>0</v>
      </c>
      <c r="AB226" s="39">
        <v>0</v>
      </c>
      <c r="AC226" s="39">
        <v>0</v>
      </c>
      <c r="AD226" s="39">
        <v>7</v>
      </c>
      <c r="AE226" s="39">
        <v>2</v>
      </c>
      <c r="AF226" s="39">
        <v>705116</v>
      </c>
      <c r="AG226" s="39">
        <v>324888</v>
      </c>
      <c r="AH226" s="39">
        <v>111500</v>
      </c>
      <c r="AI226" s="39">
        <v>268728</v>
      </c>
      <c r="AJ226" s="39">
        <v>187214</v>
      </c>
      <c r="AK226" s="39">
        <v>337985</v>
      </c>
    </row>
    <row r="227" spans="1:37" ht="16.5" customHeight="1">
      <c r="A227" s="38">
        <v>215</v>
      </c>
      <c r="B227" s="38" t="s">
        <v>573</v>
      </c>
      <c r="C227" s="38" t="s">
        <v>574</v>
      </c>
      <c r="D227" s="38" t="s">
        <v>157</v>
      </c>
      <c r="E227" s="38" t="s">
        <v>3407</v>
      </c>
      <c r="F227" s="45" t="s">
        <v>3408</v>
      </c>
      <c r="G227" s="38" t="s">
        <v>3409</v>
      </c>
      <c r="H227" s="38" t="s">
        <v>3410</v>
      </c>
      <c r="I227" s="38">
        <v>2021</v>
      </c>
      <c r="J227" s="39">
        <v>3447</v>
      </c>
      <c r="K227" s="39">
        <v>4787.78</v>
      </c>
      <c r="L227" s="39">
        <v>281</v>
      </c>
      <c r="M227" s="39">
        <v>53005</v>
      </c>
      <c r="N227" s="39">
        <v>517</v>
      </c>
      <c r="O227" s="39">
        <v>68</v>
      </c>
      <c r="P227" s="39">
        <v>53005</v>
      </c>
      <c r="Q227" s="39">
        <v>571</v>
      </c>
      <c r="R227" s="39">
        <v>68</v>
      </c>
      <c r="S227" s="39">
        <v>13</v>
      </c>
      <c r="T227" s="39">
        <v>13</v>
      </c>
      <c r="U227" s="39">
        <v>2</v>
      </c>
      <c r="V227" s="39">
        <v>2</v>
      </c>
      <c r="W227" s="39">
        <v>9</v>
      </c>
      <c r="X227" s="39">
        <v>9</v>
      </c>
      <c r="Y227" s="39">
        <v>1</v>
      </c>
      <c r="Z227" s="39">
        <v>1</v>
      </c>
      <c r="AA227" s="39">
        <v>1</v>
      </c>
      <c r="AB227" s="39">
        <v>1</v>
      </c>
      <c r="AC227" s="39">
        <v>1</v>
      </c>
      <c r="AD227" s="39">
        <v>10</v>
      </c>
      <c r="AE227" s="39">
        <v>2</v>
      </c>
      <c r="AF227" s="39">
        <v>853107</v>
      </c>
      <c r="AG227" s="39">
        <v>432138</v>
      </c>
      <c r="AH227" s="39">
        <v>42196</v>
      </c>
      <c r="AI227" s="39">
        <v>378773</v>
      </c>
      <c r="AJ227" s="39">
        <v>49313</v>
      </c>
      <c r="AK227" s="39">
        <v>50489</v>
      </c>
    </row>
    <row r="228" spans="1:37" ht="16.5" customHeight="1">
      <c r="A228" s="38">
        <v>216</v>
      </c>
      <c r="B228" s="38" t="s">
        <v>573</v>
      </c>
      <c r="C228" s="38" t="s">
        <v>574</v>
      </c>
      <c r="D228" s="38" t="s">
        <v>157</v>
      </c>
      <c r="E228" s="38" t="s">
        <v>633</v>
      </c>
      <c r="F228" s="45" t="s">
        <v>3411</v>
      </c>
      <c r="G228" s="38" t="s">
        <v>634</v>
      </c>
      <c r="H228" s="38" t="s">
        <v>635</v>
      </c>
      <c r="I228" s="38">
        <v>1996</v>
      </c>
      <c r="J228" s="39">
        <v>8025</v>
      </c>
      <c r="K228" s="39">
        <v>8466</v>
      </c>
      <c r="L228" s="39">
        <v>731</v>
      </c>
      <c r="M228" s="39">
        <v>246192</v>
      </c>
      <c r="N228" s="39">
        <v>10519</v>
      </c>
      <c r="O228" s="39">
        <v>118</v>
      </c>
      <c r="P228" s="39">
        <v>16210</v>
      </c>
      <c r="Q228" s="39">
        <v>23</v>
      </c>
      <c r="R228" s="39">
        <v>4</v>
      </c>
      <c r="S228" s="39">
        <v>25</v>
      </c>
      <c r="T228" s="39">
        <v>25</v>
      </c>
      <c r="U228" s="39">
        <v>3</v>
      </c>
      <c r="V228" s="39">
        <v>3</v>
      </c>
      <c r="W228" s="39">
        <v>11</v>
      </c>
      <c r="X228" s="39">
        <v>11</v>
      </c>
      <c r="Y228" s="39">
        <v>1</v>
      </c>
      <c r="Z228" s="39">
        <v>1</v>
      </c>
      <c r="AA228" s="39">
        <v>10</v>
      </c>
      <c r="AB228" s="39">
        <v>10</v>
      </c>
      <c r="AC228" s="39">
        <v>1</v>
      </c>
      <c r="AD228" s="39">
        <v>14</v>
      </c>
      <c r="AE228" s="39">
        <v>1</v>
      </c>
      <c r="AF228" s="39">
        <v>2281082</v>
      </c>
      <c r="AG228" s="39">
        <v>1243715</v>
      </c>
      <c r="AH228" s="39">
        <v>225000</v>
      </c>
      <c r="AI228" s="39">
        <v>812367</v>
      </c>
      <c r="AJ228" s="39">
        <v>399654</v>
      </c>
      <c r="AK228" s="39">
        <v>342551</v>
      </c>
    </row>
    <row r="229" spans="1:37" ht="16.5" customHeight="1">
      <c r="A229" s="38">
        <v>217</v>
      </c>
      <c r="B229" s="38" t="s">
        <v>573</v>
      </c>
      <c r="C229" s="38" t="s">
        <v>636</v>
      </c>
      <c r="D229" s="38" t="s">
        <v>157</v>
      </c>
      <c r="E229" s="38" t="s">
        <v>640</v>
      </c>
      <c r="F229" s="45" t="s">
        <v>3412</v>
      </c>
      <c r="G229" s="38" t="s">
        <v>641</v>
      </c>
      <c r="H229" s="38" t="s">
        <v>642</v>
      </c>
      <c r="I229" s="38">
        <v>2003</v>
      </c>
      <c r="J229" s="39">
        <v>3370</v>
      </c>
      <c r="K229" s="39">
        <v>2513.75</v>
      </c>
      <c r="L229" s="39">
        <v>352</v>
      </c>
      <c r="M229" s="39">
        <v>187481</v>
      </c>
      <c r="N229" s="39">
        <v>5412</v>
      </c>
      <c r="O229" s="39">
        <v>58</v>
      </c>
      <c r="P229" s="39">
        <v>6596</v>
      </c>
      <c r="Q229" s="39">
        <v>246</v>
      </c>
      <c r="R229" s="39">
        <v>7</v>
      </c>
      <c r="S229" s="39">
        <v>7</v>
      </c>
      <c r="T229" s="39">
        <v>7</v>
      </c>
      <c r="U229" s="39">
        <v>0</v>
      </c>
      <c r="V229" s="39">
        <v>0</v>
      </c>
      <c r="W229" s="39">
        <v>5</v>
      </c>
      <c r="X229" s="39">
        <v>5</v>
      </c>
      <c r="Y229" s="39">
        <v>1</v>
      </c>
      <c r="Z229" s="39">
        <v>1</v>
      </c>
      <c r="AA229" s="39">
        <v>1</v>
      </c>
      <c r="AB229" s="39">
        <v>1</v>
      </c>
      <c r="AC229" s="39">
        <v>0</v>
      </c>
      <c r="AD229" s="39">
        <v>8</v>
      </c>
      <c r="AE229" s="39">
        <v>2</v>
      </c>
      <c r="AF229" s="39">
        <v>640312</v>
      </c>
      <c r="AG229" s="39">
        <v>187205</v>
      </c>
      <c r="AH229" s="39">
        <v>94000</v>
      </c>
      <c r="AI229" s="39">
        <v>359107</v>
      </c>
      <c r="AJ229" s="39">
        <v>60101</v>
      </c>
      <c r="AK229" s="39">
        <v>82541</v>
      </c>
    </row>
    <row r="230" spans="1:37" ht="16.5" customHeight="1">
      <c r="A230" s="38">
        <v>218</v>
      </c>
      <c r="B230" s="38" t="s">
        <v>573</v>
      </c>
      <c r="C230" s="38" t="s">
        <v>636</v>
      </c>
      <c r="D230" s="38" t="s">
        <v>157</v>
      </c>
      <c r="E230" s="38" t="s">
        <v>651</v>
      </c>
      <c r="F230" s="45" t="s">
        <v>3413</v>
      </c>
      <c r="G230" s="38" t="s">
        <v>652</v>
      </c>
      <c r="H230" s="38" t="s">
        <v>653</v>
      </c>
      <c r="I230" s="38">
        <v>2015</v>
      </c>
      <c r="J230" s="39">
        <v>8000</v>
      </c>
      <c r="K230" s="39">
        <v>7371</v>
      </c>
      <c r="L230" s="39">
        <v>637</v>
      </c>
      <c r="M230" s="39">
        <v>198365</v>
      </c>
      <c r="N230" s="39">
        <v>7055</v>
      </c>
      <c r="O230" s="39">
        <v>84</v>
      </c>
      <c r="P230" s="39">
        <v>14857</v>
      </c>
      <c r="Q230" s="39">
        <v>896</v>
      </c>
      <c r="R230" s="39">
        <v>255</v>
      </c>
      <c r="S230" s="39">
        <v>13</v>
      </c>
      <c r="T230" s="39">
        <v>13</v>
      </c>
      <c r="U230" s="39">
        <v>1</v>
      </c>
      <c r="V230" s="39">
        <v>1</v>
      </c>
      <c r="W230" s="39">
        <v>10</v>
      </c>
      <c r="X230" s="39">
        <v>10</v>
      </c>
      <c r="Y230" s="39">
        <v>1</v>
      </c>
      <c r="Z230" s="39">
        <v>1</v>
      </c>
      <c r="AA230" s="39">
        <v>1</v>
      </c>
      <c r="AB230" s="39">
        <v>1</v>
      </c>
      <c r="AC230" s="39">
        <v>0</v>
      </c>
      <c r="AD230" s="39">
        <v>8</v>
      </c>
      <c r="AE230" s="39">
        <v>7</v>
      </c>
      <c r="AF230" s="39">
        <v>1581118</v>
      </c>
      <c r="AG230" s="39">
        <v>769405</v>
      </c>
      <c r="AH230" s="39">
        <v>232602</v>
      </c>
      <c r="AI230" s="39">
        <v>579111</v>
      </c>
      <c r="AJ230" s="39">
        <v>150957</v>
      </c>
      <c r="AK230" s="39">
        <v>247754</v>
      </c>
    </row>
    <row r="231" spans="1:37" ht="16.5" customHeight="1">
      <c r="A231" s="38">
        <v>219</v>
      </c>
      <c r="B231" s="38" t="s">
        <v>573</v>
      </c>
      <c r="C231" s="38" t="s">
        <v>636</v>
      </c>
      <c r="D231" s="38" t="s">
        <v>157</v>
      </c>
      <c r="E231" s="38" t="s">
        <v>646</v>
      </c>
      <c r="F231" s="45" t="s">
        <v>3414</v>
      </c>
      <c r="G231" s="38" t="s">
        <v>647</v>
      </c>
      <c r="H231" s="38" t="s">
        <v>648</v>
      </c>
      <c r="I231" s="38">
        <v>2020</v>
      </c>
      <c r="J231" s="39">
        <v>1000</v>
      </c>
      <c r="K231" s="39">
        <v>714.01</v>
      </c>
      <c r="L231" s="39">
        <v>183</v>
      </c>
      <c r="M231" s="39">
        <v>16704</v>
      </c>
      <c r="N231" s="39">
        <v>0</v>
      </c>
      <c r="O231" s="39">
        <v>23</v>
      </c>
      <c r="P231" s="39">
        <v>3569</v>
      </c>
      <c r="Q231" s="39">
        <v>0</v>
      </c>
      <c r="R231" s="39">
        <v>7</v>
      </c>
      <c r="S231" s="39">
        <v>1</v>
      </c>
      <c r="T231" s="39">
        <v>1</v>
      </c>
      <c r="U231" s="39">
        <v>0</v>
      </c>
      <c r="V231" s="39">
        <v>0</v>
      </c>
      <c r="W231" s="39">
        <v>1</v>
      </c>
      <c r="X231" s="39">
        <v>1</v>
      </c>
      <c r="Y231" s="39">
        <v>0</v>
      </c>
      <c r="Z231" s="39">
        <v>0</v>
      </c>
      <c r="AA231" s="39">
        <v>0</v>
      </c>
      <c r="AB231" s="39">
        <v>0</v>
      </c>
      <c r="AC231" s="39">
        <v>0</v>
      </c>
      <c r="AD231" s="39">
        <v>0</v>
      </c>
      <c r="AE231" s="39">
        <v>4</v>
      </c>
      <c r="AF231" s="39">
        <v>341068</v>
      </c>
      <c r="AG231" s="39">
        <v>221472</v>
      </c>
      <c r="AH231" s="39">
        <v>46860</v>
      </c>
      <c r="AI231" s="39">
        <v>72736</v>
      </c>
      <c r="AJ231" s="39">
        <v>18072</v>
      </c>
      <c r="AK231" s="39">
        <v>25983</v>
      </c>
    </row>
    <row r="232" spans="1:37" ht="16.5" customHeight="1">
      <c r="A232" s="38">
        <v>220</v>
      </c>
      <c r="B232" s="38" t="s">
        <v>573</v>
      </c>
      <c r="C232" s="38" t="s">
        <v>636</v>
      </c>
      <c r="D232" s="38" t="s">
        <v>157</v>
      </c>
      <c r="E232" s="38" t="s">
        <v>637</v>
      </c>
      <c r="F232" s="45" t="s">
        <v>3415</v>
      </c>
      <c r="G232" s="38" t="s">
        <v>638</v>
      </c>
      <c r="H232" s="38" t="s">
        <v>639</v>
      </c>
      <c r="I232" s="38">
        <v>2020</v>
      </c>
      <c r="J232" s="39">
        <v>700</v>
      </c>
      <c r="K232" s="39">
        <v>710.9</v>
      </c>
      <c r="L232" s="39">
        <v>66</v>
      </c>
      <c r="M232" s="39">
        <v>16834</v>
      </c>
      <c r="N232" s="39">
        <v>0</v>
      </c>
      <c r="O232" s="39">
        <v>23</v>
      </c>
      <c r="P232" s="39">
        <v>3172</v>
      </c>
      <c r="Q232" s="39">
        <v>0</v>
      </c>
      <c r="R232" s="39">
        <v>9</v>
      </c>
      <c r="S232" s="39">
        <v>2</v>
      </c>
      <c r="T232" s="39">
        <v>2</v>
      </c>
      <c r="U232" s="39">
        <v>0</v>
      </c>
      <c r="V232" s="39">
        <v>0</v>
      </c>
      <c r="W232" s="39">
        <v>2</v>
      </c>
      <c r="X232" s="39">
        <v>2</v>
      </c>
      <c r="Y232" s="39">
        <v>0</v>
      </c>
      <c r="Z232" s="39">
        <v>0</v>
      </c>
      <c r="AA232" s="39">
        <v>0</v>
      </c>
      <c r="AB232" s="39">
        <v>0</v>
      </c>
      <c r="AC232" s="39">
        <v>0</v>
      </c>
      <c r="AD232" s="39">
        <v>1</v>
      </c>
      <c r="AE232" s="39">
        <v>2</v>
      </c>
      <c r="AF232" s="39">
        <v>374223</v>
      </c>
      <c r="AG232" s="39">
        <v>265546</v>
      </c>
      <c r="AH232" s="39">
        <v>36388</v>
      </c>
      <c r="AI232" s="39">
        <v>72289</v>
      </c>
      <c r="AJ232" s="39">
        <v>651</v>
      </c>
      <c r="AK232" s="39">
        <v>12496</v>
      </c>
    </row>
    <row r="233" spans="1:37" ht="16.5" customHeight="1">
      <c r="A233" s="38">
        <v>221</v>
      </c>
      <c r="B233" s="38" t="s">
        <v>573</v>
      </c>
      <c r="C233" s="38" t="s">
        <v>636</v>
      </c>
      <c r="D233" s="38" t="s">
        <v>157</v>
      </c>
      <c r="E233" s="38" t="s">
        <v>643</v>
      </c>
      <c r="F233" s="45" t="s">
        <v>3416</v>
      </c>
      <c r="G233" s="38" t="s">
        <v>644</v>
      </c>
      <c r="H233" s="38" t="s">
        <v>645</v>
      </c>
      <c r="I233" s="38">
        <v>2015</v>
      </c>
      <c r="J233" s="39">
        <v>410</v>
      </c>
      <c r="K233" s="39">
        <v>410</v>
      </c>
      <c r="L233" s="39">
        <v>20</v>
      </c>
      <c r="M233" s="39">
        <v>20408</v>
      </c>
      <c r="N233" s="39">
        <v>1127</v>
      </c>
      <c r="O233" s="39">
        <v>16</v>
      </c>
      <c r="P233" s="39">
        <v>1239</v>
      </c>
      <c r="Q233" s="39">
        <v>0</v>
      </c>
      <c r="R233" s="39">
        <v>0</v>
      </c>
      <c r="S233" s="39">
        <v>1</v>
      </c>
      <c r="T233" s="39">
        <v>0</v>
      </c>
      <c r="U233" s="39">
        <v>1</v>
      </c>
      <c r="V233" s="39">
        <v>0</v>
      </c>
      <c r="W233" s="39">
        <v>0</v>
      </c>
      <c r="X233" s="39">
        <v>0</v>
      </c>
      <c r="Y233" s="39">
        <v>0</v>
      </c>
      <c r="Z233" s="39">
        <v>0</v>
      </c>
      <c r="AA233" s="39">
        <v>0</v>
      </c>
      <c r="AB233" s="39">
        <v>0</v>
      </c>
      <c r="AC233" s="39">
        <v>0</v>
      </c>
      <c r="AD233" s="39">
        <v>0</v>
      </c>
      <c r="AE233" s="39">
        <v>0</v>
      </c>
      <c r="AF233" s="39">
        <v>102800</v>
      </c>
      <c r="AG233" s="39">
        <v>58453</v>
      </c>
      <c r="AH233" s="39">
        <v>15000</v>
      </c>
      <c r="AI233" s="39">
        <v>29347</v>
      </c>
      <c r="AJ233" s="39">
        <v>3882</v>
      </c>
      <c r="AK233" s="39">
        <v>3805</v>
      </c>
    </row>
    <row r="234" spans="1:37" ht="16.5" customHeight="1">
      <c r="A234" s="38">
        <v>222</v>
      </c>
      <c r="B234" s="38" t="s">
        <v>573</v>
      </c>
      <c r="C234" s="38" t="s">
        <v>636</v>
      </c>
      <c r="D234" s="38" t="s">
        <v>157</v>
      </c>
      <c r="E234" s="38" t="s">
        <v>649</v>
      </c>
      <c r="F234" s="45" t="s">
        <v>3417</v>
      </c>
      <c r="G234" s="38" t="s">
        <v>650</v>
      </c>
      <c r="H234" s="38" t="s">
        <v>3418</v>
      </c>
      <c r="I234" s="38">
        <v>2016</v>
      </c>
      <c r="J234" s="39">
        <v>668</v>
      </c>
      <c r="K234" s="39">
        <v>982.79</v>
      </c>
      <c r="L234" s="39">
        <v>265</v>
      </c>
      <c r="M234" s="39">
        <v>41965</v>
      </c>
      <c r="N234" s="39">
        <v>0</v>
      </c>
      <c r="O234" s="39">
        <v>26</v>
      </c>
      <c r="P234" s="39">
        <v>3797</v>
      </c>
      <c r="Q234" s="39">
        <v>0</v>
      </c>
      <c r="R234" s="39">
        <v>0</v>
      </c>
      <c r="S234" s="39">
        <v>2</v>
      </c>
      <c r="T234" s="39">
        <v>2</v>
      </c>
      <c r="U234" s="39">
        <v>0</v>
      </c>
      <c r="V234" s="39">
        <v>0</v>
      </c>
      <c r="W234" s="39">
        <v>2</v>
      </c>
      <c r="X234" s="39">
        <v>2</v>
      </c>
      <c r="Y234" s="39">
        <v>0</v>
      </c>
      <c r="Z234" s="39">
        <v>0</v>
      </c>
      <c r="AA234" s="39">
        <v>0</v>
      </c>
      <c r="AB234" s="39">
        <v>0</v>
      </c>
      <c r="AC234" s="39">
        <v>0</v>
      </c>
      <c r="AD234" s="39">
        <v>3</v>
      </c>
      <c r="AE234" s="39">
        <v>3</v>
      </c>
      <c r="AF234" s="39">
        <v>367894</v>
      </c>
      <c r="AG234" s="39">
        <v>262296</v>
      </c>
      <c r="AH234" s="39">
        <v>50500</v>
      </c>
      <c r="AI234" s="39">
        <v>55098</v>
      </c>
      <c r="AJ234" s="39">
        <v>53342</v>
      </c>
      <c r="AK234" s="39">
        <v>13041</v>
      </c>
    </row>
    <row r="235" spans="1:37" ht="16.5" customHeight="1">
      <c r="A235" s="38">
        <v>223</v>
      </c>
      <c r="B235" s="38" t="s">
        <v>573</v>
      </c>
      <c r="C235" s="38" t="s">
        <v>636</v>
      </c>
      <c r="D235" s="38" t="s">
        <v>157</v>
      </c>
      <c r="E235" s="38" t="s">
        <v>654</v>
      </c>
      <c r="F235" s="45" t="s">
        <v>3419</v>
      </c>
      <c r="G235" s="38" t="s">
        <v>655</v>
      </c>
      <c r="H235" s="38" t="s">
        <v>656</v>
      </c>
      <c r="I235" s="38">
        <v>2015</v>
      </c>
      <c r="J235" s="39">
        <v>22770.2</v>
      </c>
      <c r="K235" s="39">
        <v>827.95</v>
      </c>
      <c r="L235" s="39">
        <v>90</v>
      </c>
      <c r="M235" s="39">
        <v>45464</v>
      </c>
      <c r="N235" s="39">
        <v>1431</v>
      </c>
      <c r="O235" s="39">
        <v>29</v>
      </c>
      <c r="P235" s="39">
        <v>3467</v>
      </c>
      <c r="Q235" s="39">
        <v>204</v>
      </c>
      <c r="R235" s="39">
        <v>4</v>
      </c>
      <c r="S235" s="39">
        <v>1</v>
      </c>
      <c r="T235" s="39">
        <v>1</v>
      </c>
      <c r="U235" s="39">
        <v>0</v>
      </c>
      <c r="V235" s="39">
        <v>0</v>
      </c>
      <c r="W235" s="39">
        <v>1</v>
      </c>
      <c r="X235" s="39">
        <v>1</v>
      </c>
      <c r="Y235" s="39">
        <v>0</v>
      </c>
      <c r="Z235" s="39">
        <v>0</v>
      </c>
      <c r="AA235" s="39">
        <v>0</v>
      </c>
      <c r="AB235" s="39">
        <v>0</v>
      </c>
      <c r="AC235" s="39">
        <v>0</v>
      </c>
      <c r="AD235" s="39">
        <v>3</v>
      </c>
      <c r="AE235" s="39">
        <v>1</v>
      </c>
      <c r="AF235" s="39">
        <v>388652</v>
      </c>
      <c r="AG235" s="39">
        <v>244972</v>
      </c>
      <c r="AH235" s="39">
        <v>48500</v>
      </c>
      <c r="AI235" s="39">
        <v>95180</v>
      </c>
      <c r="AJ235" s="39">
        <v>21905</v>
      </c>
      <c r="AK235" s="39">
        <v>49375</v>
      </c>
    </row>
    <row r="236" spans="1:37" ht="16.5" customHeight="1">
      <c r="A236" s="38">
        <v>224</v>
      </c>
      <c r="B236" s="38" t="s">
        <v>573</v>
      </c>
      <c r="C236" s="38" t="s">
        <v>657</v>
      </c>
      <c r="D236" s="38" t="s">
        <v>157</v>
      </c>
      <c r="E236" s="38" t="s">
        <v>658</v>
      </c>
      <c r="F236" s="45" t="s">
        <v>3420</v>
      </c>
      <c r="G236" s="38" t="s">
        <v>659</v>
      </c>
      <c r="H236" s="38" t="s">
        <v>3421</v>
      </c>
      <c r="I236" s="38">
        <v>1997</v>
      </c>
      <c r="J236" s="39">
        <v>7000</v>
      </c>
      <c r="K236" s="39">
        <v>5259</v>
      </c>
      <c r="L236" s="39">
        <v>765</v>
      </c>
      <c r="M236" s="39">
        <v>269076</v>
      </c>
      <c r="N236" s="39">
        <v>7370</v>
      </c>
      <c r="O236" s="39">
        <v>251</v>
      </c>
      <c r="P236" s="39">
        <v>14477</v>
      </c>
      <c r="Q236" s="39">
        <v>157</v>
      </c>
      <c r="R236" s="39">
        <v>13</v>
      </c>
      <c r="S236" s="39">
        <v>20</v>
      </c>
      <c r="T236" s="39">
        <v>20</v>
      </c>
      <c r="U236" s="39">
        <v>5</v>
      </c>
      <c r="V236" s="39">
        <v>5</v>
      </c>
      <c r="W236" s="39">
        <v>13</v>
      </c>
      <c r="X236" s="39">
        <v>13</v>
      </c>
      <c r="Y236" s="39">
        <v>1</v>
      </c>
      <c r="Z236" s="39">
        <v>1</v>
      </c>
      <c r="AA236" s="39">
        <v>1</v>
      </c>
      <c r="AB236" s="39">
        <v>1</v>
      </c>
      <c r="AC236" s="39">
        <v>0</v>
      </c>
      <c r="AD236" s="39">
        <v>11</v>
      </c>
      <c r="AE236" s="39">
        <v>6</v>
      </c>
      <c r="AF236" s="39">
        <v>1976288</v>
      </c>
      <c r="AG236" s="39">
        <v>1095204</v>
      </c>
      <c r="AH236" s="39">
        <v>232657</v>
      </c>
      <c r="AI236" s="39">
        <v>648427</v>
      </c>
      <c r="AJ236" s="39">
        <v>304971</v>
      </c>
      <c r="AK236" s="39">
        <v>354378</v>
      </c>
    </row>
    <row r="237" spans="1:37" ht="16.5" customHeight="1">
      <c r="A237" s="38">
        <v>225</v>
      </c>
      <c r="B237" s="38" t="s">
        <v>573</v>
      </c>
      <c r="C237" s="38" t="s">
        <v>657</v>
      </c>
      <c r="D237" s="38" t="s">
        <v>157</v>
      </c>
      <c r="E237" s="38" t="s">
        <v>660</v>
      </c>
      <c r="F237" s="45" t="s">
        <v>3422</v>
      </c>
      <c r="G237" s="38" t="s">
        <v>661</v>
      </c>
      <c r="H237" s="38" t="s">
        <v>662</v>
      </c>
      <c r="I237" s="38">
        <v>2018</v>
      </c>
      <c r="J237" s="39">
        <v>10052</v>
      </c>
      <c r="K237" s="39">
        <v>1536.09</v>
      </c>
      <c r="L237" s="39">
        <v>210</v>
      </c>
      <c r="M237" s="39">
        <v>56452</v>
      </c>
      <c r="N237" s="39">
        <v>0</v>
      </c>
      <c r="O237" s="39">
        <v>75</v>
      </c>
      <c r="P237" s="39">
        <v>9641</v>
      </c>
      <c r="Q237" s="39">
        <v>348</v>
      </c>
      <c r="R237" s="39">
        <v>1</v>
      </c>
      <c r="S237" s="39">
        <v>4</v>
      </c>
      <c r="T237" s="39">
        <v>4</v>
      </c>
      <c r="U237" s="39">
        <v>0</v>
      </c>
      <c r="V237" s="39">
        <v>0</v>
      </c>
      <c r="W237" s="39">
        <v>4</v>
      </c>
      <c r="X237" s="39">
        <v>4</v>
      </c>
      <c r="Y237" s="39">
        <v>0</v>
      </c>
      <c r="Z237" s="39">
        <v>0</v>
      </c>
      <c r="AA237" s="39">
        <v>0</v>
      </c>
      <c r="AB237" s="39">
        <v>0</v>
      </c>
      <c r="AC237" s="39">
        <v>0</v>
      </c>
      <c r="AD237" s="39">
        <v>8</v>
      </c>
      <c r="AE237" s="39">
        <v>3</v>
      </c>
      <c r="AF237" s="39">
        <v>459234</v>
      </c>
      <c r="AG237" s="39">
        <v>280476</v>
      </c>
      <c r="AH237" s="39">
        <v>137112</v>
      </c>
      <c r="AI237" s="39">
        <v>41646</v>
      </c>
      <c r="AJ237" s="39">
        <v>157693</v>
      </c>
      <c r="AK237" s="39">
        <v>211063</v>
      </c>
    </row>
    <row r="238" spans="1:37" ht="16.5" customHeight="1">
      <c r="A238" s="38">
        <v>226</v>
      </c>
      <c r="B238" s="38" t="s">
        <v>573</v>
      </c>
      <c r="C238" s="38" t="s">
        <v>577</v>
      </c>
      <c r="D238" s="38" t="s">
        <v>157</v>
      </c>
      <c r="E238" s="38" t="s">
        <v>663</v>
      </c>
      <c r="F238" s="45" t="s">
        <v>3423</v>
      </c>
      <c r="G238" s="38" t="s">
        <v>664</v>
      </c>
      <c r="H238" s="38" t="s">
        <v>665</v>
      </c>
      <c r="I238" s="38">
        <v>1998</v>
      </c>
      <c r="J238" s="39">
        <v>15343</v>
      </c>
      <c r="K238" s="39">
        <v>2462</v>
      </c>
      <c r="L238" s="39">
        <v>183</v>
      </c>
      <c r="M238" s="39">
        <v>114390</v>
      </c>
      <c r="N238" s="39">
        <v>4615</v>
      </c>
      <c r="O238" s="39">
        <v>44</v>
      </c>
      <c r="P238" s="39">
        <v>7251</v>
      </c>
      <c r="Q238" s="39">
        <v>226</v>
      </c>
      <c r="R238" s="39">
        <v>8</v>
      </c>
      <c r="S238" s="39">
        <v>6</v>
      </c>
      <c r="T238" s="39">
        <v>6</v>
      </c>
      <c r="U238" s="39">
        <v>0</v>
      </c>
      <c r="V238" s="39">
        <v>0</v>
      </c>
      <c r="W238" s="39">
        <v>4</v>
      </c>
      <c r="X238" s="39">
        <v>4</v>
      </c>
      <c r="Y238" s="39">
        <v>1</v>
      </c>
      <c r="Z238" s="39">
        <v>1</v>
      </c>
      <c r="AA238" s="39">
        <v>1</v>
      </c>
      <c r="AB238" s="39">
        <v>1</v>
      </c>
      <c r="AC238" s="39">
        <v>0</v>
      </c>
      <c r="AD238" s="39">
        <v>6</v>
      </c>
      <c r="AE238" s="39">
        <v>1</v>
      </c>
      <c r="AF238" s="39">
        <v>811877</v>
      </c>
      <c r="AG238" s="39">
        <v>564798</v>
      </c>
      <c r="AH238" s="39">
        <v>96117</v>
      </c>
      <c r="AI238" s="39">
        <v>150962</v>
      </c>
      <c r="AJ238" s="39">
        <v>121056</v>
      </c>
      <c r="AK238" s="39">
        <v>92965</v>
      </c>
    </row>
    <row r="239" spans="1:37" ht="16.5" customHeight="1">
      <c r="A239" s="38">
        <v>227</v>
      </c>
      <c r="B239" s="38" t="s">
        <v>573</v>
      </c>
      <c r="C239" s="38" t="s">
        <v>577</v>
      </c>
      <c r="D239" s="38" t="s">
        <v>157</v>
      </c>
      <c r="E239" s="38" t="s">
        <v>666</v>
      </c>
      <c r="F239" s="45" t="s">
        <v>3424</v>
      </c>
      <c r="G239" s="38" t="s">
        <v>667</v>
      </c>
      <c r="H239" s="38" t="s">
        <v>668</v>
      </c>
      <c r="I239" s="38">
        <v>2019</v>
      </c>
      <c r="J239" s="39">
        <v>1426</v>
      </c>
      <c r="K239" s="39">
        <v>842.55</v>
      </c>
      <c r="L239" s="39">
        <v>90</v>
      </c>
      <c r="M239" s="39">
        <v>34327</v>
      </c>
      <c r="N239" s="39">
        <v>1707</v>
      </c>
      <c r="O239" s="39">
        <v>30</v>
      </c>
      <c r="P239" s="39">
        <v>5654</v>
      </c>
      <c r="Q239" s="39">
        <v>157</v>
      </c>
      <c r="R239" s="39">
        <v>3</v>
      </c>
      <c r="S239" s="39">
        <v>4</v>
      </c>
      <c r="T239" s="39">
        <v>4</v>
      </c>
      <c r="U239" s="39">
        <v>0</v>
      </c>
      <c r="V239" s="39">
        <v>0</v>
      </c>
      <c r="W239" s="39">
        <v>3</v>
      </c>
      <c r="X239" s="39">
        <v>3</v>
      </c>
      <c r="Y239" s="39">
        <v>0</v>
      </c>
      <c r="Z239" s="39">
        <v>0</v>
      </c>
      <c r="AA239" s="39">
        <v>1</v>
      </c>
      <c r="AB239" s="39">
        <v>1</v>
      </c>
      <c r="AC239" s="39">
        <v>0</v>
      </c>
      <c r="AD239" s="39">
        <v>4</v>
      </c>
      <c r="AE239" s="39">
        <v>1</v>
      </c>
      <c r="AF239" s="39">
        <v>448735</v>
      </c>
      <c r="AG239" s="39">
        <v>265066</v>
      </c>
      <c r="AH239" s="39">
        <v>75828</v>
      </c>
      <c r="AI239" s="39">
        <v>107841</v>
      </c>
      <c r="AJ239" s="39">
        <v>65073</v>
      </c>
      <c r="AK239" s="39">
        <v>58277</v>
      </c>
    </row>
    <row r="240" spans="1:37" ht="16.5" customHeight="1">
      <c r="A240" s="38">
        <v>228</v>
      </c>
      <c r="B240" s="38" t="s">
        <v>573</v>
      </c>
      <c r="C240" s="38" t="s">
        <v>581</v>
      </c>
      <c r="D240" s="38" t="s">
        <v>157</v>
      </c>
      <c r="E240" s="38" t="s">
        <v>669</v>
      </c>
      <c r="F240" s="45" t="s">
        <v>3425</v>
      </c>
      <c r="G240" s="38" t="s">
        <v>670</v>
      </c>
      <c r="H240" s="38" t="s">
        <v>671</v>
      </c>
      <c r="I240" s="38">
        <v>2015</v>
      </c>
      <c r="J240" s="39">
        <v>1022</v>
      </c>
      <c r="K240" s="39">
        <v>956.38</v>
      </c>
      <c r="L240" s="39">
        <v>196</v>
      </c>
      <c r="M240" s="39">
        <v>55240</v>
      </c>
      <c r="N240" s="39">
        <v>1180</v>
      </c>
      <c r="O240" s="39">
        <v>37</v>
      </c>
      <c r="P240" s="39">
        <v>4803</v>
      </c>
      <c r="Q240" s="39">
        <v>87</v>
      </c>
      <c r="R240" s="39">
        <v>2</v>
      </c>
      <c r="S240" s="39">
        <v>5</v>
      </c>
      <c r="T240" s="39">
        <v>5</v>
      </c>
      <c r="U240" s="39">
        <v>1</v>
      </c>
      <c r="V240" s="39">
        <v>1</v>
      </c>
      <c r="W240" s="39">
        <v>4</v>
      </c>
      <c r="X240" s="39">
        <v>4</v>
      </c>
      <c r="Y240" s="39">
        <v>0</v>
      </c>
      <c r="Z240" s="39">
        <v>0</v>
      </c>
      <c r="AA240" s="39">
        <v>0</v>
      </c>
      <c r="AB240" s="39">
        <v>0</v>
      </c>
      <c r="AC240" s="39">
        <v>0</v>
      </c>
      <c r="AD240" s="39">
        <v>4</v>
      </c>
      <c r="AE240" s="39">
        <v>0</v>
      </c>
      <c r="AF240" s="39">
        <v>558780</v>
      </c>
      <c r="AG240" s="39">
        <v>406080</v>
      </c>
      <c r="AH240" s="39">
        <v>72500</v>
      </c>
      <c r="AI240" s="39">
        <v>80200</v>
      </c>
      <c r="AJ240" s="39">
        <v>64610</v>
      </c>
      <c r="AK240" s="39">
        <v>150143</v>
      </c>
    </row>
    <row r="241" spans="1:37" ht="16.5" customHeight="1">
      <c r="A241" s="38">
        <v>229</v>
      </c>
      <c r="B241" s="38" t="s">
        <v>573</v>
      </c>
      <c r="C241" s="38" t="s">
        <v>581</v>
      </c>
      <c r="D241" s="38" t="s">
        <v>157</v>
      </c>
      <c r="E241" s="38" t="s">
        <v>672</v>
      </c>
      <c r="F241" s="45" t="s">
        <v>3426</v>
      </c>
      <c r="G241" s="38" t="s">
        <v>673</v>
      </c>
      <c r="H241" s="38" t="s">
        <v>674</v>
      </c>
      <c r="I241" s="38">
        <v>2016</v>
      </c>
      <c r="J241" s="39">
        <v>524.6</v>
      </c>
      <c r="K241" s="39">
        <v>993.41</v>
      </c>
      <c r="L241" s="39">
        <v>197</v>
      </c>
      <c r="M241" s="39">
        <v>53459</v>
      </c>
      <c r="N241" s="39">
        <v>0</v>
      </c>
      <c r="O241" s="39">
        <v>49</v>
      </c>
      <c r="P241" s="39">
        <v>5274</v>
      </c>
      <c r="Q241" s="39">
        <v>0</v>
      </c>
      <c r="R241" s="39">
        <v>14</v>
      </c>
      <c r="S241" s="39">
        <v>6</v>
      </c>
      <c r="T241" s="39">
        <v>6</v>
      </c>
      <c r="U241" s="39">
        <v>1</v>
      </c>
      <c r="V241" s="39">
        <v>1</v>
      </c>
      <c r="W241" s="39">
        <v>3</v>
      </c>
      <c r="X241" s="39">
        <v>3</v>
      </c>
      <c r="Y241" s="39">
        <v>0</v>
      </c>
      <c r="Z241" s="39">
        <v>0</v>
      </c>
      <c r="AA241" s="39">
        <v>2</v>
      </c>
      <c r="AB241" s="39">
        <v>2</v>
      </c>
      <c r="AC241" s="39">
        <v>1</v>
      </c>
      <c r="AD241" s="39">
        <v>8</v>
      </c>
      <c r="AE241" s="39">
        <v>0</v>
      </c>
      <c r="AF241" s="39">
        <v>678955</v>
      </c>
      <c r="AG241" s="39">
        <v>391423</v>
      </c>
      <c r="AH241" s="39">
        <v>72500</v>
      </c>
      <c r="AI241" s="39">
        <v>215032</v>
      </c>
      <c r="AJ241" s="39">
        <v>63644</v>
      </c>
      <c r="AK241" s="39">
        <v>112485</v>
      </c>
    </row>
    <row r="242" spans="1:37" ht="16.5" customHeight="1">
      <c r="A242" s="38">
        <v>230</v>
      </c>
      <c r="B242" s="38" t="s">
        <v>573</v>
      </c>
      <c r="C242" s="38" t="s">
        <v>585</v>
      </c>
      <c r="D242" s="38" t="s">
        <v>157</v>
      </c>
      <c r="E242" s="38" t="s">
        <v>675</v>
      </c>
      <c r="F242" s="45" t="s">
        <v>3427</v>
      </c>
      <c r="G242" s="38" t="s">
        <v>676</v>
      </c>
      <c r="H242" s="38" t="s">
        <v>3428</v>
      </c>
      <c r="I242" s="38">
        <v>2016</v>
      </c>
      <c r="J242" s="39">
        <v>1056.8900000000001</v>
      </c>
      <c r="K242" s="39">
        <v>795.89</v>
      </c>
      <c r="L242" s="39">
        <v>152</v>
      </c>
      <c r="M242" s="39">
        <v>60142</v>
      </c>
      <c r="N242" s="39">
        <v>301</v>
      </c>
      <c r="O242" s="39">
        <v>37</v>
      </c>
      <c r="P242" s="39">
        <v>4596</v>
      </c>
      <c r="Q242" s="39">
        <v>46</v>
      </c>
      <c r="R242" s="39">
        <v>97</v>
      </c>
      <c r="S242" s="39">
        <v>3</v>
      </c>
      <c r="T242" s="39">
        <v>3</v>
      </c>
      <c r="U242" s="39">
        <v>0</v>
      </c>
      <c r="V242" s="39">
        <v>0</v>
      </c>
      <c r="W242" s="39">
        <v>3</v>
      </c>
      <c r="X242" s="39">
        <v>3</v>
      </c>
      <c r="Y242" s="39">
        <v>0</v>
      </c>
      <c r="Z242" s="39">
        <v>0</v>
      </c>
      <c r="AA242" s="39">
        <v>0</v>
      </c>
      <c r="AB242" s="39">
        <v>0</v>
      </c>
      <c r="AC242" s="39">
        <v>1</v>
      </c>
      <c r="AD242" s="39">
        <v>6</v>
      </c>
      <c r="AE242" s="39">
        <v>1</v>
      </c>
      <c r="AF242" s="39">
        <v>448068</v>
      </c>
      <c r="AG242" s="39">
        <v>189872</v>
      </c>
      <c r="AH242" s="39">
        <v>60000</v>
      </c>
      <c r="AI242" s="39">
        <v>198196</v>
      </c>
      <c r="AJ242" s="39">
        <v>90938</v>
      </c>
      <c r="AK242" s="39">
        <v>111284</v>
      </c>
    </row>
    <row r="243" spans="1:37" ht="16.5" customHeight="1">
      <c r="A243" s="38">
        <v>231</v>
      </c>
      <c r="B243" s="38" t="s">
        <v>573</v>
      </c>
      <c r="C243" s="38" t="s">
        <v>594</v>
      </c>
      <c r="D243" s="38" t="s">
        <v>157</v>
      </c>
      <c r="E243" s="38" t="s">
        <v>677</v>
      </c>
      <c r="F243" s="45" t="s">
        <v>3429</v>
      </c>
      <c r="G243" s="38" t="s">
        <v>678</v>
      </c>
      <c r="H243" s="38" t="s">
        <v>3430</v>
      </c>
      <c r="I243" s="38">
        <v>2016</v>
      </c>
      <c r="J243" s="39">
        <v>532</v>
      </c>
      <c r="K243" s="39">
        <v>1772.63</v>
      </c>
      <c r="L243" s="39">
        <v>419</v>
      </c>
      <c r="M243" s="39">
        <v>61206</v>
      </c>
      <c r="N243" s="39">
        <v>529</v>
      </c>
      <c r="O243" s="39">
        <v>60</v>
      </c>
      <c r="P243" s="39">
        <v>6937</v>
      </c>
      <c r="Q243" s="39">
        <v>91</v>
      </c>
      <c r="R243" s="39">
        <v>7</v>
      </c>
      <c r="S243" s="39">
        <v>9</v>
      </c>
      <c r="T243" s="39">
        <v>8</v>
      </c>
      <c r="U243" s="39">
        <v>1</v>
      </c>
      <c r="V243" s="39">
        <v>0</v>
      </c>
      <c r="W243" s="39">
        <v>4</v>
      </c>
      <c r="X243" s="39">
        <v>4</v>
      </c>
      <c r="Y243" s="39">
        <v>0</v>
      </c>
      <c r="Z243" s="39">
        <v>0</v>
      </c>
      <c r="AA243" s="39">
        <v>4</v>
      </c>
      <c r="AB243" s="39">
        <v>4</v>
      </c>
      <c r="AC243" s="39">
        <v>0</v>
      </c>
      <c r="AD243" s="39">
        <v>7</v>
      </c>
      <c r="AE243" s="39">
        <v>1</v>
      </c>
      <c r="AF243" s="39">
        <v>1453119</v>
      </c>
      <c r="AG243" s="39">
        <v>398784</v>
      </c>
      <c r="AH243" s="39">
        <v>97836</v>
      </c>
      <c r="AI243" s="39">
        <v>956499</v>
      </c>
      <c r="AJ243" s="39">
        <v>116061</v>
      </c>
      <c r="AK243" s="39">
        <v>111126</v>
      </c>
    </row>
    <row r="244" spans="1:37" ht="16.5" customHeight="1">
      <c r="A244" s="38">
        <v>232</v>
      </c>
      <c r="B244" s="38" t="s">
        <v>573</v>
      </c>
      <c r="C244" s="38" t="s">
        <v>594</v>
      </c>
      <c r="D244" s="38" t="s">
        <v>157</v>
      </c>
      <c r="E244" s="38" t="s">
        <v>679</v>
      </c>
      <c r="F244" s="45" t="s">
        <v>3431</v>
      </c>
      <c r="G244" s="38" t="s">
        <v>3432</v>
      </c>
      <c r="H244" s="38" t="s">
        <v>680</v>
      </c>
      <c r="I244" s="38">
        <v>2002</v>
      </c>
      <c r="J244" s="39">
        <v>2300</v>
      </c>
      <c r="K244" s="39">
        <v>2894</v>
      </c>
      <c r="L244" s="39">
        <v>389</v>
      </c>
      <c r="M244" s="39">
        <v>144568</v>
      </c>
      <c r="N244" s="39">
        <v>4052</v>
      </c>
      <c r="O244" s="39">
        <v>0</v>
      </c>
      <c r="P244" s="39">
        <v>5920</v>
      </c>
      <c r="Q244" s="39">
        <v>119</v>
      </c>
      <c r="R244" s="39">
        <v>0</v>
      </c>
      <c r="S244" s="39">
        <v>11</v>
      </c>
      <c r="T244" s="39">
        <v>13</v>
      </c>
      <c r="U244" s="39">
        <v>0</v>
      </c>
      <c r="V244" s="39">
        <v>1</v>
      </c>
      <c r="W244" s="39">
        <v>4</v>
      </c>
      <c r="X244" s="39">
        <v>4</v>
      </c>
      <c r="Y244" s="39">
        <v>1</v>
      </c>
      <c r="Z244" s="39">
        <v>1</v>
      </c>
      <c r="AA244" s="39">
        <v>6</v>
      </c>
      <c r="AB244" s="39">
        <v>7</v>
      </c>
      <c r="AC244" s="39">
        <v>0</v>
      </c>
      <c r="AD244" s="39">
        <v>7</v>
      </c>
      <c r="AE244" s="39">
        <v>1</v>
      </c>
      <c r="AF244" s="39">
        <v>582413</v>
      </c>
      <c r="AG244" s="39">
        <v>396490</v>
      </c>
      <c r="AH244" s="39">
        <v>84076</v>
      </c>
      <c r="AI244" s="39">
        <v>101847</v>
      </c>
      <c r="AJ244" s="39">
        <v>0</v>
      </c>
      <c r="AK244" s="39">
        <v>0</v>
      </c>
    </row>
    <row r="245" spans="1:37" ht="16.5" customHeight="1">
      <c r="A245" s="38">
        <v>233</v>
      </c>
      <c r="B245" s="38" t="s">
        <v>573</v>
      </c>
      <c r="C245" s="38" t="s">
        <v>594</v>
      </c>
      <c r="D245" s="38" t="s">
        <v>157</v>
      </c>
      <c r="E245" s="38" t="s">
        <v>681</v>
      </c>
      <c r="F245" s="45" t="s">
        <v>3433</v>
      </c>
      <c r="G245" s="38" t="s">
        <v>682</v>
      </c>
      <c r="H245" s="38" t="s">
        <v>683</v>
      </c>
      <c r="I245" s="38">
        <v>2010</v>
      </c>
      <c r="J245" s="39">
        <v>1983.5</v>
      </c>
      <c r="K245" s="39">
        <v>3859</v>
      </c>
      <c r="L245" s="39">
        <v>767</v>
      </c>
      <c r="M245" s="39">
        <v>161397</v>
      </c>
      <c r="N245" s="39">
        <v>4092</v>
      </c>
      <c r="O245" s="39">
        <v>93</v>
      </c>
      <c r="P245" s="39">
        <v>7723</v>
      </c>
      <c r="Q245" s="39">
        <v>188</v>
      </c>
      <c r="R245" s="39">
        <v>10</v>
      </c>
      <c r="S245" s="39">
        <v>14</v>
      </c>
      <c r="T245" s="39">
        <v>14</v>
      </c>
      <c r="U245" s="39">
        <v>0</v>
      </c>
      <c r="V245" s="39">
        <v>0</v>
      </c>
      <c r="W245" s="39">
        <v>13</v>
      </c>
      <c r="X245" s="39">
        <v>13</v>
      </c>
      <c r="Y245" s="39">
        <v>1</v>
      </c>
      <c r="Z245" s="39">
        <v>1</v>
      </c>
      <c r="AA245" s="39">
        <v>0</v>
      </c>
      <c r="AB245" s="39">
        <v>0</v>
      </c>
      <c r="AC245" s="39">
        <v>0</v>
      </c>
      <c r="AD245" s="39">
        <v>7</v>
      </c>
      <c r="AE245" s="39">
        <v>6</v>
      </c>
      <c r="AF245" s="39">
        <v>1811531</v>
      </c>
      <c r="AG245" s="39">
        <v>452492</v>
      </c>
      <c r="AH245" s="39">
        <v>128539</v>
      </c>
      <c r="AI245" s="39">
        <v>1230500</v>
      </c>
      <c r="AJ245" s="39">
        <v>349511</v>
      </c>
      <c r="AK245" s="39">
        <v>345934</v>
      </c>
    </row>
    <row r="246" spans="1:37" ht="16.5" customHeight="1">
      <c r="A246" s="38">
        <v>234</v>
      </c>
      <c r="B246" s="38" t="s">
        <v>573</v>
      </c>
      <c r="C246" s="38" t="s">
        <v>684</v>
      </c>
      <c r="D246" s="38" t="s">
        <v>157</v>
      </c>
      <c r="E246" s="38" t="s">
        <v>685</v>
      </c>
      <c r="F246" s="45" t="s">
        <v>3434</v>
      </c>
      <c r="G246" s="38" t="s">
        <v>686</v>
      </c>
      <c r="H246" s="38" t="s">
        <v>3435</v>
      </c>
      <c r="I246" s="38">
        <v>2020</v>
      </c>
      <c r="J246" s="39">
        <v>10381</v>
      </c>
      <c r="K246" s="39">
        <v>16305.44</v>
      </c>
      <c r="L246" s="39">
        <v>1503</v>
      </c>
      <c r="M246" s="39">
        <v>290573</v>
      </c>
      <c r="N246" s="39">
        <v>1591</v>
      </c>
      <c r="O246" s="39">
        <v>197</v>
      </c>
      <c r="P246" s="39">
        <v>35693</v>
      </c>
      <c r="Q246" s="39">
        <v>934</v>
      </c>
      <c r="R246" s="39">
        <v>437</v>
      </c>
      <c r="S246" s="39">
        <v>37</v>
      </c>
      <c r="T246" s="39">
        <v>36</v>
      </c>
      <c r="U246" s="39">
        <v>7</v>
      </c>
      <c r="V246" s="39">
        <v>7</v>
      </c>
      <c r="W246" s="39">
        <v>19</v>
      </c>
      <c r="X246" s="39">
        <v>19</v>
      </c>
      <c r="Y246" s="39">
        <v>2</v>
      </c>
      <c r="Z246" s="39">
        <v>1</v>
      </c>
      <c r="AA246" s="39">
        <v>9</v>
      </c>
      <c r="AB246" s="39">
        <v>9</v>
      </c>
      <c r="AC246" s="39">
        <v>1</v>
      </c>
      <c r="AD246" s="39">
        <v>20</v>
      </c>
      <c r="AE246" s="39">
        <v>3</v>
      </c>
      <c r="AF246" s="39">
        <v>9670827</v>
      </c>
      <c r="AG246" s="39">
        <v>2613717</v>
      </c>
      <c r="AH246" s="39">
        <v>650000</v>
      </c>
      <c r="AI246" s="39">
        <v>6407110</v>
      </c>
      <c r="AJ246" s="39">
        <v>452855</v>
      </c>
      <c r="AK246" s="39">
        <v>341924</v>
      </c>
    </row>
    <row r="247" spans="1:37" ht="16.5" customHeight="1">
      <c r="A247" s="38">
        <v>235</v>
      </c>
      <c r="B247" s="38" t="s">
        <v>573</v>
      </c>
      <c r="C247" s="38" t="s">
        <v>684</v>
      </c>
      <c r="D247" s="38" t="s">
        <v>157</v>
      </c>
      <c r="E247" s="38" t="s">
        <v>687</v>
      </c>
      <c r="F247" s="45" t="s">
        <v>3436</v>
      </c>
      <c r="G247" s="38" t="s">
        <v>688</v>
      </c>
      <c r="H247" s="38" t="s">
        <v>3437</v>
      </c>
      <c r="I247" s="38">
        <v>2003</v>
      </c>
      <c r="J247" s="39">
        <v>6634</v>
      </c>
      <c r="K247" s="39">
        <v>3650</v>
      </c>
      <c r="L247" s="39">
        <v>392</v>
      </c>
      <c r="M247" s="39">
        <v>158792</v>
      </c>
      <c r="N247" s="39">
        <v>5811</v>
      </c>
      <c r="O247" s="39">
        <v>63</v>
      </c>
      <c r="P247" s="39">
        <v>10811</v>
      </c>
      <c r="Q247" s="39">
        <v>250</v>
      </c>
      <c r="R247" s="39">
        <v>0</v>
      </c>
      <c r="S247" s="39">
        <v>11</v>
      </c>
      <c r="T247" s="39">
        <v>11</v>
      </c>
      <c r="U247" s="39">
        <v>1</v>
      </c>
      <c r="V247" s="39">
        <v>1</v>
      </c>
      <c r="W247" s="39">
        <v>6</v>
      </c>
      <c r="X247" s="39">
        <v>6</v>
      </c>
      <c r="Y247" s="39">
        <v>1</v>
      </c>
      <c r="Z247" s="39">
        <v>1</v>
      </c>
      <c r="AA247" s="39">
        <v>3</v>
      </c>
      <c r="AB247" s="39">
        <v>3</v>
      </c>
      <c r="AC247" s="39">
        <v>0</v>
      </c>
      <c r="AD247" s="39">
        <v>8</v>
      </c>
      <c r="AE247" s="39">
        <v>3</v>
      </c>
      <c r="AF247" s="39">
        <v>1358526</v>
      </c>
      <c r="AG247" s="39">
        <v>577682</v>
      </c>
      <c r="AH247" s="39">
        <v>150000</v>
      </c>
      <c r="AI247" s="39">
        <v>630844</v>
      </c>
      <c r="AJ247" s="39">
        <v>130857</v>
      </c>
      <c r="AK247" s="39">
        <v>156258</v>
      </c>
    </row>
    <row r="248" spans="1:37" ht="16.5" customHeight="1">
      <c r="A248" s="38">
        <v>236</v>
      </c>
      <c r="B248" s="38" t="s">
        <v>573</v>
      </c>
      <c r="C248" s="38" t="s">
        <v>598</v>
      </c>
      <c r="D248" s="38" t="s">
        <v>157</v>
      </c>
      <c r="E248" s="38" t="s">
        <v>689</v>
      </c>
      <c r="F248" s="45" t="s">
        <v>3438</v>
      </c>
      <c r="G248" s="38" t="s">
        <v>690</v>
      </c>
      <c r="H248" s="38" t="s">
        <v>691</v>
      </c>
      <c r="I248" s="38">
        <v>2010</v>
      </c>
      <c r="J248" s="39">
        <v>1657</v>
      </c>
      <c r="K248" s="39">
        <v>3521.6</v>
      </c>
      <c r="L248" s="39">
        <v>419</v>
      </c>
      <c r="M248" s="39">
        <v>149836</v>
      </c>
      <c r="N248" s="39">
        <v>3996</v>
      </c>
      <c r="O248" s="39">
        <v>62</v>
      </c>
      <c r="P248" s="39">
        <v>12061</v>
      </c>
      <c r="Q248" s="39">
        <v>183</v>
      </c>
      <c r="R248" s="39">
        <v>0</v>
      </c>
      <c r="S248" s="46">
        <v>10.5</v>
      </c>
      <c r="T248" s="39">
        <v>12</v>
      </c>
      <c r="U248" s="39">
        <v>3</v>
      </c>
      <c r="V248" s="39">
        <v>3</v>
      </c>
      <c r="W248" s="46">
        <v>6.5</v>
      </c>
      <c r="X248" s="39">
        <v>8</v>
      </c>
      <c r="Y248" s="39">
        <v>1</v>
      </c>
      <c r="Z248" s="39">
        <v>1</v>
      </c>
      <c r="AA248" s="39">
        <v>0</v>
      </c>
      <c r="AB248" s="39">
        <v>0</v>
      </c>
      <c r="AC248" s="39">
        <v>0</v>
      </c>
      <c r="AD248" s="39">
        <v>9</v>
      </c>
      <c r="AE248" s="39">
        <v>0</v>
      </c>
      <c r="AF248" s="39">
        <v>2057719</v>
      </c>
      <c r="AG248" s="39">
        <v>746199</v>
      </c>
      <c r="AH248" s="39">
        <v>189790</v>
      </c>
      <c r="AI248" s="39">
        <v>1121730</v>
      </c>
      <c r="AJ248" s="39">
        <v>236528</v>
      </c>
      <c r="AK248" s="39">
        <v>191463</v>
      </c>
    </row>
    <row r="249" spans="1:37" ht="16.5" customHeight="1">
      <c r="A249" s="38">
        <v>237</v>
      </c>
      <c r="B249" s="38" t="s">
        <v>573</v>
      </c>
      <c r="C249" s="38" t="s">
        <v>692</v>
      </c>
      <c r="D249" s="38" t="s">
        <v>157</v>
      </c>
      <c r="E249" s="38" t="s">
        <v>693</v>
      </c>
      <c r="F249" s="45" t="s">
        <v>3439</v>
      </c>
      <c r="G249" s="38" t="s">
        <v>694</v>
      </c>
      <c r="H249" s="38" t="s">
        <v>695</v>
      </c>
      <c r="I249" s="38">
        <v>2009</v>
      </c>
      <c r="J249" s="39">
        <v>678</v>
      </c>
      <c r="K249" s="39">
        <v>930</v>
      </c>
      <c r="L249" s="39">
        <v>181</v>
      </c>
      <c r="M249" s="39">
        <v>78211</v>
      </c>
      <c r="N249" s="39">
        <v>0</v>
      </c>
      <c r="O249" s="39">
        <v>65</v>
      </c>
      <c r="P249" s="39">
        <v>5066</v>
      </c>
      <c r="Q249" s="39">
        <v>0</v>
      </c>
      <c r="R249" s="39">
        <v>8</v>
      </c>
      <c r="S249" s="39">
        <v>4</v>
      </c>
      <c r="T249" s="39">
        <v>4</v>
      </c>
      <c r="U249" s="39">
        <v>2</v>
      </c>
      <c r="V249" s="39">
        <v>2</v>
      </c>
      <c r="W249" s="39">
        <v>2</v>
      </c>
      <c r="X249" s="39">
        <v>2</v>
      </c>
      <c r="Y249" s="39">
        <v>0</v>
      </c>
      <c r="Z249" s="39">
        <v>0</v>
      </c>
      <c r="AA249" s="39">
        <v>0</v>
      </c>
      <c r="AB249" s="39">
        <v>0</v>
      </c>
      <c r="AC249" s="39">
        <v>0</v>
      </c>
      <c r="AD249" s="39">
        <v>1</v>
      </c>
      <c r="AE249" s="39">
        <v>5</v>
      </c>
      <c r="AF249" s="39">
        <v>509234</v>
      </c>
      <c r="AG249" s="39">
        <v>321104</v>
      </c>
      <c r="AH249" s="39">
        <v>66072</v>
      </c>
      <c r="AI249" s="39">
        <v>122058</v>
      </c>
      <c r="AJ249" s="39">
        <v>108996</v>
      </c>
      <c r="AK249" s="39">
        <v>137666</v>
      </c>
    </row>
    <row r="250" spans="1:37" ht="16.5" customHeight="1">
      <c r="A250" s="38">
        <v>238</v>
      </c>
      <c r="B250" s="38" t="s">
        <v>573</v>
      </c>
      <c r="C250" s="38" t="s">
        <v>692</v>
      </c>
      <c r="D250" s="38" t="s">
        <v>157</v>
      </c>
      <c r="E250" s="38" t="s">
        <v>696</v>
      </c>
      <c r="F250" s="45" t="s">
        <v>3440</v>
      </c>
      <c r="G250" s="38" t="s">
        <v>3441</v>
      </c>
      <c r="H250" s="38" t="s">
        <v>695</v>
      </c>
      <c r="I250" s="38">
        <v>2002</v>
      </c>
      <c r="J250" s="39">
        <v>6604</v>
      </c>
      <c r="K250" s="39">
        <v>4290.38</v>
      </c>
      <c r="L250" s="39">
        <v>246</v>
      </c>
      <c r="M250" s="39">
        <v>127609</v>
      </c>
      <c r="N250" s="39">
        <v>3935</v>
      </c>
      <c r="O250" s="39">
        <v>70</v>
      </c>
      <c r="P250" s="39">
        <v>10625</v>
      </c>
      <c r="Q250" s="39">
        <v>187</v>
      </c>
      <c r="R250" s="39">
        <v>0</v>
      </c>
      <c r="S250" s="39">
        <v>11</v>
      </c>
      <c r="T250" s="39">
        <v>11</v>
      </c>
      <c r="U250" s="39">
        <v>2</v>
      </c>
      <c r="V250" s="39">
        <v>2</v>
      </c>
      <c r="W250" s="39">
        <v>7</v>
      </c>
      <c r="X250" s="39">
        <v>7</v>
      </c>
      <c r="Y250" s="39">
        <v>1</v>
      </c>
      <c r="Z250" s="39">
        <v>1</v>
      </c>
      <c r="AA250" s="39">
        <v>1</v>
      </c>
      <c r="AB250" s="39">
        <v>1</v>
      </c>
      <c r="AC250" s="39">
        <v>0</v>
      </c>
      <c r="AD250" s="39">
        <v>9</v>
      </c>
      <c r="AE250" s="39">
        <v>0</v>
      </c>
      <c r="AF250" s="39">
        <v>879448</v>
      </c>
      <c r="AG250" s="39">
        <v>524696</v>
      </c>
      <c r="AH250" s="39">
        <v>147000</v>
      </c>
      <c r="AI250" s="39">
        <v>207752</v>
      </c>
      <c r="AJ250" s="39">
        <v>76409</v>
      </c>
      <c r="AK250" s="39">
        <v>120408</v>
      </c>
    </row>
    <row r="251" spans="1:37" ht="16.5" customHeight="1">
      <c r="A251" s="38">
        <v>239</v>
      </c>
      <c r="B251" s="38" t="s">
        <v>573</v>
      </c>
      <c r="C251" s="38" t="s">
        <v>606</v>
      </c>
      <c r="D251" s="38" t="s">
        <v>157</v>
      </c>
      <c r="E251" s="38" t="s">
        <v>697</v>
      </c>
      <c r="F251" s="45" t="s">
        <v>3442</v>
      </c>
      <c r="G251" s="38" t="s">
        <v>698</v>
      </c>
      <c r="H251" s="38" t="s">
        <v>699</v>
      </c>
      <c r="I251" s="38">
        <v>2014</v>
      </c>
      <c r="J251" s="39">
        <v>1750.2</v>
      </c>
      <c r="K251" s="39">
        <v>2016.98</v>
      </c>
      <c r="L251" s="39">
        <v>193</v>
      </c>
      <c r="M251" s="39">
        <v>133744</v>
      </c>
      <c r="N251" s="39">
        <v>2359</v>
      </c>
      <c r="O251" s="39">
        <v>65</v>
      </c>
      <c r="P251" s="39">
        <v>16719</v>
      </c>
      <c r="Q251" s="39">
        <v>89</v>
      </c>
      <c r="R251" s="39">
        <v>2</v>
      </c>
      <c r="S251" s="39">
        <v>11</v>
      </c>
      <c r="T251" s="39">
        <v>11</v>
      </c>
      <c r="U251" s="39">
        <v>2</v>
      </c>
      <c r="V251" s="39">
        <v>2</v>
      </c>
      <c r="W251" s="46">
        <v>7.5</v>
      </c>
      <c r="X251" s="46">
        <v>7.5</v>
      </c>
      <c r="Y251" s="39">
        <v>0</v>
      </c>
      <c r="Z251" s="39">
        <v>0</v>
      </c>
      <c r="AA251" s="46">
        <v>1.5</v>
      </c>
      <c r="AB251" s="46">
        <v>1.5</v>
      </c>
      <c r="AC251" s="39">
        <v>0</v>
      </c>
      <c r="AD251" s="39">
        <v>7</v>
      </c>
      <c r="AE251" s="39">
        <v>2</v>
      </c>
      <c r="AF251" s="39">
        <v>2099905</v>
      </c>
      <c r="AG251" s="39">
        <v>627420</v>
      </c>
      <c r="AH251" s="39">
        <v>205000</v>
      </c>
      <c r="AI251" s="39">
        <v>1267485</v>
      </c>
      <c r="AJ251" s="39">
        <v>191053</v>
      </c>
      <c r="AK251" s="39">
        <v>93431</v>
      </c>
    </row>
    <row r="252" spans="1:37" ht="16.5" customHeight="1">
      <c r="A252" s="38">
        <v>240</v>
      </c>
      <c r="B252" s="38" t="s">
        <v>573</v>
      </c>
      <c r="C252" s="38" t="s">
        <v>700</v>
      </c>
      <c r="D252" s="38" t="s">
        <v>157</v>
      </c>
      <c r="E252" s="38" t="s">
        <v>701</v>
      </c>
      <c r="F252" s="45" t="s">
        <v>3443</v>
      </c>
      <c r="G252" s="38" t="s">
        <v>702</v>
      </c>
      <c r="H252" s="38" t="s">
        <v>703</v>
      </c>
      <c r="I252" s="38">
        <v>1996</v>
      </c>
      <c r="J252" s="39">
        <v>2985.43</v>
      </c>
      <c r="K252" s="39">
        <v>2985.43</v>
      </c>
      <c r="L252" s="39">
        <v>422</v>
      </c>
      <c r="M252" s="39">
        <v>193794</v>
      </c>
      <c r="N252" s="39">
        <v>3405</v>
      </c>
      <c r="O252" s="39">
        <v>140</v>
      </c>
      <c r="P252" s="39">
        <v>9351</v>
      </c>
      <c r="Q252" s="39">
        <v>170</v>
      </c>
      <c r="R252" s="39">
        <v>7</v>
      </c>
      <c r="S252" s="39">
        <v>12</v>
      </c>
      <c r="T252" s="39">
        <v>12</v>
      </c>
      <c r="U252" s="39">
        <v>3</v>
      </c>
      <c r="V252" s="39">
        <v>3</v>
      </c>
      <c r="W252" s="39">
        <v>8</v>
      </c>
      <c r="X252" s="39">
        <v>8</v>
      </c>
      <c r="Y252" s="39">
        <v>1</v>
      </c>
      <c r="Z252" s="39">
        <v>1</v>
      </c>
      <c r="AA252" s="39">
        <v>0</v>
      </c>
      <c r="AB252" s="39">
        <v>0</v>
      </c>
      <c r="AC252" s="39">
        <v>0</v>
      </c>
      <c r="AD252" s="39">
        <v>14</v>
      </c>
      <c r="AE252" s="39">
        <v>0</v>
      </c>
      <c r="AF252" s="39">
        <v>1222814</v>
      </c>
      <c r="AG252" s="39">
        <v>705440</v>
      </c>
      <c r="AH252" s="39">
        <v>146112</v>
      </c>
      <c r="AI252" s="39">
        <v>371262</v>
      </c>
      <c r="AJ252" s="39">
        <v>236085</v>
      </c>
      <c r="AK252" s="39">
        <v>147263</v>
      </c>
    </row>
    <row r="253" spans="1:37" ht="16.5" customHeight="1">
      <c r="A253" s="38">
        <v>241</v>
      </c>
      <c r="B253" s="38" t="s">
        <v>573</v>
      </c>
      <c r="C253" s="38" t="s">
        <v>700</v>
      </c>
      <c r="D253" s="38" t="s">
        <v>157</v>
      </c>
      <c r="E253" s="38" t="s">
        <v>704</v>
      </c>
      <c r="F253" s="45" t="s">
        <v>4869</v>
      </c>
      <c r="G253" s="38" t="s">
        <v>705</v>
      </c>
      <c r="H253" s="38" t="s">
        <v>3444</v>
      </c>
      <c r="I253" s="38">
        <v>2009</v>
      </c>
      <c r="J253" s="39">
        <v>3276.4</v>
      </c>
      <c r="K253" s="39">
        <v>2009.5</v>
      </c>
      <c r="L253" s="39">
        <v>70</v>
      </c>
      <c r="M253" s="39">
        <v>44152</v>
      </c>
      <c r="N253" s="39">
        <v>823</v>
      </c>
      <c r="O253" s="39">
        <v>9</v>
      </c>
      <c r="P253" s="39">
        <v>2891</v>
      </c>
      <c r="Q253" s="39">
        <v>60</v>
      </c>
      <c r="R253" s="39">
        <v>0</v>
      </c>
      <c r="S253" s="39">
        <v>3</v>
      </c>
      <c r="T253" s="39">
        <v>3</v>
      </c>
      <c r="U253" s="39">
        <v>1</v>
      </c>
      <c r="V253" s="39">
        <v>1</v>
      </c>
      <c r="W253" s="39">
        <v>2</v>
      </c>
      <c r="X253" s="39">
        <v>2</v>
      </c>
      <c r="Y253" s="39">
        <v>0</v>
      </c>
      <c r="Z253" s="39">
        <v>0</v>
      </c>
      <c r="AA253" s="39">
        <v>0</v>
      </c>
      <c r="AB253" s="39">
        <v>0</v>
      </c>
      <c r="AC253" s="39">
        <v>0</v>
      </c>
      <c r="AD253" s="39">
        <v>2</v>
      </c>
      <c r="AE253" s="39">
        <v>1</v>
      </c>
      <c r="AF253" s="39">
        <v>235318</v>
      </c>
      <c r="AG253" s="39">
        <v>94297</v>
      </c>
      <c r="AH253" s="39">
        <v>35000</v>
      </c>
      <c r="AI253" s="39">
        <v>106021</v>
      </c>
      <c r="AJ253" s="39">
        <v>50595</v>
      </c>
      <c r="AK253" s="39">
        <v>45341</v>
      </c>
    </row>
    <row r="254" spans="1:37" ht="16.5" customHeight="1">
      <c r="A254" s="38">
        <v>242</v>
      </c>
      <c r="B254" s="38" t="s">
        <v>573</v>
      </c>
      <c r="C254" s="38" t="s">
        <v>612</v>
      </c>
      <c r="D254" s="38" t="s">
        <v>157</v>
      </c>
      <c r="E254" s="38" t="s">
        <v>706</v>
      </c>
      <c r="F254" s="45" t="s">
        <v>3445</v>
      </c>
      <c r="G254" s="38" t="s">
        <v>707</v>
      </c>
      <c r="H254" s="38" t="s">
        <v>3446</v>
      </c>
      <c r="I254" s="38">
        <v>1999</v>
      </c>
      <c r="J254" s="39">
        <v>991</v>
      </c>
      <c r="K254" s="39">
        <v>890.58</v>
      </c>
      <c r="L254" s="39">
        <v>162</v>
      </c>
      <c r="M254" s="39">
        <v>95889</v>
      </c>
      <c r="N254" s="39">
        <v>0</v>
      </c>
      <c r="O254" s="39">
        <v>70</v>
      </c>
      <c r="P254" s="39">
        <v>2974</v>
      </c>
      <c r="Q254" s="39">
        <v>0</v>
      </c>
      <c r="R254" s="39">
        <v>0</v>
      </c>
      <c r="S254" s="39">
        <v>2</v>
      </c>
      <c r="T254" s="39">
        <v>2</v>
      </c>
      <c r="U254" s="39">
        <v>0</v>
      </c>
      <c r="V254" s="39">
        <v>0</v>
      </c>
      <c r="W254" s="39">
        <v>2</v>
      </c>
      <c r="X254" s="39">
        <v>2</v>
      </c>
      <c r="Y254" s="39">
        <v>0</v>
      </c>
      <c r="Z254" s="39">
        <v>0</v>
      </c>
      <c r="AA254" s="39">
        <v>0</v>
      </c>
      <c r="AB254" s="39">
        <v>0</v>
      </c>
      <c r="AC254" s="39">
        <v>0</v>
      </c>
      <c r="AD254" s="39">
        <v>3</v>
      </c>
      <c r="AE254" s="39">
        <v>1</v>
      </c>
      <c r="AF254" s="39">
        <v>41500</v>
      </c>
      <c r="AG254" s="39">
        <v>0</v>
      </c>
      <c r="AH254" s="39">
        <v>41500</v>
      </c>
      <c r="AI254" s="39">
        <v>0</v>
      </c>
      <c r="AJ254" s="39">
        <v>38614</v>
      </c>
      <c r="AK254" s="39">
        <v>40103</v>
      </c>
    </row>
    <row r="255" spans="1:37" ht="16.5" customHeight="1">
      <c r="A255" s="38">
        <v>243</v>
      </c>
      <c r="B255" s="38" t="s">
        <v>573</v>
      </c>
      <c r="C255" s="38" t="s">
        <v>612</v>
      </c>
      <c r="D255" s="38" t="s">
        <v>157</v>
      </c>
      <c r="E255" s="38" t="s">
        <v>711</v>
      </c>
      <c r="F255" s="45" t="s">
        <v>3447</v>
      </c>
      <c r="G255" s="38" t="s">
        <v>712</v>
      </c>
      <c r="H255" s="38" t="s">
        <v>3446</v>
      </c>
      <c r="I255" s="38">
        <v>2018</v>
      </c>
      <c r="J255" s="39">
        <v>1384.8</v>
      </c>
      <c r="K255" s="39">
        <v>2996.75</v>
      </c>
      <c r="L255" s="39">
        <v>117</v>
      </c>
      <c r="M255" s="39">
        <v>95913</v>
      </c>
      <c r="N255" s="39">
        <v>2803</v>
      </c>
      <c r="O255" s="39">
        <v>85</v>
      </c>
      <c r="P255" s="39">
        <v>13550</v>
      </c>
      <c r="Q255" s="39">
        <v>282</v>
      </c>
      <c r="R255" s="39">
        <v>62</v>
      </c>
      <c r="S255" s="39">
        <v>15</v>
      </c>
      <c r="T255" s="39">
        <v>15</v>
      </c>
      <c r="U255" s="39">
        <v>5</v>
      </c>
      <c r="V255" s="39">
        <v>5</v>
      </c>
      <c r="W255" s="39">
        <v>9</v>
      </c>
      <c r="X255" s="39">
        <v>9</v>
      </c>
      <c r="Y255" s="39">
        <v>1</v>
      </c>
      <c r="Z255" s="39">
        <v>1</v>
      </c>
      <c r="AA255" s="39">
        <v>0</v>
      </c>
      <c r="AB255" s="39">
        <v>0</v>
      </c>
      <c r="AC255" s="39">
        <v>1</v>
      </c>
      <c r="AD255" s="39">
        <v>12</v>
      </c>
      <c r="AE255" s="39">
        <v>0</v>
      </c>
      <c r="AF255" s="39">
        <v>3530325</v>
      </c>
      <c r="AG255" s="39">
        <v>435479</v>
      </c>
      <c r="AH255" s="39">
        <v>178250</v>
      </c>
      <c r="AI255" s="39">
        <v>2916596</v>
      </c>
      <c r="AJ255" s="39">
        <v>147328</v>
      </c>
      <c r="AK255" s="39">
        <v>304533</v>
      </c>
    </row>
    <row r="256" spans="1:37" ht="16.5" customHeight="1">
      <c r="A256" s="38">
        <v>244</v>
      </c>
      <c r="B256" s="38" t="s">
        <v>573</v>
      </c>
      <c r="C256" s="38" t="s">
        <v>612</v>
      </c>
      <c r="D256" s="38" t="s">
        <v>157</v>
      </c>
      <c r="E256" s="38" t="s">
        <v>708</v>
      </c>
      <c r="F256" s="45" t="s">
        <v>3448</v>
      </c>
      <c r="G256" s="38" t="s">
        <v>709</v>
      </c>
      <c r="H256" s="38" t="s">
        <v>710</v>
      </c>
      <c r="I256" s="38">
        <v>2006</v>
      </c>
      <c r="J256" s="39">
        <v>636</v>
      </c>
      <c r="K256" s="39">
        <v>1091</v>
      </c>
      <c r="L256" s="39">
        <v>68</v>
      </c>
      <c r="M256" s="39">
        <v>127869</v>
      </c>
      <c r="N256" s="39">
        <v>3521</v>
      </c>
      <c r="O256" s="39">
        <v>31</v>
      </c>
      <c r="P256" s="39">
        <v>5150</v>
      </c>
      <c r="Q256" s="39">
        <v>114</v>
      </c>
      <c r="R256" s="39">
        <v>9</v>
      </c>
      <c r="S256" s="39">
        <v>3</v>
      </c>
      <c r="T256" s="39">
        <v>3</v>
      </c>
      <c r="U256" s="39">
        <v>0</v>
      </c>
      <c r="V256" s="39">
        <v>0</v>
      </c>
      <c r="W256" s="39">
        <v>3</v>
      </c>
      <c r="X256" s="39">
        <v>3</v>
      </c>
      <c r="Y256" s="39">
        <v>0</v>
      </c>
      <c r="Z256" s="39">
        <v>0</v>
      </c>
      <c r="AA256" s="39">
        <v>0</v>
      </c>
      <c r="AB256" s="39">
        <v>0</v>
      </c>
      <c r="AC256" s="39">
        <v>0</v>
      </c>
      <c r="AD256" s="39">
        <v>4</v>
      </c>
      <c r="AE256" s="39">
        <v>2</v>
      </c>
      <c r="AF256" s="39">
        <v>64000</v>
      </c>
      <c r="AG256" s="39">
        <v>0</v>
      </c>
      <c r="AH256" s="39">
        <v>64000</v>
      </c>
      <c r="AI256" s="39">
        <v>0</v>
      </c>
      <c r="AJ256" s="39">
        <v>139875</v>
      </c>
      <c r="AK256" s="39">
        <v>208966</v>
      </c>
    </row>
    <row r="257" spans="1:37" s="774" customFormat="1">
      <c r="A257" s="1830" t="s">
        <v>572</v>
      </c>
      <c r="B257" s="1831"/>
      <c r="C257" s="1832"/>
      <c r="D257" s="768"/>
      <c r="E257" s="769">
        <v>33</v>
      </c>
      <c r="F257" s="768"/>
      <c r="G257" s="768"/>
      <c r="H257" s="768"/>
      <c r="I257" s="768"/>
      <c r="J257" s="771"/>
      <c r="K257" s="771"/>
      <c r="L257" s="771"/>
      <c r="M257" s="771"/>
      <c r="N257" s="771"/>
      <c r="O257" s="771"/>
      <c r="P257" s="771"/>
      <c r="Q257" s="771"/>
      <c r="R257" s="771"/>
      <c r="S257" s="772"/>
      <c r="T257" s="772"/>
      <c r="U257" s="772"/>
      <c r="V257" s="772"/>
      <c r="W257" s="772"/>
      <c r="X257" s="772"/>
      <c r="Y257" s="772"/>
      <c r="Z257" s="771"/>
      <c r="AA257" s="772"/>
      <c r="AB257" s="772"/>
      <c r="AC257" s="771"/>
      <c r="AD257" s="771"/>
      <c r="AE257" s="771"/>
      <c r="AF257" s="773"/>
      <c r="AG257" s="771"/>
      <c r="AH257" s="771"/>
      <c r="AI257" s="771"/>
      <c r="AJ257" s="771"/>
      <c r="AK257" s="771"/>
    </row>
    <row r="258" spans="1:37" s="782" customFormat="1">
      <c r="A258" s="1824" t="s">
        <v>4845</v>
      </c>
      <c r="B258" s="1825"/>
      <c r="C258" s="1826"/>
      <c r="D258" s="777"/>
      <c r="E258" s="778">
        <v>49</v>
      </c>
      <c r="F258" s="777"/>
      <c r="G258" s="777"/>
      <c r="H258" s="777"/>
      <c r="I258" s="777"/>
      <c r="J258" s="779"/>
      <c r="K258" s="779"/>
      <c r="L258" s="779"/>
      <c r="M258" s="779"/>
      <c r="N258" s="779"/>
      <c r="O258" s="779"/>
      <c r="P258" s="779"/>
      <c r="Q258" s="779"/>
      <c r="R258" s="779"/>
      <c r="S258" s="780"/>
      <c r="T258" s="780"/>
      <c r="U258" s="780"/>
      <c r="V258" s="780"/>
      <c r="W258" s="780"/>
      <c r="X258" s="780"/>
      <c r="Y258" s="780"/>
      <c r="Z258" s="779"/>
      <c r="AA258" s="780"/>
      <c r="AB258" s="780"/>
      <c r="AC258" s="779"/>
      <c r="AD258" s="779"/>
      <c r="AE258" s="779"/>
      <c r="AF258" s="781"/>
      <c r="AG258" s="779"/>
      <c r="AH258" s="779"/>
      <c r="AI258" s="779"/>
      <c r="AJ258" s="779"/>
      <c r="AK258" s="779"/>
    </row>
    <row r="259" spans="1:37" ht="16.5" customHeight="1">
      <c r="A259" s="38">
        <v>245</v>
      </c>
      <c r="B259" s="38" t="s">
        <v>713</v>
      </c>
      <c r="C259" s="38" t="s">
        <v>657</v>
      </c>
      <c r="D259" s="38" t="s">
        <v>62</v>
      </c>
      <c r="E259" s="38" t="s">
        <v>714</v>
      </c>
      <c r="F259" s="45" t="s">
        <v>3449</v>
      </c>
      <c r="G259" s="38" t="s">
        <v>715</v>
      </c>
      <c r="H259" s="38" t="s">
        <v>716</v>
      </c>
      <c r="I259" s="38">
        <v>1995</v>
      </c>
      <c r="J259" s="39">
        <v>18082</v>
      </c>
      <c r="K259" s="39">
        <v>7533</v>
      </c>
      <c r="L259" s="39">
        <v>1426</v>
      </c>
      <c r="M259" s="39">
        <v>346387</v>
      </c>
      <c r="N259" s="39">
        <v>9127</v>
      </c>
      <c r="O259" s="39">
        <v>642</v>
      </c>
      <c r="P259" s="39">
        <v>21701</v>
      </c>
      <c r="Q259" s="39">
        <v>191</v>
      </c>
      <c r="R259" s="39">
        <v>1</v>
      </c>
      <c r="S259" s="39">
        <v>30</v>
      </c>
      <c r="T259" s="39">
        <v>33</v>
      </c>
      <c r="U259" s="39">
        <v>5</v>
      </c>
      <c r="V259" s="39">
        <v>5</v>
      </c>
      <c r="W259" s="39">
        <v>13</v>
      </c>
      <c r="X259" s="39">
        <v>15</v>
      </c>
      <c r="Y259" s="39">
        <v>0</v>
      </c>
      <c r="Z259" s="39">
        <v>0</v>
      </c>
      <c r="AA259" s="39">
        <v>12</v>
      </c>
      <c r="AB259" s="39">
        <v>13</v>
      </c>
      <c r="AC259" s="39">
        <v>0</v>
      </c>
      <c r="AD259" s="39">
        <v>14</v>
      </c>
      <c r="AE259" s="39">
        <v>0</v>
      </c>
      <c r="AF259" s="39">
        <v>2330957</v>
      </c>
      <c r="AG259" s="39">
        <v>1504428</v>
      </c>
      <c r="AH259" s="39">
        <v>196919</v>
      </c>
      <c r="AI259" s="39">
        <v>629610</v>
      </c>
      <c r="AJ259" s="39">
        <v>342242</v>
      </c>
      <c r="AK259" s="39">
        <v>190523</v>
      </c>
    </row>
    <row r="260" spans="1:37" ht="16.5" customHeight="1">
      <c r="A260" s="38">
        <v>246</v>
      </c>
      <c r="B260" s="38" t="s">
        <v>713</v>
      </c>
      <c r="C260" s="38" t="s">
        <v>717</v>
      </c>
      <c r="D260" s="38" t="s">
        <v>62</v>
      </c>
      <c r="E260" s="38" t="s">
        <v>718</v>
      </c>
      <c r="F260" s="45" t="s">
        <v>3450</v>
      </c>
      <c r="G260" s="38" t="s">
        <v>719</v>
      </c>
      <c r="H260" s="38" t="s">
        <v>720</v>
      </c>
      <c r="I260" s="38">
        <v>1981</v>
      </c>
      <c r="J260" s="39">
        <v>8211</v>
      </c>
      <c r="K260" s="39">
        <v>3461</v>
      </c>
      <c r="L260" s="39">
        <v>343</v>
      </c>
      <c r="M260" s="39">
        <v>294741</v>
      </c>
      <c r="N260" s="39">
        <v>6219</v>
      </c>
      <c r="O260" s="39">
        <v>507</v>
      </c>
      <c r="P260" s="39">
        <v>18077</v>
      </c>
      <c r="Q260" s="39">
        <v>153</v>
      </c>
      <c r="R260" s="39">
        <v>2</v>
      </c>
      <c r="S260" s="39">
        <v>26</v>
      </c>
      <c r="T260" s="39">
        <v>30</v>
      </c>
      <c r="U260" s="39">
        <v>3</v>
      </c>
      <c r="V260" s="39">
        <v>4</v>
      </c>
      <c r="W260" s="39">
        <v>11</v>
      </c>
      <c r="X260" s="39">
        <v>12</v>
      </c>
      <c r="Y260" s="39">
        <v>0</v>
      </c>
      <c r="Z260" s="39">
        <v>0</v>
      </c>
      <c r="AA260" s="39">
        <v>12</v>
      </c>
      <c r="AB260" s="39">
        <v>14</v>
      </c>
      <c r="AC260" s="39">
        <v>0</v>
      </c>
      <c r="AD260" s="39">
        <v>13</v>
      </c>
      <c r="AE260" s="39">
        <v>2</v>
      </c>
      <c r="AF260" s="39">
        <v>1826918</v>
      </c>
      <c r="AG260" s="39">
        <v>1174660</v>
      </c>
      <c r="AH260" s="39">
        <v>304754</v>
      </c>
      <c r="AI260" s="39">
        <v>347504</v>
      </c>
      <c r="AJ260" s="39">
        <v>267727</v>
      </c>
      <c r="AK260" s="39">
        <v>166461</v>
      </c>
    </row>
    <row r="261" spans="1:37" ht="16.5" customHeight="1">
      <c r="A261" s="38">
        <v>247</v>
      </c>
      <c r="B261" s="38" t="s">
        <v>713</v>
      </c>
      <c r="C261" s="38" t="s">
        <v>721</v>
      </c>
      <c r="D261" s="38" t="s">
        <v>62</v>
      </c>
      <c r="E261" s="38" t="s">
        <v>722</v>
      </c>
      <c r="F261" s="45" t="s">
        <v>3451</v>
      </c>
      <c r="G261" s="38" t="s">
        <v>723</v>
      </c>
      <c r="H261" s="38" t="s">
        <v>724</v>
      </c>
      <c r="I261" s="38">
        <v>1991</v>
      </c>
      <c r="J261" s="39">
        <v>2306</v>
      </c>
      <c r="K261" s="39">
        <v>1861.49</v>
      </c>
      <c r="L261" s="39">
        <v>356</v>
      </c>
      <c r="M261" s="39">
        <v>132071</v>
      </c>
      <c r="N261" s="39">
        <v>6100</v>
      </c>
      <c r="O261" s="39">
        <v>259</v>
      </c>
      <c r="P261" s="39">
        <v>9444</v>
      </c>
      <c r="Q261" s="39">
        <v>102</v>
      </c>
      <c r="R261" s="39">
        <v>225</v>
      </c>
      <c r="S261" s="39">
        <v>22</v>
      </c>
      <c r="T261" s="39">
        <v>22</v>
      </c>
      <c r="U261" s="39">
        <v>2</v>
      </c>
      <c r="V261" s="39">
        <v>3</v>
      </c>
      <c r="W261" s="39">
        <v>8</v>
      </c>
      <c r="X261" s="39">
        <v>8</v>
      </c>
      <c r="Y261" s="39">
        <v>0</v>
      </c>
      <c r="Z261" s="39">
        <v>0</v>
      </c>
      <c r="AA261" s="39">
        <v>12</v>
      </c>
      <c r="AB261" s="39">
        <v>11</v>
      </c>
      <c r="AC261" s="39">
        <v>0</v>
      </c>
      <c r="AD261" s="39">
        <v>8</v>
      </c>
      <c r="AE261" s="39">
        <v>0</v>
      </c>
      <c r="AF261" s="39">
        <v>1660654</v>
      </c>
      <c r="AG261" s="39">
        <v>668224</v>
      </c>
      <c r="AH261" s="39">
        <v>142880</v>
      </c>
      <c r="AI261" s="39">
        <v>849550</v>
      </c>
      <c r="AJ261" s="39">
        <v>128144</v>
      </c>
      <c r="AK261" s="39">
        <v>135343</v>
      </c>
    </row>
    <row r="262" spans="1:37" ht="16.5" customHeight="1">
      <c r="A262" s="38">
        <v>248</v>
      </c>
      <c r="B262" s="38" t="s">
        <v>713</v>
      </c>
      <c r="C262" s="38" t="s">
        <v>577</v>
      </c>
      <c r="D262" s="38" t="s">
        <v>62</v>
      </c>
      <c r="E262" s="38" t="s">
        <v>728</v>
      </c>
      <c r="F262" s="45" t="s">
        <v>3452</v>
      </c>
      <c r="G262" s="38" t="s">
        <v>729</v>
      </c>
      <c r="H262" s="38" t="s">
        <v>730</v>
      </c>
      <c r="I262" s="38">
        <v>1995</v>
      </c>
      <c r="J262" s="39">
        <v>5048</v>
      </c>
      <c r="K262" s="39">
        <v>7395.6</v>
      </c>
      <c r="L262" s="39">
        <v>1108</v>
      </c>
      <c r="M262" s="39">
        <v>328319</v>
      </c>
      <c r="N262" s="39">
        <v>8064</v>
      </c>
      <c r="O262" s="39">
        <v>962</v>
      </c>
      <c r="P262" s="39">
        <v>20124</v>
      </c>
      <c r="Q262" s="39">
        <v>150</v>
      </c>
      <c r="R262" s="39">
        <v>382</v>
      </c>
      <c r="S262" s="39">
        <v>34</v>
      </c>
      <c r="T262" s="39">
        <v>34</v>
      </c>
      <c r="U262" s="39">
        <v>5</v>
      </c>
      <c r="V262" s="39">
        <v>5</v>
      </c>
      <c r="W262" s="39">
        <v>14</v>
      </c>
      <c r="X262" s="39">
        <v>14</v>
      </c>
      <c r="Y262" s="39">
        <v>0</v>
      </c>
      <c r="Z262" s="39">
        <v>0</v>
      </c>
      <c r="AA262" s="39">
        <v>15</v>
      </c>
      <c r="AB262" s="39">
        <v>15</v>
      </c>
      <c r="AC262" s="39">
        <v>2</v>
      </c>
      <c r="AD262" s="39">
        <v>13</v>
      </c>
      <c r="AE262" s="39">
        <v>2</v>
      </c>
      <c r="AF262" s="39">
        <v>2327031</v>
      </c>
      <c r="AG262" s="39">
        <v>1500484</v>
      </c>
      <c r="AH262" s="39">
        <v>351045</v>
      </c>
      <c r="AI262" s="39">
        <v>475502</v>
      </c>
      <c r="AJ262" s="39">
        <v>293434</v>
      </c>
      <c r="AK262" s="39">
        <v>183841</v>
      </c>
    </row>
    <row r="263" spans="1:37" ht="16.5" customHeight="1">
      <c r="A263" s="38">
        <v>249</v>
      </c>
      <c r="B263" s="38" t="s">
        <v>713</v>
      </c>
      <c r="C263" s="38" t="s">
        <v>577</v>
      </c>
      <c r="D263" s="38" t="s">
        <v>62</v>
      </c>
      <c r="E263" s="38" t="s">
        <v>725</v>
      </c>
      <c r="F263" s="45" t="s">
        <v>3453</v>
      </c>
      <c r="G263" s="38" t="s">
        <v>726</v>
      </c>
      <c r="H263" s="38" t="s">
        <v>727</v>
      </c>
      <c r="I263" s="38">
        <v>1971</v>
      </c>
      <c r="J263" s="39">
        <v>14659</v>
      </c>
      <c r="K263" s="39">
        <v>6485</v>
      </c>
      <c r="L263" s="39">
        <v>381</v>
      </c>
      <c r="M263" s="39">
        <v>296987</v>
      </c>
      <c r="N263" s="39">
        <v>8827</v>
      </c>
      <c r="O263" s="39">
        <v>372</v>
      </c>
      <c r="P263" s="39">
        <v>21598</v>
      </c>
      <c r="Q263" s="39">
        <v>102</v>
      </c>
      <c r="R263" s="39">
        <v>278</v>
      </c>
      <c r="S263" s="39">
        <v>43</v>
      </c>
      <c r="T263" s="39">
        <v>45</v>
      </c>
      <c r="U263" s="39">
        <v>7</v>
      </c>
      <c r="V263" s="39">
        <v>7</v>
      </c>
      <c r="W263" s="39">
        <v>22</v>
      </c>
      <c r="X263" s="39">
        <v>24</v>
      </c>
      <c r="Y263" s="39">
        <v>0</v>
      </c>
      <c r="Z263" s="39">
        <v>0</v>
      </c>
      <c r="AA263" s="39">
        <v>14</v>
      </c>
      <c r="AB263" s="39">
        <v>14</v>
      </c>
      <c r="AC263" s="39">
        <v>3</v>
      </c>
      <c r="AD263" s="39">
        <v>18</v>
      </c>
      <c r="AE263" s="39">
        <v>4</v>
      </c>
      <c r="AF263" s="39">
        <v>3143915</v>
      </c>
      <c r="AG263" s="39">
        <v>2011426</v>
      </c>
      <c r="AH263" s="39">
        <v>448400</v>
      </c>
      <c r="AI263" s="39">
        <v>684089</v>
      </c>
      <c r="AJ263" s="39">
        <v>493397</v>
      </c>
      <c r="AK263" s="39">
        <v>270473</v>
      </c>
    </row>
    <row r="264" spans="1:37" ht="16.5" customHeight="1">
      <c r="A264" s="38">
        <v>250</v>
      </c>
      <c r="B264" s="38" t="s">
        <v>713</v>
      </c>
      <c r="C264" s="38" t="s">
        <v>594</v>
      </c>
      <c r="D264" s="38" t="s">
        <v>62</v>
      </c>
      <c r="E264" s="38" t="s">
        <v>731</v>
      </c>
      <c r="F264" s="45" t="s">
        <v>3454</v>
      </c>
      <c r="G264" s="38" t="s">
        <v>732</v>
      </c>
      <c r="H264" s="38" t="s">
        <v>733</v>
      </c>
      <c r="I264" s="38">
        <v>1983</v>
      </c>
      <c r="J264" s="39">
        <v>6598</v>
      </c>
      <c r="K264" s="39">
        <v>4633</v>
      </c>
      <c r="L264" s="39">
        <v>564</v>
      </c>
      <c r="M264" s="39">
        <v>265549</v>
      </c>
      <c r="N264" s="39">
        <v>8758</v>
      </c>
      <c r="O264" s="39">
        <v>537</v>
      </c>
      <c r="P264" s="39">
        <v>16693</v>
      </c>
      <c r="Q264" s="39">
        <v>110</v>
      </c>
      <c r="R264" s="39">
        <v>479</v>
      </c>
      <c r="S264" s="39">
        <v>30</v>
      </c>
      <c r="T264" s="39">
        <v>30</v>
      </c>
      <c r="U264" s="39">
        <v>4</v>
      </c>
      <c r="V264" s="39">
        <v>4</v>
      </c>
      <c r="W264" s="39">
        <v>12</v>
      </c>
      <c r="X264" s="39">
        <v>12</v>
      </c>
      <c r="Y264" s="39">
        <v>0</v>
      </c>
      <c r="Z264" s="39">
        <v>0</v>
      </c>
      <c r="AA264" s="39">
        <v>14</v>
      </c>
      <c r="AB264" s="39">
        <v>14</v>
      </c>
      <c r="AC264" s="39">
        <v>1</v>
      </c>
      <c r="AD264" s="39">
        <v>11</v>
      </c>
      <c r="AE264" s="39">
        <v>2</v>
      </c>
      <c r="AF264" s="39">
        <v>1844396</v>
      </c>
      <c r="AG264" s="39">
        <v>1226724</v>
      </c>
      <c r="AH264" s="39">
        <v>279685</v>
      </c>
      <c r="AI264" s="39">
        <v>337987</v>
      </c>
      <c r="AJ264" s="39">
        <v>348229</v>
      </c>
      <c r="AK264" s="39">
        <v>370334</v>
      </c>
    </row>
    <row r="265" spans="1:37" ht="16.5" customHeight="1">
      <c r="A265" s="38">
        <v>251</v>
      </c>
      <c r="B265" s="38" t="s">
        <v>713</v>
      </c>
      <c r="C265" s="38" t="s">
        <v>602</v>
      </c>
      <c r="D265" s="38" t="s">
        <v>62</v>
      </c>
      <c r="E265" s="38" t="s">
        <v>734</v>
      </c>
      <c r="F265" s="45" t="s">
        <v>3455</v>
      </c>
      <c r="G265" s="38" t="s">
        <v>735</v>
      </c>
      <c r="H265" s="38" t="s">
        <v>736</v>
      </c>
      <c r="I265" s="38">
        <v>1992</v>
      </c>
      <c r="J265" s="39">
        <v>1744.82</v>
      </c>
      <c r="K265" s="39">
        <v>7137.98</v>
      </c>
      <c r="L265" s="39">
        <v>1439</v>
      </c>
      <c r="M265" s="39">
        <v>304783</v>
      </c>
      <c r="N265" s="39">
        <v>11695</v>
      </c>
      <c r="O265" s="39">
        <v>239</v>
      </c>
      <c r="P265" s="39">
        <v>14336</v>
      </c>
      <c r="Q265" s="39">
        <v>120</v>
      </c>
      <c r="R265" s="39">
        <v>0</v>
      </c>
      <c r="S265" s="39">
        <v>33</v>
      </c>
      <c r="T265" s="39">
        <v>35</v>
      </c>
      <c r="U265" s="39">
        <v>5</v>
      </c>
      <c r="V265" s="39">
        <v>5</v>
      </c>
      <c r="W265" s="39">
        <v>14</v>
      </c>
      <c r="X265" s="39">
        <v>14</v>
      </c>
      <c r="Y265" s="39">
        <v>0</v>
      </c>
      <c r="Z265" s="39">
        <v>0</v>
      </c>
      <c r="AA265" s="39">
        <v>14</v>
      </c>
      <c r="AB265" s="39">
        <v>16</v>
      </c>
      <c r="AC265" s="39">
        <v>0</v>
      </c>
      <c r="AD265" s="39">
        <v>11</v>
      </c>
      <c r="AE265" s="39">
        <v>1</v>
      </c>
      <c r="AF265" s="39">
        <v>2317907</v>
      </c>
      <c r="AG265" s="39">
        <v>1499624</v>
      </c>
      <c r="AH265" s="39">
        <v>246335</v>
      </c>
      <c r="AI265" s="39">
        <v>571948</v>
      </c>
      <c r="AJ265" s="39">
        <v>213847</v>
      </c>
      <c r="AK265" s="39">
        <v>120687</v>
      </c>
    </row>
    <row r="266" spans="1:37" ht="16.5" customHeight="1">
      <c r="A266" s="38">
        <v>252</v>
      </c>
      <c r="B266" s="38" t="s">
        <v>713</v>
      </c>
      <c r="C266" s="38" t="s">
        <v>737</v>
      </c>
      <c r="D266" s="38" t="s">
        <v>62</v>
      </c>
      <c r="E266" s="38" t="s">
        <v>738</v>
      </c>
      <c r="F266" s="45" t="s">
        <v>3456</v>
      </c>
      <c r="G266" s="38" t="s">
        <v>739</v>
      </c>
      <c r="H266" s="38" t="s">
        <v>740</v>
      </c>
      <c r="I266" s="38">
        <v>1989</v>
      </c>
      <c r="J266" s="39">
        <v>3840</v>
      </c>
      <c r="K266" s="39">
        <v>5827.2</v>
      </c>
      <c r="L266" s="39">
        <v>437</v>
      </c>
      <c r="M266" s="39">
        <v>296752</v>
      </c>
      <c r="N266" s="39">
        <v>46973</v>
      </c>
      <c r="O266" s="39">
        <v>718</v>
      </c>
      <c r="P266" s="39">
        <v>18142</v>
      </c>
      <c r="Q266" s="39">
        <v>832</v>
      </c>
      <c r="R266" s="39">
        <v>3</v>
      </c>
      <c r="S266" s="39">
        <v>29</v>
      </c>
      <c r="T266" s="39">
        <v>31</v>
      </c>
      <c r="U266" s="39">
        <v>3</v>
      </c>
      <c r="V266" s="39">
        <v>4</v>
      </c>
      <c r="W266" s="39">
        <v>12</v>
      </c>
      <c r="X266" s="39">
        <v>12</v>
      </c>
      <c r="Y266" s="39">
        <v>0</v>
      </c>
      <c r="Z266" s="39">
        <v>0</v>
      </c>
      <c r="AA266" s="39">
        <v>14</v>
      </c>
      <c r="AB266" s="39">
        <v>15</v>
      </c>
      <c r="AC266" s="39">
        <v>1</v>
      </c>
      <c r="AD266" s="39">
        <v>10</v>
      </c>
      <c r="AE266" s="39">
        <v>1</v>
      </c>
      <c r="AF266" s="39">
        <v>1934469</v>
      </c>
      <c r="AG266" s="39">
        <v>1266613</v>
      </c>
      <c r="AH266" s="39">
        <v>304390</v>
      </c>
      <c r="AI266" s="39">
        <v>363466</v>
      </c>
      <c r="AJ266" s="39">
        <v>306044</v>
      </c>
      <c r="AK266" s="39">
        <v>265981</v>
      </c>
    </row>
    <row r="267" spans="1:37" ht="16.5" customHeight="1">
      <c r="A267" s="38">
        <v>253</v>
      </c>
      <c r="B267" s="38" t="s">
        <v>713</v>
      </c>
      <c r="C267" s="38" t="s">
        <v>153</v>
      </c>
      <c r="D267" s="38" t="s">
        <v>62</v>
      </c>
      <c r="E267" s="38" t="s">
        <v>741</v>
      </c>
      <c r="F267" s="45" t="s">
        <v>3457</v>
      </c>
      <c r="G267" s="38" t="s">
        <v>3458</v>
      </c>
      <c r="H267" s="38" t="s">
        <v>742</v>
      </c>
      <c r="I267" s="38">
        <v>1919</v>
      </c>
      <c r="J267" s="39">
        <v>1813</v>
      </c>
      <c r="K267" s="39">
        <v>1813</v>
      </c>
      <c r="L267" s="39">
        <v>20</v>
      </c>
      <c r="M267" s="39">
        <v>511130</v>
      </c>
      <c r="N267" s="39">
        <v>16985</v>
      </c>
      <c r="O267" s="39">
        <v>38</v>
      </c>
      <c r="P267" s="39">
        <v>11556</v>
      </c>
      <c r="Q267" s="39">
        <v>93</v>
      </c>
      <c r="R267" s="39">
        <v>38</v>
      </c>
      <c r="S267" s="39">
        <v>37</v>
      </c>
      <c r="T267" s="39">
        <v>38</v>
      </c>
      <c r="U267" s="39">
        <v>6</v>
      </c>
      <c r="V267" s="39">
        <v>6</v>
      </c>
      <c r="W267" s="39">
        <v>15</v>
      </c>
      <c r="X267" s="39">
        <v>16</v>
      </c>
      <c r="Y267" s="39">
        <v>1</v>
      </c>
      <c r="Z267" s="39">
        <v>1</v>
      </c>
      <c r="AA267" s="39">
        <v>15</v>
      </c>
      <c r="AB267" s="39">
        <v>15</v>
      </c>
      <c r="AC267" s="39">
        <v>1</v>
      </c>
      <c r="AD267" s="39">
        <v>21</v>
      </c>
      <c r="AE267" s="39">
        <v>4</v>
      </c>
      <c r="AF267" s="39">
        <v>4136862</v>
      </c>
      <c r="AG267" s="39">
        <v>2294958</v>
      </c>
      <c r="AH267" s="39">
        <v>195200</v>
      </c>
      <c r="AI267" s="39">
        <v>1646704</v>
      </c>
      <c r="AJ267" s="39">
        <v>140466</v>
      </c>
      <c r="AK267" s="39">
        <v>111645</v>
      </c>
    </row>
    <row r="268" spans="1:37" s="774" customFormat="1">
      <c r="A268" s="1830" t="s">
        <v>4844</v>
      </c>
      <c r="B268" s="1831"/>
      <c r="C268" s="1832"/>
      <c r="D268" s="768"/>
      <c r="E268" s="769">
        <v>9</v>
      </c>
      <c r="F268" s="768"/>
      <c r="G268" s="768"/>
      <c r="H268" s="768"/>
      <c r="I268" s="768"/>
      <c r="J268" s="771"/>
      <c r="K268" s="771"/>
      <c r="L268" s="771"/>
      <c r="M268" s="771"/>
      <c r="N268" s="771"/>
      <c r="O268" s="771"/>
      <c r="P268" s="771"/>
      <c r="Q268" s="771"/>
      <c r="R268" s="771"/>
      <c r="S268" s="772"/>
      <c r="T268" s="772"/>
      <c r="U268" s="772"/>
      <c r="V268" s="772"/>
      <c r="W268" s="772"/>
      <c r="X268" s="772"/>
      <c r="Y268" s="772"/>
      <c r="Z268" s="771"/>
      <c r="AA268" s="772"/>
      <c r="AB268" s="772"/>
      <c r="AC268" s="771"/>
      <c r="AD268" s="771"/>
      <c r="AE268" s="771"/>
      <c r="AF268" s="773"/>
      <c r="AG268" s="771"/>
      <c r="AH268" s="771"/>
      <c r="AI268" s="771"/>
      <c r="AJ268" s="771"/>
      <c r="AK268" s="771"/>
    </row>
    <row r="269" spans="1:37" ht="16.5" customHeight="1">
      <c r="A269" s="38">
        <v>254</v>
      </c>
      <c r="B269" s="38" t="s">
        <v>713</v>
      </c>
      <c r="C269" s="38" t="s">
        <v>717</v>
      </c>
      <c r="D269" s="38" t="s">
        <v>140</v>
      </c>
      <c r="E269" s="38" t="s">
        <v>743</v>
      </c>
      <c r="F269" s="45" t="s">
        <v>3459</v>
      </c>
      <c r="G269" s="38" t="s">
        <v>744</v>
      </c>
      <c r="H269" s="38" t="s">
        <v>745</v>
      </c>
      <c r="I269" s="38">
        <v>1989</v>
      </c>
      <c r="J269" s="39">
        <v>924</v>
      </c>
      <c r="K269" s="39">
        <v>357</v>
      </c>
      <c r="L269" s="39">
        <v>60</v>
      </c>
      <c r="M269" s="39">
        <v>64183</v>
      </c>
      <c r="N269" s="39">
        <v>1508</v>
      </c>
      <c r="O269" s="39">
        <v>21</v>
      </c>
      <c r="P269" s="39">
        <v>1037</v>
      </c>
      <c r="Q269" s="39">
        <v>0</v>
      </c>
      <c r="R269" s="39">
        <v>0</v>
      </c>
      <c r="S269" s="39">
        <v>1</v>
      </c>
      <c r="T269" s="39">
        <v>1</v>
      </c>
      <c r="U269" s="39">
        <v>0</v>
      </c>
      <c r="V269" s="39">
        <v>0</v>
      </c>
      <c r="W269" s="39">
        <v>1</v>
      </c>
      <c r="X269" s="39">
        <v>1</v>
      </c>
      <c r="Y269" s="39">
        <v>0</v>
      </c>
      <c r="Z269" s="39">
        <v>0</v>
      </c>
      <c r="AA269" s="39">
        <v>0</v>
      </c>
      <c r="AB269" s="39">
        <v>0</v>
      </c>
      <c r="AC269" s="39">
        <v>1</v>
      </c>
      <c r="AD269" s="39">
        <v>3</v>
      </c>
      <c r="AE269" s="39">
        <v>1</v>
      </c>
      <c r="AF269" s="39">
        <v>145113</v>
      </c>
      <c r="AG269" s="39">
        <v>45031</v>
      </c>
      <c r="AH269" s="39">
        <v>37050</v>
      </c>
      <c r="AI269" s="39">
        <v>63032</v>
      </c>
      <c r="AJ269" s="39">
        <v>12529</v>
      </c>
      <c r="AK269" s="39">
        <v>30221</v>
      </c>
    </row>
    <row r="270" spans="1:37" ht="16.5" customHeight="1">
      <c r="A270" s="38">
        <v>255</v>
      </c>
      <c r="B270" s="38" t="s">
        <v>713</v>
      </c>
      <c r="C270" s="38" t="s">
        <v>717</v>
      </c>
      <c r="D270" s="38" t="s">
        <v>140</v>
      </c>
      <c r="E270" s="38" t="s">
        <v>746</v>
      </c>
      <c r="F270" s="45" t="s">
        <v>3460</v>
      </c>
      <c r="G270" s="38" t="s">
        <v>747</v>
      </c>
      <c r="H270" s="38" t="s">
        <v>3461</v>
      </c>
      <c r="I270" s="38">
        <v>2010</v>
      </c>
      <c r="J270" s="39">
        <v>989</v>
      </c>
      <c r="K270" s="39">
        <v>1174.03</v>
      </c>
      <c r="L270" s="39">
        <v>120</v>
      </c>
      <c r="M270" s="39">
        <v>37295</v>
      </c>
      <c r="N270" s="39">
        <v>710</v>
      </c>
      <c r="O270" s="39">
        <v>20</v>
      </c>
      <c r="P270" s="39">
        <v>2914</v>
      </c>
      <c r="Q270" s="39">
        <v>0</v>
      </c>
      <c r="R270" s="39">
        <v>0</v>
      </c>
      <c r="S270" s="39">
        <v>2</v>
      </c>
      <c r="T270" s="39">
        <v>2</v>
      </c>
      <c r="U270" s="39">
        <v>1</v>
      </c>
      <c r="V270" s="39">
        <v>1</v>
      </c>
      <c r="W270" s="39">
        <v>1</v>
      </c>
      <c r="X270" s="39">
        <v>1</v>
      </c>
      <c r="Y270" s="39">
        <v>0</v>
      </c>
      <c r="Z270" s="39">
        <v>0</v>
      </c>
      <c r="AA270" s="39">
        <v>0</v>
      </c>
      <c r="AB270" s="39">
        <v>0</v>
      </c>
      <c r="AC270" s="39">
        <v>0</v>
      </c>
      <c r="AD270" s="39">
        <v>2</v>
      </c>
      <c r="AE270" s="39">
        <v>1</v>
      </c>
      <c r="AF270" s="39">
        <v>51400</v>
      </c>
      <c r="AG270" s="39">
        <v>24100</v>
      </c>
      <c r="AH270" s="39">
        <v>6400</v>
      </c>
      <c r="AI270" s="39">
        <v>20900</v>
      </c>
      <c r="AJ270" s="39">
        <v>6179</v>
      </c>
      <c r="AK270" s="39">
        <v>4957</v>
      </c>
    </row>
    <row r="271" spans="1:37" ht="16.5" customHeight="1">
      <c r="A271" s="38">
        <v>256</v>
      </c>
      <c r="B271" s="38" t="s">
        <v>713</v>
      </c>
      <c r="C271" s="38" t="s">
        <v>721</v>
      </c>
      <c r="D271" s="38" t="s">
        <v>140</v>
      </c>
      <c r="E271" s="38" t="s">
        <v>748</v>
      </c>
      <c r="F271" s="45" t="s">
        <v>3462</v>
      </c>
      <c r="G271" s="38" t="s">
        <v>749</v>
      </c>
      <c r="H271" s="38" t="s">
        <v>3463</v>
      </c>
      <c r="I271" s="38">
        <v>2016</v>
      </c>
      <c r="J271" s="39">
        <v>1777</v>
      </c>
      <c r="K271" s="39">
        <v>531.89</v>
      </c>
      <c r="L271" s="39">
        <v>109</v>
      </c>
      <c r="M271" s="39">
        <v>14159</v>
      </c>
      <c r="N271" s="39">
        <v>1</v>
      </c>
      <c r="O271" s="39">
        <v>7</v>
      </c>
      <c r="P271" s="39">
        <v>1358</v>
      </c>
      <c r="Q271" s="39">
        <v>0</v>
      </c>
      <c r="R271" s="39">
        <v>0</v>
      </c>
      <c r="S271" s="39">
        <v>1</v>
      </c>
      <c r="T271" s="39">
        <v>1</v>
      </c>
      <c r="U271" s="39">
        <v>0</v>
      </c>
      <c r="V271" s="39">
        <v>0</v>
      </c>
      <c r="W271" s="39">
        <v>1</v>
      </c>
      <c r="X271" s="39">
        <v>1</v>
      </c>
      <c r="Y271" s="39">
        <v>0</v>
      </c>
      <c r="Z271" s="39">
        <v>0</v>
      </c>
      <c r="AA271" s="39">
        <v>0</v>
      </c>
      <c r="AB271" s="39">
        <v>0</v>
      </c>
      <c r="AC271" s="39">
        <v>0</v>
      </c>
      <c r="AD271" s="39">
        <v>1</v>
      </c>
      <c r="AE271" s="39">
        <v>0</v>
      </c>
      <c r="AF271" s="39">
        <v>58394</v>
      </c>
      <c r="AG271" s="39">
        <v>38338</v>
      </c>
      <c r="AH271" s="39">
        <v>11400</v>
      </c>
      <c r="AI271" s="39">
        <v>8656</v>
      </c>
      <c r="AJ271" s="39">
        <v>13441</v>
      </c>
      <c r="AK271" s="39">
        <v>9696</v>
      </c>
    </row>
    <row r="272" spans="1:37" ht="16.5" customHeight="1">
      <c r="A272" s="38">
        <v>257</v>
      </c>
      <c r="B272" s="38" t="s">
        <v>713</v>
      </c>
      <c r="C272" s="38" t="s">
        <v>577</v>
      </c>
      <c r="D272" s="38" t="s">
        <v>140</v>
      </c>
      <c r="E272" s="38" t="s">
        <v>750</v>
      </c>
      <c r="F272" s="45" t="s">
        <v>3464</v>
      </c>
      <c r="G272" s="38" t="s">
        <v>751</v>
      </c>
      <c r="H272" s="38" t="s">
        <v>752</v>
      </c>
      <c r="I272" s="38">
        <v>2019</v>
      </c>
      <c r="J272" s="39">
        <v>2338</v>
      </c>
      <c r="K272" s="39">
        <v>266</v>
      </c>
      <c r="L272" s="39">
        <v>91</v>
      </c>
      <c r="M272" s="39">
        <v>17440</v>
      </c>
      <c r="N272" s="39">
        <v>170</v>
      </c>
      <c r="O272" s="39">
        <v>12</v>
      </c>
      <c r="P272" s="39">
        <v>537</v>
      </c>
      <c r="Q272" s="39">
        <v>0</v>
      </c>
      <c r="R272" s="39">
        <v>6</v>
      </c>
      <c r="S272" s="39">
        <v>3</v>
      </c>
      <c r="T272" s="39">
        <v>3</v>
      </c>
      <c r="U272" s="39">
        <v>1</v>
      </c>
      <c r="V272" s="39">
        <v>1</v>
      </c>
      <c r="W272" s="39">
        <v>1</v>
      </c>
      <c r="X272" s="39">
        <v>1</v>
      </c>
      <c r="Y272" s="39">
        <v>0</v>
      </c>
      <c r="Z272" s="39">
        <v>0</v>
      </c>
      <c r="AA272" s="39">
        <v>1</v>
      </c>
      <c r="AB272" s="39">
        <v>1</v>
      </c>
      <c r="AC272" s="39">
        <v>0</v>
      </c>
      <c r="AD272" s="39">
        <v>1</v>
      </c>
      <c r="AE272" s="39">
        <v>0</v>
      </c>
      <c r="AF272" s="39">
        <v>117677</v>
      </c>
      <c r="AG272" s="39">
        <v>67200</v>
      </c>
      <c r="AH272" s="39">
        <v>750</v>
      </c>
      <c r="AI272" s="39">
        <v>49727</v>
      </c>
      <c r="AJ272" s="39">
        <v>17440</v>
      </c>
      <c r="AK272" s="39">
        <v>781</v>
      </c>
    </row>
    <row r="273" spans="1:37" ht="16.5" customHeight="1">
      <c r="A273" s="38">
        <v>258</v>
      </c>
      <c r="B273" s="38" t="s">
        <v>713</v>
      </c>
      <c r="C273" s="38" t="s">
        <v>577</v>
      </c>
      <c r="D273" s="38" t="s">
        <v>140</v>
      </c>
      <c r="E273" s="38" t="s">
        <v>753</v>
      </c>
      <c r="F273" s="45" t="s">
        <v>3465</v>
      </c>
      <c r="G273" s="38" t="s">
        <v>754</v>
      </c>
      <c r="H273" s="38" t="s">
        <v>3466</v>
      </c>
      <c r="I273" s="38">
        <v>2005</v>
      </c>
      <c r="J273" s="39">
        <v>286</v>
      </c>
      <c r="K273" s="39">
        <v>219.6</v>
      </c>
      <c r="L273" s="39">
        <v>60</v>
      </c>
      <c r="M273" s="39">
        <v>40230</v>
      </c>
      <c r="N273" s="39">
        <v>4516</v>
      </c>
      <c r="O273" s="39">
        <v>12</v>
      </c>
      <c r="P273" s="39">
        <v>510</v>
      </c>
      <c r="Q273" s="39">
        <v>3</v>
      </c>
      <c r="R273" s="39">
        <v>0</v>
      </c>
      <c r="S273" s="46">
        <v>0.5</v>
      </c>
      <c r="T273" s="39">
        <v>1</v>
      </c>
      <c r="U273" s="39">
        <v>0</v>
      </c>
      <c r="V273" s="39">
        <v>0</v>
      </c>
      <c r="W273" s="46">
        <v>0.5</v>
      </c>
      <c r="X273" s="39">
        <v>1</v>
      </c>
      <c r="Y273" s="39">
        <v>0</v>
      </c>
      <c r="Z273" s="39">
        <v>0</v>
      </c>
      <c r="AA273" s="39">
        <v>0</v>
      </c>
      <c r="AB273" s="39">
        <v>0</v>
      </c>
      <c r="AC273" s="39">
        <v>0</v>
      </c>
      <c r="AD273" s="39">
        <v>0</v>
      </c>
      <c r="AE273" s="39">
        <v>1</v>
      </c>
      <c r="AF273" s="39">
        <v>52711</v>
      </c>
      <c r="AG273" s="39">
        <v>7843</v>
      </c>
      <c r="AH273" s="39">
        <v>6350</v>
      </c>
      <c r="AI273" s="39">
        <v>38518</v>
      </c>
      <c r="AJ273" s="39">
        <v>8402</v>
      </c>
      <c r="AK273" s="39">
        <v>5401</v>
      </c>
    </row>
    <row r="274" spans="1:37" ht="16.5" customHeight="1">
      <c r="A274" s="38">
        <v>259</v>
      </c>
      <c r="B274" s="38" t="s">
        <v>713</v>
      </c>
      <c r="C274" s="38" t="s">
        <v>594</v>
      </c>
      <c r="D274" s="38" t="s">
        <v>140</v>
      </c>
      <c r="E274" s="38" t="s">
        <v>758</v>
      </c>
      <c r="F274" s="45" t="s">
        <v>3467</v>
      </c>
      <c r="G274" s="38" t="s">
        <v>759</v>
      </c>
      <c r="H274" s="38" t="s">
        <v>760</v>
      </c>
      <c r="I274" s="38">
        <v>2008</v>
      </c>
      <c r="J274" s="39">
        <v>538.20000000000005</v>
      </c>
      <c r="K274" s="39">
        <v>320.60000000000002</v>
      </c>
      <c r="L274" s="39">
        <v>60</v>
      </c>
      <c r="M274" s="39">
        <v>33990</v>
      </c>
      <c r="N274" s="39">
        <v>80</v>
      </c>
      <c r="O274" s="39">
        <v>16</v>
      </c>
      <c r="P274" s="39">
        <v>509</v>
      </c>
      <c r="Q274" s="39">
        <v>40</v>
      </c>
      <c r="R274" s="39">
        <v>6</v>
      </c>
      <c r="S274" s="39">
        <v>1</v>
      </c>
      <c r="T274" s="39">
        <v>1</v>
      </c>
      <c r="U274" s="39">
        <v>1</v>
      </c>
      <c r="V274" s="39">
        <v>1</v>
      </c>
      <c r="W274" s="39">
        <v>0</v>
      </c>
      <c r="X274" s="39">
        <v>0</v>
      </c>
      <c r="Y274" s="39">
        <v>0</v>
      </c>
      <c r="Z274" s="39">
        <v>0</v>
      </c>
      <c r="AA274" s="39">
        <v>0</v>
      </c>
      <c r="AB274" s="39">
        <v>0</v>
      </c>
      <c r="AC274" s="39">
        <v>0</v>
      </c>
      <c r="AD274" s="39">
        <v>1</v>
      </c>
      <c r="AE274" s="39">
        <v>1</v>
      </c>
      <c r="AF274" s="39">
        <v>71400</v>
      </c>
      <c r="AG274" s="39">
        <v>23400</v>
      </c>
      <c r="AH274" s="39">
        <v>5500</v>
      </c>
      <c r="AI274" s="39">
        <v>42500</v>
      </c>
      <c r="AJ274" s="39">
        <v>25050</v>
      </c>
      <c r="AK274" s="39">
        <v>14068</v>
      </c>
    </row>
    <row r="275" spans="1:37" ht="16.5" customHeight="1">
      <c r="A275" s="38">
        <v>260</v>
      </c>
      <c r="B275" s="38" t="s">
        <v>713</v>
      </c>
      <c r="C275" s="38" t="s">
        <v>594</v>
      </c>
      <c r="D275" s="38" t="s">
        <v>140</v>
      </c>
      <c r="E275" s="38" t="s">
        <v>761</v>
      </c>
      <c r="F275" s="45" t="s">
        <v>3468</v>
      </c>
      <c r="G275" s="38" t="s">
        <v>762</v>
      </c>
      <c r="H275" s="38" t="s">
        <v>763</v>
      </c>
      <c r="I275" s="38">
        <v>2015</v>
      </c>
      <c r="J275" s="39">
        <v>322.36</v>
      </c>
      <c r="K275" s="39">
        <v>322.36</v>
      </c>
      <c r="L275" s="39">
        <v>88</v>
      </c>
      <c r="M275" s="39">
        <v>11025</v>
      </c>
      <c r="N275" s="39">
        <v>142</v>
      </c>
      <c r="O275" s="39">
        <v>15</v>
      </c>
      <c r="P275" s="39">
        <v>601</v>
      </c>
      <c r="Q275" s="39">
        <v>0</v>
      </c>
      <c r="R275" s="39">
        <v>5</v>
      </c>
      <c r="S275" s="39">
        <v>1</v>
      </c>
      <c r="T275" s="39">
        <v>1</v>
      </c>
      <c r="U275" s="39">
        <v>0</v>
      </c>
      <c r="V275" s="39">
        <v>0</v>
      </c>
      <c r="W275" s="39">
        <v>1</v>
      </c>
      <c r="X275" s="39">
        <v>1</v>
      </c>
      <c r="Y275" s="39">
        <v>0</v>
      </c>
      <c r="Z275" s="39">
        <v>0</v>
      </c>
      <c r="AA275" s="39">
        <v>0</v>
      </c>
      <c r="AB275" s="39">
        <v>0</v>
      </c>
      <c r="AC275" s="39">
        <v>0</v>
      </c>
      <c r="AD275" s="39">
        <v>3</v>
      </c>
      <c r="AE275" s="39">
        <v>0</v>
      </c>
      <c r="AF275" s="39">
        <v>46105</v>
      </c>
      <c r="AG275" s="39">
        <v>33692</v>
      </c>
      <c r="AH275" s="39">
        <v>6400</v>
      </c>
      <c r="AI275" s="39">
        <v>6013</v>
      </c>
      <c r="AJ275" s="39">
        <v>15024</v>
      </c>
      <c r="AK275" s="39">
        <v>16995</v>
      </c>
    </row>
    <row r="276" spans="1:37" ht="16.5" customHeight="1">
      <c r="A276" s="38">
        <v>261</v>
      </c>
      <c r="B276" s="38" t="s">
        <v>713</v>
      </c>
      <c r="C276" s="38" t="s">
        <v>594</v>
      </c>
      <c r="D276" s="38" t="s">
        <v>140</v>
      </c>
      <c r="E276" s="38" t="s">
        <v>755</v>
      </c>
      <c r="F276" s="45" t="s">
        <v>3469</v>
      </c>
      <c r="G276" s="38" t="s">
        <v>756</v>
      </c>
      <c r="H276" s="38" t="s">
        <v>757</v>
      </c>
      <c r="I276" s="38">
        <v>2014</v>
      </c>
      <c r="J276" s="39">
        <v>390</v>
      </c>
      <c r="K276" s="39">
        <v>264.92</v>
      </c>
      <c r="L276" s="39">
        <v>75</v>
      </c>
      <c r="M276" s="39">
        <v>18031</v>
      </c>
      <c r="N276" s="39">
        <v>373</v>
      </c>
      <c r="O276" s="39">
        <v>31</v>
      </c>
      <c r="P276" s="39">
        <v>781</v>
      </c>
      <c r="Q276" s="39">
        <v>0</v>
      </c>
      <c r="R276" s="39">
        <v>31</v>
      </c>
      <c r="S276" s="39">
        <v>0</v>
      </c>
      <c r="T276" s="39">
        <v>0</v>
      </c>
      <c r="U276" s="39">
        <v>0</v>
      </c>
      <c r="V276" s="39">
        <v>0</v>
      </c>
      <c r="W276" s="39">
        <v>0</v>
      </c>
      <c r="X276" s="39">
        <v>0</v>
      </c>
      <c r="Y276" s="39">
        <v>0</v>
      </c>
      <c r="Z276" s="39">
        <v>0</v>
      </c>
      <c r="AA276" s="39">
        <v>0</v>
      </c>
      <c r="AB276" s="39">
        <v>0</v>
      </c>
      <c r="AC276" s="39">
        <v>0</v>
      </c>
      <c r="AD276" s="39">
        <v>1</v>
      </c>
      <c r="AE276" s="39">
        <v>1</v>
      </c>
      <c r="AF276" s="39">
        <v>101228</v>
      </c>
      <c r="AG276" s="39">
        <v>37980</v>
      </c>
      <c r="AH276" s="39">
        <v>6984</v>
      </c>
      <c r="AI276" s="39">
        <v>56264</v>
      </c>
      <c r="AJ276" s="39">
        <v>11360</v>
      </c>
      <c r="AK276" s="39">
        <v>7978</v>
      </c>
    </row>
    <row r="277" spans="1:37" s="774" customFormat="1">
      <c r="A277" s="1830" t="s">
        <v>4842</v>
      </c>
      <c r="B277" s="1831"/>
      <c r="C277" s="1832"/>
      <c r="D277" s="768"/>
      <c r="E277" s="769">
        <v>8</v>
      </c>
      <c r="F277" s="768"/>
      <c r="G277" s="768"/>
      <c r="H277" s="768"/>
      <c r="I277" s="768"/>
      <c r="J277" s="771"/>
      <c r="K277" s="771"/>
      <c r="L277" s="771"/>
      <c r="M277" s="771"/>
      <c r="N277" s="771"/>
      <c r="O277" s="771"/>
      <c r="P277" s="771"/>
      <c r="Q277" s="771"/>
      <c r="R277" s="771"/>
      <c r="S277" s="772"/>
      <c r="T277" s="772"/>
      <c r="U277" s="772"/>
      <c r="V277" s="772"/>
      <c r="W277" s="772"/>
      <c r="X277" s="772"/>
      <c r="Y277" s="772"/>
      <c r="Z277" s="771"/>
      <c r="AA277" s="772"/>
      <c r="AB277" s="772"/>
      <c r="AC277" s="771"/>
      <c r="AD277" s="771"/>
      <c r="AE277" s="771"/>
      <c r="AF277" s="773"/>
      <c r="AG277" s="771"/>
      <c r="AH277" s="771"/>
      <c r="AI277" s="771"/>
      <c r="AJ277" s="771"/>
      <c r="AK277" s="771"/>
    </row>
    <row r="278" spans="1:37" ht="16.5" customHeight="1">
      <c r="A278" s="38">
        <v>262</v>
      </c>
      <c r="B278" s="38" t="s">
        <v>713</v>
      </c>
      <c r="C278" s="38" t="s">
        <v>657</v>
      </c>
      <c r="D278" s="38" t="s">
        <v>157</v>
      </c>
      <c r="E278" s="38" t="s">
        <v>764</v>
      </c>
      <c r="F278" s="45" t="s">
        <v>3470</v>
      </c>
      <c r="G278" s="38" t="s">
        <v>765</v>
      </c>
      <c r="H278" s="38" t="s">
        <v>766</v>
      </c>
      <c r="I278" s="38">
        <v>2018</v>
      </c>
      <c r="J278" s="39">
        <v>340</v>
      </c>
      <c r="K278" s="39">
        <v>675.36</v>
      </c>
      <c r="L278" s="39">
        <v>64</v>
      </c>
      <c r="M278" s="39">
        <v>12766</v>
      </c>
      <c r="N278" s="39">
        <v>431</v>
      </c>
      <c r="O278" s="39">
        <v>38</v>
      </c>
      <c r="P278" s="39">
        <v>850</v>
      </c>
      <c r="Q278" s="39">
        <v>30</v>
      </c>
      <c r="R278" s="39">
        <v>0</v>
      </c>
      <c r="S278" s="39">
        <v>2</v>
      </c>
      <c r="T278" s="39">
        <v>2</v>
      </c>
      <c r="U278" s="39">
        <v>1</v>
      </c>
      <c r="V278" s="39">
        <v>1</v>
      </c>
      <c r="W278" s="39">
        <v>1</v>
      </c>
      <c r="X278" s="39">
        <v>1</v>
      </c>
      <c r="Y278" s="39">
        <v>0</v>
      </c>
      <c r="Z278" s="39">
        <v>0</v>
      </c>
      <c r="AA278" s="39">
        <v>0</v>
      </c>
      <c r="AB278" s="39">
        <v>0</v>
      </c>
      <c r="AC278" s="39">
        <v>0</v>
      </c>
      <c r="AD278" s="39">
        <v>3</v>
      </c>
      <c r="AE278" s="39">
        <v>2</v>
      </c>
      <c r="AF278" s="39">
        <v>311988</v>
      </c>
      <c r="AG278" s="39">
        <v>209787</v>
      </c>
      <c r="AH278" s="39">
        <v>20921</v>
      </c>
      <c r="AI278" s="39">
        <v>81280</v>
      </c>
      <c r="AJ278" s="39">
        <v>9146</v>
      </c>
      <c r="AK278" s="39">
        <v>15551</v>
      </c>
    </row>
    <row r="279" spans="1:37" ht="16.5" customHeight="1">
      <c r="A279" s="38">
        <v>263</v>
      </c>
      <c r="B279" s="38" t="s">
        <v>713</v>
      </c>
      <c r="C279" s="38" t="s">
        <v>657</v>
      </c>
      <c r="D279" s="38" t="s">
        <v>157</v>
      </c>
      <c r="E279" s="38" t="s">
        <v>767</v>
      </c>
      <c r="F279" s="45" t="s">
        <v>3471</v>
      </c>
      <c r="G279" s="38" t="s">
        <v>768</v>
      </c>
      <c r="H279" s="38" t="s">
        <v>769</v>
      </c>
      <c r="I279" s="38">
        <v>2018</v>
      </c>
      <c r="J279" s="39">
        <v>897</v>
      </c>
      <c r="K279" s="39">
        <v>1293.6400000000001</v>
      </c>
      <c r="L279" s="39">
        <v>75</v>
      </c>
      <c r="M279" s="39">
        <v>24117</v>
      </c>
      <c r="N279" s="39">
        <v>574</v>
      </c>
      <c r="O279" s="39">
        <v>41</v>
      </c>
      <c r="P279" s="39">
        <v>1850</v>
      </c>
      <c r="Q279" s="39">
        <v>13</v>
      </c>
      <c r="R279" s="39">
        <v>0</v>
      </c>
      <c r="S279" s="39">
        <v>3</v>
      </c>
      <c r="T279" s="39">
        <v>3</v>
      </c>
      <c r="U279" s="39">
        <v>2</v>
      </c>
      <c r="V279" s="39">
        <v>2</v>
      </c>
      <c r="W279" s="39">
        <v>1</v>
      </c>
      <c r="X279" s="39">
        <v>1</v>
      </c>
      <c r="Y279" s="39">
        <v>0</v>
      </c>
      <c r="Z279" s="39">
        <v>0</v>
      </c>
      <c r="AA279" s="39">
        <v>0</v>
      </c>
      <c r="AB279" s="39">
        <v>0</v>
      </c>
      <c r="AC279" s="39">
        <v>0</v>
      </c>
      <c r="AD279" s="39">
        <v>4</v>
      </c>
      <c r="AE279" s="39">
        <v>0</v>
      </c>
      <c r="AF279" s="39">
        <v>418998</v>
      </c>
      <c r="AG279" s="39">
        <v>268330</v>
      </c>
      <c r="AH279" s="39">
        <v>28747</v>
      </c>
      <c r="AI279" s="39">
        <v>121921</v>
      </c>
      <c r="AJ279" s="39">
        <v>33317</v>
      </c>
      <c r="AK279" s="39">
        <v>49730</v>
      </c>
    </row>
    <row r="280" spans="1:37" ht="16.5" customHeight="1">
      <c r="A280" s="38">
        <v>264</v>
      </c>
      <c r="B280" s="38" t="s">
        <v>713</v>
      </c>
      <c r="C280" s="38" t="s">
        <v>717</v>
      </c>
      <c r="D280" s="38" t="s">
        <v>157</v>
      </c>
      <c r="E280" s="38" t="s">
        <v>781</v>
      </c>
      <c r="F280" s="45" t="s">
        <v>3472</v>
      </c>
      <c r="G280" s="38" t="s">
        <v>782</v>
      </c>
      <c r="H280" s="38" t="s">
        <v>772</v>
      </c>
      <c r="I280" s="38">
        <v>2019</v>
      </c>
      <c r="J280" s="39">
        <v>494.9</v>
      </c>
      <c r="K280" s="39">
        <v>927.73</v>
      </c>
      <c r="L280" s="39">
        <v>89</v>
      </c>
      <c r="M280" s="39">
        <v>34301</v>
      </c>
      <c r="N280" s="39">
        <v>1030</v>
      </c>
      <c r="O280" s="39">
        <v>25</v>
      </c>
      <c r="P280" s="39">
        <v>4815</v>
      </c>
      <c r="Q280" s="39">
        <v>159</v>
      </c>
      <c r="R280" s="39">
        <v>0</v>
      </c>
      <c r="S280" s="39">
        <v>5</v>
      </c>
      <c r="T280" s="39">
        <v>5</v>
      </c>
      <c r="U280" s="39">
        <v>2</v>
      </c>
      <c r="V280" s="39">
        <v>2</v>
      </c>
      <c r="W280" s="39">
        <v>3</v>
      </c>
      <c r="X280" s="39">
        <v>3</v>
      </c>
      <c r="Y280" s="39">
        <v>0</v>
      </c>
      <c r="Z280" s="39">
        <v>0</v>
      </c>
      <c r="AA280" s="39">
        <v>0</v>
      </c>
      <c r="AB280" s="39">
        <v>0</v>
      </c>
      <c r="AC280" s="39">
        <v>0</v>
      </c>
      <c r="AD280" s="39">
        <v>1</v>
      </c>
      <c r="AE280" s="39">
        <v>2</v>
      </c>
      <c r="AF280" s="39">
        <v>503283</v>
      </c>
      <c r="AG280" s="39">
        <v>238192</v>
      </c>
      <c r="AH280" s="39">
        <v>84839</v>
      </c>
      <c r="AI280" s="39">
        <v>180252</v>
      </c>
      <c r="AJ280" s="39">
        <v>81117</v>
      </c>
      <c r="AK280" s="39">
        <v>89599</v>
      </c>
    </row>
    <row r="281" spans="1:37" ht="16.5" customHeight="1">
      <c r="A281" s="38">
        <v>265</v>
      </c>
      <c r="B281" s="38" t="s">
        <v>713</v>
      </c>
      <c r="C281" s="38" t="s">
        <v>717</v>
      </c>
      <c r="D281" s="38" t="s">
        <v>157</v>
      </c>
      <c r="E281" s="38" t="s">
        <v>770</v>
      </c>
      <c r="F281" s="45" t="s">
        <v>3473</v>
      </c>
      <c r="G281" s="38" t="s">
        <v>771</v>
      </c>
      <c r="H281" s="38" t="s">
        <v>772</v>
      </c>
      <c r="I281" s="38">
        <v>2018</v>
      </c>
      <c r="J281" s="39">
        <v>1988</v>
      </c>
      <c r="K281" s="39">
        <v>2895.59</v>
      </c>
      <c r="L281" s="39">
        <v>308</v>
      </c>
      <c r="M281" s="39">
        <v>73212</v>
      </c>
      <c r="N281" s="39">
        <v>1034</v>
      </c>
      <c r="O281" s="39">
        <v>34</v>
      </c>
      <c r="P281" s="39">
        <v>6091</v>
      </c>
      <c r="Q281" s="39">
        <v>146</v>
      </c>
      <c r="R281" s="39">
        <v>11</v>
      </c>
      <c r="S281" s="39">
        <v>7</v>
      </c>
      <c r="T281" s="39">
        <v>7</v>
      </c>
      <c r="U281" s="39">
        <v>2</v>
      </c>
      <c r="V281" s="39">
        <v>2</v>
      </c>
      <c r="W281" s="39">
        <v>3</v>
      </c>
      <c r="X281" s="39">
        <v>3</v>
      </c>
      <c r="Y281" s="39">
        <v>1</v>
      </c>
      <c r="Z281" s="39">
        <v>1</v>
      </c>
      <c r="AA281" s="39">
        <v>1</v>
      </c>
      <c r="AB281" s="39">
        <v>1</v>
      </c>
      <c r="AC281" s="39">
        <v>0</v>
      </c>
      <c r="AD281" s="39">
        <v>3</v>
      </c>
      <c r="AE281" s="39">
        <v>0</v>
      </c>
      <c r="AF281" s="39">
        <v>690121</v>
      </c>
      <c r="AG281" s="39">
        <v>380820</v>
      </c>
      <c r="AH281" s="39">
        <v>82309</v>
      </c>
      <c r="AI281" s="39">
        <v>226992</v>
      </c>
      <c r="AJ281" s="39">
        <v>410060</v>
      </c>
      <c r="AK281" s="39">
        <v>451792</v>
      </c>
    </row>
    <row r="282" spans="1:37" ht="16.5" customHeight="1">
      <c r="A282" s="38">
        <v>266</v>
      </c>
      <c r="B282" s="38" t="s">
        <v>713</v>
      </c>
      <c r="C282" s="38" t="s">
        <v>717</v>
      </c>
      <c r="D282" s="38" t="s">
        <v>157</v>
      </c>
      <c r="E282" s="38" t="s">
        <v>773</v>
      </c>
      <c r="F282" s="45" t="s">
        <v>3474</v>
      </c>
      <c r="G282" s="38" t="s">
        <v>774</v>
      </c>
      <c r="H282" s="38" t="s">
        <v>772</v>
      </c>
      <c r="I282" s="38">
        <v>2006</v>
      </c>
      <c r="J282" s="39">
        <v>738</v>
      </c>
      <c r="K282" s="39">
        <v>1230</v>
      </c>
      <c r="L282" s="39">
        <v>166</v>
      </c>
      <c r="M282" s="39">
        <v>105311</v>
      </c>
      <c r="N282" s="39">
        <v>2493</v>
      </c>
      <c r="O282" s="39">
        <v>32</v>
      </c>
      <c r="P282" s="39">
        <v>4296</v>
      </c>
      <c r="Q282" s="39">
        <v>115</v>
      </c>
      <c r="R282" s="39">
        <v>0</v>
      </c>
      <c r="S282" s="39">
        <v>8</v>
      </c>
      <c r="T282" s="39">
        <v>8</v>
      </c>
      <c r="U282" s="39">
        <v>2</v>
      </c>
      <c r="V282" s="39">
        <v>2</v>
      </c>
      <c r="W282" s="39">
        <v>4</v>
      </c>
      <c r="X282" s="39">
        <v>4</v>
      </c>
      <c r="Y282" s="39">
        <v>1</v>
      </c>
      <c r="Z282" s="39">
        <v>1</v>
      </c>
      <c r="AA282" s="39">
        <v>1</v>
      </c>
      <c r="AB282" s="39">
        <v>1</v>
      </c>
      <c r="AC282" s="39">
        <v>0</v>
      </c>
      <c r="AD282" s="39">
        <v>5</v>
      </c>
      <c r="AE282" s="39">
        <v>0</v>
      </c>
      <c r="AF282" s="39">
        <v>752180</v>
      </c>
      <c r="AG282" s="39">
        <v>423849</v>
      </c>
      <c r="AH282" s="39">
        <v>64946</v>
      </c>
      <c r="AI282" s="39">
        <v>263385</v>
      </c>
      <c r="AJ282" s="39">
        <v>173122</v>
      </c>
      <c r="AK282" s="39">
        <v>166062</v>
      </c>
    </row>
    <row r="283" spans="1:37" ht="16.5" customHeight="1">
      <c r="A283" s="38">
        <v>267</v>
      </c>
      <c r="B283" s="38" t="s">
        <v>713</v>
      </c>
      <c r="C283" s="38" t="s">
        <v>717</v>
      </c>
      <c r="D283" s="38" t="s">
        <v>157</v>
      </c>
      <c r="E283" s="38" t="s">
        <v>775</v>
      </c>
      <c r="F283" s="45" t="s">
        <v>3475</v>
      </c>
      <c r="G283" s="38" t="s">
        <v>776</v>
      </c>
      <c r="H283" s="38" t="s">
        <v>772</v>
      </c>
      <c r="I283" s="38">
        <v>2011</v>
      </c>
      <c r="J283" s="39">
        <v>1302.7</v>
      </c>
      <c r="K283" s="39">
        <v>2040.3</v>
      </c>
      <c r="L283" s="39">
        <v>121</v>
      </c>
      <c r="M283" s="39">
        <v>93995</v>
      </c>
      <c r="N283" s="39">
        <v>1960</v>
      </c>
      <c r="O283" s="39">
        <v>39</v>
      </c>
      <c r="P283" s="39">
        <v>4949</v>
      </c>
      <c r="Q283" s="39">
        <v>98</v>
      </c>
      <c r="R283" s="39">
        <v>1</v>
      </c>
      <c r="S283" s="39">
        <v>8</v>
      </c>
      <c r="T283" s="39">
        <v>8</v>
      </c>
      <c r="U283" s="39">
        <v>3</v>
      </c>
      <c r="V283" s="39">
        <v>3</v>
      </c>
      <c r="W283" s="39">
        <v>4</v>
      </c>
      <c r="X283" s="39">
        <v>4</v>
      </c>
      <c r="Y283" s="39">
        <v>1</v>
      </c>
      <c r="Z283" s="39">
        <v>1</v>
      </c>
      <c r="AA283" s="39">
        <v>0</v>
      </c>
      <c r="AB283" s="39">
        <v>0</v>
      </c>
      <c r="AC283" s="39">
        <v>0</v>
      </c>
      <c r="AD283" s="39">
        <v>3</v>
      </c>
      <c r="AE283" s="39">
        <v>1</v>
      </c>
      <c r="AF283" s="39">
        <v>731399</v>
      </c>
      <c r="AG283" s="39">
        <v>427025</v>
      </c>
      <c r="AH283" s="39">
        <v>72650</v>
      </c>
      <c r="AI283" s="39">
        <v>231724</v>
      </c>
      <c r="AJ283" s="39">
        <v>194730</v>
      </c>
      <c r="AK283" s="39">
        <v>226597</v>
      </c>
    </row>
    <row r="284" spans="1:37" ht="16.5" customHeight="1">
      <c r="A284" s="38">
        <v>268</v>
      </c>
      <c r="B284" s="38" t="s">
        <v>713</v>
      </c>
      <c r="C284" s="38" t="s">
        <v>717</v>
      </c>
      <c r="D284" s="38" t="s">
        <v>157</v>
      </c>
      <c r="E284" s="38" t="s">
        <v>777</v>
      </c>
      <c r="F284" s="45" t="s">
        <v>3476</v>
      </c>
      <c r="G284" s="38" t="s">
        <v>778</v>
      </c>
      <c r="H284" s="38" t="s">
        <v>772</v>
      </c>
      <c r="I284" s="38">
        <v>2008</v>
      </c>
      <c r="J284" s="39">
        <v>821.9</v>
      </c>
      <c r="K284" s="39">
        <v>1979.4</v>
      </c>
      <c r="L284" s="39">
        <v>301</v>
      </c>
      <c r="M284" s="39">
        <v>99686</v>
      </c>
      <c r="N284" s="39">
        <v>2078</v>
      </c>
      <c r="O284" s="39">
        <v>31</v>
      </c>
      <c r="P284" s="39">
        <v>4776</v>
      </c>
      <c r="Q284" s="39">
        <v>104</v>
      </c>
      <c r="R284" s="39">
        <v>0</v>
      </c>
      <c r="S284" s="39">
        <v>9</v>
      </c>
      <c r="T284" s="39">
        <v>8</v>
      </c>
      <c r="U284" s="39">
        <v>4</v>
      </c>
      <c r="V284" s="39">
        <v>2</v>
      </c>
      <c r="W284" s="39">
        <v>2</v>
      </c>
      <c r="X284" s="39">
        <v>3</v>
      </c>
      <c r="Y284" s="39">
        <v>1</v>
      </c>
      <c r="Z284" s="39">
        <v>1</v>
      </c>
      <c r="AA284" s="39">
        <v>2</v>
      </c>
      <c r="AB284" s="39">
        <v>2</v>
      </c>
      <c r="AC284" s="39">
        <v>0</v>
      </c>
      <c r="AD284" s="39">
        <v>2</v>
      </c>
      <c r="AE284" s="39">
        <v>1</v>
      </c>
      <c r="AF284" s="39">
        <v>800084</v>
      </c>
      <c r="AG284" s="39">
        <v>420208</v>
      </c>
      <c r="AH284" s="39">
        <v>69090</v>
      </c>
      <c r="AI284" s="39">
        <v>310786</v>
      </c>
      <c r="AJ284" s="39">
        <v>207646</v>
      </c>
      <c r="AK284" s="39">
        <v>99688</v>
      </c>
    </row>
    <row r="285" spans="1:37" ht="16.5" customHeight="1">
      <c r="A285" s="38">
        <v>269</v>
      </c>
      <c r="B285" s="38" t="s">
        <v>713</v>
      </c>
      <c r="C285" s="38" t="s">
        <v>717</v>
      </c>
      <c r="D285" s="38" t="s">
        <v>157</v>
      </c>
      <c r="E285" s="38" t="s">
        <v>779</v>
      </c>
      <c r="F285" s="45" t="s">
        <v>3477</v>
      </c>
      <c r="G285" s="38" t="s">
        <v>780</v>
      </c>
      <c r="H285" s="38" t="s">
        <v>772</v>
      </c>
      <c r="I285" s="38">
        <v>2006</v>
      </c>
      <c r="J285" s="39">
        <v>523.4</v>
      </c>
      <c r="K285" s="39">
        <v>1380.76</v>
      </c>
      <c r="L285" s="39">
        <v>80</v>
      </c>
      <c r="M285" s="39">
        <v>88764</v>
      </c>
      <c r="N285" s="39">
        <v>2237</v>
      </c>
      <c r="O285" s="39">
        <v>18</v>
      </c>
      <c r="P285" s="39">
        <v>3171</v>
      </c>
      <c r="Q285" s="39">
        <v>102</v>
      </c>
      <c r="R285" s="39">
        <v>0</v>
      </c>
      <c r="S285" s="39">
        <v>6</v>
      </c>
      <c r="T285" s="39">
        <v>6</v>
      </c>
      <c r="U285" s="39">
        <v>2</v>
      </c>
      <c r="V285" s="39">
        <v>2</v>
      </c>
      <c r="W285" s="39">
        <v>2</v>
      </c>
      <c r="X285" s="39">
        <v>2</v>
      </c>
      <c r="Y285" s="39">
        <v>0</v>
      </c>
      <c r="Z285" s="39">
        <v>0</v>
      </c>
      <c r="AA285" s="39">
        <v>2</v>
      </c>
      <c r="AB285" s="39">
        <v>2</v>
      </c>
      <c r="AC285" s="39">
        <v>0</v>
      </c>
      <c r="AD285" s="39">
        <v>3</v>
      </c>
      <c r="AE285" s="39">
        <v>0</v>
      </c>
      <c r="AF285" s="39">
        <v>528568</v>
      </c>
      <c r="AG285" s="39">
        <v>327490</v>
      </c>
      <c r="AH285" s="39">
        <v>39383</v>
      </c>
      <c r="AI285" s="39">
        <v>161695</v>
      </c>
      <c r="AJ285" s="39">
        <v>106765</v>
      </c>
      <c r="AK285" s="39">
        <v>136161</v>
      </c>
    </row>
    <row r="286" spans="1:37" ht="16.5" customHeight="1">
      <c r="A286" s="38">
        <v>270</v>
      </c>
      <c r="B286" s="38" t="s">
        <v>713</v>
      </c>
      <c r="C286" s="38" t="s">
        <v>721</v>
      </c>
      <c r="D286" s="38" t="s">
        <v>157</v>
      </c>
      <c r="E286" s="38" t="s">
        <v>783</v>
      </c>
      <c r="F286" s="45" t="s">
        <v>3478</v>
      </c>
      <c r="G286" s="38" t="s">
        <v>784</v>
      </c>
      <c r="H286" s="38" t="s">
        <v>3479</v>
      </c>
      <c r="I286" s="38">
        <v>2014</v>
      </c>
      <c r="J286" s="39">
        <v>1954</v>
      </c>
      <c r="K286" s="39">
        <v>2007.68</v>
      </c>
      <c r="L286" s="39">
        <v>213</v>
      </c>
      <c r="M286" s="39">
        <v>80412</v>
      </c>
      <c r="N286" s="39">
        <v>1929</v>
      </c>
      <c r="O286" s="39">
        <v>90</v>
      </c>
      <c r="P286" s="39">
        <v>6404</v>
      </c>
      <c r="Q286" s="39">
        <v>115</v>
      </c>
      <c r="R286" s="39">
        <v>2</v>
      </c>
      <c r="S286" s="39">
        <v>13</v>
      </c>
      <c r="T286" s="39">
        <v>13</v>
      </c>
      <c r="U286" s="39">
        <v>3</v>
      </c>
      <c r="V286" s="39">
        <v>3</v>
      </c>
      <c r="W286" s="39">
        <v>8</v>
      </c>
      <c r="X286" s="39">
        <v>8</v>
      </c>
      <c r="Y286" s="39">
        <v>1</v>
      </c>
      <c r="Z286" s="39">
        <v>1</v>
      </c>
      <c r="AA286" s="39">
        <v>1</v>
      </c>
      <c r="AB286" s="39">
        <v>1</v>
      </c>
      <c r="AC286" s="39">
        <v>4</v>
      </c>
      <c r="AD286" s="39">
        <v>7</v>
      </c>
      <c r="AE286" s="39">
        <v>4</v>
      </c>
      <c r="AF286" s="39">
        <v>1423333</v>
      </c>
      <c r="AG286" s="39">
        <v>610006</v>
      </c>
      <c r="AH286" s="39">
        <v>104735</v>
      </c>
      <c r="AI286" s="39">
        <v>708592</v>
      </c>
      <c r="AJ286" s="39">
        <v>269577</v>
      </c>
      <c r="AK286" s="39">
        <v>201250</v>
      </c>
    </row>
    <row r="287" spans="1:37" ht="16.5" customHeight="1">
      <c r="A287" s="38">
        <v>271</v>
      </c>
      <c r="B287" s="38" t="s">
        <v>713</v>
      </c>
      <c r="C287" s="38" t="s">
        <v>577</v>
      </c>
      <c r="D287" s="38" t="s">
        <v>157</v>
      </c>
      <c r="E287" s="38" t="s">
        <v>788</v>
      </c>
      <c r="F287" s="45" t="s">
        <v>3480</v>
      </c>
      <c r="G287" s="38" t="s">
        <v>786</v>
      </c>
      <c r="H287" s="38" t="s">
        <v>787</v>
      </c>
      <c r="I287" s="38">
        <v>2012</v>
      </c>
      <c r="J287" s="39">
        <v>4032</v>
      </c>
      <c r="K287" s="39">
        <v>2469</v>
      </c>
      <c r="L287" s="39">
        <v>226</v>
      </c>
      <c r="M287" s="39">
        <v>131065</v>
      </c>
      <c r="N287" s="39">
        <v>2892</v>
      </c>
      <c r="O287" s="39">
        <v>67</v>
      </c>
      <c r="P287" s="39">
        <v>8627</v>
      </c>
      <c r="Q287" s="39">
        <v>143</v>
      </c>
      <c r="R287" s="39">
        <v>4</v>
      </c>
      <c r="S287" s="39">
        <v>17</v>
      </c>
      <c r="T287" s="39">
        <v>17</v>
      </c>
      <c r="U287" s="39">
        <v>1</v>
      </c>
      <c r="V287" s="39">
        <v>1</v>
      </c>
      <c r="W287" s="39">
        <v>15</v>
      </c>
      <c r="X287" s="39">
        <v>15</v>
      </c>
      <c r="Y287" s="39">
        <v>0</v>
      </c>
      <c r="Z287" s="39">
        <v>0</v>
      </c>
      <c r="AA287" s="39">
        <v>1</v>
      </c>
      <c r="AB287" s="39">
        <v>1</v>
      </c>
      <c r="AC287" s="39">
        <v>2</v>
      </c>
      <c r="AD287" s="39">
        <v>14</v>
      </c>
      <c r="AE287" s="39">
        <v>2</v>
      </c>
      <c r="AF287" s="39">
        <v>1005116</v>
      </c>
      <c r="AG287" s="39">
        <v>599670</v>
      </c>
      <c r="AH287" s="39">
        <v>141170</v>
      </c>
      <c r="AI287" s="39">
        <v>264276</v>
      </c>
      <c r="AJ287" s="39">
        <v>157393</v>
      </c>
      <c r="AK287" s="39">
        <v>311773</v>
      </c>
    </row>
    <row r="288" spans="1:37" ht="16.5" customHeight="1">
      <c r="A288" s="38">
        <v>272</v>
      </c>
      <c r="B288" s="38" t="s">
        <v>713</v>
      </c>
      <c r="C288" s="38" t="s">
        <v>577</v>
      </c>
      <c r="D288" s="38" t="s">
        <v>157</v>
      </c>
      <c r="E288" s="38" t="s">
        <v>785</v>
      </c>
      <c r="F288" s="45" t="s">
        <v>3481</v>
      </c>
      <c r="G288" s="38" t="s">
        <v>786</v>
      </c>
      <c r="H288" s="38" t="s">
        <v>787</v>
      </c>
      <c r="I288" s="38">
        <v>2016</v>
      </c>
      <c r="J288" s="39">
        <v>358</v>
      </c>
      <c r="K288" s="39">
        <v>693.52</v>
      </c>
      <c r="L288" s="39">
        <v>69</v>
      </c>
      <c r="M288" s="39">
        <v>37906</v>
      </c>
      <c r="N288" s="39">
        <v>0</v>
      </c>
      <c r="O288" s="39">
        <v>54</v>
      </c>
      <c r="P288" s="39">
        <v>2455</v>
      </c>
      <c r="Q288" s="39">
        <v>0</v>
      </c>
      <c r="R288" s="39">
        <v>2</v>
      </c>
      <c r="S288" s="39">
        <v>6</v>
      </c>
      <c r="T288" s="39">
        <v>11</v>
      </c>
      <c r="U288" s="39">
        <v>1</v>
      </c>
      <c r="V288" s="39">
        <v>0</v>
      </c>
      <c r="W288" s="39">
        <v>5</v>
      </c>
      <c r="X288" s="39">
        <v>11</v>
      </c>
      <c r="Y288" s="39">
        <v>0</v>
      </c>
      <c r="Z288" s="39">
        <v>0</v>
      </c>
      <c r="AA288" s="39">
        <v>0</v>
      </c>
      <c r="AB288" s="39">
        <v>0</v>
      </c>
      <c r="AC288" s="39">
        <v>1</v>
      </c>
      <c r="AD288" s="39">
        <v>5</v>
      </c>
      <c r="AE288" s="39">
        <v>0</v>
      </c>
      <c r="AF288" s="39">
        <v>363407</v>
      </c>
      <c r="AG288" s="39">
        <v>212973</v>
      </c>
      <c r="AH288" s="39">
        <v>34733</v>
      </c>
      <c r="AI288" s="39">
        <v>115701</v>
      </c>
      <c r="AJ288" s="39">
        <v>56799</v>
      </c>
      <c r="AK288" s="39">
        <v>77998</v>
      </c>
    </row>
    <row r="289" spans="1:37" ht="16.5" customHeight="1">
      <c r="A289" s="38">
        <v>273</v>
      </c>
      <c r="B289" s="38" t="s">
        <v>713</v>
      </c>
      <c r="C289" s="38" t="s">
        <v>594</v>
      </c>
      <c r="D289" s="38" t="s">
        <v>157</v>
      </c>
      <c r="E289" s="38" t="s">
        <v>789</v>
      </c>
      <c r="F289" s="45" t="s">
        <v>3482</v>
      </c>
      <c r="G289" s="38" t="s">
        <v>790</v>
      </c>
      <c r="H289" s="38" t="s">
        <v>791</v>
      </c>
      <c r="I289" s="38">
        <v>2009</v>
      </c>
      <c r="J289" s="39">
        <v>10454</v>
      </c>
      <c r="K289" s="39">
        <v>3702</v>
      </c>
      <c r="L289" s="39">
        <v>627</v>
      </c>
      <c r="M289" s="39">
        <v>118054</v>
      </c>
      <c r="N289" s="39">
        <v>2882</v>
      </c>
      <c r="O289" s="39">
        <v>72</v>
      </c>
      <c r="P289" s="39">
        <v>9803</v>
      </c>
      <c r="Q289" s="39">
        <v>0</v>
      </c>
      <c r="R289" s="39">
        <v>0</v>
      </c>
      <c r="S289" s="39">
        <v>13</v>
      </c>
      <c r="T289" s="39">
        <v>14</v>
      </c>
      <c r="U289" s="39">
        <v>2</v>
      </c>
      <c r="V289" s="39">
        <v>0</v>
      </c>
      <c r="W289" s="39">
        <v>11</v>
      </c>
      <c r="X289" s="39">
        <v>14</v>
      </c>
      <c r="Y289" s="39">
        <v>0</v>
      </c>
      <c r="Z289" s="39">
        <v>0</v>
      </c>
      <c r="AA289" s="39">
        <v>0</v>
      </c>
      <c r="AB289" s="39">
        <v>0</v>
      </c>
      <c r="AC289" s="39">
        <v>1</v>
      </c>
      <c r="AD289" s="39">
        <v>9</v>
      </c>
      <c r="AE289" s="39">
        <v>1</v>
      </c>
      <c r="AF289" s="39">
        <v>1105278</v>
      </c>
      <c r="AG289" s="39">
        <v>489889</v>
      </c>
      <c r="AH289" s="39">
        <v>123660</v>
      </c>
      <c r="AI289" s="39">
        <v>491729</v>
      </c>
      <c r="AJ289" s="39">
        <v>169029</v>
      </c>
      <c r="AK289" s="39">
        <v>174869</v>
      </c>
    </row>
    <row r="290" spans="1:37" ht="16.5" customHeight="1">
      <c r="A290" s="38">
        <v>274</v>
      </c>
      <c r="B290" s="38" t="s">
        <v>713</v>
      </c>
      <c r="C290" s="38" t="s">
        <v>594</v>
      </c>
      <c r="D290" s="38" t="s">
        <v>157</v>
      </c>
      <c r="E290" s="38" t="s">
        <v>795</v>
      </c>
      <c r="F290" s="45" t="s">
        <v>3483</v>
      </c>
      <c r="G290" s="38" t="s">
        <v>796</v>
      </c>
      <c r="H290" s="38" t="s">
        <v>3484</v>
      </c>
      <c r="I290" s="38">
        <v>2017</v>
      </c>
      <c r="J290" s="39">
        <v>1950</v>
      </c>
      <c r="K290" s="39">
        <v>936.88</v>
      </c>
      <c r="L290" s="39">
        <v>160</v>
      </c>
      <c r="M290" s="39">
        <v>52993</v>
      </c>
      <c r="N290" s="39">
        <v>0</v>
      </c>
      <c r="O290" s="39">
        <v>85</v>
      </c>
      <c r="P290" s="39">
        <v>7467</v>
      </c>
      <c r="Q290" s="39">
        <v>0</v>
      </c>
      <c r="R290" s="39">
        <v>0</v>
      </c>
      <c r="S290" s="39">
        <v>5</v>
      </c>
      <c r="T290" s="39">
        <v>6</v>
      </c>
      <c r="U290" s="39">
        <v>1</v>
      </c>
      <c r="V290" s="39">
        <v>0</v>
      </c>
      <c r="W290" s="39">
        <v>3</v>
      </c>
      <c r="X290" s="39">
        <v>5</v>
      </c>
      <c r="Y290" s="39">
        <v>0</v>
      </c>
      <c r="Z290" s="39">
        <v>0</v>
      </c>
      <c r="AA290" s="39">
        <v>1</v>
      </c>
      <c r="AB290" s="39">
        <v>1</v>
      </c>
      <c r="AC290" s="39">
        <v>0</v>
      </c>
      <c r="AD290" s="39">
        <v>3</v>
      </c>
      <c r="AE290" s="39">
        <v>0</v>
      </c>
      <c r="AF290" s="39">
        <v>453006</v>
      </c>
      <c r="AG290" s="39">
        <v>216498</v>
      </c>
      <c r="AH290" s="39">
        <v>73064</v>
      </c>
      <c r="AI290" s="39">
        <v>163444</v>
      </c>
      <c r="AJ290" s="39">
        <v>194212</v>
      </c>
      <c r="AK290" s="39">
        <v>162772</v>
      </c>
    </row>
    <row r="291" spans="1:37" ht="16.5" customHeight="1">
      <c r="A291" s="38">
        <v>275</v>
      </c>
      <c r="B291" s="38" t="s">
        <v>713</v>
      </c>
      <c r="C291" s="38" t="s">
        <v>594</v>
      </c>
      <c r="D291" s="38" t="s">
        <v>157</v>
      </c>
      <c r="E291" s="38" t="s">
        <v>792</v>
      </c>
      <c r="F291" s="45" t="s">
        <v>3485</v>
      </c>
      <c r="G291" s="38" t="s">
        <v>793</v>
      </c>
      <c r="H291" s="38" t="s">
        <v>794</v>
      </c>
      <c r="I291" s="38">
        <v>2015</v>
      </c>
      <c r="J291" s="39">
        <v>687</v>
      </c>
      <c r="K291" s="39">
        <v>847</v>
      </c>
      <c r="L291" s="39">
        <v>190</v>
      </c>
      <c r="M291" s="39">
        <v>58936</v>
      </c>
      <c r="N291" s="39">
        <v>0</v>
      </c>
      <c r="O291" s="39">
        <v>91</v>
      </c>
      <c r="P291" s="39">
        <v>5322</v>
      </c>
      <c r="Q291" s="39">
        <v>0</v>
      </c>
      <c r="R291" s="39">
        <v>0</v>
      </c>
      <c r="S291" s="39">
        <v>6</v>
      </c>
      <c r="T291" s="39">
        <v>6</v>
      </c>
      <c r="U291" s="39">
        <v>1</v>
      </c>
      <c r="V291" s="39">
        <v>0</v>
      </c>
      <c r="W291" s="39">
        <v>4</v>
      </c>
      <c r="X291" s="39">
        <v>5</v>
      </c>
      <c r="Y291" s="39">
        <v>0</v>
      </c>
      <c r="Z291" s="39">
        <v>0</v>
      </c>
      <c r="AA291" s="39">
        <v>1</v>
      </c>
      <c r="AB291" s="39">
        <v>1</v>
      </c>
      <c r="AC291" s="39">
        <v>0</v>
      </c>
      <c r="AD291" s="39">
        <v>4</v>
      </c>
      <c r="AE291" s="39">
        <v>0</v>
      </c>
      <c r="AF291" s="39">
        <v>338806</v>
      </c>
      <c r="AG291" s="39">
        <v>216498</v>
      </c>
      <c r="AH291" s="39">
        <v>65000</v>
      </c>
      <c r="AI291" s="39">
        <v>57308</v>
      </c>
      <c r="AJ291" s="39">
        <v>166753</v>
      </c>
      <c r="AK291" s="39">
        <v>114137</v>
      </c>
    </row>
    <row r="292" spans="1:37" ht="16.5" customHeight="1">
      <c r="A292" s="38">
        <v>276</v>
      </c>
      <c r="B292" s="38" t="s">
        <v>713</v>
      </c>
      <c r="C292" s="38" t="s">
        <v>602</v>
      </c>
      <c r="D292" s="38" t="s">
        <v>157</v>
      </c>
      <c r="E292" s="38" t="s">
        <v>797</v>
      </c>
      <c r="F292" s="45" t="s">
        <v>3486</v>
      </c>
      <c r="G292" s="38" t="s">
        <v>798</v>
      </c>
      <c r="H292" s="38" t="s">
        <v>799</v>
      </c>
      <c r="I292" s="38">
        <v>2018</v>
      </c>
      <c r="J292" s="39">
        <v>680</v>
      </c>
      <c r="K292" s="39">
        <v>822.52</v>
      </c>
      <c r="L292" s="39">
        <v>63</v>
      </c>
      <c r="M292" s="39">
        <v>25937</v>
      </c>
      <c r="N292" s="39">
        <v>1097</v>
      </c>
      <c r="O292" s="39">
        <v>22</v>
      </c>
      <c r="P292" s="39">
        <v>2613</v>
      </c>
      <c r="Q292" s="39">
        <v>26</v>
      </c>
      <c r="R292" s="39">
        <v>0</v>
      </c>
      <c r="S292" s="46">
        <v>3.5</v>
      </c>
      <c r="T292" s="39">
        <v>4</v>
      </c>
      <c r="U292" s="39">
        <v>2</v>
      </c>
      <c r="V292" s="39">
        <v>2</v>
      </c>
      <c r="W292" s="46">
        <v>1.5</v>
      </c>
      <c r="X292" s="39">
        <v>2</v>
      </c>
      <c r="Y292" s="39">
        <v>0</v>
      </c>
      <c r="Z292" s="39">
        <v>0</v>
      </c>
      <c r="AA292" s="39">
        <v>0</v>
      </c>
      <c r="AB292" s="39">
        <v>0</v>
      </c>
      <c r="AC292" s="39">
        <v>0</v>
      </c>
      <c r="AD292" s="39">
        <v>1</v>
      </c>
      <c r="AE292" s="39">
        <v>1</v>
      </c>
      <c r="AF292" s="39">
        <v>305802</v>
      </c>
      <c r="AG292" s="39">
        <v>177308</v>
      </c>
      <c r="AH292" s="39">
        <v>37214</v>
      </c>
      <c r="AI292" s="39">
        <v>91280</v>
      </c>
      <c r="AJ292" s="39">
        <v>19247</v>
      </c>
      <c r="AK292" s="39">
        <v>23002</v>
      </c>
    </row>
    <row r="293" spans="1:37" ht="16.5" customHeight="1">
      <c r="A293" s="38">
        <v>277</v>
      </c>
      <c r="B293" s="38" t="s">
        <v>713</v>
      </c>
      <c r="C293" s="38" t="s">
        <v>602</v>
      </c>
      <c r="D293" s="38" t="s">
        <v>157</v>
      </c>
      <c r="E293" s="38" t="s">
        <v>807</v>
      </c>
      <c r="F293" s="45" t="s">
        <v>3487</v>
      </c>
      <c r="G293" s="38" t="s">
        <v>808</v>
      </c>
      <c r="H293" s="38" t="s">
        <v>799</v>
      </c>
      <c r="I293" s="38">
        <v>2018</v>
      </c>
      <c r="J293" s="39">
        <v>790</v>
      </c>
      <c r="K293" s="39">
        <v>757</v>
      </c>
      <c r="L293" s="39">
        <v>56</v>
      </c>
      <c r="M293" s="39">
        <v>23300</v>
      </c>
      <c r="N293" s="39">
        <v>984</v>
      </c>
      <c r="O293" s="39">
        <v>23</v>
      </c>
      <c r="P293" s="39">
        <v>2580</v>
      </c>
      <c r="Q293" s="39">
        <v>58</v>
      </c>
      <c r="R293" s="39">
        <v>0</v>
      </c>
      <c r="S293" s="46">
        <v>3.5</v>
      </c>
      <c r="T293" s="46">
        <v>3.5</v>
      </c>
      <c r="U293" s="39">
        <v>2</v>
      </c>
      <c r="V293" s="39">
        <v>2</v>
      </c>
      <c r="W293" s="46">
        <v>1.5</v>
      </c>
      <c r="X293" s="46">
        <v>1.5</v>
      </c>
      <c r="Y293" s="39">
        <v>0</v>
      </c>
      <c r="Z293" s="39">
        <v>0</v>
      </c>
      <c r="AA293" s="39">
        <v>0</v>
      </c>
      <c r="AB293" s="39">
        <v>0</v>
      </c>
      <c r="AC293" s="39">
        <v>0</v>
      </c>
      <c r="AD293" s="39">
        <v>2</v>
      </c>
      <c r="AE293" s="39">
        <v>0</v>
      </c>
      <c r="AF293" s="39">
        <v>312734</v>
      </c>
      <c r="AG293" s="39">
        <v>189504</v>
      </c>
      <c r="AH293" s="39">
        <v>30391</v>
      </c>
      <c r="AI293" s="39">
        <v>92839</v>
      </c>
      <c r="AJ293" s="39">
        <v>14835</v>
      </c>
      <c r="AK293" s="39">
        <v>16493</v>
      </c>
    </row>
    <row r="294" spans="1:37" ht="16.5" customHeight="1">
      <c r="A294" s="38">
        <v>278</v>
      </c>
      <c r="B294" s="38" t="s">
        <v>713</v>
      </c>
      <c r="C294" s="38" t="s">
        <v>602</v>
      </c>
      <c r="D294" s="38" t="s">
        <v>157</v>
      </c>
      <c r="E294" s="38" t="s">
        <v>804</v>
      </c>
      <c r="F294" s="45" t="s">
        <v>3488</v>
      </c>
      <c r="G294" s="38" t="s">
        <v>805</v>
      </c>
      <c r="H294" s="38" t="s">
        <v>806</v>
      </c>
      <c r="I294" s="38">
        <v>2020</v>
      </c>
      <c r="J294" s="39">
        <v>663</v>
      </c>
      <c r="K294" s="39">
        <v>650.70000000000005</v>
      </c>
      <c r="L294" s="39">
        <v>66</v>
      </c>
      <c r="M294" s="39">
        <v>13480</v>
      </c>
      <c r="N294" s="39">
        <v>4750</v>
      </c>
      <c r="O294" s="39">
        <v>8</v>
      </c>
      <c r="P294" s="39">
        <v>2124</v>
      </c>
      <c r="Q294" s="39">
        <v>124</v>
      </c>
      <c r="R294" s="39">
        <v>0</v>
      </c>
      <c r="S294" s="46">
        <v>1.5</v>
      </c>
      <c r="T294" s="39">
        <v>3</v>
      </c>
      <c r="U294" s="39">
        <v>1</v>
      </c>
      <c r="V294" s="39">
        <v>2</v>
      </c>
      <c r="W294" s="46">
        <v>0.5</v>
      </c>
      <c r="X294" s="39">
        <v>1</v>
      </c>
      <c r="Y294" s="39">
        <v>0</v>
      </c>
      <c r="Z294" s="39">
        <v>0</v>
      </c>
      <c r="AA294" s="39">
        <v>0</v>
      </c>
      <c r="AB294" s="39">
        <v>0</v>
      </c>
      <c r="AC294" s="39">
        <v>0</v>
      </c>
      <c r="AD294" s="39">
        <v>2</v>
      </c>
      <c r="AE294" s="39">
        <v>0</v>
      </c>
      <c r="AF294" s="39">
        <v>225277</v>
      </c>
      <c r="AG294" s="39">
        <v>100733</v>
      </c>
      <c r="AH294" s="39">
        <v>34496</v>
      </c>
      <c r="AI294" s="39">
        <v>90048</v>
      </c>
      <c r="AJ294" s="39">
        <v>16902</v>
      </c>
      <c r="AK294" s="39">
        <v>22568</v>
      </c>
    </row>
    <row r="295" spans="1:37" ht="16.5" customHeight="1">
      <c r="A295" s="38">
        <v>279</v>
      </c>
      <c r="B295" s="38" t="s">
        <v>713</v>
      </c>
      <c r="C295" s="38" t="s">
        <v>602</v>
      </c>
      <c r="D295" s="38" t="s">
        <v>157</v>
      </c>
      <c r="E295" s="38" t="s">
        <v>800</v>
      </c>
      <c r="F295" s="45" t="s">
        <v>3489</v>
      </c>
      <c r="G295" s="38" t="s">
        <v>801</v>
      </c>
      <c r="H295" s="38" t="s">
        <v>799</v>
      </c>
      <c r="I295" s="38">
        <v>2017</v>
      </c>
      <c r="J295" s="39">
        <v>444</v>
      </c>
      <c r="K295" s="39">
        <v>488.92</v>
      </c>
      <c r="L295" s="39">
        <v>70</v>
      </c>
      <c r="M295" s="39">
        <v>24471</v>
      </c>
      <c r="N295" s="39">
        <v>1402</v>
      </c>
      <c r="O295" s="39">
        <v>23</v>
      </c>
      <c r="P295" s="39">
        <v>1947</v>
      </c>
      <c r="Q295" s="39">
        <v>133</v>
      </c>
      <c r="R295" s="39">
        <v>2</v>
      </c>
      <c r="S295" s="46">
        <v>3.5</v>
      </c>
      <c r="T295" s="39">
        <v>4</v>
      </c>
      <c r="U295" s="39">
        <v>2</v>
      </c>
      <c r="V295" s="39">
        <v>2</v>
      </c>
      <c r="W295" s="46">
        <v>1.5</v>
      </c>
      <c r="X295" s="39">
        <v>2</v>
      </c>
      <c r="Y295" s="39">
        <v>0</v>
      </c>
      <c r="Z295" s="39">
        <v>0</v>
      </c>
      <c r="AA295" s="39">
        <v>0</v>
      </c>
      <c r="AB295" s="39">
        <v>0</v>
      </c>
      <c r="AC295" s="39">
        <v>0</v>
      </c>
      <c r="AD295" s="39">
        <v>2</v>
      </c>
      <c r="AE295" s="39">
        <v>0</v>
      </c>
      <c r="AF295" s="39">
        <v>321438</v>
      </c>
      <c r="AG295" s="39">
        <v>173343</v>
      </c>
      <c r="AH295" s="39">
        <v>31141</v>
      </c>
      <c r="AI295" s="39">
        <v>116954</v>
      </c>
      <c r="AJ295" s="39">
        <v>19389</v>
      </c>
      <c r="AK295" s="39">
        <v>23918</v>
      </c>
    </row>
    <row r="296" spans="1:37" ht="16.5" customHeight="1">
      <c r="A296" s="38">
        <v>280</v>
      </c>
      <c r="B296" s="38" t="s">
        <v>713</v>
      </c>
      <c r="C296" s="38" t="s">
        <v>602</v>
      </c>
      <c r="D296" s="38" t="s">
        <v>157</v>
      </c>
      <c r="E296" s="38" t="s">
        <v>802</v>
      </c>
      <c r="F296" s="45" t="s">
        <v>3490</v>
      </c>
      <c r="G296" s="38" t="s">
        <v>803</v>
      </c>
      <c r="H296" s="38" t="s">
        <v>799</v>
      </c>
      <c r="I296" s="38">
        <v>2010</v>
      </c>
      <c r="J296" s="39">
        <v>700</v>
      </c>
      <c r="K296" s="39">
        <v>1624</v>
      </c>
      <c r="L296" s="39">
        <v>47</v>
      </c>
      <c r="M296" s="39">
        <v>54195</v>
      </c>
      <c r="N296" s="39">
        <v>4642</v>
      </c>
      <c r="O296" s="39">
        <v>4</v>
      </c>
      <c r="P296" s="39">
        <v>3705</v>
      </c>
      <c r="Q296" s="39">
        <v>117</v>
      </c>
      <c r="R296" s="39">
        <v>0</v>
      </c>
      <c r="S296" s="39">
        <v>5</v>
      </c>
      <c r="T296" s="39">
        <v>5</v>
      </c>
      <c r="U296" s="46">
        <v>2.5</v>
      </c>
      <c r="V296" s="39">
        <v>2</v>
      </c>
      <c r="W296" s="46">
        <v>1.5</v>
      </c>
      <c r="X296" s="39">
        <v>2</v>
      </c>
      <c r="Y296" s="39">
        <v>1</v>
      </c>
      <c r="Z296" s="39">
        <v>1</v>
      </c>
      <c r="AA296" s="39">
        <v>0</v>
      </c>
      <c r="AB296" s="39">
        <v>0</v>
      </c>
      <c r="AC296" s="39">
        <v>0</v>
      </c>
      <c r="AD296" s="39">
        <v>1</v>
      </c>
      <c r="AE296" s="39">
        <v>1</v>
      </c>
      <c r="AF296" s="39">
        <v>363368</v>
      </c>
      <c r="AG296" s="39">
        <v>51198</v>
      </c>
      <c r="AH296" s="39">
        <v>44998</v>
      </c>
      <c r="AI296" s="39">
        <v>267172</v>
      </c>
      <c r="AJ296" s="39">
        <v>23661</v>
      </c>
      <c r="AK296" s="39">
        <v>89337</v>
      </c>
    </row>
    <row r="297" spans="1:37" ht="16.5" customHeight="1">
      <c r="A297" s="38">
        <v>281</v>
      </c>
      <c r="B297" s="38" t="s">
        <v>713</v>
      </c>
      <c r="C297" s="38" t="s">
        <v>737</v>
      </c>
      <c r="D297" s="38" t="s">
        <v>157</v>
      </c>
      <c r="E297" s="38" t="s">
        <v>823</v>
      </c>
      <c r="F297" s="45" t="s">
        <v>3491</v>
      </c>
      <c r="G297" s="38" t="s">
        <v>824</v>
      </c>
      <c r="H297" s="38" t="s">
        <v>825</v>
      </c>
      <c r="I297" s="38">
        <v>2015</v>
      </c>
      <c r="J297" s="39">
        <v>2080.1</v>
      </c>
      <c r="K297" s="39">
        <v>2991.98</v>
      </c>
      <c r="L297" s="39">
        <v>315</v>
      </c>
      <c r="M297" s="39">
        <v>143125</v>
      </c>
      <c r="N297" s="39">
        <v>3645</v>
      </c>
      <c r="O297" s="39">
        <v>105</v>
      </c>
      <c r="P297" s="39">
        <v>13911</v>
      </c>
      <c r="Q297" s="39">
        <v>269</v>
      </c>
      <c r="R297" s="39">
        <v>24</v>
      </c>
      <c r="S297" s="39">
        <v>13</v>
      </c>
      <c r="T297" s="39">
        <v>17</v>
      </c>
      <c r="U297" s="39">
        <v>2</v>
      </c>
      <c r="V297" s="39">
        <v>2</v>
      </c>
      <c r="W297" s="39">
        <v>10</v>
      </c>
      <c r="X297" s="39">
        <v>14</v>
      </c>
      <c r="Y297" s="39">
        <v>0</v>
      </c>
      <c r="Z297" s="39">
        <v>0</v>
      </c>
      <c r="AA297" s="39">
        <v>1</v>
      </c>
      <c r="AB297" s="39">
        <v>1</v>
      </c>
      <c r="AC297" s="39">
        <v>1</v>
      </c>
      <c r="AD297" s="39">
        <v>17</v>
      </c>
      <c r="AE297" s="39">
        <v>1</v>
      </c>
      <c r="AF297" s="39">
        <v>1663126</v>
      </c>
      <c r="AG297" s="39">
        <v>765667</v>
      </c>
      <c r="AH297" s="39">
        <v>192072</v>
      </c>
      <c r="AI297" s="39">
        <v>705387</v>
      </c>
      <c r="AJ297" s="39">
        <v>231595</v>
      </c>
      <c r="AK297" s="39">
        <v>487939</v>
      </c>
    </row>
    <row r="298" spans="1:37" ht="16.5" customHeight="1">
      <c r="A298" s="38">
        <v>282</v>
      </c>
      <c r="B298" s="38" t="s">
        <v>713</v>
      </c>
      <c r="C298" s="38" t="s">
        <v>737</v>
      </c>
      <c r="D298" s="38" t="s">
        <v>157</v>
      </c>
      <c r="E298" s="38" t="s">
        <v>826</v>
      </c>
      <c r="F298" s="45" t="s">
        <v>3492</v>
      </c>
      <c r="G298" s="38" t="s">
        <v>827</v>
      </c>
      <c r="H298" s="38" t="s">
        <v>828</v>
      </c>
      <c r="I298" s="38">
        <v>2013</v>
      </c>
      <c r="J298" s="39">
        <v>6138</v>
      </c>
      <c r="K298" s="39">
        <v>5530</v>
      </c>
      <c r="L298" s="39">
        <v>465</v>
      </c>
      <c r="M298" s="39">
        <v>243064</v>
      </c>
      <c r="N298" s="39">
        <v>4514</v>
      </c>
      <c r="O298" s="39">
        <v>193</v>
      </c>
      <c r="P298" s="39">
        <v>22540</v>
      </c>
      <c r="Q298" s="39">
        <v>387</v>
      </c>
      <c r="R298" s="39">
        <v>193</v>
      </c>
      <c r="S298" s="39">
        <v>24</v>
      </c>
      <c r="T298" s="39">
        <v>26</v>
      </c>
      <c r="U298" s="39">
        <v>2</v>
      </c>
      <c r="V298" s="39">
        <v>2</v>
      </c>
      <c r="W298" s="39">
        <v>19</v>
      </c>
      <c r="X298" s="39">
        <v>21</v>
      </c>
      <c r="Y298" s="39">
        <v>2</v>
      </c>
      <c r="Z298" s="39">
        <v>2</v>
      </c>
      <c r="AA298" s="39">
        <v>1</v>
      </c>
      <c r="AB298" s="39">
        <v>1</v>
      </c>
      <c r="AC298" s="39">
        <v>4</v>
      </c>
      <c r="AD298" s="39">
        <v>29</v>
      </c>
      <c r="AE298" s="39">
        <v>0</v>
      </c>
      <c r="AF298" s="39">
        <v>3015231</v>
      </c>
      <c r="AG298" s="39">
        <v>1282814</v>
      </c>
      <c r="AH298" s="39">
        <v>346920</v>
      </c>
      <c r="AI298" s="39">
        <v>1385497</v>
      </c>
      <c r="AJ298" s="39">
        <v>386094</v>
      </c>
      <c r="AK298" s="39">
        <v>663389</v>
      </c>
    </row>
    <row r="299" spans="1:37" ht="16.5" customHeight="1">
      <c r="A299" s="38">
        <v>283</v>
      </c>
      <c r="B299" s="38" t="s">
        <v>713</v>
      </c>
      <c r="C299" s="38" t="s">
        <v>737</v>
      </c>
      <c r="D299" s="38" t="s">
        <v>157</v>
      </c>
      <c r="E299" s="38" t="s">
        <v>815</v>
      </c>
      <c r="F299" s="45" t="s">
        <v>3493</v>
      </c>
      <c r="G299" s="38" t="s">
        <v>816</v>
      </c>
      <c r="H299" s="38" t="s">
        <v>817</v>
      </c>
      <c r="I299" s="38">
        <v>2010</v>
      </c>
      <c r="J299" s="39">
        <v>1720.4</v>
      </c>
      <c r="K299" s="39">
        <v>4515.8999999999996</v>
      </c>
      <c r="L299" s="39">
        <v>487</v>
      </c>
      <c r="M299" s="39">
        <v>162916</v>
      </c>
      <c r="N299" s="39">
        <v>4838</v>
      </c>
      <c r="O299" s="39">
        <v>73</v>
      </c>
      <c r="P299" s="39">
        <v>8448</v>
      </c>
      <c r="Q299" s="39">
        <v>404</v>
      </c>
      <c r="R299" s="39">
        <v>57</v>
      </c>
      <c r="S299" s="39">
        <v>19</v>
      </c>
      <c r="T299" s="39">
        <v>19</v>
      </c>
      <c r="U299" s="39">
        <v>2</v>
      </c>
      <c r="V299" s="39">
        <v>2</v>
      </c>
      <c r="W299" s="39">
        <v>15</v>
      </c>
      <c r="X299" s="39">
        <v>15</v>
      </c>
      <c r="Y299" s="39">
        <v>0</v>
      </c>
      <c r="Z299" s="39">
        <v>0</v>
      </c>
      <c r="AA299" s="39">
        <v>2</v>
      </c>
      <c r="AB299" s="39">
        <v>2</v>
      </c>
      <c r="AC299" s="39">
        <v>2</v>
      </c>
      <c r="AD299" s="39">
        <v>24</v>
      </c>
      <c r="AE299" s="39">
        <v>0</v>
      </c>
      <c r="AF299" s="39">
        <v>1751360</v>
      </c>
      <c r="AG299" s="39">
        <v>682546</v>
      </c>
      <c r="AH299" s="39">
        <v>113032</v>
      </c>
      <c r="AI299" s="39">
        <v>955782</v>
      </c>
      <c r="AJ299" s="39">
        <v>205359</v>
      </c>
      <c r="AK299" s="39">
        <v>339362</v>
      </c>
    </row>
    <row r="300" spans="1:37" ht="16.5" customHeight="1">
      <c r="A300" s="38">
        <v>284</v>
      </c>
      <c r="B300" s="38" t="s">
        <v>713</v>
      </c>
      <c r="C300" s="38" t="s">
        <v>737</v>
      </c>
      <c r="D300" s="38" t="s">
        <v>157</v>
      </c>
      <c r="E300" s="38" t="s">
        <v>820</v>
      </c>
      <c r="F300" s="45" t="s">
        <v>3494</v>
      </c>
      <c r="G300" s="38" t="s">
        <v>821</v>
      </c>
      <c r="H300" s="38" t="s">
        <v>822</v>
      </c>
      <c r="I300" s="38">
        <v>2014</v>
      </c>
      <c r="J300" s="39">
        <v>411.85</v>
      </c>
      <c r="K300" s="39">
        <v>411.85</v>
      </c>
      <c r="L300" s="39">
        <v>55</v>
      </c>
      <c r="M300" s="39">
        <v>26680</v>
      </c>
      <c r="N300" s="39">
        <v>0</v>
      </c>
      <c r="O300" s="39">
        <v>16</v>
      </c>
      <c r="P300" s="39">
        <v>1435</v>
      </c>
      <c r="Q300" s="39">
        <v>0</v>
      </c>
      <c r="R300" s="39">
        <v>13</v>
      </c>
      <c r="S300" s="39">
        <v>1</v>
      </c>
      <c r="T300" s="39">
        <v>1</v>
      </c>
      <c r="U300" s="39">
        <v>0</v>
      </c>
      <c r="V300" s="39">
        <v>0</v>
      </c>
      <c r="W300" s="39">
        <v>1</v>
      </c>
      <c r="X300" s="39">
        <v>1</v>
      </c>
      <c r="Y300" s="39">
        <v>0</v>
      </c>
      <c r="Z300" s="39">
        <v>0</v>
      </c>
      <c r="AA300" s="39">
        <v>0</v>
      </c>
      <c r="AB300" s="39">
        <v>0</v>
      </c>
      <c r="AC300" s="39">
        <v>0</v>
      </c>
      <c r="AD300" s="39">
        <v>2</v>
      </c>
      <c r="AE300" s="39">
        <v>0</v>
      </c>
      <c r="AF300" s="39">
        <v>85309</v>
      </c>
      <c r="AG300" s="39">
        <v>59452</v>
      </c>
      <c r="AH300" s="39">
        <v>15205</v>
      </c>
      <c r="AI300" s="39">
        <v>10652</v>
      </c>
      <c r="AJ300" s="39">
        <v>17805</v>
      </c>
      <c r="AK300" s="39">
        <v>35677</v>
      </c>
    </row>
    <row r="301" spans="1:37" ht="16.5" customHeight="1">
      <c r="A301" s="38">
        <v>285</v>
      </c>
      <c r="B301" s="38" t="s">
        <v>713</v>
      </c>
      <c r="C301" s="38" t="s">
        <v>737</v>
      </c>
      <c r="D301" s="38" t="s">
        <v>157</v>
      </c>
      <c r="E301" s="38" t="s">
        <v>809</v>
      </c>
      <c r="F301" s="45" t="s">
        <v>3495</v>
      </c>
      <c r="G301" s="38" t="s">
        <v>810</v>
      </c>
      <c r="H301" s="38" t="s">
        <v>811</v>
      </c>
      <c r="I301" s="38">
        <v>2019</v>
      </c>
      <c r="J301" s="39">
        <v>689</v>
      </c>
      <c r="K301" s="39">
        <v>301.5</v>
      </c>
      <c r="L301" s="39">
        <v>62</v>
      </c>
      <c r="M301" s="39">
        <v>14851</v>
      </c>
      <c r="N301" s="39">
        <v>0</v>
      </c>
      <c r="O301" s="39">
        <v>22</v>
      </c>
      <c r="P301" s="39">
        <v>1435</v>
      </c>
      <c r="Q301" s="39">
        <v>0</v>
      </c>
      <c r="R301" s="39">
        <v>17</v>
      </c>
      <c r="S301" s="39">
        <v>2</v>
      </c>
      <c r="T301" s="39">
        <v>2</v>
      </c>
      <c r="U301" s="39">
        <v>0</v>
      </c>
      <c r="V301" s="39">
        <v>0</v>
      </c>
      <c r="W301" s="39">
        <v>2</v>
      </c>
      <c r="X301" s="39">
        <v>2</v>
      </c>
      <c r="Y301" s="39">
        <v>0</v>
      </c>
      <c r="Z301" s="39">
        <v>0</v>
      </c>
      <c r="AA301" s="39">
        <v>0</v>
      </c>
      <c r="AB301" s="39">
        <v>0</v>
      </c>
      <c r="AC301" s="39">
        <v>1</v>
      </c>
      <c r="AD301" s="39">
        <v>2</v>
      </c>
      <c r="AE301" s="39">
        <v>0</v>
      </c>
      <c r="AF301" s="39">
        <v>269933</v>
      </c>
      <c r="AG301" s="39">
        <v>106340</v>
      </c>
      <c r="AH301" s="39">
        <v>12003</v>
      </c>
      <c r="AI301" s="39">
        <v>151590</v>
      </c>
      <c r="AJ301" s="39">
        <v>35444</v>
      </c>
      <c r="AK301" s="39">
        <v>97692</v>
      </c>
    </row>
    <row r="302" spans="1:37" ht="16.5" customHeight="1">
      <c r="A302" s="38">
        <v>286</v>
      </c>
      <c r="B302" s="38" t="s">
        <v>713</v>
      </c>
      <c r="C302" s="38" t="s">
        <v>737</v>
      </c>
      <c r="D302" s="38" t="s">
        <v>157</v>
      </c>
      <c r="E302" s="38" t="s">
        <v>818</v>
      </c>
      <c r="F302" s="45" t="s">
        <v>3496</v>
      </c>
      <c r="G302" s="38" t="s">
        <v>819</v>
      </c>
      <c r="H302" s="38" t="s">
        <v>3497</v>
      </c>
      <c r="I302" s="38">
        <v>2010</v>
      </c>
      <c r="J302" s="39">
        <v>338.55</v>
      </c>
      <c r="K302" s="39">
        <v>338.55</v>
      </c>
      <c r="L302" s="39">
        <v>35</v>
      </c>
      <c r="M302" s="39">
        <v>32436</v>
      </c>
      <c r="N302" s="39">
        <v>0</v>
      </c>
      <c r="O302" s="39">
        <v>19</v>
      </c>
      <c r="P302" s="39">
        <v>1445</v>
      </c>
      <c r="Q302" s="39">
        <v>0</v>
      </c>
      <c r="R302" s="39">
        <v>19</v>
      </c>
      <c r="S302" s="39">
        <v>1</v>
      </c>
      <c r="T302" s="39">
        <v>1</v>
      </c>
      <c r="U302" s="39">
        <v>0</v>
      </c>
      <c r="V302" s="39">
        <v>0</v>
      </c>
      <c r="W302" s="39">
        <v>1</v>
      </c>
      <c r="X302" s="39">
        <v>1</v>
      </c>
      <c r="Y302" s="39">
        <v>0</v>
      </c>
      <c r="Z302" s="39">
        <v>0</v>
      </c>
      <c r="AA302" s="39">
        <v>0</v>
      </c>
      <c r="AB302" s="39">
        <v>0</v>
      </c>
      <c r="AC302" s="39">
        <v>0</v>
      </c>
      <c r="AD302" s="39">
        <v>2</v>
      </c>
      <c r="AE302" s="39">
        <v>0</v>
      </c>
      <c r="AF302" s="39">
        <v>120989</v>
      </c>
      <c r="AG302" s="39">
        <v>58261</v>
      </c>
      <c r="AH302" s="39">
        <v>18507</v>
      </c>
      <c r="AI302" s="39">
        <v>44221</v>
      </c>
      <c r="AJ302" s="39">
        <v>31217</v>
      </c>
      <c r="AK302" s="39">
        <v>40726</v>
      </c>
    </row>
    <row r="303" spans="1:37" ht="16.5" customHeight="1">
      <c r="A303" s="38">
        <v>287</v>
      </c>
      <c r="B303" s="38" t="s">
        <v>713</v>
      </c>
      <c r="C303" s="38" t="s">
        <v>737</v>
      </c>
      <c r="D303" s="38" t="s">
        <v>157</v>
      </c>
      <c r="E303" s="38" t="s">
        <v>812</v>
      </c>
      <c r="F303" s="45" t="s">
        <v>3498</v>
      </c>
      <c r="G303" s="38" t="s">
        <v>813</v>
      </c>
      <c r="H303" s="38" t="s">
        <v>814</v>
      </c>
      <c r="I303" s="38">
        <v>2010</v>
      </c>
      <c r="J303" s="39">
        <v>641.6</v>
      </c>
      <c r="K303" s="39">
        <v>307</v>
      </c>
      <c r="L303" s="39">
        <v>45</v>
      </c>
      <c r="M303" s="39">
        <v>32321</v>
      </c>
      <c r="N303" s="39">
        <v>0</v>
      </c>
      <c r="O303" s="39">
        <v>15</v>
      </c>
      <c r="P303" s="39">
        <v>1892</v>
      </c>
      <c r="Q303" s="39">
        <v>0</v>
      </c>
      <c r="R303" s="39">
        <v>0</v>
      </c>
      <c r="S303" s="39">
        <v>1</v>
      </c>
      <c r="T303" s="39">
        <v>1</v>
      </c>
      <c r="U303" s="39">
        <v>0</v>
      </c>
      <c r="V303" s="39">
        <v>0</v>
      </c>
      <c r="W303" s="39">
        <v>1</v>
      </c>
      <c r="X303" s="39">
        <v>1</v>
      </c>
      <c r="Y303" s="39">
        <v>0</v>
      </c>
      <c r="Z303" s="39">
        <v>0</v>
      </c>
      <c r="AA303" s="39">
        <v>0</v>
      </c>
      <c r="AB303" s="39">
        <v>0</v>
      </c>
      <c r="AC303" s="39">
        <v>0</v>
      </c>
      <c r="AD303" s="39">
        <v>2</v>
      </c>
      <c r="AE303" s="39">
        <v>0</v>
      </c>
      <c r="AF303" s="39">
        <v>87507</v>
      </c>
      <c r="AG303" s="39">
        <v>61490</v>
      </c>
      <c r="AH303" s="39">
        <v>23274</v>
      </c>
      <c r="AI303" s="39">
        <v>2743</v>
      </c>
      <c r="AJ303" s="39">
        <v>52430</v>
      </c>
      <c r="AK303" s="39">
        <v>34818</v>
      </c>
    </row>
    <row r="304" spans="1:37" ht="16.5" customHeight="1">
      <c r="A304" s="38">
        <v>288</v>
      </c>
      <c r="B304" s="38" t="s">
        <v>713</v>
      </c>
      <c r="C304" s="38" t="s">
        <v>153</v>
      </c>
      <c r="D304" s="38" t="s">
        <v>157</v>
      </c>
      <c r="E304" s="38" t="s">
        <v>829</v>
      </c>
      <c r="F304" s="45" t="s">
        <v>3499</v>
      </c>
      <c r="G304" s="38" t="s">
        <v>830</v>
      </c>
      <c r="H304" s="38" t="s">
        <v>831</v>
      </c>
      <c r="I304" s="38">
        <v>2016</v>
      </c>
      <c r="J304" s="39">
        <v>1621</v>
      </c>
      <c r="K304" s="39">
        <v>565.15</v>
      </c>
      <c r="L304" s="39">
        <v>79</v>
      </c>
      <c r="M304" s="39">
        <v>50073</v>
      </c>
      <c r="N304" s="39">
        <v>1806</v>
      </c>
      <c r="O304" s="39">
        <v>48</v>
      </c>
      <c r="P304" s="39">
        <v>1048</v>
      </c>
      <c r="Q304" s="39">
        <v>0</v>
      </c>
      <c r="R304" s="39">
        <v>48</v>
      </c>
      <c r="S304" s="39">
        <v>9</v>
      </c>
      <c r="T304" s="39">
        <v>9</v>
      </c>
      <c r="U304" s="39">
        <v>7</v>
      </c>
      <c r="V304" s="39">
        <v>7</v>
      </c>
      <c r="W304" s="39">
        <v>2</v>
      </c>
      <c r="X304" s="39">
        <v>2</v>
      </c>
      <c r="Y304" s="39">
        <v>0</v>
      </c>
      <c r="Z304" s="39">
        <v>0</v>
      </c>
      <c r="AA304" s="39">
        <v>0</v>
      </c>
      <c r="AB304" s="39">
        <v>0</v>
      </c>
      <c r="AC304" s="39">
        <v>0</v>
      </c>
      <c r="AD304" s="39">
        <v>3</v>
      </c>
      <c r="AE304" s="39">
        <v>0</v>
      </c>
      <c r="AF304" s="39">
        <v>655855</v>
      </c>
      <c r="AG304" s="39">
        <v>439940</v>
      </c>
      <c r="AH304" s="39">
        <v>14855</v>
      </c>
      <c r="AI304" s="39">
        <v>201060</v>
      </c>
      <c r="AJ304" s="39">
        <v>26484</v>
      </c>
      <c r="AK304" s="39">
        <v>15369</v>
      </c>
    </row>
    <row r="305" spans="1:37" s="774" customFormat="1">
      <c r="A305" s="1830" t="s">
        <v>572</v>
      </c>
      <c r="B305" s="1831"/>
      <c r="C305" s="1832"/>
      <c r="D305" s="768"/>
      <c r="E305" s="769">
        <v>27</v>
      </c>
      <c r="F305" s="768"/>
      <c r="G305" s="768"/>
      <c r="H305" s="768"/>
      <c r="I305" s="768"/>
      <c r="J305" s="771"/>
      <c r="K305" s="771"/>
      <c r="L305" s="771"/>
      <c r="M305" s="771"/>
      <c r="N305" s="771"/>
      <c r="O305" s="771"/>
      <c r="P305" s="771"/>
      <c r="Q305" s="771"/>
      <c r="R305" s="771"/>
      <c r="S305" s="772"/>
      <c r="T305" s="772"/>
      <c r="U305" s="772"/>
      <c r="V305" s="772"/>
      <c r="W305" s="772"/>
      <c r="X305" s="772"/>
      <c r="Y305" s="772"/>
      <c r="Z305" s="771"/>
      <c r="AA305" s="772"/>
      <c r="AB305" s="772"/>
      <c r="AC305" s="771"/>
      <c r="AD305" s="771"/>
      <c r="AE305" s="771"/>
      <c r="AF305" s="773"/>
      <c r="AG305" s="771"/>
      <c r="AH305" s="771"/>
      <c r="AI305" s="771"/>
      <c r="AJ305" s="771"/>
      <c r="AK305" s="771"/>
    </row>
    <row r="306" spans="1:37" s="782" customFormat="1">
      <c r="A306" s="1824" t="s">
        <v>4846</v>
      </c>
      <c r="B306" s="1825"/>
      <c r="C306" s="1826"/>
      <c r="D306" s="777"/>
      <c r="E306" s="778">
        <v>44</v>
      </c>
      <c r="F306" s="777"/>
      <c r="G306" s="777"/>
      <c r="H306" s="777"/>
      <c r="I306" s="777"/>
      <c r="J306" s="779"/>
      <c r="K306" s="779"/>
      <c r="L306" s="779"/>
      <c r="M306" s="779"/>
      <c r="N306" s="779"/>
      <c r="O306" s="779"/>
      <c r="P306" s="779"/>
      <c r="Q306" s="779"/>
      <c r="R306" s="779"/>
      <c r="S306" s="780"/>
      <c r="T306" s="780"/>
      <c r="U306" s="780"/>
      <c r="V306" s="780"/>
      <c r="W306" s="780"/>
      <c r="X306" s="780"/>
      <c r="Y306" s="780"/>
      <c r="Z306" s="779"/>
      <c r="AA306" s="780"/>
      <c r="AB306" s="780"/>
      <c r="AC306" s="779"/>
      <c r="AD306" s="779"/>
      <c r="AE306" s="779"/>
      <c r="AF306" s="781"/>
      <c r="AG306" s="779"/>
      <c r="AH306" s="779"/>
      <c r="AI306" s="779"/>
      <c r="AJ306" s="779"/>
      <c r="AK306" s="779"/>
    </row>
    <row r="307" spans="1:37" ht="16.5" customHeight="1">
      <c r="A307" s="38">
        <v>289</v>
      </c>
      <c r="B307" s="38" t="s">
        <v>832</v>
      </c>
      <c r="C307" s="38" t="s">
        <v>833</v>
      </c>
      <c r="D307" s="38" t="s">
        <v>62</v>
      </c>
      <c r="E307" s="38" t="s">
        <v>834</v>
      </c>
      <c r="F307" s="45" t="s">
        <v>3500</v>
      </c>
      <c r="G307" s="38" t="s">
        <v>835</v>
      </c>
      <c r="H307" s="38" t="s">
        <v>836</v>
      </c>
      <c r="I307" s="38">
        <v>2004</v>
      </c>
      <c r="J307" s="39">
        <v>5500</v>
      </c>
      <c r="K307" s="39">
        <v>6059</v>
      </c>
      <c r="L307" s="39">
        <v>947</v>
      </c>
      <c r="M307" s="39">
        <v>217406</v>
      </c>
      <c r="N307" s="39">
        <v>9929</v>
      </c>
      <c r="O307" s="39">
        <v>103</v>
      </c>
      <c r="P307" s="39">
        <v>10781</v>
      </c>
      <c r="Q307" s="39">
        <v>439</v>
      </c>
      <c r="R307" s="39">
        <v>0</v>
      </c>
      <c r="S307" s="39">
        <v>22</v>
      </c>
      <c r="T307" s="39">
        <v>24</v>
      </c>
      <c r="U307" s="39">
        <v>5</v>
      </c>
      <c r="V307" s="39">
        <v>5</v>
      </c>
      <c r="W307" s="39">
        <v>11</v>
      </c>
      <c r="X307" s="39">
        <v>12</v>
      </c>
      <c r="Y307" s="39">
        <v>0</v>
      </c>
      <c r="Z307" s="39">
        <v>0</v>
      </c>
      <c r="AA307" s="39">
        <v>6</v>
      </c>
      <c r="AB307" s="39">
        <v>7</v>
      </c>
      <c r="AC307" s="39">
        <v>1</v>
      </c>
      <c r="AD307" s="39">
        <v>8</v>
      </c>
      <c r="AE307" s="39">
        <v>3</v>
      </c>
      <c r="AF307" s="39">
        <v>2783874</v>
      </c>
      <c r="AG307" s="39">
        <v>1842277</v>
      </c>
      <c r="AH307" s="39">
        <v>167396</v>
      </c>
      <c r="AI307" s="39">
        <v>774201</v>
      </c>
      <c r="AJ307" s="39">
        <v>250689</v>
      </c>
      <c r="AK307" s="39">
        <v>204036</v>
      </c>
    </row>
    <row r="308" spans="1:37" ht="16.5" customHeight="1">
      <c r="A308" s="38">
        <v>290</v>
      </c>
      <c r="B308" s="38" t="s">
        <v>832</v>
      </c>
      <c r="C308" s="38" t="s">
        <v>840</v>
      </c>
      <c r="D308" s="38" t="s">
        <v>62</v>
      </c>
      <c r="E308" s="38" t="s">
        <v>841</v>
      </c>
      <c r="F308" s="45" t="s">
        <v>3501</v>
      </c>
      <c r="G308" s="38" t="s">
        <v>842</v>
      </c>
      <c r="H308" s="38" t="s">
        <v>843</v>
      </c>
      <c r="I308" s="38">
        <v>1983</v>
      </c>
      <c r="J308" s="39">
        <v>3979</v>
      </c>
      <c r="K308" s="39">
        <v>5506</v>
      </c>
      <c r="L308" s="39">
        <v>873</v>
      </c>
      <c r="M308" s="39">
        <v>275846</v>
      </c>
      <c r="N308" s="39">
        <v>10960</v>
      </c>
      <c r="O308" s="39">
        <v>303</v>
      </c>
      <c r="P308" s="39">
        <v>13412</v>
      </c>
      <c r="Q308" s="39">
        <v>330</v>
      </c>
      <c r="R308" s="39">
        <v>197</v>
      </c>
      <c r="S308" s="39">
        <v>29</v>
      </c>
      <c r="T308" s="39">
        <v>30</v>
      </c>
      <c r="U308" s="39">
        <v>7</v>
      </c>
      <c r="V308" s="39">
        <v>6</v>
      </c>
      <c r="W308" s="39">
        <v>16</v>
      </c>
      <c r="X308" s="39">
        <v>16</v>
      </c>
      <c r="Y308" s="39">
        <v>0</v>
      </c>
      <c r="Z308" s="39">
        <v>0</v>
      </c>
      <c r="AA308" s="39">
        <v>6</v>
      </c>
      <c r="AB308" s="39">
        <v>8</v>
      </c>
      <c r="AC308" s="39">
        <v>3</v>
      </c>
      <c r="AD308" s="39">
        <v>13</v>
      </c>
      <c r="AE308" s="39">
        <v>2</v>
      </c>
      <c r="AF308" s="39">
        <v>6698466</v>
      </c>
      <c r="AG308" s="39">
        <v>2127530</v>
      </c>
      <c r="AH308" s="39">
        <v>203516</v>
      </c>
      <c r="AI308" s="39">
        <v>4367420</v>
      </c>
      <c r="AJ308" s="39">
        <v>216911</v>
      </c>
      <c r="AK308" s="39">
        <v>167322</v>
      </c>
    </row>
    <row r="309" spans="1:37" ht="16.5" customHeight="1">
      <c r="A309" s="38">
        <v>291</v>
      </c>
      <c r="B309" s="38" t="s">
        <v>832</v>
      </c>
      <c r="C309" s="38" t="s">
        <v>577</v>
      </c>
      <c r="D309" s="38" t="s">
        <v>62</v>
      </c>
      <c r="E309" s="38" t="s">
        <v>844</v>
      </c>
      <c r="F309" s="45" t="s">
        <v>3502</v>
      </c>
      <c r="G309" s="38" t="s">
        <v>3503</v>
      </c>
      <c r="H309" s="38" t="s">
        <v>845</v>
      </c>
      <c r="I309" s="38">
        <v>1988</v>
      </c>
      <c r="J309" s="39">
        <v>2012</v>
      </c>
      <c r="K309" s="39">
        <v>3604</v>
      </c>
      <c r="L309" s="39">
        <v>662</v>
      </c>
      <c r="M309" s="39">
        <v>206448</v>
      </c>
      <c r="N309" s="39">
        <v>21519</v>
      </c>
      <c r="O309" s="39">
        <v>106</v>
      </c>
      <c r="P309" s="39">
        <v>10695</v>
      </c>
      <c r="Q309" s="39">
        <v>387</v>
      </c>
      <c r="R309" s="39">
        <v>106</v>
      </c>
      <c r="S309" s="39">
        <v>24</v>
      </c>
      <c r="T309" s="39">
        <v>25</v>
      </c>
      <c r="U309" s="39">
        <v>6</v>
      </c>
      <c r="V309" s="39">
        <v>5</v>
      </c>
      <c r="W309" s="39">
        <v>11</v>
      </c>
      <c r="X309" s="39">
        <v>12</v>
      </c>
      <c r="Y309" s="39">
        <v>0</v>
      </c>
      <c r="Z309" s="39">
        <v>0</v>
      </c>
      <c r="AA309" s="39">
        <v>7</v>
      </c>
      <c r="AB309" s="39">
        <v>8</v>
      </c>
      <c r="AC309" s="39">
        <v>1</v>
      </c>
      <c r="AD309" s="39">
        <v>8</v>
      </c>
      <c r="AE309" s="39">
        <v>5</v>
      </c>
      <c r="AF309" s="39">
        <v>935960</v>
      </c>
      <c r="AG309" s="39">
        <v>261078</v>
      </c>
      <c r="AH309" s="39">
        <v>167320</v>
      </c>
      <c r="AI309" s="39">
        <v>507562</v>
      </c>
      <c r="AJ309" s="39">
        <v>119086</v>
      </c>
      <c r="AK309" s="39">
        <v>131747</v>
      </c>
    </row>
    <row r="310" spans="1:37" ht="16.5" customHeight="1">
      <c r="A310" s="38">
        <v>292</v>
      </c>
      <c r="B310" s="38" t="s">
        <v>832</v>
      </c>
      <c r="C310" s="38" t="s">
        <v>3122</v>
      </c>
      <c r="D310" s="38" t="s">
        <v>62</v>
      </c>
      <c r="E310" s="38" t="s">
        <v>837</v>
      </c>
      <c r="F310" s="45" t="s">
        <v>3504</v>
      </c>
      <c r="G310" s="38" t="s">
        <v>838</v>
      </c>
      <c r="H310" s="38" t="s">
        <v>839</v>
      </c>
      <c r="I310" s="38">
        <v>1990</v>
      </c>
      <c r="J310" s="39">
        <v>6611</v>
      </c>
      <c r="K310" s="39">
        <v>4996</v>
      </c>
      <c r="L310" s="39">
        <v>1215</v>
      </c>
      <c r="M310" s="39">
        <v>258635</v>
      </c>
      <c r="N310" s="39">
        <v>8822</v>
      </c>
      <c r="O310" s="39">
        <v>99</v>
      </c>
      <c r="P310" s="39">
        <v>10870</v>
      </c>
      <c r="Q310" s="39">
        <v>536</v>
      </c>
      <c r="R310" s="39">
        <v>1591</v>
      </c>
      <c r="S310" s="39">
        <v>23</v>
      </c>
      <c r="T310" s="39">
        <v>24</v>
      </c>
      <c r="U310" s="39">
        <v>5</v>
      </c>
      <c r="V310" s="39">
        <v>4</v>
      </c>
      <c r="W310" s="39">
        <v>12</v>
      </c>
      <c r="X310" s="39">
        <v>13</v>
      </c>
      <c r="Y310" s="39">
        <v>0</v>
      </c>
      <c r="Z310" s="39">
        <v>0</v>
      </c>
      <c r="AA310" s="39">
        <v>6</v>
      </c>
      <c r="AB310" s="39">
        <v>7</v>
      </c>
      <c r="AC310" s="39">
        <v>4</v>
      </c>
      <c r="AD310" s="39">
        <v>6</v>
      </c>
      <c r="AE310" s="39">
        <v>3</v>
      </c>
      <c r="AF310" s="39">
        <v>2557659</v>
      </c>
      <c r="AG310" s="39">
        <v>1841071</v>
      </c>
      <c r="AH310" s="39">
        <v>156800</v>
      </c>
      <c r="AI310" s="39">
        <v>559788</v>
      </c>
      <c r="AJ310" s="39">
        <v>147130</v>
      </c>
      <c r="AK310" s="39">
        <v>111618</v>
      </c>
    </row>
    <row r="311" spans="1:37" ht="16.5" customHeight="1">
      <c r="A311" s="38">
        <v>293</v>
      </c>
      <c r="B311" s="38" t="s">
        <v>832</v>
      </c>
      <c r="C311" s="38" t="s">
        <v>846</v>
      </c>
      <c r="D311" s="38" t="s">
        <v>62</v>
      </c>
      <c r="E311" s="38" t="s">
        <v>847</v>
      </c>
      <c r="F311" s="45" t="s">
        <v>3505</v>
      </c>
      <c r="G311" s="38" t="s">
        <v>848</v>
      </c>
      <c r="H311" s="38" t="s">
        <v>3506</v>
      </c>
      <c r="I311" s="38">
        <v>1982</v>
      </c>
      <c r="J311" s="39">
        <v>5663</v>
      </c>
      <c r="K311" s="39">
        <v>3374</v>
      </c>
      <c r="L311" s="39">
        <v>507</v>
      </c>
      <c r="M311" s="39">
        <v>237589</v>
      </c>
      <c r="N311" s="39">
        <v>10097</v>
      </c>
      <c r="O311" s="39">
        <v>85</v>
      </c>
      <c r="P311" s="39">
        <v>12206</v>
      </c>
      <c r="Q311" s="39">
        <v>475</v>
      </c>
      <c r="R311" s="39">
        <v>694</v>
      </c>
      <c r="S311" s="39">
        <v>22</v>
      </c>
      <c r="T311" s="39">
        <v>26</v>
      </c>
      <c r="U311" s="39">
        <v>4</v>
      </c>
      <c r="V311" s="39">
        <v>5</v>
      </c>
      <c r="W311" s="39">
        <v>13</v>
      </c>
      <c r="X311" s="39">
        <v>14</v>
      </c>
      <c r="Y311" s="39">
        <v>0</v>
      </c>
      <c r="Z311" s="39">
        <v>0</v>
      </c>
      <c r="AA311" s="39">
        <v>5</v>
      </c>
      <c r="AB311" s="39">
        <v>7</v>
      </c>
      <c r="AC311" s="39">
        <v>3</v>
      </c>
      <c r="AD311" s="39">
        <v>11</v>
      </c>
      <c r="AE311" s="39">
        <v>1</v>
      </c>
      <c r="AF311" s="39">
        <v>3076565</v>
      </c>
      <c r="AG311" s="39">
        <v>1953041</v>
      </c>
      <c r="AH311" s="39">
        <v>164000</v>
      </c>
      <c r="AI311" s="39">
        <v>959524</v>
      </c>
      <c r="AJ311" s="39">
        <v>245737</v>
      </c>
      <c r="AK311" s="39">
        <v>160127</v>
      </c>
    </row>
    <row r="312" spans="1:37" ht="16.5" customHeight="1">
      <c r="A312" s="38">
        <v>294</v>
      </c>
      <c r="B312" s="38" t="s">
        <v>832</v>
      </c>
      <c r="C312" s="38" t="s">
        <v>846</v>
      </c>
      <c r="D312" s="38" t="s">
        <v>62</v>
      </c>
      <c r="E312" s="38" t="s">
        <v>849</v>
      </c>
      <c r="F312" s="45" t="s">
        <v>3507</v>
      </c>
      <c r="G312" s="38" t="s">
        <v>850</v>
      </c>
      <c r="H312" s="38" t="s">
        <v>851</v>
      </c>
      <c r="I312" s="38">
        <v>1991</v>
      </c>
      <c r="J312" s="39">
        <v>9362</v>
      </c>
      <c r="K312" s="39">
        <v>8098</v>
      </c>
      <c r="L312" s="39">
        <v>1721</v>
      </c>
      <c r="M312" s="39">
        <v>301504</v>
      </c>
      <c r="N312" s="39">
        <v>10546</v>
      </c>
      <c r="O312" s="39">
        <v>124</v>
      </c>
      <c r="P312" s="39">
        <v>14228</v>
      </c>
      <c r="Q312" s="39">
        <v>239</v>
      </c>
      <c r="R312" s="39">
        <v>195</v>
      </c>
      <c r="S312" s="39">
        <v>32</v>
      </c>
      <c r="T312" s="39">
        <v>33</v>
      </c>
      <c r="U312" s="39">
        <v>6</v>
      </c>
      <c r="V312" s="39">
        <v>7</v>
      </c>
      <c r="W312" s="39">
        <v>16</v>
      </c>
      <c r="X312" s="39">
        <v>15</v>
      </c>
      <c r="Y312" s="39">
        <v>2</v>
      </c>
      <c r="Z312" s="39">
        <v>2</v>
      </c>
      <c r="AA312" s="39">
        <v>8</v>
      </c>
      <c r="AB312" s="39">
        <v>9</v>
      </c>
      <c r="AC312" s="39">
        <v>2</v>
      </c>
      <c r="AD312" s="39">
        <v>18</v>
      </c>
      <c r="AE312" s="39">
        <v>8</v>
      </c>
      <c r="AF312" s="39">
        <v>3447522</v>
      </c>
      <c r="AG312" s="39">
        <v>2304544</v>
      </c>
      <c r="AH312" s="39">
        <v>200000</v>
      </c>
      <c r="AI312" s="39">
        <v>942978</v>
      </c>
      <c r="AJ312" s="39">
        <v>274191</v>
      </c>
      <c r="AK312" s="39">
        <v>269529</v>
      </c>
    </row>
    <row r="313" spans="1:37" ht="16.5" customHeight="1">
      <c r="A313" s="38">
        <v>295</v>
      </c>
      <c r="B313" s="38" t="s">
        <v>832</v>
      </c>
      <c r="C313" s="38" t="s">
        <v>602</v>
      </c>
      <c r="D313" s="38" t="s">
        <v>62</v>
      </c>
      <c r="E313" s="38" t="s">
        <v>852</v>
      </c>
      <c r="F313" s="45" t="s">
        <v>3508</v>
      </c>
      <c r="G313" s="38" t="s">
        <v>853</v>
      </c>
      <c r="H313" s="38" t="s">
        <v>854</v>
      </c>
      <c r="I313" s="38">
        <v>1991</v>
      </c>
      <c r="J313" s="39">
        <v>6609</v>
      </c>
      <c r="K313" s="39">
        <v>3284</v>
      </c>
      <c r="L313" s="39">
        <v>965</v>
      </c>
      <c r="M313" s="39">
        <v>264089</v>
      </c>
      <c r="N313" s="39">
        <v>14035</v>
      </c>
      <c r="O313" s="39">
        <v>70</v>
      </c>
      <c r="P313" s="39">
        <v>15252</v>
      </c>
      <c r="Q313" s="39">
        <v>323</v>
      </c>
      <c r="R313" s="39">
        <v>1</v>
      </c>
      <c r="S313" s="39">
        <v>22</v>
      </c>
      <c r="T313" s="39">
        <v>24</v>
      </c>
      <c r="U313" s="39">
        <v>6</v>
      </c>
      <c r="V313" s="39">
        <v>5</v>
      </c>
      <c r="W313" s="39">
        <v>12</v>
      </c>
      <c r="X313" s="39">
        <v>12</v>
      </c>
      <c r="Y313" s="39">
        <v>0</v>
      </c>
      <c r="Z313" s="39">
        <v>0</v>
      </c>
      <c r="AA313" s="39">
        <v>4</v>
      </c>
      <c r="AB313" s="39">
        <v>7</v>
      </c>
      <c r="AC313" s="39">
        <v>0</v>
      </c>
      <c r="AD313" s="39">
        <v>14</v>
      </c>
      <c r="AE313" s="39">
        <v>2</v>
      </c>
      <c r="AF313" s="39">
        <v>3116447</v>
      </c>
      <c r="AG313" s="39">
        <v>1626337</v>
      </c>
      <c r="AH313" s="39">
        <v>222706</v>
      </c>
      <c r="AI313" s="39">
        <v>1267404</v>
      </c>
      <c r="AJ313" s="39">
        <v>203720</v>
      </c>
      <c r="AK313" s="39">
        <v>147064</v>
      </c>
    </row>
    <row r="314" spans="1:37" ht="16.5" customHeight="1">
      <c r="A314" s="38">
        <v>296</v>
      </c>
      <c r="B314" s="38" t="s">
        <v>832</v>
      </c>
      <c r="C314" s="38" t="s">
        <v>855</v>
      </c>
      <c r="D314" s="38" t="s">
        <v>62</v>
      </c>
      <c r="E314" s="38" t="s">
        <v>856</v>
      </c>
      <c r="F314" s="45" t="s">
        <v>3509</v>
      </c>
      <c r="G314" s="38" t="s">
        <v>857</v>
      </c>
      <c r="H314" s="38" t="s">
        <v>858</v>
      </c>
      <c r="I314" s="38">
        <v>2004</v>
      </c>
      <c r="J314" s="39">
        <v>6354.1</v>
      </c>
      <c r="K314" s="39">
        <v>5343.98</v>
      </c>
      <c r="L314" s="39">
        <v>677</v>
      </c>
      <c r="M314" s="39">
        <v>244112</v>
      </c>
      <c r="N314" s="39">
        <v>7535</v>
      </c>
      <c r="O314" s="39">
        <v>106</v>
      </c>
      <c r="P314" s="39">
        <v>11629</v>
      </c>
      <c r="Q314" s="39">
        <v>263</v>
      </c>
      <c r="R314" s="39">
        <v>2</v>
      </c>
      <c r="S314" s="39">
        <v>22</v>
      </c>
      <c r="T314" s="39">
        <v>24</v>
      </c>
      <c r="U314" s="39">
        <v>4</v>
      </c>
      <c r="V314" s="39">
        <v>4</v>
      </c>
      <c r="W314" s="39">
        <v>12</v>
      </c>
      <c r="X314" s="39">
        <v>12</v>
      </c>
      <c r="Y314" s="39">
        <v>0</v>
      </c>
      <c r="Z314" s="39">
        <v>0</v>
      </c>
      <c r="AA314" s="39">
        <v>6</v>
      </c>
      <c r="AB314" s="39">
        <v>8</v>
      </c>
      <c r="AC314" s="39">
        <v>2</v>
      </c>
      <c r="AD314" s="39">
        <v>10</v>
      </c>
      <c r="AE314" s="39">
        <v>3</v>
      </c>
      <c r="AF314" s="39">
        <v>2548554</v>
      </c>
      <c r="AG314" s="39">
        <v>1662126</v>
      </c>
      <c r="AH314" s="39">
        <v>162920</v>
      </c>
      <c r="AI314" s="39">
        <v>723508</v>
      </c>
      <c r="AJ314" s="39">
        <v>264576</v>
      </c>
      <c r="AK314" s="39">
        <v>199803</v>
      </c>
    </row>
    <row r="315" spans="1:37" ht="16.5" customHeight="1">
      <c r="A315" s="38">
        <v>297</v>
      </c>
      <c r="B315" s="38" t="s">
        <v>832</v>
      </c>
      <c r="C315" s="38" t="s">
        <v>855</v>
      </c>
      <c r="D315" s="38" t="s">
        <v>62</v>
      </c>
      <c r="E315" s="38" t="s">
        <v>859</v>
      </c>
      <c r="F315" s="45" t="s">
        <v>3510</v>
      </c>
      <c r="G315" s="38" t="s">
        <v>3511</v>
      </c>
      <c r="H315" s="38" t="s">
        <v>860</v>
      </c>
      <c r="I315" s="38">
        <v>2018</v>
      </c>
      <c r="J315" s="39">
        <v>14815</v>
      </c>
      <c r="K315" s="39">
        <v>10267</v>
      </c>
      <c r="L315" s="39">
        <v>90</v>
      </c>
      <c r="M315" s="39">
        <v>51386</v>
      </c>
      <c r="N315" s="39">
        <v>3874</v>
      </c>
      <c r="O315" s="39">
        <v>39</v>
      </c>
      <c r="P315" s="39">
        <v>3187</v>
      </c>
      <c r="Q315" s="39">
        <v>106</v>
      </c>
      <c r="R315" s="39">
        <v>39</v>
      </c>
      <c r="S315" s="39">
        <v>50</v>
      </c>
      <c r="T315" s="39">
        <v>50</v>
      </c>
      <c r="U315" s="39">
        <v>23</v>
      </c>
      <c r="V315" s="39">
        <v>23</v>
      </c>
      <c r="W315" s="39">
        <v>4</v>
      </c>
      <c r="X315" s="39">
        <v>4</v>
      </c>
      <c r="Y315" s="39">
        <v>1</v>
      </c>
      <c r="Z315" s="39">
        <v>1</v>
      </c>
      <c r="AA315" s="39">
        <v>22</v>
      </c>
      <c r="AB315" s="39">
        <v>22</v>
      </c>
      <c r="AC315" s="39">
        <v>0</v>
      </c>
      <c r="AD315" s="39">
        <v>5</v>
      </c>
      <c r="AE315" s="39">
        <v>1</v>
      </c>
      <c r="AF315" s="39">
        <v>3259039</v>
      </c>
      <c r="AG315" s="39">
        <v>1737050</v>
      </c>
      <c r="AH315" s="39">
        <v>45934</v>
      </c>
      <c r="AI315" s="39">
        <v>1476055</v>
      </c>
      <c r="AJ315" s="39">
        <v>201283</v>
      </c>
      <c r="AK315" s="39">
        <v>56406</v>
      </c>
    </row>
    <row r="316" spans="1:37" s="774" customFormat="1">
      <c r="A316" s="1830" t="s">
        <v>4844</v>
      </c>
      <c r="B316" s="1831"/>
      <c r="C316" s="1832"/>
      <c r="D316" s="768"/>
      <c r="E316" s="769">
        <v>9</v>
      </c>
      <c r="F316" s="768"/>
      <c r="G316" s="768"/>
      <c r="H316" s="768"/>
      <c r="I316" s="768"/>
      <c r="J316" s="771"/>
      <c r="K316" s="771"/>
      <c r="L316" s="771"/>
      <c r="M316" s="771"/>
      <c r="N316" s="771"/>
      <c r="O316" s="771"/>
      <c r="P316" s="771"/>
      <c r="Q316" s="771"/>
      <c r="R316" s="771"/>
      <c r="S316" s="772"/>
      <c r="T316" s="772"/>
      <c r="U316" s="772"/>
      <c r="V316" s="772"/>
      <c r="W316" s="772"/>
      <c r="X316" s="772"/>
      <c r="Y316" s="772"/>
      <c r="Z316" s="771"/>
      <c r="AA316" s="772"/>
      <c r="AB316" s="772"/>
      <c r="AC316" s="771"/>
      <c r="AD316" s="771"/>
      <c r="AE316" s="771"/>
      <c r="AF316" s="773"/>
      <c r="AG316" s="771"/>
      <c r="AH316" s="771"/>
      <c r="AI316" s="771"/>
      <c r="AJ316" s="771"/>
      <c r="AK316" s="771"/>
    </row>
    <row r="317" spans="1:37" ht="16.5" customHeight="1">
      <c r="A317" s="38">
        <v>298</v>
      </c>
      <c r="B317" s="38" t="s">
        <v>832</v>
      </c>
      <c r="C317" s="38" t="s">
        <v>861</v>
      </c>
      <c r="D317" s="38" t="s">
        <v>157</v>
      </c>
      <c r="E317" s="38" t="s">
        <v>865</v>
      </c>
      <c r="F317" s="45" t="s">
        <v>3512</v>
      </c>
      <c r="G317" s="38" t="s">
        <v>866</v>
      </c>
      <c r="H317" s="38" t="s">
        <v>864</v>
      </c>
      <c r="I317" s="38">
        <v>2014</v>
      </c>
      <c r="J317" s="39">
        <v>179.22</v>
      </c>
      <c r="K317" s="39">
        <v>378.14</v>
      </c>
      <c r="L317" s="39">
        <v>60</v>
      </c>
      <c r="M317" s="39">
        <v>16755</v>
      </c>
      <c r="N317" s="39">
        <v>0</v>
      </c>
      <c r="O317" s="39">
        <v>2</v>
      </c>
      <c r="P317" s="39">
        <v>809</v>
      </c>
      <c r="Q317" s="39">
        <v>0</v>
      </c>
      <c r="R317" s="39">
        <v>2</v>
      </c>
      <c r="S317" s="39">
        <v>1</v>
      </c>
      <c r="T317" s="39">
        <v>1</v>
      </c>
      <c r="U317" s="39">
        <v>0</v>
      </c>
      <c r="V317" s="39">
        <v>0</v>
      </c>
      <c r="W317" s="39">
        <v>1</v>
      </c>
      <c r="X317" s="39">
        <v>1</v>
      </c>
      <c r="Y317" s="39">
        <v>0</v>
      </c>
      <c r="Z317" s="39">
        <v>0</v>
      </c>
      <c r="AA317" s="39">
        <v>0</v>
      </c>
      <c r="AB317" s="39">
        <v>0</v>
      </c>
      <c r="AC317" s="39">
        <v>0</v>
      </c>
      <c r="AD317" s="39">
        <v>2</v>
      </c>
      <c r="AE317" s="39">
        <v>0</v>
      </c>
      <c r="AF317" s="39">
        <v>87908</v>
      </c>
      <c r="AG317" s="39">
        <v>51000</v>
      </c>
      <c r="AH317" s="39">
        <v>10000</v>
      </c>
      <c r="AI317" s="39">
        <v>26908</v>
      </c>
      <c r="AJ317" s="39">
        <v>4545</v>
      </c>
      <c r="AK317" s="39">
        <v>2785</v>
      </c>
    </row>
    <row r="318" spans="1:37" ht="16.5" customHeight="1">
      <c r="A318" s="38">
        <v>299</v>
      </c>
      <c r="B318" s="38" t="s">
        <v>832</v>
      </c>
      <c r="C318" s="38" t="s">
        <v>861</v>
      </c>
      <c r="D318" s="38" t="s">
        <v>157</v>
      </c>
      <c r="E318" s="38" t="s">
        <v>862</v>
      </c>
      <c r="F318" s="45" t="s">
        <v>3513</v>
      </c>
      <c r="G318" s="38" t="s">
        <v>863</v>
      </c>
      <c r="H318" s="38" t="s">
        <v>864</v>
      </c>
      <c r="I318" s="38">
        <v>1994</v>
      </c>
      <c r="J318" s="39">
        <v>1528.1</v>
      </c>
      <c r="K318" s="39">
        <v>2190.29</v>
      </c>
      <c r="L318" s="39">
        <v>247</v>
      </c>
      <c r="M318" s="39">
        <v>83714</v>
      </c>
      <c r="N318" s="39">
        <v>730</v>
      </c>
      <c r="O318" s="39">
        <v>58</v>
      </c>
      <c r="P318" s="39">
        <v>4022</v>
      </c>
      <c r="Q318" s="39">
        <v>0</v>
      </c>
      <c r="R318" s="39">
        <v>2</v>
      </c>
      <c r="S318" s="39">
        <v>9</v>
      </c>
      <c r="T318" s="39">
        <v>9</v>
      </c>
      <c r="U318" s="39">
        <v>2</v>
      </c>
      <c r="V318" s="39">
        <v>2</v>
      </c>
      <c r="W318" s="39">
        <v>4</v>
      </c>
      <c r="X318" s="39">
        <v>4</v>
      </c>
      <c r="Y318" s="39">
        <v>0</v>
      </c>
      <c r="Z318" s="39">
        <v>0</v>
      </c>
      <c r="AA318" s="39">
        <v>3</v>
      </c>
      <c r="AB318" s="39">
        <v>3</v>
      </c>
      <c r="AC318" s="39">
        <v>0</v>
      </c>
      <c r="AD318" s="39">
        <v>4</v>
      </c>
      <c r="AE318" s="39">
        <v>0</v>
      </c>
      <c r="AF318" s="39">
        <v>566852</v>
      </c>
      <c r="AG318" s="39">
        <v>169756</v>
      </c>
      <c r="AH318" s="39">
        <v>60000</v>
      </c>
      <c r="AI318" s="39">
        <v>337096</v>
      </c>
      <c r="AJ318" s="39">
        <v>32961</v>
      </c>
      <c r="AK318" s="39">
        <v>47615</v>
      </c>
    </row>
    <row r="319" spans="1:37" ht="16.5" customHeight="1">
      <c r="A319" s="38">
        <v>300</v>
      </c>
      <c r="B319" s="38" t="s">
        <v>832</v>
      </c>
      <c r="C319" s="38" t="s">
        <v>833</v>
      </c>
      <c r="D319" s="38" t="s">
        <v>157</v>
      </c>
      <c r="E319" s="38" t="s">
        <v>867</v>
      </c>
      <c r="F319" s="45" t="s">
        <v>3514</v>
      </c>
      <c r="G319" s="38" t="s">
        <v>868</v>
      </c>
      <c r="H319" s="38" t="s">
        <v>869</v>
      </c>
      <c r="I319" s="38">
        <v>2010</v>
      </c>
      <c r="J319" s="39">
        <v>1650</v>
      </c>
      <c r="K319" s="39">
        <v>1601.4</v>
      </c>
      <c r="L319" s="39">
        <v>239</v>
      </c>
      <c r="M319" s="39">
        <v>46334</v>
      </c>
      <c r="N319" s="39">
        <v>0</v>
      </c>
      <c r="O319" s="39">
        <v>25</v>
      </c>
      <c r="P319" s="39">
        <v>1943</v>
      </c>
      <c r="Q319" s="39">
        <v>0</v>
      </c>
      <c r="R319" s="39">
        <v>17</v>
      </c>
      <c r="S319" s="39">
        <v>7</v>
      </c>
      <c r="T319" s="39">
        <v>7</v>
      </c>
      <c r="U319" s="39">
        <v>0</v>
      </c>
      <c r="V319" s="39">
        <v>0</v>
      </c>
      <c r="W319" s="39">
        <v>3</v>
      </c>
      <c r="X319" s="39">
        <v>3</v>
      </c>
      <c r="Y319" s="39">
        <v>0</v>
      </c>
      <c r="Z319" s="39">
        <v>0</v>
      </c>
      <c r="AA319" s="39">
        <v>4</v>
      </c>
      <c r="AB319" s="39">
        <v>4</v>
      </c>
      <c r="AC319" s="39">
        <v>0</v>
      </c>
      <c r="AD319" s="39">
        <v>2</v>
      </c>
      <c r="AE319" s="39">
        <v>1</v>
      </c>
      <c r="AF319" s="39">
        <v>404075</v>
      </c>
      <c r="AG319" s="39">
        <v>268547</v>
      </c>
      <c r="AH319" s="39">
        <v>29724</v>
      </c>
      <c r="AI319" s="39">
        <v>105804</v>
      </c>
      <c r="AJ319" s="39">
        <v>112751</v>
      </c>
      <c r="AK319" s="39">
        <v>53267</v>
      </c>
    </row>
    <row r="320" spans="1:37" ht="16.5" customHeight="1">
      <c r="A320" s="38">
        <v>301</v>
      </c>
      <c r="B320" s="38" t="s">
        <v>832</v>
      </c>
      <c r="C320" s="38" t="s">
        <v>833</v>
      </c>
      <c r="D320" s="38" t="s">
        <v>157</v>
      </c>
      <c r="E320" s="38" t="s">
        <v>870</v>
      </c>
      <c r="F320" s="45" t="s">
        <v>3515</v>
      </c>
      <c r="G320" s="38" t="s">
        <v>871</v>
      </c>
      <c r="H320" s="38" t="s">
        <v>872</v>
      </c>
      <c r="I320" s="38">
        <v>2009</v>
      </c>
      <c r="J320" s="39">
        <v>1598</v>
      </c>
      <c r="K320" s="39">
        <v>1051.26</v>
      </c>
      <c r="L320" s="39">
        <v>124</v>
      </c>
      <c r="M320" s="39">
        <v>41864</v>
      </c>
      <c r="N320" s="39">
        <v>0</v>
      </c>
      <c r="O320" s="39">
        <v>13</v>
      </c>
      <c r="P320" s="39">
        <v>2254</v>
      </c>
      <c r="Q320" s="39">
        <v>0</v>
      </c>
      <c r="R320" s="39">
        <v>2</v>
      </c>
      <c r="S320" s="39">
        <v>7</v>
      </c>
      <c r="T320" s="39">
        <v>7</v>
      </c>
      <c r="U320" s="39">
        <v>0</v>
      </c>
      <c r="V320" s="39">
        <v>0</v>
      </c>
      <c r="W320" s="39">
        <v>3</v>
      </c>
      <c r="X320" s="39">
        <v>3</v>
      </c>
      <c r="Y320" s="39">
        <v>0</v>
      </c>
      <c r="Z320" s="39">
        <v>0</v>
      </c>
      <c r="AA320" s="39">
        <v>4</v>
      </c>
      <c r="AB320" s="39">
        <v>4</v>
      </c>
      <c r="AC320" s="39">
        <v>1</v>
      </c>
      <c r="AD320" s="39">
        <v>2</v>
      </c>
      <c r="AE320" s="39">
        <v>0</v>
      </c>
      <c r="AF320" s="39">
        <v>358595</v>
      </c>
      <c r="AG320" s="39">
        <v>253449</v>
      </c>
      <c r="AH320" s="39">
        <v>27069</v>
      </c>
      <c r="AI320" s="39">
        <v>78077</v>
      </c>
      <c r="AJ320" s="39">
        <v>107847</v>
      </c>
      <c r="AK320" s="39">
        <v>38325</v>
      </c>
    </row>
    <row r="321" spans="1:37" ht="16.5" customHeight="1">
      <c r="A321" s="38">
        <v>302</v>
      </c>
      <c r="B321" s="38" t="s">
        <v>832</v>
      </c>
      <c r="C321" s="38" t="s">
        <v>833</v>
      </c>
      <c r="D321" s="38" t="s">
        <v>157</v>
      </c>
      <c r="E321" s="38" t="s">
        <v>3516</v>
      </c>
      <c r="F321" s="45" t="s">
        <v>3517</v>
      </c>
      <c r="G321" s="38" t="s">
        <v>3518</v>
      </c>
      <c r="H321" s="38" t="s">
        <v>3519</v>
      </c>
      <c r="I321" s="38">
        <v>2021</v>
      </c>
      <c r="J321" s="39">
        <v>330.4</v>
      </c>
      <c r="K321" s="39">
        <v>726.53</v>
      </c>
      <c r="L321" s="39">
        <v>109</v>
      </c>
      <c r="M321" s="39">
        <v>13418</v>
      </c>
      <c r="N321" s="39">
        <v>0</v>
      </c>
      <c r="O321" s="39">
        <v>12</v>
      </c>
      <c r="P321" s="39">
        <v>2033</v>
      </c>
      <c r="Q321" s="39">
        <v>0</v>
      </c>
      <c r="R321" s="39">
        <v>0</v>
      </c>
      <c r="S321" s="39">
        <v>6</v>
      </c>
      <c r="T321" s="39">
        <v>6</v>
      </c>
      <c r="U321" s="39">
        <v>0</v>
      </c>
      <c r="V321" s="39">
        <v>0</v>
      </c>
      <c r="W321" s="39">
        <v>2</v>
      </c>
      <c r="X321" s="39">
        <v>2</v>
      </c>
      <c r="Y321" s="39">
        <v>0</v>
      </c>
      <c r="Z321" s="39">
        <v>0</v>
      </c>
      <c r="AA321" s="39">
        <v>4</v>
      </c>
      <c r="AB321" s="39">
        <v>4</v>
      </c>
      <c r="AC321" s="39">
        <v>0</v>
      </c>
      <c r="AD321" s="39">
        <v>3</v>
      </c>
      <c r="AE321" s="39">
        <v>1</v>
      </c>
      <c r="AF321" s="39">
        <v>272097</v>
      </c>
      <c r="AG321" s="39">
        <v>193986</v>
      </c>
      <c r="AH321" s="39">
        <v>31764</v>
      </c>
      <c r="AI321" s="39">
        <v>46347</v>
      </c>
      <c r="AJ321" s="39">
        <v>79430</v>
      </c>
      <c r="AK321" s="39">
        <v>31977</v>
      </c>
    </row>
    <row r="322" spans="1:37" ht="16.5" customHeight="1">
      <c r="A322" s="38">
        <v>303</v>
      </c>
      <c r="B322" s="38" t="s">
        <v>832</v>
      </c>
      <c r="C322" s="38" t="s">
        <v>833</v>
      </c>
      <c r="D322" s="38" t="s">
        <v>157</v>
      </c>
      <c r="E322" s="38" t="s">
        <v>873</v>
      </c>
      <c r="F322" s="45" t="s">
        <v>3520</v>
      </c>
      <c r="G322" s="38" t="s">
        <v>874</v>
      </c>
      <c r="H322" s="38" t="s">
        <v>875</v>
      </c>
      <c r="I322" s="38">
        <v>2011</v>
      </c>
      <c r="J322" s="39">
        <v>17043</v>
      </c>
      <c r="K322" s="39">
        <v>1683.67</v>
      </c>
      <c r="L322" s="39">
        <v>270</v>
      </c>
      <c r="M322" s="39">
        <v>44024</v>
      </c>
      <c r="N322" s="39">
        <v>0</v>
      </c>
      <c r="O322" s="39">
        <v>26</v>
      </c>
      <c r="P322" s="39">
        <v>2110</v>
      </c>
      <c r="Q322" s="39">
        <v>0</v>
      </c>
      <c r="R322" s="39">
        <v>0</v>
      </c>
      <c r="S322" s="39">
        <v>11</v>
      </c>
      <c r="T322" s="39">
        <v>11</v>
      </c>
      <c r="U322" s="39">
        <v>1</v>
      </c>
      <c r="V322" s="39">
        <v>1</v>
      </c>
      <c r="W322" s="39">
        <v>6</v>
      </c>
      <c r="X322" s="39">
        <v>6</v>
      </c>
      <c r="Y322" s="39">
        <v>0</v>
      </c>
      <c r="Z322" s="39">
        <v>0</v>
      </c>
      <c r="AA322" s="39">
        <v>4</v>
      </c>
      <c r="AB322" s="39">
        <v>4</v>
      </c>
      <c r="AC322" s="39">
        <v>0</v>
      </c>
      <c r="AD322" s="39">
        <v>8</v>
      </c>
      <c r="AE322" s="39">
        <v>2</v>
      </c>
      <c r="AF322" s="39">
        <v>553033</v>
      </c>
      <c r="AG322" s="39">
        <v>374179</v>
      </c>
      <c r="AH322" s="39">
        <v>36060</v>
      </c>
      <c r="AI322" s="39">
        <v>142794</v>
      </c>
      <c r="AJ322" s="39">
        <v>154088</v>
      </c>
      <c r="AK322" s="39">
        <v>56763</v>
      </c>
    </row>
    <row r="323" spans="1:37" ht="16.5" customHeight="1">
      <c r="A323" s="38">
        <v>304</v>
      </c>
      <c r="B323" s="38" t="s">
        <v>832</v>
      </c>
      <c r="C323" s="38" t="s">
        <v>833</v>
      </c>
      <c r="D323" s="38" t="s">
        <v>157</v>
      </c>
      <c r="E323" s="38" t="s">
        <v>876</v>
      </c>
      <c r="F323" s="45" t="s">
        <v>3521</v>
      </c>
      <c r="G323" s="38" t="s">
        <v>877</v>
      </c>
      <c r="H323" s="38" t="s">
        <v>875</v>
      </c>
      <c r="I323" s="38">
        <v>2008</v>
      </c>
      <c r="J323" s="39">
        <v>2149</v>
      </c>
      <c r="K323" s="39">
        <v>1453.58</v>
      </c>
      <c r="L323" s="39">
        <v>131</v>
      </c>
      <c r="M323" s="39">
        <v>47696</v>
      </c>
      <c r="N323" s="39">
        <v>0</v>
      </c>
      <c r="O323" s="39">
        <v>12</v>
      </c>
      <c r="P323" s="39">
        <v>1830</v>
      </c>
      <c r="Q323" s="39">
        <v>0</v>
      </c>
      <c r="R323" s="39">
        <v>0</v>
      </c>
      <c r="S323" s="39">
        <v>7</v>
      </c>
      <c r="T323" s="39">
        <v>7</v>
      </c>
      <c r="U323" s="39">
        <v>0</v>
      </c>
      <c r="V323" s="39">
        <v>0</v>
      </c>
      <c r="W323" s="39">
        <v>3</v>
      </c>
      <c r="X323" s="39">
        <v>3</v>
      </c>
      <c r="Y323" s="39">
        <v>0</v>
      </c>
      <c r="Z323" s="39">
        <v>0</v>
      </c>
      <c r="AA323" s="39">
        <v>4</v>
      </c>
      <c r="AB323" s="39">
        <v>4</v>
      </c>
      <c r="AC323" s="39">
        <v>0</v>
      </c>
      <c r="AD323" s="39">
        <v>2</v>
      </c>
      <c r="AE323" s="39">
        <v>4</v>
      </c>
      <c r="AF323" s="39">
        <v>395312</v>
      </c>
      <c r="AG323" s="39">
        <v>266776</v>
      </c>
      <c r="AH323" s="39">
        <v>25444</v>
      </c>
      <c r="AI323" s="39">
        <v>103092</v>
      </c>
      <c r="AJ323" s="39">
        <v>71322</v>
      </c>
      <c r="AK323" s="39">
        <v>33195</v>
      </c>
    </row>
    <row r="324" spans="1:37" ht="16.5" customHeight="1">
      <c r="A324" s="38">
        <v>305</v>
      </c>
      <c r="B324" s="38" t="s">
        <v>832</v>
      </c>
      <c r="C324" s="38" t="s">
        <v>840</v>
      </c>
      <c r="D324" s="38" t="s">
        <v>157</v>
      </c>
      <c r="E324" s="38" t="s">
        <v>899</v>
      </c>
      <c r="F324" s="45" t="s">
        <v>3522</v>
      </c>
      <c r="G324" s="38" t="s">
        <v>900</v>
      </c>
      <c r="H324" s="38" t="s">
        <v>3523</v>
      </c>
      <c r="I324" s="38">
        <v>2012</v>
      </c>
      <c r="J324" s="39">
        <v>17518</v>
      </c>
      <c r="K324" s="39">
        <v>1905</v>
      </c>
      <c r="L324" s="39">
        <v>157</v>
      </c>
      <c r="M324" s="39">
        <v>96656</v>
      </c>
      <c r="N324" s="39">
        <v>5572</v>
      </c>
      <c r="O324" s="39">
        <v>72</v>
      </c>
      <c r="P324" s="39">
        <v>6043</v>
      </c>
      <c r="Q324" s="39">
        <v>450</v>
      </c>
      <c r="R324" s="39">
        <v>12</v>
      </c>
      <c r="S324" s="46">
        <v>7.5</v>
      </c>
      <c r="T324" s="46">
        <v>7.5</v>
      </c>
      <c r="U324" s="39">
        <v>3</v>
      </c>
      <c r="V324" s="39">
        <v>3</v>
      </c>
      <c r="W324" s="46">
        <v>4.5</v>
      </c>
      <c r="X324" s="46">
        <v>4.5</v>
      </c>
      <c r="Y324" s="39">
        <v>0</v>
      </c>
      <c r="Z324" s="39">
        <v>0</v>
      </c>
      <c r="AA324" s="39">
        <v>0</v>
      </c>
      <c r="AB324" s="39">
        <v>0</v>
      </c>
      <c r="AC324" s="39">
        <v>0</v>
      </c>
      <c r="AD324" s="39">
        <v>7</v>
      </c>
      <c r="AE324" s="39">
        <v>2</v>
      </c>
      <c r="AF324" s="39">
        <v>691959</v>
      </c>
      <c r="AG324" s="39">
        <v>426962</v>
      </c>
      <c r="AH324" s="39">
        <v>84349</v>
      </c>
      <c r="AI324" s="39">
        <v>180648</v>
      </c>
      <c r="AJ324" s="39">
        <v>77705</v>
      </c>
      <c r="AK324" s="39">
        <v>159479</v>
      </c>
    </row>
    <row r="325" spans="1:37" ht="16.5" customHeight="1">
      <c r="A325" s="38">
        <v>306</v>
      </c>
      <c r="B325" s="38" t="s">
        <v>832</v>
      </c>
      <c r="C325" s="38" t="s">
        <v>840</v>
      </c>
      <c r="D325" s="38" t="s">
        <v>157</v>
      </c>
      <c r="E325" s="38" t="s">
        <v>901</v>
      </c>
      <c r="F325" s="45" t="s">
        <v>3524</v>
      </c>
      <c r="G325" s="38" t="s">
        <v>902</v>
      </c>
      <c r="H325" s="38" t="s">
        <v>903</v>
      </c>
      <c r="I325" s="38">
        <v>2012</v>
      </c>
      <c r="J325" s="39">
        <v>1929</v>
      </c>
      <c r="K325" s="39">
        <v>2092</v>
      </c>
      <c r="L325" s="39">
        <v>403</v>
      </c>
      <c r="M325" s="39">
        <v>114970</v>
      </c>
      <c r="N325" s="39">
        <v>4470</v>
      </c>
      <c r="O325" s="39">
        <v>64</v>
      </c>
      <c r="P325" s="39">
        <v>8848</v>
      </c>
      <c r="Q325" s="39">
        <v>462</v>
      </c>
      <c r="R325" s="39">
        <v>3</v>
      </c>
      <c r="S325" s="46">
        <v>7.5</v>
      </c>
      <c r="T325" s="39">
        <v>9</v>
      </c>
      <c r="U325" s="39">
        <v>2</v>
      </c>
      <c r="V325" s="39">
        <v>2</v>
      </c>
      <c r="W325" s="46">
        <v>4.5</v>
      </c>
      <c r="X325" s="39">
        <v>6</v>
      </c>
      <c r="Y325" s="39">
        <v>0</v>
      </c>
      <c r="Z325" s="39">
        <v>0</v>
      </c>
      <c r="AA325" s="39">
        <v>1</v>
      </c>
      <c r="AB325" s="39">
        <v>1</v>
      </c>
      <c r="AC325" s="39">
        <v>0</v>
      </c>
      <c r="AD325" s="39">
        <v>6</v>
      </c>
      <c r="AE325" s="39">
        <v>0</v>
      </c>
      <c r="AF325" s="39">
        <v>724963</v>
      </c>
      <c r="AG325" s="39">
        <v>374351</v>
      </c>
      <c r="AH325" s="39">
        <v>142647</v>
      </c>
      <c r="AI325" s="39">
        <v>207965</v>
      </c>
      <c r="AJ325" s="39">
        <v>93787</v>
      </c>
      <c r="AK325" s="39">
        <v>189231</v>
      </c>
    </row>
    <row r="326" spans="1:37" ht="16.5" customHeight="1">
      <c r="A326" s="38">
        <v>307</v>
      </c>
      <c r="B326" s="38" t="s">
        <v>832</v>
      </c>
      <c r="C326" s="38" t="s">
        <v>840</v>
      </c>
      <c r="D326" s="38" t="s">
        <v>157</v>
      </c>
      <c r="E326" s="38" t="s">
        <v>3525</v>
      </c>
      <c r="F326" s="45" t="s">
        <v>3526</v>
      </c>
      <c r="G326" s="38" t="s">
        <v>3527</v>
      </c>
      <c r="H326" s="38" t="s">
        <v>3523</v>
      </c>
      <c r="I326" s="38">
        <v>2021</v>
      </c>
      <c r="J326" s="39">
        <v>41789.199999999997</v>
      </c>
      <c r="K326" s="39">
        <v>2378.44</v>
      </c>
      <c r="L326" s="39">
        <v>250</v>
      </c>
      <c r="M326" s="39">
        <v>37808</v>
      </c>
      <c r="N326" s="39">
        <v>1255</v>
      </c>
      <c r="O326" s="39">
        <v>67</v>
      </c>
      <c r="P326" s="39">
        <v>37899</v>
      </c>
      <c r="Q326" s="39">
        <v>1255</v>
      </c>
      <c r="R326" s="39">
        <v>67</v>
      </c>
      <c r="S326" s="39">
        <v>9</v>
      </c>
      <c r="T326" s="39">
        <v>9</v>
      </c>
      <c r="U326" s="39">
        <v>2</v>
      </c>
      <c r="V326" s="39">
        <v>2</v>
      </c>
      <c r="W326" s="39">
        <v>6</v>
      </c>
      <c r="X326" s="39">
        <v>6</v>
      </c>
      <c r="Y326" s="39">
        <v>1</v>
      </c>
      <c r="Z326" s="39">
        <v>1</v>
      </c>
      <c r="AA326" s="39">
        <v>0</v>
      </c>
      <c r="AB326" s="39">
        <v>0</v>
      </c>
      <c r="AC326" s="39">
        <v>0</v>
      </c>
      <c r="AD326" s="39">
        <v>10</v>
      </c>
      <c r="AE326" s="39">
        <v>0</v>
      </c>
      <c r="AF326" s="39">
        <v>840228</v>
      </c>
      <c r="AG326" s="39">
        <v>515860</v>
      </c>
      <c r="AH326" s="39">
        <v>116403</v>
      </c>
      <c r="AI326" s="39">
        <v>207965</v>
      </c>
      <c r="AJ326" s="39">
        <v>89417</v>
      </c>
      <c r="AK326" s="39">
        <v>185126</v>
      </c>
    </row>
    <row r="327" spans="1:37" ht="16.5" customHeight="1">
      <c r="A327" s="38">
        <v>308</v>
      </c>
      <c r="B327" s="38" t="s">
        <v>832</v>
      </c>
      <c r="C327" s="38" t="s">
        <v>840</v>
      </c>
      <c r="D327" s="38" t="s">
        <v>157</v>
      </c>
      <c r="E327" s="38" t="s">
        <v>904</v>
      </c>
      <c r="F327" s="45" t="s">
        <v>3528</v>
      </c>
      <c r="G327" s="38" t="s">
        <v>905</v>
      </c>
      <c r="H327" s="38" t="s">
        <v>906</v>
      </c>
      <c r="I327" s="38">
        <v>1922</v>
      </c>
      <c r="J327" s="39">
        <v>34844</v>
      </c>
      <c r="K327" s="39">
        <v>13099.65</v>
      </c>
      <c r="L327" s="39">
        <v>408</v>
      </c>
      <c r="M327" s="39">
        <v>519759</v>
      </c>
      <c r="N327" s="39">
        <v>20807</v>
      </c>
      <c r="O327" s="39">
        <v>166</v>
      </c>
      <c r="P327" s="39">
        <v>29328</v>
      </c>
      <c r="Q327" s="39">
        <v>309</v>
      </c>
      <c r="R327" s="39">
        <v>160</v>
      </c>
      <c r="S327" s="46">
        <v>35.5</v>
      </c>
      <c r="T327" s="39">
        <v>50</v>
      </c>
      <c r="U327" s="39">
        <v>5</v>
      </c>
      <c r="V327" s="39">
        <v>14</v>
      </c>
      <c r="W327" s="46">
        <v>13.5</v>
      </c>
      <c r="X327" s="39">
        <v>8</v>
      </c>
      <c r="Y327" s="39">
        <v>3</v>
      </c>
      <c r="Z327" s="39">
        <v>3</v>
      </c>
      <c r="AA327" s="39">
        <v>14</v>
      </c>
      <c r="AB327" s="39">
        <v>25</v>
      </c>
      <c r="AC327" s="39">
        <v>1</v>
      </c>
      <c r="AD327" s="39">
        <v>15</v>
      </c>
      <c r="AE327" s="39">
        <v>8</v>
      </c>
      <c r="AF327" s="39">
        <v>7094739</v>
      </c>
      <c r="AG327" s="39">
        <v>2112502</v>
      </c>
      <c r="AH327" s="39">
        <v>439146</v>
      </c>
      <c r="AI327" s="39">
        <v>4543091</v>
      </c>
      <c r="AJ327" s="39">
        <v>421356</v>
      </c>
      <c r="AK327" s="39">
        <v>303101</v>
      </c>
    </row>
    <row r="328" spans="1:37" ht="16.5" customHeight="1">
      <c r="A328" s="38">
        <v>309</v>
      </c>
      <c r="B328" s="38" t="s">
        <v>832</v>
      </c>
      <c r="C328" s="38" t="s">
        <v>577</v>
      </c>
      <c r="D328" s="38" t="s">
        <v>157</v>
      </c>
      <c r="E328" s="38" t="s">
        <v>907</v>
      </c>
      <c r="F328" s="45" t="s">
        <v>3529</v>
      </c>
      <c r="G328" s="38" t="s">
        <v>908</v>
      </c>
      <c r="H328" s="38" t="s">
        <v>909</v>
      </c>
      <c r="I328" s="38">
        <v>2011</v>
      </c>
      <c r="J328" s="39">
        <v>1200</v>
      </c>
      <c r="K328" s="39">
        <v>1982</v>
      </c>
      <c r="L328" s="39">
        <v>465</v>
      </c>
      <c r="M328" s="39">
        <v>81775</v>
      </c>
      <c r="N328" s="39">
        <v>2293</v>
      </c>
      <c r="O328" s="39">
        <v>72</v>
      </c>
      <c r="P328" s="39">
        <v>4313</v>
      </c>
      <c r="Q328" s="39">
        <v>0</v>
      </c>
      <c r="R328" s="39">
        <v>112</v>
      </c>
      <c r="S328" s="39">
        <v>12</v>
      </c>
      <c r="T328" s="39">
        <v>12</v>
      </c>
      <c r="U328" s="39">
        <v>0</v>
      </c>
      <c r="V328" s="39">
        <v>0</v>
      </c>
      <c r="W328" s="39">
        <v>8</v>
      </c>
      <c r="X328" s="39">
        <v>8</v>
      </c>
      <c r="Y328" s="39">
        <v>1</v>
      </c>
      <c r="Z328" s="39">
        <v>1</v>
      </c>
      <c r="AA328" s="39">
        <v>3</v>
      </c>
      <c r="AB328" s="39">
        <v>3</v>
      </c>
      <c r="AC328" s="39">
        <v>0</v>
      </c>
      <c r="AD328" s="39">
        <v>11</v>
      </c>
      <c r="AE328" s="39">
        <v>6</v>
      </c>
      <c r="AF328" s="39">
        <v>891321</v>
      </c>
      <c r="AG328" s="39">
        <v>606026</v>
      </c>
      <c r="AH328" s="39">
        <v>69999</v>
      </c>
      <c r="AI328" s="39">
        <v>215296</v>
      </c>
      <c r="AJ328" s="39">
        <v>90883</v>
      </c>
      <c r="AK328" s="39">
        <v>44864</v>
      </c>
    </row>
    <row r="329" spans="1:37" ht="16.5" customHeight="1">
      <c r="A329" s="38">
        <v>310</v>
      </c>
      <c r="B329" s="38" t="s">
        <v>832</v>
      </c>
      <c r="C329" s="38" t="s">
        <v>577</v>
      </c>
      <c r="D329" s="38" t="s">
        <v>157</v>
      </c>
      <c r="E329" s="38" t="s">
        <v>3530</v>
      </c>
      <c r="F329" s="45" t="s">
        <v>3531</v>
      </c>
      <c r="G329" s="38" t="s">
        <v>3532</v>
      </c>
      <c r="H329" s="38" t="s">
        <v>3533</v>
      </c>
      <c r="I329" s="38">
        <v>2021</v>
      </c>
      <c r="J329" s="39">
        <v>369.44</v>
      </c>
      <c r="K329" s="39">
        <v>369.44</v>
      </c>
      <c r="L329" s="39">
        <v>85</v>
      </c>
      <c r="M329" s="39">
        <v>3300</v>
      </c>
      <c r="N329" s="39">
        <v>0</v>
      </c>
      <c r="O329" s="39">
        <v>13</v>
      </c>
      <c r="P329" s="39">
        <v>3214</v>
      </c>
      <c r="Q329" s="39">
        <v>0</v>
      </c>
      <c r="R329" s="39">
        <v>13</v>
      </c>
      <c r="S329" s="39">
        <v>1</v>
      </c>
      <c r="T329" s="39">
        <v>1</v>
      </c>
      <c r="U329" s="39">
        <v>0</v>
      </c>
      <c r="V329" s="39">
        <v>0</v>
      </c>
      <c r="W329" s="39">
        <v>1</v>
      </c>
      <c r="X329" s="39">
        <v>1</v>
      </c>
      <c r="Y329" s="39">
        <v>0</v>
      </c>
      <c r="Z329" s="39">
        <v>0</v>
      </c>
      <c r="AA329" s="39">
        <v>0</v>
      </c>
      <c r="AB329" s="39">
        <v>0</v>
      </c>
      <c r="AC329" s="39">
        <v>0</v>
      </c>
      <c r="AD329" s="39">
        <v>1</v>
      </c>
      <c r="AE329" s="39">
        <v>0</v>
      </c>
      <c r="AF329" s="39">
        <v>51710</v>
      </c>
      <c r="AG329" s="39">
        <v>0</v>
      </c>
      <c r="AH329" s="39">
        <v>51710</v>
      </c>
      <c r="AI329" s="39">
        <v>0</v>
      </c>
      <c r="AJ329" s="39">
        <v>0</v>
      </c>
      <c r="AK329" s="39">
        <v>0</v>
      </c>
    </row>
    <row r="330" spans="1:37" ht="16.5" customHeight="1">
      <c r="A330" s="38">
        <v>311</v>
      </c>
      <c r="B330" s="38" t="s">
        <v>832</v>
      </c>
      <c r="C330" s="38" t="s">
        <v>3122</v>
      </c>
      <c r="D330" s="38" t="s">
        <v>157</v>
      </c>
      <c r="E330" s="38" t="s">
        <v>886</v>
      </c>
      <c r="F330" s="45" t="s">
        <v>3534</v>
      </c>
      <c r="G330" s="38" t="s">
        <v>887</v>
      </c>
      <c r="H330" s="38" t="s">
        <v>3535</v>
      </c>
      <c r="I330" s="38">
        <v>2019</v>
      </c>
      <c r="J330" s="39">
        <v>29552</v>
      </c>
      <c r="K330" s="39">
        <v>1840</v>
      </c>
      <c r="L330" s="39">
        <v>96</v>
      </c>
      <c r="M330" s="39">
        <v>37071</v>
      </c>
      <c r="N330" s="39">
        <v>1173</v>
      </c>
      <c r="O330" s="39">
        <v>13</v>
      </c>
      <c r="P330" s="39">
        <v>1821</v>
      </c>
      <c r="Q330" s="39">
        <v>0</v>
      </c>
      <c r="R330" s="39">
        <v>3</v>
      </c>
      <c r="S330" s="39">
        <v>1</v>
      </c>
      <c r="T330" s="39">
        <v>2</v>
      </c>
      <c r="U330" s="39">
        <v>0</v>
      </c>
      <c r="V330" s="39">
        <v>0</v>
      </c>
      <c r="W330" s="39">
        <v>1</v>
      </c>
      <c r="X330" s="39">
        <v>2</v>
      </c>
      <c r="Y330" s="39">
        <v>0</v>
      </c>
      <c r="Z330" s="39">
        <v>0</v>
      </c>
      <c r="AA330" s="39">
        <v>0</v>
      </c>
      <c r="AB330" s="39">
        <v>0</v>
      </c>
      <c r="AC330" s="39">
        <v>0</v>
      </c>
      <c r="AD330" s="39">
        <v>5</v>
      </c>
      <c r="AE330" s="39">
        <v>0</v>
      </c>
      <c r="AF330" s="39">
        <v>222442</v>
      </c>
      <c r="AG330" s="39">
        <v>190802</v>
      </c>
      <c r="AH330" s="39">
        <v>21792</v>
      </c>
      <c r="AI330" s="39">
        <v>9848</v>
      </c>
      <c r="AJ330" s="39">
        <v>125170</v>
      </c>
      <c r="AK330" s="39">
        <v>93043</v>
      </c>
    </row>
    <row r="331" spans="1:37" ht="16.5" customHeight="1">
      <c r="A331" s="38">
        <v>312</v>
      </c>
      <c r="B331" s="38" t="s">
        <v>832</v>
      </c>
      <c r="C331" s="38" t="s">
        <v>3122</v>
      </c>
      <c r="D331" s="38" t="s">
        <v>157</v>
      </c>
      <c r="E331" s="38" t="s">
        <v>896</v>
      </c>
      <c r="F331" s="45" t="s">
        <v>3536</v>
      </c>
      <c r="G331" s="38" t="s">
        <v>897</v>
      </c>
      <c r="H331" s="38" t="s">
        <v>898</v>
      </c>
      <c r="I331" s="38">
        <v>2007</v>
      </c>
      <c r="J331" s="39">
        <v>1053</v>
      </c>
      <c r="K331" s="39">
        <v>1248</v>
      </c>
      <c r="L331" s="39">
        <v>115</v>
      </c>
      <c r="M331" s="39">
        <v>54840</v>
      </c>
      <c r="N331" s="39">
        <v>2579</v>
      </c>
      <c r="O331" s="39">
        <v>14</v>
      </c>
      <c r="P331" s="39">
        <v>1752</v>
      </c>
      <c r="Q331" s="39">
        <v>0</v>
      </c>
      <c r="R331" s="39">
        <v>2</v>
      </c>
      <c r="S331" s="39">
        <v>6</v>
      </c>
      <c r="T331" s="39">
        <v>7</v>
      </c>
      <c r="U331" s="46">
        <v>1.5</v>
      </c>
      <c r="V331" s="39">
        <v>2</v>
      </c>
      <c r="W331" s="46">
        <v>2.5</v>
      </c>
      <c r="X331" s="39">
        <v>3</v>
      </c>
      <c r="Y331" s="39">
        <v>1</v>
      </c>
      <c r="Z331" s="39">
        <v>1</v>
      </c>
      <c r="AA331" s="39">
        <v>1</v>
      </c>
      <c r="AB331" s="39">
        <v>1</v>
      </c>
      <c r="AC331" s="39">
        <v>0</v>
      </c>
      <c r="AD331" s="39">
        <v>4</v>
      </c>
      <c r="AE331" s="39">
        <v>1</v>
      </c>
      <c r="AF331" s="39">
        <v>485118</v>
      </c>
      <c r="AG331" s="39">
        <v>399223</v>
      </c>
      <c r="AH331" s="39">
        <v>19498</v>
      </c>
      <c r="AI331" s="39">
        <v>66397</v>
      </c>
      <c r="AJ331" s="39">
        <v>51455</v>
      </c>
      <c r="AK331" s="39">
        <v>46737</v>
      </c>
    </row>
    <row r="332" spans="1:37" ht="16.5" customHeight="1">
      <c r="A332" s="38">
        <v>313</v>
      </c>
      <c r="B332" s="38" t="s">
        <v>832</v>
      </c>
      <c r="C332" s="38" t="s">
        <v>3122</v>
      </c>
      <c r="D332" s="38" t="s">
        <v>157</v>
      </c>
      <c r="E332" s="38" t="s">
        <v>891</v>
      </c>
      <c r="F332" s="45" t="s">
        <v>3537</v>
      </c>
      <c r="G332" s="38" t="s">
        <v>892</v>
      </c>
      <c r="H332" s="38" t="s">
        <v>893</v>
      </c>
      <c r="I332" s="38">
        <v>2009</v>
      </c>
      <c r="J332" s="39">
        <v>29856</v>
      </c>
      <c r="K332" s="39">
        <v>2986.54</v>
      </c>
      <c r="L332" s="39">
        <v>318</v>
      </c>
      <c r="M332" s="39">
        <v>100893</v>
      </c>
      <c r="N332" s="39">
        <v>6262</v>
      </c>
      <c r="O332" s="39">
        <v>174</v>
      </c>
      <c r="P332" s="39">
        <v>3583</v>
      </c>
      <c r="Q332" s="39">
        <v>239</v>
      </c>
      <c r="R332" s="39">
        <v>53</v>
      </c>
      <c r="S332" s="39">
        <v>11</v>
      </c>
      <c r="T332" s="39">
        <v>13</v>
      </c>
      <c r="U332" s="39">
        <v>2</v>
      </c>
      <c r="V332" s="39">
        <v>2</v>
      </c>
      <c r="W332" s="39">
        <v>8</v>
      </c>
      <c r="X332" s="39">
        <v>10</v>
      </c>
      <c r="Y332" s="39">
        <v>0</v>
      </c>
      <c r="Z332" s="39">
        <v>0</v>
      </c>
      <c r="AA332" s="39">
        <v>1</v>
      </c>
      <c r="AB332" s="39">
        <v>1</v>
      </c>
      <c r="AC332" s="39">
        <v>2</v>
      </c>
      <c r="AD332" s="39">
        <v>11</v>
      </c>
      <c r="AE332" s="39">
        <v>0</v>
      </c>
      <c r="AF332" s="39">
        <v>1213017</v>
      </c>
      <c r="AG332" s="39">
        <v>784601</v>
      </c>
      <c r="AH332" s="39">
        <v>67005</v>
      </c>
      <c r="AI332" s="39">
        <v>361411</v>
      </c>
      <c r="AJ332" s="39">
        <v>178795</v>
      </c>
      <c r="AK332" s="39">
        <v>67545</v>
      </c>
    </row>
    <row r="333" spans="1:37" ht="16.5" customHeight="1">
      <c r="A333" s="38">
        <v>314</v>
      </c>
      <c r="B333" s="38" t="s">
        <v>832</v>
      </c>
      <c r="C333" s="38" t="s">
        <v>3122</v>
      </c>
      <c r="D333" s="38" t="s">
        <v>157</v>
      </c>
      <c r="E333" s="38" t="s">
        <v>878</v>
      </c>
      <c r="F333" s="45" t="s">
        <v>4870</v>
      </c>
      <c r="G333" s="38" t="s">
        <v>879</v>
      </c>
      <c r="H333" s="38" t="s">
        <v>880</v>
      </c>
      <c r="I333" s="38">
        <v>2009</v>
      </c>
      <c r="J333" s="39">
        <v>992</v>
      </c>
      <c r="K333" s="39">
        <v>389</v>
      </c>
      <c r="L333" s="39">
        <v>73</v>
      </c>
      <c r="M333" s="39">
        <v>27627</v>
      </c>
      <c r="N333" s="39">
        <v>0</v>
      </c>
      <c r="O333" s="39">
        <v>4</v>
      </c>
      <c r="P333" s="39">
        <v>1291</v>
      </c>
      <c r="Q333" s="39">
        <v>0</v>
      </c>
      <c r="R333" s="39">
        <v>2</v>
      </c>
      <c r="S333" s="39">
        <v>0</v>
      </c>
      <c r="T333" s="39">
        <v>0</v>
      </c>
      <c r="U333" s="39">
        <v>0</v>
      </c>
      <c r="V333" s="39">
        <v>0</v>
      </c>
      <c r="W333" s="39">
        <v>0</v>
      </c>
      <c r="X333" s="39">
        <v>0</v>
      </c>
      <c r="Y333" s="39">
        <v>0</v>
      </c>
      <c r="Z333" s="39">
        <v>0</v>
      </c>
      <c r="AA333" s="39">
        <v>0</v>
      </c>
      <c r="AB333" s="39">
        <v>0</v>
      </c>
      <c r="AC333" s="39">
        <v>0</v>
      </c>
      <c r="AD333" s="39">
        <v>2</v>
      </c>
      <c r="AE333" s="39">
        <v>0</v>
      </c>
      <c r="AF333" s="39">
        <v>116331</v>
      </c>
      <c r="AG333" s="39">
        <v>92438</v>
      </c>
      <c r="AH333" s="39">
        <v>15270</v>
      </c>
      <c r="AI333" s="39">
        <v>8623</v>
      </c>
      <c r="AJ333" s="39">
        <v>29564</v>
      </c>
      <c r="AK333" s="39">
        <v>33131</v>
      </c>
    </row>
    <row r="334" spans="1:37" ht="16.5" customHeight="1">
      <c r="A334" s="38">
        <v>315</v>
      </c>
      <c r="B334" s="38" t="s">
        <v>832</v>
      </c>
      <c r="C334" s="38" t="s">
        <v>3122</v>
      </c>
      <c r="D334" s="38" t="s">
        <v>157</v>
      </c>
      <c r="E334" s="38" t="s">
        <v>883</v>
      </c>
      <c r="F334" s="45" t="s">
        <v>3538</v>
      </c>
      <c r="G334" s="38" t="s">
        <v>884</v>
      </c>
      <c r="H334" s="38" t="s">
        <v>3535</v>
      </c>
      <c r="I334" s="38">
        <v>2009</v>
      </c>
      <c r="J334" s="39">
        <v>1197</v>
      </c>
      <c r="K334" s="39">
        <v>933</v>
      </c>
      <c r="L334" s="39">
        <v>84</v>
      </c>
      <c r="M334" s="39">
        <v>20556</v>
      </c>
      <c r="N334" s="39">
        <v>0</v>
      </c>
      <c r="O334" s="39">
        <v>3</v>
      </c>
      <c r="P334" s="39">
        <v>992</v>
      </c>
      <c r="Q334" s="39">
        <v>0</v>
      </c>
      <c r="R334" s="39">
        <v>1</v>
      </c>
      <c r="S334" s="39">
        <v>0</v>
      </c>
      <c r="T334" s="39">
        <v>0</v>
      </c>
      <c r="U334" s="39">
        <v>0</v>
      </c>
      <c r="V334" s="39">
        <v>0</v>
      </c>
      <c r="W334" s="39">
        <v>0</v>
      </c>
      <c r="X334" s="39">
        <v>0</v>
      </c>
      <c r="Y334" s="39">
        <v>0</v>
      </c>
      <c r="Z334" s="39">
        <v>0</v>
      </c>
      <c r="AA334" s="39">
        <v>0</v>
      </c>
      <c r="AB334" s="39">
        <v>0</v>
      </c>
      <c r="AC334" s="39">
        <v>0</v>
      </c>
      <c r="AD334" s="39">
        <v>0</v>
      </c>
      <c r="AE334" s="39">
        <v>1</v>
      </c>
      <c r="AF334" s="39">
        <v>81007</v>
      </c>
      <c r="AG334" s="39">
        <v>60137</v>
      </c>
      <c r="AH334" s="39">
        <v>11769</v>
      </c>
      <c r="AI334" s="39">
        <v>9101</v>
      </c>
      <c r="AJ334" s="39">
        <v>9164</v>
      </c>
      <c r="AK334" s="39">
        <v>11069</v>
      </c>
    </row>
    <row r="335" spans="1:37" ht="16.5" customHeight="1">
      <c r="A335" s="38">
        <v>316</v>
      </c>
      <c r="B335" s="38" t="s">
        <v>832</v>
      </c>
      <c r="C335" s="38" t="s">
        <v>3122</v>
      </c>
      <c r="D335" s="38" t="s">
        <v>157</v>
      </c>
      <c r="E335" s="38" t="s">
        <v>885</v>
      </c>
      <c r="F335" s="45" t="s">
        <v>3539</v>
      </c>
      <c r="G335" s="38" t="s">
        <v>3540</v>
      </c>
      <c r="H335" s="38" t="s">
        <v>3535</v>
      </c>
      <c r="I335" s="38">
        <v>2009</v>
      </c>
      <c r="J335" s="39">
        <v>1144</v>
      </c>
      <c r="K335" s="39">
        <v>357.3</v>
      </c>
      <c r="L335" s="39">
        <v>88</v>
      </c>
      <c r="M335" s="39">
        <v>21494</v>
      </c>
      <c r="N335" s="39">
        <v>0</v>
      </c>
      <c r="O335" s="39">
        <v>5</v>
      </c>
      <c r="P335" s="39">
        <v>1145</v>
      </c>
      <c r="Q335" s="39">
        <v>0</v>
      </c>
      <c r="R335" s="39">
        <v>4</v>
      </c>
      <c r="S335" s="39">
        <v>1</v>
      </c>
      <c r="T335" s="39">
        <v>1</v>
      </c>
      <c r="U335" s="39">
        <v>0</v>
      </c>
      <c r="V335" s="39">
        <v>0</v>
      </c>
      <c r="W335" s="39">
        <v>1</v>
      </c>
      <c r="X335" s="39">
        <v>1</v>
      </c>
      <c r="Y335" s="39">
        <v>0</v>
      </c>
      <c r="Z335" s="39">
        <v>0</v>
      </c>
      <c r="AA335" s="39">
        <v>0</v>
      </c>
      <c r="AB335" s="39">
        <v>0</v>
      </c>
      <c r="AC335" s="39">
        <v>0</v>
      </c>
      <c r="AD335" s="39">
        <v>1</v>
      </c>
      <c r="AE335" s="39">
        <v>0</v>
      </c>
      <c r="AF335" s="39">
        <v>407830</v>
      </c>
      <c r="AG335" s="39">
        <v>100356</v>
      </c>
      <c r="AH335" s="39">
        <v>12909</v>
      </c>
      <c r="AI335" s="39">
        <v>294565</v>
      </c>
      <c r="AJ335" s="39">
        <v>22403</v>
      </c>
      <c r="AK335" s="39">
        <v>27599</v>
      </c>
    </row>
    <row r="336" spans="1:37" ht="16.5" customHeight="1">
      <c r="A336" s="38">
        <v>317</v>
      </c>
      <c r="B336" s="38" t="s">
        <v>832</v>
      </c>
      <c r="C336" s="38" t="s">
        <v>3122</v>
      </c>
      <c r="D336" s="38" t="s">
        <v>157</v>
      </c>
      <c r="E336" s="38" t="s">
        <v>888</v>
      </c>
      <c r="F336" s="45" t="s">
        <v>3541</v>
      </c>
      <c r="G336" s="38" t="s">
        <v>889</v>
      </c>
      <c r="H336" s="38" t="s">
        <v>890</v>
      </c>
      <c r="I336" s="38">
        <v>2019</v>
      </c>
      <c r="J336" s="39">
        <v>1347</v>
      </c>
      <c r="K336" s="39">
        <v>533.20000000000005</v>
      </c>
      <c r="L336" s="39">
        <v>65</v>
      </c>
      <c r="M336" s="39">
        <v>24284</v>
      </c>
      <c r="N336" s="39">
        <v>0</v>
      </c>
      <c r="O336" s="39">
        <v>5</v>
      </c>
      <c r="P336" s="39">
        <v>1473</v>
      </c>
      <c r="Q336" s="39">
        <v>0</v>
      </c>
      <c r="R336" s="39">
        <v>3</v>
      </c>
      <c r="S336" s="39">
        <v>0</v>
      </c>
      <c r="T336" s="39">
        <v>0</v>
      </c>
      <c r="U336" s="39">
        <v>0</v>
      </c>
      <c r="V336" s="39">
        <v>0</v>
      </c>
      <c r="W336" s="39">
        <v>0</v>
      </c>
      <c r="X336" s="39">
        <v>0</v>
      </c>
      <c r="Y336" s="39">
        <v>0</v>
      </c>
      <c r="Z336" s="39">
        <v>0</v>
      </c>
      <c r="AA336" s="39">
        <v>0</v>
      </c>
      <c r="AB336" s="39">
        <v>0</v>
      </c>
      <c r="AC336" s="39">
        <v>0</v>
      </c>
      <c r="AD336" s="39">
        <v>1</v>
      </c>
      <c r="AE336" s="39">
        <v>0</v>
      </c>
      <c r="AF336" s="39">
        <v>86932</v>
      </c>
      <c r="AG336" s="39">
        <v>60137</v>
      </c>
      <c r="AH336" s="39">
        <v>18034</v>
      </c>
      <c r="AI336" s="39">
        <v>8761</v>
      </c>
      <c r="AJ336" s="39">
        <v>23896</v>
      </c>
      <c r="AK336" s="39">
        <v>24434</v>
      </c>
    </row>
    <row r="337" spans="1:37" ht="16.5" customHeight="1">
      <c r="A337" s="38">
        <v>318</v>
      </c>
      <c r="B337" s="38" t="s">
        <v>832</v>
      </c>
      <c r="C337" s="38" t="s">
        <v>3122</v>
      </c>
      <c r="D337" s="38" t="s">
        <v>157</v>
      </c>
      <c r="E337" s="38" t="s">
        <v>881</v>
      </c>
      <c r="F337" s="45" t="s">
        <v>3542</v>
      </c>
      <c r="G337" s="38" t="s">
        <v>882</v>
      </c>
      <c r="H337" s="38" t="s">
        <v>3535</v>
      </c>
      <c r="I337" s="38">
        <v>2009</v>
      </c>
      <c r="J337" s="39">
        <v>480</v>
      </c>
      <c r="K337" s="39">
        <v>323.69</v>
      </c>
      <c r="L337" s="39">
        <v>62</v>
      </c>
      <c r="M337" s="39">
        <v>18438</v>
      </c>
      <c r="N337" s="39">
        <v>0</v>
      </c>
      <c r="O337" s="39">
        <v>3</v>
      </c>
      <c r="P337" s="39">
        <v>1005</v>
      </c>
      <c r="Q337" s="39">
        <v>0</v>
      </c>
      <c r="R337" s="39">
        <v>2</v>
      </c>
      <c r="S337" s="39">
        <v>0</v>
      </c>
      <c r="T337" s="39">
        <v>0</v>
      </c>
      <c r="U337" s="39">
        <v>0</v>
      </c>
      <c r="V337" s="39">
        <v>0</v>
      </c>
      <c r="W337" s="39">
        <v>0</v>
      </c>
      <c r="X337" s="39">
        <v>0</v>
      </c>
      <c r="Y337" s="39">
        <v>0</v>
      </c>
      <c r="Z337" s="39">
        <v>0</v>
      </c>
      <c r="AA337" s="39">
        <v>0</v>
      </c>
      <c r="AB337" s="39">
        <v>0</v>
      </c>
      <c r="AC337" s="39">
        <v>0</v>
      </c>
      <c r="AD337" s="39">
        <v>1</v>
      </c>
      <c r="AE337" s="39">
        <v>0</v>
      </c>
      <c r="AF337" s="39">
        <v>81874</v>
      </c>
      <c r="AG337" s="39">
        <v>60137</v>
      </c>
      <c r="AH337" s="39">
        <v>12976</v>
      </c>
      <c r="AI337" s="39">
        <v>8761</v>
      </c>
      <c r="AJ337" s="39">
        <v>8328</v>
      </c>
      <c r="AK337" s="39">
        <v>7624</v>
      </c>
    </row>
    <row r="338" spans="1:37" ht="16.5" customHeight="1">
      <c r="A338" s="38">
        <v>319</v>
      </c>
      <c r="B338" s="38" t="s">
        <v>832</v>
      </c>
      <c r="C338" s="38" t="s">
        <v>3122</v>
      </c>
      <c r="D338" s="38" t="s">
        <v>157</v>
      </c>
      <c r="E338" s="38" t="s">
        <v>894</v>
      </c>
      <c r="F338" s="45" t="s">
        <v>3543</v>
      </c>
      <c r="G338" s="38" t="s">
        <v>895</v>
      </c>
      <c r="H338" s="38" t="s">
        <v>3535</v>
      </c>
      <c r="I338" s="38">
        <v>2012</v>
      </c>
      <c r="J338" s="39">
        <v>1158</v>
      </c>
      <c r="K338" s="39">
        <v>494</v>
      </c>
      <c r="L338" s="39">
        <v>50</v>
      </c>
      <c r="M338" s="39">
        <v>19560</v>
      </c>
      <c r="N338" s="39">
        <v>0</v>
      </c>
      <c r="O338" s="39">
        <v>5</v>
      </c>
      <c r="P338" s="39">
        <v>1028</v>
      </c>
      <c r="Q338" s="39">
        <v>0</v>
      </c>
      <c r="R338" s="39">
        <v>3</v>
      </c>
      <c r="S338" s="39">
        <v>0</v>
      </c>
      <c r="T338" s="39">
        <v>0</v>
      </c>
      <c r="U338" s="39">
        <v>0</v>
      </c>
      <c r="V338" s="39">
        <v>0</v>
      </c>
      <c r="W338" s="39">
        <v>0</v>
      </c>
      <c r="X338" s="39">
        <v>0</v>
      </c>
      <c r="Y338" s="39">
        <v>0</v>
      </c>
      <c r="Z338" s="39">
        <v>0</v>
      </c>
      <c r="AA338" s="39">
        <v>0</v>
      </c>
      <c r="AB338" s="39">
        <v>0</v>
      </c>
      <c r="AC338" s="39">
        <v>0</v>
      </c>
      <c r="AD338" s="39">
        <v>0</v>
      </c>
      <c r="AE338" s="39">
        <v>2</v>
      </c>
      <c r="AF338" s="39">
        <v>108318</v>
      </c>
      <c r="AG338" s="39">
        <v>88709</v>
      </c>
      <c r="AH338" s="39">
        <v>10848</v>
      </c>
      <c r="AI338" s="39">
        <v>8761</v>
      </c>
      <c r="AJ338" s="39">
        <v>10260</v>
      </c>
      <c r="AK338" s="39">
        <v>10579</v>
      </c>
    </row>
    <row r="339" spans="1:37" ht="16.5" customHeight="1">
      <c r="A339" s="38">
        <v>320</v>
      </c>
      <c r="B339" s="38" t="s">
        <v>832</v>
      </c>
      <c r="C339" s="38" t="s">
        <v>846</v>
      </c>
      <c r="D339" s="38" t="s">
        <v>157</v>
      </c>
      <c r="E339" s="38" t="s">
        <v>484</v>
      </c>
      <c r="F339" s="45" t="s">
        <v>3544</v>
      </c>
      <c r="G339" s="38" t="s">
        <v>910</v>
      </c>
      <c r="H339" s="38" t="s">
        <v>3545</v>
      </c>
      <c r="I339" s="38">
        <v>2011</v>
      </c>
      <c r="J339" s="39">
        <v>1530</v>
      </c>
      <c r="K339" s="39">
        <v>475.2</v>
      </c>
      <c r="L339" s="39">
        <v>92</v>
      </c>
      <c r="M339" s="39">
        <v>27684</v>
      </c>
      <c r="N339" s="39">
        <v>0</v>
      </c>
      <c r="O339" s="39">
        <v>19</v>
      </c>
      <c r="P339" s="39">
        <v>1562</v>
      </c>
      <c r="Q339" s="39">
        <v>0</v>
      </c>
      <c r="R339" s="39">
        <v>1</v>
      </c>
      <c r="S339" s="39">
        <v>4</v>
      </c>
      <c r="T339" s="39">
        <v>4</v>
      </c>
      <c r="U339" s="39">
        <v>0</v>
      </c>
      <c r="V339" s="39">
        <v>0</v>
      </c>
      <c r="W339" s="39">
        <v>4</v>
      </c>
      <c r="X339" s="39">
        <v>4</v>
      </c>
      <c r="Y339" s="39">
        <v>0</v>
      </c>
      <c r="Z339" s="39">
        <v>0</v>
      </c>
      <c r="AA339" s="39">
        <v>0</v>
      </c>
      <c r="AB339" s="39">
        <v>0</v>
      </c>
      <c r="AC339" s="39">
        <v>0</v>
      </c>
      <c r="AD339" s="39">
        <v>4</v>
      </c>
      <c r="AE339" s="39">
        <v>0</v>
      </c>
      <c r="AF339" s="39">
        <v>256380</v>
      </c>
      <c r="AG339" s="39">
        <v>200860</v>
      </c>
      <c r="AH339" s="39">
        <v>30806</v>
      </c>
      <c r="AI339" s="39">
        <v>24714</v>
      </c>
      <c r="AJ339" s="39">
        <v>23421</v>
      </c>
      <c r="AK339" s="39">
        <v>25508</v>
      </c>
    </row>
    <row r="340" spans="1:37" ht="16.5" customHeight="1">
      <c r="A340" s="38">
        <v>321</v>
      </c>
      <c r="B340" s="38" t="s">
        <v>832</v>
      </c>
      <c r="C340" s="38" t="s">
        <v>846</v>
      </c>
      <c r="D340" s="38" t="s">
        <v>157</v>
      </c>
      <c r="E340" s="38" t="s">
        <v>911</v>
      </c>
      <c r="F340" s="45" t="s">
        <v>3546</v>
      </c>
      <c r="G340" s="38" t="s">
        <v>912</v>
      </c>
      <c r="H340" s="38" t="s">
        <v>913</v>
      </c>
      <c r="I340" s="38">
        <v>2012</v>
      </c>
      <c r="J340" s="39">
        <v>3130</v>
      </c>
      <c r="K340" s="39">
        <v>1450.47</v>
      </c>
      <c r="L340" s="39">
        <v>227</v>
      </c>
      <c r="M340" s="39">
        <v>61046</v>
      </c>
      <c r="N340" s="39">
        <v>4642</v>
      </c>
      <c r="O340" s="39">
        <v>31</v>
      </c>
      <c r="P340" s="39">
        <v>4215</v>
      </c>
      <c r="Q340" s="39">
        <v>507</v>
      </c>
      <c r="R340" s="39">
        <v>6</v>
      </c>
      <c r="S340" s="39">
        <v>12</v>
      </c>
      <c r="T340" s="39">
        <v>12</v>
      </c>
      <c r="U340" s="39">
        <v>1</v>
      </c>
      <c r="V340" s="39">
        <v>1</v>
      </c>
      <c r="W340" s="39">
        <v>8</v>
      </c>
      <c r="X340" s="39">
        <v>9</v>
      </c>
      <c r="Y340" s="39">
        <v>0</v>
      </c>
      <c r="Z340" s="39">
        <v>0</v>
      </c>
      <c r="AA340" s="39">
        <v>3</v>
      </c>
      <c r="AB340" s="39">
        <v>2</v>
      </c>
      <c r="AC340" s="39">
        <v>6</v>
      </c>
      <c r="AD340" s="39">
        <v>3</v>
      </c>
      <c r="AE340" s="39">
        <v>1</v>
      </c>
      <c r="AF340" s="39">
        <v>1747093</v>
      </c>
      <c r="AG340" s="39">
        <v>786240</v>
      </c>
      <c r="AH340" s="39">
        <v>74433</v>
      </c>
      <c r="AI340" s="39">
        <v>886420</v>
      </c>
      <c r="AJ340" s="39">
        <v>88270</v>
      </c>
      <c r="AK340" s="39">
        <v>102152</v>
      </c>
    </row>
    <row r="341" spans="1:37" ht="16.5" customHeight="1">
      <c r="A341" s="38">
        <v>322</v>
      </c>
      <c r="B341" s="38" t="s">
        <v>832</v>
      </c>
      <c r="C341" s="38" t="s">
        <v>846</v>
      </c>
      <c r="D341" s="38" t="s">
        <v>157</v>
      </c>
      <c r="E341" s="38" t="s">
        <v>920</v>
      </c>
      <c r="F341" s="45" t="s">
        <v>3547</v>
      </c>
      <c r="G341" s="38" t="s">
        <v>921</v>
      </c>
      <c r="H341" s="38" t="s">
        <v>3548</v>
      </c>
      <c r="I341" s="38">
        <v>2012</v>
      </c>
      <c r="J341" s="39">
        <v>1048.4000000000001</v>
      </c>
      <c r="K341" s="39">
        <v>1592.1</v>
      </c>
      <c r="L341" s="39">
        <v>205</v>
      </c>
      <c r="M341" s="39">
        <v>64831</v>
      </c>
      <c r="N341" s="39">
        <v>1815</v>
      </c>
      <c r="O341" s="39">
        <v>59</v>
      </c>
      <c r="P341" s="39">
        <v>5733</v>
      </c>
      <c r="Q341" s="39">
        <v>263</v>
      </c>
      <c r="R341" s="39">
        <v>24</v>
      </c>
      <c r="S341" s="39">
        <v>9</v>
      </c>
      <c r="T341" s="39">
        <v>9</v>
      </c>
      <c r="U341" s="39">
        <v>2</v>
      </c>
      <c r="V341" s="39">
        <v>2</v>
      </c>
      <c r="W341" s="39">
        <v>6</v>
      </c>
      <c r="X341" s="39">
        <v>6</v>
      </c>
      <c r="Y341" s="39">
        <v>1</v>
      </c>
      <c r="Z341" s="39">
        <v>1</v>
      </c>
      <c r="AA341" s="39">
        <v>0</v>
      </c>
      <c r="AB341" s="39">
        <v>0</v>
      </c>
      <c r="AC341" s="39">
        <v>2</v>
      </c>
      <c r="AD341" s="39">
        <v>5</v>
      </c>
      <c r="AE341" s="39">
        <v>1</v>
      </c>
      <c r="AF341" s="39">
        <v>935050</v>
      </c>
      <c r="AG341" s="39">
        <v>678638</v>
      </c>
      <c r="AH341" s="39">
        <v>72367</v>
      </c>
      <c r="AI341" s="39">
        <v>184045</v>
      </c>
      <c r="AJ341" s="39">
        <v>126624</v>
      </c>
      <c r="AK341" s="39">
        <v>128558</v>
      </c>
    </row>
    <row r="342" spans="1:37" ht="16.5" customHeight="1">
      <c r="A342" s="38">
        <v>323</v>
      </c>
      <c r="B342" s="38" t="s">
        <v>832</v>
      </c>
      <c r="C342" s="38" t="s">
        <v>846</v>
      </c>
      <c r="D342" s="38" t="s">
        <v>157</v>
      </c>
      <c r="E342" s="38" t="s">
        <v>922</v>
      </c>
      <c r="F342" s="45" t="s">
        <v>3549</v>
      </c>
      <c r="G342" s="38" t="s">
        <v>923</v>
      </c>
      <c r="H342" s="38" t="s">
        <v>924</v>
      </c>
      <c r="I342" s="38">
        <v>2013</v>
      </c>
      <c r="J342" s="39">
        <v>760</v>
      </c>
      <c r="K342" s="39">
        <v>1083.02</v>
      </c>
      <c r="L342" s="39">
        <v>149</v>
      </c>
      <c r="M342" s="39">
        <v>56534</v>
      </c>
      <c r="N342" s="39">
        <v>1485</v>
      </c>
      <c r="O342" s="39">
        <v>59</v>
      </c>
      <c r="P342" s="39">
        <v>4265</v>
      </c>
      <c r="Q342" s="39">
        <v>144</v>
      </c>
      <c r="R342" s="39">
        <v>25</v>
      </c>
      <c r="S342" s="39">
        <v>6</v>
      </c>
      <c r="T342" s="39">
        <v>6</v>
      </c>
      <c r="U342" s="39">
        <v>0</v>
      </c>
      <c r="V342" s="39">
        <v>0</v>
      </c>
      <c r="W342" s="39">
        <v>6</v>
      </c>
      <c r="X342" s="39">
        <v>6</v>
      </c>
      <c r="Y342" s="39">
        <v>0</v>
      </c>
      <c r="Z342" s="39">
        <v>0</v>
      </c>
      <c r="AA342" s="39">
        <v>0</v>
      </c>
      <c r="AB342" s="39">
        <v>0</v>
      </c>
      <c r="AC342" s="39">
        <v>2</v>
      </c>
      <c r="AD342" s="39">
        <v>4</v>
      </c>
      <c r="AE342" s="39">
        <v>1</v>
      </c>
      <c r="AF342" s="39">
        <v>527017</v>
      </c>
      <c r="AG342" s="39">
        <v>395825</v>
      </c>
      <c r="AH342" s="39">
        <v>66447</v>
      </c>
      <c r="AI342" s="39">
        <v>64745</v>
      </c>
      <c r="AJ342" s="39">
        <v>88903</v>
      </c>
      <c r="AK342" s="39">
        <v>106006</v>
      </c>
    </row>
    <row r="343" spans="1:37" ht="16.5" customHeight="1">
      <c r="A343" s="38">
        <v>324</v>
      </c>
      <c r="B343" s="38" t="s">
        <v>832</v>
      </c>
      <c r="C343" s="38" t="s">
        <v>846</v>
      </c>
      <c r="D343" s="38" t="s">
        <v>157</v>
      </c>
      <c r="E343" s="38" t="s">
        <v>914</v>
      </c>
      <c r="F343" s="45" t="s">
        <v>3550</v>
      </c>
      <c r="G343" s="38" t="s">
        <v>915</v>
      </c>
      <c r="H343" s="38" t="s">
        <v>916</v>
      </c>
      <c r="I343" s="38">
        <v>2011</v>
      </c>
      <c r="J343" s="39">
        <v>319.39999999999998</v>
      </c>
      <c r="K343" s="39">
        <v>365</v>
      </c>
      <c r="L343" s="39">
        <v>70</v>
      </c>
      <c r="M343" s="39">
        <v>23676</v>
      </c>
      <c r="N343" s="39">
        <v>208</v>
      </c>
      <c r="O343" s="39">
        <v>12</v>
      </c>
      <c r="P343" s="39">
        <v>1602</v>
      </c>
      <c r="Q343" s="39">
        <v>208</v>
      </c>
      <c r="R343" s="39">
        <v>1</v>
      </c>
      <c r="S343" s="39">
        <v>4</v>
      </c>
      <c r="T343" s="39">
        <v>4</v>
      </c>
      <c r="U343" s="39">
        <v>0</v>
      </c>
      <c r="V343" s="39">
        <v>0</v>
      </c>
      <c r="W343" s="39">
        <v>4</v>
      </c>
      <c r="X343" s="39">
        <v>4</v>
      </c>
      <c r="Y343" s="39">
        <v>0</v>
      </c>
      <c r="Z343" s="39">
        <v>0</v>
      </c>
      <c r="AA343" s="39">
        <v>0</v>
      </c>
      <c r="AB343" s="39">
        <v>0</v>
      </c>
      <c r="AC343" s="39">
        <v>2</v>
      </c>
      <c r="AD343" s="39">
        <v>2</v>
      </c>
      <c r="AE343" s="39">
        <v>0</v>
      </c>
      <c r="AF343" s="39">
        <v>338911</v>
      </c>
      <c r="AG343" s="39">
        <v>223178</v>
      </c>
      <c r="AH343" s="39">
        <v>30553</v>
      </c>
      <c r="AI343" s="39">
        <v>85180</v>
      </c>
      <c r="AJ343" s="39">
        <v>16915</v>
      </c>
      <c r="AK343" s="39">
        <v>21996</v>
      </c>
    </row>
    <row r="344" spans="1:37" ht="16.5" customHeight="1">
      <c r="A344" s="38">
        <v>325</v>
      </c>
      <c r="B344" s="38" t="s">
        <v>832</v>
      </c>
      <c r="C344" s="38" t="s">
        <v>846</v>
      </c>
      <c r="D344" s="38" t="s">
        <v>157</v>
      </c>
      <c r="E344" s="38" t="s">
        <v>917</v>
      </c>
      <c r="F344" s="45" t="s">
        <v>3551</v>
      </c>
      <c r="G344" s="38" t="s">
        <v>918</v>
      </c>
      <c r="H344" s="38" t="s">
        <v>919</v>
      </c>
      <c r="I344" s="38">
        <v>2006</v>
      </c>
      <c r="J344" s="39">
        <v>1300</v>
      </c>
      <c r="K344" s="39">
        <v>926.21</v>
      </c>
      <c r="L344" s="39">
        <v>120</v>
      </c>
      <c r="M344" s="39">
        <v>54627</v>
      </c>
      <c r="N344" s="39">
        <v>898</v>
      </c>
      <c r="O344" s="39">
        <v>25</v>
      </c>
      <c r="P344" s="39">
        <v>2641</v>
      </c>
      <c r="Q344" s="39">
        <v>120</v>
      </c>
      <c r="R344" s="39">
        <v>25</v>
      </c>
      <c r="S344" s="39">
        <v>6</v>
      </c>
      <c r="T344" s="39">
        <v>6</v>
      </c>
      <c r="U344" s="39">
        <v>0</v>
      </c>
      <c r="V344" s="39">
        <v>0</v>
      </c>
      <c r="W344" s="39">
        <v>6</v>
      </c>
      <c r="X344" s="39">
        <v>6</v>
      </c>
      <c r="Y344" s="39">
        <v>0</v>
      </c>
      <c r="Z344" s="39">
        <v>0</v>
      </c>
      <c r="AA344" s="39">
        <v>0</v>
      </c>
      <c r="AB344" s="39">
        <v>0</v>
      </c>
      <c r="AC344" s="39">
        <v>1</v>
      </c>
      <c r="AD344" s="39">
        <v>5</v>
      </c>
      <c r="AE344" s="39">
        <v>0</v>
      </c>
      <c r="AF344" s="39">
        <v>405638</v>
      </c>
      <c r="AG344" s="39">
        <v>290131</v>
      </c>
      <c r="AH344" s="39">
        <v>40022</v>
      </c>
      <c r="AI344" s="39">
        <v>75485</v>
      </c>
      <c r="AJ344" s="39">
        <v>76863</v>
      </c>
      <c r="AK344" s="39">
        <v>92322</v>
      </c>
    </row>
    <row r="345" spans="1:37" ht="16.5" customHeight="1">
      <c r="A345" s="38">
        <v>326</v>
      </c>
      <c r="B345" s="38" t="s">
        <v>832</v>
      </c>
      <c r="C345" s="38" t="s">
        <v>602</v>
      </c>
      <c r="D345" s="38" t="s">
        <v>157</v>
      </c>
      <c r="E345" s="38" t="s">
        <v>925</v>
      </c>
      <c r="F345" s="45" t="s">
        <v>3552</v>
      </c>
      <c r="G345" s="38" t="s">
        <v>926</v>
      </c>
      <c r="H345" s="38" t="s">
        <v>927</v>
      </c>
      <c r="I345" s="38">
        <v>2004</v>
      </c>
      <c r="J345" s="39">
        <v>14760.8</v>
      </c>
      <c r="K345" s="39">
        <v>1665.28</v>
      </c>
      <c r="L345" s="39">
        <v>283</v>
      </c>
      <c r="M345" s="39">
        <v>93129</v>
      </c>
      <c r="N345" s="39">
        <v>0</v>
      </c>
      <c r="O345" s="39">
        <v>72</v>
      </c>
      <c r="P345" s="39">
        <v>3295</v>
      </c>
      <c r="Q345" s="39">
        <v>0</v>
      </c>
      <c r="R345" s="39">
        <v>28</v>
      </c>
      <c r="S345" s="39">
        <v>8</v>
      </c>
      <c r="T345" s="39">
        <v>9</v>
      </c>
      <c r="U345" s="39">
        <v>0</v>
      </c>
      <c r="V345" s="39">
        <v>1</v>
      </c>
      <c r="W345" s="39">
        <v>4</v>
      </c>
      <c r="X345" s="39">
        <v>4</v>
      </c>
      <c r="Y345" s="39">
        <v>0</v>
      </c>
      <c r="Z345" s="39">
        <v>0</v>
      </c>
      <c r="AA345" s="39">
        <v>4</v>
      </c>
      <c r="AB345" s="39">
        <v>4</v>
      </c>
      <c r="AC345" s="39">
        <v>0</v>
      </c>
      <c r="AD345" s="39">
        <v>6</v>
      </c>
      <c r="AE345" s="39">
        <v>2</v>
      </c>
      <c r="AF345" s="39">
        <v>543394</v>
      </c>
      <c r="AG345" s="39">
        <v>351008</v>
      </c>
      <c r="AH345" s="39">
        <v>54511</v>
      </c>
      <c r="AI345" s="39">
        <v>137875</v>
      </c>
      <c r="AJ345" s="39">
        <v>187918</v>
      </c>
      <c r="AK345" s="39">
        <v>125436</v>
      </c>
    </row>
    <row r="346" spans="1:37" ht="16.5" customHeight="1">
      <c r="A346" s="38">
        <v>327</v>
      </c>
      <c r="B346" s="38" t="s">
        <v>832</v>
      </c>
      <c r="C346" s="38" t="s">
        <v>602</v>
      </c>
      <c r="D346" s="38" t="s">
        <v>157</v>
      </c>
      <c r="E346" s="38" t="s">
        <v>928</v>
      </c>
      <c r="F346" s="45" t="s">
        <v>3553</v>
      </c>
      <c r="G346" s="38" t="s">
        <v>929</v>
      </c>
      <c r="H346" s="38" t="s">
        <v>927</v>
      </c>
      <c r="I346" s="38">
        <v>2017</v>
      </c>
      <c r="J346" s="39">
        <v>1760.2</v>
      </c>
      <c r="K346" s="39">
        <v>2998.31</v>
      </c>
      <c r="L346" s="39">
        <v>371</v>
      </c>
      <c r="M346" s="39">
        <v>44206</v>
      </c>
      <c r="N346" s="39">
        <v>1409</v>
      </c>
      <c r="O346" s="39">
        <v>57</v>
      </c>
      <c r="P346" s="39">
        <v>5307</v>
      </c>
      <c r="Q346" s="39">
        <v>93</v>
      </c>
      <c r="R346" s="39">
        <v>0</v>
      </c>
      <c r="S346" s="39">
        <v>14</v>
      </c>
      <c r="T346" s="39">
        <v>14</v>
      </c>
      <c r="U346" s="39">
        <v>1</v>
      </c>
      <c r="V346" s="39">
        <v>1</v>
      </c>
      <c r="W346" s="39">
        <v>7</v>
      </c>
      <c r="X346" s="39">
        <v>7</v>
      </c>
      <c r="Y346" s="39">
        <v>1</v>
      </c>
      <c r="Z346" s="39">
        <v>1</v>
      </c>
      <c r="AA346" s="39">
        <v>5</v>
      </c>
      <c r="AB346" s="39">
        <v>5</v>
      </c>
      <c r="AC346" s="39">
        <v>0</v>
      </c>
      <c r="AD346" s="39">
        <v>6</v>
      </c>
      <c r="AE346" s="39">
        <v>4</v>
      </c>
      <c r="AF346" s="39">
        <v>1087156</v>
      </c>
      <c r="AG346" s="39">
        <v>637886</v>
      </c>
      <c r="AH346" s="39">
        <v>8897</v>
      </c>
      <c r="AI346" s="39">
        <v>440373</v>
      </c>
      <c r="AJ346" s="39">
        <v>197518</v>
      </c>
      <c r="AK346" s="39">
        <v>128264</v>
      </c>
    </row>
    <row r="347" spans="1:37" ht="16.5" customHeight="1">
      <c r="A347" s="38">
        <v>328</v>
      </c>
      <c r="B347" s="38" t="s">
        <v>832</v>
      </c>
      <c r="C347" s="38" t="s">
        <v>602</v>
      </c>
      <c r="D347" s="38" t="s">
        <v>157</v>
      </c>
      <c r="E347" s="38" t="s">
        <v>930</v>
      </c>
      <c r="F347" s="45" t="s">
        <v>3554</v>
      </c>
      <c r="G347" s="38" t="s">
        <v>931</v>
      </c>
      <c r="H347" s="38" t="s">
        <v>927</v>
      </c>
      <c r="I347" s="38">
        <v>2008</v>
      </c>
      <c r="J347" s="39">
        <v>839.9</v>
      </c>
      <c r="K347" s="39">
        <v>1455.9</v>
      </c>
      <c r="L347" s="39">
        <v>210</v>
      </c>
      <c r="M347" s="39">
        <v>62084</v>
      </c>
      <c r="N347" s="39">
        <v>4415</v>
      </c>
      <c r="O347" s="39">
        <v>60</v>
      </c>
      <c r="P347" s="39">
        <v>3568</v>
      </c>
      <c r="Q347" s="39">
        <v>100</v>
      </c>
      <c r="R347" s="39">
        <v>28</v>
      </c>
      <c r="S347" s="39">
        <v>8</v>
      </c>
      <c r="T347" s="39">
        <v>8</v>
      </c>
      <c r="U347" s="39">
        <v>1</v>
      </c>
      <c r="V347" s="39">
        <v>1</v>
      </c>
      <c r="W347" s="39">
        <v>4</v>
      </c>
      <c r="X347" s="39">
        <v>4</v>
      </c>
      <c r="Y347" s="39">
        <v>0</v>
      </c>
      <c r="Z347" s="39">
        <v>0</v>
      </c>
      <c r="AA347" s="39">
        <v>3</v>
      </c>
      <c r="AB347" s="39">
        <v>3</v>
      </c>
      <c r="AC347" s="39">
        <v>0</v>
      </c>
      <c r="AD347" s="39">
        <v>5</v>
      </c>
      <c r="AE347" s="39">
        <v>2</v>
      </c>
      <c r="AF347" s="39">
        <v>509759</v>
      </c>
      <c r="AG347" s="39">
        <v>327283</v>
      </c>
      <c r="AH347" s="39">
        <v>56086</v>
      </c>
      <c r="AI347" s="39">
        <v>126390</v>
      </c>
      <c r="AJ347" s="39">
        <v>102403</v>
      </c>
      <c r="AK347" s="39">
        <v>60048</v>
      </c>
    </row>
    <row r="348" spans="1:37" ht="16.5" customHeight="1">
      <c r="A348" s="38">
        <v>329</v>
      </c>
      <c r="B348" s="38" t="s">
        <v>832</v>
      </c>
      <c r="C348" s="38" t="s">
        <v>602</v>
      </c>
      <c r="D348" s="38" t="s">
        <v>157</v>
      </c>
      <c r="E348" s="38" t="s">
        <v>932</v>
      </c>
      <c r="F348" s="45" t="s">
        <v>3555</v>
      </c>
      <c r="G348" s="38" t="s">
        <v>933</v>
      </c>
      <c r="H348" s="38" t="s">
        <v>3556</v>
      </c>
      <c r="I348" s="38">
        <v>2012</v>
      </c>
      <c r="J348" s="39">
        <v>1007</v>
      </c>
      <c r="K348" s="39">
        <v>1668.73</v>
      </c>
      <c r="L348" s="39">
        <v>212</v>
      </c>
      <c r="M348" s="39">
        <v>68880</v>
      </c>
      <c r="N348" s="39">
        <v>2719</v>
      </c>
      <c r="O348" s="39">
        <v>50</v>
      </c>
      <c r="P348" s="39">
        <v>2734</v>
      </c>
      <c r="Q348" s="39">
        <v>77</v>
      </c>
      <c r="R348" s="39">
        <v>1</v>
      </c>
      <c r="S348" s="39">
        <v>9</v>
      </c>
      <c r="T348" s="39">
        <v>9</v>
      </c>
      <c r="U348" s="39">
        <v>1</v>
      </c>
      <c r="V348" s="39">
        <v>1</v>
      </c>
      <c r="W348" s="39">
        <v>4</v>
      </c>
      <c r="X348" s="39">
        <v>4</v>
      </c>
      <c r="Y348" s="39">
        <v>0</v>
      </c>
      <c r="Z348" s="39">
        <v>0</v>
      </c>
      <c r="AA348" s="39">
        <v>4</v>
      </c>
      <c r="AB348" s="39">
        <v>4</v>
      </c>
      <c r="AC348" s="39">
        <v>0</v>
      </c>
      <c r="AD348" s="39">
        <v>4</v>
      </c>
      <c r="AE348" s="39">
        <v>3</v>
      </c>
      <c r="AF348" s="39">
        <v>642230</v>
      </c>
      <c r="AG348" s="39">
        <v>439983</v>
      </c>
      <c r="AH348" s="39">
        <v>47915</v>
      </c>
      <c r="AI348" s="39">
        <v>154332</v>
      </c>
      <c r="AJ348" s="39">
        <v>76115</v>
      </c>
      <c r="AK348" s="39">
        <v>71470</v>
      </c>
    </row>
    <row r="349" spans="1:37" ht="16.5" customHeight="1">
      <c r="A349" s="38">
        <v>330</v>
      </c>
      <c r="B349" s="38" t="s">
        <v>832</v>
      </c>
      <c r="C349" s="38" t="s">
        <v>602</v>
      </c>
      <c r="D349" s="38" t="s">
        <v>157</v>
      </c>
      <c r="E349" s="38" t="s">
        <v>934</v>
      </c>
      <c r="F349" s="45" t="s">
        <v>3557</v>
      </c>
      <c r="G349" s="38" t="s">
        <v>935</v>
      </c>
      <c r="H349" s="38" t="s">
        <v>936</v>
      </c>
      <c r="I349" s="38">
        <v>2010</v>
      </c>
      <c r="J349" s="39">
        <v>764.7</v>
      </c>
      <c r="K349" s="39">
        <v>1347.68</v>
      </c>
      <c r="L349" s="39">
        <v>153</v>
      </c>
      <c r="M349" s="39">
        <v>76393</v>
      </c>
      <c r="N349" s="39">
        <v>4806</v>
      </c>
      <c r="O349" s="39">
        <v>50</v>
      </c>
      <c r="P349" s="39">
        <v>3621</v>
      </c>
      <c r="Q349" s="39">
        <v>86</v>
      </c>
      <c r="R349" s="39">
        <v>0</v>
      </c>
      <c r="S349" s="39">
        <v>7</v>
      </c>
      <c r="T349" s="39">
        <v>8</v>
      </c>
      <c r="U349" s="39">
        <v>1</v>
      </c>
      <c r="V349" s="39">
        <v>1</v>
      </c>
      <c r="W349" s="39">
        <v>4</v>
      </c>
      <c r="X349" s="39">
        <v>3</v>
      </c>
      <c r="Y349" s="39">
        <v>0</v>
      </c>
      <c r="Z349" s="39">
        <v>0</v>
      </c>
      <c r="AA349" s="39">
        <v>2</v>
      </c>
      <c r="AB349" s="39">
        <v>4</v>
      </c>
      <c r="AC349" s="39">
        <v>0</v>
      </c>
      <c r="AD349" s="39">
        <v>3</v>
      </c>
      <c r="AE349" s="39">
        <v>4</v>
      </c>
      <c r="AF349" s="39">
        <v>641068</v>
      </c>
      <c r="AG349" s="39">
        <v>326844</v>
      </c>
      <c r="AH349" s="39">
        <v>56773</v>
      </c>
      <c r="AI349" s="39">
        <v>257451</v>
      </c>
      <c r="AJ349" s="39">
        <v>140966</v>
      </c>
      <c r="AK349" s="39">
        <v>99275</v>
      </c>
    </row>
    <row r="350" spans="1:37" ht="16.5" customHeight="1">
      <c r="A350" s="38">
        <v>331</v>
      </c>
      <c r="B350" s="38" t="s">
        <v>832</v>
      </c>
      <c r="C350" s="38" t="s">
        <v>602</v>
      </c>
      <c r="D350" s="38" t="s">
        <v>157</v>
      </c>
      <c r="E350" s="38" t="s">
        <v>941</v>
      </c>
      <c r="F350" s="45" t="s">
        <v>3558</v>
      </c>
      <c r="G350" s="38" t="s">
        <v>942</v>
      </c>
      <c r="H350" s="38" t="s">
        <v>906</v>
      </c>
      <c r="I350" s="38">
        <v>2019</v>
      </c>
      <c r="J350" s="39">
        <v>2501</v>
      </c>
      <c r="K350" s="39">
        <v>3118.58</v>
      </c>
      <c r="L350" s="39">
        <v>266</v>
      </c>
      <c r="M350" s="39">
        <v>38997</v>
      </c>
      <c r="N350" s="39">
        <v>542</v>
      </c>
      <c r="O350" s="39">
        <v>45</v>
      </c>
      <c r="P350" s="39">
        <v>9625</v>
      </c>
      <c r="Q350" s="39">
        <v>96</v>
      </c>
      <c r="R350" s="39">
        <v>1</v>
      </c>
      <c r="S350" s="46">
        <v>7.5</v>
      </c>
      <c r="T350" s="46">
        <v>7.5</v>
      </c>
      <c r="U350" s="39">
        <v>1</v>
      </c>
      <c r="V350" s="39">
        <v>1</v>
      </c>
      <c r="W350" s="46">
        <v>3.5</v>
      </c>
      <c r="X350" s="46">
        <v>3.5</v>
      </c>
      <c r="Y350" s="39">
        <v>0</v>
      </c>
      <c r="Z350" s="39">
        <v>0</v>
      </c>
      <c r="AA350" s="39">
        <v>3</v>
      </c>
      <c r="AB350" s="39">
        <v>3</v>
      </c>
      <c r="AC350" s="39">
        <v>1</v>
      </c>
      <c r="AD350" s="39">
        <v>5</v>
      </c>
      <c r="AE350" s="39">
        <v>1</v>
      </c>
      <c r="AF350" s="39">
        <v>1042196</v>
      </c>
      <c r="AG350" s="39">
        <v>553052</v>
      </c>
      <c r="AH350" s="39">
        <v>144480</v>
      </c>
      <c r="AI350" s="39">
        <v>344664</v>
      </c>
      <c r="AJ350" s="39">
        <v>144092</v>
      </c>
      <c r="AK350" s="39">
        <v>145239</v>
      </c>
    </row>
    <row r="351" spans="1:37" ht="16.5" customHeight="1">
      <c r="A351" s="38">
        <v>332</v>
      </c>
      <c r="B351" s="38" t="s">
        <v>832</v>
      </c>
      <c r="C351" s="38" t="s">
        <v>602</v>
      </c>
      <c r="D351" s="38" t="s">
        <v>157</v>
      </c>
      <c r="E351" s="38" t="s">
        <v>937</v>
      </c>
      <c r="F351" s="45" t="s">
        <v>3559</v>
      </c>
      <c r="G351" s="38" t="s">
        <v>938</v>
      </c>
      <c r="H351" s="38" t="s">
        <v>906</v>
      </c>
      <c r="I351" s="38">
        <v>2015</v>
      </c>
      <c r="J351" s="39">
        <v>23590.2</v>
      </c>
      <c r="K351" s="39">
        <v>2093.94</v>
      </c>
      <c r="L351" s="39">
        <v>237</v>
      </c>
      <c r="M351" s="39">
        <v>77195</v>
      </c>
      <c r="N351" s="39">
        <v>0</v>
      </c>
      <c r="O351" s="39">
        <v>51</v>
      </c>
      <c r="P351" s="39">
        <v>9108</v>
      </c>
      <c r="Q351" s="39">
        <v>0</v>
      </c>
      <c r="R351" s="39">
        <v>8</v>
      </c>
      <c r="S351" s="39">
        <v>14</v>
      </c>
      <c r="T351" s="39">
        <v>14</v>
      </c>
      <c r="U351" s="39">
        <v>3</v>
      </c>
      <c r="V351" s="39">
        <v>3</v>
      </c>
      <c r="W351" s="39">
        <v>3</v>
      </c>
      <c r="X351" s="39">
        <v>3</v>
      </c>
      <c r="Y351" s="39">
        <v>0</v>
      </c>
      <c r="Z351" s="39">
        <v>0</v>
      </c>
      <c r="AA351" s="39">
        <v>8</v>
      </c>
      <c r="AB351" s="39">
        <v>8</v>
      </c>
      <c r="AC351" s="39">
        <v>1</v>
      </c>
      <c r="AD351" s="39">
        <v>2</v>
      </c>
      <c r="AE351" s="39">
        <v>2</v>
      </c>
      <c r="AF351" s="39">
        <v>1310303</v>
      </c>
      <c r="AG351" s="39">
        <v>687793</v>
      </c>
      <c r="AH351" s="39">
        <v>135770</v>
      </c>
      <c r="AI351" s="39">
        <v>486740</v>
      </c>
      <c r="AJ351" s="39">
        <v>208318</v>
      </c>
      <c r="AK351" s="39">
        <v>211608</v>
      </c>
    </row>
    <row r="352" spans="1:37" ht="16.5" customHeight="1">
      <c r="A352" s="38">
        <v>333</v>
      </c>
      <c r="B352" s="38" t="s">
        <v>832</v>
      </c>
      <c r="C352" s="38" t="s">
        <v>602</v>
      </c>
      <c r="D352" s="38" t="s">
        <v>157</v>
      </c>
      <c r="E352" s="38" t="s">
        <v>939</v>
      </c>
      <c r="F352" s="45" t="s">
        <v>3560</v>
      </c>
      <c r="G352" s="38" t="s">
        <v>940</v>
      </c>
      <c r="H352" s="38" t="s">
        <v>3561</v>
      </c>
      <c r="I352" s="38">
        <v>2015</v>
      </c>
      <c r="J352" s="39">
        <v>693252</v>
      </c>
      <c r="K352" s="39">
        <v>4402.55</v>
      </c>
      <c r="L352" s="39">
        <v>336</v>
      </c>
      <c r="M352" s="39">
        <v>92043</v>
      </c>
      <c r="N352" s="39">
        <v>2034</v>
      </c>
      <c r="O352" s="39">
        <v>69</v>
      </c>
      <c r="P352" s="39">
        <v>10207</v>
      </c>
      <c r="Q352" s="39">
        <v>248</v>
      </c>
      <c r="R352" s="39">
        <v>69</v>
      </c>
      <c r="S352" s="39">
        <v>14</v>
      </c>
      <c r="T352" s="39">
        <v>14</v>
      </c>
      <c r="U352" s="39">
        <v>2</v>
      </c>
      <c r="V352" s="39">
        <v>2</v>
      </c>
      <c r="W352" s="39">
        <v>4</v>
      </c>
      <c r="X352" s="39">
        <v>4</v>
      </c>
      <c r="Y352" s="39">
        <v>0</v>
      </c>
      <c r="Z352" s="39">
        <v>0</v>
      </c>
      <c r="AA352" s="39">
        <v>8</v>
      </c>
      <c r="AB352" s="39">
        <v>8</v>
      </c>
      <c r="AC352" s="39">
        <v>1</v>
      </c>
      <c r="AD352" s="39">
        <v>4</v>
      </c>
      <c r="AE352" s="39">
        <v>1</v>
      </c>
      <c r="AF352" s="39">
        <v>1436809</v>
      </c>
      <c r="AG352" s="39">
        <v>781809</v>
      </c>
      <c r="AH352" s="39">
        <v>150000</v>
      </c>
      <c r="AI352" s="39">
        <v>505000</v>
      </c>
      <c r="AJ352" s="39">
        <v>217842</v>
      </c>
      <c r="AK352" s="39">
        <v>273578</v>
      </c>
    </row>
    <row r="353" spans="1:37" ht="16.5" customHeight="1">
      <c r="A353" s="38">
        <v>334</v>
      </c>
      <c r="B353" s="38" t="s">
        <v>832</v>
      </c>
      <c r="C353" s="38" t="s">
        <v>855</v>
      </c>
      <c r="D353" s="38" t="s">
        <v>157</v>
      </c>
      <c r="E353" s="38" t="s">
        <v>958</v>
      </c>
      <c r="F353" s="45" t="s">
        <v>3562</v>
      </c>
      <c r="G353" s="38" t="s">
        <v>959</v>
      </c>
      <c r="H353" s="38" t="s">
        <v>945</v>
      </c>
      <c r="I353" s="38">
        <v>2016</v>
      </c>
      <c r="J353" s="39">
        <v>2929.3</v>
      </c>
      <c r="K353" s="39">
        <v>1490.82</v>
      </c>
      <c r="L353" s="39">
        <v>200</v>
      </c>
      <c r="M353" s="39">
        <v>63648</v>
      </c>
      <c r="N353" s="39">
        <v>2347</v>
      </c>
      <c r="O353" s="39">
        <v>109</v>
      </c>
      <c r="P353" s="39">
        <v>6518</v>
      </c>
      <c r="Q353" s="39">
        <v>228</v>
      </c>
      <c r="R353" s="39">
        <v>3</v>
      </c>
      <c r="S353" s="46">
        <v>4.5</v>
      </c>
      <c r="T353" s="46">
        <v>4.5</v>
      </c>
      <c r="U353" s="39">
        <v>1</v>
      </c>
      <c r="V353" s="39">
        <v>1</v>
      </c>
      <c r="W353" s="46">
        <v>2.5</v>
      </c>
      <c r="X353" s="46">
        <v>2.5</v>
      </c>
      <c r="Y353" s="39">
        <v>1</v>
      </c>
      <c r="Z353" s="39">
        <v>1</v>
      </c>
      <c r="AA353" s="39">
        <v>0</v>
      </c>
      <c r="AB353" s="39">
        <v>0</v>
      </c>
      <c r="AC353" s="39">
        <v>0</v>
      </c>
      <c r="AD353" s="39">
        <v>4</v>
      </c>
      <c r="AE353" s="39">
        <v>0</v>
      </c>
      <c r="AF353" s="39">
        <v>420913</v>
      </c>
      <c r="AG353" s="39">
        <v>185581</v>
      </c>
      <c r="AH353" s="39">
        <v>94757</v>
      </c>
      <c r="AI353" s="39">
        <v>140575</v>
      </c>
      <c r="AJ353" s="39">
        <v>482428</v>
      </c>
      <c r="AK353" s="39">
        <v>293371</v>
      </c>
    </row>
    <row r="354" spans="1:37" ht="16.5" customHeight="1">
      <c r="A354" s="38">
        <v>335</v>
      </c>
      <c r="B354" s="38" t="s">
        <v>832</v>
      </c>
      <c r="C354" s="38" t="s">
        <v>855</v>
      </c>
      <c r="D354" s="38" t="s">
        <v>157</v>
      </c>
      <c r="E354" s="38" t="s">
        <v>943</v>
      </c>
      <c r="F354" s="45" t="s">
        <v>3563</v>
      </c>
      <c r="G354" s="38" t="s">
        <v>944</v>
      </c>
      <c r="H354" s="38" t="s">
        <v>945</v>
      </c>
      <c r="I354" s="38">
        <v>2019</v>
      </c>
      <c r="J354" s="39">
        <v>2876</v>
      </c>
      <c r="K354" s="39">
        <v>1059.76</v>
      </c>
      <c r="L354" s="39">
        <v>216</v>
      </c>
      <c r="M354" s="39">
        <v>30710</v>
      </c>
      <c r="N354" s="39">
        <v>963</v>
      </c>
      <c r="O354" s="39">
        <v>44</v>
      </c>
      <c r="P354" s="39">
        <v>4215</v>
      </c>
      <c r="Q354" s="39">
        <v>219</v>
      </c>
      <c r="R354" s="39">
        <v>4</v>
      </c>
      <c r="S354" s="46">
        <v>2.5</v>
      </c>
      <c r="T354" s="39">
        <v>3</v>
      </c>
      <c r="U354" s="39">
        <v>1</v>
      </c>
      <c r="V354" s="39">
        <v>1</v>
      </c>
      <c r="W354" s="46">
        <v>1.5</v>
      </c>
      <c r="X354" s="39">
        <v>2</v>
      </c>
      <c r="Y354" s="39">
        <v>0</v>
      </c>
      <c r="Z354" s="39">
        <v>0</v>
      </c>
      <c r="AA354" s="39">
        <v>0</v>
      </c>
      <c r="AB354" s="39">
        <v>0</v>
      </c>
      <c r="AC354" s="39">
        <v>0</v>
      </c>
      <c r="AD354" s="39">
        <v>1</v>
      </c>
      <c r="AE354" s="39">
        <v>1</v>
      </c>
      <c r="AF354" s="39">
        <v>307071</v>
      </c>
      <c r="AG354" s="39">
        <v>190385</v>
      </c>
      <c r="AH354" s="39">
        <v>57975</v>
      </c>
      <c r="AI354" s="39">
        <v>58711</v>
      </c>
      <c r="AJ354" s="39">
        <v>221667</v>
      </c>
      <c r="AK354" s="39">
        <v>134472</v>
      </c>
    </row>
    <row r="355" spans="1:37" ht="16.5" customHeight="1">
      <c r="A355" s="38">
        <v>336</v>
      </c>
      <c r="B355" s="38" t="s">
        <v>832</v>
      </c>
      <c r="C355" s="38" t="s">
        <v>855</v>
      </c>
      <c r="D355" s="38" t="s">
        <v>157</v>
      </c>
      <c r="E355" s="38" t="s">
        <v>946</v>
      </c>
      <c r="F355" s="45" t="s">
        <v>3564</v>
      </c>
      <c r="G355" s="38" t="s">
        <v>947</v>
      </c>
      <c r="H355" s="38" t="s">
        <v>3565</v>
      </c>
      <c r="I355" s="38">
        <v>2018</v>
      </c>
      <c r="J355" s="39">
        <v>19468</v>
      </c>
      <c r="K355" s="39">
        <v>1772.58</v>
      </c>
      <c r="L355" s="39">
        <v>312</v>
      </c>
      <c r="M355" s="39">
        <v>48630</v>
      </c>
      <c r="N355" s="39">
        <v>2125</v>
      </c>
      <c r="O355" s="39">
        <v>110</v>
      </c>
      <c r="P355" s="39">
        <v>5976</v>
      </c>
      <c r="Q355" s="39">
        <v>445</v>
      </c>
      <c r="R355" s="39">
        <v>2</v>
      </c>
      <c r="S355" s="39">
        <v>2</v>
      </c>
      <c r="T355" s="39">
        <v>2</v>
      </c>
      <c r="U355" s="39">
        <v>1</v>
      </c>
      <c r="V355" s="39">
        <v>1</v>
      </c>
      <c r="W355" s="39">
        <v>1</v>
      </c>
      <c r="X355" s="39">
        <v>1</v>
      </c>
      <c r="Y355" s="39">
        <v>0</v>
      </c>
      <c r="Z355" s="39">
        <v>0</v>
      </c>
      <c r="AA355" s="39">
        <v>0</v>
      </c>
      <c r="AB355" s="39">
        <v>0</v>
      </c>
      <c r="AC355" s="39">
        <v>0</v>
      </c>
      <c r="AD355" s="39">
        <v>3</v>
      </c>
      <c r="AE355" s="39">
        <v>1</v>
      </c>
      <c r="AF355" s="39">
        <v>605701</v>
      </c>
      <c r="AG355" s="39">
        <v>361402</v>
      </c>
      <c r="AH355" s="39">
        <v>117069</v>
      </c>
      <c r="AI355" s="39">
        <v>127230</v>
      </c>
      <c r="AJ355" s="39">
        <v>187816</v>
      </c>
      <c r="AK355" s="39">
        <v>56527</v>
      </c>
    </row>
    <row r="356" spans="1:37" ht="16.5" customHeight="1">
      <c r="A356" s="38">
        <v>337</v>
      </c>
      <c r="B356" s="38" t="s">
        <v>832</v>
      </c>
      <c r="C356" s="38" t="s">
        <v>855</v>
      </c>
      <c r="D356" s="38" t="s">
        <v>157</v>
      </c>
      <c r="E356" s="38" t="s">
        <v>952</v>
      </c>
      <c r="F356" s="45" t="s">
        <v>3566</v>
      </c>
      <c r="G356" s="38" t="s">
        <v>953</v>
      </c>
      <c r="H356" s="38" t="s">
        <v>945</v>
      </c>
      <c r="I356" s="38">
        <v>2012</v>
      </c>
      <c r="J356" s="39">
        <v>1298.2</v>
      </c>
      <c r="K356" s="39">
        <v>2598.8200000000002</v>
      </c>
      <c r="L356" s="39">
        <v>400</v>
      </c>
      <c r="M356" s="39">
        <v>98613</v>
      </c>
      <c r="N356" s="39">
        <v>3204</v>
      </c>
      <c r="O356" s="39">
        <v>80</v>
      </c>
      <c r="P356" s="39">
        <v>6269</v>
      </c>
      <c r="Q356" s="39">
        <v>179</v>
      </c>
      <c r="R356" s="39">
        <v>80</v>
      </c>
      <c r="S356" s="39">
        <v>13</v>
      </c>
      <c r="T356" s="39">
        <v>13</v>
      </c>
      <c r="U356" s="39">
        <v>7</v>
      </c>
      <c r="V356" s="39">
        <v>7</v>
      </c>
      <c r="W356" s="39">
        <v>5</v>
      </c>
      <c r="X356" s="39">
        <v>5</v>
      </c>
      <c r="Y356" s="39">
        <v>1</v>
      </c>
      <c r="Z356" s="39">
        <v>1</v>
      </c>
      <c r="AA356" s="39">
        <v>0</v>
      </c>
      <c r="AB356" s="39">
        <v>0</v>
      </c>
      <c r="AC356" s="39">
        <v>2</v>
      </c>
      <c r="AD356" s="39">
        <v>5</v>
      </c>
      <c r="AE356" s="39">
        <v>1</v>
      </c>
      <c r="AF356" s="39">
        <v>2181858</v>
      </c>
      <c r="AG356" s="39">
        <v>931186</v>
      </c>
      <c r="AH356" s="39">
        <v>148920</v>
      </c>
      <c r="AI356" s="39">
        <v>1101752</v>
      </c>
      <c r="AJ356" s="39">
        <v>286091</v>
      </c>
      <c r="AK356" s="39">
        <v>141044</v>
      </c>
    </row>
    <row r="357" spans="1:37" ht="16.5" customHeight="1">
      <c r="A357" s="38">
        <v>338</v>
      </c>
      <c r="B357" s="38" t="s">
        <v>832</v>
      </c>
      <c r="C357" s="38" t="s">
        <v>855</v>
      </c>
      <c r="D357" s="38" t="s">
        <v>157</v>
      </c>
      <c r="E357" s="38" t="s">
        <v>956</v>
      </c>
      <c r="F357" s="45" t="s">
        <v>3567</v>
      </c>
      <c r="G357" s="38" t="s">
        <v>957</v>
      </c>
      <c r="H357" s="38" t="s">
        <v>945</v>
      </c>
      <c r="I357" s="38">
        <v>2020</v>
      </c>
      <c r="J357" s="39">
        <v>7039</v>
      </c>
      <c r="K357" s="39">
        <v>1019</v>
      </c>
      <c r="L357" s="39">
        <v>80</v>
      </c>
      <c r="M357" s="39">
        <v>27289</v>
      </c>
      <c r="N357" s="39">
        <v>2136</v>
      </c>
      <c r="O357" s="39">
        <v>72</v>
      </c>
      <c r="P357" s="39">
        <v>4314</v>
      </c>
      <c r="Q357" s="39">
        <v>383</v>
      </c>
      <c r="R357" s="39">
        <v>22</v>
      </c>
      <c r="S357" s="39">
        <v>3</v>
      </c>
      <c r="T357" s="39">
        <v>3</v>
      </c>
      <c r="U357" s="39">
        <v>2</v>
      </c>
      <c r="V357" s="39">
        <v>2</v>
      </c>
      <c r="W357" s="39">
        <v>1</v>
      </c>
      <c r="X357" s="39">
        <v>1</v>
      </c>
      <c r="Y357" s="39">
        <v>0</v>
      </c>
      <c r="Z357" s="39">
        <v>0</v>
      </c>
      <c r="AA357" s="39">
        <v>0</v>
      </c>
      <c r="AB357" s="39">
        <v>0</v>
      </c>
      <c r="AC357" s="39">
        <v>0</v>
      </c>
      <c r="AD357" s="39">
        <v>2</v>
      </c>
      <c r="AE357" s="39">
        <v>0</v>
      </c>
      <c r="AF357" s="39">
        <v>315738</v>
      </c>
      <c r="AG357" s="39">
        <v>241275</v>
      </c>
      <c r="AH357" s="39">
        <v>65000</v>
      </c>
      <c r="AI357" s="39">
        <v>9463</v>
      </c>
      <c r="AJ357" s="39">
        <v>123079</v>
      </c>
      <c r="AK357" s="39">
        <v>65088</v>
      </c>
    </row>
    <row r="358" spans="1:37" ht="16.5" customHeight="1">
      <c r="A358" s="38">
        <v>339</v>
      </c>
      <c r="B358" s="38" t="s">
        <v>832</v>
      </c>
      <c r="C358" s="38" t="s">
        <v>855</v>
      </c>
      <c r="D358" s="38" t="s">
        <v>157</v>
      </c>
      <c r="E358" s="38" t="s">
        <v>954</v>
      </c>
      <c r="F358" s="45" t="s">
        <v>3568</v>
      </c>
      <c r="G358" s="38" t="s">
        <v>955</v>
      </c>
      <c r="H358" s="38" t="s">
        <v>906</v>
      </c>
      <c r="I358" s="38">
        <v>2015</v>
      </c>
      <c r="J358" s="39">
        <v>516.35</v>
      </c>
      <c r="K358" s="39">
        <v>516.35</v>
      </c>
      <c r="L358" s="39">
        <v>76</v>
      </c>
      <c r="M358" s="39">
        <v>20808</v>
      </c>
      <c r="N358" s="39">
        <v>39</v>
      </c>
      <c r="O358" s="39">
        <v>12</v>
      </c>
      <c r="P358" s="39">
        <v>1717</v>
      </c>
      <c r="Q358" s="39">
        <v>0</v>
      </c>
      <c r="R358" s="39">
        <v>0</v>
      </c>
      <c r="S358" s="39">
        <v>2</v>
      </c>
      <c r="T358" s="39">
        <v>2</v>
      </c>
      <c r="U358" s="39">
        <v>0</v>
      </c>
      <c r="V358" s="39">
        <v>0</v>
      </c>
      <c r="W358" s="39">
        <v>1</v>
      </c>
      <c r="X358" s="39">
        <v>1</v>
      </c>
      <c r="Y358" s="39">
        <v>0</v>
      </c>
      <c r="Z358" s="39">
        <v>0</v>
      </c>
      <c r="AA358" s="39">
        <v>1</v>
      </c>
      <c r="AB358" s="39">
        <v>1</v>
      </c>
      <c r="AC358" s="39">
        <v>0</v>
      </c>
      <c r="AD358" s="39">
        <v>1</v>
      </c>
      <c r="AE358" s="39">
        <v>0</v>
      </c>
      <c r="AF358" s="39">
        <v>217444</v>
      </c>
      <c r="AG358" s="39">
        <v>53007</v>
      </c>
      <c r="AH358" s="39">
        <v>42417</v>
      </c>
      <c r="AI358" s="39">
        <v>122020</v>
      </c>
      <c r="AJ358" s="39">
        <v>9152</v>
      </c>
      <c r="AK358" s="39">
        <v>8296</v>
      </c>
    </row>
    <row r="359" spans="1:37" ht="16.5" customHeight="1">
      <c r="A359" s="38">
        <v>340</v>
      </c>
      <c r="B359" s="38" t="s">
        <v>832</v>
      </c>
      <c r="C359" s="38" t="s">
        <v>855</v>
      </c>
      <c r="D359" s="38" t="s">
        <v>157</v>
      </c>
      <c r="E359" s="38" t="s">
        <v>950</v>
      </c>
      <c r="F359" s="45" t="s">
        <v>3569</v>
      </c>
      <c r="G359" s="38" t="s">
        <v>951</v>
      </c>
      <c r="H359" s="38" t="s">
        <v>945</v>
      </c>
      <c r="I359" s="38">
        <v>2006</v>
      </c>
      <c r="J359" s="39">
        <v>1335</v>
      </c>
      <c r="K359" s="39">
        <v>1775</v>
      </c>
      <c r="L359" s="39">
        <v>500</v>
      </c>
      <c r="M359" s="39">
        <v>28706</v>
      </c>
      <c r="N359" s="39">
        <v>1064</v>
      </c>
      <c r="O359" s="39">
        <v>0</v>
      </c>
      <c r="P359" s="39">
        <v>0</v>
      </c>
      <c r="Q359" s="39">
        <v>0</v>
      </c>
      <c r="R359" s="39">
        <v>0</v>
      </c>
      <c r="S359" s="39">
        <v>0</v>
      </c>
      <c r="T359" s="39">
        <v>0</v>
      </c>
      <c r="U359" s="39">
        <v>0</v>
      </c>
      <c r="V359" s="39">
        <v>0</v>
      </c>
      <c r="W359" s="39">
        <v>0</v>
      </c>
      <c r="X359" s="39">
        <v>0</v>
      </c>
      <c r="Y359" s="39">
        <v>0</v>
      </c>
      <c r="Z359" s="39">
        <v>0</v>
      </c>
      <c r="AA359" s="39">
        <v>0</v>
      </c>
      <c r="AB359" s="39">
        <v>0</v>
      </c>
      <c r="AC359" s="39">
        <v>0</v>
      </c>
      <c r="AD359" s="39">
        <v>0</v>
      </c>
      <c r="AE359" s="39">
        <v>0</v>
      </c>
      <c r="AF359" s="39">
        <v>147148</v>
      </c>
      <c r="AG359" s="39">
        <v>24171</v>
      </c>
      <c r="AH359" s="39">
        <v>81697</v>
      </c>
      <c r="AI359" s="39">
        <v>41280</v>
      </c>
      <c r="AJ359" s="39">
        <v>34721</v>
      </c>
      <c r="AK359" s="39">
        <v>27201</v>
      </c>
    </row>
    <row r="360" spans="1:37" ht="16.5" customHeight="1">
      <c r="A360" s="38">
        <v>341</v>
      </c>
      <c r="B360" s="38" t="s">
        <v>832</v>
      </c>
      <c r="C360" s="38" t="s">
        <v>855</v>
      </c>
      <c r="D360" s="38" t="s">
        <v>157</v>
      </c>
      <c r="E360" s="38" t="s">
        <v>948</v>
      </c>
      <c r="F360" s="45" t="s">
        <v>3570</v>
      </c>
      <c r="G360" s="38" t="s">
        <v>949</v>
      </c>
      <c r="H360" s="38" t="s">
        <v>945</v>
      </c>
      <c r="I360" s="38">
        <v>2011</v>
      </c>
      <c r="J360" s="39">
        <v>908.29</v>
      </c>
      <c r="K360" s="39">
        <v>1702.61</v>
      </c>
      <c r="L360" s="39">
        <v>184</v>
      </c>
      <c r="M360" s="39">
        <v>73217</v>
      </c>
      <c r="N360" s="39">
        <v>4321</v>
      </c>
      <c r="O360" s="39">
        <v>31</v>
      </c>
      <c r="P360" s="39">
        <v>3888</v>
      </c>
      <c r="Q360" s="39">
        <v>403</v>
      </c>
      <c r="R360" s="39">
        <v>55</v>
      </c>
      <c r="S360" s="39">
        <v>3</v>
      </c>
      <c r="T360" s="39">
        <v>5</v>
      </c>
      <c r="U360" s="39">
        <v>1</v>
      </c>
      <c r="V360" s="39">
        <v>2</v>
      </c>
      <c r="W360" s="39">
        <v>2</v>
      </c>
      <c r="X360" s="39">
        <v>2</v>
      </c>
      <c r="Y360" s="39">
        <v>0</v>
      </c>
      <c r="Z360" s="39">
        <v>1</v>
      </c>
      <c r="AA360" s="39">
        <v>0</v>
      </c>
      <c r="AB360" s="39">
        <v>0</v>
      </c>
      <c r="AC360" s="39">
        <v>0</v>
      </c>
      <c r="AD360" s="39">
        <v>3</v>
      </c>
      <c r="AE360" s="39">
        <v>0</v>
      </c>
      <c r="AF360" s="39">
        <v>550198</v>
      </c>
      <c r="AG360" s="39">
        <v>247983</v>
      </c>
      <c r="AH360" s="39">
        <v>127491</v>
      </c>
      <c r="AI360" s="39">
        <v>174724</v>
      </c>
      <c r="AJ360" s="39">
        <v>462040</v>
      </c>
      <c r="AK360" s="39">
        <v>329813</v>
      </c>
    </row>
    <row r="361" spans="1:37" ht="16.5" customHeight="1">
      <c r="A361" s="38">
        <v>342</v>
      </c>
      <c r="B361" s="38" t="s">
        <v>832</v>
      </c>
      <c r="C361" s="38" t="s">
        <v>960</v>
      </c>
      <c r="D361" s="38" t="s">
        <v>157</v>
      </c>
      <c r="E361" s="38" t="s">
        <v>961</v>
      </c>
      <c r="F361" s="45" t="s">
        <v>3571</v>
      </c>
      <c r="G361" s="38" t="s">
        <v>962</v>
      </c>
      <c r="H361" s="38" t="s">
        <v>3124</v>
      </c>
      <c r="I361" s="38">
        <v>2000</v>
      </c>
      <c r="J361" s="39">
        <v>923.4</v>
      </c>
      <c r="K361" s="39">
        <v>352.16</v>
      </c>
      <c r="L361" s="39">
        <v>90</v>
      </c>
      <c r="M361" s="39">
        <v>25095</v>
      </c>
      <c r="N361" s="39">
        <v>0</v>
      </c>
      <c r="O361" s="39">
        <v>0</v>
      </c>
      <c r="P361" s="39">
        <v>300</v>
      </c>
      <c r="Q361" s="39">
        <v>0</v>
      </c>
      <c r="R361" s="39">
        <v>0</v>
      </c>
      <c r="S361" s="39">
        <v>1</v>
      </c>
      <c r="T361" s="39">
        <v>1</v>
      </c>
      <c r="U361" s="39">
        <v>0</v>
      </c>
      <c r="V361" s="39">
        <v>0</v>
      </c>
      <c r="W361" s="39">
        <v>0</v>
      </c>
      <c r="X361" s="39">
        <v>0</v>
      </c>
      <c r="Y361" s="39">
        <v>0</v>
      </c>
      <c r="Z361" s="39">
        <v>0</v>
      </c>
      <c r="AA361" s="39">
        <v>1</v>
      </c>
      <c r="AB361" s="39">
        <v>1</v>
      </c>
      <c r="AC361" s="39">
        <v>0</v>
      </c>
      <c r="AD361" s="39">
        <v>0</v>
      </c>
      <c r="AE361" s="39">
        <v>0</v>
      </c>
      <c r="AF361" s="39">
        <v>65000</v>
      </c>
      <c r="AG361" s="39">
        <v>30000</v>
      </c>
      <c r="AH361" s="39">
        <v>5000</v>
      </c>
      <c r="AI361" s="39">
        <v>30000</v>
      </c>
      <c r="AJ361" s="39">
        <v>1364</v>
      </c>
      <c r="AK361" s="39">
        <v>1154</v>
      </c>
    </row>
    <row r="362" spans="1:37" ht="16.5" customHeight="1">
      <c r="A362" s="38">
        <v>343</v>
      </c>
      <c r="B362" s="38" t="s">
        <v>832</v>
      </c>
      <c r="C362" s="38" t="s">
        <v>153</v>
      </c>
      <c r="D362" s="38" t="s">
        <v>157</v>
      </c>
      <c r="E362" s="38" t="s">
        <v>963</v>
      </c>
      <c r="F362" s="45" t="s">
        <v>3572</v>
      </c>
      <c r="G362" s="38" t="s">
        <v>964</v>
      </c>
      <c r="H362" s="38" t="s">
        <v>965</v>
      </c>
      <c r="I362" s="38">
        <v>2013</v>
      </c>
      <c r="J362" s="39">
        <v>215.3</v>
      </c>
      <c r="K362" s="39">
        <v>452.66</v>
      </c>
      <c r="L362" s="39">
        <v>70</v>
      </c>
      <c r="M362" s="39">
        <v>43327</v>
      </c>
      <c r="N362" s="39">
        <v>1671</v>
      </c>
      <c r="O362" s="39">
        <v>46</v>
      </c>
      <c r="P362" s="39">
        <v>2026</v>
      </c>
      <c r="Q362" s="39">
        <v>133</v>
      </c>
      <c r="R362" s="39">
        <v>2</v>
      </c>
      <c r="S362" s="39">
        <v>4</v>
      </c>
      <c r="T362" s="39">
        <v>4</v>
      </c>
      <c r="U362" s="39">
        <v>0</v>
      </c>
      <c r="V362" s="39">
        <v>0</v>
      </c>
      <c r="W362" s="39">
        <v>4</v>
      </c>
      <c r="X362" s="39">
        <v>4</v>
      </c>
      <c r="Y362" s="39">
        <v>0</v>
      </c>
      <c r="Z362" s="39">
        <v>0</v>
      </c>
      <c r="AA362" s="39">
        <v>0</v>
      </c>
      <c r="AB362" s="39">
        <v>0</v>
      </c>
      <c r="AC362" s="39">
        <v>1</v>
      </c>
      <c r="AD362" s="39">
        <v>2</v>
      </c>
      <c r="AE362" s="39">
        <v>2</v>
      </c>
      <c r="AF362" s="39">
        <v>323717</v>
      </c>
      <c r="AG362" s="39">
        <v>147736</v>
      </c>
      <c r="AH362" s="39">
        <v>35387</v>
      </c>
      <c r="AI362" s="39">
        <v>140594</v>
      </c>
      <c r="AJ362" s="39">
        <v>30000</v>
      </c>
      <c r="AK362" s="39">
        <v>13533</v>
      </c>
    </row>
    <row r="363" spans="1:37" ht="16.5" customHeight="1">
      <c r="A363" s="38">
        <v>344</v>
      </c>
      <c r="B363" s="38" t="s">
        <v>832</v>
      </c>
      <c r="C363" s="38" t="s">
        <v>153</v>
      </c>
      <c r="D363" s="38" t="s">
        <v>157</v>
      </c>
      <c r="E363" s="38" t="s">
        <v>968</v>
      </c>
      <c r="F363" s="45" t="s">
        <v>3573</v>
      </c>
      <c r="G363" s="38" t="s">
        <v>969</v>
      </c>
      <c r="H363" s="38" t="s">
        <v>970</v>
      </c>
      <c r="I363" s="38">
        <v>2011</v>
      </c>
      <c r="J363" s="39">
        <v>4016.02</v>
      </c>
      <c r="K363" s="39">
        <v>1464.08</v>
      </c>
      <c r="L363" s="39">
        <v>157</v>
      </c>
      <c r="M363" s="39">
        <v>76313</v>
      </c>
      <c r="N363" s="39">
        <v>4244</v>
      </c>
      <c r="O363" s="39">
        <v>164</v>
      </c>
      <c r="P363" s="39">
        <v>3935</v>
      </c>
      <c r="Q363" s="39">
        <v>227</v>
      </c>
      <c r="R363" s="39">
        <v>41</v>
      </c>
      <c r="S363" s="39">
        <v>9</v>
      </c>
      <c r="T363" s="39">
        <v>10</v>
      </c>
      <c r="U363" s="39">
        <v>1</v>
      </c>
      <c r="V363" s="39">
        <v>1</v>
      </c>
      <c r="W363" s="39">
        <v>7</v>
      </c>
      <c r="X363" s="39">
        <v>8</v>
      </c>
      <c r="Y363" s="39">
        <v>0</v>
      </c>
      <c r="Z363" s="39">
        <v>0</v>
      </c>
      <c r="AA363" s="39">
        <v>1</v>
      </c>
      <c r="AB363" s="39">
        <v>1</v>
      </c>
      <c r="AC363" s="39">
        <v>1</v>
      </c>
      <c r="AD363" s="39">
        <v>10</v>
      </c>
      <c r="AE363" s="39">
        <v>0</v>
      </c>
      <c r="AF363" s="39">
        <v>1213574</v>
      </c>
      <c r="AG363" s="39">
        <v>686176</v>
      </c>
      <c r="AH363" s="39">
        <v>63025</v>
      </c>
      <c r="AI363" s="39">
        <v>464373</v>
      </c>
      <c r="AJ363" s="39">
        <v>97586</v>
      </c>
      <c r="AK363" s="39">
        <v>38677</v>
      </c>
    </row>
    <row r="364" spans="1:37" ht="16.5" customHeight="1">
      <c r="A364" s="38">
        <v>345</v>
      </c>
      <c r="B364" s="38" t="s">
        <v>832</v>
      </c>
      <c r="C364" s="38" t="s">
        <v>153</v>
      </c>
      <c r="D364" s="38" t="s">
        <v>157</v>
      </c>
      <c r="E364" s="38" t="s">
        <v>971</v>
      </c>
      <c r="F364" s="45" t="s">
        <v>3574</v>
      </c>
      <c r="G364" s="38" t="s">
        <v>972</v>
      </c>
      <c r="H364" s="38" t="s">
        <v>973</v>
      </c>
      <c r="I364" s="38">
        <v>2009</v>
      </c>
      <c r="J364" s="39">
        <v>605.32000000000005</v>
      </c>
      <c r="K364" s="39">
        <v>2150.3000000000002</v>
      </c>
      <c r="L364" s="39">
        <v>290</v>
      </c>
      <c r="M364" s="39">
        <v>106059</v>
      </c>
      <c r="N364" s="39">
        <v>5629</v>
      </c>
      <c r="O364" s="39">
        <v>130</v>
      </c>
      <c r="P364" s="39">
        <v>3812</v>
      </c>
      <c r="Q364" s="39">
        <v>231</v>
      </c>
      <c r="R364" s="39">
        <v>14</v>
      </c>
      <c r="S364" s="39">
        <v>11</v>
      </c>
      <c r="T364" s="39">
        <v>12</v>
      </c>
      <c r="U364" s="39">
        <v>1</v>
      </c>
      <c r="V364" s="39">
        <v>2</v>
      </c>
      <c r="W364" s="39">
        <v>9</v>
      </c>
      <c r="X364" s="39">
        <v>9</v>
      </c>
      <c r="Y364" s="39">
        <v>0</v>
      </c>
      <c r="Z364" s="39">
        <v>0</v>
      </c>
      <c r="AA364" s="39">
        <v>1</v>
      </c>
      <c r="AB364" s="39">
        <v>1</v>
      </c>
      <c r="AC364" s="39">
        <v>4</v>
      </c>
      <c r="AD364" s="39">
        <v>3</v>
      </c>
      <c r="AE364" s="39">
        <v>5</v>
      </c>
      <c r="AF364" s="39">
        <v>1229255</v>
      </c>
      <c r="AG364" s="39">
        <v>829764</v>
      </c>
      <c r="AH364" s="39">
        <v>66311</v>
      </c>
      <c r="AI364" s="39">
        <v>333180</v>
      </c>
      <c r="AJ364" s="39">
        <v>222381</v>
      </c>
      <c r="AK364" s="39">
        <v>93831</v>
      </c>
    </row>
    <row r="365" spans="1:37" ht="16.5" customHeight="1">
      <c r="A365" s="38">
        <v>346</v>
      </c>
      <c r="B365" s="38" t="s">
        <v>832</v>
      </c>
      <c r="C365" s="38" t="s">
        <v>153</v>
      </c>
      <c r="D365" s="38" t="s">
        <v>157</v>
      </c>
      <c r="E365" s="38" t="s">
        <v>966</v>
      </c>
      <c r="F365" s="45" t="s">
        <v>3575</v>
      </c>
      <c r="G365" s="38" t="s">
        <v>967</v>
      </c>
      <c r="H365" s="38" t="s">
        <v>906</v>
      </c>
      <c r="I365" s="38">
        <v>2015</v>
      </c>
      <c r="J365" s="39">
        <v>351889.5</v>
      </c>
      <c r="K365" s="39">
        <v>2619.38</v>
      </c>
      <c r="L365" s="39">
        <v>276</v>
      </c>
      <c r="M365" s="39">
        <v>71951</v>
      </c>
      <c r="N365" s="39">
        <v>1405</v>
      </c>
      <c r="O365" s="39">
        <v>62</v>
      </c>
      <c r="P365" s="39">
        <v>9556</v>
      </c>
      <c r="Q365" s="39">
        <v>190</v>
      </c>
      <c r="R365" s="39">
        <v>6</v>
      </c>
      <c r="S365" s="39">
        <v>12</v>
      </c>
      <c r="T365" s="39">
        <v>16</v>
      </c>
      <c r="U365" s="39">
        <v>1</v>
      </c>
      <c r="V365" s="39">
        <v>1</v>
      </c>
      <c r="W365" s="39">
        <v>4</v>
      </c>
      <c r="X365" s="39">
        <v>5</v>
      </c>
      <c r="Y365" s="39">
        <v>0</v>
      </c>
      <c r="Z365" s="39">
        <v>0</v>
      </c>
      <c r="AA365" s="39">
        <v>7</v>
      </c>
      <c r="AB365" s="39">
        <v>10</v>
      </c>
      <c r="AC365" s="39">
        <v>0</v>
      </c>
      <c r="AD365" s="39">
        <v>5</v>
      </c>
      <c r="AE365" s="39">
        <v>1</v>
      </c>
      <c r="AF365" s="39">
        <v>1007096</v>
      </c>
      <c r="AG365" s="39">
        <v>704493</v>
      </c>
      <c r="AH365" s="39">
        <v>138439</v>
      </c>
      <c r="AI365" s="39">
        <v>164164</v>
      </c>
      <c r="AJ365" s="39">
        <v>176378</v>
      </c>
      <c r="AK365" s="39">
        <v>192402</v>
      </c>
    </row>
    <row r="366" spans="1:37" s="774" customFormat="1">
      <c r="A366" s="1830" t="s">
        <v>572</v>
      </c>
      <c r="B366" s="1831"/>
      <c r="C366" s="1832"/>
      <c r="D366" s="768"/>
      <c r="E366" s="769">
        <v>49</v>
      </c>
      <c r="F366" s="768"/>
      <c r="G366" s="768"/>
      <c r="H366" s="768"/>
      <c r="I366" s="768"/>
      <c r="J366" s="771"/>
      <c r="K366" s="771"/>
      <c r="L366" s="771"/>
      <c r="M366" s="771"/>
      <c r="N366" s="771"/>
      <c r="O366" s="771"/>
      <c r="P366" s="771"/>
      <c r="Q366" s="771"/>
      <c r="R366" s="771"/>
      <c r="S366" s="772"/>
      <c r="T366" s="772"/>
      <c r="U366" s="772"/>
      <c r="V366" s="772"/>
      <c r="W366" s="772"/>
      <c r="X366" s="772"/>
      <c r="Y366" s="772"/>
      <c r="Z366" s="771"/>
      <c r="AA366" s="772"/>
      <c r="AB366" s="772"/>
      <c r="AC366" s="771"/>
      <c r="AD366" s="771"/>
      <c r="AE366" s="771"/>
      <c r="AF366" s="773"/>
      <c r="AG366" s="771"/>
      <c r="AH366" s="771"/>
      <c r="AI366" s="771"/>
      <c r="AJ366" s="771"/>
      <c r="AK366" s="771"/>
    </row>
    <row r="367" spans="1:37" s="782" customFormat="1">
      <c r="A367" s="1824" t="s">
        <v>4847</v>
      </c>
      <c r="B367" s="1825"/>
      <c r="C367" s="1826"/>
      <c r="D367" s="777"/>
      <c r="E367" s="778">
        <v>58</v>
      </c>
      <c r="F367" s="777"/>
      <c r="G367" s="777"/>
      <c r="H367" s="777"/>
      <c r="I367" s="777"/>
      <c r="J367" s="779"/>
      <c r="K367" s="779"/>
      <c r="L367" s="779"/>
      <c r="M367" s="779"/>
      <c r="N367" s="779"/>
      <c r="O367" s="779"/>
      <c r="P367" s="779"/>
      <c r="Q367" s="779"/>
      <c r="R367" s="779"/>
      <c r="S367" s="780"/>
      <c r="T367" s="780"/>
      <c r="U367" s="780"/>
      <c r="V367" s="780"/>
      <c r="W367" s="780"/>
      <c r="X367" s="780"/>
      <c r="Y367" s="780"/>
      <c r="Z367" s="779"/>
      <c r="AA367" s="780"/>
      <c r="AB367" s="780"/>
      <c r="AC367" s="779"/>
      <c r="AD367" s="779"/>
      <c r="AE367" s="779"/>
      <c r="AF367" s="781"/>
      <c r="AG367" s="779"/>
      <c r="AH367" s="779"/>
      <c r="AI367" s="779"/>
      <c r="AJ367" s="779"/>
      <c r="AK367" s="779"/>
    </row>
    <row r="368" spans="1:37" ht="16.5" customHeight="1">
      <c r="A368" s="38">
        <v>347</v>
      </c>
      <c r="B368" s="38" t="s">
        <v>974</v>
      </c>
      <c r="C368" s="38" t="s">
        <v>975</v>
      </c>
      <c r="D368" s="38" t="s">
        <v>62</v>
      </c>
      <c r="E368" s="38" t="s">
        <v>976</v>
      </c>
      <c r="F368" s="45" t="s">
        <v>3576</v>
      </c>
      <c r="G368" s="38" t="s">
        <v>977</v>
      </c>
      <c r="H368" s="38" t="s">
        <v>978</v>
      </c>
      <c r="I368" s="38">
        <v>1990</v>
      </c>
      <c r="J368" s="39">
        <v>3360</v>
      </c>
      <c r="K368" s="39">
        <v>3310</v>
      </c>
      <c r="L368" s="39">
        <v>246</v>
      </c>
      <c r="M368" s="39">
        <v>168684</v>
      </c>
      <c r="N368" s="39">
        <v>1053</v>
      </c>
      <c r="O368" s="39">
        <v>55</v>
      </c>
      <c r="P368" s="39">
        <v>5350</v>
      </c>
      <c r="Q368" s="39">
        <v>396</v>
      </c>
      <c r="R368" s="39">
        <v>0</v>
      </c>
      <c r="S368" s="39">
        <v>21</v>
      </c>
      <c r="T368" s="39">
        <v>22</v>
      </c>
      <c r="U368" s="39">
        <v>5</v>
      </c>
      <c r="V368" s="39">
        <v>5</v>
      </c>
      <c r="W368" s="39">
        <v>7</v>
      </c>
      <c r="X368" s="39">
        <v>8</v>
      </c>
      <c r="Y368" s="39">
        <v>0</v>
      </c>
      <c r="Z368" s="39">
        <v>0</v>
      </c>
      <c r="AA368" s="39">
        <v>9</v>
      </c>
      <c r="AB368" s="39">
        <v>9</v>
      </c>
      <c r="AC368" s="39">
        <v>0</v>
      </c>
      <c r="AD368" s="39">
        <v>7</v>
      </c>
      <c r="AE368" s="39">
        <v>0</v>
      </c>
      <c r="AF368" s="39">
        <v>1535145</v>
      </c>
      <c r="AG368" s="39">
        <v>1145729</v>
      </c>
      <c r="AH368" s="39">
        <v>67624</v>
      </c>
      <c r="AI368" s="39">
        <v>321792</v>
      </c>
      <c r="AJ368" s="39">
        <v>106838</v>
      </c>
      <c r="AK368" s="39">
        <v>65041</v>
      </c>
    </row>
    <row r="369" spans="1:37" ht="16.5" customHeight="1">
      <c r="A369" s="38">
        <v>348</v>
      </c>
      <c r="B369" s="38" t="s">
        <v>974</v>
      </c>
      <c r="C369" s="38" t="s">
        <v>657</v>
      </c>
      <c r="D369" s="38" t="s">
        <v>62</v>
      </c>
      <c r="E369" s="38" t="s">
        <v>979</v>
      </c>
      <c r="F369" s="45" t="s">
        <v>3577</v>
      </c>
      <c r="G369" s="38" t="s">
        <v>980</v>
      </c>
      <c r="H369" s="38" t="s">
        <v>981</v>
      </c>
      <c r="I369" s="38">
        <v>1996</v>
      </c>
      <c r="J369" s="39">
        <v>6503</v>
      </c>
      <c r="K369" s="39">
        <v>7002</v>
      </c>
      <c r="L369" s="39">
        <v>678</v>
      </c>
      <c r="M369" s="39">
        <v>158161</v>
      </c>
      <c r="N369" s="39">
        <v>4229</v>
      </c>
      <c r="O369" s="39">
        <v>274</v>
      </c>
      <c r="P369" s="39">
        <v>4726</v>
      </c>
      <c r="Q369" s="39">
        <v>0</v>
      </c>
      <c r="R369" s="39">
        <v>274</v>
      </c>
      <c r="S369" s="39">
        <v>22</v>
      </c>
      <c r="T369" s="39">
        <v>23</v>
      </c>
      <c r="U369" s="39">
        <v>9</v>
      </c>
      <c r="V369" s="39">
        <v>10</v>
      </c>
      <c r="W369" s="39">
        <v>11</v>
      </c>
      <c r="X369" s="39">
        <v>11</v>
      </c>
      <c r="Y369" s="39">
        <v>0</v>
      </c>
      <c r="Z369" s="39">
        <v>0</v>
      </c>
      <c r="AA369" s="39">
        <v>2</v>
      </c>
      <c r="AB369" s="39">
        <v>2</v>
      </c>
      <c r="AC369" s="39">
        <v>1</v>
      </c>
      <c r="AD369" s="39">
        <v>15</v>
      </c>
      <c r="AE369" s="39">
        <v>0</v>
      </c>
      <c r="AF369" s="39">
        <v>2342720</v>
      </c>
      <c r="AG369" s="39">
        <v>1669664</v>
      </c>
      <c r="AH369" s="39">
        <v>79326</v>
      </c>
      <c r="AI369" s="39">
        <v>593730</v>
      </c>
      <c r="AJ369" s="39">
        <v>95692</v>
      </c>
      <c r="AK369" s="39">
        <v>75805</v>
      </c>
    </row>
    <row r="370" spans="1:37" ht="16.5" customHeight="1">
      <c r="A370" s="38">
        <v>349</v>
      </c>
      <c r="B370" s="38" t="s">
        <v>974</v>
      </c>
      <c r="C370" s="38" t="s">
        <v>577</v>
      </c>
      <c r="D370" s="38" t="s">
        <v>62</v>
      </c>
      <c r="E370" s="38" t="s">
        <v>982</v>
      </c>
      <c r="F370" s="45" t="s">
        <v>3578</v>
      </c>
      <c r="G370" s="38" t="s">
        <v>983</v>
      </c>
      <c r="H370" s="38" t="s">
        <v>984</v>
      </c>
      <c r="I370" s="38">
        <v>1991</v>
      </c>
      <c r="J370" s="39">
        <v>3587.8</v>
      </c>
      <c r="K370" s="39">
        <v>4010.2</v>
      </c>
      <c r="L370" s="39">
        <v>400</v>
      </c>
      <c r="M370" s="39">
        <v>168700</v>
      </c>
      <c r="N370" s="39">
        <v>3207</v>
      </c>
      <c r="O370" s="39">
        <v>26</v>
      </c>
      <c r="P370" s="39">
        <v>2798</v>
      </c>
      <c r="Q370" s="39">
        <v>0</v>
      </c>
      <c r="R370" s="39">
        <v>26</v>
      </c>
      <c r="S370" s="39">
        <v>19</v>
      </c>
      <c r="T370" s="39">
        <v>20</v>
      </c>
      <c r="U370" s="39">
        <v>9</v>
      </c>
      <c r="V370" s="39">
        <v>8</v>
      </c>
      <c r="W370" s="39">
        <v>8</v>
      </c>
      <c r="X370" s="39">
        <v>9</v>
      </c>
      <c r="Y370" s="39">
        <v>0</v>
      </c>
      <c r="Z370" s="39">
        <v>0</v>
      </c>
      <c r="AA370" s="39">
        <v>2</v>
      </c>
      <c r="AB370" s="39">
        <v>3</v>
      </c>
      <c r="AC370" s="39">
        <v>0</v>
      </c>
      <c r="AD370" s="39">
        <v>11</v>
      </c>
      <c r="AE370" s="39">
        <v>0</v>
      </c>
      <c r="AF370" s="39">
        <v>1659222</v>
      </c>
      <c r="AG370" s="39">
        <v>1376644</v>
      </c>
      <c r="AH370" s="39">
        <v>61952</v>
      </c>
      <c r="AI370" s="39">
        <v>220626</v>
      </c>
      <c r="AJ370" s="39">
        <v>57722</v>
      </c>
      <c r="AK370" s="39">
        <v>21121</v>
      </c>
    </row>
    <row r="371" spans="1:37" ht="16.5" customHeight="1">
      <c r="A371" s="38">
        <v>350</v>
      </c>
      <c r="B371" s="38" t="s">
        <v>974</v>
      </c>
      <c r="C371" s="38" t="s">
        <v>594</v>
      </c>
      <c r="D371" s="38" t="s">
        <v>62</v>
      </c>
      <c r="E371" s="38" t="s">
        <v>3579</v>
      </c>
      <c r="F371" s="45" t="s">
        <v>3580</v>
      </c>
      <c r="G371" s="38" t="s">
        <v>985</v>
      </c>
      <c r="H371" s="38" t="s">
        <v>986</v>
      </c>
      <c r="I371" s="38">
        <v>2014</v>
      </c>
      <c r="J371" s="39">
        <v>4142</v>
      </c>
      <c r="K371" s="39">
        <v>2240.73</v>
      </c>
      <c r="L371" s="39">
        <v>344</v>
      </c>
      <c r="M371" s="39">
        <v>40137</v>
      </c>
      <c r="N371" s="39">
        <v>0</v>
      </c>
      <c r="O371" s="39">
        <v>28</v>
      </c>
      <c r="P371" s="39">
        <v>2427</v>
      </c>
      <c r="Q371" s="39">
        <v>0</v>
      </c>
      <c r="R371" s="39">
        <v>28</v>
      </c>
      <c r="S371" s="39">
        <v>5</v>
      </c>
      <c r="T371" s="39">
        <v>5</v>
      </c>
      <c r="U371" s="39">
        <v>1</v>
      </c>
      <c r="V371" s="39">
        <v>1</v>
      </c>
      <c r="W371" s="39">
        <v>4</v>
      </c>
      <c r="X371" s="39">
        <v>4</v>
      </c>
      <c r="Y371" s="39">
        <v>0</v>
      </c>
      <c r="Z371" s="39">
        <v>0</v>
      </c>
      <c r="AA371" s="39">
        <v>0</v>
      </c>
      <c r="AB371" s="39">
        <v>0</v>
      </c>
      <c r="AC371" s="39">
        <v>0</v>
      </c>
      <c r="AD371" s="39">
        <v>4</v>
      </c>
      <c r="AE371" s="39">
        <v>0</v>
      </c>
      <c r="AF371" s="39">
        <v>390393</v>
      </c>
      <c r="AG371" s="39">
        <v>306583</v>
      </c>
      <c r="AH371" s="39">
        <v>24652</v>
      </c>
      <c r="AI371" s="39">
        <v>59158</v>
      </c>
      <c r="AJ371" s="39">
        <v>107894</v>
      </c>
      <c r="AK371" s="39">
        <v>61053</v>
      </c>
    </row>
    <row r="372" spans="1:37" ht="16.5" customHeight="1">
      <c r="A372" s="38">
        <v>351</v>
      </c>
      <c r="B372" s="38" t="s">
        <v>974</v>
      </c>
      <c r="C372" s="38" t="s">
        <v>602</v>
      </c>
      <c r="D372" s="38" t="s">
        <v>62</v>
      </c>
      <c r="E372" s="38" t="s">
        <v>987</v>
      </c>
      <c r="F372" s="45" t="s">
        <v>3581</v>
      </c>
      <c r="G372" s="38" t="s">
        <v>988</v>
      </c>
      <c r="H372" s="38" t="s">
        <v>989</v>
      </c>
      <c r="I372" s="38">
        <v>2001</v>
      </c>
      <c r="J372" s="39">
        <v>205193</v>
      </c>
      <c r="K372" s="39">
        <v>18350.13</v>
      </c>
      <c r="L372" s="39">
        <v>454</v>
      </c>
      <c r="M372" s="39">
        <v>176024</v>
      </c>
      <c r="N372" s="39">
        <v>5031</v>
      </c>
      <c r="O372" s="39">
        <v>934</v>
      </c>
      <c r="P372" s="39">
        <v>4975</v>
      </c>
      <c r="Q372" s="39">
        <v>48</v>
      </c>
      <c r="R372" s="39">
        <v>2</v>
      </c>
      <c r="S372" s="39">
        <v>80</v>
      </c>
      <c r="T372" s="39">
        <v>86</v>
      </c>
      <c r="U372" s="39">
        <v>23</v>
      </c>
      <c r="V372" s="39">
        <v>24</v>
      </c>
      <c r="W372" s="39">
        <v>11</v>
      </c>
      <c r="X372" s="39">
        <v>12</v>
      </c>
      <c r="Y372" s="39">
        <v>2</v>
      </c>
      <c r="Z372" s="39">
        <v>2</v>
      </c>
      <c r="AA372" s="39">
        <v>44</v>
      </c>
      <c r="AB372" s="39">
        <v>48</v>
      </c>
      <c r="AC372" s="39">
        <v>1</v>
      </c>
      <c r="AD372" s="39">
        <v>10</v>
      </c>
      <c r="AE372" s="39">
        <v>1</v>
      </c>
      <c r="AF372" s="39">
        <v>5467419</v>
      </c>
      <c r="AG372" s="39">
        <v>3391095</v>
      </c>
      <c r="AH372" s="39">
        <v>62997</v>
      </c>
      <c r="AI372" s="39">
        <v>2013327</v>
      </c>
      <c r="AJ372" s="39">
        <v>264058</v>
      </c>
      <c r="AK372" s="39">
        <v>186034</v>
      </c>
    </row>
    <row r="373" spans="1:37" ht="16.5" customHeight="1">
      <c r="A373" s="38">
        <v>352</v>
      </c>
      <c r="B373" s="38" t="s">
        <v>974</v>
      </c>
      <c r="C373" s="38" t="s">
        <v>602</v>
      </c>
      <c r="D373" s="38" t="s">
        <v>62</v>
      </c>
      <c r="E373" s="38" t="s">
        <v>990</v>
      </c>
      <c r="F373" s="45" t="s">
        <v>3582</v>
      </c>
      <c r="G373" s="38" t="s">
        <v>991</v>
      </c>
      <c r="H373" s="38" t="s">
        <v>992</v>
      </c>
      <c r="I373" s="38">
        <v>1967</v>
      </c>
      <c r="J373" s="39">
        <v>65837</v>
      </c>
      <c r="K373" s="39">
        <v>13783.2</v>
      </c>
      <c r="L373" s="39">
        <v>1424</v>
      </c>
      <c r="M373" s="39">
        <v>230453</v>
      </c>
      <c r="N373" s="39">
        <v>1965</v>
      </c>
      <c r="O373" s="39">
        <v>1159</v>
      </c>
      <c r="P373" s="39">
        <v>4863</v>
      </c>
      <c r="Q373" s="39">
        <v>120</v>
      </c>
      <c r="R373" s="39">
        <v>0</v>
      </c>
      <c r="S373" s="39">
        <v>24</v>
      </c>
      <c r="T373" s="39">
        <v>28</v>
      </c>
      <c r="U373" s="39">
        <v>12</v>
      </c>
      <c r="V373" s="39">
        <v>14</v>
      </c>
      <c r="W373" s="39">
        <v>10</v>
      </c>
      <c r="X373" s="39">
        <v>10</v>
      </c>
      <c r="Y373" s="39">
        <v>0</v>
      </c>
      <c r="Z373" s="39">
        <v>0</v>
      </c>
      <c r="AA373" s="39">
        <v>2</v>
      </c>
      <c r="AB373" s="39">
        <v>4</v>
      </c>
      <c r="AC373" s="39">
        <v>0</v>
      </c>
      <c r="AD373" s="39">
        <v>12</v>
      </c>
      <c r="AE373" s="39">
        <v>0</v>
      </c>
      <c r="AF373" s="39">
        <v>3233226</v>
      </c>
      <c r="AG373" s="39">
        <v>2068927</v>
      </c>
      <c r="AH373" s="39">
        <v>83996</v>
      </c>
      <c r="AI373" s="39">
        <v>1080303</v>
      </c>
      <c r="AJ373" s="39">
        <v>193163</v>
      </c>
      <c r="AK373" s="39">
        <v>171517</v>
      </c>
    </row>
    <row r="374" spans="1:37" s="774" customFormat="1">
      <c r="A374" s="1830" t="s">
        <v>4844</v>
      </c>
      <c r="B374" s="1831"/>
      <c r="C374" s="1832"/>
      <c r="D374" s="768"/>
      <c r="E374" s="769">
        <v>6</v>
      </c>
      <c r="F374" s="768"/>
      <c r="G374" s="768"/>
      <c r="H374" s="768"/>
      <c r="I374" s="768"/>
      <c r="J374" s="771"/>
      <c r="K374" s="771"/>
      <c r="L374" s="771"/>
      <c r="M374" s="771"/>
      <c r="N374" s="771"/>
      <c r="O374" s="771"/>
      <c r="P374" s="771"/>
      <c r="Q374" s="771"/>
      <c r="R374" s="771"/>
      <c r="S374" s="772"/>
      <c r="T374" s="772"/>
      <c r="U374" s="772"/>
      <c r="V374" s="772"/>
      <c r="W374" s="772"/>
      <c r="X374" s="772"/>
      <c r="Y374" s="772"/>
      <c r="Z374" s="771"/>
      <c r="AA374" s="772"/>
      <c r="AB374" s="772"/>
      <c r="AC374" s="771"/>
      <c r="AD374" s="771"/>
      <c r="AE374" s="771"/>
      <c r="AF374" s="773"/>
      <c r="AG374" s="771"/>
      <c r="AH374" s="771"/>
      <c r="AI374" s="771"/>
      <c r="AJ374" s="771"/>
      <c r="AK374" s="771"/>
    </row>
    <row r="375" spans="1:37" ht="16.5" customHeight="1">
      <c r="A375" s="38">
        <v>353</v>
      </c>
      <c r="B375" s="38" t="s">
        <v>974</v>
      </c>
      <c r="C375" s="38" t="s">
        <v>975</v>
      </c>
      <c r="D375" s="38" t="s">
        <v>157</v>
      </c>
      <c r="E375" s="38" t="s">
        <v>993</v>
      </c>
      <c r="F375" s="45" t="s">
        <v>3583</v>
      </c>
      <c r="G375" s="38" t="s">
        <v>994</v>
      </c>
      <c r="H375" s="38" t="s">
        <v>995</v>
      </c>
      <c r="I375" s="38">
        <v>2001</v>
      </c>
      <c r="J375" s="39">
        <v>1993</v>
      </c>
      <c r="K375" s="39">
        <v>2103.73</v>
      </c>
      <c r="L375" s="39">
        <v>254</v>
      </c>
      <c r="M375" s="39">
        <v>62462</v>
      </c>
      <c r="N375" s="39">
        <v>99</v>
      </c>
      <c r="O375" s="39">
        <v>41</v>
      </c>
      <c r="P375" s="39">
        <v>4381</v>
      </c>
      <c r="Q375" s="39">
        <v>22</v>
      </c>
      <c r="R375" s="39">
        <v>0</v>
      </c>
      <c r="S375" s="39">
        <v>2</v>
      </c>
      <c r="T375" s="39">
        <v>2</v>
      </c>
      <c r="U375" s="39">
        <v>0</v>
      </c>
      <c r="V375" s="39">
        <v>0</v>
      </c>
      <c r="W375" s="39">
        <v>1</v>
      </c>
      <c r="X375" s="39">
        <v>1</v>
      </c>
      <c r="Y375" s="39">
        <v>0</v>
      </c>
      <c r="Z375" s="39">
        <v>0</v>
      </c>
      <c r="AA375" s="39">
        <v>1</v>
      </c>
      <c r="AB375" s="39">
        <v>1</v>
      </c>
      <c r="AC375" s="39">
        <v>1</v>
      </c>
      <c r="AD375" s="39">
        <v>0</v>
      </c>
      <c r="AE375" s="39">
        <v>0</v>
      </c>
      <c r="AF375" s="39">
        <v>588809</v>
      </c>
      <c r="AG375" s="39">
        <v>160000</v>
      </c>
      <c r="AH375" s="39">
        <v>60000</v>
      </c>
      <c r="AI375" s="39">
        <v>368809</v>
      </c>
      <c r="AJ375" s="39">
        <v>65859</v>
      </c>
      <c r="AK375" s="39">
        <v>74283</v>
      </c>
    </row>
    <row r="376" spans="1:37" ht="16.5" customHeight="1">
      <c r="A376" s="38">
        <v>354</v>
      </c>
      <c r="B376" s="38" t="s">
        <v>974</v>
      </c>
      <c r="C376" s="38" t="s">
        <v>975</v>
      </c>
      <c r="D376" s="38" t="s">
        <v>157</v>
      </c>
      <c r="E376" s="38" t="s">
        <v>1000</v>
      </c>
      <c r="F376" s="45" t="s">
        <v>3584</v>
      </c>
      <c r="G376" s="38" t="s">
        <v>1001</v>
      </c>
      <c r="H376" s="38" t="s">
        <v>1002</v>
      </c>
      <c r="I376" s="38">
        <v>2014</v>
      </c>
      <c r="J376" s="39">
        <v>3304</v>
      </c>
      <c r="K376" s="39">
        <v>2844</v>
      </c>
      <c r="L376" s="39">
        <v>345</v>
      </c>
      <c r="M376" s="39">
        <v>73305</v>
      </c>
      <c r="N376" s="39">
        <v>1451</v>
      </c>
      <c r="O376" s="39">
        <v>46</v>
      </c>
      <c r="P376" s="39">
        <v>5246</v>
      </c>
      <c r="Q376" s="39">
        <v>2475</v>
      </c>
      <c r="R376" s="39">
        <v>3</v>
      </c>
      <c r="S376" s="46">
        <v>15.5</v>
      </c>
      <c r="T376" s="39">
        <v>16</v>
      </c>
      <c r="U376" s="39">
        <v>0</v>
      </c>
      <c r="V376" s="39">
        <v>0</v>
      </c>
      <c r="W376" s="46">
        <v>4.5</v>
      </c>
      <c r="X376" s="39">
        <v>5</v>
      </c>
      <c r="Y376" s="39">
        <v>1</v>
      </c>
      <c r="Z376" s="39">
        <v>1</v>
      </c>
      <c r="AA376" s="39">
        <v>10</v>
      </c>
      <c r="AB376" s="39">
        <v>10</v>
      </c>
      <c r="AC376" s="39">
        <v>0</v>
      </c>
      <c r="AD376" s="39">
        <v>7</v>
      </c>
      <c r="AE376" s="39">
        <v>0</v>
      </c>
      <c r="AF376" s="39">
        <v>1191107</v>
      </c>
      <c r="AG376" s="39">
        <v>576276</v>
      </c>
      <c r="AH376" s="39">
        <v>78680</v>
      </c>
      <c r="AI376" s="39">
        <v>536151</v>
      </c>
      <c r="AJ376" s="39">
        <v>154685</v>
      </c>
      <c r="AK376" s="39">
        <v>174679</v>
      </c>
    </row>
    <row r="377" spans="1:37" ht="16.5" customHeight="1">
      <c r="A377" s="38">
        <v>355</v>
      </c>
      <c r="B377" s="38" t="s">
        <v>974</v>
      </c>
      <c r="C377" s="38" t="s">
        <v>975</v>
      </c>
      <c r="D377" s="38" t="s">
        <v>157</v>
      </c>
      <c r="E377" s="38" t="s">
        <v>1003</v>
      </c>
      <c r="F377" s="45" t="s">
        <v>3585</v>
      </c>
      <c r="G377" s="38" t="s">
        <v>1004</v>
      </c>
      <c r="H377" s="38" t="s">
        <v>995</v>
      </c>
      <c r="I377" s="38">
        <v>2006</v>
      </c>
      <c r="J377" s="39">
        <v>1500</v>
      </c>
      <c r="K377" s="39">
        <v>1997</v>
      </c>
      <c r="L377" s="39">
        <v>452</v>
      </c>
      <c r="M377" s="39">
        <v>57653</v>
      </c>
      <c r="N377" s="39">
        <v>395</v>
      </c>
      <c r="O377" s="39">
        <v>11</v>
      </c>
      <c r="P377" s="39">
        <v>4105</v>
      </c>
      <c r="Q377" s="39">
        <v>0</v>
      </c>
      <c r="R377" s="39">
        <v>0</v>
      </c>
      <c r="S377" s="39">
        <v>10</v>
      </c>
      <c r="T377" s="39">
        <v>10</v>
      </c>
      <c r="U377" s="39">
        <v>1</v>
      </c>
      <c r="V377" s="39">
        <v>1</v>
      </c>
      <c r="W377" s="39">
        <v>3</v>
      </c>
      <c r="X377" s="39">
        <v>3</v>
      </c>
      <c r="Y377" s="39">
        <v>0</v>
      </c>
      <c r="Z377" s="39">
        <v>0</v>
      </c>
      <c r="AA377" s="39">
        <v>6</v>
      </c>
      <c r="AB377" s="39">
        <v>6</v>
      </c>
      <c r="AC377" s="39">
        <v>0</v>
      </c>
      <c r="AD377" s="39">
        <v>4</v>
      </c>
      <c r="AE377" s="39">
        <v>0</v>
      </c>
      <c r="AF377" s="39">
        <v>707761</v>
      </c>
      <c r="AG377" s="39">
        <v>440000</v>
      </c>
      <c r="AH377" s="39">
        <v>69580</v>
      </c>
      <c r="AI377" s="39">
        <v>198181</v>
      </c>
      <c r="AJ377" s="39">
        <v>84852</v>
      </c>
      <c r="AK377" s="39">
        <v>111117</v>
      </c>
    </row>
    <row r="378" spans="1:37" ht="16.5" customHeight="1">
      <c r="A378" s="38">
        <v>356</v>
      </c>
      <c r="B378" s="38" t="s">
        <v>974</v>
      </c>
      <c r="C378" s="38" t="s">
        <v>975</v>
      </c>
      <c r="D378" s="38" t="s">
        <v>157</v>
      </c>
      <c r="E378" s="38" t="s">
        <v>998</v>
      </c>
      <c r="F378" s="45" t="s">
        <v>3586</v>
      </c>
      <c r="G378" s="38" t="s">
        <v>3587</v>
      </c>
      <c r="H378" s="38" t="s">
        <v>999</v>
      </c>
      <c r="I378" s="38">
        <v>2016</v>
      </c>
      <c r="J378" s="39">
        <v>3306</v>
      </c>
      <c r="K378" s="39">
        <v>2900</v>
      </c>
      <c r="L378" s="39">
        <v>274</v>
      </c>
      <c r="M378" s="39">
        <v>48672</v>
      </c>
      <c r="N378" s="39">
        <v>1343</v>
      </c>
      <c r="O378" s="39">
        <v>16</v>
      </c>
      <c r="P378" s="39">
        <v>4620</v>
      </c>
      <c r="Q378" s="39">
        <v>85</v>
      </c>
      <c r="R378" s="39">
        <v>4</v>
      </c>
      <c r="S378" s="39">
        <v>6</v>
      </c>
      <c r="T378" s="39">
        <v>6</v>
      </c>
      <c r="U378" s="39">
        <v>0</v>
      </c>
      <c r="V378" s="39">
        <v>0</v>
      </c>
      <c r="W378" s="39">
        <v>6</v>
      </c>
      <c r="X378" s="39">
        <v>6</v>
      </c>
      <c r="Y378" s="39">
        <v>0</v>
      </c>
      <c r="Z378" s="39">
        <v>0</v>
      </c>
      <c r="AA378" s="39">
        <v>0</v>
      </c>
      <c r="AB378" s="39">
        <v>0</v>
      </c>
      <c r="AC378" s="39">
        <v>0</v>
      </c>
      <c r="AD378" s="39">
        <v>7</v>
      </c>
      <c r="AE378" s="39">
        <v>0</v>
      </c>
      <c r="AF378" s="39">
        <v>956235</v>
      </c>
      <c r="AG378" s="39">
        <v>580000</v>
      </c>
      <c r="AH378" s="39">
        <v>69580</v>
      </c>
      <c r="AI378" s="39">
        <v>306655</v>
      </c>
      <c r="AJ378" s="39">
        <v>93139</v>
      </c>
      <c r="AK378" s="39">
        <v>89074</v>
      </c>
    </row>
    <row r="379" spans="1:37" ht="16.5" customHeight="1">
      <c r="A379" s="38">
        <v>357</v>
      </c>
      <c r="B379" s="38" t="s">
        <v>974</v>
      </c>
      <c r="C379" s="38" t="s">
        <v>975</v>
      </c>
      <c r="D379" s="38" t="s">
        <v>157</v>
      </c>
      <c r="E379" s="38" t="s">
        <v>996</v>
      </c>
      <c r="F379" s="45" t="s">
        <v>3588</v>
      </c>
      <c r="G379" s="38" t="s">
        <v>997</v>
      </c>
      <c r="H379" s="38" t="s">
        <v>995</v>
      </c>
      <c r="I379" s="38">
        <v>2008</v>
      </c>
      <c r="J379" s="39">
        <v>3851</v>
      </c>
      <c r="K379" s="39">
        <v>814.12</v>
      </c>
      <c r="L379" s="39">
        <v>54</v>
      </c>
      <c r="M379" s="39">
        <v>56378</v>
      </c>
      <c r="N379" s="39">
        <v>969</v>
      </c>
      <c r="O379" s="39">
        <v>28</v>
      </c>
      <c r="P379" s="39">
        <v>4881</v>
      </c>
      <c r="Q379" s="39">
        <v>66</v>
      </c>
      <c r="R379" s="39">
        <v>28</v>
      </c>
      <c r="S379" s="39">
        <v>4</v>
      </c>
      <c r="T379" s="39">
        <v>4</v>
      </c>
      <c r="U379" s="39">
        <v>1</v>
      </c>
      <c r="V379" s="39">
        <v>1</v>
      </c>
      <c r="W379" s="39">
        <v>2</v>
      </c>
      <c r="X379" s="39">
        <v>3</v>
      </c>
      <c r="Y379" s="39">
        <v>1</v>
      </c>
      <c r="Z379" s="39">
        <v>0</v>
      </c>
      <c r="AA379" s="39">
        <v>0</v>
      </c>
      <c r="AB379" s="39">
        <v>0</v>
      </c>
      <c r="AC379" s="39">
        <v>0</v>
      </c>
      <c r="AD379" s="39">
        <v>3</v>
      </c>
      <c r="AE379" s="39">
        <v>1</v>
      </c>
      <c r="AF379" s="39">
        <v>435531</v>
      </c>
      <c r="AG379" s="39">
        <v>210481</v>
      </c>
      <c r="AH379" s="39">
        <v>72981</v>
      </c>
      <c r="AI379" s="39">
        <v>152069</v>
      </c>
      <c r="AJ379" s="39">
        <v>39717</v>
      </c>
      <c r="AK379" s="39">
        <v>127945</v>
      </c>
    </row>
    <row r="380" spans="1:37" ht="16.5" customHeight="1">
      <c r="A380" s="38">
        <v>358</v>
      </c>
      <c r="B380" s="38" t="s">
        <v>974</v>
      </c>
      <c r="C380" s="38" t="s">
        <v>657</v>
      </c>
      <c r="D380" s="38" t="s">
        <v>157</v>
      </c>
      <c r="E380" s="38" t="s">
        <v>1014</v>
      </c>
      <c r="F380" s="45" t="s">
        <v>3589</v>
      </c>
      <c r="G380" s="38" t="s">
        <v>1015</v>
      </c>
      <c r="H380" s="38" t="s">
        <v>1010</v>
      </c>
      <c r="I380" s="38">
        <v>2017</v>
      </c>
      <c r="J380" s="39">
        <v>3715</v>
      </c>
      <c r="K380" s="39">
        <v>2099</v>
      </c>
      <c r="L380" s="39">
        <v>218</v>
      </c>
      <c r="M380" s="39">
        <v>46140</v>
      </c>
      <c r="N380" s="39">
        <v>0</v>
      </c>
      <c r="O380" s="39">
        <v>73</v>
      </c>
      <c r="P380" s="39">
        <v>4480</v>
      </c>
      <c r="Q380" s="39">
        <v>0</v>
      </c>
      <c r="R380" s="39">
        <v>30</v>
      </c>
      <c r="S380" s="39">
        <v>5</v>
      </c>
      <c r="T380" s="39">
        <v>5</v>
      </c>
      <c r="U380" s="39">
        <v>2</v>
      </c>
      <c r="V380" s="39">
        <v>1</v>
      </c>
      <c r="W380" s="39">
        <v>2</v>
      </c>
      <c r="X380" s="39">
        <v>3</v>
      </c>
      <c r="Y380" s="39">
        <v>0</v>
      </c>
      <c r="Z380" s="39">
        <v>0</v>
      </c>
      <c r="AA380" s="39">
        <v>1</v>
      </c>
      <c r="AB380" s="39">
        <v>1</v>
      </c>
      <c r="AC380" s="39">
        <v>0</v>
      </c>
      <c r="AD380" s="39">
        <v>4</v>
      </c>
      <c r="AE380" s="39">
        <v>0</v>
      </c>
      <c r="AF380" s="39">
        <v>596754</v>
      </c>
      <c r="AG380" s="39">
        <v>427757</v>
      </c>
      <c r="AH380" s="39">
        <v>54000</v>
      </c>
      <c r="AI380" s="39">
        <v>114997</v>
      </c>
      <c r="AJ380" s="39">
        <v>85890</v>
      </c>
      <c r="AK380" s="39">
        <v>126369</v>
      </c>
    </row>
    <row r="381" spans="1:37" ht="16.5" customHeight="1">
      <c r="A381" s="38">
        <v>359</v>
      </c>
      <c r="B381" s="38" t="s">
        <v>974</v>
      </c>
      <c r="C381" s="38" t="s">
        <v>657</v>
      </c>
      <c r="D381" s="38" t="s">
        <v>157</v>
      </c>
      <c r="E381" s="38" t="s">
        <v>1011</v>
      </c>
      <c r="F381" s="45" t="s">
        <v>3590</v>
      </c>
      <c r="G381" s="38" t="s">
        <v>1012</v>
      </c>
      <c r="H381" s="38" t="s">
        <v>1013</v>
      </c>
      <c r="I381" s="38">
        <v>2014</v>
      </c>
      <c r="J381" s="39">
        <v>1701</v>
      </c>
      <c r="K381" s="39">
        <v>1462</v>
      </c>
      <c r="L381" s="39">
        <v>150</v>
      </c>
      <c r="M381" s="39">
        <v>52646</v>
      </c>
      <c r="N381" s="39">
        <v>0</v>
      </c>
      <c r="O381" s="39">
        <v>22</v>
      </c>
      <c r="P381" s="39">
        <v>4508</v>
      </c>
      <c r="Q381" s="39">
        <v>0</v>
      </c>
      <c r="R381" s="39">
        <v>0</v>
      </c>
      <c r="S381" s="39">
        <v>3</v>
      </c>
      <c r="T381" s="39">
        <v>3</v>
      </c>
      <c r="U381" s="39">
        <v>0</v>
      </c>
      <c r="V381" s="39">
        <v>0</v>
      </c>
      <c r="W381" s="39">
        <v>3</v>
      </c>
      <c r="X381" s="39">
        <v>3</v>
      </c>
      <c r="Y381" s="39">
        <v>0</v>
      </c>
      <c r="Z381" s="39">
        <v>0</v>
      </c>
      <c r="AA381" s="39">
        <v>0</v>
      </c>
      <c r="AB381" s="39">
        <v>0</v>
      </c>
      <c r="AC381" s="39">
        <v>0</v>
      </c>
      <c r="AD381" s="39">
        <v>6</v>
      </c>
      <c r="AE381" s="39">
        <v>0</v>
      </c>
      <c r="AF381" s="39">
        <v>597315</v>
      </c>
      <c r="AG381" s="39">
        <v>368976</v>
      </c>
      <c r="AH381" s="39">
        <v>106192</v>
      </c>
      <c r="AI381" s="39">
        <v>122147</v>
      </c>
      <c r="AJ381" s="39">
        <v>111352</v>
      </c>
      <c r="AK381" s="39">
        <v>93224</v>
      </c>
    </row>
    <row r="382" spans="1:37" ht="16.5" customHeight="1">
      <c r="A382" s="38">
        <v>360</v>
      </c>
      <c r="B382" s="38" t="s">
        <v>974</v>
      </c>
      <c r="C382" s="38" t="s">
        <v>657</v>
      </c>
      <c r="D382" s="38" t="s">
        <v>157</v>
      </c>
      <c r="E382" s="38" t="s">
        <v>1005</v>
      </c>
      <c r="F382" s="45" t="s">
        <v>3591</v>
      </c>
      <c r="G382" s="38" t="s">
        <v>1006</v>
      </c>
      <c r="H382" s="38" t="s">
        <v>1007</v>
      </c>
      <c r="I382" s="38">
        <v>1989</v>
      </c>
      <c r="J382" s="39">
        <v>3252</v>
      </c>
      <c r="K382" s="39">
        <v>5111</v>
      </c>
      <c r="L382" s="39">
        <v>535</v>
      </c>
      <c r="M382" s="39">
        <v>250563</v>
      </c>
      <c r="N382" s="39">
        <v>2662</v>
      </c>
      <c r="O382" s="39">
        <v>332</v>
      </c>
      <c r="P382" s="39">
        <v>10365</v>
      </c>
      <c r="Q382" s="39">
        <v>345</v>
      </c>
      <c r="R382" s="39">
        <v>259</v>
      </c>
      <c r="S382" s="39">
        <v>8</v>
      </c>
      <c r="T382" s="39">
        <v>8</v>
      </c>
      <c r="U382" s="39">
        <v>0</v>
      </c>
      <c r="V382" s="39">
        <v>0</v>
      </c>
      <c r="W382" s="39">
        <v>4</v>
      </c>
      <c r="X382" s="39">
        <v>4</v>
      </c>
      <c r="Y382" s="39">
        <v>1</v>
      </c>
      <c r="Z382" s="39">
        <v>1</v>
      </c>
      <c r="AA382" s="39">
        <v>3</v>
      </c>
      <c r="AB382" s="39">
        <v>3</v>
      </c>
      <c r="AC382" s="39">
        <v>0</v>
      </c>
      <c r="AD382" s="39">
        <v>7</v>
      </c>
      <c r="AE382" s="39">
        <v>0</v>
      </c>
      <c r="AF382" s="39">
        <v>1812799</v>
      </c>
      <c r="AG382" s="39">
        <v>1197563</v>
      </c>
      <c r="AH382" s="39">
        <v>205177</v>
      </c>
      <c r="AI382" s="39">
        <v>410059</v>
      </c>
      <c r="AJ382" s="39">
        <v>298806</v>
      </c>
      <c r="AK382" s="39">
        <v>147607</v>
      </c>
    </row>
    <row r="383" spans="1:37" ht="16.5" customHeight="1">
      <c r="A383" s="38">
        <v>361</v>
      </c>
      <c r="B383" s="38" t="s">
        <v>974</v>
      </c>
      <c r="C383" s="38" t="s">
        <v>657</v>
      </c>
      <c r="D383" s="38" t="s">
        <v>157</v>
      </c>
      <c r="E383" s="38" t="s">
        <v>1008</v>
      </c>
      <c r="F383" s="45" t="s">
        <v>3592</v>
      </c>
      <c r="G383" s="38" t="s">
        <v>1009</v>
      </c>
      <c r="H383" s="38" t="s">
        <v>1010</v>
      </c>
      <c r="I383" s="38">
        <v>2003</v>
      </c>
      <c r="J383" s="39">
        <v>3723</v>
      </c>
      <c r="K383" s="39">
        <v>1183.95</v>
      </c>
      <c r="L383" s="39">
        <v>346</v>
      </c>
      <c r="M383" s="39">
        <v>95170</v>
      </c>
      <c r="N383" s="39">
        <v>3201</v>
      </c>
      <c r="O383" s="39">
        <v>26</v>
      </c>
      <c r="P383" s="39">
        <v>3120</v>
      </c>
      <c r="Q383" s="39">
        <v>249</v>
      </c>
      <c r="R383" s="39">
        <v>0</v>
      </c>
      <c r="S383" s="39">
        <v>4</v>
      </c>
      <c r="T383" s="39">
        <v>4</v>
      </c>
      <c r="U383" s="39">
        <v>1</v>
      </c>
      <c r="V383" s="39">
        <v>1</v>
      </c>
      <c r="W383" s="39">
        <v>2</v>
      </c>
      <c r="X383" s="39">
        <v>2</v>
      </c>
      <c r="Y383" s="39">
        <v>1</v>
      </c>
      <c r="Z383" s="39">
        <v>1</v>
      </c>
      <c r="AA383" s="39">
        <v>0</v>
      </c>
      <c r="AB383" s="39">
        <v>0</v>
      </c>
      <c r="AC383" s="39">
        <v>0</v>
      </c>
      <c r="AD383" s="39">
        <v>4</v>
      </c>
      <c r="AE383" s="39">
        <v>0</v>
      </c>
      <c r="AF383" s="39">
        <v>661868</v>
      </c>
      <c r="AG383" s="39">
        <v>329380</v>
      </c>
      <c r="AH383" s="39">
        <v>54844</v>
      </c>
      <c r="AI383" s="39">
        <v>277644</v>
      </c>
      <c r="AJ383" s="39">
        <v>29528</v>
      </c>
      <c r="AK383" s="39">
        <v>20057</v>
      </c>
    </row>
    <row r="384" spans="1:37" ht="16.5" customHeight="1">
      <c r="A384" s="38">
        <v>362</v>
      </c>
      <c r="B384" s="38" t="s">
        <v>974</v>
      </c>
      <c r="C384" s="38" t="s">
        <v>577</v>
      </c>
      <c r="D384" s="38" t="s">
        <v>157</v>
      </c>
      <c r="E384" s="38" t="s">
        <v>1016</v>
      </c>
      <c r="F384" s="45" t="s">
        <v>3593</v>
      </c>
      <c r="G384" s="38" t="s">
        <v>1017</v>
      </c>
      <c r="H384" s="38" t="s">
        <v>1018</v>
      </c>
      <c r="I384" s="38">
        <v>2008</v>
      </c>
      <c r="J384" s="39">
        <v>646</v>
      </c>
      <c r="K384" s="39">
        <v>453</v>
      </c>
      <c r="L384" s="39">
        <v>108</v>
      </c>
      <c r="M384" s="39">
        <v>28765</v>
      </c>
      <c r="N384" s="39">
        <v>751</v>
      </c>
      <c r="O384" s="39">
        <v>19</v>
      </c>
      <c r="P384" s="39">
        <v>2707</v>
      </c>
      <c r="Q384" s="39">
        <v>0</v>
      </c>
      <c r="R384" s="39">
        <v>0</v>
      </c>
      <c r="S384" s="39">
        <v>3</v>
      </c>
      <c r="T384" s="39">
        <v>5</v>
      </c>
      <c r="U384" s="39">
        <v>0</v>
      </c>
      <c r="V384" s="39">
        <v>0</v>
      </c>
      <c r="W384" s="39">
        <v>3</v>
      </c>
      <c r="X384" s="39">
        <v>5</v>
      </c>
      <c r="Y384" s="39">
        <v>0</v>
      </c>
      <c r="Z384" s="39">
        <v>0</v>
      </c>
      <c r="AA384" s="39">
        <v>0</v>
      </c>
      <c r="AB384" s="39">
        <v>0</v>
      </c>
      <c r="AC384" s="39">
        <v>0</v>
      </c>
      <c r="AD384" s="39">
        <v>3</v>
      </c>
      <c r="AE384" s="39">
        <v>0</v>
      </c>
      <c r="AF384" s="39">
        <v>155877</v>
      </c>
      <c r="AG384" s="39">
        <v>16084</v>
      </c>
      <c r="AH384" s="39">
        <v>78000</v>
      </c>
      <c r="AI384" s="39">
        <v>61793</v>
      </c>
      <c r="AJ384" s="39">
        <v>27686</v>
      </c>
      <c r="AK384" s="39">
        <v>31145</v>
      </c>
    </row>
    <row r="385" spans="1:37" ht="16.5" customHeight="1">
      <c r="A385" s="38">
        <v>363</v>
      </c>
      <c r="B385" s="38" t="s">
        <v>974</v>
      </c>
      <c r="C385" s="38" t="s">
        <v>577</v>
      </c>
      <c r="D385" s="38" t="s">
        <v>157</v>
      </c>
      <c r="E385" s="38" t="s">
        <v>1019</v>
      </c>
      <c r="F385" s="45" t="s">
        <v>4871</v>
      </c>
      <c r="G385" s="38" t="s">
        <v>1020</v>
      </c>
      <c r="H385" s="38" t="s">
        <v>1021</v>
      </c>
      <c r="I385" s="38">
        <v>1997</v>
      </c>
      <c r="J385" s="39">
        <v>1823</v>
      </c>
      <c r="K385" s="39">
        <v>4532</v>
      </c>
      <c r="L385" s="39">
        <v>516</v>
      </c>
      <c r="M385" s="39">
        <v>211474</v>
      </c>
      <c r="N385" s="39">
        <v>2786</v>
      </c>
      <c r="O385" s="39">
        <v>235</v>
      </c>
      <c r="P385" s="39">
        <v>10578</v>
      </c>
      <c r="Q385" s="39">
        <v>148</v>
      </c>
      <c r="R385" s="39">
        <v>160</v>
      </c>
      <c r="S385" s="39">
        <v>8</v>
      </c>
      <c r="T385" s="39">
        <v>8</v>
      </c>
      <c r="U385" s="39">
        <v>0</v>
      </c>
      <c r="V385" s="39">
        <v>0</v>
      </c>
      <c r="W385" s="39">
        <v>4</v>
      </c>
      <c r="X385" s="39">
        <v>4</v>
      </c>
      <c r="Y385" s="39">
        <v>0</v>
      </c>
      <c r="Z385" s="39">
        <v>0</v>
      </c>
      <c r="AA385" s="39">
        <v>4</v>
      </c>
      <c r="AB385" s="39">
        <v>4</v>
      </c>
      <c r="AC385" s="39">
        <v>0</v>
      </c>
      <c r="AD385" s="39">
        <v>7</v>
      </c>
      <c r="AE385" s="39">
        <v>0</v>
      </c>
      <c r="AF385" s="39">
        <v>3561487</v>
      </c>
      <c r="AG385" s="39">
        <v>2395127</v>
      </c>
      <c r="AH385" s="39">
        <v>346241</v>
      </c>
      <c r="AI385" s="39">
        <v>820119</v>
      </c>
      <c r="AJ385" s="39">
        <v>276302</v>
      </c>
      <c r="AK385" s="39">
        <v>124283</v>
      </c>
    </row>
    <row r="386" spans="1:37" ht="16.5" customHeight="1">
      <c r="A386" s="38">
        <v>364</v>
      </c>
      <c r="B386" s="38" t="s">
        <v>974</v>
      </c>
      <c r="C386" s="38" t="s">
        <v>594</v>
      </c>
      <c r="D386" s="38" t="s">
        <v>157</v>
      </c>
      <c r="E386" s="38" t="s">
        <v>1026</v>
      </c>
      <c r="F386" s="45" t="s">
        <v>3594</v>
      </c>
      <c r="G386" s="38" t="s">
        <v>3595</v>
      </c>
      <c r="H386" s="38" t="s">
        <v>1027</v>
      </c>
      <c r="I386" s="38">
        <v>2020</v>
      </c>
      <c r="J386" s="39">
        <v>4798</v>
      </c>
      <c r="K386" s="39">
        <v>1136.4000000000001</v>
      </c>
      <c r="L386" s="39">
        <v>180</v>
      </c>
      <c r="M386" s="39">
        <v>29581</v>
      </c>
      <c r="N386" s="39">
        <v>0</v>
      </c>
      <c r="O386" s="39">
        <v>0</v>
      </c>
      <c r="P386" s="39">
        <v>8413</v>
      </c>
      <c r="Q386" s="39">
        <v>0</v>
      </c>
      <c r="R386" s="39">
        <v>0</v>
      </c>
      <c r="S386" s="39">
        <v>4</v>
      </c>
      <c r="T386" s="39">
        <v>3</v>
      </c>
      <c r="U386" s="39">
        <v>0</v>
      </c>
      <c r="V386" s="39">
        <v>0</v>
      </c>
      <c r="W386" s="39">
        <v>3</v>
      </c>
      <c r="X386" s="39">
        <v>3</v>
      </c>
      <c r="Y386" s="39">
        <v>0</v>
      </c>
      <c r="Z386" s="39">
        <v>0</v>
      </c>
      <c r="AA386" s="39">
        <v>1</v>
      </c>
      <c r="AB386" s="39">
        <v>0</v>
      </c>
      <c r="AC386" s="39">
        <v>0</v>
      </c>
      <c r="AD386" s="39">
        <v>5</v>
      </c>
      <c r="AE386" s="39">
        <v>0</v>
      </c>
      <c r="AF386" s="39">
        <v>400988</v>
      </c>
      <c r="AG386" s="39">
        <v>274968</v>
      </c>
      <c r="AH386" s="39">
        <v>94000</v>
      </c>
      <c r="AI386" s="39">
        <v>32020</v>
      </c>
      <c r="AJ386" s="39">
        <v>191011</v>
      </c>
      <c r="AK386" s="39">
        <v>140676</v>
      </c>
    </row>
    <row r="387" spans="1:37" ht="16.5" customHeight="1">
      <c r="A387" s="38">
        <v>365</v>
      </c>
      <c r="B387" s="38" t="s">
        <v>974</v>
      </c>
      <c r="C387" s="38" t="s">
        <v>594</v>
      </c>
      <c r="D387" s="38" t="s">
        <v>157</v>
      </c>
      <c r="E387" s="38" t="s">
        <v>1024</v>
      </c>
      <c r="F387" s="45" t="s">
        <v>3596</v>
      </c>
      <c r="G387" s="38" t="s">
        <v>3597</v>
      </c>
      <c r="H387" s="38" t="s">
        <v>3598</v>
      </c>
      <c r="I387" s="38">
        <v>2012</v>
      </c>
      <c r="J387" s="39">
        <v>1951.31</v>
      </c>
      <c r="K387" s="39">
        <v>2618.77</v>
      </c>
      <c r="L387" s="39">
        <v>349</v>
      </c>
      <c r="M387" s="39">
        <v>97893</v>
      </c>
      <c r="N387" s="39">
        <v>55</v>
      </c>
      <c r="O387" s="39">
        <v>80</v>
      </c>
      <c r="P387" s="39">
        <v>6931</v>
      </c>
      <c r="Q387" s="39">
        <v>0</v>
      </c>
      <c r="R387" s="39">
        <v>0</v>
      </c>
      <c r="S387" s="39">
        <v>8</v>
      </c>
      <c r="T387" s="39">
        <v>8</v>
      </c>
      <c r="U387" s="39">
        <v>2</v>
      </c>
      <c r="V387" s="39">
        <v>2</v>
      </c>
      <c r="W387" s="39">
        <v>4</v>
      </c>
      <c r="X387" s="39">
        <v>4</v>
      </c>
      <c r="Y387" s="39">
        <v>0</v>
      </c>
      <c r="Z387" s="39">
        <v>0</v>
      </c>
      <c r="AA387" s="39">
        <v>2</v>
      </c>
      <c r="AB387" s="39">
        <v>2</v>
      </c>
      <c r="AC387" s="39">
        <v>0</v>
      </c>
      <c r="AD387" s="39">
        <v>5</v>
      </c>
      <c r="AE387" s="39">
        <v>0</v>
      </c>
      <c r="AF387" s="39">
        <v>987915</v>
      </c>
      <c r="AG387" s="39">
        <v>612880</v>
      </c>
      <c r="AH387" s="39">
        <v>75000</v>
      </c>
      <c r="AI387" s="39">
        <v>300035</v>
      </c>
      <c r="AJ387" s="39">
        <v>184307</v>
      </c>
      <c r="AK387" s="39">
        <v>132267</v>
      </c>
    </row>
    <row r="388" spans="1:37" ht="16.5" customHeight="1">
      <c r="A388" s="38">
        <v>366</v>
      </c>
      <c r="B388" s="38" t="s">
        <v>974</v>
      </c>
      <c r="C388" s="38" t="s">
        <v>594</v>
      </c>
      <c r="D388" s="38" t="s">
        <v>157</v>
      </c>
      <c r="E388" s="38" t="s">
        <v>1025</v>
      </c>
      <c r="F388" s="45" t="s">
        <v>3599</v>
      </c>
      <c r="G388" s="38" t="s">
        <v>3600</v>
      </c>
      <c r="H388" s="38" t="s">
        <v>3598</v>
      </c>
      <c r="I388" s="38">
        <v>2000</v>
      </c>
      <c r="J388" s="39">
        <v>1680</v>
      </c>
      <c r="K388" s="39">
        <v>5318</v>
      </c>
      <c r="L388" s="39">
        <v>934</v>
      </c>
      <c r="M388" s="39">
        <v>155124</v>
      </c>
      <c r="N388" s="39">
        <v>1860</v>
      </c>
      <c r="O388" s="39">
        <v>148</v>
      </c>
      <c r="P388" s="39">
        <v>5658</v>
      </c>
      <c r="Q388" s="39">
        <v>28</v>
      </c>
      <c r="R388" s="39">
        <v>23</v>
      </c>
      <c r="S388" s="39">
        <v>17</v>
      </c>
      <c r="T388" s="39">
        <v>17</v>
      </c>
      <c r="U388" s="39">
        <v>4</v>
      </c>
      <c r="V388" s="39">
        <v>4</v>
      </c>
      <c r="W388" s="39">
        <v>8</v>
      </c>
      <c r="X388" s="39">
        <v>8</v>
      </c>
      <c r="Y388" s="39">
        <v>1</v>
      </c>
      <c r="Z388" s="39">
        <v>1</v>
      </c>
      <c r="AA388" s="39">
        <v>4</v>
      </c>
      <c r="AB388" s="39">
        <v>4</v>
      </c>
      <c r="AC388" s="39">
        <v>0</v>
      </c>
      <c r="AD388" s="39">
        <v>10</v>
      </c>
      <c r="AE388" s="39">
        <v>0</v>
      </c>
      <c r="AF388" s="39">
        <v>1722015</v>
      </c>
      <c r="AG388" s="39">
        <v>1038086</v>
      </c>
      <c r="AH388" s="39">
        <v>102438</v>
      </c>
      <c r="AI388" s="39">
        <v>581491</v>
      </c>
      <c r="AJ388" s="39">
        <v>229078</v>
      </c>
      <c r="AK388" s="39">
        <v>99359</v>
      </c>
    </row>
    <row r="389" spans="1:37" ht="16.5" customHeight="1">
      <c r="A389" s="38">
        <v>367</v>
      </c>
      <c r="B389" s="38" t="s">
        <v>974</v>
      </c>
      <c r="C389" s="38" t="s">
        <v>594</v>
      </c>
      <c r="D389" s="38" t="s">
        <v>157</v>
      </c>
      <c r="E389" s="38" t="s">
        <v>1022</v>
      </c>
      <c r="F389" s="45" t="s">
        <v>3601</v>
      </c>
      <c r="G389" s="38" t="s">
        <v>1023</v>
      </c>
      <c r="H389" s="38" t="s">
        <v>1021</v>
      </c>
      <c r="I389" s="38">
        <v>1981</v>
      </c>
      <c r="J389" s="39">
        <v>12488</v>
      </c>
      <c r="K389" s="39">
        <v>9145</v>
      </c>
      <c r="L389" s="39">
        <v>965</v>
      </c>
      <c r="M389" s="39">
        <v>375522</v>
      </c>
      <c r="N389" s="39">
        <v>20234</v>
      </c>
      <c r="O389" s="39">
        <v>291</v>
      </c>
      <c r="P389" s="39">
        <v>20737</v>
      </c>
      <c r="Q389" s="39">
        <v>728</v>
      </c>
      <c r="R389" s="39">
        <v>215</v>
      </c>
      <c r="S389" s="39">
        <v>29</v>
      </c>
      <c r="T389" s="39">
        <v>29</v>
      </c>
      <c r="U389" s="39">
        <v>3</v>
      </c>
      <c r="V389" s="39">
        <v>3</v>
      </c>
      <c r="W389" s="39">
        <v>19</v>
      </c>
      <c r="X389" s="39">
        <v>19</v>
      </c>
      <c r="Y389" s="39">
        <v>2</v>
      </c>
      <c r="Z389" s="39">
        <v>2</v>
      </c>
      <c r="AA389" s="39">
        <v>5</v>
      </c>
      <c r="AB389" s="39">
        <v>5</v>
      </c>
      <c r="AC389" s="39">
        <v>0</v>
      </c>
      <c r="AD389" s="39">
        <v>22</v>
      </c>
      <c r="AE389" s="39">
        <v>0</v>
      </c>
      <c r="AF389" s="39">
        <v>3561487</v>
      </c>
      <c r="AG389" s="39">
        <v>2395127</v>
      </c>
      <c r="AH389" s="39">
        <v>346241</v>
      </c>
      <c r="AI389" s="39">
        <v>820119</v>
      </c>
      <c r="AJ389" s="39">
        <v>328873</v>
      </c>
      <c r="AK389" s="39">
        <v>220972</v>
      </c>
    </row>
    <row r="390" spans="1:37" ht="16.5" customHeight="1">
      <c r="A390" s="38">
        <v>368</v>
      </c>
      <c r="B390" s="38" t="s">
        <v>974</v>
      </c>
      <c r="C390" s="38" t="s">
        <v>602</v>
      </c>
      <c r="D390" s="38" t="s">
        <v>157</v>
      </c>
      <c r="E390" s="38" t="s">
        <v>1030</v>
      </c>
      <c r="F390" s="45" t="s">
        <v>3602</v>
      </c>
      <c r="G390" s="38" t="s">
        <v>1031</v>
      </c>
      <c r="H390" s="38" t="s">
        <v>1032</v>
      </c>
      <c r="I390" s="38">
        <v>2015</v>
      </c>
      <c r="J390" s="39">
        <v>1224</v>
      </c>
      <c r="K390" s="39">
        <v>1722</v>
      </c>
      <c r="L390" s="39">
        <v>348</v>
      </c>
      <c r="M390" s="39">
        <v>54623</v>
      </c>
      <c r="N390" s="39">
        <v>589</v>
      </c>
      <c r="O390" s="39">
        <v>33</v>
      </c>
      <c r="P390" s="39">
        <v>3554</v>
      </c>
      <c r="Q390" s="39">
        <v>1585</v>
      </c>
      <c r="R390" s="39">
        <v>1</v>
      </c>
      <c r="S390" s="39">
        <v>11</v>
      </c>
      <c r="T390" s="39">
        <v>11</v>
      </c>
      <c r="U390" s="39">
        <v>5</v>
      </c>
      <c r="V390" s="39">
        <v>5</v>
      </c>
      <c r="W390" s="39">
        <v>5</v>
      </c>
      <c r="X390" s="39">
        <v>5</v>
      </c>
      <c r="Y390" s="39">
        <v>1</v>
      </c>
      <c r="Z390" s="39">
        <v>1</v>
      </c>
      <c r="AA390" s="39">
        <v>0</v>
      </c>
      <c r="AB390" s="39">
        <v>0</v>
      </c>
      <c r="AC390" s="39">
        <v>0</v>
      </c>
      <c r="AD390" s="39">
        <v>8</v>
      </c>
      <c r="AE390" s="39">
        <v>0</v>
      </c>
      <c r="AF390" s="39">
        <v>1502679</v>
      </c>
      <c r="AG390" s="39">
        <v>760778</v>
      </c>
      <c r="AH390" s="39">
        <v>94513</v>
      </c>
      <c r="AI390" s="39">
        <v>647388</v>
      </c>
      <c r="AJ390" s="39">
        <v>70990</v>
      </c>
      <c r="AK390" s="39">
        <v>56100</v>
      </c>
    </row>
    <row r="391" spans="1:37" ht="16.5" customHeight="1">
      <c r="A391" s="38">
        <v>369</v>
      </c>
      <c r="B391" s="38" t="s">
        <v>974</v>
      </c>
      <c r="C391" s="38" t="s">
        <v>602</v>
      </c>
      <c r="D391" s="38" t="s">
        <v>157</v>
      </c>
      <c r="E391" s="38" t="s">
        <v>1028</v>
      </c>
      <c r="F391" s="45" t="s">
        <v>3603</v>
      </c>
      <c r="G391" s="38" t="s">
        <v>1029</v>
      </c>
      <c r="H391" s="38" t="s">
        <v>3604</v>
      </c>
      <c r="I391" s="38">
        <v>2000</v>
      </c>
      <c r="J391" s="39">
        <v>18267</v>
      </c>
      <c r="K391" s="39">
        <v>1250</v>
      </c>
      <c r="L391" s="39">
        <v>321</v>
      </c>
      <c r="M391" s="39">
        <v>60587</v>
      </c>
      <c r="N391" s="39">
        <v>48</v>
      </c>
      <c r="O391" s="39">
        <v>15</v>
      </c>
      <c r="P391" s="39">
        <v>3875</v>
      </c>
      <c r="Q391" s="39">
        <v>13</v>
      </c>
      <c r="R391" s="39">
        <v>0</v>
      </c>
      <c r="S391" s="39">
        <v>6</v>
      </c>
      <c r="T391" s="39">
        <v>6</v>
      </c>
      <c r="U391" s="39">
        <v>2</v>
      </c>
      <c r="V391" s="39">
        <v>2</v>
      </c>
      <c r="W391" s="39">
        <v>3</v>
      </c>
      <c r="X391" s="39">
        <v>3</v>
      </c>
      <c r="Y391" s="39">
        <v>0</v>
      </c>
      <c r="Z391" s="39">
        <v>0</v>
      </c>
      <c r="AA391" s="39">
        <v>1</v>
      </c>
      <c r="AB391" s="39">
        <v>1</v>
      </c>
      <c r="AC391" s="39">
        <v>0</v>
      </c>
      <c r="AD391" s="39">
        <v>5</v>
      </c>
      <c r="AE391" s="39">
        <v>0</v>
      </c>
      <c r="AF391" s="39">
        <v>224430</v>
      </c>
      <c r="AG391" s="39">
        <v>111082</v>
      </c>
      <c r="AH391" s="39">
        <v>51002</v>
      </c>
      <c r="AI391" s="39">
        <v>62346</v>
      </c>
      <c r="AJ391" s="39">
        <v>178163</v>
      </c>
      <c r="AK391" s="39">
        <v>80263</v>
      </c>
    </row>
    <row r="392" spans="1:37" ht="16.5" customHeight="1">
      <c r="A392" s="38">
        <v>370</v>
      </c>
      <c r="B392" s="38" t="s">
        <v>974</v>
      </c>
      <c r="C392" s="38" t="s">
        <v>602</v>
      </c>
      <c r="D392" s="38" t="s">
        <v>157</v>
      </c>
      <c r="E392" s="38" t="s">
        <v>1033</v>
      </c>
      <c r="F392" s="45" t="s">
        <v>3605</v>
      </c>
      <c r="G392" s="38" t="s">
        <v>1034</v>
      </c>
      <c r="H392" s="38" t="s">
        <v>1032</v>
      </c>
      <c r="I392" s="38">
        <v>2008</v>
      </c>
      <c r="J392" s="39">
        <v>2268</v>
      </c>
      <c r="K392" s="39">
        <v>1398</v>
      </c>
      <c r="L392" s="39">
        <v>200</v>
      </c>
      <c r="M392" s="39">
        <v>54274</v>
      </c>
      <c r="N392" s="39">
        <v>1167</v>
      </c>
      <c r="O392" s="39">
        <v>22</v>
      </c>
      <c r="P392" s="39">
        <v>4632</v>
      </c>
      <c r="Q392" s="39">
        <v>62</v>
      </c>
      <c r="R392" s="39">
        <v>0</v>
      </c>
      <c r="S392" s="39">
        <v>5</v>
      </c>
      <c r="T392" s="39">
        <v>4</v>
      </c>
      <c r="U392" s="39">
        <v>1</v>
      </c>
      <c r="V392" s="39">
        <v>1</v>
      </c>
      <c r="W392" s="39">
        <v>4</v>
      </c>
      <c r="X392" s="39">
        <v>3</v>
      </c>
      <c r="Y392" s="39">
        <v>0</v>
      </c>
      <c r="Z392" s="39">
        <v>0</v>
      </c>
      <c r="AA392" s="39">
        <v>0</v>
      </c>
      <c r="AB392" s="39">
        <v>0</v>
      </c>
      <c r="AC392" s="39">
        <v>0</v>
      </c>
      <c r="AD392" s="39">
        <v>4</v>
      </c>
      <c r="AE392" s="39">
        <v>0</v>
      </c>
      <c r="AF392" s="39">
        <v>615647</v>
      </c>
      <c r="AG392" s="39">
        <v>328378</v>
      </c>
      <c r="AH392" s="39">
        <v>71785</v>
      </c>
      <c r="AI392" s="39">
        <v>215484</v>
      </c>
      <c r="AJ392" s="39">
        <v>50890</v>
      </c>
      <c r="AK392" s="39">
        <v>195821</v>
      </c>
    </row>
    <row r="393" spans="1:37" s="774" customFormat="1">
      <c r="A393" s="1830" t="s">
        <v>572</v>
      </c>
      <c r="B393" s="1831"/>
      <c r="C393" s="1832"/>
      <c r="D393" s="768"/>
      <c r="E393" s="769">
        <v>18</v>
      </c>
      <c r="F393" s="768"/>
      <c r="G393" s="768"/>
      <c r="H393" s="768"/>
      <c r="I393" s="768"/>
      <c r="J393" s="771"/>
      <c r="K393" s="771"/>
      <c r="L393" s="771"/>
      <c r="M393" s="771"/>
      <c r="N393" s="771"/>
      <c r="O393" s="771"/>
      <c r="P393" s="771"/>
      <c r="Q393" s="771"/>
      <c r="R393" s="771"/>
      <c r="S393" s="772"/>
      <c r="T393" s="772"/>
      <c r="U393" s="772"/>
      <c r="V393" s="772"/>
      <c r="W393" s="772"/>
      <c r="X393" s="772"/>
      <c r="Y393" s="772"/>
      <c r="Z393" s="771"/>
      <c r="AA393" s="772"/>
      <c r="AB393" s="772"/>
      <c r="AC393" s="771"/>
      <c r="AD393" s="771"/>
      <c r="AE393" s="771"/>
      <c r="AF393" s="773"/>
      <c r="AG393" s="771"/>
      <c r="AH393" s="771"/>
      <c r="AI393" s="771"/>
      <c r="AJ393" s="771"/>
      <c r="AK393" s="771"/>
    </row>
    <row r="394" spans="1:37" s="782" customFormat="1">
      <c r="A394" s="1824" t="s">
        <v>4848</v>
      </c>
      <c r="B394" s="1825"/>
      <c r="C394" s="1826"/>
      <c r="D394" s="777"/>
      <c r="E394" s="778">
        <v>24</v>
      </c>
      <c r="F394" s="777"/>
      <c r="G394" s="777"/>
      <c r="H394" s="777"/>
      <c r="I394" s="777"/>
      <c r="J394" s="779"/>
      <c r="K394" s="779"/>
      <c r="L394" s="779"/>
      <c r="M394" s="779"/>
      <c r="N394" s="779"/>
      <c r="O394" s="779"/>
      <c r="P394" s="779"/>
      <c r="Q394" s="779"/>
      <c r="R394" s="779"/>
      <c r="S394" s="780"/>
      <c r="T394" s="780"/>
      <c r="U394" s="780"/>
      <c r="V394" s="780"/>
      <c r="W394" s="780"/>
      <c r="X394" s="780"/>
      <c r="Y394" s="780"/>
      <c r="Z394" s="779"/>
      <c r="AA394" s="780"/>
      <c r="AB394" s="780"/>
      <c r="AC394" s="779"/>
      <c r="AD394" s="779"/>
      <c r="AE394" s="779"/>
      <c r="AF394" s="781"/>
      <c r="AG394" s="779"/>
      <c r="AH394" s="779"/>
      <c r="AI394" s="779"/>
      <c r="AJ394" s="779"/>
      <c r="AK394" s="779"/>
    </row>
    <row r="395" spans="1:37" ht="16.5" customHeight="1">
      <c r="A395" s="38">
        <v>371</v>
      </c>
      <c r="B395" s="38" t="s">
        <v>1035</v>
      </c>
      <c r="C395" s="38" t="s">
        <v>153</v>
      </c>
      <c r="D395" s="38" t="s">
        <v>62</v>
      </c>
      <c r="E395" s="38" t="s">
        <v>1039</v>
      </c>
      <c r="F395" s="45" t="s">
        <v>3606</v>
      </c>
      <c r="G395" s="38" t="s">
        <v>1040</v>
      </c>
      <c r="H395" s="38" t="s">
        <v>1041</v>
      </c>
      <c r="I395" s="38">
        <v>1988</v>
      </c>
      <c r="J395" s="39">
        <v>4500</v>
      </c>
      <c r="K395" s="39">
        <v>4990.43</v>
      </c>
      <c r="L395" s="39">
        <v>434</v>
      </c>
      <c r="M395" s="39">
        <v>125007</v>
      </c>
      <c r="N395" s="39">
        <v>5930</v>
      </c>
      <c r="O395" s="39">
        <v>50</v>
      </c>
      <c r="P395" s="39">
        <v>9192</v>
      </c>
      <c r="Q395" s="39">
        <v>304</v>
      </c>
      <c r="R395" s="39">
        <v>14</v>
      </c>
      <c r="S395" s="39">
        <v>27</v>
      </c>
      <c r="T395" s="39">
        <v>27</v>
      </c>
      <c r="U395" s="39">
        <v>9</v>
      </c>
      <c r="V395" s="39">
        <v>9</v>
      </c>
      <c r="W395" s="39">
        <v>12</v>
      </c>
      <c r="X395" s="39">
        <v>12</v>
      </c>
      <c r="Y395" s="39">
        <v>1</v>
      </c>
      <c r="Z395" s="39">
        <v>1</v>
      </c>
      <c r="AA395" s="39">
        <v>5</v>
      </c>
      <c r="AB395" s="39">
        <v>5</v>
      </c>
      <c r="AC395" s="39">
        <v>1</v>
      </c>
      <c r="AD395" s="39">
        <v>13</v>
      </c>
      <c r="AE395" s="39">
        <v>0</v>
      </c>
      <c r="AF395" s="39">
        <v>3077630</v>
      </c>
      <c r="AG395" s="39">
        <v>2038835</v>
      </c>
      <c r="AH395" s="39">
        <v>127980</v>
      </c>
      <c r="AI395" s="39">
        <v>910815</v>
      </c>
      <c r="AJ395" s="39">
        <v>137679</v>
      </c>
      <c r="AK395" s="39">
        <v>224350</v>
      </c>
    </row>
    <row r="396" spans="1:37" ht="16.5" customHeight="1">
      <c r="A396" s="38">
        <v>372</v>
      </c>
      <c r="B396" s="38" t="s">
        <v>1035</v>
      </c>
      <c r="C396" s="38" t="s">
        <v>153</v>
      </c>
      <c r="D396" s="38" t="s">
        <v>62</v>
      </c>
      <c r="E396" s="38" t="s">
        <v>1036</v>
      </c>
      <c r="F396" s="45" t="s">
        <v>4872</v>
      </c>
      <c r="G396" s="38" t="s">
        <v>1037</v>
      </c>
      <c r="H396" s="38" t="s">
        <v>1038</v>
      </c>
      <c r="I396" s="38">
        <v>2002</v>
      </c>
      <c r="J396" s="39">
        <v>3215</v>
      </c>
      <c r="K396" s="39">
        <v>2318.5500000000002</v>
      </c>
      <c r="L396" s="39">
        <v>181</v>
      </c>
      <c r="M396" s="39">
        <v>71344</v>
      </c>
      <c r="N396" s="39">
        <v>1879</v>
      </c>
      <c r="O396" s="39">
        <v>50</v>
      </c>
      <c r="P396" s="39">
        <v>7357</v>
      </c>
      <c r="Q396" s="39">
        <v>157</v>
      </c>
      <c r="R396" s="39">
        <v>17</v>
      </c>
      <c r="S396" s="39">
        <v>11</v>
      </c>
      <c r="T396" s="39">
        <v>11</v>
      </c>
      <c r="U396" s="39">
        <v>1</v>
      </c>
      <c r="V396" s="39">
        <v>1</v>
      </c>
      <c r="W396" s="39">
        <v>9</v>
      </c>
      <c r="X396" s="39">
        <v>9</v>
      </c>
      <c r="Y396" s="39">
        <v>0</v>
      </c>
      <c r="Z396" s="39">
        <v>0</v>
      </c>
      <c r="AA396" s="39">
        <v>1</v>
      </c>
      <c r="AB396" s="39">
        <v>1</v>
      </c>
      <c r="AC396" s="39">
        <v>1</v>
      </c>
      <c r="AD396" s="39">
        <v>7</v>
      </c>
      <c r="AE396" s="39">
        <v>1</v>
      </c>
      <c r="AF396" s="39">
        <v>640752</v>
      </c>
      <c r="AG396" s="39">
        <v>466535</v>
      </c>
      <c r="AH396" s="39">
        <v>90070</v>
      </c>
      <c r="AI396" s="39">
        <v>84147</v>
      </c>
      <c r="AJ396" s="39">
        <v>73063</v>
      </c>
      <c r="AK396" s="39">
        <v>136003</v>
      </c>
    </row>
    <row r="397" spans="1:37" s="774" customFormat="1">
      <c r="A397" s="1830" t="s">
        <v>4844</v>
      </c>
      <c r="B397" s="1831"/>
      <c r="C397" s="1832"/>
      <c r="D397" s="768"/>
      <c r="E397" s="769">
        <v>2</v>
      </c>
      <c r="F397" s="768"/>
      <c r="G397" s="768"/>
      <c r="H397" s="768"/>
      <c r="I397" s="768"/>
      <c r="J397" s="771"/>
      <c r="K397" s="771"/>
      <c r="L397" s="771"/>
      <c r="M397" s="771"/>
      <c r="N397" s="771"/>
      <c r="O397" s="771"/>
      <c r="P397" s="771"/>
      <c r="Q397" s="771"/>
      <c r="R397" s="771"/>
      <c r="S397" s="772"/>
      <c r="T397" s="772"/>
      <c r="U397" s="772"/>
      <c r="V397" s="772"/>
      <c r="W397" s="772"/>
      <c r="X397" s="772"/>
      <c r="Y397" s="772"/>
      <c r="Z397" s="771"/>
      <c r="AA397" s="772"/>
      <c r="AB397" s="772"/>
      <c r="AC397" s="771"/>
      <c r="AD397" s="771"/>
      <c r="AE397" s="771"/>
      <c r="AF397" s="773"/>
      <c r="AG397" s="771"/>
      <c r="AH397" s="771"/>
      <c r="AI397" s="771"/>
      <c r="AJ397" s="771"/>
      <c r="AK397" s="771"/>
    </row>
    <row r="398" spans="1:37" ht="16.5" customHeight="1">
      <c r="A398" s="38">
        <v>373</v>
      </c>
      <c r="B398" s="38" t="s">
        <v>1035</v>
      </c>
      <c r="C398" s="38" t="s">
        <v>1042</v>
      </c>
      <c r="D398" s="38" t="s">
        <v>157</v>
      </c>
      <c r="E398" s="38" t="s">
        <v>1043</v>
      </c>
      <c r="F398" s="45" t="s">
        <v>3607</v>
      </c>
      <c r="G398" s="38" t="s">
        <v>1044</v>
      </c>
      <c r="H398" s="38" t="s">
        <v>1045</v>
      </c>
      <c r="I398" s="38">
        <v>2010</v>
      </c>
      <c r="J398" s="39">
        <v>3689</v>
      </c>
      <c r="K398" s="39">
        <v>1983</v>
      </c>
      <c r="L398" s="39">
        <v>220</v>
      </c>
      <c r="M398" s="39">
        <v>88363</v>
      </c>
      <c r="N398" s="39">
        <v>2200</v>
      </c>
      <c r="O398" s="39">
        <v>162</v>
      </c>
      <c r="P398" s="39">
        <v>5584</v>
      </c>
      <c r="Q398" s="39">
        <v>150</v>
      </c>
      <c r="R398" s="39">
        <v>162</v>
      </c>
      <c r="S398" s="46">
        <v>9.5</v>
      </c>
      <c r="T398" s="46">
        <v>9.5</v>
      </c>
      <c r="U398" s="46">
        <v>0.5</v>
      </c>
      <c r="V398" s="46">
        <v>0.5</v>
      </c>
      <c r="W398" s="39">
        <v>4</v>
      </c>
      <c r="X398" s="39">
        <v>4</v>
      </c>
      <c r="Y398" s="39">
        <v>0</v>
      </c>
      <c r="Z398" s="39">
        <v>0</v>
      </c>
      <c r="AA398" s="39">
        <v>5</v>
      </c>
      <c r="AB398" s="39">
        <v>5</v>
      </c>
      <c r="AC398" s="39">
        <v>0</v>
      </c>
      <c r="AD398" s="39">
        <v>5</v>
      </c>
      <c r="AE398" s="39">
        <v>1</v>
      </c>
      <c r="AF398" s="39">
        <v>798829</v>
      </c>
      <c r="AG398" s="39">
        <v>515959</v>
      </c>
      <c r="AH398" s="39">
        <v>88698</v>
      </c>
      <c r="AI398" s="39">
        <v>194172</v>
      </c>
      <c r="AJ398" s="39">
        <v>142009</v>
      </c>
      <c r="AK398" s="39">
        <v>123430</v>
      </c>
    </row>
    <row r="399" spans="1:37" ht="16.5" customHeight="1">
      <c r="A399" s="38">
        <v>374</v>
      </c>
      <c r="B399" s="38" t="s">
        <v>1035</v>
      </c>
      <c r="C399" s="38" t="s">
        <v>1042</v>
      </c>
      <c r="D399" s="38" t="s">
        <v>157</v>
      </c>
      <c r="E399" s="38" t="s">
        <v>1048</v>
      </c>
      <c r="F399" s="45" t="s">
        <v>3608</v>
      </c>
      <c r="G399" s="38" t="s">
        <v>1049</v>
      </c>
      <c r="H399" s="38" t="s">
        <v>3609</v>
      </c>
      <c r="I399" s="38">
        <v>1994</v>
      </c>
      <c r="J399" s="39">
        <v>2926</v>
      </c>
      <c r="K399" s="39">
        <v>1944</v>
      </c>
      <c r="L399" s="39">
        <v>334</v>
      </c>
      <c r="M399" s="39">
        <v>152474</v>
      </c>
      <c r="N399" s="39">
        <v>2302</v>
      </c>
      <c r="O399" s="39">
        <v>206</v>
      </c>
      <c r="P399" s="39">
        <v>5512</v>
      </c>
      <c r="Q399" s="39">
        <v>204</v>
      </c>
      <c r="R399" s="39">
        <v>206</v>
      </c>
      <c r="S399" s="46">
        <v>10.5</v>
      </c>
      <c r="T399" s="39">
        <v>11</v>
      </c>
      <c r="U399" s="46">
        <v>1.5</v>
      </c>
      <c r="V399" s="39">
        <v>2</v>
      </c>
      <c r="W399" s="39">
        <v>5</v>
      </c>
      <c r="X399" s="39">
        <v>5</v>
      </c>
      <c r="Y399" s="39">
        <v>0</v>
      </c>
      <c r="Z399" s="39">
        <v>0</v>
      </c>
      <c r="AA399" s="39">
        <v>4</v>
      </c>
      <c r="AB399" s="39">
        <v>4</v>
      </c>
      <c r="AC399" s="39">
        <v>0</v>
      </c>
      <c r="AD399" s="39">
        <v>8</v>
      </c>
      <c r="AE399" s="39">
        <v>0</v>
      </c>
      <c r="AF399" s="39">
        <v>865482</v>
      </c>
      <c r="AG399" s="39">
        <v>587883</v>
      </c>
      <c r="AH399" s="39">
        <v>86304</v>
      </c>
      <c r="AI399" s="39">
        <v>191295</v>
      </c>
      <c r="AJ399" s="39">
        <v>122582</v>
      </c>
      <c r="AK399" s="39">
        <v>96030</v>
      </c>
    </row>
    <row r="400" spans="1:37" ht="16.5" customHeight="1">
      <c r="A400" s="38">
        <v>375</v>
      </c>
      <c r="B400" s="38" t="s">
        <v>1035</v>
      </c>
      <c r="C400" s="38" t="s">
        <v>1042</v>
      </c>
      <c r="D400" s="38" t="s">
        <v>157</v>
      </c>
      <c r="E400" s="38" t="s">
        <v>1046</v>
      </c>
      <c r="F400" s="45" t="s">
        <v>3610</v>
      </c>
      <c r="G400" s="38" t="s">
        <v>1047</v>
      </c>
      <c r="H400" s="38" t="s">
        <v>1045</v>
      </c>
      <c r="I400" s="38">
        <v>2002</v>
      </c>
      <c r="J400" s="39">
        <v>8809</v>
      </c>
      <c r="K400" s="39">
        <v>4891</v>
      </c>
      <c r="L400" s="39">
        <v>438</v>
      </c>
      <c r="M400" s="39">
        <v>157077</v>
      </c>
      <c r="N400" s="39">
        <v>4126</v>
      </c>
      <c r="O400" s="39">
        <v>228</v>
      </c>
      <c r="P400" s="39">
        <v>6305</v>
      </c>
      <c r="Q400" s="39">
        <v>271</v>
      </c>
      <c r="R400" s="39">
        <v>24</v>
      </c>
      <c r="S400" s="46">
        <v>11.5</v>
      </c>
      <c r="T400" s="39">
        <v>12</v>
      </c>
      <c r="U400" s="39">
        <v>1</v>
      </c>
      <c r="V400" s="39">
        <v>1</v>
      </c>
      <c r="W400" s="46">
        <v>4.5</v>
      </c>
      <c r="X400" s="39">
        <v>5</v>
      </c>
      <c r="Y400" s="39">
        <v>1</v>
      </c>
      <c r="Z400" s="39">
        <v>1</v>
      </c>
      <c r="AA400" s="39">
        <v>5</v>
      </c>
      <c r="AB400" s="39">
        <v>5</v>
      </c>
      <c r="AC400" s="39">
        <v>0</v>
      </c>
      <c r="AD400" s="39">
        <v>7</v>
      </c>
      <c r="AE400" s="39">
        <v>1</v>
      </c>
      <c r="AF400" s="39">
        <v>977915</v>
      </c>
      <c r="AG400" s="39">
        <v>624155</v>
      </c>
      <c r="AH400" s="39">
        <v>132920</v>
      </c>
      <c r="AI400" s="39">
        <v>220840</v>
      </c>
      <c r="AJ400" s="39">
        <v>124974</v>
      </c>
      <c r="AK400" s="39">
        <v>99999</v>
      </c>
    </row>
    <row r="401" spans="1:37" ht="16.5" customHeight="1">
      <c r="A401" s="38">
        <v>376</v>
      </c>
      <c r="B401" s="38" t="s">
        <v>1035</v>
      </c>
      <c r="C401" s="38" t="s">
        <v>577</v>
      </c>
      <c r="D401" s="38" t="s">
        <v>157</v>
      </c>
      <c r="E401" s="38" t="s">
        <v>1050</v>
      </c>
      <c r="F401" s="45" t="s">
        <v>4873</v>
      </c>
      <c r="G401" s="38" t="s">
        <v>1051</v>
      </c>
      <c r="H401" s="38" t="s">
        <v>1052</v>
      </c>
      <c r="I401" s="38">
        <v>2001</v>
      </c>
      <c r="J401" s="39">
        <v>5358.8</v>
      </c>
      <c r="K401" s="39">
        <v>2923.3</v>
      </c>
      <c r="L401" s="39">
        <v>263</v>
      </c>
      <c r="M401" s="39">
        <v>111942</v>
      </c>
      <c r="N401" s="39">
        <v>4112</v>
      </c>
      <c r="O401" s="39">
        <v>24</v>
      </c>
      <c r="P401" s="39">
        <v>4114</v>
      </c>
      <c r="Q401" s="39">
        <v>213</v>
      </c>
      <c r="R401" s="39">
        <v>2</v>
      </c>
      <c r="S401" s="39">
        <v>6</v>
      </c>
      <c r="T401" s="39">
        <v>6</v>
      </c>
      <c r="U401" s="39">
        <v>1</v>
      </c>
      <c r="V401" s="39">
        <v>1</v>
      </c>
      <c r="W401" s="39">
        <v>4</v>
      </c>
      <c r="X401" s="39">
        <v>4</v>
      </c>
      <c r="Y401" s="39">
        <v>0</v>
      </c>
      <c r="Z401" s="39">
        <v>0</v>
      </c>
      <c r="AA401" s="39">
        <v>1</v>
      </c>
      <c r="AB401" s="39">
        <v>1</v>
      </c>
      <c r="AC401" s="39">
        <v>0</v>
      </c>
      <c r="AD401" s="39">
        <v>5</v>
      </c>
      <c r="AE401" s="39">
        <v>1</v>
      </c>
      <c r="AF401" s="39">
        <v>733952</v>
      </c>
      <c r="AG401" s="39">
        <v>577002</v>
      </c>
      <c r="AH401" s="39">
        <v>60939</v>
      </c>
      <c r="AI401" s="39">
        <v>96011</v>
      </c>
      <c r="AJ401" s="39">
        <v>86654</v>
      </c>
      <c r="AK401" s="39">
        <v>159380</v>
      </c>
    </row>
    <row r="402" spans="1:37" ht="16.5" customHeight="1">
      <c r="A402" s="38">
        <v>377</v>
      </c>
      <c r="B402" s="38" t="s">
        <v>1035</v>
      </c>
      <c r="C402" s="38" t="s">
        <v>577</v>
      </c>
      <c r="D402" s="38" t="s">
        <v>157</v>
      </c>
      <c r="E402" s="38" t="s">
        <v>1063</v>
      </c>
      <c r="F402" s="45" t="s">
        <v>3611</v>
      </c>
      <c r="G402" s="38" t="s">
        <v>1064</v>
      </c>
      <c r="H402" s="38" t="s">
        <v>3612</v>
      </c>
      <c r="I402" s="38">
        <v>2009</v>
      </c>
      <c r="J402" s="39">
        <v>1041</v>
      </c>
      <c r="K402" s="39">
        <v>1010</v>
      </c>
      <c r="L402" s="39">
        <v>104</v>
      </c>
      <c r="M402" s="39">
        <v>51258</v>
      </c>
      <c r="N402" s="39">
        <v>405</v>
      </c>
      <c r="O402" s="39">
        <v>12</v>
      </c>
      <c r="P402" s="39">
        <v>2400</v>
      </c>
      <c r="Q402" s="39">
        <v>0</v>
      </c>
      <c r="R402" s="39">
        <v>0</v>
      </c>
      <c r="S402" s="39">
        <v>1</v>
      </c>
      <c r="T402" s="39">
        <v>1</v>
      </c>
      <c r="U402" s="39">
        <v>0</v>
      </c>
      <c r="V402" s="39">
        <v>0</v>
      </c>
      <c r="W402" s="39">
        <v>1</v>
      </c>
      <c r="X402" s="39">
        <v>1</v>
      </c>
      <c r="Y402" s="39">
        <v>0</v>
      </c>
      <c r="Z402" s="39">
        <v>0</v>
      </c>
      <c r="AA402" s="39">
        <v>0</v>
      </c>
      <c r="AB402" s="39">
        <v>0</v>
      </c>
      <c r="AC402" s="39">
        <v>0</v>
      </c>
      <c r="AD402" s="39">
        <v>1</v>
      </c>
      <c r="AE402" s="39">
        <v>0</v>
      </c>
      <c r="AF402" s="39">
        <v>72987</v>
      </c>
      <c r="AG402" s="39">
        <v>34456</v>
      </c>
      <c r="AH402" s="39">
        <v>30000</v>
      </c>
      <c r="AI402" s="39">
        <v>8531</v>
      </c>
      <c r="AJ402" s="39">
        <v>14210</v>
      </c>
      <c r="AK402" s="39">
        <v>20294</v>
      </c>
    </row>
    <row r="403" spans="1:37" ht="16.5" customHeight="1">
      <c r="A403" s="38">
        <v>378</v>
      </c>
      <c r="B403" s="38" t="s">
        <v>1035</v>
      </c>
      <c r="C403" s="38" t="s">
        <v>577</v>
      </c>
      <c r="D403" s="38" t="s">
        <v>157</v>
      </c>
      <c r="E403" s="38" t="s">
        <v>1065</v>
      </c>
      <c r="F403" s="45" t="s">
        <v>3613</v>
      </c>
      <c r="G403" s="38" t="s">
        <v>1066</v>
      </c>
      <c r="H403" s="38" t="s">
        <v>1052</v>
      </c>
      <c r="I403" s="38">
        <v>2009</v>
      </c>
      <c r="J403" s="39">
        <v>2209</v>
      </c>
      <c r="K403" s="39">
        <v>932.08</v>
      </c>
      <c r="L403" s="39">
        <v>80</v>
      </c>
      <c r="M403" s="39">
        <v>51811</v>
      </c>
      <c r="N403" s="39">
        <v>582</v>
      </c>
      <c r="O403" s="39">
        <v>11</v>
      </c>
      <c r="P403" s="39">
        <v>2500</v>
      </c>
      <c r="Q403" s="39">
        <v>0</v>
      </c>
      <c r="R403" s="39">
        <v>2</v>
      </c>
      <c r="S403" s="39">
        <v>1</v>
      </c>
      <c r="T403" s="39">
        <v>1</v>
      </c>
      <c r="U403" s="39">
        <v>0</v>
      </c>
      <c r="V403" s="39">
        <v>0</v>
      </c>
      <c r="W403" s="39">
        <v>1</v>
      </c>
      <c r="X403" s="39">
        <v>1</v>
      </c>
      <c r="Y403" s="39">
        <v>0</v>
      </c>
      <c r="Z403" s="39">
        <v>0</v>
      </c>
      <c r="AA403" s="39">
        <v>0</v>
      </c>
      <c r="AB403" s="39">
        <v>0</v>
      </c>
      <c r="AC403" s="39">
        <v>0</v>
      </c>
      <c r="AD403" s="39">
        <v>1</v>
      </c>
      <c r="AE403" s="39">
        <v>0</v>
      </c>
      <c r="AF403" s="39">
        <v>80780</v>
      </c>
      <c r="AG403" s="39">
        <v>42000</v>
      </c>
      <c r="AH403" s="39">
        <v>30000</v>
      </c>
      <c r="AI403" s="39">
        <v>8780</v>
      </c>
      <c r="AJ403" s="39">
        <v>18895</v>
      </c>
      <c r="AK403" s="39">
        <v>29549</v>
      </c>
    </row>
    <row r="404" spans="1:37" ht="16.5" customHeight="1">
      <c r="A404" s="38">
        <v>379</v>
      </c>
      <c r="B404" s="38" t="s">
        <v>1035</v>
      </c>
      <c r="C404" s="38" t="s">
        <v>577</v>
      </c>
      <c r="D404" s="38" t="s">
        <v>157</v>
      </c>
      <c r="E404" s="38" t="s">
        <v>1060</v>
      </c>
      <c r="F404" s="45" t="s">
        <v>3614</v>
      </c>
      <c r="G404" s="38" t="s">
        <v>1061</v>
      </c>
      <c r="H404" s="38" t="s">
        <v>1062</v>
      </c>
      <c r="I404" s="38">
        <v>2010</v>
      </c>
      <c r="J404" s="39">
        <v>107.46</v>
      </c>
      <c r="K404" s="39">
        <v>511.02</v>
      </c>
      <c r="L404" s="39">
        <v>71</v>
      </c>
      <c r="M404" s="39">
        <v>63728</v>
      </c>
      <c r="N404" s="39">
        <v>2018</v>
      </c>
      <c r="O404" s="39">
        <v>12</v>
      </c>
      <c r="P404" s="39">
        <v>30779</v>
      </c>
      <c r="Q404" s="39">
        <v>0</v>
      </c>
      <c r="R404" s="39">
        <v>0</v>
      </c>
      <c r="S404" s="39">
        <v>2</v>
      </c>
      <c r="T404" s="39">
        <v>1</v>
      </c>
      <c r="U404" s="39">
        <v>0</v>
      </c>
      <c r="V404" s="39">
        <v>0</v>
      </c>
      <c r="W404" s="39">
        <v>2</v>
      </c>
      <c r="X404" s="39">
        <v>1</v>
      </c>
      <c r="Y404" s="39">
        <v>0</v>
      </c>
      <c r="Z404" s="39">
        <v>0</v>
      </c>
      <c r="AA404" s="39">
        <v>0</v>
      </c>
      <c r="AB404" s="39">
        <v>0</v>
      </c>
      <c r="AC404" s="39">
        <v>0</v>
      </c>
      <c r="AD404" s="39">
        <v>2</v>
      </c>
      <c r="AE404" s="39">
        <v>0</v>
      </c>
      <c r="AF404" s="39">
        <v>248724</v>
      </c>
      <c r="AG404" s="39">
        <v>141367</v>
      </c>
      <c r="AH404" s="39">
        <v>21049</v>
      </c>
      <c r="AI404" s="39">
        <v>86308</v>
      </c>
      <c r="AJ404" s="39">
        <v>14407</v>
      </c>
      <c r="AK404" s="39">
        <v>22625</v>
      </c>
    </row>
    <row r="405" spans="1:37" ht="16.5" customHeight="1">
      <c r="A405" s="38">
        <v>380</v>
      </c>
      <c r="B405" s="38" t="s">
        <v>1035</v>
      </c>
      <c r="C405" s="38" t="s">
        <v>577</v>
      </c>
      <c r="D405" s="38" t="s">
        <v>157</v>
      </c>
      <c r="E405" s="38" t="s">
        <v>1053</v>
      </c>
      <c r="F405" s="45" t="s">
        <v>3615</v>
      </c>
      <c r="G405" s="38" t="s">
        <v>1054</v>
      </c>
      <c r="H405" s="38" t="s">
        <v>1055</v>
      </c>
      <c r="I405" s="38">
        <v>1996</v>
      </c>
      <c r="J405" s="39">
        <v>22767</v>
      </c>
      <c r="K405" s="39">
        <v>2800.35</v>
      </c>
      <c r="L405" s="39">
        <v>196</v>
      </c>
      <c r="M405" s="39">
        <v>116918</v>
      </c>
      <c r="N405" s="39">
        <v>3695</v>
      </c>
      <c r="O405" s="39">
        <v>31</v>
      </c>
      <c r="P405" s="39">
        <v>6940</v>
      </c>
      <c r="Q405" s="39">
        <v>86</v>
      </c>
      <c r="R405" s="39">
        <v>8</v>
      </c>
      <c r="S405" s="39">
        <v>7</v>
      </c>
      <c r="T405" s="39">
        <v>7</v>
      </c>
      <c r="U405" s="39">
        <v>0</v>
      </c>
      <c r="V405" s="39">
        <v>1</v>
      </c>
      <c r="W405" s="39">
        <v>6</v>
      </c>
      <c r="X405" s="39">
        <v>5</v>
      </c>
      <c r="Y405" s="39">
        <v>1</v>
      </c>
      <c r="Z405" s="39">
        <v>1</v>
      </c>
      <c r="AA405" s="39">
        <v>0</v>
      </c>
      <c r="AB405" s="39">
        <v>0</v>
      </c>
      <c r="AC405" s="39">
        <v>0</v>
      </c>
      <c r="AD405" s="39">
        <v>9</v>
      </c>
      <c r="AE405" s="39">
        <v>0</v>
      </c>
      <c r="AF405" s="39">
        <v>788659</v>
      </c>
      <c r="AG405" s="39">
        <v>462676</v>
      </c>
      <c r="AH405" s="39">
        <v>99333</v>
      </c>
      <c r="AI405" s="39">
        <v>226650</v>
      </c>
      <c r="AJ405" s="39">
        <v>113612</v>
      </c>
      <c r="AK405" s="39">
        <v>145211</v>
      </c>
    </row>
    <row r="406" spans="1:37" ht="16.5" customHeight="1">
      <c r="A406" s="38">
        <v>381</v>
      </c>
      <c r="B406" s="38" t="s">
        <v>1035</v>
      </c>
      <c r="C406" s="38" t="s">
        <v>577</v>
      </c>
      <c r="D406" s="38" t="s">
        <v>157</v>
      </c>
      <c r="E406" s="38" t="s">
        <v>1056</v>
      </c>
      <c r="F406" s="45" t="s">
        <v>3616</v>
      </c>
      <c r="G406" s="38" t="s">
        <v>1057</v>
      </c>
      <c r="H406" s="38" t="s">
        <v>3617</v>
      </c>
      <c r="I406" s="38">
        <v>1994</v>
      </c>
      <c r="J406" s="39">
        <v>2134</v>
      </c>
      <c r="K406" s="39">
        <v>1937</v>
      </c>
      <c r="L406" s="39">
        <v>330</v>
      </c>
      <c r="M406" s="39">
        <v>117925</v>
      </c>
      <c r="N406" s="39">
        <v>5436</v>
      </c>
      <c r="O406" s="39">
        <v>29</v>
      </c>
      <c r="P406" s="39">
        <v>7013</v>
      </c>
      <c r="Q406" s="39">
        <v>92</v>
      </c>
      <c r="R406" s="39">
        <v>0</v>
      </c>
      <c r="S406" s="39">
        <v>8</v>
      </c>
      <c r="T406" s="39">
        <v>9</v>
      </c>
      <c r="U406" s="39">
        <v>1</v>
      </c>
      <c r="V406" s="39">
        <v>1</v>
      </c>
      <c r="W406" s="39">
        <v>6</v>
      </c>
      <c r="X406" s="39">
        <v>5</v>
      </c>
      <c r="Y406" s="39">
        <v>0</v>
      </c>
      <c r="Z406" s="39">
        <v>1</v>
      </c>
      <c r="AA406" s="39">
        <v>1</v>
      </c>
      <c r="AB406" s="39">
        <v>2</v>
      </c>
      <c r="AC406" s="39">
        <v>0</v>
      </c>
      <c r="AD406" s="39">
        <v>7</v>
      </c>
      <c r="AE406" s="39">
        <v>1</v>
      </c>
      <c r="AF406" s="39">
        <v>1001383</v>
      </c>
      <c r="AG406" s="39">
        <v>571291</v>
      </c>
      <c r="AH406" s="39">
        <v>95157</v>
      </c>
      <c r="AI406" s="39">
        <v>334935</v>
      </c>
      <c r="AJ406" s="39">
        <v>87564</v>
      </c>
      <c r="AK406" s="39">
        <v>102967</v>
      </c>
    </row>
    <row r="407" spans="1:37" ht="16.5" customHeight="1">
      <c r="A407" s="38">
        <v>382</v>
      </c>
      <c r="B407" s="38" t="s">
        <v>1035</v>
      </c>
      <c r="C407" s="38" t="s">
        <v>577</v>
      </c>
      <c r="D407" s="38" t="s">
        <v>157</v>
      </c>
      <c r="E407" s="38" t="s">
        <v>1058</v>
      </c>
      <c r="F407" s="45" t="s">
        <v>3618</v>
      </c>
      <c r="G407" s="38" t="s">
        <v>1059</v>
      </c>
      <c r="H407" s="38" t="s">
        <v>1052</v>
      </c>
      <c r="I407" s="38">
        <v>2004</v>
      </c>
      <c r="J407" s="39">
        <v>355.2</v>
      </c>
      <c r="K407" s="39">
        <v>468.72</v>
      </c>
      <c r="L407" s="39">
        <v>73</v>
      </c>
      <c r="M407" s="39">
        <v>37308</v>
      </c>
      <c r="N407" s="39">
        <v>1053</v>
      </c>
      <c r="O407" s="39">
        <v>10</v>
      </c>
      <c r="P407" s="39">
        <v>1640</v>
      </c>
      <c r="Q407" s="39">
        <v>0</v>
      </c>
      <c r="R407" s="39">
        <v>10</v>
      </c>
      <c r="S407" s="39">
        <v>2</v>
      </c>
      <c r="T407" s="39">
        <v>2</v>
      </c>
      <c r="U407" s="39">
        <v>0</v>
      </c>
      <c r="V407" s="39">
        <v>0</v>
      </c>
      <c r="W407" s="39">
        <v>1</v>
      </c>
      <c r="X407" s="39">
        <v>1</v>
      </c>
      <c r="Y407" s="39">
        <v>0</v>
      </c>
      <c r="Z407" s="39">
        <v>0</v>
      </c>
      <c r="AA407" s="39">
        <v>1</v>
      </c>
      <c r="AB407" s="39">
        <v>1</v>
      </c>
      <c r="AC407" s="39">
        <v>0</v>
      </c>
      <c r="AD407" s="39">
        <v>0</v>
      </c>
      <c r="AE407" s="39">
        <v>1</v>
      </c>
      <c r="AF407" s="39">
        <v>166073</v>
      </c>
      <c r="AG407" s="39">
        <v>120843</v>
      </c>
      <c r="AH407" s="39">
        <v>2863</v>
      </c>
      <c r="AI407" s="39">
        <v>42367</v>
      </c>
      <c r="AJ407" s="39">
        <v>19174</v>
      </c>
      <c r="AK407" s="39">
        <v>25752</v>
      </c>
    </row>
    <row r="408" spans="1:37" ht="16.5" customHeight="1">
      <c r="A408" s="38">
        <v>383</v>
      </c>
      <c r="B408" s="38" t="s">
        <v>1035</v>
      </c>
      <c r="C408" s="38" t="s">
        <v>602</v>
      </c>
      <c r="D408" s="38" t="s">
        <v>157</v>
      </c>
      <c r="E408" s="38" t="s">
        <v>1068</v>
      </c>
      <c r="F408" s="45" t="s">
        <v>3619</v>
      </c>
      <c r="G408" s="38" t="s">
        <v>1069</v>
      </c>
      <c r="H408" s="38" t="s">
        <v>3620</v>
      </c>
      <c r="I408" s="38">
        <v>1994</v>
      </c>
      <c r="J408" s="39">
        <v>1488</v>
      </c>
      <c r="K408" s="39">
        <v>2706</v>
      </c>
      <c r="L408" s="39">
        <v>495</v>
      </c>
      <c r="M408" s="39">
        <v>208764</v>
      </c>
      <c r="N408" s="39">
        <v>7469</v>
      </c>
      <c r="O408" s="39">
        <v>55</v>
      </c>
      <c r="P408" s="39">
        <v>7569</v>
      </c>
      <c r="Q408" s="39">
        <v>164</v>
      </c>
      <c r="R408" s="39">
        <v>55</v>
      </c>
      <c r="S408" s="39">
        <v>8</v>
      </c>
      <c r="T408" s="39">
        <v>8</v>
      </c>
      <c r="U408" s="39">
        <v>1</v>
      </c>
      <c r="V408" s="39">
        <v>1</v>
      </c>
      <c r="W408" s="39">
        <v>3</v>
      </c>
      <c r="X408" s="39">
        <v>3</v>
      </c>
      <c r="Y408" s="39">
        <v>1</v>
      </c>
      <c r="Z408" s="39">
        <v>1</v>
      </c>
      <c r="AA408" s="39">
        <v>3</v>
      </c>
      <c r="AB408" s="39">
        <v>3</v>
      </c>
      <c r="AC408" s="39">
        <v>0</v>
      </c>
      <c r="AD408" s="39">
        <v>5</v>
      </c>
      <c r="AE408" s="39">
        <v>1</v>
      </c>
      <c r="AF408" s="39">
        <v>1455132</v>
      </c>
      <c r="AG408" s="39">
        <v>736856</v>
      </c>
      <c r="AH408" s="39">
        <v>109894</v>
      </c>
      <c r="AI408" s="39">
        <v>608382</v>
      </c>
      <c r="AJ408" s="39">
        <v>60954</v>
      </c>
      <c r="AK408" s="39">
        <v>169906</v>
      </c>
    </row>
    <row r="409" spans="1:37" ht="16.5" customHeight="1">
      <c r="A409" s="38">
        <v>384</v>
      </c>
      <c r="B409" s="38" t="s">
        <v>1035</v>
      </c>
      <c r="C409" s="38" t="s">
        <v>602</v>
      </c>
      <c r="D409" s="38" t="s">
        <v>157</v>
      </c>
      <c r="E409" s="38" t="s">
        <v>1075</v>
      </c>
      <c r="F409" s="45" t="s">
        <v>3621</v>
      </c>
      <c r="G409" s="38" t="s">
        <v>1076</v>
      </c>
      <c r="H409" s="38" t="s">
        <v>1077</v>
      </c>
      <c r="I409" s="38">
        <v>2019</v>
      </c>
      <c r="J409" s="39">
        <v>1456</v>
      </c>
      <c r="K409" s="39">
        <v>3584.76</v>
      </c>
      <c r="L409" s="39">
        <v>323</v>
      </c>
      <c r="M409" s="39">
        <v>64096</v>
      </c>
      <c r="N409" s="39">
        <v>0</v>
      </c>
      <c r="O409" s="39">
        <v>47</v>
      </c>
      <c r="P409" s="39">
        <v>10714</v>
      </c>
      <c r="Q409" s="39">
        <v>0</v>
      </c>
      <c r="R409" s="39">
        <v>0</v>
      </c>
      <c r="S409" s="39">
        <v>8</v>
      </c>
      <c r="T409" s="39">
        <v>13</v>
      </c>
      <c r="U409" s="39">
        <v>2</v>
      </c>
      <c r="V409" s="39">
        <v>0</v>
      </c>
      <c r="W409" s="39">
        <v>4</v>
      </c>
      <c r="X409" s="39">
        <v>6</v>
      </c>
      <c r="Y409" s="39">
        <v>1</v>
      </c>
      <c r="Z409" s="39">
        <v>1</v>
      </c>
      <c r="AA409" s="39">
        <v>1</v>
      </c>
      <c r="AB409" s="39">
        <v>6</v>
      </c>
      <c r="AC409" s="39">
        <v>1</v>
      </c>
      <c r="AD409" s="39">
        <v>6</v>
      </c>
      <c r="AE409" s="39">
        <v>0</v>
      </c>
      <c r="AF409" s="39">
        <v>913183</v>
      </c>
      <c r="AG409" s="39">
        <v>594003</v>
      </c>
      <c r="AH409" s="39">
        <v>165430</v>
      </c>
      <c r="AI409" s="39">
        <v>153750</v>
      </c>
      <c r="AJ409" s="39">
        <v>113879</v>
      </c>
      <c r="AK409" s="39">
        <v>416424</v>
      </c>
    </row>
    <row r="410" spans="1:37" ht="16.5" customHeight="1">
      <c r="A410" s="38">
        <v>385</v>
      </c>
      <c r="B410" s="38" t="s">
        <v>1035</v>
      </c>
      <c r="C410" s="38" t="s">
        <v>602</v>
      </c>
      <c r="D410" s="38" t="s">
        <v>157</v>
      </c>
      <c r="E410" s="38" t="s">
        <v>1067</v>
      </c>
      <c r="F410" s="45" t="s">
        <v>3622</v>
      </c>
      <c r="G410" s="38" t="s">
        <v>3623</v>
      </c>
      <c r="H410" s="38" t="s">
        <v>3624</v>
      </c>
      <c r="I410" s="38">
        <v>2000</v>
      </c>
      <c r="J410" s="39">
        <v>4887</v>
      </c>
      <c r="K410" s="39">
        <v>3877</v>
      </c>
      <c r="L410" s="39">
        <v>582</v>
      </c>
      <c r="M410" s="39">
        <v>157294</v>
      </c>
      <c r="N410" s="39">
        <v>3815</v>
      </c>
      <c r="O410" s="39">
        <v>47</v>
      </c>
      <c r="P410" s="39">
        <v>8312</v>
      </c>
      <c r="Q410" s="39">
        <v>86</v>
      </c>
      <c r="R410" s="39">
        <v>10</v>
      </c>
      <c r="S410" s="39">
        <v>7</v>
      </c>
      <c r="T410" s="39">
        <v>8</v>
      </c>
      <c r="U410" s="39">
        <v>2</v>
      </c>
      <c r="V410" s="39">
        <v>0</v>
      </c>
      <c r="W410" s="39">
        <v>3</v>
      </c>
      <c r="X410" s="39">
        <v>3</v>
      </c>
      <c r="Y410" s="39">
        <v>0</v>
      </c>
      <c r="Z410" s="39">
        <v>1</v>
      </c>
      <c r="AA410" s="39">
        <v>2</v>
      </c>
      <c r="AB410" s="39">
        <v>4</v>
      </c>
      <c r="AC410" s="39">
        <v>1</v>
      </c>
      <c r="AD410" s="39">
        <v>4</v>
      </c>
      <c r="AE410" s="39">
        <v>0</v>
      </c>
      <c r="AF410" s="39">
        <v>951428</v>
      </c>
      <c r="AG410" s="39">
        <v>648328</v>
      </c>
      <c r="AH410" s="39">
        <v>116864</v>
      </c>
      <c r="AI410" s="39">
        <v>186236</v>
      </c>
      <c r="AJ410" s="39">
        <v>68527</v>
      </c>
      <c r="AK410" s="39">
        <v>231229</v>
      </c>
    </row>
    <row r="411" spans="1:37" ht="16.5" customHeight="1">
      <c r="A411" s="38">
        <v>386</v>
      </c>
      <c r="B411" s="38" t="s">
        <v>1035</v>
      </c>
      <c r="C411" s="38" t="s">
        <v>602</v>
      </c>
      <c r="D411" s="38" t="s">
        <v>157</v>
      </c>
      <c r="E411" s="38" t="s">
        <v>1070</v>
      </c>
      <c r="F411" s="45" t="s">
        <v>3625</v>
      </c>
      <c r="G411" s="38" t="s">
        <v>1071</v>
      </c>
      <c r="H411" s="38" t="s">
        <v>1072</v>
      </c>
      <c r="I411" s="38">
        <v>2007</v>
      </c>
      <c r="J411" s="39">
        <v>999.9</v>
      </c>
      <c r="K411" s="39">
        <v>2367</v>
      </c>
      <c r="L411" s="39">
        <v>340</v>
      </c>
      <c r="M411" s="39">
        <v>134511</v>
      </c>
      <c r="N411" s="39">
        <v>2458</v>
      </c>
      <c r="O411" s="39">
        <v>47</v>
      </c>
      <c r="P411" s="39">
        <v>8270</v>
      </c>
      <c r="Q411" s="39">
        <v>120</v>
      </c>
      <c r="R411" s="39">
        <v>17</v>
      </c>
      <c r="S411" s="39">
        <v>7</v>
      </c>
      <c r="T411" s="39">
        <v>7</v>
      </c>
      <c r="U411" s="39">
        <v>1</v>
      </c>
      <c r="V411" s="39">
        <v>1</v>
      </c>
      <c r="W411" s="39">
        <v>4</v>
      </c>
      <c r="X411" s="39">
        <v>4</v>
      </c>
      <c r="Y411" s="39">
        <v>0</v>
      </c>
      <c r="Z411" s="39">
        <v>0</v>
      </c>
      <c r="AA411" s="39">
        <v>2</v>
      </c>
      <c r="AB411" s="39">
        <v>2</v>
      </c>
      <c r="AC411" s="39">
        <v>0</v>
      </c>
      <c r="AD411" s="39">
        <v>5</v>
      </c>
      <c r="AE411" s="39">
        <v>1</v>
      </c>
      <c r="AF411" s="39">
        <v>792954</v>
      </c>
      <c r="AG411" s="39">
        <v>544921</v>
      </c>
      <c r="AH411" s="39">
        <v>118399</v>
      </c>
      <c r="AI411" s="39">
        <v>129634</v>
      </c>
      <c r="AJ411" s="39">
        <v>82330</v>
      </c>
      <c r="AK411" s="39">
        <v>275543</v>
      </c>
    </row>
    <row r="412" spans="1:37" ht="16.5" customHeight="1">
      <c r="A412" s="38">
        <v>387</v>
      </c>
      <c r="B412" s="38" t="s">
        <v>1035</v>
      </c>
      <c r="C412" s="38" t="s">
        <v>602</v>
      </c>
      <c r="D412" s="38" t="s">
        <v>157</v>
      </c>
      <c r="E412" s="38" t="s">
        <v>802</v>
      </c>
      <c r="F412" s="45" t="s">
        <v>3626</v>
      </c>
      <c r="G412" s="38" t="s">
        <v>1073</v>
      </c>
      <c r="H412" s="38" t="s">
        <v>1074</v>
      </c>
      <c r="I412" s="38">
        <v>2008</v>
      </c>
      <c r="J412" s="39">
        <v>859.5</v>
      </c>
      <c r="K412" s="39">
        <v>560</v>
      </c>
      <c r="L412" s="39">
        <v>150</v>
      </c>
      <c r="M412" s="39">
        <v>62129</v>
      </c>
      <c r="N412" s="39">
        <v>3962</v>
      </c>
      <c r="O412" s="39">
        <v>20</v>
      </c>
      <c r="P412" s="39">
        <v>2898</v>
      </c>
      <c r="Q412" s="39">
        <v>224</v>
      </c>
      <c r="R412" s="39">
        <v>2</v>
      </c>
      <c r="S412" s="39">
        <v>2</v>
      </c>
      <c r="T412" s="39">
        <v>2</v>
      </c>
      <c r="U412" s="39">
        <v>0</v>
      </c>
      <c r="V412" s="39">
        <v>0</v>
      </c>
      <c r="W412" s="39">
        <v>2</v>
      </c>
      <c r="X412" s="39">
        <v>2</v>
      </c>
      <c r="Y412" s="39">
        <v>0</v>
      </c>
      <c r="Z412" s="39">
        <v>0</v>
      </c>
      <c r="AA412" s="39">
        <v>0</v>
      </c>
      <c r="AB412" s="39">
        <v>0</v>
      </c>
      <c r="AC412" s="39">
        <v>0</v>
      </c>
      <c r="AD412" s="39">
        <v>1</v>
      </c>
      <c r="AE412" s="39">
        <v>1</v>
      </c>
      <c r="AF412" s="39">
        <v>316662</v>
      </c>
      <c r="AG412" s="39">
        <v>181183</v>
      </c>
      <c r="AH412" s="39">
        <v>52492</v>
      </c>
      <c r="AI412" s="39">
        <v>82987</v>
      </c>
      <c r="AJ412" s="39">
        <v>37799</v>
      </c>
      <c r="AK412" s="39">
        <v>106964</v>
      </c>
    </row>
    <row r="413" spans="1:37" ht="16.5" customHeight="1">
      <c r="A413" s="38">
        <v>388</v>
      </c>
      <c r="B413" s="38" t="s">
        <v>1035</v>
      </c>
      <c r="C413" s="38" t="s">
        <v>1078</v>
      </c>
      <c r="D413" s="38" t="s">
        <v>157</v>
      </c>
      <c r="E413" s="38" t="s">
        <v>1079</v>
      </c>
      <c r="F413" s="45" t="s">
        <v>4874</v>
      </c>
      <c r="G413" s="38" t="s">
        <v>1080</v>
      </c>
      <c r="H413" s="38" t="s">
        <v>1081</v>
      </c>
      <c r="I413" s="38">
        <v>2015</v>
      </c>
      <c r="J413" s="39">
        <v>808.8</v>
      </c>
      <c r="K413" s="39">
        <v>2029.25</v>
      </c>
      <c r="L413" s="39">
        <v>166</v>
      </c>
      <c r="M413" s="39">
        <v>44495</v>
      </c>
      <c r="N413" s="39">
        <v>198</v>
      </c>
      <c r="O413" s="39">
        <v>58</v>
      </c>
      <c r="P413" s="39">
        <v>4426</v>
      </c>
      <c r="Q413" s="39">
        <v>10</v>
      </c>
      <c r="R413" s="39">
        <v>9</v>
      </c>
      <c r="S413" s="39">
        <v>6</v>
      </c>
      <c r="T413" s="39">
        <v>6</v>
      </c>
      <c r="U413" s="39">
        <v>0</v>
      </c>
      <c r="V413" s="39">
        <v>0</v>
      </c>
      <c r="W413" s="39">
        <v>6</v>
      </c>
      <c r="X413" s="39">
        <v>6</v>
      </c>
      <c r="Y413" s="39">
        <v>0</v>
      </c>
      <c r="Z413" s="39">
        <v>0</v>
      </c>
      <c r="AA413" s="39">
        <v>0</v>
      </c>
      <c r="AB413" s="39">
        <v>0</v>
      </c>
      <c r="AC413" s="39">
        <v>1</v>
      </c>
      <c r="AD413" s="39">
        <v>5</v>
      </c>
      <c r="AE413" s="39">
        <v>0</v>
      </c>
      <c r="AF413" s="39">
        <v>628242</v>
      </c>
      <c r="AG413" s="39">
        <v>335998</v>
      </c>
      <c r="AH413" s="39">
        <v>68176</v>
      </c>
      <c r="AI413" s="39">
        <v>224068</v>
      </c>
      <c r="AJ413" s="39">
        <v>168455</v>
      </c>
      <c r="AK413" s="39">
        <v>148281</v>
      </c>
    </row>
    <row r="414" spans="1:37" ht="16.5" customHeight="1">
      <c r="A414" s="38">
        <v>389</v>
      </c>
      <c r="B414" s="38" t="s">
        <v>1035</v>
      </c>
      <c r="C414" s="38" t="s">
        <v>1078</v>
      </c>
      <c r="D414" s="38" t="s">
        <v>157</v>
      </c>
      <c r="E414" s="38" t="s">
        <v>1082</v>
      </c>
      <c r="F414" s="45" t="s">
        <v>3627</v>
      </c>
      <c r="G414" s="38" t="s">
        <v>3628</v>
      </c>
      <c r="H414" s="38" t="s">
        <v>1083</v>
      </c>
      <c r="I414" s="38">
        <v>2013</v>
      </c>
      <c r="J414" s="39">
        <v>2486.4</v>
      </c>
      <c r="K414" s="39">
        <v>916.11</v>
      </c>
      <c r="L414" s="39">
        <v>372</v>
      </c>
      <c r="M414" s="39">
        <v>54922</v>
      </c>
      <c r="N414" s="39">
        <v>0</v>
      </c>
      <c r="O414" s="39">
        <v>60</v>
      </c>
      <c r="P414" s="39">
        <v>4355</v>
      </c>
      <c r="Q414" s="39">
        <v>0</v>
      </c>
      <c r="R414" s="39">
        <v>0</v>
      </c>
      <c r="S414" s="39">
        <v>6</v>
      </c>
      <c r="T414" s="39">
        <v>6</v>
      </c>
      <c r="U414" s="39">
        <v>1</v>
      </c>
      <c r="V414" s="39">
        <v>1</v>
      </c>
      <c r="W414" s="39">
        <v>1</v>
      </c>
      <c r="X414" s="39">
        <v>1</v>
      </c>
      <c r="Y414" s="39">
        <v>0</v>
      </c>
      <c r="Z414" s="39">
        <v>0</v>
      </c>
      <c r="AA414" s="39">
        <v>4</v>
      </c>
      <c r="AB414" s="39">
        <v>4</v>
      </c>
      <c r="AC414" s="39">
        <v>0</v>
      </c>
      <c r="AD414" s="39">
        <v>1</v>
      </c>
      <c r="AE414" s="39">
        <v>0</v>
      </c>
      <c r="AF414" s="39">
        <v>365404</v>
      </c>
      <c r="AG414" s="39">
        <v>275405</v>
      </c>
      <c r="AH414" s="39">
        <v>68388</v>
      </c>
      <c r="AI414" s="39">
        <v>21611</v>
      </c>
      <c r="AJ414" s="39">
        <v>82998</v>
      </c>
      <c r="AK414" s="39">
        <v>117850</v>
      </c>
    </row>
    <row r="415" spans="1:37" ht="16.5" customHeight="1">
      <c r="A415" s="38">
        <v>390</v>
      </c>
      <c r="B415" s="38" t="s">
        <v>1035</v>
      </c>
      <c r="C415" s="38" t="s">
        <v>1078</v>
      </c>
      <c r="D415" s="38" t="s">
        <v>157</v>
      </c>
      <c r="E415" s="38" t="s">
        <v>1084</v>
      </c>
      <c r="F415" s="45" t="s">
        <v>3629</v>
      </c>
      <c r="G415" s="38" t="s">
        <v>3630</v>
      </c>
      <c r="H415" s="38" t="s">
        <v>3631</v>
      </c>
      <c r="I415" s="38">
        <v>2003</v>
      </c>
      <c r="J415" s="39">
        <v>2967</v>
      </c>
      <c r="K415" s="39">
        <v>1496.13</v>
      </c>
      <c r="L415" s="39">
        <v>277</v>
      </c>
      <c r="M415" s="39">
        <v>101239</v>
      </c>
      <c r="N415" s="39">
        <v>2696</v>
      </c>
      <c r="O415" s="39">
        <v>66</v>
      </c>
      <c r="P415" s="39">
        <v>4346</v>
      </c>
      <c r="Q415" s="39">
        <v>124</v>
      </c>
      <c r="R415" s="39">
        <v>66</v>
      </c>
      <c r="S415" s="39">
        <v>11</v>
      </c>
      <c r="T415" s="39">
        <v>10</v>
      </c>
      <c r="U415" s="39">
        <v>2</v>
      </c>
      <c r="V415" s="39">
        <v>0</v>
      </c>
      <c r="W415" s="39">
        <v>2</v>
      </c>
      <c r="X415" s="39">
        <v>4</v>
      </c>
      <c r="Y415" s="39">
        <v>0</v>
      </c>
      <c r="Z415" s="39">
        <v>0</v>
      </c>
      <c r="AA415" s="39">
        <v>7</v>
      </c>
      <c r="AB415" s="39">
        <v>6</v>
      </c>
      <c r="AC415" s="39">
        <v>0</v>
      </c>
      <c r="AD415" s="39">
        <v>3</v>
      </c>
      <c r="AE415" s="39">
        <v>0</v>
      </c>
      <c r="AF415" s="39">
        <v>786867</v>
      </c>
      <c r="AG415" s="39">
        <v>545914</v>
      </c>
      <c r="AH415" s="39">
        <v>60000</v>
      </c>
      <c r="AI415" s="39">
        <v>180953</v>
      </c>
      <c r="AJ415" s="39">
        <v>83054</v>
      </c>
      <c r="AK415" s="39">
        <v>104522</v>
      </c>
    </row>
    <row r="416" spans="1:37" ht="16.5" customHeight="1">
      <c r="A416" s="38">
        <v>391</v>
      </c>
      <c r="B416" s="38" t="s">
        <v>1035</v>
      </c>
      <c r="C416" s="38" t="s">
        <v>1078</v>
      </c>
      <c r="D416" s="38" t="s">
        <v>157</v>
      </c>
      <c r="E416" s="38" t="s">
        <v>1085</v>
      </c>
      <c r="F416" s="45" t="s">
        <v>4875</v>
      </c>
      <c r="G416" s="38" t="s">
        <v>3632</v>
      </c>
      <c r="H416" s="38" t="s">
        <v>1083</v>
      </c>
      <c r="I416" s="38">
        <v>2010</v>
      </c>
      <c r="J416" s="39">
        <v>7523</v>
      </c>
      <c r="K416" s="39">
        <v>3355</v>
      </c>
      <c r="L416" s="39">
        <v>355</v>
      </c>
      <c r="M416" s="39">
        <v>83582</v>
      </c>
      <c r="N416" s="39">
        <v>2103</v>
      </c>
      <c r="O416" s="39">
        <v>55</v>
      </c>
      <c r="P416" s="39">
        <v>2344</v>
      </c>
      <c r="Q416" s="39">
        <v>45</v>
      </c>
      <c r="R416" s="39">
        <v>54</v>
      </c>
      <c r="S416" s="39">
        <v>9</v>
      </c>
      <c r="T416" s="39">
        <v>9</v>
      </c>
      <c r="U416" s="39">
        <v>0</v>
      </c>
      <c r="V416" s="39">
        <v>0</v>
      </c>
      <c r="W416" s="39">
        <v>4</v>
      </c>
      <c r="X416" s="39">
        <v>4</v>
      </c>
      <c r="Y416" s="39">
        <v>0</v>
      </c>
      <c r="Z416" s="39">
        <v>0</v>
      </c>
      <c r="AA416" s="39">
        <v>5</v>
      </c>
      <c r="AB416" s="39">
        <v>5</v>
      </c>
      <c r="AC416" s="39">
        <v>0</v>
      </c>
      <c r="AD416" s="39">
        <v>4</v>
      </c>
      <c r="AE416" s="39">
        <v>0</v>
      </c>
      <c r="AF416" s="39">
        <v>619978</v>
      </c>
      <c r="AG416" s="39">
        <v>434467</v>
      </c>
      <c r="AH416" s="39">
        <v>10892</v>
      </c>
      <c r="AI416" s="39">
        <v>174619</v>
      </c>
      <c r="AJ416" s="39">
        <v>187890</v>
      </c>
      <c r="AK416" s="39">
        <v>289337</v>
      </c>
    </row>
    <row r="417" spans="1:37" ht="16.5" customHeight="1">
      <c r="A417" s="38">
        <v>392</v>
      </c>
      <c r="B417" s="38" t="s">
        <v>1035</v>
      </c>
      <c r="C417" s="38" t="s">
        <v>1078</v>
      </c>
      <c r="D417" s="38" t="s">
        <v>157</v>
      </c>
      <c r="E417" s="38" t="s">
        <v>1087</v>
      </c>
      <c r="F417" s="45" t="s">
        <v>4876</v>
      </c>
      <c r="G417" s="38" t="s">
        <v>3633</v>
      </c>
      <c r="H417" s="38" t="s">
        <v>3634</v>
      </c>
      <c r="I417" s="38">
        <v>1994</v>
      </c>
      <c r="J417" s="39">
        <v>29063</v>
      </c>
      <c r="K417" s="39">
        <v>2465.8200000000002</v>
      </c>
      <c r="L417" s="39">
        <v>118</v>
      </c>
      <c r="M417" s="39">
        <v>130749</v>
      </c>
      <c r="N417" s="39">
        <v>5603</v>
      </c>
      <c r="O417" s="39">
        <v>43</v>
      </c>
      <c r="P417" s="39">
        <v>5366</v>
      </c>
      <c r="Q417" s="39">
        <v>115</v>
      </c>
      <c r="R417" s="39">
        <v>0</v>
      </c>
      <c r="S417" s="46">
        <v>7.5</v>
      </c>
      <c r="T417" s="46">
        <v>7.5</v>
      </c>
      <c r="U417" s="39">
        <v>0</v>
      </c>
      <c r="V417" s="39">
        <v>0</v>
      </c>
      <c r="W417" s="39">
        <v>4</v>
      </c>
      <c r="X417" s="39">
        <v>4</v>
      </c>
      <c r="Y417" s="39">
        <v>0</v>
      </c>
      <c r="Z417" s="39">
        <v>0</v>
      </c>
      <c r="AA417" s="46">
        <v>3.5</v>
      </c>
      <c r="AB417" s="46">
        <v>3.5</v>
      </c>
      <c r="AC417" s="39">
        <v>0</v>
      </c>
      <c r="AD417" s="39">
        <v>4</v>
      </c>
      <c r="AE417" s="39">
        <v>1</v>
      </c>
      <c r="AF417" s="39">
        <v>718148</v>
      </c>
      <c r="AG417" s="39">
        <v>602050</v>
      </c>
      <c r="AH417" s="39">
        <v>70000</v>
      </c>
      <c r="AI417" s="39">
        <v>46098</v>
      </c>
      <c r="AJ417" s="39">
        <v>154951</v>
      </c>
      <c r="AK417" s="39">
        <v>120932</v>
      </c>
    </row>
    <row r="418" spans="1:37" ht="16.5" customHeight="1">
      <c r="A418" s="38">
        <v>393</v>
      </c>
      <c r="B418" s="38" t="s">
        <v>1035</v>
      </c>
      <c r="C418" s="38" t="s">
        <v>1078</v>
      </c>
      <c r="D418" s="38" t="s">
        <v>157</v>
      </c>
      <c r="E418" s="38" t="s">
        <v>1088</v>
      </c>
      <c r="F418" s="45" t="s">
        <v>3635</v>
      </c>
      <c r="G418" s="38" t="s">
        <v>3636</v>
      </c>
      <c r="H418" s="38" t="s">
        <v>1083</v>
      </c>
      <c r="I418" s="38">
        <v>2010</v>
      </c>
      <c r="J418" s="39">
        <v>1913</v>
      </c>
      <c r="K418" s="39">
        <v>2590</v>
      </c>
      <c r="L418" s="39">
        <v>487</v>
      </c>
      <c r="M418" s="39">
        <v>82418</v>
      </c>
      <c r="N418" s="39">
        <v>1950</v>
      </c>
      <c r="O418" s="39">
        <v>53</v>
      </c>
      <c r="P418" s="39">
        <v>4516</v>
      </c>
      <c r="Q418" s="39">
        <v>124</v>
      </c>
      <c r="R418" s="39">
        <v>11</v>
      </c>
      <c r="S418" s="39">
        <v>9</v>
      </c>
      <c r="T418" s="39">
        <v>9</v>
      </c>
      <c r="U418" s="39">
        <v>0</v>
      </c>
      <c r="V418" s="39">
        <v>0</v>
      </c>
      <c r="W418" s="39">
        <v>3</v>
      </c>
      <c r="X418" s="39">
        <v>3</v>
      </c>
      <c r="Y418" s="39">
        <v>0</v>
      </c>
      <c r="Z418" s="39">
        <v>0</v>
      </c>
      <c r="AA418" s="39">
        <v>6</v>
      </c>
      <c r="AB418" s="39">
        <v>6</v>
      </c>
      <c r="AC418" s="39">
        <v>0</v>
      </c>
      <c r="AD418" s="39">
        <v>1</v>
      </c>
      <c r="AE418" s="39">
        <v>2</v>
      </c>
      <c r="AF418" s="39">
        <v>638863</v>
      </c>
      <c r="AG418" s="39">
        <v>429471</v>
      </c>
      <c r="AH418" s="39">
        <v>60000</v>
      </c>
      <c r="AI418" s="39">
        <v>149392</v>
      </c>
      <c r="AJ418" s="39">
        <v>81800</v>
      </c>
      <c r="AK418" s="39">
        <v>113793</v>
      </c>
    </row>
    <row r="419" spans="1:37" ht="16.5" customHeight="1">
      <c r="A419" s="38">
        <v>394</v>
      </c>
      <c r="B419" s="38" t="s">
        <v>1035</v>
      </c>
      <c r="C419" s="38" t="s">
        <v>1078</v>
      </c>
      <c r="D419" s="38" t="s">
        <v>157</v>
      </c>
      <c r="E419" s="38" t="s">
        <v>3637</v>
      </c>
      <c r="F419" s="45" t="s">
        <v>3638</v>
      </c>
      <c r="G419" s="38" t="s">
        <v>3639</v>
      </c>
      <c r="H419" s="38" t="s">
        <v>3640</v>
      </c>
      <c r="I419" s="38">
        <v>2021</v>
      </c>
      <c r="J419" s="39">
        <v>609</v>
      </c>
      <c r="K419" s="39">
        <v>995.61</v>
      </c>
      <c r="L419" s="39">
        <v>81</v>
      </c>
      <c r="M419" s="39">
        <v>8029</v>
      </c>
      <c r="N419" s="39">
        <v>0</v>
      </c>
      <c r="O419" s="39">
        <v>23</v>
      </c>
      <c r="P419" s="39">
        <v>8029</v>
      </c>
      <c r="Q419" s="39">
        <v>0</v>
      </c>
      <c r="R419" s="39">
        <v>23</v>
      </c>
      <c r="S419" s="39">
        <v>3</v>
      </c>
      <c r="T419" s="39">
        <v>3</v>
      </c>
      <c r="U419" s="39">
        <v>0</v>
      </c>
      <c r="V419" s="39">
        <v>0</v>
      </c>
      <c r="W419" s="39">
        <v>3</v>
      </c>
      <c r="X419" s="39">
        <v>3</v>
      </c>
      <c r="Y419" s="39">
        <v>0</v>
      </c>
      <c r="Z419" s="39">
        <v>0</v>
      </c>
      <c r="AA419" s="39">
        <v>0</v>
      </c>
      <c r="AB419" s="39">
        <v>0</v>
      </c>
      <c r="AC419" s="39">
        <v>0</v>
      </c>
      <c r="AD419" s="39">
        <v>3</v>
      </c>
      <c r="AE419" s="39">
        <v>1</v>
      </c>
      <c r="AF419" s="39">
        <v>251591</v>
      </c>
      <c r="AG419" s="39">
        <v>174939</v>
      </c>
      <c r="AH419" s="39">
        <v>23780</v>
      </c>
      <c r="AI419" s="39">
        <v>52872</v>
      </c>
      <c r="AJ419" s="39">
        <v>60351</v>
      </c>
      <c r="AK419" s="39">
        <v>76720</v>
      </c>
    </row>
    <row r="420" spans="1:37" ht="16.5" customHeight="1">
      <c r="A420" s="38">
        <v>395</v>
      </c>
      <c r="B420" s="38" t="s">
        <v>1035</v>
      </c>
      <c r="C420" s="38" t="s">
        <v>1078</v>
      </c>
      <c r="D420" s="38" t="s">
        <v>157</v>
      </c>
      <c r="E420" s="38" t="s">
        <v>1086</v>
      </c>
      <c r="F420" s="45" t="s">
        <v>3641</v>
      </c>
      <c r="G420" s="38" t="s">
        <v>3642</v>
      </c>
      <c r="H420" s="38" t="s">
        <v>1083</v>
      </c>
      <c r="I420" s="38">
        <v>2019</v>
      </c>
      <c r="J420" s="39">
        <v>4782</v>
      </c>
      <c r="K420" s="39">
        <v>3887.84</v>
      </c>
      <c r="L420" s="39">
        <v>165</v>
      </c>
      <c r="M420" s="39">
        <v>42690</v>
      </c>
      <c r="N420" s="39">
        <v>0</v>
      </c>
      <c r="O420" s="39">
        <v>56</v>
      </c>
      <c r="P420" s="39">
        <v>7179</v>
      </c>
      <c r="Q420" s="39">
        <v>0</v>
      </c>
      <c r="R420" s="39">
        <v>0</v>
      </c>
      <c r="S420" s="39">
        <v>8</v>
      </c>
      <c r="T420" s="39">
        <v>9</v>
      </c>
      <c r="U420" s="39">
        <v>0</v>
      </c>
      <c r="V420" s="39">
        <v>0</v>
      </c>
      <c r="W420" s="39">
        <v>4</v>
      </c>
      <c r="X420" s="39">
        <v>4</v>
      </c>
      <c r="Y420" s="39">
        <v>0</v>
      </c>
      <c r="Z420" s="39">
        <v>0</v>
      </c>
      <c r="AA420" s="39">
        <v>4</v>
      </c>
      <c r="AB420" s="39">
        <v>5</v>
      </c>
      <c r="AC420" s="39">
        <v>0</v>
      </c>
      <c r="AD420" s="39">
        <v>4</v>
      </c>
      <c r="AE420" s="39">
        <v>0</v>
      </c>
      <c r="AF420" s="39">
        <v>638910</v>
      </c>
      <c r="AG420" s="39">
        <v>405636</v>
      </c>
      <c r="AH420" s="39">
        <v>107572</v>
      </c>
      <c r="AI420" s="39">
        <v>125702</v>
      </c>
      <c r="AJ420" s="39">
        <v>163981</v>
      </c>
      <c r="AK420" s="39">
        <v>246199</v>
      </c>
    </row>
    <row r="421" spans="1:37" ht="16.5" customHeight="1">
      <c r="A421" s="38">
        <v>396</v>
      </c>
      <c r="B421" s="38" t="s">
        <v>1035</v>
      </c>
      <c r="C421" s="38" t="s">
        <v>153</v>
      </c>
      <c r="D421" s="38" t="s">
        <v>157</v>
      </c>
      <c r="E421" s="38" t="s">
        <v>1089</v>
      </c>
      <c r="F421" s="45" t="s">
        <v>3643</v>
      </c>
      <c r="G421" s="38" t="s">
        <v>1090</v>
      </c>
      <c r="H421" s="38" t="s">
        <v>1091</v>
      </c>
      <c r="I421" s="38">
        <v>1989</v>
      </c>
      <c r="J421" s="39">
        <v>19681.849999999999</v>
      </c>
      <c r="K421" s="39">
        <v>22485.39</v>
      </c>
      <c r="L421" s="39">
        <v>2481</v>
      </c>
      <c r="M421" s="39">
        <v>888129</v>
      </c>
      <c r="N421" s="39">
        <v>63872</v>
      </c>
      <c r="O421" s="39">
        <v>719</v>
      </c>
      <c r="P421" s="39">
        <v>24489</v>
      </c>
      <c r="Q421" s="39">
        <v>610</v>
      </c>
      <c r="R421" s="39">
        <v>10</v>
      </c>
      <c r="S421" s="39">
        <v>60</v>
      </c>
      <c r="T421" s="39">
        <v>58</v>
      </c>
      <c r="U421" s="39">
        <v>7</v>
      </c>
      <c r="V421" s="39">
        <v>8</v>
      </c>
      <c r="W421" s="39">
        <v>35</v>
      </c>
      <c r="X421" s="39">
        <v>34</v>
      </c>
      <c r="Y421" s="39">
        <v>2</v>
      </c>
      <c r="Z421" s="39">
        <v>2</v>
      </c>
      <c r="AA421" s="39">
        <v>16</v>
      </c>
      <c r="AB421" s="39">
        <v>14</v>
      </c>
      <c r="AC421" s="39">
        <v>2</v>
      </c>
      <c r="AD421" s="39">
        <v>34</v>
      </c>
      <c r="AE421" s="39">
        <v>3</v>
      </c>
      <c r="AF421" s="39">
        <v>7134758</v>
      </c>
      <c r="AG421" s="39">
        <v>4830869</v>
      </c>
      <c r="AH421" s="39">
        <v>441004</v>
      </c>
      <c r="AI421" s="39">
        <v>1862885</v>
      </c>
      <c r="AJ421" s="39">
        <v>401371</v>
      </c>
      <c r="AK421" s="39">
        <v>363500</v>
      </c>
    </row>
    <row r="422" spans="1:37" s="774" customFormat="1">
      <c r="A422" s="1830" t="s">
        <v>572</v>
      </c>
      <c r="B422" s="1831"/>
      <c r="C422" s="1832"/>
      <c r="D422" s="768"/>
      <c r="E422" s="769">
        <v>24</v>
      </c>
      <c r="F422" s="768"/>
      <c r="G422" s="768"/>
      <c r="H422" s="768"/>
      <c r="I422" s="768"/>
      <c r="J422" s="771"/>
      <c r="K422" s="771"/>
      <c r="L422" s="771"/>
      <c r="M422" s="771"/>
      <c r="N422" s="771"/>
      <c r="O422" s="771"/>
      <c r="P422" s="771"/>
      <c r="Q422" s="771"/>
      <c r="R422" s="771"/>
      <c r="S422" s="772"/>
      <c r="T422" s="772"/>
      <c r="U422" s="772"/>
      <c r="V422" s="772"/>
      <c r="W422" s="772"/>
      <c r="X422" s="772"/>
      <c r="Y422" s="772"/>
      <c r="Z422" s="771"/>
      <c r="AA422" s="772"/>
      <c r="AB422" s="772"/>
      <c r="AC422" s="771"/>
      <c r="AD422" s="771"/>
      <c r="AE422" s="771"/>
      <c r="AF422" s="773"/>
      <c r="AG422" s="771"/>
      <c r="AH422" s="771"/>
      <c r="AI422" s="771"/>
      <c r="AJ422" s="771"/>
      <c r="AK422" s="771"/>
    </row>
    <row r="423" spans="1:37" s="782" customFormat="1">
      <c r="A423" s="1824" t="s">
        <v>4849</v>
      </c>
      <c r="B423" s="1825"/>
      <c r="C423" s="1826"/>
      <c r="D423" s="777"/>
      <c r="E423" s="778">
        <v>26</v>
      </c>
      <c r="F423" s="777"/>
      <c r="G423" s="777"/>
      <c r="H423" s="777"/>
      <c r="I423" s="777"/>
      <c r="J423" s="779"/>
      <c r="K423" s="779"/>
      <c r="L423" s="779"/>
      <c r="M423" s="779"/>
      <c r="N423" s="779"/>
      <c r="O423" s="779"/>
      <c r="P423" s="779"/>
      <c r="Q423" s="779"/>
      <c r="R423" s="779"/>
      <c r="S423" s="780"/>
      <c r="T423" s="780"/>
      <c r="U423" s="780"/>
      <c r="V423" s="780"/>
      <c r="W423" s="780"/>
      <c r="X423" s="780"/>
      <c r="Y423" s="780"/>
      <c r="Z423" s="779"/>
      <c r="AA423" s="780"/>
      <c r="AB423" s="780"/>
      <c r="AC423" s="779"/>
      <c r="AD423" s="779"/>
      <c r="AE423" s="779"/>
      <c r="AF423" s="781"/>
      <c r="AG423" s="779"/>
      <c r="AH423" s="779"/>
      <c r="AI423" s="779"/>
      <c r="AJ423" s="779"/>
      <c r="AK423" s="779"/>
    </row>
    <row r="424" spans="1:37" ht="16.5" customHeight="1">
      <c r="A424" s="38">
        <v>397</v>
      </c>
      <c r="B424" s="38" t="s">
        <v>1092</v>
      </c>
      <c r="C424" s="38" t="s">
        <v>657</v>
      </c>
      <c r="D424" s="38" t="s">
        <v>62</v>
      </c>
      <c r="E424" s="38" t="s">
        <v>1093</v>
      </c>
      <c r="F424" s="45" t="s">
        <v>3644</v>
      </c>
      <c r="G424" s="38" t="s">
        <v>1094</v>
      </c>
      <c r="H424" s="38" t="s">
        <v>1095</v>
      </c>
      <c r="I424" s="38">
        <v>1989</v>
      </c>
      <c r="J424" s="39">
        <v>3259</v>
      </c>
      <c r="K424" s="39">
        <v>4479</v>
      </c>
      <c r="L424" s="39">
        <v>581</v>
      </c>
      <c r="M424" s="39">
        <v>303717</v>
      </c>
      <c r="N424" s="39">
        <v>14290</v>
      </c>
      <c r="O424" s="39">
        <v>464</v>
      </c>
      <c r="P424" s="39">
        <v>12539</v>
      </c>
      <c r="Q424" s="39">
        <v>596</v>
      </c>
      <c r="R424" s="39">
        <v>0</v>
      </c>
      <c r="S424" s="39">
        <v>30</v>
      </c>
      <c r="T424" s="39">
        <v>29</v>
      </c>
      <c r="U424" s="39">
        <v>11</v>
      </c>
      <c r="V424" s="39">
        <v>14</v>
      </c>
      <c r="W424" s="39">
        <v>14</v>
      </c>
      <c r="X424" s="39">
        <v>15</v>
      </c>
      <c r="Y424" s="39">
        <v>0</v>
      </c>
      <c r="Z424" s="39">
        <v>0</v>
      </c>
      <c r="AA424" s="39">
        <v>5</v>
      </c>
      <c r="AB424" s="39">
        <v>0</v>
      </c>
      <c r="AC424" s="39">
        <v>7</v>
      </c>
      <c r="AD424" s="39">
        <v>7</v>
      </c>
      <c r="AE424" s="39">
        <v>2</v>
      </c>
      <c r="AF424" s="39">
        <v>2929944</v>
      </c>
      <c r="AG424" s="39">
        <v>1916252</v>
      </c>
      <c r="AH424" s="39">
        <v>195100</v>
      </c>
      <c r="AI424" s="39">
        <v>818592</v>
      </c>
      <c r="AJ424" s="39">
        <v>495791</v>
      </c>
      <c r="AK424" s="39">
        <v>274589</v>
      </c>
    </row>
    <row r="425" spans="1:37" ht="16.5" customHeight="1">
      <c r="A425" s="38">
        <v>398</v>
      </c>
      <c r="B425" s="38" t="s">
        <v>1092</v>
      </c>
      <c r="C425" s="38" t="s">
        <v>577</v>
      </c>
      <c r="D425" s="38" t="s">
        <v>62</v>
      </c>
      <c r="E425" s="38" t="s">
        <v>1096</v>
      </c>
      <c r="F425" s="45" t="s">
        <v>3645</v>
      </c>
      <c r="G425" s="38" t="s">
        <v>1097</v>
      </c>
      <c r="H425" s="38" t="s">
        <v>1098</v>
      </c>
      <c r="I425" s="38">
        <v>1992</v>
      </c>
      <c r="J425" s="39">
        <v>14076</v>
      </c>
      <c r="K425" s="39">
        <v>3375</v>
      </c>
      <c r="L425" s="39">
        <v>654</v>
      </c>
      <c r="M425" s="39">
        <v>263207</v>
      </c>
      <c r="N425" s="39">
        <v>41187</v>
      </c>
      <c r="O425" s="39">
        <v>341</v>
      </c>
      <c r="P425" s="39">
        <v>11150</v>
      </c>
      <c r="Q425" s="39">
        <v>316</v>
      </c>
      <c r="R425" s="39">
        <v>2</v>
      </c>
      <c r="S425" s="39">
        <v>19</v>
      </c>
      <c r="T425" s="39">
        <v>23</v>
      </c>
      <c r="U425" s="39">
        <v>6</v>
      </c>
      <c r="V425" s="39">
        <v>7</v>
      </c>
      <c r="W425" s="39">
        <v>10</v>
      </c>
      <c r="X425" s="39">
        <v>12</v>
      </c>
      <c r="Y425" s="39">
        <v>0</v>
      </c>
      <c r="Z425" s="39">
        <v>0</v>
      </c>
      <c r="AA425" s="39">
        <v>3</v>
      </c>
      <c r="AB425" s="39">
        <v>4</v>
      </c>
      <c r="AC425" s="39">
        <v>4</v>
      </c>
      <c r="AD425" s="39">
        <v>8</v>
      </c>
      <c r="AE425" s="39">
        <v>2</v>
      </c>
      <c r="AF425" s="39">
        <v>1718431</v>
      </c>
      <c r="AG425" s="39">
        <v>1264001</v>
      </c>
      <c r="AH425" s="39">
        <v>156800</v>
      </c>
      <c r="AI425" s="39">
        <v>297630</v>
      </c>
      <c r="AJ425" s="39">
        <v>386078</v>
      </c>
      <c r="AK425" s="39">
        <v>278458</v>
      </c>
    </row>
    <row r="426" spans="1:37" ht="16.5" customHeight="1">
      <c r="A426" s="38">
        <v>399</v>
      </c>
      <c r="B426" s="38" t="s">
        <v>1092</v>
      </c>
      <c r="C426" s="38" t="s">
        <v>1099</v>
      </c>
      <c r="D426" s="38" t="s">
        <v>62</v>
      </c>
      <c r="E426" s="38" t="s">
        <v>1100</v>
      </c>
      <c r="F426" s="45" t="s">
        <v>3646</v>
      </c>
      <c r="G426" s="38" t="s">
        <v>1101</v>
      </c>
      <c r="H426" s="38" t="s">
        <v>1102</v>
      </c>
      <c r="I426" s="38">
        <v>1991</v>
      </c>
      <c r="J426" s="39">
        <v>9865</v>
      </c>
      <c r="K426" s="39">
        <v>4441.76</v>
      </c>
      <c r="L426" s="39">
        <v>293</v>
      </c>
      <c r="M426" s="39">
        <v>256056</v>
      </c>
      <c r="N426" s="39">
        <v>10845</v>
      </c>
      <c r="O426" s="39">
        <v>378</v>
      </c>
      <c r="P426" s="39">
        <v>12431</v>
      </c>
      <c r="Q426" s="39">
        <v>257</v>
      </c>
      <c r="R426" s="39">
        <v>0</v>
      </c>
      <c r="S426" s="46">
        <v>24.5</v>
      </c>
      <c r="T426" s="46">
        <v>29.5</v>
      </c>
      <c r="U426" s="39">
        <v>6</v>
      </c>
      <c r="V426" s="39">
        <v>6</v>
      </c>
      <c r="W426" s="39">
        <v>8</v>
      </c>
      <c r="X426" s="39">
        <v>12</v>
      </c>
      <c r="Y426" s="39">
        <v>0</v>
      </c>
      <c r="Z426" s="39">
        <v>0</v>
      </c>
      <c r="AA426" s="46">
        <v>10.5</v>
      </c>
      <c r="AB426" s="46">
        <v>11.5</v>
      </c>
      <c r="AC426" s="39">
        <v>3</v>
      </c>
      <c r="AD426" s="39">
        <v>6</v>
      </c>
      <c r="AE426" s="39">
        <v>3</v>
      </c>
      <c r="AF426" s="39">
        <v>2014257</v>
      </c>
      <c r="AG426" s="39">
        <v>1312035</v>
      </c>
      <c r="AH426" s="39">
        <v>185200</v>
      </c>
      <c r="AI426" s="39">
        <v>517022</v>
      </c>
      <c r="AJ426" s="39">
        <v>192606</v>
      </c>
      <c r="AK426" s="39">
        <v>126561</v>
      </c>
    </row>
    <row r="427" spans="1:37" ht="16.5" customHeight="1">
      <c r="A427" s="38">
        <v>400</v>
      </c>
      <c r="B427" s="38" t="s">
        <v>1092</v>
      </c>
      <c r="C427" s="38" t="s">
        <v>153</v>
      </c>
      <c r="D427" s="38" t="s">
        <v>62</v>
      </c>
      <c r="E427" s="38" t="s">
        <v>1103</v>
      </c>
      <c r="F427" s="45" t="s">
        <v>3647</v>
      </c>
      <c r="G427" s="38" t="s">
        <v>1104</v>
      </c>
      <c r="H427" s="38" t="s">
        <v>1105</v>
      </c>
      <c r="I427" s="38">
        <v>1984</v>
      </c>
      <c r="J427" s="39">
        <v>783</v>
      </c>
      <c r="K427" s="39">
        <v>1332</v>
      </c>
      <c r="L427" s="39">
        <v>318</v>
      </c>
      <c r="M427" s="39">
        <v>287244</v>
      </c>
      <c r="N427" s="39">
        <v>35454</v>
      </c>
      <c r="O427" s="39">
        <v>376</v>
      </c>
      <c r="P427" s="39">
        <v>3750</v>
      </c>
      <c r="Q427" s="39">
        <v>448</v>
      </c>
      <c r="R427" s="39">
        <v>376</v>
      </c>
      <c r="S427" s="39">
        <v>11</v>
      </c>
      <c r="T427" s="39">
        <v>15</v>
      </c>
      <c r="U427" s="39">
        <v>6</v>
      </c>
      <c r="V427" s="39">
        <v>7</v>
      </c>
      <c r="W427" s="39">
        <v>4</v>
      </c>
      <c r="X427" s="39">
        <v>4</v>
      </c>
      <c r="Y427" s="39">
        <v>0</v>
      </c>
      <c r="Z427" s="39">
        <v>0</v>
      </c>
      <c r="AA427" s="39">
        <v>1</v>
      </c>
      <c r="AB427" s="39">
        <v>4</v>
      </c>
      <c r="AC427" s="39">
        <v>4</v>
      </c>
      <c r="AD427" s="39">
        <v>2</v>
      </c>
      <c r="AE427" s="39">
        <v>0</v>
      </c>
      <c r="AF427" s="39">
        <v>1187918</v>
      </c>
      <c r="AG427" s="39">
        <v>868986</v>
      </c>
      <c r="AH427" s="39">
        <v>72220</v>
      </c>
      <c r="AI427" s="39">
        <v>246712</v>
      </c>
      <c r="AJ427" s="39">
        <v>156661</v>
      </c>
      <c r="AK427" s="39">
        <v>56806</v>
      </c>
    </row>
    <row r="428" spans="1:37" s="774" customFormat="1">
      <c r="A428" s="1830" t="s">
        <v>4844</v>
      </c>
      <c r="B428" s="1831"/>
      <c r="C428" s="1832"/>
      <c r="D428" s="768"/>
      <c r="E428" s="769">
        <v>4</v>
      </c>
      <c r="F428" s="768"/>
      <c r="G428" s="768"/>
      <c r="H428" s="768"/>
      <c r="I428" s="768"/>
      <c r="J428" s="771"/>
      <c r="K428" s="771"/>
      <c r="L428" s="771"/>
      <c r="M428" s="771"/>
      <c r="N428" s="771"/>
      <c r="O428" s="771"/>
      <c r="P428" s="771"/>
      <c r="Q428" s="771"/>
      <c r="R428" s="771"/>
      <c r="S428" s="772"/>
      <c r="T428" s="772"/>
      <c r="U428" s="772"/>
      <c r="V428" s="772"/>
      <c r="W428" s="772"/>
      <c r="X428" s="772"/>
      <c r="Y428" s="772"/>
      <c r="Z428" s="771"/>
      <c r="AA428" s="772"/>
      <c r="AB428" s="772"/>
      <c r="AC428" s="771"/>
      <c r="AD428" s="771"/>
      <c r="AE428" s="771"/>
      <c r="AF428" s="773"/>
      <c r="AG428" s="771"/>
      <c r="AH428" s="771"/>
      <c r="AI428" s="771"/>
      <c r="AJ428" s="771"/>
      <c r="AK428" s="771"/>
    </row>
    <row r="429" spans="1:37" ht="16.5" customHeight="1">
      <c r="A429" s="38">
        <v>401</v>
      </c>
      <c r="B429" s="38" t="s">
        <v>1092</v>
      </c>
      <c r="C429" s="38" t="s">
        <v>657</v>
      </c>
      <c r="D429" s="38" t="s">
        <v>157</v>
      </c>
      <c r="E429" s="38" t="s">
        <v>1112</v>
      </c>
      <c r="F429" s="45" t="s">
        <v>3648</v>
      </c>
      <c r="G429" s="38" t="s">
        <v>1113</v>
      </c>
      <c r="H429" s="38" t="s">
        <v>1114</v>
      </c>
      <c r="I429" s="38">
        <v>2018</v>
      </c>
      <c r="J429" s="39">
        <v>32680.7</v>
      </c>
      <c r="K429" s="39">
        <v>15176.65</v>
      </c>
      <c r="L429" s="39">
        <v>839</v>
      </c>
      <c r="M429" s="39">
        <v>226560</v>
      </c>
      <c r="N429" s="39">
        <v>4440</v>
      </c>
      <c r="O429" s="39">
        <v>248</v>
      </c>
      <c r="P429" s="39">
        <v>21892</v>
      </c>
      <c r="Q429" s="39">
        <v>168</v>
      </c>
      <c r="R429" s="39">
        <v>20</v>
      </c>
      <c r="S429" s="39">
        <v>29</v>
      </c>
      <c r="T429" s="39">
        <v>28</v>
      </c>
      <c r="U429" s="39">
        <v>11</v>
      </c>
      <c r="V429" s="39">
        <v>5</v>
      </c>
      <c r="W429" s="39">
        <v>12</v>
      </c>
      <c r="X429" s="39">
        <v>17</v>
      </c>
      <c r="Y429" s="39">
        <v>1</v>
      </c>
      <c r="Z429" s="39">
        <v>1</v>
      </c>
      <c r="AA429" s="39">
        <v>5</v>
      </c>
      <c r="AB429" s="39">
        <v>5</v>
      </c>
      <c r="AC429" s="39">
        <v>1</v>
      </c>
      <c r="AD429" s="39">
        <v>15</v>
      </c>
      <c r="AE429" s="39">
        <v>2</v>
      </c>
      <c r="AF429" s="39">
        <v>4819881</v>
      </c>
      <c r="AG429" s="39">
        <v>2028582</v>
      </c>
      <c r="AH429" s="39">
        <v>636659</v>
      </c>
      <c r="AI429" s="39">
        <v>2154640</v>
      </c>
      <c r="AJ429" s="39">
        <v>572734</v>
      </c>
      <c r="AK429" s="39">
        <v>675248</v>
      </c>
    </row>
    <row r="430" spans="1:37" ht="16.5" customHeight="1">
      <c r="A430" s="38">
        <v>402</v>
      </c>
      <c r="B430" s="38" t="s">
        <v>1092</v>
      </c>
      <c r="C430" s="38" t="s">
        <v>657</v>
      </c>
      <c r="D430" s="38" t="s">
        <v>157</v>
      </c>
      <c r="E430" s="38" t="s">
        <v>1107</v>
      </c>
      <c r="F430" s="45" t="s">
        <v>3649</v>
      </c>
      <c r="G430" s="38" t="s">
        <v>1108</v>
      </c>
      <c r="H430" s="38" t="s">
        <v>3650</v>
      </c>
      <c r="I430" s="38">
        <v>2010</v>
      </c>
      <c r="J430" s="39">
        <v>611</v>
      </c>
      <c r="K430" s="39">
        <v>1214.32</v>
      </c>
      <c r="L430" s="39">
        <v>108</v>
      </c>
      <c r="M430" s="39">
        <v>60787</v>
      </c>
      <c r="N430" s="39">
        <v>3624</v>
      </c>
      <c r="O430" s="39">
        <v>52</v>
      </c>
      <c r="P430" s="39">
        <v>4408</v>
      </c>
      <c r="Q430" s="39">
        <v>154</v>
      </c>
      <c r="R430" s="39">
        <v>0</v>
      </c>
      <c r="S430" s="39">
        <v>2</v>
      </c>
      <c r="T430" s="39">
        <v>3</v>
      </c>
      <c r="U430" s="39">
        <v>1</v>
      </c>
      <c r="V430" s="39">
        <v>1</v>
      </c>
      <c r="W430" s="39">
        <v>1</v>
      </c>
      <c r="X430" s="39">
        <v>2</v>
      </c>
      <c r="Y430" s="39">
        <v>0</v>
      </c>
      <c r="Z430" s="39">
        <v>0</v>
      </c>
      <c r="AA430" s="39">
        <v>0</v>
      </c>
      <c r="AB430" s="39">
        <v>0</v>
      </c>
      <c r="AC430" s="39">
        <v>0</v>
      </c>
      <c r="AD430" s="39">
        <v>4</v>
      </c>
      <c r="AE430" s="39">
        <v>1</v>
      </c>
      <c r="AF430" s="39">
        <v>474570</v>
      </c>
      <c r="AG430" s="39">
        <v>281521</v>
      </c>
      <c r="AH430" s="39">
        <v>66640</v>
      </c>
      <c r="AI430" s="39">
        <v>126409</v>
      </c>
      <c r="AJ430" s="39">
        <v>98643</v>
      </c>
      <c r="AK430" s="39">
        <v>110039</v>
      </c>
    </row>
    <row r="431" spans="1:37" ht="16.5" customHeight="1">
      <c r="A431" s="38">
        <v>403</v>
      </c>
      <c r="B431" s="38" t="s">
        <v>1092</v>
      </c>
      <c r="C431" s="38" t="s">
        <v>657</v>
      </c>
      <c r="D431" s="38" t="s">
        <v>157</v>
      </c>
      <c r="E431" s="38" t="s">
        <v>1109</v>
      </c>
      <c r="F431" s="45" t="s">
        <v>3651</v>
      </c>
      <c r="G431" s="38" t="s">
        <v>1110</v>
      </c>
      <c r="H431" s="38" t="s">
        <v>1111</v>
      </c>
      <c r="I431" s="38">
        <v>2013</v>
      </c>
      <c r="J431" s="39">
        <v>712.7</v>
      </c>
      <c r="K431" s="39">
        <v>1522.3</v>
      </c>
      <c r="L431" s="39">
        <v>154</v>
      </c>
      <c r="M431" s="39">
        <v>53350</v>
      </c>
      <c r="N431" s="39">
        <v>3142</v>
      </c>
      <c r="O431" s="39">
        <v>52</v>
      </c>
      <c r="P431" s="39">
        <v>4220</v>
      </c>
      <c r="Q431" s="39">
        <v>102</v>
      </c>
      <c r="R431" s="39">
        <v>0</v>
      </c>
      <c r="S431" s="39">
        <v>2</v>
      </c>
      <c r="T431" s="39">
        <v>2</v>
      </c>
      <c r="U431" s="39">
        <v>1</v>
      </c>
      <c r="V431" s="39">
        <v>1</v>
      </c>
      <c r="W431" s="39">
        <v>1</v>
      </c>
      <c r="X431" s="39">
        <v>1</v>
      </c>
      <c r="Y431" s="39">
        <v>0</v>
      </c>
      <c r="Z431" s="39">
        <v>0</v>
      </c>
      <c r="AA431" s="39">
        <v>0</v>
      </c>
      <c r="AB431" s="39">
        <v>0</v>
      </c>
      <c r="AC431" s="39">
        <v>0</v>
      </c>
      <c r="AD431" s="39">
        <v>5</v>
      </c>
      <c r="AE431" s="39">
        <v>1</v>
      </c>
      <c r="AF431" s="39">
        <v>599770</v>
      </c>
      <c r="AG431" s="39">
        <v>349173</v>
      </c>
      <c r="AH431" s="39">
        <v>73877</v>
      </c>
      <c r="AI431" s="39">
        <v>176720</v>
      </c>
      <c r="AJ431" s="39">
        <v>95814</v>
      </c>
      <c r="AK431" s="39">
        <v>96178</v>
      </c>
    </row>
    <row r="432" spans="1:37" ht="16.5" customHeight="1">
      <c r="A432" s="38">
        <v>404</v>
      </c>
      <c r="B432" s="38" t="s">
        <v>1092</v>
      </c>
      <c r="C432" s="38" t="s">
        <v>657</v>
      </c>
      <c r="D432" s="38" t="s">
        <v>157</v>
      </c>
      <c r="E432" s="38" t="s">
        <v>1106</v>
      </c>
      <c r="F432" s="45" t="s">
        <v>3652</v>
      </c>
      <c r="G432" s="38" t="s">
        <v>3653</v>
      </c>
      <c r="H432" s="38" t="s">
        <v>3654</v>
      </c>
      <c r="I432" s="38">
        <v>2014</v>
      </c>
      <c r="J432" s="39">
        <v>12896</v>
      </c>
      <c r="K432" s="39">
        <v>533.23</v>
      </c>
      <c r="L432" s="39">
        <v>113</v>
      </c>
      <c r="M432" s="39">
        <v>32623</v>
      </c>
      <c r="N432" s="39">
        <v>1663</v>
      </c>
      <c r="O432" s="39">
        <v>22</v>
      </c>
      <c r="P432" s="39">
        <v>2616</v>
      </c>
      <c r="Q432" s="39">
        <v>170</v>
      </c>
      <c r="R432" s="39">
        <v>3</v>
      </c>
      <c r="S432" s="39">
        <v>1</v>
      </c>
      <c r="T432" s="39">
        <v>1</v>
      </c>
      <c r="U432" s="39">
        <v>0</v>
      </c>
      <c r="V432" s="39">
        <v>0</v>
      </c>
      <c r="W432" s="39">
        <v>1</v>
      </c>
      <c r="X432" s="39">
        <v>1</v>
      </c>
      <c r="Y432" s="39">
        <v>0</v>
      </c>
      <c r="Z432" s="39">
        <v>0</v>
      </c>
      <c r="AA432" s="39">
        <v>0</v>
      </c>
      <c r="AB432" s="39">
        <v>0</v>
      </c>
      <c r="AC432" s="39">
        <v>0</v>
      </c>
      <c r="AD432" s="39">
        <v>4</v>
      </c>
      <c r="AE432" s="39">
        <v>0</v>
      </c>
      <c r="AF432" s="39">
        <v>373574</v>
      </c>
      <c r="AG432" s="39">
        <v>179134</v>
      </c>
      <c r="AH432" s="39">
        <v>36651</v>
      </c>
      <c r="AI432" s="39">
        <v>157789</v>
      </c>
      <c r="AJ432" s="39">
        <v>57451</v>
      </c>
      <c r="AK432" s="39">
        <v>77934</v>
      </c>
    </row>
    <row r="433" spans="1:37" ht="16.5" customHeight="1">
      <c r="A433" s="38">
        <v>405</v>
      </c>
      <c r="B433" s="38" t="s">
        <v>1092</v>
      </c>
      <c r="C433" s="38" t="s">
        <v>594</v>
      </c>
      <c r="D433" s="38" t="s">
        <v>157</v>
      </c>
      <c r="E433" s="38" t="s">
        <v>1118</v>
      </c>
      <c r="F433" s="45" t="s">
        <v>3655</v>
      </c>
      <c r="G433" s="38" t="s">
        <v>1119</v>
      </c>
      <c r="H433" s="38" t="s">
        <v>3656</v>
      </c>
      <c r="I433" s="38">
        <v>2017</v>
      </c>
      <c r="J433" s="39">
        <v>3787</v>
      </c>
      <c r="K433" s="39">
        <v>2103.77</v>
      </c>
      <c r="L433" s="39">
        <v>200</v>
      </c>
      <c r="M433" s="39">
        <v>42781</v>
      </c>
      <c r="N433" s="39">
        <v>0</v>
      </c>
      <c r="O433" s="39">
        <v>60</v>
      </c>
      <c r="P433" s="39">
        <v>5747</v>
      </c>
      <c r="Q433" s="39">
        <v>0</v>
      </c>
      <c r="R433" s="39">
        <v>5</v>
      </c>
      <c r="S433" s="39">
        <v>5</v>
      </c>
      <c r="T433" s="39">
        <v>4</v>
      </c>
      <c r="U433" s="39">
        <v>2</v>
      </c>
      <c r="V433" s="39">
        <v>1</v>
      </c>
      <c r="W433" s="39">
        <v>3</v>
      </c>
      <c r="X433" s="39">
        <v>3</v>
      </c>
      <c r="Y433" s="39">
        <v>0</v>
      </c>
      <c r="Z433" s="39">
        <v>0</v>
      </c>
      <c r="AA433" s="39">
        <v>0</v>
      </c>
      <c r="AB433" s="39">
        <v>0</v>
      </c>
      <c r="AC433" s="39">
        <v>0</v>
      </c>
      <c r="AD433" s="39">
        <v>4</v>
      </c>
      <c r="AE433" s="39">
        <v>0</v>
      </c>
      <c r="AF433" s="39">
        <v>661458</v>
      </c>
      <c r="AG433" s="39">
        <v>345004</v>
      </c>
      <c r="AH433" s="39">
        <v>81338</v>
      </c>
      <c r="AI433" s="39">
        <v>235116</v>
      </c>
      <c r="AJ433" s="39">
        <v>222229</v>
      </c>
      <c r="AK433" s="39">
        <v>166185</v>
      </c>
    </row>
    <row r="434" spans="1:37" ht="16.5" customHeight="1">
      <c r="A434" s="38">
        <v>406</v>
      </c>
      <c r="B434" s="38" t="s">
        <v>1092</v>
      </c>
      <c r="C434" s="38" t="s">
        <v>594</v>
      </c>
      <c r="D434" s="38" t="s">
        <v>157</v>
      </c>
      <c r="E434" s="38" t="s">
        <v>1115</v>
      </c>
      <c r="F434" s="45" t="s">
        <v>3657</v>
      </c>
      <c r="G434" s="38" t="s">
        <v>1116</v>
      </c>
      <c r="H434" s="38" t="s">
        <v>1117</v>
      </c>
      <c r="I434" s="38">
        <v>2006</v>
      </c>
      <c r="J434" s="39">
        <v>701.8</v>
      </c>
      <c r="K434" s="39">
        <v>952.69</v>
      </c>
      <c r="L434" s="39">
        <v>188</v>
      </c>
      <c r="M434" s="39">
        <v>51234</v>
      </c>
      <c r="N434" s="39">
        <v>883</v>
      </c>
      <c r="O434" s="39">
        <v>25</v>
      </c>
      <c r="P434" s="39">
        <v>2151</v>
      </c>
      <c r="Q434" s="39">
        <v>0</v>
      </c>
      <c r="R434" s="39">
        <v>0</v>
      </c>
      <c r="S434" s="39">
        <v>4</v>
      </c>
      <c r="T434" s="39">
        <v>3</v>
      </c>
      <c r="U434" s="39">
        <v>1</v>
      </c>
      <c r="V434" s="39">
        <v>1</v>
      </c>
      <c r="W434" s="39">
        <v>3</v>
      </c>
      <c r="X434" s="39">
        <v>2</v>
      </c>
      <c r="Y434" s="39">
        <v>0</v>
      </c>
      <c r="Z434" s="39">
        <v>0</v>
      </c>
      <c r="AA434" s="39">
        <v>0</v>
      </c>
      <c r="AB434" s="39">
        <v>0</v>
      </c>
      <c r="AC434" s="39">
        <v>0</v>
      </c>
      <c r="AD434" s="39">
        <v>3</v>
      </c>
      <c r="AE434" s="39">
        <v>0</v>
      </c>
      <c r="AF434" s="39">
        <v>389522</v>
      </c>
      <c r="AG434" s="39">
        <v>265283</v>
      </c>
      <c r="AH434" s="39">
        <v>3127</v>
      </c>
      <c r="AI434" s="39">
        <v>121112</v>
      </c>
      <c r="AJ434" s="39">
        <v>36698</v>
      </c>
      <c r="AK434" s="39">
        <v>43214</v>
      </c>
    </row>
    <row r="435" spans="1:37" ht="16.5" customHeight="1">
      <c r="A435" s="38">
        <v>407</v>
      </c>
      <c r="B435" s="38" t="s">
        <v>1092</v>
      </c>
      <c r="C435" s="38" t="s">
        <v>594</v>
      </c>
      <c r="D435" s="38" t="s">
        <v>157</v>
      </c>
      <c r="E435" s="38" t="s">
        <v>1122</v>
      </c>
      <c r="F435" s="45" t="s">
        <v>3658</v>
      </c>
      <c r="G435" s="38" t="s">
        <v>1123</v>
      </c>
      <c r="H435" s="38" t="s">
        <v>1117</v>
      </c>
      <c r="I435" s="38">
        <v>2010</v>
      </c>
      <c r="J435" s="39">
        <v>1049</v>
      </c>
      <c r="K435" s="39">
        <v>996.65</v>
      </c>
      <c r="L435" s="39">
        <v>160</v>
      </c>
      <c r="M435" s="39">
        <v>55283</v>
      </c>
      <c r="N435" s="39">
        <v>621</v>
      </c>
      <c r="O435" s="39">
        <v>25</v>
      </c>
      <c r="P435" s="39">
        <v>2083</v>
      </c>
      <c r="Q435" s="39">
        <v>0</v>
      </c>
      <c r="R435" s="39">
        <v>0</v>
      </c>
      <c r="S435" s="39">
        <v>3</v>
      </c>
      <c r="T435" s="39">
        <v>0</v>
      </c>
      <c r="U435" s="39">
        <v>1</v>
      </c>
      <c r="V435" s="39">
        <v>0</v>
      </c>
      <c r="W435" s="39">
        <v>2</v>
      </c>
      <c r="X435" s="39">
        <v>0</v>
      </c>
      <c r="Y435" s="39">
        <v>0</v>
      </c>
      <c r="Z435" s="39">
        <v>0</v>
      </c>
      <c r="AA435" s="39">
        <v>0</v>
      </c>
      <c r="AB435" s="39">
        <v>0</v>
      </c>
      <c r="AC435" s="39">
        <v>0</v>
      </c>
      <c r="AD435" s="39">
        <v>2</v>
      </c>
      <c r="AE435" s="39">
        <v>0</v>
      </c>
      <c r="AF435" s="39">
        <v>363786</v>
      </c>
      <c r="AG435" s="39">
        <v>193276</v>
      </c>
      <c r="AH435" s="39">
        <v>27000</v>
      </c>
      <c r="AI435" s="39">
        <v>143510</v>
      </c>
      <c r="AJ435" s="39">
        <v>47521</v>
      </c>
      <c r="AK435" s="39">
        <v>39752</v>
      </c>
    </row>
    <row r="436" spans="1:37" ht="16.5" customHeight="1">
      <c r="A436" s="38">
        <v>408</v>
      </c>
      <c r="B436" s="38" t="s">
        <v>1092</v>
      </c>
      <c r="C436" s="38" t="s">
        <v>594</v>
      </c>
      <c r="D436" s="38" t="s">
        <v>157</v>
      </c>
      <c r="E436" s="38" t="s">
        <v>1124</v>
      </c>
      <c r="F436" s="45" t="s">
        <v>3659</v>
      </c>
      <c r="G436" s="38" t="s">
        <v>1125</v>
      </c>
      <c r="H436" s="38" t="s">
        <v>1126</v>
      </c>
      <c r="I436" s="38">
        <v>2005</v>
      </c>
      <c r="J436" s="39">
        <v>966</v>
      </c>
      <c r="K436" s="39">
        <v>932.32</v>
      </c>
      <c r="L436" s="39">
        <v>256</v>
      </c>
      <c r="M436" s="39">
        <v>51997</v>
      </c>
      <c r="N436" s="39">
        <v>1006</v>
      </c>
      <c r="O436" s="39">
        <v>29</v>
      </c>
      <c r="P436" s="39">
        <v>2260</v>
      </c>
      <c r="Q436" s="39">
        <v>0</v>
      </c>
      <c r="R436" s="39">
        <v>5</v>
      </c>
      <c r="S436" s="39">
        <v>3</v>
      </c>
      <c r="T436" s="39">
        <v>3</v>
      </c>
      <c r="U436" s="39">
        <v>2</v>
      </c>
      <c r="V436" s="39">
        <v>2</v>
      </c>
      <c r="W436" s="39">
        <v>1</v>
      </c>
      <c r="X436" s="39">
        <v>1</v>
      </c>
      <c r="Y436" s="39">
        <v>0</v>
      </c>
      <c r="Z436" s="39">
        <v>0</v>
      </c>
      <c r="AA436" s="39">
        <v>0</v>
      </c>
      <c r="AB436" s="39">
        <v>0</v>
      </c>
      <c r="AC436" s="39">
        <v>0</v>
      </c>
      <c r="AD436" s="39">
        <v>1</v>
      </c>
      <c r="AE436" s="39">
        <v>0</v>
      </c>
      <c r="AF436" s="39">
        <v>744240</v>
      </c>
      <c r="AG436" s="39">
        <v>205606</v>
      </c>
      <c r="AH436" s="39">
        <v>29924</v>
      </c>
      <c r="AI436" s="39">
        <v>508710</v>
      </c>
      <c r="AJ436" s="39">
        <v>84243</v>
      </c>
      <c r="AK436" s="39">
        <v>73728</v>
      </c>
    </row>
    <row r="437" spans="1:37" ht="16.5" customHeight="1">
      <c r="A437" s="38">
        <v>409</v>
      </c>
      <c r="B437" s="38" t="s">
        <v>1092</v>
      </c>
      <c r="C437" s="38" t="s">
        <v>594</v>
      </c>
      <c r="D437" s="38" t="s">
        <v>157</v>
      </c>
      <c r="E437" s="38" t="s">
        <v>1129</v>
      </c>
      <c r="F437" s="45" t="s">
        <v>3660</v>
      </c>
      <c r="G437" s="38" t="s">
        <v>1130</v>
      </c>
      <c r="H437" s="38" t="s">
        <v>1117</v>
      </c>
      <c r="I437" s="38">
        <v>2008</v>
      </c>
      <c r="J437" s="39">
        <v>992</v>
      </c>
      <c r="K437" s="39">
        <v>2447</v>
      </c>
      <c r="L437" s="39">
        <v>447</v>
      </c>
      <c r="M437" s="39">
        <v>115035</v>
      </c>
      <c r="N437" s="39">
        <v>1025</v>
      </c>
      <c r="O437" s="39">
        <v>73</v>
      </c>
      <c r="P437" s="39">
        <v>3026</v>
      </c>
      <c r="Q437" s="39">
        <v>1025</v>
      </c>
      <c r="R437" s="39">
        <v>1</v>
      </c>
      <c r="S437" s="39">
        <v>5</v>
      </c>
      <c r="T437" s="39">
        <v>5</v>
      </c>
      <c r="U437" s="39">
        <v>1</v>
      </c>
      <c r="V437" s="39">
        <v>1</v>
      </c>
      <c r="W437" s="39">
        <v>2</v>
      </c>
      <c r="X437" s="39">
        <v>2</v>
      </c>
      <c r="Y437" s="39">
        <v>1</v>
      </c>
      <c r="Z437" s="39">
        <v>1</v>
      </c>
      <c r="AA437" s="39">
        <v>1</v>
      </c>
      <c r="AB437" s="39">
        <v>1</v>
      </c>
      <c r="AC437" s="39">
        <v>0</v>
      </c>
      <c r="AD437" s="39">
        <v>2</v>
      </c>
      <c r="AE437" s="39">
        <v>0</v>
      </c>
      <c r="AF437" s="39">
        <v>762069</v>
      </c>
      <c r="AG437" s="39">
        <v>338022</v>
      </c>
      <c r="AH437" s="39">
        <v>52434</v>
      </c>
      <c r="AI437" s="39">
        <v>371613</v>
      </c>
      <c r="AJ437" s="39">
        <v>128599</v>
      </c>
      <c r="AK437" s="39">
        <v>148511</v>
      </c>
    </row>
    <row r="438" spans="1:37" ht="16.5" customHeight="1">
      <c r="A438" s="38">
        <v>410</v>
      </c>
      <c r="B438" s="38" t="s">
        <v>1092</v>
      </c>
      <c r="C438" s="38" t="s">
        <v>594</v>
      </c>
      <c r="D438" s="38" t="s">
        <v>157</v>
      </c>
      <c r="E438" s="38" t="s">
        <v>1120</v>
      </c>
      <c r="F438" s="45" t="s">
        <v>3661</v>
      </c>
      <c r="G438" s="38" t="s">
        <v>1121</v>
      </c>
      <c r="H438" s="38" t="s">
        <v>1117</v>
      </c>
      <c r="I438" s="38">
        <v>2012</v>
      </c>
      <c r="J438" s="39">
        <v>371.48</v>
      </c>
      <c r="K438" s="39">
        <v>371.48</v>
      </c>
      <c r="L438" s="39">
        <v>118</v>
      </c>
      <c r="M438" s="39">
        <v>28137</v>
      </c>
      <c r="N438" s="39">
        <v>162</v>
      </c>
      <c r="O438" s="39">
        <v>15</v>
      </c>
      <c r="P438" s="39">
        <v>1631</v>
      </c>
      <c r="Q438" s="39">
        <v>0</v>
      </c>
      <c r="R438" s="39">
        <v>2</v>
      </c>
      <c r="S438" s="39">
        <v>1</v>
      </c>
      <c r="T438" s="39">
        <v>1</v>
      </c>
      <c r="U438" s="39">
        <v>0</v>
      </c>
      <c r="V438" s="39">
        <v>0</v>
      </c>
      <c r="W438" s="39">
        <v>1</v>
      </c>
      <c r="X438" s="39">
        <v>1</v>
      </c>
      <c r="Y438" s="39">
        <v>0</v>
      </c>
      <c r="Z438" s="39">
        <v>0</v>
      </c>
      <c r="AA438" s="39">
        <v>0</v>
      </c>
      <c r="AB438" s="39">
        <v>0</v>
      </c>
      <c r="AC438" s="39">
        <v>0</v>
      </c>
      <c r="AD438" s="39">
        <v>1</v>
      </c>
      <c r="AE438" s="39">
        <v>0</v>
      </c>
      <c r="AF438" s="39">
        <v>199886</v>
      </c>
      <c r="AG438" s="39">
        <v>127726</v>
      </c>
      <c r="AH438" s="39">
        <v>21997</v>
      </c>
      <c r="AI438" s="39">
        <v>50163</v>
      </c>
      <c r="AJ438" s="39">
        <v>39808</v>
      </c>
      <c r="AK438" s="39">
        <v>44679</v>
      </c>
    </row>
    <row r="439" spans="1:37" ht="16.5" customHeight="1">
      <c r="A439" s="38">
        <v>411</v>
      </c>
      <c r="B439" s="38" t="s">
        <v>1092</v>
      </c>
      <c r="C439" s="38" t="s">
        <v>594</v>
      </c>
      <c r="D439" s="38" t="s">
        <v>157</v>
      </c>
      <c r="E439" s="38" t="s">
        <v>1127</v>
      </c>
      <c r="F439" s="45" t="s">
        <v>3662</v>
      </c>
      <c r="G439" s="38" t="s">
        <v>1128</v>
      </c>
      <c r="H439" s="38" t="s">
        <v>1117</v>
      </c>
      <c r="I439" s="38">
        <v>2004</v>
      </c>
      <c r="J439" s="39">
        <v>891</v>
      </c>
      <c r="K439" s="39">
        <v>729</v>
      </c>
      <c r="L439" s="39">
        <v>172</v>
      </c>
      <c r="M439" s="39">
        <v>53131</v>
      </c>
      <c r="N439" s="39">
        <v>777</v>
      </c>
      <c r="O439" s="39">
        <v>26</v>
      </c>
      <c r="P439" s="39">
        <v>2314</v>
      </c>
      <c r="Q439" s="39">
        <v>0</v>
      </c>
      <c r="R439" s="39">
        <v>3</v>
      </c>
      <c r="S439" s="39">
        <v>4</v>
      </c>
      <c r="T439" s="39">
        <v>4</v>
      </c>
      <c r="U439" s="39">
        <v>2</v>
      </c>
      <c r="V439" s="39">
        <v>2</v>
      </c>
      <c r="W439" s="39">
        <v>1</v>
      </c>
      <c r="X439" s="39">
        <v>1</v>
      </c>
      <c r="Y439" s="39">
        <v>0</v>
      </c>
      <c r="Z439" s="39">
        <v>0</v>
      </c>
      <c r="AA439" s="39">
        <v>1</v>
      </c>
      <c r="AB439" s="39">
        <v>1</v>
      </c>
      <c r="AC439" s="39">
        <v>0</v>
      </c>
      <c r="AD439" s="39">
        <v>1</v>
      </c>
      <c r="AE439" s="39">
        <v>0</v>
      </c>
      <c r="AF439" s="39">
        <v>406269</v>
      </c>
      <c r="AG439" s="39">
        <v>194000</v>
      </c>
      <c r="AH439" s="39">
        <v>27000</v>
      </c>
      <c r="AI439" s="39">
        <v>185269</v>
      </c>
      <c r="AJ439" s="39">
        <v>48992</v>
      </c>
      <c r="AK439" s="39">
        <v>42051</v>
      </c>
    </row>
    <row r="440" spans="1:37" ht="16.5" customHeight="1">
      <c r="A440" s="38">
        <v>412</v>
      </c>
      <c r="B440" s="38" t="s">
        <v>1092</v>
      </c>
      <c r="C440" s="38" t="s">
        <v>1099</v>
      </c>
      <c r="D440" s="38" t="s">
        <v>157</v>
      </c>
      <c r="E440" s="38" t="s">
        <v>1136</v>
      </c>
      <c r="F440" s="45" t="s">
        <v>3663</v>
      </c>
      <c r="G440" s="38" t="s">
        <v>3664</v>
      </c>
      <c r="H440" s="38" t="s">
        <v>3665</v>
      </c>
      <c r="I440" s="38">
        <v>2019</v>
      </c>
      <c r="J440" s="39">
        <v>2092</v>
      </c>
      <c r="K440" s="39">
        <v>992.24</v>
      </c>
      <c r="L440" s="39">
        <v>113</v>
      </c>
      <c r="M440" s="39">
        <v>41839</v>
      </c>
      <c r="N440" s="39">
        <v>1526</v>
      </c>
      <c r="O440" s="39">
        <v>28</v>
      </c>
      <c r="P440" s="39">
        <v>9185</v>
      </c>
      <c r="Q440" s="39">
        <v>202</v>
      </c>
      <c r="R440" s="39">
        <v>0</v>
      </c>
      <c r="S440" s="39">
        <v>4</v>
      </c>
      <c r="T440" s="39">
        <v>4</v>
      </c>
      <c r="U440" s="39">
        <v>1</v>
      </c>
      <c r="V440" s="39">
        <v>1</v>
      </c>
      <c r="W440" s="39">
        <v>3</v>
      </c>
      <c r="X440" s="39">
        <v>3</v>
      </c>
      <c r="Y440" s="39">
        <v>0</v>
      </c>
      <c r="Z440" s="39">
        <v>0</v>
      </c>
      <c r="AA440" s="39">
        <v>0</v>
      </c>
      <c r="AB440" s="39">
        <v>0</v>
      </c>
      <c r="AC440" s="39">
        <v>0</v>
      </c>
      <c r="AD440" s="39">
        <v>4</v>
      </c>
      <c r="AE440" s="39">
        <v>0</v>
      </c>
      <c r="AF440" s="39">
        <v>723245</v>
      </c>
      <c r="AG440" s="39">
        <v>307873</v>
      </c>
      <c r="AH440" s="39">
        <v>109920</v>
      </c>
      <c r="AI440" s="39">
        <v>305452</v>
      </c>
      <c r="AJ440" s="39">
        <v>114144</v>
      </c>
      <c r="AK440" s="39">
        <v>75533</v>
      </c>
    </row>
    <row r="441" spans="1:37" ht="16.5" customHeight="1">
      <c r="A441" s="38">
        <v>413</v>
      </c>
      <c r="B441" s="38" t="s">
        <v>1092</v>
      </c>
      <c r="C441" s="38" t="s">
        <v>1099</v>
      </c>
      <c r="D441" s="38" t="s">
        <v>157</v>
      </c>
      <c r="E441" s="38" t="s">
        <v>1131</v>
      </c>
      <c r="F441" s="45" t="s">
        <v>3666</v>
      </c>
      <c r="G441" s="38" t="s">
        <v>1132</v>
      </c>
      <c r="H441" s="38" t="s">
        <v>1133</v>
      </c>
      <c r="I441" s="38">
        <v>2014</v>
      </c>
      <c r="J441" s="39">
        <v>4546</v>
      </c>
      <c r="K441" s="39">
        <v>7815.69</v>
      </c>
      <c r="L441" s="39">
        <v>418</v>
      </c>
      <c r="M441" s="39">
        <v>148647</v>
      </c>
      <c r="N441" s="39">
        <v>6388</v>
      </c>
      <c r="O441" s="39">
        <v>165</v>
      </c>
      <c r="P441" s="39">
        <v>7596</v>
      </c>
      <c r="Q441" s="39">
        <v>135</v>
      </c>
      <c r="R441" s="39">
        <v>18</v>
      </c>
      <c r="S441" s="39">
        <v>10</v>
      </c>
      <c r="T441" s="39">
        <v>10</v>
      </c>
      <c r="U441" s="39">
        <v>2</v>
      </c>
      <c r="V441" s="39">
        <v>2</v>
      </c>
      <c r="W441" s="39">
        <v>7</v>
      </c>
      <c r="X441" s="39">
        <v>7</v>
      </c>
      <c r="Y441" s="39">
        <v>0</v>
      </c>
      <c r="Z441" s="39">
        <v>0</v>
      </c>
      <c r="AA441" s="39">
        <v>1</v>
      </c>
      <c r="AB441" s="39">
        <v>1</v>
      </c>
      <c r="AC441" s="39">
        <v>0</v>
      </c>
      <c r="AD441" s="39">
        <v>10</v>
      </c>
      <c r="AE441" s="39">
        <v>0</v>
      </c>
      <c r="AF441" s="39">
        <v>1587251</v>
      </c>
      <c r="AG441" s="39">
        <v>713996</v>
      </c>
      <c r="AH441" s="39">
        <v>146011</v>
      </c>
      <c r="AI441" s="39">
        <v>727244</v>
      </c>
      <c r="AJ441" s="39">
        <v>405974</v>
      </c>
      <c r="AK441" s="39">
        <v>327758</v>
      </c>
    </row>
    <row r="442" spans="1:37" ht="16.5" customHeight="1">
      <c r="A442" s="38">
        <v>414</v>
      </c>
      <c r="B442" s="38" t="s">
        <v>1092</v>
      </c>
      <c r="C442" s="38" t="s">
        <v>1099</v>
      </c>
      <c r="D442" s="38" t="s">
        <v>157</v>
      </c>
      <c r="E442" s="38" t="s">
        <v>1134</v>
      </c>
      <c r="F442" s="45" t="s">
        <v>3667</v>
      </c>
      <c r="G442" s="38" t="s">
        <v>1135</v>
      </c>
      <c r="H442" s="38" t="s">
        <v>1133</v>
      </c>
      <c r="I442" s="38">
        <v>2007</v>
      </c>
      <c r="J442" s="39">
        <v>4960</v>
      </c>
      <c r="K442" s="39">
        <v>1490</v>
      </c>
      <c r="L442" s="39">
        <v>296</v>
      </c>
      <c r="M442" s="39">
        <v>113275</v>
      </c>
      <c r="N442" s="39">
        <v>9327</v>
      </c>
      <c r="O442" s="39">
        <v>75</v>
      </c>
      <c r="P442" s="39">
        <v>4143</v>
      </c>
      <c r="Q442" s="39">
        <v>194</v>
      </c>
      <c r="R442" s="39">
        <v>12</v>
      </c>
      <c r="S442" s="39">
        <v>4</v>
      </c>
      <c r="T442" s="39">
        <v>4</v>
      </c>
      <c r="U442" s="39">
        <v>1</v>
      </c>
      <c r="V442" s="39">
        <v>1</v>
      </c>
      <c r="W442" s="39">
        <v>3</v>
      </c>
      <c r="X442" s="39">
        <v>3</v>
      </c>
      <c r="Y442" s="39">
        <v>0</v>
      </c>
      <c r="Z442" s="39">
        <v>0</v>
      </c>
      <c r="AA442" s="39">
        <v>0</v>
      </c>
      <c r="AB442" s="39">
        <v>0</v>
      </c>
      <c r="AC442" s="39">
        <v>0</v>
      </c>
      <c r="AD442" s="39">
        <v>4</v>
      </c>
      <c r="AE442" s="39">
        <v>0</v>
      </c>
      <c r="AF442" s="39">
        <v>774251</v>
      </c>
      <c r="AG442" s="39">
        <v>378379</v>
      </c>
      <c r="AH442" s="39">
        <v>82674</v>
      </c>
      <c r="AI442" s="39">
        <v>313198</v>
      </c>
      <c r="AJ442" s="39">
        <v>63121</v>
      </c>
      <c r="AK442" s="39">
        <v>83180</v>
      </c>
    </row>
    <row r="443" spans="1:37" ht="16.5" customHeight="1">
      <c r="A443" s="38">
        <v>415</v>
      </c>
      <c r="B443" s="38" t="s">
        <v>1092</v>
      </c>
      <c r="C443" s="38" t="s">
        <v>153</v>
      </c>
      <c r="D443" s="38" t="s">
        <v>157</v>
      </c>
      <c r="E443" s="38" t="s">
        <v>1137</v>
      </c>
      <c r="F443" s="45" t="s">
        <v>3668</v>
      </c>
      <c r="G443" s="38" t="s">
        <v>1138</v>
      </c>
      <c r="H443" s="38" t="s">
        <v>1139</v>
      </c>
      <c r="I443" s="38">
        <v>2014</v>
      </c>
      <c r="J443" s="39">
        <v>427.05</v>
      </c>
      <c r="K443" s="39">
        <v>854.1</v>
      </c>
      <c r="L443" s="39">
        <v>178</v>
      </c>
      <c r="M443" s="39">
        <v>39954</v>
      </c>
      <c r="N443" s="39">
        <v>2598</v>
      </c>
      <c r="O443" s="39">
        <v>10</v>
      </c>
      <c r="P443" s="39">
        <v>2811</v>
      </c>
      <c r="Q443" s="39">
        <v>0</v>
      </c>
      <c r="R443" s="39">
        <v>0</v>
      </c>
      <c r="S443" s="39">
        <v>3</v>
      </c>
      <c r="T443" s="39">
        <v>3</v>
      </c>
      <c r="U443" s="39">
        <v>0</v>
      </c>
      <c r="V443" s="39">
        <v>0</v>
      </c>
      <c r="W443" s="39">
        <v>3</v>
      </c>
      <c r="X443" s="39">
        <v>3</v>
      </c>
      <c r="Y443" s="39">
        <v>0</v>
      </c>
      <c r="Z443" s="39">
        <v>0</v>
      </c>
      <c r="AA443" s="39">
        <v>0</v>
      </c>
      <c r="AB443" s="39">
        <v>0</v>
      </c>
      <c r="AC443" s="39">
        <v>0</v>
      </c>
      <c r="AD443" s="39">
        <v>2</v>
      </c>
      <c r="AE443" s="39">
        <v>1</v>
      </c>
      <c r="AF443" s="39">
        <v>351934</v>
      </c>
      <c r="AG443" s="39">
        <v>177315</v>
      </c>
      <c r="AH443" s="39">
        <v>36000</v>
      </c>
      <c r="AI443" s="39">
        <v>138619</v>
      </c>
      <c r="AJ443" s="39">
        <v>38013</v>
      </c>
      <c r="AK443" s="39">
        <v>106083</v>
      </c>
    </row>
    <row r="444" spans="1:37" s="774" customFormat="1">
      <c r="A444" s="1830" t="s">
        <v>572</v>
      </c>
      <c r="B444" s="1831"/>
      <c r="C444" s="1832"/>
      <c r="D444" s="768"/>
      <c r="E444" s="769">
        <v>15</v>
      </c>
      <c r="F444" s="768"/>
      <c r="G444" s="768"/>
      <c r="H444" s="768"/>
      <c r="I444" s="768"/>
      <c r="J444" s="771"/>
      <c r="K444" s="771"/>
      <c r="L444" s="771"/>
      <c r="M444" s="771"/>
      <c r="N444" s="771"/>
      <c r="O444" s="771"/>
      <c r="P444" s="771"/>
      <c r="Q444" s="771"/>
      <c r="R444" s="771"/>
      <c r="S444" s="772"/>
      <c r="T444" s="772"/>
      <c r="U444" s="772"/>
      <c r="V444" s="772"/>
      <c r="W444" s="772"/>
      <c r="X444" s="772"/>
      <c r="Y444" s="772"/>
      <c r="Z444" s="771"/>
      <c r="AA444" s="772"/>
      <c r="AB444" s="772"/>
      <c r="AC444" s="771"/>
      <c r="AD444" s="771"/>
      <c r="AE444" s="771"/>
      <c r="AF444" s="773"/>
      <c r="AG444" s="771"/>
      <c r="AH444" s="771"/>
      <c r="AI444" s="771"/>
      <c r="AJ444" s="771"/>
      <c r="AK444" s="771"/>
    </row>
    <row r="445" spans="1:37" s="782" customFormat="1">
      <c r="A445" s="1824" t="s">
        <v>4850</v>
      </c>
      <c r="B445" s="1825"/>
      <c r="C445" s="1826"/>
      <c r="D445" s="777"/>
      <c r="E445" s="778">
        <v>19</v>
      </c>
      <c r="F445" s="777"/>
      <c r="G445" s="777"/>
      <c r="H445" s="777"/>
      <c r="I445" s="777"/>
      <c r="J445" s="779"/>
      <c r="K445" s="779"/>
      <c r="L445" s="779"/>
      <c r="M445" s="779"/>
      <c r="N445" s="779"/>
      <c r="O445" s="779"/>
      <c r="P445" s="779"/>
      <c r="Q445" s="779"/>
      <c r="R445" s="779"/>
      <c r="S445" s="780"/>
      <c r="T445" s="780"/>
      <c r="U445" s="780"/>
      <c r="V445" s="780"/>
      <c r="W445" s="780"/>
      <c r="X445" s="780"/>
      <c r="Y445" s="780"/>
      <c r="Z445" s="779"/>
      <c r="AA445" s="780"/>
      <c r="AB445" s="780"/>
      <c r="AC445" s="779"/>
      <c r="AD445" s="779"/>
      <c r="AE445" s="779"/>
      <c r="AF445" s="781"/>
      <c r="AG445" s="779"/>
      <c r="AH445" s="779"/>
      <c r="AI445" s="779"/>
      <c r="AJ445" s="779"/>
      <c r="AK445" s="779"/>
    </row>
    <row r="446" spans="1:37" ht="16.5" customHeight="1">
      <c r="A446" s="38">
        <v>416</v>
      </c>
      <c r="B446" s="38" t="s">
        <v>1140</v>
      </c>
      <c r="C446" s="38" t="s">
        <v>1141</v>
      </c>
      <c r="D446" s="38" t="s">
        <v>62</v>
      </c>
      <c r="E446" s="38" t="s">
        <v>3669</v>
      </c>
      <c r="F446" s="45" t="s">
        <v>3670</v>
      </c>
      <c r="G446" s="38" t="s">
        <v>1142</v>
      </c>
      <c r="H446" s="38" t="s">
        <v>3671</v>
      </c>
      <c r="I446" s="38">
        <v>1991</v>
      </c>
      <c r="J446" s="39">
        <v>2826</v>
      </c>
      <c r="K446" s="39">
        <v>4566.38</v>
      </c>
      <c r="L446" s="39">
        <v>238</v>
      </c>
      <c r="M446" s="39">
        <v>138765</v>
      </c>
      <c r="N446" s="39">
        <v>1540</v>
      </c>
      <c r="O446" s="39">
        <v>111</v>
      </c>
      <c r="P446" s="39">
        <v>9017</v>
      </c>
      <c r="Q446" s="39">
        <v>0</v>
      </c>
      <c r="R446" s="39">
        <v>26</v>
      </c>
      <c r="S446" s="39">
        <v>17</v>
      </c>
      <c r="T446" s="39">
        <v>19</v>
      </c>
      <c r="U446" s="39">
        <v>6</v>
      </c>
      <c r="V446" s="39">
        <v>5</v>
      </c>
      <c r="W446" s="39">
        <v>3</v>
      </c>
      <c r="X446" s="39">
        <v>5</v>
      </c>
      <c r="Y446" s="39">
        <v>0</v>
      </c>
      <c r="Z446" s="39">
        <v>0</v>
      </c>
      <c r="AA446" s="39">
        <v>8</v>
      </c>
      <c r="AB446" s="39">
        <v>9</v>
      </c>
      <c r="AC446" s="39">
        <v>1</v>
      </c>
      <c r="AD446" s="39">
        <v>2</v>
      </c>
      <c r="AE446" s="39">
        <v>0</v>
      </c>
      <c r="AF446" s="39">
        <v>1424958</v>
      </c>
      <c r="AG446" s="39">
        <v>801130</v>
      </c>
      <c r="AH446" s="39">
        <v>141880</v>
      </c>
      <c r="AI446" s="39">
        <v>481948</v>
      </c>
      <c r="AJ446" s="39">
        <v>26122</v>
      </c>
      <c r="AK446" s="39">
        <v>67534</v>
      </c>
    </row>
    <row r="447" spans="1:37" s="774" customFormat="1">
      <c r="A447" s="1830" t="s">
        <v>4844</v>
      </c>
      <c r="B447" s="1831"/>
      <c r="C447" s="1832"/>
      <c r="D447" s="768"/>
      <c r="E447" s="769">
        <v>1</v>
      </c>
      <c r="F447" s="768"/>
      <c r="G447" s="768"/>
      <c r="H447" s="768"/>
      <c r="I447" s="768"/>
      <c r="J447" s="771"/>
      <c r="K447" s="771"/>
      <c r="L447" s="771"/>
      <c r="M447" s="771"/>
      <c r="N447" s="771"/>
      <c r="O447" s="771"/>
      <c r="P447" s="771"/>
      <c r="Q447" s="771"/>
      <c r="R447" s="771"/>
      <c r="S447" s="772"/>
      <c r="T447" s="772"/>
      <c r="U447" s="772"/>
      <c r="V447" s="772"/>
      <c r="W447" s="772"/>
      <c r="X447" s="772"/>
      <c r="Y447" s="772"/>
      <c r="Z447" s="771"/>
      <c r="AA447" s="772"/>
      <c r="AB447" s="772"/>
      <c r="AC447" s="771"/>
      <c r="AD447" s="771"/>
      <c r="AE447" s="771"/>
      <c r="AF447" s="773"/>
      <c r="AG447" s="771"/>
      <c r="AH447" s="771"/>
      <c r="AI447" s="771"/>
      <c r="AJ447" s="771"/>
      <c r="AK447" s="771"/>
    </row>
    <row r="448" spans="1:37" ht="16.5" customHeight="1">
      <c r="A448" s="38">
        <v>417</v>
      </c>
      <c r="B448" s="38" t="s">
        <v>1140</v>
      </c>
      <c r="C448" s="38" t="s">
        <v>1141</v>
      </c>
      <c r="D448" s="38" t="s">
        <v>157</v>
      </c>
      <c r="E448" s="38" t="s">
        <v>1145</v>
      </c>
      <c r="F448" s="45" t="s">
        <v>3672</v>
      </c>
      <c r="G448" s="38" t="s">
        <v>1146</v>
      </c>
      <c r="H448" s="38" t="s">
        <v>3673</v>
      </c>
      <c r="I448" s="38">
        <v>2018</v>
      </c>
      <c r="J448" s="39">
        <v>5131</v>
      </c>
      <c r="K448" s="39">
        <v>1067</v>
      </c>
      <c r="L448" s="39">
        <v>208</v>
      </c>
      <c r="M448" s="39">
        <v>43622</v>
      </c>
      <c r="N448" s="39">
        <v>247</v>
      </c>
      <c r="O448" s="39">
        <v>14</v>
      </c>
      <c r="P448" s="39">
        <v>7125</v>
      </c>
      <c r="Q448" s="39">
        <v>30</v>
      </c>
      <c r="R448" s="39">
        <v>0</v>
      </c>
      <c r="S448" s="39">
        <v>1</v>
      </c>
      <c r="T448" s="39">
        <v>1</v>
      </c>
      <c r="U448" s="39">
        <v>0</v>
      </c>
      <c r="V448" s="39">
        <v>0</v>
      </c>
      <c r="W448" s="39">
        <v>1</v>
      </c>
      <c r="X448" s="39">
        <v>1</v>
      </c>
      <c r="Y448" s="39">
        <v>0</v>
      </c>
      <c r="Z448" s="39">
        <v>0</v>
      </c>
      <c r="AA448" s="39">
        <v>0</v>
      </c>
      <c r="AB448" s="39">
        <v>0</v>
      </c>
      <c r="AC448" s="39">
        <v>0</v>
      </c>
      <c r="AD448" s="39">
        <v>2</v>
      </c>
      <c r="AE448" s="39">
        <v>1</v>
      </c>
      <c r="AF448" s="39">
        <v>130365</v>
      </c>
      <c r="AG448" s="39">
        <v>82727</v>
      </c>
      <c r="AH448" s="39">
        <v>22173</v>
      </c>
      <c r="AI448" s="39">
        <v>25465</v>
      </c>
      <c r="AJ448" s="39">
        <v>43892</v>
      </c>
      <c r="AK448" s="39">
        <v>102328</v>
      </c>
    </row>
    <row r="449" spans="1:37" ht="16.5" customHeight="1">
      <c r="A449" s="38">
        <v>418</v>
      </c>
      <c r="B449" s="38" t="s">
        <v>1140</v>
      </c>
      <c r="C449" s="38" t="s">
        <v>1141</v>
      </c>
      <c r="D449" s="38" t="s">
        <v>157</v>
      </c>
      <c r="E449" s="38" t="s">
        <v>1147</v>
      </c>
      <c r="F449" s="45" t="s">
        <v>3674</v>
      </c>
      <c r="G449" s="38" t="s">
        <v>1148</v>
      </c>
      <c r="H449" s="38" t="s">
        <v>3675</v>
      </c>
      <c r="I449" s="38">
        <v>2020</v>
      </c>
      <c r="J449" s="39">
        <v>12564</v>
      </c>
      <c r="K449" s="39">
        <v>1000</v>
      </c>
      <c r="L449" s="39">
        <v>201</v>
      </c>
      <c r="M449" s="39">
        <v>35200</v>
      </c>
      <c r="N449" s="39">
        <v>812</v>
      </c>
      <c r="O449" s="39">
        <v>33</v>
      </c>
      <c r="P449" s="39">
        <v>19397</v>
      </c>
      <c r="Q449" s="39">
        <v>0</v>
      </c>
      <c r="R449" s="39">
        <v>33</v>
      </c>
      <c r="S449" s="39">
        <v>1</v>
      </c>
      <c r="T449" s="39">
        <v>1</v>
      </c>
      <c r="U449" s="39">
        <v>0</v>
      </c>
      <c r="V449" s="39">
        <v>0</v>
      </c>
      <c r="W449" s="39">
        <v>1</v>
      </c>
      <c r="X449" s="39">
        <v>1</v>
      </c>
      <c r="Y449" s="39">
        <v>0</v>
      </c>
      <c r="Z449" s="39">
        <v>0</v>
      </c>
      <c r="AA449" s="39">
        <v>0</v>
      </c>
      <c r="AB449" s="39">
        <v>0</v>
      </c>
      <c r="AC449" s="39">
        <v>0</v>
      </c>
      <c r="AD449" s="39">
        <v>2</v>
      </c>
      <c r="AE449" s="39">
        <v>1</v>
      </c>
      <c r="AF449" s="39">
        <v>213600</v>
      </c>
      <c r="AG449" s="39">
        <v>85210</v>
      </c>
      <c r="AH449" s="39">
        <v>105400</v>
      </c>
      <c r="AI449" s="39">
        <v>22990</v>
      </c>
      <c r="AJ449" s="39">
        <v>57268</v>
      </c>
      <c r="AK449" s="39">
        <v>155715</v>
      </c>
    </row>
    <row r="450" spans="1:37" ht="16.5" customHeight="1">
      <c r="A450" s="38">
        <v>419</v>
      </c>
      <c r="B450" s="38" t="s">
        <v>1140</v>
      </c>
      <c r="C450" s="38" t="s">
        <v>1141</v>
      </c>
      <c r="D450" s="38" t="s">
        <v>157</v>
      </c>
      <c r="E450" s="38" t="s">
        <v>1149</v>
      </c>
      <c r="F450" s="45" t="s">
        <v>3676</v>
      </c>
      <c r="G450" s="38" t="s">
        <v>1150</v>
      </c>
      <c r="H450" s="38" t="s">
        <v>3677</v>
      </c>
      <c r="I450" s="38">
        <v>2018</v>
      </c>
      <c r="J450" s="39">
        <v>1324</v>
      </c>
      <c r="K450" s="39">
        <v>1028</v>
      </c>
      <c r="L450" s="39">
        <v>226</v>
      </c>
      <c r="M450" s="39">
        <v>40312</v>
      </c>
      <c r="N450" s="39">
        <v>411</v>
      </c>
      <c r="O450" s="39">
        <v>41</v>
      </c>
      <c r="P450" s="39">
        <v>2225</v>
      </c>
      <c r="Q450" s="39">
        <v>7</v>
      </c>
      <c r="R450" s="39">
        <v>0</v>
      </c>
      <c r="S450" s="39">
        <v>1</v>
      </c>
      <c r="T450" s="39">
        <v>1</v>
      </c>
      <c r="U450" s="39">
        <v>0</v>
      </c>
      <c r="V450" s="39">
        <v>0</v>
      </c>
      <c r="W450" s="39">
        <v>1</v>
      </c>
      <c r="X450" s="39">
        <v>1</v>
      </c>
      <c r="Y450" s="39">
        <v>0</v>
      </c>
      <c r="Z450" s="39">
        <v>0</v>
      </c>
      <c r="AA450" s="39">
        <v>0</v>
      </c>
      <c r="AB450" s="39">
        <v>0</v>
      </c>
      <c r="AC450" s="39">
        <v>0</v>
      </c>
      <c r="AD450" s="39">
        <v>3</v>
      </c>
      <c r="AE450" s="39">
        <v>0</v>
      </c>
      <c r="AF450" s="39">
        <v>147898</v>
      </c>
      <c r="AG450" s="39">
        <v>83158</v>
      </c>
      <c r="AH450" s="39">
        <v>20000</v>
      </c>
      <c r="AI450" s="39">
        <v>44740</v>
      </c>
      <c r="AJ450" s="39">
        <v>54760</v>
      </c>
      <c r="AK450" s="39">
        <v>44560</v>
      </c>
    </row>
    <row r="451" spans="1:37" ht="16.5" customHeight="1">
      <c r="A451" s="38">
        <v>420</v>
      </c>
      <c r="B451" s="38" t="s">
        <v>1140</v>
      </c>
      <c r="C451" s="38" t="s">
        <v>1141</v>
      </c>
      <c r="D451" s="38" t="s">
        <v>157</v>
      </c>
      <c r="E451" s="38" t="s">
        <v>1151</v>
      </c>
      <c r="F451" s="45" t="s">
        <v>3678</v>
      </c>
      <c r="G451" s="38" t="s">
        <v>1152</v>
      </c>
      <c r="H451" s="38" t="s">
        <v>3679</v>
      </c>
      <c r="I451" s="38">
        <v>2014</v>
      </c>
      <c r="J451" s="39">
        <v>805</v>
      </c>
      <c r="K451" s="39">
        <v>805</v>
      </c>
      <c r="L451" s="39">
        <v>169</v>
      </c>
      <c r="M451" s="39">
        <v>37895</v>
      </c>
      <c r="N451" s="39">
        <v>488</v>
      </c>
      <c r="O451" s="39">
        <v>29</v>
      </c>
      <c r="P451" s="39">
        <v>2135</v>
      </c>
      <c r="Q451" s="39">
        <v>0</v>
      </c>
      <c r="R451" s="39">
        <v>0</v>
      </c>
      <c r="S451" s="39">
        <v>1</v>
      </c>
      <c r="T451" s="39">
        <v>1</v>
      </c>
      <c r="U451" s="39">
        <v>0</v>
      </c>
      <c r="V451" s="39">
        <v>0</v>
      </c>
      <c r="W451" s="39">
        <v>1</v>
      </c>
      <c r="X451" s="39">
        <v>1</v>
      </c>
      <c r="Y451" s="39">
        <v>0</v>
      </c>
      <c r="Z451" s="39">
        <v>0</v>
      </c>
      <c r="AA451" s="39">
        <v>0</v>
      </c>
      <c r="AB451" s="39">
        <v>0</v>
      </c>
      <c r="AC451" s="39">
        <v>0</v>
      </c>
      <c r="AD451" s="39">
        <v>2</v>
      </c>
      <c r="AE451" s="39">
        <v>1</v>
      </c>
      <c r="AF451" s="39">
        <v>125080</v>
      </c>
      <c r="AG451" s="39">
        <v>97702</v>
      </c>
      <c r="AH451" s="39">
        <v>20000</v>
      </c>
      <c r="AI451" s="39">
        <v>7378</v>
      </c>
      <c r="AJ451" s="39">
        <v>28872</v>
      </c>
      <c r="AK451" s="39">
        <v>114717</v>
      </c>
    </row>
    <row r="452" spans="1:37" ht="16.5" customHeight="1">
      <c r="A452" s="38">
        <v>421</v>
      </c>
      <c r="B452" s="38" t="s">
        <v>1140</v>
      </c>
      <c r="C452" s="38" t="s">
        <v>1141</v>
      </c>
      <c r="D452" s="38" t="s">
        <v>157</v>
      </c>
      <c r="E452" s="38" t="s">
        <v>1153</v>
      </c>
      <c r="F452" s="45" t="s">
        <v>3680</v>
      </c>
      <c r="G452" s="38" t="s">
        <v>1154</v>
      </c>
      <c r="H452" s="38" t="s">
        <v>3681</v>
      </c>
      <c r="I452" s="38">
        <v>2018</v>
      </c>
      <c r="J452" s="39">
        <v>11695</v>
      </c>
      <c r="K452" s="39">
        <v>1221.98</v>
      </c>
      <c r="L452" s="39">
        <v>30</v>
      </c>
      <c r="M452" s="39">
        <v>51113</v>
      </c>
      <c r="N452" s="39">
        <v>301</v>
      </c>
      <c r="O452" s="39">
        <v>31</v>
      </c>
      <c r="P452" s="39">
        <v>1325</v>
      </c>
      <c r="Q452" s="39">
        <v>40</v>
      </c>
      <c r="R452" s="39">
        <v>4</v>
      </c>
      <c r="S452" s="39">
        <v>1</v>
      </c>
      <c r="T452" s="39">
        <v>1</v>
      </c>
      <c r="U452" s="39">
        <v>0</v>
      </c>
      <c r="V452" s="39">
        <v>0</v>
      </c>
      <c r="W452" s="39">
        <v>1</v>
      </c>
      <c r="X452" s="39">
        <v>1</v>
      </c>
      <c r="Y452" s="39">
        <v>0</v>
      </c>
      <c r="Z452" s="39">
        <v>0</v>
      </c>
      <c r="AA452" s="39">
        <v>0</v>
      </c>
      <c r="AB452" s="39">
        <v>0</v>
      </c>
      <c r="AC452" s="39">
        <v>1</v>
      </c>
      <c r="AD452" s="39">
        <v>2</v>
      </c>
      <c r="AE452" s="39">
        <v>0</v>
      </c>
      <c r="AF452" s="39">
        <v>155464</v>
      </c>
      <c r="AG452" s="39">
        <v>80854</v>
      </c>
      <c r="AH452" s="39">
        <v>20000</v>
      </c>
      <c r="AI452" s="39">
        <v>54610</v>
      </c>
      <c r="AJ452" s="39">
        <v>35105</v>
      </c>
      <c r="AK452" s="39">
        <v>144820</v>
      </c>
    </row>
    <row r="453" spans="1:37" ht="16.5" customHeight="1">
      <c r="A453" s="38">
        <v>422</v>
      </c>
      <c r="B453" s="38" t="s">
        <v>1140</v>
      </c>
      <c r="C453" s="38" t="s">
        <v>1141</v>
      </c>
      <c r="D453" s="38" t="s">
        <v>157</v>
      </c>
      <c r="E453" s="38" t="s">
        <v>1155</v>
      </c>
      <c r="F453" s="45" t="s">
        <v>3682</v>
      </c>
      <c r="G453" s="38" t="s">
        <v>3683</v>
      </c>
      <c r="H453" s="38" t="s">
        <v>3684</v>
      </c>
      <c r="I453" s="38">
        <v>2018</v>
      </c>
      <c r="J453" s="39">
        <v>1333</v>
      </c>
      <c r="K453" s="39">
        <v>1333</v>
      </c>
      <c r="L453" s="39">
        <v>156</v>
      </c>
      <c r="M453" s="39">
        <v>50047</v>
      </c>
      <c r="N453" s="39">
        <v>45</v>
      </c>
      <c r="O453" s="39">
        <v>36</v>
      </c>
      <c r="P453" s="39">
        <v>2885</v>
      </c>
      <c r="Q453" s="39">
        <v>0</v>
      </c>
      <c r="R453" s="39">
        <v>3</v>
      </c>
      <c r="S453" s="39">
        <v>1</v>
      </c>
      <c r="T453" s="39">
        <v>1</v>
      </c>
      <c r="U453" s="39">
        <v>0</v>
      </c>
      <c r="V453" s="39">
        <v>0</v>
      </c>
      <c r="W453" s="39">
        <v>1</v>
      </c>
      <c r="X453" s="39">
        <v>1</v>
      </c>
      <c r="Y453" s="39">
        <v>0</v>
      </c>
      <c r="Z453" s="39">
        <v>0</v>
      </c>
      <c r="AA453" s="39">
        <v>0</v>
      </c>
      <c r="AB453" s="39">
        <v>0</v>
      </c>
      <c r="AC453" s="39">
        <v>0</v>
      </c>
      <c r="AD453" s="39">
        <v>3</v>
      </c>
      <c r="AE453" s="39">
        <v>0</v>
      </c>
      <c r="AF453" s="39">
        <v>156729</v>
      </c>
      <c r="AG453" s="39">
        <v>88502</v>
      </c>
      <c r="AH453" s="39">
        <v>30110</v>
      </c>
      <c r="AI453" s="39">
        <v>38117</v>
      </c>
      <c r="AJ453" s="39">
        <v>106750</v>
      </c>
      <c r="AK453" s="39">
        <v>219451</v>
      </c>
    </row>
    <row r="454" spans="1:37" ht="16.5" customHeight="1">
      <c r="A454" s="38">
        <v>423</v>
      </c>
      <c r="B454" s="38" t="s">
        <v>1140</v>
      </c>
      <c r="C454" s="38" t="s">
        <v>1141</v>
      </c>
      <c r="D454" s="38" t="s">
        <v>157</v>
      </c>
      <c r="E454" s="38" t="s">
        <v>1156</v>
      </c>
      <c r="F454" s="45" t="s">
        <v>3685</v>
      </c>
      <c r="G454" s="38" t="s">
        <v>1157</v>
      </c>
      <c r="H454" s="38" t="s">
        <v>3686</v>
      </c>
      <c r="I454" s="38">
        <v>2018</v>
      </c>
      <c r="J454" s="39">
        <v>745</v>
      </c>
      <c r="K454" s="39">
        <v>1577</v>
      </c>
      <c r="L454" s="39">
        <v>232</v>
      </c>
      <c r="M454" s="39">
        <v>54489</v>
      </c>
      <c r="N454" s="39">
        <v>1134</v>
      </c>
      <c r="O454" s="39">
        <v>21</v>
      </c>
      <c r="P454" s="39">
        <v>6324</v>
      </c>
      <c r="Q454" s="39">
        <v>190</v>
      </c>
      <c r="R454" s="39">
        <v>0</v>
      </c>
      <c r="S454" s="39">
        <v>1</v>
      </c>
      <c r="T454" s="39">
        <v>1</v>
      </c>
      <c r="U454" s="39">
        <v>0</v>
      </c>
      <c r="V454" s="39">
        <v>0</v>
      </c>
      <c r="W454" s="39">
        <v>1</v>
      </c>
      <c r="X454" s="39">
        <v>1</v>
      </c>
      <c r="Y454" s="39">
        <v>0</v>
      </c>
      <c r="Z454" s="39">
        <v>0</v>
      </c>
      <c r="AA454" s="39">
        <v>0</v>
      </c>
      <c r="AB454" s="39">
        <v>0</v>
      </c>
      <c r="AC454" s="39">
        <v>0</v>
      </c>
      <c r="AD454" s="39">
        <v>1</v>
      </c>
      <c r="AE454" s="39">
        <v>1</v>
      </c>
      <c r="AF454" s="39">
        <v>186343</v>
      </c>
      <c r="AG454" s="39">
        <v>80393</v>
      </c>
      <c r="AH454" s="39">
        <v>68171</v>
      </c>
      <c r="AI454" s="39">
        <v>37779</v>
      </c>
      <c r="AJ454" s="39">
        <v>73430</v>
      </c>
      <c r="AK454" s="39">
        <v>183895</v>
      </c>
    </row>
    <row r="455" spans="1:37" ht="16.5" customHeight="1">
      <c r="A455" s="38">
        <v>424</v>
      </c>
      <c r="B455" s="38" t="s">
        <v>1140</v>
      </c>
      <c r="C455" s="38" t="s">
        <v>1141</v>
      </c>
      <c r="D455" s="38" t="s">
        <v>157</v>
      </c>
      <c r="E455" s="38" t="s">
        <v>1158</v>
      </c>
      <c r="F455" s="45" t="s">
        <v>3687</v>
      </c>
      <c r="G455" s="38" t="s">
        <v>1159</v>
      </c>
      <c r="H455" s="38" t="s">
        <v>3688</v>
      </c>
      <c r="I455" s="38">
        <v>2015</v>
      </c>
      <c r="J455" s="39">
        <v>1736</v>
      </c>
      <c r="K455" s="39">
        <v>851.6</v>
      </c>
      <c r="L455" s="39">
        <v>184</v>
      </c>
      <c r="M455" s="39">
        <v>56643</v>
      </c>
      <c r="N455" s="39">
        <v>500</v>
      </c>
      <c r="O455" s="39">
        <v>33</v>
      </c>
      <c r="P455" s="39">
        <v>4269</v>
      </c>
      <c r="Q455" s="39">
        <v>28</v>
      </c>
      <c r="R455" s="39">
        <v>0</v>
      </c>
      <c r="S455" s="39">
        <v>1</v>
      </c>
      <c r="T455" s="39">
        <v>1</v>
      </c>
      <c r="U455" s="39">
        <v>0</v>
      </c>
      <c r="V455" s="39">
        <v>0</v>
      </c>
      <c r="W455" s="39">
        <v>1</v>
      </c>
      <c r="X455" s="39">
        <v>1</v>
      </c>
      <c r="Y455" s="39">
        <v>0</v>
      </c>
      <c r="Z455" s="39">
        <v>0</v>
      </c>
      <c r="AA455" s="39">
        <v>0</v>
      </c>
      <c r="AB455" s="39">
        <v>0</v>
      </c>
      <c r="AC455" s="39">
        <v>0</v>
      </c>
      <c r="AD455" s="39">
        <v>3</v>
      </c>
      <c r="AE455" s="39">
        <v>1</v>
      </c>
      <c r="AF455" s="39">
        <v>153000</v>
      </c>
      <c r="AG455" s="39">
        <v>100000</v>
      </c>
      <c r="AH455" s="39">
        <v>27000</v>
      </c>
      <c r="AI455" s="39">
        <v>26000</v>
      </c>
      <c r="AJ455" s="39">
        <v>71760</v>
      </c>
      <c r="AK455" s="39">
        <v>166482</v>
      </c>
    </row>
    <row r="456" spans="1:37" ht="16.5" customHeight="1">
      <c r="A456" s="38">
        <v>425</v>
      </c>
      <c r="B456" s="38" t="s">
        <v>1140</v>
      </c>
      <c r="C456" s="38" t="s">
        <v>1141</v>
      </c>
      <c r="D456" s="38" t="s">
        <v>157</v>
      </c>
      <c r="E456" s="38" t="s">
        <v>1160</v>
      </c>
      <c r="F456" s="45" t="s">
        <v>3689</v>
      </c>
      <c r="G456" s="38" t="s">
        <v>1161</v>
      </c>
      <c r="H456" s="38" t="s">
        <v>3690</v>
      </c>
      <c r="I456" s="38">
        <v>2016</v>
      </c>
      <c r="J456" s="39">
        <v>806</v>
      </c>
      <c r="K456" s="39">
        <v>806</v>
      </c>
      <c r="L456" s="39">
        <v>193</v>
      </c>
      <c r="M456" s="39">
        <v>50666</v>
      </c>
      <c r="N456" s="39">
        <v>409</v>
      </c>
      <c r="O456" s="39">
        <v>22</v>
      </c>
      <c r="P456" s="39">
        <v>2702</v>
      </c>
      <c r="Q456" s="39">
        <v>0</v>
      </c>
      <c r="R456" s="39">
        <v>0</v>
      </c>
      <c r="S456" s="39">
        <v>1</v>
      </c>
      <c r="T456" s="39">
        <v>1</v>
      </c>
      <c r="U456" s="39">
        <v>0</v>
      </c>
      <c r="V456" s="39">
        <v>0</v>
      </c>
      <c r="W456" s="39">
        <v>1</v>
      </c>
      <c r="X456" s="39">
        <v>1</v>
      </c>
      <c r="Y456" s="39">
        <v>0</v>
      </c>
      <c r="Z456" s="39">
        <v>0</v>
      </c>
      <c r="AA456" s="39">
        <v>0</v>
      </c>
      <c r="AB456" s="39">
        <v>0</v>
      </c>
      <c r="AC456" s="39">
        <v>0</v>
      </c>
      <c r="AD456" s="39">
        <v>3</v>
      </c>
      <c r="AE456" s="39">
        <v>0</v>
      </c>
      <c r="AF456" s="39">
        <v>149914</v>
      </c>
      <c r="AG456" s="39">
        <v>85212</v>
      </c>
      <c r="AH456" s="39">
        <v>35000</v>
      </c>
      <c r="AI456" s="39">
        <v>29702</v>
      </c>
      <c r="AJ456" s="39">
        <v>83079</v>
      </c>
      <c r="AK456" s="39">
        <v>136435</v>
      </c>
    </row>
    <row r="457" spans="1:37" ht="16.5" customHeight="1">
      <c r="A457" s="38">
        <v>426</v>
      </c>
      <c r="B457" s="38" t="s">
        <v>1140</v>
      </c>
      <c r="C457" s="38" t="s">
        <v>1141</v>
      </c>
      <c r="D457" s="38" t="s">
        <v>157</v>
      </c>
      <c r="E457" s="38" t="s">
        <v>1162</v>
      </c>
      <c r="F457" s="45" t="s">
        <v>3691</v>
      </c>
      <c r="G457" s="38" t="s">
        <v>1163</v>
      </c>
      <c r="H457" s="38" t="s">
        <v>3692</v>
      </c>
      <c r="I457" s="38">
        <v>2014</v>
      </c>
      <c r="J457" s="39">
        <v>988.04</v>
      </c>
      <c r="K457" s="39">
        <v>439</v>
      </c>
      <c r="L457" s="39">
        <v>100</v>
      </c>
      <c r="M457" s="39">
        <v>29563</v>
      </c>
      <c r="N457" s="39">
        <v>250</v>
      </c>
      <c r="O457" s="39">
        <v>22</v>
      </c>
      <c r="P457" s="39">
        <v>2427</v>
      </c>
      <c r="Q457" s="39">
        <v>38</v>
      </c>
      <c r="R457" s="39">
        <v>0</v>
      </c>
      <c r="S457" s="39">
        <v>1</v>
      </c>
      <c r="T457" s="39">
        <v>1</v>
      </c>
      <c r="U457" s="39">
        <v>0</v>
      </c>
      <c r="V457" s="39">
        <v>0</v>
      </c>
      <c r="W457" s="39">
        <v>1</v>
      </c>
      <c r="X457" s="39">
        <v>1</v>
      </c>
      <c r="Y457" s="39">
        <v>0</v>
      </c>
      <c r="Z457" s="39">
        <v>0</v>
      </c>
      <c r="AA457" s="39">
        <v>0</v>
      </c>
      <c r="AB457" s="39">
        <v>0</v>
      </c>
      <c r="AC457" s="39">
        <v>0</v>
      </c>
      <c r="AD457" s="39">
        <v>3</v>
      </c>
      <c r="AE457" s="39">
        <v>0</v>
      </c>
      <c r="AF457" s="39">
        <v>125840</v>
      </c>
      <c r="AG457" s="39">
        <v>83702</v>
      </c>
      <c r="AH457" s="39">
        <v>22749</v>
      </c>
      <c r="AI457" s="39">
        <v>19389</v>
      </c>
      <c r="AJ457" s="39">
        <v>45251</v>
      </c>
      <c r="AK457" s="39">
        <v>83854</v>
      </c>
    </row>
    <row r="458" spans="1:37" ht="16.5" customHeight="1">
      <c r="A458" s="38">
        <v>427</v>
      </c>
      <c r="B458" s="38" t="s">
        <v>1140</v>
      </c>
      <c r="C458" s="38" t="s">
        <v>1141</v>
      </c>
      <c r="D458" s="38" t="s">
        <v>157</v>
      </c>
      <c r="E458" s="38" t="s">
        <v>1143</v>
      </c>
      <c r="F458" s="45" t="s">
        <v>3693</v>
      </c>
      <c r="G458" s="38" t="s">
        <v>1144</v>
      </c>
      <c r="H458" s="38" t="s">
        <v>3694</v>
      </c>
      <c r="I458" s="38">
        <v>2019</v>
      </c>
      <c r="J458" s="39">
        <v>700</v>
      </c>
      <c r="K458" s="39">
        <v>700</v>
      </c>
      <c r="L458" s="39">
        <v>134</v>
      </c>
      <c r="M458" s="39">
        <v>29799</v>
      </c>
      <c r="N458" s="39">
        <v>337</v>
      </c>
      <c r="O458" s="39">
        <v>14</v>
      </c>
      <c r="P458" s="39">
        <v>4389</v>
      </c>
      <c r="Q458" s="39">
        <v>30</v>
      </c>
      <c r="R458" s="39">
        <v>0</v>
      </c>
      <c r="S458" s="39">
        <v>1</v>
      </c>
      <c r="T458" s="39">
        <v>1</v>
      </c>
      <c r="U458" s="39">
        <v>0</v>
      </c>
      <c r="V458" s="39">
        <v>0</v>
      </c>
      <c r="W458" s="39">
        <v>1</v>
      </c>
      <c r="X458" s="39">
        <v>1</v>
      </c>
      <c r="Y458" s="39">
        <v>0</v>
      </c>
      <c r="Z458" s="39">
        <v>0</v>
      </c>
      <c r="AA458" s="39">
        <v>0</v>
      </c>
      <c r="AB458" s="39">
        <v>0</v>
      </c>
      <c r="AC458" s="39">
        <v>1</v>
      </c>
      <c r="AD458" s="39">
        <v>1</v>
      </c>
      <c r="AE458" s="39">
        <v>1</v>
      </c>
      <c r="AF458" s="39">
        <v>147121</v>
      </c>
      <c r="AG458" s="39">
        <v>89913</v>
      </c>
      <c r="AH458" s="39">
        <v>23597</v>
      </c>
      <c r="AI458" s="39">
        <v>33611</v>
      </c>
      <c r="AJ458" s="39">
        <v>43234</v>
      </c>
      <c r="AK458" s="39">
        <v>118809</v>
      </c>
    </row>
    <row r="459" spans="1:37" ht="16.5" customHeight="1">
      <c r="A459" s="38">
        <v>428</v>
      </c>
      <c r="B459" s="38" t="s">
        <v>1140</v>
      </c>
      <c r="C459" s="38" t="s">
        <v>1141</v>
      </c>
      <c r="D459" s="38" t="s">
        <v>157</v>
      </c>
      <c r="E459" s="38" t="s">
        <v>3695</v>
      </c>
      <c r="F459" s="45" t="s">
        <v>3696</v>
      </c>
      <c r="G459" s="38" t="s">
        <v>3697</v>
      </c>
      <c r="H459" s="38" t="s">
        <v>3698</v>
      </c>
      <c r="I459" s="38">
        <v>2021</v>
      </c>
      <c r="J459" s="39">
        <v>6766</v>
      </c>
      <c r="K459" s="39">
        <v>10097</v>
      </c>
      <c r="L459" s="39">
        <v>582</v>
      </c>
      <c r="M459" s="39">
        <v>106577</v>
      </c>
      <c r="N459" s="39">
        <v>2530</v>
      </c>
      <c r="O459" s="39">
        <v>178</v>
      </c>
      <c r="P459" s="39">
        <v>106577</v>
      </c>
      <c r="Q459" s="39">
        <v>2530</v>
      </c>
      <c r="R459" s="39">
        <v>178</v>
      </c>
      <c r="S459" s="46">
        <v>17.5</v>
      </c>
      <c r="T459" s="46">
        <v>17.5</v>
      </c>
      <c r="U459" s="39">
        <v>3</v>
      </c>
      <c r="V459" s="39">
        <v>3</v>
      </c>
      <c r="W459" s="46">
        <v>11.5</v>
      </c>
      <c r="X459" s="46">
        <v>11.5</v>
      </c>
      <c r="Y459" s="39">
        <v>1</v>
      </c>
      <c r="Z459" s="39">
        <v>1</v>
      </c>
      <c r="AA459" s="39">
        <v>2</v>
      </c>
      <c r="AB459" s="39">
        <v>2</v>
      </c>
      <c r="AC459" s="39">
        <v>2</v>
      </c>
      <c r="AD459" s="39">
        <v>30</v>
      </c>
      <c r="AE459" s="39">
        <v>4</v>
      </c>
      <c r="AF459" s="39">
        <v>23920672</v>
      </c>
      <c r="AG459" s="39">
        <v>664137</v>
      </c>
      <c r="AH459" s="39">
        <v>2166651</v>
      </c>
      <c r="AI459" s="39">
        <v>21089884</v>
      </c>
      <c r="AJ459" s="39">
        <v>68727</v>
      </c>
      <c r="AK459" s="39">
        <v>63656</v>
      </c>
    </row>
    <row r="460" spans="1:37" s="774" customFormat="1">
      <c r="A460" s="1830" t="s">
        <v>572</v>
      </c>
      <c r="B460" s="1831"/>
      <c r="C460" s="1832"/>
      <c r="D460" s="768"/>
      <c r="E460" s="769">
        <v>12</v>
      </c>
      <c r="F460" s="768"/>
      <c r="G460" s="768"/>
      <c r="H460" s="768"/>
      <c r="I460" s="768"/>
      <c r="J460" s="771"/>
      <c r="K460" s="771"/>
      <c r="L460" s="771"/>
      <c r="M460" s="771"/>
      <c r="N460" s="771"/>
      <c r="O460" s="771"/>
      <c r="P460" s="771"/>
      <c r="Q460" s="771"/>
      <c r="R460" s="771"/>
      <c r="S460" s="772"/>
      <c r="T460" s="772"/>
      <c r="U460" s="772"/>
      <c r="V460" s="772"/>
      <c r="W460" s="772"/>
      <c r="X460" s="772"/>
      <c r="Y460" s="772"/>
      <c r="Z460" s="771"/>
      <c r="AA460" s="772"/>
      <c r="AB460" s="772"/>
      <c r="AC460" s="771"/>
      <c r="AD460" s="771"/>
      <c r="AE460" s="771"/>
      <c r="AF460" s="773"/>
      <c r="AG460" s="771"/>
      <c r="AH460" s="771"/>
      <c r="AI460" s="771"/>
      <c r="AJ460" s="771"/>
      <c r="AK460" s="771"/>
    </row>
    <row r="461" spans="1:37" s="782" customFormat="1">
      <c r="A461" s="1824" t="s">
        <v>4851</v>
      </c>
      <c r="B461" s="1825"/>
      <c r="C461" s="1826"/>
      <c r="D461" s="777"/>
      <c r="E461" s="778">
        <v>13</v>
      </c>
      <c r="F461" s="777"/>
      <c r="G461" s="777"/>
      <c r="H461" s="777"/>
      <c r="I461" s="777"/>
      <c r="J461" s="779"/>
      <c r="K461" s="779"/>
      <c r="L461" s="779"/>
      <c r="M461" s="779"/>
      <c r="N461" s="779"/>
      <c r="O461" s="779"/>
      <c r="P461" s="779"/>
      <c r="Q461" s="779"/>
      <c r="R461" s="779"/>
      <c r="S461" s="780"/>
      <c r="T461" s="780"/>
      <c r="U461" s="780"/>
      <c r="V461" s="780"/>
      <c r="W461" s="780"/>
      <c r="X461" s="780"/>
      <c r="Y461" s="780"/>
      <c r="Z461" s="779"/>
      <c r="AA461" s="780"/>
      <c r="AB461" s="780"/>
      <c r="AC461" s="779"/>
      <c r="AD461" s="779"/>
      <c r="AE461" s="779"/>
      <c r="AF461" s="781"/>
      <c r="AG461" s="779"/>
      <c r="AH461" s="779"/>
      <c r="AI461" s="779"/>
      <c r="AJ461" s="779"/>
      <c r="AK461" s="779"/>
    </row>
    <row r="462" spans="1:37" ht="16.5" customHeight="1">
      <c r="A462" s="38">
        <v>429</v>
      </c>
      <c r="B462" s="38" t="s">
        <v>55</v>
      </c>
      <c r="C462" s="38" t="s">
        <v>1164</v>
      </c>
      <c r="D462" s="38" t="s">
        <v>62</v>
      </c>
      <c r="E462" s="38" t="s">
        <v>1165</v>
      </c>
      <c r="F462" s="45" t="s">
        <v>3699</v>
      </c>
      <c r="G462" s="38" t="s">
        <v>1166</v>
      </c>
      <c r="H462" s="38" t="s">
        <v>3700</v>
      </c>
      <c r="I462" s="38">
        <v>1984</v>
      </c>
      <c r="J462" s="39">
        <v>2574</v>
      </c>
      <c r="K462" s="39">
        <v>5586</v>
      </c>
      <c r="L462" s="39">
        <v>778</v>
      </c>
      <c r="M462" s="39">
        <v>271365</v>
      </c>
      <c r="N462" s="39">
        <v>22394</v>
      </c>
      <c r="O462" s="39">
        <v>286</v>
      </c>
      <c r="P462" s="39">
        <v>10630</v>
      </c>
      <c r="Q462" s="39">
        <v>626</v>
      </c>
      <c r="R462" s="39">
        <v>6</v>
      </c>
      <c r="S462" s="39">
        <v>38</v>
      </c>
      <c r="T462" s="39">
        <v>42</v>
      </c>
      <c r="U462" s="39">
        <v>11</v>
      </c>
      <c r="V462" s="39">
        <v>9</v>
      </c>
      <c r="W462" s="39">
        <v>20</v>
      </c>
      <c r="X462" s="39">
        <v>21</v>
      </c>
      <c r="Y462" s="39">
        <v>2</v>
      </c>
      <c r="Z462" s="39">
        <v>2</v>
      </c>
      <c r="AA462" s="39">
        <v>5</v>
      </c>
      <c r="AB462" s="39">
        <v>10</v>
      </c>
      <c r="AC462" s="39">
        <v>2</v>
      </c>
      <c r="AD462" s="39">
        <v>16</v>
      </c>
      <c r="AE462" s="39">
        <v>3</v>
      </c>
      <c r="AF462" s="39">
        <v>4051413</v>
      </c>
      <c r="AG462" s="39">
        <v>3184902</v>
      </c>
      <c r="AH462" s="39">
        <v>188151</v>
      </c>
      <c r="AI462" s="39">
        <v>678360</v>
      </c>
      <c r="AJ462" s="39">
        <v>374829</v>
      </c>
      <c r="AK462" s="39">
        <v>274960</v>
      </c>
    </row>
    <row r="463" spans="1:37" ht="16.5" customHeight="1">
      <c r="A463" s="38">
        <v>430</v>
      </c>
      <c r="B463" s="38" t="s">
        <v>55</v>
      </c>
      <c r="C463" s="38" t="s">
        <v>1167</v>
      </c>
      <c r="D463" s="38" t="s">
        <v>62</v>
      </c>
      <c r="E463" s="38" t="s">
        <v>1168</v>
      </c>
      <c r="F463" s="45" t="s">
        <v>3701</v>
      </c>
      <c r="G463" s="38" t="s">
        <v>1169</v>
      </c>
      <c r="H463" s="38" t="s">
        <v>3702</v>
      </c>
      <c r="I463" s="38">
        <v>1990</v>
      </c>
      <c r="J463" s="39">
        <v>690</v>
      </c>
      <c r="K463" s="39">
        <v>1196</v>
      </c>
      <c r="L463" s="39">
        <v>292</v>
      </c>
      <c r="M463" s="39">
        <v>106374</v>
      </c>
      <c r="N463" s="39">
        <v>7159</v>
      </c>
      <c r="O463" s="39">
        <v>318</v>
      </c>
      <c r="P463" s="39">
        <v>4889</v>
      </c>
      <c r="Q463" s="39">
        <v>276</v>
      </c>
      <c r="R463" s="39">
        <v>3</v>
      </c>
      <c r="S463" s="39">
        <v>10</v>
      </c>
      <c r="T463" s="39">
        <v>11</v>
      </c>
      <c r="U463" s="39">
        <v>2</v>
      </c>
      <c r="V463" s="39">
        <v>2</v>
      </c>
      <c r="W463" s="39">
        <v>6</v>
      </c>
      <c r="X463" s="39">
        <v>7</v>
      </c>
      <c r="Y463" s="39">
        <v>0</v>
      </c>
      <c r="Z463" s="39">
        <v>0</v>
      </c>
      <c r="AA463" s="39">
        <v>2</v>
      </c>
      <c r="AB463" s="39">
        <v>2</v>
      </c>
      <c r="AC463" s="39">
        <v>0</v>
      </c>
      <c r="AD463" s="39">
        <v>5</v>
      </c>
      <c r="AE463" s="39">
        <v>2</v>
      </c>
      <c r="AF463" s="39">
        <v>913669</v>
      </c>
      <c r="AG463" s="39">
        <v>624691</v>
      </c>
      <c r="AH463" s="39">
        <v>74488</v>
      </c>
      <c r="AI463" s="39">
        <v>214490</v>
      </c>
      <c r="AJ463" s="39">
        <v>45474</v>
      </c>
      <c r="AK463" s="39">
        <v>30533</v>
      </c>
    </row>
    <row r="464" spans="1:37" ht="16.5" customHeight="1">
      <c r="A464" s="38">
        <v>431</v>
      </c>
      <c r="B464" s="38" t="s">
        <v>55</v>
      </c>
      <c r="C464" s="38" t="s">
        <v>1170</v>
      </c>
      <c r="D464" s="38" t="s">
        <v>62</v>
      </c>
      <c r="E464" s="38" t="s">
        <v>1171</v>
      </c>
      <c r="F464" s="45" t="s">
        <v>3703</v>
      </c>
      <c r="G464" s="38" t="s">
        <v>1172</v>
      </c>
      <c r="H464" s="38" t="s">
        <v>3704</v>
      </c>
      <c r="I464" s="38">
        <v>1985</v>
      </c>
      <c r="J464" s="39">
        <v>1561</v>
      </c>
      <c r="K464" s="39">
        <v>1139.4000000000001</v>
      </c>
      <c r="L464" s="39">
        <v>95</v>
      </c>
      <c r="M464" s="39">
        <v>100195</v>
      </c>
      <c r="N464" s="39">
        <v>6938</v>
      </c>
      <c r="O464" s="39">
        <v>55</v>
      </c>
      <c r="P464" s="39">
        <v>4434</v>
      </c>
      <c r="Q464" s="39">
        <v>139</v>
      </c>
      <c r="R464" s="39">
        <v>6</v>
      </c>
      <c r="S464" s="39">
        <v>11</v>
      </c>
      <c r="T464" s="39">
        <v>12</v>
      </c>
      <c r="U464" s="39">
        <v>3</v>
      </c>
      <c r="V464" s="39">
        <v>2</v>
      </c>
      <c r="W464" s="39">
        <v>7</v>
      </c>
      <c r="X464" s="39">
        <v>7</v>
      </c>
      <c r="Y464" s="39">
        <v>0</v>
      </c>
      <c r="Z464" s="39">
        <v>0</v>
      </c>
      <c r="AA464" s="39">
        <v>1</v>
      </c>
      <c r="AB464" s="39">
        <v>3</v>
      </c>
      <c r="AC464" s="39">
        <v>0</v>
      </c>
      <c r="AD464" s="39">
        <v>7</v>
      </c>
      <c r="AE464" s="39">
        <v>0</v>
      </c>
      <c r="AF464" s="39">
        <v>881684</v>
      </c>
      <c r="AG464" s="39">
        <v>685103</v>
      </c>
      <c r="AH464" s="39">
        <v>57600</v>
      </c>
      <c r="AI464" s="39">
        <v>138981</v>
      </c>
      <c r="AJ464" s="39">
        <v>44025</v>
      </c>
      <c r="AK464" s="39">
        <v>38684</v>
      </c>
    </row>
    <row r="465" spans="1:37" ht="16.5" customHeight="1">
      <c r="A465" s="38">
        <v>432</v>
      </c>
      <c r="B465" s="38" t="s">
        <v>55</v>
      </c>
      <c r="C465" s="38" t="s">
        <v>1364</v>
      </c>
      <c r="D465" s="38" t="s">
        <v>62</v>
      </c>
      <c r="E465" s="38" t="s">
        <v>1173</v>
      </c>
      <c r="F465" s="45" t="s">
        <v>3705</v>
      </c>
      <c r="G465" s="38" t="s">
        <v>3706</v>
      </c>
      <c r="H465" s="38" t="s">
        <v>3707</v>
      </c>
      <c r="I465" s="38">
        <v>1983</v>
      </c>
      <c r="J465" s="39">
        <v>6633</v>
      </c>
      <c r="K465" s="39">
        <v>3825</v>
      </c>
      <c r="L465" s="39">
        <v>553</v>
      </c>
      <c r="M465" s="39">
        <v>232625</v>
      </c>
      <c r="N465" s="39">
        <v>18555</v>
      </c>
      <c r="O465" s="39">
        <v>498</v>
      </c>
      <c r="P465" s="39">
        <v>8141</v>
      </c>
      <c r="Q465" s="39">
        <v>174</v>
      </c>
      <c r="R465" s="39">
        <v>1</v>
      </c>
      <c r="S465" s="39">
        <v>33</v>
      </c>
      <c r="T465" s="39">
        <v>37</v>
      </c>
      <c r="U465" s="39">
        <v>11</v>
      </c>
      <c r="V465" s="39">
        <v>9</v>
      </c>
      <c r="W465" s="39">
        <v>16</v>
      </c>
      <c r="X465" s="39">
        <v>17</v>
      </c>
      <c r="Y465" s="39">
        <v>1</v>
      </c>
      <c r="Z465" s="39">
        <v>1</v>
      </c>
      <c r="AA465" s="39">
        <v>5</v>
      </c>
      <c r="AB465" s="39">
        <v>10</v>
      </c>
      <c r="AC465" s="39">
        <v>1</v>
      </c>
      <c r="AD465" s="39">
        <v>12</v>
      </c>
      <c r="AE465" s="39">
        <v>4</v>
      </c>
      <c r="AF465" s="39">
        <v>3684670</v>
      </c>
      <c r="AG465" s="39">
        <v>2236601</v>
      </c>
      <c r="AH465" s="39">
        <v>152700</v>
      </c>
      <c r="AI465" s="39">
        <v>1295369</v>
      </c>
      <c r="AJ465" s="39">
        <v>4133</v>
      </c>
      <c r="AK465" s="39">
        <v>20565</v>
      </c>
    </row>
    <row r="466" spans="1:37" ht="16.5" customHeight="1">
      <c r="A466" s="38">
        <v>433</v>
      </c>
      <c r="B466" s="38" t="s">
        <v>55</v>
      </c>
      <c r="C466" s="38" t="s">
        <v>1199</v>
      </c>
      <c r="D466" s="38" t="s">
        <v>62</v>
      </c>
      <c r="E466" s="38" t="s">
        <v>1174</v>
      </c>
      <c r="F466" s="45" t="s">
        <v>3708</v>
      </c>
      <c r="G466" s="38" t="s">
        <v>1175</v>
      </c>
      <c r="H466" s="38" t="s">
        <v>3709</v>
      </c>
      <c r="I466" s="38">
        <v>1970</v>
      </c>
      <c r="J466" s="39">
        <v>2216</v>
      </c>
      <c r="K466" s="39">
        <v>2360</v>
      </c>
      <c r="L466" s="39">
        <v>252</v>
      </c>
      <c r="M466" s="39">
        <v>181389</v>
      </c>
      <c r="N466" s="39">
        <v>29275</v>
      </c>
      <c r="O466" s="39">
        <v>349</v>
      </c>
      <c r="P466" s="39">
        <v>8872</v>
      </c>
      <c r="Q466" s="39">
        <v>727</v>
      </c>
      <c r="R466" s="39">
        <v>24</v>
      </c>
      <c r="S466" s="39">
        <v>42</v>
      </c>
      <c r="T466" s="39">
        <v>45</v>
      </c>
      <c r="U466" s="39">
        <v>10</v>
      </c>
      <c r="V466" s="39">
        <v>10</v>
      </c>
      <c r="W466" s="39">
        <v>17</v>
      </c>
      <c r="X466" s="39">
        <v>18</v>
      </c>
      <c r="Y466" s="39">
        <v>3</v>
      </c>
      <c r="Z466" s="39">
        <v>3</v>
      </c>
      <c r="AA466" s="39">
        <v>12</v>
      </c>
      <c r="AB466" s="39">
        <v>14</v>
      </c>
      <c r="AC466" s="39">
        <v>2</v>
      </c>
      <c r="AD466" s="39">
        <v>14</v>
      </c>
      <c r="AE466" s="39">
        <v>2</v>
      </c>
      <c r="AF466" s="39">
        <v>5753789</v>
      </c>
      <c r="AG466" s="39">
        <v>2775768</v>
      </c>
      <c r="AH466" s="39">
        <v>352615</v>
      </c>
      <c r="AI466" s="39">
        <v>2625406</v>
      </c>
      <c r="AJ466" s="39">
        <v>69592</v>
      </c>
      <c r="AK466" s="39">
        <v>97887</v>
      </c>
    </row>
    <row r="467" spans="1:37" ht="16.5" customHeight="1">
      <c r="A467" s="38">
        <v>434</v>
      </c>
      <c r="B467" s="38" t="s">
        <v>55</v>
      </c>
      <c r="C467" s="38" t="s">
        <v>1199</v>
      </c>
      <c r="D467" s="38" t="s">
        <v>62</v>
      </c>
      <c r="E467" s="38" t="s">
        <v>1176</v>
      </c>
      <c r="F467" s="45" t="s">
        <v>3710</v>
      </c>
      <c r="G467" s="38" t="s">
        <v>1177</v>
      </c>
      <c r="H467" s="38" t="s">
        <v>1178</v>
      </c>
      <c r="I467" s="38">
        <v>2008</v>
      </c>
      <c r="J467" s="39">
        <v>4958</v>
      </c>
      <c r="K467" s="39">
        <v>14900</v>
      </c>
      <c r="L467" s="39">
        <v>894</v>
      </c>
      <c r="M467" s="39">
        <v>719674</v>
      </c>
      <c r="N467" s="39">
        <v>7811</v>
      </c>
      <c r="O467" s="39">
        <v>251</v>
      </c>
      <c r="P467" s="39">
        <v>11692</v>
      </c>
      <c r="Q467" s="39">
        <v>314</v>
      </c>
      <c r="R467" s="39">
        <v>123</v>
      </c>
      <c r="S467" s="39">
        <v>56</v>
      </c>
      <c r="T467" s="39">
        <v>56</v>
      </c>
      <c r="U467" s="39">
        <v>21</v>
      </c>
      <c r="V467" s="39">
        <v>21</v>
      </c>
      <c r="W467" s="39">
        <v>20</v>
      </c>
      <c r="X467" s="39">
        <v>20</v>
      </c>
      <c r="Y467" s="39">
        <v>2</v>
      </c>
      <c r="Z467" s="39">
        <v>2</v>
      </c>
      <c r="AA467" s="39">
        <v>13</v>
      </c>
      <c r="AB467" s="39">
        <v>13</v>
      </c>
      <c r="AC467" s="39">
        <v>2</v>
      </c>
      <c r="AD467" s="39">
        <v>17</v>
      </c>
      <c r="AE467" s="39">
        <v>2</v>
      </c>
      <c r="AF467" s="39">
        <v>5193115</v>
      </c>
      <c r="AG467" s="39">
        <v>3517955</v>
      </c>
      <c r="AH467" s="39">
        <v>221880</v>
      </c>
      <c r="AI467" s="39">
        <v>1453280</v>
      </c>
      <c r="AJ467" s="39">
        <v>179561</v>
      </c>
      <c r="AK467" s="39">
        <v>203524</v>
      </c>
    </row>
    <row r="468" spans="1:37" ht="16.5" customHeight="1">
      <c r="A468" s="38">
        <v>435</v>
      </c>
      <c r="B468" s="38" t="s">
        <v>55</v>
      </c>
      <c r="C468" s="38" t="s">
        <v>1179</v>
      </c>
      <c r="D468" s="38" t="s">
        <v>62</v>
      </c>
      <c r="E468" s="38" t="s">
        <v>1180</v>
      </c>
      <c r="F468" s="45" t="s">
        <v>3711</v>
      </c>
      <c r="G468" s="38" t="s">
        <v>1181</v>
      </c>
      <c r="H468" s="38" t="s">
        <v>3712</v>
      </c>
      <c r="I468" s="38">
        <v>1972</v>
      </c>
      <c r="J468" s="39">
        <v>1841</v>
      </c>
      <c r="K468" s="39">
        <v>1494</v>
      </c>
      <c r="L468" s="39">
        <v>236</v>
      </c>
      <c r="M468" s="39">
        <v>79027</v>
      </c>
      <c r="N468" s="39">
        <v>3113</v>
      </c>
      <c r="O468" s="39">
        <v>61</v>
      </c>
      <c r="P468" s="39">
        <v>4843</v>
      </c>
      <c r="Q468" s="39">
        <v>134</v>
      </c>
      <c r="R468" s="39">
        <v>13</v>
      </c>
      <c r="S468" s="39">
        <v>9</v>
      </c>
      <c r="T468" s="39">
        <v>10</v>
      </c>
      <c r="U468" s="39">
        <v>2</v>
      </c>
      <c r="V468" s="39">
        <v>2</v>
      </c>
      <c r="W468" s="39">
        <v>6</v>
      </c>
      <c r="X468" s="39">
        <v>7</v>
      </c>
      <c r="Y468" s="39">
        <v>0</v>
      </c>
      <c r="Z468" s="39">
        <v>0</v>
      </c>
      <c r="AA468" s="39">
        <v>1</v>
      </c>
      <c r="AB468" s="39">
        <v>1</v>
      </c>
      <c r="AC468" s="39">
        <v>0</v>
      </c>
      <c r="AD468" s="39">
        <v>4</v>
      </c>
      <c r="AE468" s="39">
        <v>2</v>
      </c>
      <c r="AF468" s="39">
        <v>706696</v>
      </c>
      <c r="AG468" s="39">
        <v>440909</v>
      </c>
      <c r="AH468" s="39">
        <v>70720</v>
      </c>
      <c r="AI468" s="39">
        <v>195067</v>
      </c>
      <c r="AJ468" s="39">
        <v>35621</v>
      </c>
      <c r="AK468" s="39">
        <v>26779</v>
      </c>
    </row>
    <row r="469" spans="1:37" ht="16.5" customHeight="1">
      <c r="A469" s="38">
        <v>436</v>
      </c>
      <c r="B469" s="38" t="s">
        <v>55</v>
      </c>
      <c r="C469" s="38" t="s">
        <v>1182</v>
      </c>
      <c r="D469" s="38" t="s">
        <v>62</v>
      </c>
      <c r="E469" s="38" t="s">
        <v>1183</v>
      </c>
      <c r="F469" s="45" t="s">
        <v>3713</v>
      </c>
      <c r="G469" s="38" t="s">
        <v>1184</v>
      </c>
      <c r="H469" s="38" t="s">
        <v>3714</v>
      </c>
      <c r="I469" s="38">
        <v>2006</v>
      </c>
      <c r="J469" s="39">
        <v>3390</v>
      </c>
      <c r="K469" s="39">
        <v>2092</v>
      </c>
      <c r="L469" s="39">
        <v>270</v>
      </c>
      <c r="M469" s="39">
        <v>113459</v>
      </c>
      <c r="N469" s="39">
        <v>5269</v>
      </c>
      <c r="O469" s="39">
        <v>115</v>
      </c>
      <c r="P469" s="39">
        <v>6606</v>
      </c>
      <c r="Q469" s="39">
        <v>159</v>
      </c>
      <c r="R469" s="39">
        <v>115</v>
      </c>
      <c r="S469" s="39">
        <v>14</v>
      </c>
      <c r="T469" s="39">
        <v>14</v>
      </c>
      <c r="U469" s="39">
        <v>5</v>
      </c>
      <c r="V469" s="39">
        <v>5</v>
      </c>
      <c r="W469" s="39">
        <v>7</v>
      </c>
      <c r="X469" s="39">
        <v>7</v>
      </c>
      <c r="Y469" s="39">
        <v>1</v>
      </c>
      <c r="Z469" s="39">
        <v>1</v>
      </c>
      <c r="AA469" s="39">
        <v>1</v>
      </c>
      <c r="AB469" s="39">
        <v>1</v>
      </c>
      <c r="AC469" s="39">
        <v>0</v>
      </c>
      <c r="AD469" s="39">
        <v>7</v>
      </c>
      <c r="AE469" s="39">
        <v>0</v>
      </c>
      <c r="AF469" s="39">
        <v>1190796</v>
      </c>
      <c r="AG469" s="39">
        <v>717437</v>
      </c>
      <c r="AH469" s="39">
        <v>104766</v>
      </c>
      <c r="AI469" s="39">
        <v>368593</v>
      </c>
      <c r="AJ469" s="39">
        <v>79173</v>
      </c>
      <c r="AK469" s="39">
        <v>72205</v>
      </c>
    </row>
    <row r="470" spans="1:37" ht="16.5" customHeight="1">
      <c r="A470" s="38">
        <v>437</v>
      </c>
      <c r="B470" s="38" t="s">
        <v>55</v>
      </c>
      <c r="C470" s="38" t="s">
        <v>1185</v>
      </c>
      <c r="D470" s="38" t="s">
        <v>62</v>
      </c>
      <c r="E470" s="38" t="s">
        <v>1186</v>
      </c>
      <c r="F470" s="45" t="s">
        <v>3715</v>
      </c>
      <c r="G470" s="38" t="s">
        <v>1187</v>
      </c>
      <c r="H470" s="38" t="s">
        <v>3716</v>
      </c>
      <c r="I470" s="38">
        <v>1986</v>
      </c>
      <c r="J470" s="39">
        <v>2940</v>
      </c>
      <c r="K470" s="39">
        <v>1497</v>
      </c>
      <c r="L470" s="39">
        <v>207</v>
      </c>
      <c r="M470" s="39">
        <v>120423</v>
      </c>
      <c r="N470" s="39">
        <v>6227</v>
      </c>
      <c r="O470" s="39">
        <v>273</v>
      </c>
      <c r="P470" s="39">
        <v>6084</v>
      </c>
      <c r="Q470" s="39">
        <v>73</v>
      </c>
      <c r="R470" s="39">
        <v>28</v>
      </c>
      <c r="S470" s="39">
        <v>14</v>
      </c>
      <c r="T470" s="39">
        <v>15</v>
      </c>
      <c r="U470" s="39">
        <v>3</v>
      </c>
      <c r="V470" s="39">
        <v>2</v>
      </c>
      <c r="W470" s="39">
        <v>8</v>
      </c>
      <c r="X470" s="39">
        <v>9</v>
      </c>
      <c r="Y470" s="39">
        <v>0</v>
      </c>
      <c r="Z470" s="39">
        <v>0</v>
      </c>
      <c r="AA470" s="39">
        <v>3</v>
      </c>
      <c r="AB470" s="39">
        <v>4</v>
      </c>
      <c r="AC470" s="39">
        <v>0</v>
      </c>
      <c r="AD470" s="39">
        <v>8</v>
      </c>
      <c r="AE470" s="39">
        <v>2</v>
      </c>
      <c r="AF470" s="39">
        <v>1149662</v>
      </c>
      <c r="AG470" s="39">
        <v>632248</v>
      </c>
      <c r="AH470" s="39">
        <v>86080</v>
      </c>
      <c r="AI470" s="39">
        <v>431334</v>
      </c>
      <c r="AJ470" s="39">
        <v>68109</v>
      </c>
      <c r="AK470" s="39">
        <v>42536</v>
      </c>
    </row>
    <row r="471" spans="1:37" ht="16.5" customHeight="1">
      <c r="A471" s="38">
        <v>438</v>
      </c>
      <c r="B471" s="38" t="s">
        <v>55</v>
      </c>
      <c r="C471" s="38" t="s">
        <v>1188</v>
      </c>
      <c r="D471" s="38" t="s">
        <v>62</v>
      </c>
      <c r="E471" s="38" t="s">
        <v>1189</v>
      </c>
      <c r="F471" s="45" t="s">
        <v>3717</v>
      </c>
      <c r="G471" s="38" t="s">
        <v>3718</v>
      </c>
      <c r="H471" s="38" t="s">
        <v>3719</v>
      </c>
      <c r="I471" s="38">
        <v>1989</v>
      </c>
      <c r="J471" s="39">
        <v>1662</v>
      </c>
      <c r="K471" s="39">
        <v>1395</v>
      </c>
      <c r="L471" s="39">
        <v>253</v>
      </c>
      <c r="M471" s="39">
        <v>108719</v>
      </c>
      <c r="N471" s="39">
        <v>5865</v>
      </c>
      <c r="O471" s="39">
        <v>254</v>
      </c>
      <c r="P471" s="39">
        <v>3860</v>
      </c>
      <c r="Q471" s="39">
        <v>140</v>
      </c>
      <c r="R471" s="39">
        <v>49</v>
      </c>
      <c r="S471" s="39">
        <v>11</v>
      </c>
      <c r="T471" s="39">
        <v>11</v>
      </c>
      <c r="U471" s="39">
        <v>2</v>
      </c>
      <c r="V471" s="39">
        <v>2</v>
      </c>
      <c r="W471" s="39">
        <v>8</v>
      </c>
      <c r="X471" s="39">
        <v>8</v>
      </c>
      <c r="Y471" s="39">
        <v>0</v>
      </c>
      <c r="Z471" s="39">
        <v>0</v>
      </c>
      <c r="AA471" s="39">
        <v>1</v>
      </c>
      <c r="AB471" s="39">
        <v>1</v>
      </c>
      <c r="AC471" s="39">
        <v>0</v>
      </c>
      <c r="AD471" s="39">
        <v>8</v>
      </c>
      <c r="AE471" s="39">
        <v>0</v>
      </c>
      <c r="AF471" s="39">
        <v>847973</v>
      </c>
      <c r="AG471" s="39">
        <v>561311</v>
      </c>
      <c r="AH471" s="39">
        <v>65825</v>
      </c>
      <c r="AI471" s="39">
        <v>220837</v>
      </c>
      <c r="AJ471" s="39">
        <v>29522</v>
      </c>
      <c r="AK471" s="39">
        <v>14669</v>
      </c>
    </row>
    <row r="472" spans="1:37" ht="16.5" customHeight="1">
      <c r="A472" s="38">
        <v>439</v>
      </c>
      <c r="B472" s="38" t="s">
        <v>55</v>
      </c>
      <c r="C472" s="38" t="s">
        <v>1190</v>
      </c>
      <c r="D472" s="38" t="s">
        <v>62</v>
      </c>
      <c r="E472" s="38" t="s">
        <v>1191</v>
      </c>
      <c r="F472" s="45" t="s">
        <v>3720</v>
      </c>
      <c r="G472" s="38" t="s">
        <v>1192</v>
      </c>
      <c r="H472" s="38" t="s">
        <v>3721</v>
      </c>
      <c r="I472" s="38">
        <v>2006</v>
      </c>
      <c r="J472" s="39">
        <v>4552</v>
      </c>
      <c r="K472" s="39">
        <v>2373</v>
      </c>
      <c r="L472" s="39">
        <v>491</v>
      </c>
      <c r="M472" s="39">
        <v>115306</v>
      </c>
      <c r="N472" s="39">
        <v>5243</v>
      </c>
      <c r="O472" s="39">
        <v>376</v>
      </c>
      <c r="P472" s="39">
        <v>5696</v>
      </c>
      <c r="Q472" s="39">
        <v>297</v>
      </c>
      <c r="R472" s="39">
        <v>273</v>
      </c>
      <c r="S472" s="39">
        <v>19</v>
      </c>
      <c r="T472" s="39">
        <v>20</v>
      </c>
      <c r="U472" s="39">
        <v>5</v>
      </c>
      <c r="V472" s="39">
        <v>3</v>
      </c>
      <c r="W472" s="39">
        <v>7</v>
      </c>
      <c r="X472" s="39">
        <v>8</v>
      </c>
      <c r="Y472" s="39">
        <v>1</v>
      </c>
      <c r="Z472" s="39">
        <v>1</v>
      </c>
      <c r="AA472" s="39">
        <v>6</v>
      </c>
      <c r="AB472" s="39">
        <v>8</v>
      </c>
      <c r="AC472" s="39">
        <v>0</v>
      </c>
      <c r="AD472" s="39">
        <v>6</v>
      </c>
      <c r="AE472" s="39">
        <v>3</v>
      </c>
      <c r="AF472" s="39">
        <v>1338627</v>
      </c>
      <c r="AG472" s="39">
        <v>977407</v>
      </c>
      <c r="AH472" s="39">
        <v>96164</v>
      </c>
      <c r="AI472" s="39">
        <v>265056</v>
      </c>
      <c r="AJ472" s="39">
        <v>107986</v>
      </c>
      <c r="AK472" s="39">
        <v>97144</v>
      </c>
    </row>
    <row r="473" spans="1:37" s="774" customFormat="1">
      <c r="A473" s="1830" t="s">
        <v>4844</v>
      </c>
      <c r="B473" s="1831"/>
      <c r="C473" s="1832"/>
      <c r="D473" s="768"/>
      <c r="E473" s="769">
        <v>11</v>
      </c>
      <c r="F473" s="768"/>
      <c r="G473" s="768"/>
      <c r="H473" s="768"/>
      <c r="I473" s="768"/>
      <c r="J473" s="771"/>
      <c r="K473" s="771"/>
      <c r="L473" s="771"/>
      <c r="M473" s="771"/>
      <c r="N473" s="771"/>
      <c r="O473" s="771"/>
      <c r="P473" s="771"/>
      <c r="Q473" s="771"/>
      <c r="R473" s="771"/>
      <c r="S473" s="772"/>
      <c r="T473" s="772"/>
      <c r="U473" s="772"/>
      <c r="V473" s="772"/>
      <c r="W473" s="772"/>
      <c r="X473" s="772"/>
      <c r="Y473" s="772"/>
      <c r="Z473" s="771"/>
      <c r="AA473" s="772"/>
      <c r="AB473" s="772"/>
      <c r="AC473" s="771"/>
      <c r="AD473" s="771"/>
      <c r="AE473" s="771"/>
      <c r="AF473" s="773"/>
      <c r="AG473" s="771"/>
      <c r="AH473" s="771"/>
      <c r="AI473" s="771"/>
      <c r="AJ473" s="771"/>
      <c r="AK473" s="771"/>
    </row>
    <row r="474" spans="1:37" ht="16.5" customHeight="1">
      <c r="A474" s="38">
        <v>440</v>
      </c>
      <c r="B474" s="38" t="s">
        <v>55</v>
      </c>
      <c r="C474" s="38" t="s">
        <v>1193</v>
      </c>
      <c r="D474" s="38" t="s">
        <v>140</v>
      </c>
      <c r="E474" s="38" t="s">
        <v>1194</v>
      </c>
      <c r="F474" s="45" t="s">
        <v>3722</v>
      </c>
      <c r="G474" s="38" t="s">
        <v>1195</v>
      </c>
      <c r="H474" s="38" t="s">
        <v>1196</v>
      </c>
      <c r="I474" s="38">
        <v>2020</v>
      </c>
      <c r="J474" s="39">
        <v>8089.4</v>
      </c>
      <c r="K474" s="39">
        <v>549.69000000000005</v>
      </c>
      <c r="L474" s="39">
        <v>65</v>
      </c>
      <c r="M474" s="39">
        <v>10473</v>
      </c>
      <c r="N474" s="39">
        <v>0</v>
      </c>
      <c r="O474" s="39">
        <v>27</v>
      </c>
      <c r="P474" s="39">
        <v>458</v>
      </c>
      <c r="Q474" s="39">
        <v>0</v>
      </c>
      <c r="R474" s="39">
        <v>27</v>
      </c>
      <c r="S474" s="39">
        <v>1</v>
      </c>
      <c r="T474" s="39">
        <v>1</v>
      </c>
      <c r="U474" s="39">
        <v>0</v>
      </c>
      <c r="V474" s="39">
        <v>0</v>
      </c>
      <c r="W474" s="39">
        <v>1</v>
      </c>
      <c r="X474" s="39">
        <v>1</v>
      </c>
      <c r="Y474" s="39">
        <v>0</v>
      </c>
      <c r="Z474" s="39">
        <v>0</v>
      </c>
      <c r="AA474" s="39">
        <v>0</v>
      </c>
      <c r="AB474" s="39">
        <v>0</v>
      </c>
      <c r="AC474" s="39">
        <v>0</v>
      </c>
      <c r="AD474" s="39">
        <v>1</v>
      </c>
      <c r="AE474" s="39">
        <v>0</v>
      </c>
      <c r="AF474" s="39">
        <v>30848</v>
      </c>
      <c r="AG474" s="39">
        <v>27100</v>
      </c>
      <c r="AH474" s="39">
        <v>3748</v>
      </c>
      <c r="AI474" s="39">
        <v>0</v>
      </c>
      <c r="AJ474" s="39">
        <v>1317</v>
      </c>
      <c r="AK474" s="39">
        <v>1243</v>
      </c>
    </row>
    <row r="475" spans="1:37" ht="16.5" customHeight="1">
      <c r="A475" s="38">
        <v>441</v>
      </c>
      <c r="B475" s="38" t="s">
        <v>55</v>
      </c>
      <c r="C475" s="38" t="s">
        <v>1197</v>
      </c>
      <c r="D475" s="38" t="s">
        <v>140</v>
      </c>
      <c r="E475" s="38" t="s">
        <v>1198</v>
      </c>
      <c r="F475" s="45" t="s">
        <v>3723</v>
      </c>
      <c r="G475" s="38" t="s">
        <v>3724</v>
      </c>
      <c r="H475" s="38" t="s">
        <v>3725</v>
      </c>
      <c r="I475" s="38">
        <v>2018</v>
      </c>
      <c r="J475" s="39">
        <v>26541</v>
      </c>
      <c r="K475" s="39">
        <v>2002</v>
      </c>
      <c r="L475" s="39">
        <v>255</v>
      </c>
      <c r="M475" s="39">
        <v>209358</v>
      </c>
      <c r="N475" s="39">
        <v>5362</v>
      </c>
      <c r="O475" s="39">
        <v>92</v>
      </c>
      <c r="P475" s="39">
        <v>6754</v>
      </c>
      <c r="Q475" s="39">
        <v>65</v>
      </c>
      <c r="R475" s="39">
        <v>0</v>
      </c>
      <c r="S475" s="39">
        <v>5</v>
      </c>
      <c r="T475" s="39">
        <v>5</v>
      </c>
      <c r="U475" s="39">
        <v>4</v>
      </c>
      <c r="V475" s="39">
        <v>4</v>
      </c>
      <c r="W475" s="39">
        <v>1</v>
      </c>
      <c r="X475" s="39">
        <v>1</v>
      </c>
      <c r="Y475" s="39">
        <v>0</v>
      </c>
      <c r="Z475" s="39">
        <v>0</v>
      </c>
      <c r="AA475" s="39">
        <v>0</v>
      </c>
      <c r="AB475" s="39">
        <v>0</v>
      </c>
      <c r="AC475" s="39">
        <v>0</v>
      </c>
      <c r="AD475" s="39">
        <v>1</v>
      </c>
      <c r="AE475" s="39">
        <v>1</v>
      </c>
      <c r="AF475" s="39">
        <v>256283</v>
      </c>
      <c r="AG475" s="39">
        <v>174953</v>
      </c>
      <c r="AH475" s="39">
        <v>60000</v>
      </c>
      <c r="AI475" s="39">
        <v>21330</v>
      </c>
      <c r="AJ475" s="39">
        <v>41806</v>
      </c>
      <c r="AK475" s="39">
        <v>1923</v>
      </c>
    </row>
    <row r="476" spans="1:37" ht="16.5" customHeight="1">
      <c r="A476" s="38">
        <v>442</v>
      </c>
      <c r="B476" s="38" t="s">
        <v>55</v>
      </c>
      <c r="C476" s="38" t="s">
        <v>1364</v>
      </c>
      <c r="D476" s="38" t="s">
        <v>140</v>
      </c>
      <c r="E476" s="38" t="s">
        <v>3726</v>
      </c>
      <c r="F476" s="45" t="s">
        <v>3727</v>
      </c>
      <c r="G476" s="38" t="s">
        <v>3728</v>
      </c>
      <c r="H476" s="38" t="s">
        <v>3729</v>
      </c>
      <c r="I476" s="38">
        <v>2021</v>
      </c>
      <c r="J476" s="39">
        <v>1843</v>
      </c>
      <c r="K476" s="39">
        <v>1843</v>
      </c>
      <c r="L476" s="39">
        <v>130</v>
      </c>
      <c r="M476" s="39">
        <v>14019</v>
      </c>
      <c r="N476" s="39">
        <v>0</v>
      </c>
      <c r="O476" s="39">
        <v>61</v>
      </c>
      <c r="P476" s="39">
        <v>14021</v>
      </c>
      <c r="Q476" s="39">
        <v>0</v>
      </c>
      <c r="R476" s="39">
        <v>61</v>
      </c>
      <c r="S476" s="39">
        <v>10</v>
      </c>
      <c r="T476" s="39">
        <v>10</v>
      </c>
      <c r="U476" s="39">
        <v>0</v>
      </c>
      <c r="V476" s="39">
        <v>0</v>
      </c>
      <c r="W476" s="39">
        <v>3</v>
      </c>
      <c r="X476" s="39">
        <v>3</v>
      </c>
      <c r="Y476" s="39">
        <v>0</v>
      </c>
      <c r="Z476" s="39">
        <v>0</v>
      </c>
      <c r="AA476" s="39">
        <v>7</v>
      </c>
      <c r="AB476" s="39">
        <v>7</v>
      </c>
      <c r="AC476" s="39">
        <v>0</v>
      </c>
      <c r="AD476" s="39">
        <v>3</v>
      </c>
      <c r="AE476" s="39">
        <v>0</v>
      </c>
      <c r="AF476" s="39">
        <v>568396</v>
      </c>
      <c r="AG476" s="39">
        <v>144800</v>
      </c>
      <c r="AH476" s="39">
        <v>180596</v>
      </c>
      <c r="AI476" s="39">
        <v>243000</v>
      </c>
      <c r="AJ476" s="39">
        <v>5790</v>
      </c>
      <c r="AK476" s="39">
        <v>740</v>
      </c>
    </row>
    <row r="477" spans="1:37" ht="16.5" customHeight="1">
      <c r="A477" s="38">
        <v>443</v>
      </c>
      <c r="B477" s="38" t="s">
        <v>55</v>
      </c>
      <c r="C477" s="38" t="s">
        <v>1199</v>
      </c>
      <c r="D477" s="38" t="s">
        <v>140</v>
      </c>
      <c r="E477" s="38" t="s">
        <v>1200</v>
      </c>
      <c r="F477" s="45" t="s">
        <v>3730</v>
      </c>
      <c r="G477" s="38" t="s">
        <v>1201</v>
      </c>
      <c r="H477" s="38" t="s">
        <v>1202</v>
      </c>
      <c r="I477" s="38">
        <v>2005</v>
      </c>
      <c r="J477" s="39">
        <v>355</v>
      </c>
      <c r="K477" s="39">
        <v>355</v>
      </c>
      <c r="L477" s="39">
        <v>60</v>
      </c>
      <c r="M477" s="39">
        <v>11898</v>
      </c>
      <c r="N477" s="39">
        <v>572</v>
      </c>
      <c r="O477" s="39">
        <v>10</v>
      </c>
      <c r="P477" s="39">
        <v>145</v>
      </c>
      <c r="Q477" s="39">
        <v>0</v>
      </c>
      <c r="R477" s="39">
        <v>10</v>
      </c>
      <c r="S477" s="39">
        <v>0</v>
      </c>
      <c r="T477" s="39">
        <v>0</v>
      </c>
      <c r="U477" s="39">
        <v>0</v>
      </c>
      <c r="V477" s="39">
        <v>0</v>
      </c>
      <c r="W477" s="39">
        <v>0</v>
      </c>
      <c r="X477" s="39">
        <v>0</v>
      </c>
      <c r="Y477" s="39">
        <v>0</v>
      </c>
      <c r="Z477" s="39">
        <v>0</v>
      </c>
      <c r="AA477" s="39">
        <v>0</v>
      </c>
      <c r="AB477" s="39">
        <v>0</v>
      </c>
      <c r="AC477" s="39">
        <v>0</v>
      </c>
      <c r="AD477" s="39">
        <v>0</v>
      </c>
      <c r="AE477" s="39">
        <v>0</v>
      </c>
      <c r="AF477" s="39">
        <v>9234</v>
      </c>
      <c r="AG477" s="39">
        <v>8000</v>
      </c>
      <c r="AH477" s="39">
        <v>556</v>
      </c>
      <c r="AI477" s="39">
        <v>678</v>
      </c>
      <c r="AJ477" s="39">
        <v>500</v>
      </c>
      <c r="AK477" s="39">
        <v>1081</v>
      </c>
    </row>
    <row r="478" spans="1:37" ht="16.5" customHeight="1">
      <c r="A478" s="38">
        <v>444</v>
      </c>
      <c r="B478" s="38" t="s">
        <v>55</v>
      </c>
      <c r="C478" s="38" t="s">
        <v>1203</v>
      </c>
      <c r="D478" s="38" t="s">
        <v>140</v>
      </c>
      <c r="E478" s="38" t="s">
        <v>623</v>
      </c>
      <c r="F478" s="45" t="s">
        <v>3731</v>
      </c>
      <c r="G478" s="38" t="s">
        <v>1204</v>
      </c>
      <c r="H478" s="38" t="s">
        <v>1205</v>
      </c>
      <c r="I478" s="38">
        <v>2007</v>
      </c>
      <c r="J478" s="39">
        <v>544</v>
      </c>
      <c r="K478" s="39">
        <v>1085</v>
      </c>
      <c r="L478" s="39">
        <v>180</v>
      </c>
      <c r="M478" s="39">
        <v>60647</v>
      </c>
      <c r="N478" s="39">
        <v>2277</v>
      </c>
      <c r="O478" s="39">
        <v>49</v>
      </c>
      <c r="P478" s="39">
        <v>2023</v>
      </c>
      <c r="Q478" s="39">
        <v>27</v>
      </c>
      <c r="R478" s="39">
        <v>0</v>
      </c>
      <c r="S478" s="39">
        <v>7</v>
      </c>
      <c r="T478" s="39">
        <v>7</v>
      </c>
      <c r="U478" s="39">
        <v>1</v>
      </c>
      <c r="V478" s="39">
        <v>1</v>
      </c>
      <c r="W478" s="39">
        <v>6</v>
      </c>
      <c r="X478" s="39">
        <v>6</v>
      </c>
      <c r="Y478" s="39">
        <v>0</v>
      </c>
      <c r="Z478" s="39">
        <v>0</v>
      </c>
      <c r="AA478" s="39">
        <v>0</v>
      </c>
      <c r="AB478" s="39">
        <v>0</v>
      </c>
      <c r="AC478" s="39">
        <v>0</v>
      </c>
      <c r="AD478" s="39">
        <v>6</v>
      </c>
      <c r="AE478" s="39">
        <v>2</v>
      </c>
      <c r="AF478" s="39">
        <v>865116</v>
      </c>
      <c r="AG478" s="39">
        <v>449112</v>
      </c>
      <c r="AH478" s="39">
        <v>26349</v>
      </c>
      <c r="AI478" s="39">
        <v>389655</v>
      </c>
      <c r="AJ478" s="39">
        <v>0</v>
      </c>
      <c r="AK478" s="39">
        <v>81417</v>
      </c>
    </row>
    <row r="479" spans="1:37" s="774" customFormat="1">
      <c r="A479" s="1830" t="s">
        <v>4842</v>
      </c>
      <c r="B479" s="1831"/>
      <c r="C479" s="1832"/>
      <c r="D479" s="768"/>
      <c r="E479" s="769">
        <v>5</v>
      </c>
      <c r="F479" s="768"/>
      <c r="G479" s="768"/>
      <c r="H479" s="768"/>
      <c r="I479" s="768"/>
      <c r="J479" s="771"/>
      <c r="K479" s="771"/>
      <c r="L479" s="771"/>
      <c r="M479" s="771"/>
      <c r="N479" s="771"/>
      <c r="O479" s="771"/>
      <c r="P479" s="771"/>
      <c r="Q479" s="771"/>
      <c r="R479" s="771"/>
      <c r="S479" s="772"/>
      <c r="T479" s="772"/>
      <c r="U479" s="772"/>
      <c r="V479" s="772"/>
      <c r="W479" s="772"/>
      <c r="X479" s="772"/>
      <c r="Y479" s="772"/>
      <c r="Z479" s="771"/>
      <c r="AA479" s="772"/>
      <c r="AB479" s="772"/>
      <c r="AC479" s="771"/>
      <c r="AD479" s="771"/>
      <c r="AE479" s="771"/>
      <c r="AF479" s="773"/>
      <c r="AG479" s="771"/>
      <c r="AH479" s="771"/>
      <c r="AI479" s="771"/>
      <c r="AJ479" s="771"/>
      <c r="AK479" s="771"/>
    </row>
    <row r="480" spans="1:37" ht="16.5" customHeight="1">
      <c r="A480" s="38">
        <v>445</v>
      </c>
      <c r="B480" s="38" t="s">
        <v>55</v>
      </c>
      <c r="C480" s="38" t="s">
        <v>1206</v>
      </c>
      <c r="D480" s="38" t="s">
        <v>157</v>
      </c>
      <c r="E480" s="38" t="s">
        <v>1213</v>
      </c>
      <c r="F480" s="45" t="s">
        <v>3732</v>
      </c>
      <c r="G480" s="38" t="s">
        <v>1214</v>
      </c>
      <c r="H480" s="38" t="s">
        <v>3733</v>
      </c>
      <c r="I480" s="38">
        <v>2009</v>
      </c>
      <c r="J480" s="39">
        <v>3693</v>
      </c>
      <c r="K480" s="39">
        <v>1470.2</v>
      </c>
      <c r="L480" s="39">
        <v>97</v>
      </c>
      <c r="M480" s="39">
        <v>78802</v>
      </c>
      <c r="N480" s="39">
        <v>1829</v>
      </c>
      <c r="O480" s="39">
        <v>40</v>
      </c>
      <c r="P480" s="39">
        <v>2533</v>
      </c>
      <c r="Q480" s="39">
        <v>0</v>
      </c>
      <c r="R480" s="39">
        <v>0</v>
      </c>
      <c r="S480" s="39">
        <v>5</v>
      </c>
      <c r="T480" s="39">
        <v>2</v>
      </c>
      <c r="U480" s="39">
        <v>0</v>
      </c>
      <c r="V480" s="39">
        <v>0</v>
      </c>
      <c r="W480" s="39">
        <v>2</v>
      </c>
      <c r="X480" s="39">
        <v>2</v>
      </c>
      <c r="Y480" s="39">
        <v>0</v>
      </c>
      <c r="Z480" s="39">
        <v>0</v>
      </c>
      <c r="AA480" s="39">
        <v>3</v>
      </c>
      <c r="AB480" s="39">
        <v>0</v>
      </c>
      <c r="AC480" s="39">
        <v>0</v>
      </c>
      <c r="AD480" s="39">
        <v>5</v>
      </c>
      <c r="AE480" s="39">
        <v>0</v>
      </c>
      <c r="AF480" s="39">
        <v>614818</v>
      </c>
      <c r="AG480" s="39">
        <v>157532</v>
      </c>
      <c r="AH480" s="39">
        <v>59994</v>
      </c>
      <c r="AI480" s="39">
        <v>397292</v>
      </c>
      <c r="AJ480" s="39">
        <v>40944</v>
      </c>
      <c r="AK480" s="39">
        <v>28283</v>
      </c>
    </row>
    <row r="481" spans="1:37" ht="16.5" customHeight="1">
      <c r="A481" s="38">
        <v>446</v>
      </c>
      <c r="B481" s="38" t="s">
        <v>55</v>
      </c>
      <c r="C481" s="38" t="s">
        <v>1206</v>
      </c>
      <c r="D481" s="38" t="s">
        <v>157</v>
      </c>
      <c r="E481" s="38" t="s">
        <v>1210</v>
      </c>
      <c r="F481" s="45" t="s">
        <v>3734</v>
      </c>
      <c r="G481" s="38" t="s">
        <v>3735</v>
      </c>
      <c r="H481" s="38" t="s">
        <v>3733</v>
      </c>
      <c r="I481" s="38">
        <v>2006</v>
      </c>
      <c r="J481" s="39">
        <v>2692</v>
      </c>
      <c r="K481" s="39">
        <v>1485</v>
      </c>
      <c r="L481" s="39">
        <v>150</v>
      </c>
      <c r="M481" s="39">
        <v>79598</v>
      </c>
      <c r="N481" s="39">
        <v>2026</v>
      </c>
      <c r="O481" s="39">
        <v>41</v>
      </c>
      <c r="P481" s="39">
        <v>1739</v>
      </c>
      <c r="Q481" s="39">
        <v>0</v>
      </c>
      <c r="R481" s="39">
        <v>0</v>
      </c>
      <c r="S481" s="46">
        <v>1.5</v>
      </c>
      <c r="T481" s="39">
        <v>0</v>
      </c>
      <c r="U481" s="39">
        <v>0</v>
      </c>
      <c r="V481" s="39">
        <v>0</v>
      </c>
      <c r="W481" s="46">
        <v>1.5</v>
      </c>
      <c r="X481" s="39">
        <v>0</v>
      </c>
      <c r="Y481" s="39">
        <v>0</v>
      </c>
      <c r="Z481" s="39">
        <v>0</v>
      </c>
      <c r="AA481" s="39">
        <v>0</v>
      </c>
      <c r="AB481" s="39">
        <v>0</v>
      </c>
      <c r="AC481" s="39">
        <v>0</v>
      </c>
      <c r="AD481" s="39">
        <v>2</v>
      </c>
      <c r="AE481" s="39">
        <v>0</v>
      </c>
      <c r="AF481" s="39">
        <v>495781</v>
      </c>
      <c r="AG481" s="39">
        <v>136638</v>
      </c>
      <c r="AH481" s="39">
        <v>40319</v>
      </c>
      <c r="AI481" s="39">
        <v>318824</v>
      </c>
      <c r="AJ481" s="39">
        <v>36432</v>
      </c>
      <c r="AK481" s="39">
        <v>26239</v>
      </c>
    </row>
    <row r="482" spans="1:37" ht="16.5" customHeight="1">
      <c r="A482" s="38">
        <v>447</v>
      </c>
      <c r="B482" s="38" t="s">
        <v>55</v>
      </c>
      <c r="C482" s="38" t="s">
        <v>1206</v>
      </c>
      <c r="D482" s="38" t="s">
        <v>157</v>
      </c>
      <c r="E482" s="38" t="s">
        <v>1211</v>
      </c>
      <c r="F482" s="45" t="s">
        <v>3736</v>
      </c>
      <c r="G482" s="38" t="s">
        <v>1212</v>
      </c>
      <c r="H482" s="38" t="s">
        <v>1209</v>
      </c>
      <c r="I482" s="38">
        <v>1985</v>
      </c>
      <c r="J482" s="39">
        <v>7485</v>
      </c>
      <c r="K482" s="39">
        <v>3602.25</v>
      </c>
      <c r="L482" s="39">
        <v>319</v>
      </c>
      <c r="M482" s="39">
        <v>156815</v>
      </c>
      <c r="N482" s="39">
        <v>5518</v>
      </c>
      <c r="O482" s="39">
        <v>44</v>
      </c>
      <c r="P482" s="39">
        <v>5748</v>
      </c>
      <c r="Q482" s="39">
        <v>14</v>
      </c>
      <c r="R482" s="39">
        <v>4</v>
      </c>
      <c r="S482" s="39">
        <v>7</v>
      </c>
      <c r="T482" s="39">
        <v>8</v>
      </c>
      <c r="U482" s="39">
        <v>1</v>
      </c>
      <c r="V482" s="39">
        <v>1</v>
      </c>
      <c r="W482" s="39">
        <v>2</v>
      </c>
      <c r="X482" s="39">
        <v>3</v>
      </c>
      <c r="Y482" s="39">
        <v>0</v>
      </c>
      <c r="Z482" s="39">
        <v>0</v>
      </c>
      <c r="AA482" s="39">
        <v>4</v>
      </c>
      <c r="AB482" s="39">
        <v>4</v>
      </c>
      <c r="AC482" s="39">
        <v>0</v>
      </c>
      <c r="AD482" s="39">
        <v>3</v>
      </c>
      <c r="AE482" s="39">
        <v>0</v>
      </c>
      <c r="AF482" s="39">
        <v>553801</v>
      </c>
      <c r="AG482" s="39">
        <v>448013</v>
      </c>
      <c r="AH482" s="39">
        <v>84400</v>
      </c>
      <c r="AI482" s="39">
        <v>21388</v>
      </c>
      <c r="AJ482" s="39">
        <v>77561</v>
      </c>
      <c r="AK482" s="39">
        <v>61668</v>
      </c>
    </row>
    <row r="483" spans="1:37" ht="16.5" customHeight="1">
      <c r="A483" s="38">
        <v>448</v>
      </c>
      <c r="B483" s="38" t="s">
        <v>55</v>
      </c>
      <c r="C483" s="38" t="s">
        <v>1206</v>
      </c>
      <c r="D483" s="38" t="s">
        <v>157</v>
      </c>
      <c r="E483" s="38" t="s">
        <v>1207</v>
      </c>
      <c r="F483" s="45" t="s">
        <v>3737</v>
      </c>
      <c r="G483" s="38" t="s">
        <v>1208</v>
      </c>
      <c r="H483" s="38" t="s">
        <v>1209</v>
      </c>
      <c r="I483" s="38">
        <v>2012</v>
      </c>
      <c r="J483" s="39">
        <v>4503</v>
      </c>
      <c r="K483" s="39">
        <v>2485.23</v>
      </c>
      <c r="L483" s="39">
        <v>207</v>
      </c>
      <c r="M483" s="39">
        <v>76611</v>
      </c>
      <c r="N483" s="39">
        <v>1594</v>
      </c>
      <c r="O483" s="39">
        <v>47</v>
      </c>
      <c r="P483" s="39">
        <v>2787</v>
      </c>
      <c r="Q483" s="39">
        <v>0</v>
      </c>
      <c r="R483" s="39">
        <v>0</v>
      </c>
      <c r="S483" s="39">
        <v>4</v>
      </c>
      <c r="T483" s="39">
        <v>0</v>
      </c>
      <c r="U483" s="39">
        <v>1</v>
      </c>
      <c r="V483" s="39">
        <v>0</v>
      </c>
      <c r="W483" s="39">
        <v>1</v>
      </c>
      <c r="X483" s="39">
        <v>0</v>
      </c>
      <c r="Y483" s="39">
        <v>0</v>
      </c>
      <c r="Z483" s="39">
        <v>0</v>
      </c>
      <c r="AA483" s="39">
        <v>2</v>
      </c>
      <c r="AB483" s="39">
        <v>0</v>
      </c>
      <c r="AC483" s="39">
        <v>0</v>
      </c>
      <c r="AD483" s="39">
        <v>1</v>
      </c>
      <c r="AE483" s="39">
        <v>1</v>
      </c>
      <c r="AF483" s="39">
        <v>515077</v>
      </c>
      <c r="AG483" s="39">
        <v>198185</v>
      </c>
      <c r="AH483" s="39">
        <v>40115</v>
      </c>
      <c r="AI483" s="39">
        <v>276777</v>
      </c>
      <c r="AJ483" s="39">
        <v>50092</v>
      </c>
      <c r="AK483" s="39">
        <v>37635</v>
      </c>
    </row>
    <row r="484" spans="1:37" ht="16.5" customHeight="1">
      <c r="A484" s="38">
        <v>449</v>
      </c>
      <c r="B484" s="38" t="s">
        <v>55</v>
      </c>
      <c r="C484" s="38" t="s">
        <v>1193</v>
      </c>
      <c r="D484" s="38" t="s">
        <v>157</v>
      </c>
      <c r="E484" s="38" t="s">
        <v>1217</v>
      </c>
      <c r="F484" s="45" t="s">
        <v>3738</v>
      </c>
      <c r="G484" s="38" t="s">
        <v>1218</v>
      </c>
      <c r="H484" s="38" t="s">
        <v>1232</v>
      </c>
      <c r="I484" s="38">
        <v>2016</v>
      </c>
      <c r="J484" s="39">
        <v>1622</v>
      </c>
      <c r="K484" s="39">
        <v>3759</v>
      </c>
      <c r="L484" s="39">
        <v>202</v>
      </c>
      <c r="M484" s="39">
        <v>71544</v>
      </c>
      <c r="N484" s="39">
        <v>1273</v>
      </c>
      <c r="O484" s="39">
        <v>119</v>
      </c>
      <c r="P484" s="39">
        <v>7053</v>
      </c>
      <c r="Q484" s="39">
        <v>43</v>
      </c>
      <c r="R484" s="39">
        <v>0</v>
      </c>
      <c r="S484" s="39">
        <v>4</v>
      </c>
      <c r="T484" s="39">
        <v>4</v>
      </c>
      <c r="U484" s="39">
        <v>2</v>
      </c>
      <c r="V484" s="39">
        <v>2</v>
      </c>
      <c r="W484" s="39">
        <v>2</v>
      </c>
      <c r="X484" s="39">
        <v>2</v>
      </c>
      <c r="Y484" s="39">
        <v>0</v>
      </c>
      <c r="Z484" s="39">
        <v>0</v>
      </c>
      <c r="AA484" s="39">
        <v>0</v>
      </c>
      <c r="AB484" s="39">
        <v>0</v>
      </c>
      <c r="AC484" s="39">
        <v>0</v>
      </c>
      <c r="AD484" s="39">
        <v>3</v>
      </c>
      <c r="AE484" s="39">
        <v>1</v>
      </c>
      <c r="AF484" s="39">
        <v>1154698</v>
      </c>
      <c r="AG484" s="39">
        <v>755302</v>
      </c>
      <c r="AH484" s="39">
        <v>128868</v>
      </c>
      <c r="AI484" s="39">
        <v>270528</v>
      </c>
      <c r="AJ484" s="39">
        <v>193890</v>
      </c>
      <c r="AK484" s="39">
        <v>151908</v>
      </c>
    </row>
    <row r="485" spans="1:37" ht="16.5" customHeight="1">
      <c r="A485" s="38">
        <v>450</v>
      </c>
      <c r="B485" s="38" t="s">
        <v>55</v>
      </c>
      <c r="C485" s="38" t="s">
        <v>1193</v>
      </c>
      <c r="D485" s="38" t="s">
        <v>157</v>
      </c>
      <c r="E485" s="38" t="s">
        <v>1219</v>
      </c>
      <c r="F485" s="45" t="s">
        <v>3739</v>
      </c>
      <c r="G485" s="38" t="s">
        <v>3740</v>
      </c>
      <c r="H485" s="38" t="s">
        <v>3741</v>
      </c>
      <c r="I485" s="38">
        <v>2008</v>
      </c>
      <c r="J485" s="39">
        <v>3944</v>
      </c>
      <c r="K485" s="39">
        <v>3892</v>
      </c>
      <c r="L485" s="39">
        <v>435</v>
      </c>
      <c r="M485" s="39">
        <v>142390</v>
      </c>
      <c r="N485" s="39">
        <v>2095</v>
      </c>
      <c r="O485" s="39">
        <v>148</v>
      </c>
      <c r="P485" s="39">
        <v>16783</v>
      </c>
      <c r="Q485" s="39">
        <v>44</v>
      </c>
      <c r="R485" s="39">
        <v>15</v>
      </c>
      <c r="S485" s="39">
        <v>10</v>
      </c>
      <c r="T485" s="39">
        <v>10</v>
      </c>
      <c r="U485" s="39">
        <v>2</v>
      </c>
      <c r="V485" s="39">
        <v>2</v>
      </c>
      <c r="W485" s="39">
        <v>6</v>
      </c>
      <c r="X485" s="39">
        <v>6</v>
      </c>
      <c r="Y485" s="39">
        <v>1</v>
      </c>
      <c r="Z485" s="39">
        <v>1</v>
      </c>
      <c r="AA485" s="39">
        <v>1</v>
      </c>
      <c r="AB485" s="39">
        <v>1</v>
      </c>
      <c r="AC485" s="39">
        <v>0</v>
      </c>
      <c r="AD485" s="39">
        <v>9</v>
      </c>
      <c r="AE485" s="39">
        <v>1</v>
      </c>
      <c r="AF485" s="39">
        <v>1894846</v>
      </c>
      <c r="AG485" s="39">
        <v>1225806</v>
      </c>
      <c r="AH485" s="39">
        <v>186158</v>
      </c>
      <c r="AI485" s="39">
        <v>482882</v>
      </c>
      <c r="AJ485" s="39">
        <v>370002</v>
      </c>
      <c r="AK485" s="39">
        <v>292481</v>
      </c>
    </row>
    <row r="486" spans="1:37" ht="16.5" customHeight="1">
      <c r="A486" s="38">
        <v>451</v>
      </c>
      <c r="B486" s="38" t="s">
        <v>55</v>
      </c>
      <c r="C486" s="38" t="s">
        <v>1193</v>
      </c>
      <c r="D486" s="38" t="s">
        <v>157</v>
      </c>
      <c r="E486" s="38" t="s">
        <v>1220</v>
      </c>
      <c r="F486" s="45" t="s">
        <v>3742</v>
      </c>
      <c r="G486" s="38" t="s">
        <v>3743</v>
      </c>
      <c r="H486" s="38" t="s">
        <v>3744</v>
      </c>
      <c r="I486" s="38">
        <v>2012</v>
      </c>
      <c r="J486" s="39">
        <v>45821</v>
      </c>
      <c r="K486" s="39">
        <v>2957</v>
      </c>
      <c r="L486" s="39">
        <v>314</v>
      </c>
      <c r="M486" s="39">
        <v>85997</v>
      </c>
      <c r="N486" s="39">
        <v>1649</v>
      </c>
      <c r="O486" s="39">
        <v>119</v>
      </c>
      <c r="P486" s="39">
        <v>6743</v>
      </c>
      <c r="Q486" s="39">
        <v>40</v>
      </c>
      <c r="R486" s="39">
        <v>119</v>
      </c>
      <c r="S486" s="39">
        <v>5</v>
      </c>
      <c r="T486" s="39">
        <v>5</v>
      </c>
      <c r="U486" s="39">
        <v>2</v>
      </c>
      <c r="V486" s="39">
        <v>2</v>
      </c>
      <c r="W486" s="39">
        <v>2</v>
      </c>
      <c r="X486" s="39">
        <v>2</v>
      </c>
      <c r="Y486" s="39">
        <v>0</v>
      </c>
      <c r="Z486" s="39">
        <v>0</v>
      </c>
      <c r="AA486" s="39">
        <v>1</v>
      </c>
      <c r="AB486" s="39">
        <v>1</v>
      </c>
      <c r="AC486" s="39">
        <v>0</v>
      </c>
      <c r="AD486" s="39">
        <v>4</v>
      </c>
      <c r="AE486" s="39">
        <v>1</v>
      </c>
      <c r="AF486" s="39">
        <v>1161715</v>
      </c>
      <c r="AG486" s="39">
        <v>767965</v>
      </c>
      <c r="AH486" s="39">
        <v>122468</v>
      </c>
      <c r="AI486" s="39">
        <v>271282</v>
      </c>
      <c r="AJ486" s="39">
        <v>203807</v>
      </c>
      <c r="AK486" s="39">
        <v>171422</v>
      </c>
    </row>
    <row r="487" spans="1:37" ht="16.5" customHeight="1">
      <c r="A487" s="38">
        <v>452</v>
      </c>
      <c r="B487" s="38" t="s">
        <v>55</v>
      </c>
      <c r="C487" s="38" t="s">
        <v>1193</v>
      </c>
      <c r="D487" s="38" t="s">
        <v>157</v>
      </c>
      <c r="E487" s="38" t="s">
        <v>1221</v>
      </c>
      <c r="F487" s="45" t="s">
        <v>3745</v>
      </c>
      <c r="G487" s="38" t="s">
        <v>3746</v>
      </c>
      <c r="H487" s="38" t="s">
        <v>3747</v>
      </c>
      <c r="I487" s="38">
        <v>1999</v>
      </c>
      <c r="J487" s="39">
        <v>36029.300000000003</v>
      </c>
      <c r="K487" s="39">
        <v>3756.7</v>
      </c>
      <c r="L487" s="39">
        <v>552</v>
      </c>
      <c r="M487" s="39">
        <v>162132</v>
      </c>
      <c r="N487" s="39">
        <v>3510</v>
      </c>
      <c r="O487" s="39">
        <v>130</v>
      </c>
      <c r="P487" s="39">
        <v>13621</v>
      </c>
      <c r="Q487" s="39">
        <v>97</v>
      </c>
      <c r="R487" s="39">
        <v>19</v>
      </c>
      <c r="S487" s="46">
        <v>5.5</v>
      </c>
      <c r="T487" s="39">
        <v>6</v>
      </c>
      <c r="U487" s="39">
        <v>1</v>
      </c>
      <c r="V487" s="39">
        <v>1</v>
      </c>
      <c r="W487" s="39">
        <v>3</v>
      </c>
      <c r="X487" s="39">
        <v>3</v>
      </c>
      <c r="Y487" s="39">
        <v>0</v>
      </c>
      <c r="Z487" s="39">
        <v>0</v>
      </c>
      <c r="AA487" s="46">
        <v>1.5</v>
      </c>
      <c r="AB487" s="39">
        <v>2</v>
      </c>
      <c r="AC487" s="39">
        <v>0</v>
      </c>
      <c r="AD487" s="39">
        <v>5</v>
      </c>
      <c r="AE487" s="39">
        <v>2</v>
      </c>
      <c r="AF487" s="39">
        <v>1561663</v>
      </c>
      <c r="AG487" s="39">
        <v>926553</v>
      </c>
      <c r="AH487" s="39">
        <v>202604</v>
      </c>
      <c r="AI487" s="39">
        <v>432506</v>
      </c>
      <c r="AJ487" s="39">
        <v>196557</v>
      </c>
      <c r="AK487" s="39">
        <v>134642</v>
      </c>
    </row>
    <row r="488" spans="1:37" ht="16.5" customHeight="1">
      <c r="A488" s="38">
        <v>453</v>
      </c>
      <c r="B488" s="38" t="s">
        <v>55</v>
      </c>
      <c r="C488" s="38" t="s">
        <v>1193</v>
      </c>
      <c r="D488" s="38" t="s">
        <v>157</v>
      </c>
      <c r="E488" s="38" t="s">
        <v>1222</v>
      </c>
      <c r="F488" s="45" t="s">
        <v>3748</v>
      </c>
      <c r="G488" s="38" t="s">
        <v>1223</v>
      </c>
      <c r="H488" s="38" t="s">
        <v>3749</v>
      </c>
      <c r="I488" s="38">
        <v>2003</v>
      </c>
      <c r="J488" s="39">
        <v>4347</v>
      </c>
      <c r="K488" s="39">
        <v>4070</v>
      </c>
      <c r="L488" s="39">
        <v>425</v>
      </c>
      <c r="M488" s="39">
        <v>139440</v>
      </c>
      <c r="N488" s="39">
        <v>2176</v>
      </c>
      <c r="O488" s="39">
        <v>139</v>
      </c>
      <c r="P488" s="39">
        <v>7686</v>
      </c>
      <c r="Q488" s="39">
        <v>22</v>
      </c>
      <c r="R488" s="39">
        <v>4</v>
      </c>
      <c r="S488" s="46">
        <v>5.5</v>
      </c>
      <c r="T488" s="39">
        <v>5</v>
      </c>
      <c r="U488" s="39">
        <v>2</v>
      </c>
      <c r="V488" s="39">
        <v>1</v>
      </c>
      <c r="W488" s="46">
        <v>2.5</v>
      </c>
      <c r="X488" s="39">
        <v>2</v>
      </c>
      <c r="Y488" s="39">
        <v>0</v>
      </c>
      <c r="Z488" s="39">
        <v>1</v>
      </c>
      <c r="AA488" s="39">
        <v>1</v>
      </c>
      <c r="AB488" s="39">
        <v>1</v>
      </c>
      <c r="AC488" s="39">
        <v>0</v>
      </c>
      <c r="AD488" s="39">
        <v>3</v>
      </c>
      <c r="AE488" s="39">
        <v>3</v>
      </c>
      <c r="AF488" s="39">
        <v>1402224</v>
      </c>
      <c r="AG488" s="39">
        <v>926553</v>
      </c>
      <c r="AH488" s="39">
        <v>130964</v>
      </c>
      <c r="AI488" s="39">
        <v>344707</v>
      </c>
      <c r="AJ488" s="39">
        <v>299979</v>
      </c>
      <c r="AK488" s="39">
        <v>218171</v>
      </c>
    </row>
    <row r="489" spans="1:37" ht="16.5" customHeight="1">
      <c r="A489" s="38">
        <v>454</v>
      </c>
      <c r="B489" s="38" t="s">
        <v>55</v>
      </c>
      <c r="C489" s="38" t="s">
        <v>1193</v>
      </c>
      <c r="D489" s="38" t="s">
        <v>157</v>
      </c>
      <c r="E489" s="38" t="s">
        <v>1224</v>
      </c>
      <c r="F489" s="45" t="s">
        <v>3750</v>
      </c>
      <c r="G489" s="38" t="s">
        <v>1225</v>
      </c>
      <c r="H489" s="38" t="s">
        <v>3751</v>
      </c>
      <c r="I489" s="38">
        <v>2014</v>
      </c>
      <c r="J489" s="39">
        <v>2267</v>
      </c>
      <c r="K489" s="39">
        <v>3836</v>
      </c>
      <c r="L489" s="39">
        <v>300</v>
      </c>
      <c r="M489" s="39">
        <v>74214</v>
      </c>
      <c r="N489" s="39">
        <v>1023</v>
      </c>
      <c r="O489" s="39">
        <v>138</v>
      </c>
      <c r="P489" s="39">
        <v>8630</v>
      </c>
      <c r="Q489" s="39">
        <v>139</v>
      </c>
      <c r="R489" s="39">
        <v>0</v>
      </c>
      <c r="S489" s="46">
        <v>4.5</v>
      </c>
      <c r="T489" s="39">
        <v>5</v>
      </c>
      <c r="U489" s="39">
        <v>1</v>
      </c>
      <c r="V489" s="39">
        <v>1</v>
      </c>
      <c r="W489" s="46">
        <v>3.5</v>
      </c>
      <c r="X489" s="39">
        <v>4</v>
      </c>
      <c r="Y489" s="39">
        <v>0</v>
      </c>
      <c r="Z489" s="39">
        <v>0</v>
      </c>
      <c r="AA489" s="39">
        <v>0</v>
      </c>
      <c r="AB489" s="39">
        <v>0</v>
      </c>
      <c r="AC489" s="39">
        <v>1</v>
      </c>
      <c r="AD489" s="39">
        <v>3</v>
      </c>
      <c r="AE489" s="39">
        <v>2</v>
      </c>
      <c r="AF489" s="39">
        <v>1350375</v>
      </c>
      <c r="AG489" s="39">
        <v>646490</v>
      </c>
      <c r="AH489" s="39">
        <v>146504</v>
      </c>
      <c r="AI489" s="39">
        <v>557381</v>
      </c>
      <c r="AJ489" s="39">
        <v>333977</v>
      </c>
      <c r="AK489" s="39">
        <v>306610</v>
      </c>
    </row>
    <row r="490" spans="1:37" ht="16.5" customHeight="1">
      <c r="A490" s="38">
        <v>455</v>
      </c>
      <c r="B490" s="38" t="s">
        <v>55</v>
      </c>
      <c r="C490" s="38" t="s">
        <v>1193</v>
      </c>
      <c r="D490" s="38" t="s">
        <v>157</v>
      </c>
      <c r="E490" s="38" t="s">
        <v>1226</v>
      </c>
      <c r="F490" s="45" t="s">
        <v>3752</v>
      </c>
      <c r="G490" s="38" t="s">
        <v>1227</v>
      </c>
      <c r="H490" s="38" t="s">
        <v>3753</v>
      </c>
      <c r="I490" s="38">
        <v>2012</v>
      </c>
      <c r="J490" s="39">
        <v>2400</v>
      </c>
      <c r="K490" s="39">
        <v>3776</v>
      </c>
      <c r="L490" s="39">
        <v>369</v>
      </c>
      <c r="M490" s="39">
        <v>88008</v>
      </c>
      <c r="N490" s="39">
        <v>1830</v>
      </c>
      <c r="O490" s="39">
        <v>102</v>
      </c>
      <c r="P490" s="39">
        <v>7194</v>
      </c>
      <c r="Q490" s="39">
        <v>93</v>
      </c>
      <c r="R490" s="39">
        <v>15</v>
      </c>
      <c r="S490" s="39">
        <v>4</v>
      </c>
      <c r="T490" s="39">
        <v>4</v>
      </c>
      <c r="U490" s="39">
        <v>0</v>
      </c>
      <c r="V490" s="39">
        <v>0</v>
      </c>
      <c r="W490" s="39">
        <v>4</v>
      </c>
      <c r="X490" s="39">
        <v>4</v>
      </c>
      <c r="Y490" s="39">
        <v>0</v>
      </c>
      <c r="Z490" s="39">
        <v>0</v>
      </c>
      <c r="AA490" s="39">
        <v>0</v>
      </c>
      <c r="AB490" s="39">
        <v>0</v>
      </c>
      <c r="AC490" s="39">
        <v>0</v>
      </c>
      <c r="AD490" s="39">
        <v>4</v>
      </c>
      <c r="AE490" s="39">
        <v>2</v>
      </c>
      <c r="AF490" s="39">
        <v>1177969</v>
      </c>
      <c r="AG490" s="39">
        <v>705778</v>
      </c>
      <c r="AH490" s="39">
        <v>127484</v>
      </c>
      <c r="AI490" s="39">
        <v>344707</v>
      </c>
      <c r="AJ490" s="39">
        <v>214394</v>
      </c>
      <c r="AK490" s="39">
        <v>182273</v>
      </c>
    </row>
    <row r="491" spans="1:37" ht="16.5" customHeight="1">
      <c r="A491" s="38">
        <v>456</v>
      </c>
      <c r="B491" s="38" t="s">
        <v>55</v>
      </c>
      <c r="C491" s="38" t="s">
        <v>1193</v>
      </c>
      <c r="D491" s="38" t="s">
        <v>157</v>
      </c>
      <c r="E491" s="38" t="s">
        <v>1230</v>
      </c>
      <c r="F491" s="45" t="s">
        <v>3754</v>
      </c>
      <c r="G491" s="38" t="s">
        <v>3755</v>
      </c>
      <c r="H491" s="38" t="s">
        <v>3756</v>
      </c>
      <c r="I491" s="38">
        <v>2002</v>
      </c>
      <c r="J491" s="39">
        <v>586</v>
      </c>
      <c r="K491" s="39">
        <v>599.05999999999995</v>
      </c>
      <c r="L491" s="39">
        <v>22</v>
      </c>
      <c r="M491" s="39">
        <v>77585</v>
      </c>
      <c r="N491" s="39">
        <v>3473</v>
      </c>
      <c r="O491" s="39">
        <v>38</v>
      </c>
      <c r="P491" s="39">
        <v>3460</v>
      </c>
      <c r="Q491" s="39">
        <v>0</v>
      </c>
      <c r="R491" s="39">
        <v>0</v>
      </c>
      <c r="S491" s="39">
        <v>3</v>
      </c>
      <c r="T491" s="39">
        <v>3</v>
      </c>
      <c r="U491" s="39">
        <v>1</v>
      </c>
      <c r="V491" s="39">
        <v>1</v>
      </c>
      <c r="W491" s="39">
        <v>2</v>
      </c>
      <c r="X491" s="39">
        <v>2</v>
      </c>
      <c r="Y491" s="39">
        <v>0</v>
      </c>
      <c r="Z491" s="39">
        <v>0</v>
      </c>
      <c r="AA491" s="39">
        <v>0</v>
      </c>
      <c r="AB491" s="39">
        <v>0</v>
      </c>
      <c r="AC491" s="39">
        <v>0</v>
      </c>
      <c r="AD491" s="39">
        <v>3</v>
      </c>
      <c r="AE491" s="39">
        <v>1</v>
      </c>
      <c r="AF491" s="39">
        <v>1038731</v>
      </c>
      <c r="AG491" s="39">
        <v>430528</v>
      </c>
      <c r="AH491" s="39">
        <v>63006</v>
      </c>
      <c r="AI491" s="39">
        <v>545197</v>
      </c>
      <c r="AJ491" s="39">
        <v>65949</v>
      </c>
      <c r="AK491" s="39">
        <v>48651</v>
      </c>
    </row>
    <row r="492" spans="1:37" ht="16.5" customHeight="1">
      <c r="A492" s="38">
        <v>457</v>
      </c>
      <c r="B492" s="38" t="s">
        <v>55</v>
      </c>
      <c r="C492" s="38" t="s">
        <v>1193</v>
      </c>
      <c r="D492" s="38" t="s">
        <v>157</v>
      </c>
      <c r="E492" s="38" t="s">
        <v>1231</v>
      </c>
      <c r="F492" s="45" t="s">
        <v>3757</v>
      </c>
      <c r="G492" s="38" t="s">
        <v>3758</v>
      </c>
      <c r="H492" s="38" t="s">
        <v>3759</v>
      </c>
      <c r="I492" s="38">
        <v>2020</v>
      </c>
      <c r="J492" s="39">
        <v>1272</v>
      </c>
      <c r="K492" s="39">
        <v>2676</v>
      </c>
      <c r="L492" s="39">
        <v>250</v>
      </c>
      <c r="M492" s="39">
        <v>34826</v>
      </c>
      <c r="N492" s="39">
        <v>433</v>
      </c>
      <c r="O492" s="39">
        <v>119</v>
      </c>
      <c r="P492" s="39">
        <v>6955</v>
      </c>
      <c r="Q492" s="39">
        <v>26</v>
      </c>
      <c r="R492" s="39">
        <v>119</v>
      </c>
      <c r="S492" s="39">
        <v>5</v>
      </c>
      <c r="T492" s="39">
        <v>5</v>
      </c>
      <c r="U492" s="39">
        <v>2</v>
      </c>
      <c r="V492" s="39">
        <v>2</v>
      </c>
      <c r="W492" s="39">
        <v>3</v>
      </c>
      <c r="X492" s="39">
        <v>3</v>
      </c>
      <c r="Y492" s="39">
        <v>0</v>
      </c>
      <c r="Z492" s="39">
        <v>0</v>
      </c>
      <c r="AA492" s="39">
        <v>0</v>
      </c>
      <c r="AB492" s="39">
        <v>0</v>
      </c>
      <c r="AC492" s="39">
        <v>1</v>
      </c>
      <c r="AD492" s="39">
        <v>7</v>
      </c>
      <c r="AE492" s="39">
        <v>1</v>
      </c>
      <c r="AF492" s="39">
        <v>842771</v>
      </c>
      <c r="AG492" s="39">
        <v>391936</v>
      </c>
      <c r="AH492" s="39">
        <v>111992</v>
      </c>
      <c r="AI492" s="39">
        <v>338843</v>
      </c>
      <c r="AJ492" s="39">
        <v>242640</v>
      </c>
      <c r="AK492" s="39">
        <v>200854</v>
      </c>
    </row>
    <row r="493" spans="1:37" ht="16.5" customHeight="1">
      <c r="A493" s="38">
        <v>458</v>
      </c>
      <c r="B493" s="38" t="s">
        <v>55</v>
      </c>
      <c r="C493" s="38" t="s">
        <v>1193</v>
      </c>
      <c r="D493" s="38" t="s">
        <v>157</v>
      </c>
      <c r="E493" s="38" t="s">
        <v>1235</v>
      </c>
      <c r="F493" s="45" t="s">
        <v>3760</v>
      </c>
      <c r="G493" s="38" t="s">
        <v>1236</v>
      </c>
      <c r="H493" s="38" t="s">
        <v>3761</v>
      </c>
      <c r="I493" s="38">
        <v>2008</v>
      </c>
      <c r="J493" s="39">
        <v>51109</v>
      </c>
      <c r="K493" s="39">
        <v>1574</v>
      </c>
      <c r="L493" s="39">
        <v>110</v>
      </c>
      <c r="M493" s="39">
        <v>89289</v>
      </c>
      <c r="N493" s="39">
        <v>1929</v>
      </c>
      <c r="O493" s="39">
        <v>101</v>
      </c>
      <c r="P493" s="39">
        <v>6464</v>
      </c>
      <c r="Q493" s="39">
        <v>61</v>
      </c>
      <c r="R493" s="39">
        <v>0</v>
      </c>
      <c r="S493" s="39">
        <v>4</v>
      </c>
      <c r="T493" s="39">
        <v>4</v>
      </c>
      <c r="U493" s="39">
        <v>1</v>
      </c>
      <c r="V493" s="39">
        <v>1</v>
      </c>
      <c r="W493" s="39">
        <v>3</v>
      </c>
      <c r="X493" s="39">
        <v>3</v>
      </c>
      <c r="Y493" s="39">
        <v>0</v>
      </c>
      <c r="Z493" s="39">
        <v>0</v>
      </c>
      <c r="AA493" s="39">
        <v>0</v>
      </c>
      <c r="AB493" s="39">
        <v>0</v>
      </c>
      <c r="AC493" s="39">
        <v>0</v>
      </c>
      <c r="AD493" s="39">
        <v>3</v>
      </c>
      <c r="AE493" s="39">
        <v>2</v>
      </c>
      <c r="AF493" s="39">
        <v>1146905</v>
      </c>
      <c r="AG493" s="39">
        <v>685554</v>
      </c>
      <c r="AH493" s="39">
        <v>116644</v>
      </c>
      <c r="AI493" s="39">
        <v>344707</v>
      </c>
      <c r="AJ493" s="39">
        <v>168042</v>
      </c>
      <c r="AK493" s="39">
        <v>147062</v>
      </c>
    </row>
    <row r="494" spans="1:37" ht="16.5" customHeight="1">
      <c r="A494" s="38">
        <v>459</v>
      </c>
      <c r="B494" s="38" t="s">
        <v>55</v>
      </c>
      <c r="C494" s="38" t="s">
        <v>1193</v>
      </c>
      <c r="D494" s="38" t="s">
        <v>157</v>
      </c>
      <c r="E494" s="38" t="s">
        <v>1237</v>
      </c>
      <c r="F494" s="45" t="s">
        <v>3762</v>
      </c>
      <c r="G494" s="38" t="s">
        <v>1238</v>
      </c>
      <c r="H494" s="38" t="s">
        <v>3763</v>
      </c>
      <c r="I494" s="38">
        <v>2008</v>
      </c>
      <c r="J494" s="39">
        <v>26167</v>
      </c>
      <c r="K494" s="39">
        <v>4160</v>
      </c>
      <c r="L494" s="39">
        <v>391</v>
      </c>
      <c r="M494" s="39">
        <v>135326</v>
      </c>
      <c r="N494" s="39">
        <v>1879</v>
      </c>
      <c r="O494" s="39">
        <v>158</v>
      </c>
      <c r="P494" s="39">
        <v>7248</v>
      </c>
      <c r="Q494" s="39">
        <v>46</v>
      </c>
      <c r="R494" s="39">
        <v>158</v>
      </c>
      <c r="S494" s="46">
        <v>5.5</v>
      </c>
      <c r="T494" s="46">
        <v>5.5</v>
      </c>
      <c r="U494" s="39">
        <v>2</v>
      </c>
      <c r="V494" s="39">
        <v>2</v>
      </c>
      <c r="W494" s="46">
        <v>2.5</v>
      </c>
      <c r="X494" s="46">
        <v>2.5</v>
      </c>
      <c r="Y494" s="39">
        <v>0</v>
      </c>
      <c r="Z494" s="39">
        <v>0</v>
      </c>
      <c r="AA494" s="39">
        <v>1</v>
      </c>
      <c r="AB494" s="39">
        <v>1</v>
      </c>
      <c r="AC494" s="39">
        <v>0</v>
      </c>
      <c r="AD494" s="39">
        <v>6</v>
      </c>
      <c r="AE494" s="39">
        <v>0</v>
      </c>
      <c r="AF494" s="39">
        <v>1390116</v>
      </c>
      <c r="AG494" s="39">
        <v>897666</v>
      </c>
      <c r="AH494" s="39">
        <v>132884</v>
      </c>
      <c r="AI494" s="39">
        <v>359566</v>
      </c>
      <c r="AJ494" s="39">
        <v>243349</v>
      </c>
      <c r="AK494" s="39">
        <v>206513</v>
      </c>
    </row>
    <row r="495" spans="1:37" ht="16.5" customHeight="1">
      <c r="A495" s="38">
        <v>460</v>
      </c>
      <c r="B495" s="38" t="s">
        <v>55</v>
      </c>
      <c r="C495" s="38" t="s">
        <v>1193</v>
      </c>
      <c r="D495" s="38" t="s">
        <v>157</v>
      </c>
      <c r="E495" s="38" t="s">
        <v>1239</v>
      </c>
      <c r="F495" s="45" t="s">
        <v>3764</v>
      </c>
      <c r="G495" s="38" t="s">
        <v>3765</v>
      </c>
      <c r="H495" s="38" t="s">
        <v>3766</v>
      </c>
      <c r="I495" s="38">
        <v>1994</v>
      </c>
      <c r="J495" s="39">
        <v>3753</v>
      </c>
      <c r="K495" s="39">
        <v>2803</v>
      </c>
      <c r="L495" s="39">
        <v>378</v>
      </c>
      <c r="M495" s="39">
        <v>145184</v>
      </c>
      <c r="N495" s="39">
        <v>1929</v>
      </c>
      <c r="O495" s="39">
        <v>150</v>
      </c>
      <c r="P495" s="39">
        <v>7690</v>
      </c>
      <c r="Q495" s="39">
        <v>138</v>
      </c>
      <c r="R495" s="39">
        <v>0</v>
      </c>
      <c r="S495" s="39">
        <v>4</v>
      </c>
      <c r="T495" s="39">
        <v>4</v>
      </c>
      <c r="U495" s="39">
        <v>1</v>
      </c>
      <c r="V495" s="39">
        <v>1</v>
      </c>
      <c r="W495" s="39">
        <v>3</v>
      </c>
      <c r="X495" s="39">
        <v>3</v>
      </c>
      <c r="Y495" s="39">
        <v>0</v>
      </c>
      <c r="Z495" s="39">
        <v>0</v>
      </c>
      <c r="AA495" s="39">
        <v>0</v>
      </c>
      <c r="AB495" s="39">
        <v>0</v>
      </c>
      <c r="AC495" s="39">
        <v>0</v>
      </c>
      <c r="AD495" s="39">
        <v>6</v>
      </c>
      <c r="AE495" s="39">
        <v>1</v>
      </c>
      <c r="AF495" s="39">
        <v>1335521</v>
      </c>
      <c r="AG495" s="39">
        <v>646490</v>
      </c>
      <c r="AH495" s="39">
        <v>135848</v>
      </c>
      <c r="AI495" s="39">
        <v>553183</v>
      </c>
      <c r="AJ495" s="39">
        <v>77059</v>
      </c>
      <c r="AK495" s="39">
        <v>173943</v>
      </c>
    </row>
    <row r="496" spans="1:37" ht="16.5" customHeight="1">
      <c r="A496" s="38">
        <v>461</v>
      </c>
      <c r="B496" s="38" t="s">
        <v>55</v>
      </c>
      <c r="C496" s="38" t="s">
        <v>1193</v>
      </c>
      <c r="D496" s="38" t="s">
        <v>157</v>
      </c>
      <c r="E496" s="38" t="s">
        <v>1242</v>
      </c>
      <c r="F496" s="45" t="s">
        <v>3767</v>
      </c>
      <c r="G496" s="38" t="s">
        <v>3768</v>
      </c>
      <c r="H496" s="38" t="s">
        <v>3769</v>
      </c>
      <c r="I496" s="38">
        <v>2003</v>
      </c>
      <c r="J496" s="39">
        <v>4149</v>
      </c>
      <c r="K496" s="39">
        <v>4580</v>
      </c>
      <c r="L496" s="39">
        <v>455</v>
      </c>
      <c r="M496" s="39">
        <v>155706</v>
      </c>
      <c r="N496" s="39">
        <v>5151</v>
      </c>
      <c r="O496" s="39">
        <v>215</v>
      </c>
      <c r="P496" s="39">
        <v>11449</v>
      </c>
      <c r="Q496" s="39">
        <v>104</v>
      </c>
      <c r="R496" s="39">
        <v>3</v>
      </c>
      <c r="S496" s="39">
        <v>28</v>
      </c>
      <c r="T496" s="39">
        <v>28</v>
      </c>
      <c r="U496" s="39">
        <v>5</v>
      </c>
      <c r="V496" s="39">
        <v>5</v>
      </c>
      <c r="W496" s="39">
        <v>13</v>
      </c>
      <c r="X496" s="39">
        <v>13</v>
      </c>
      <c r="Y496" s="39">
        <v>4</v>
      </c>
      <c r="Z496" s="39">
        <v>4</v>
      </c>
      <c r="AA496" s="39">
        <v>6</v>
      </c>
      <c r="AB496" s="39">
        <v>6</v>
      </c>
      <c r="AC496" s="39">
        <v>3</v>
      </c>
      <c r="AD496" s="39">
        <v>13</v>
      </c>
      <c r="AE496" s="39">
        <v>5</v>
      </c>
      <c r="AF496" s="39">
        <v>5047752</v>
      </c>
      <c r="AG496" s="39">
        <v>2690372</v>
      </c>
      <c r="AH496" s="39">
        <v>207890</v>
      </c>
      <c r="AI496" s="39">
        <v>2149490</v>
      </c>
      <c r="AJ496" s="39">
        <v>332036</v>
      </c>
      <c r="AK496" s="39">
        <v>234748</v>
      </c>
    </row>
    <row r="497" spans="1:37" ht="16.5" customHeight="1">
      <c r="A497" s="38">
        <v>462</v>
      </c>
      <c r="B497" s="38" t="s">
        <v>55</v>
      </c>
      <c r="C497" s="38" t="s">
        <v>1193</v>
      </c>
      <c r="D497" s="38" t="s">
        <v>157</v>
      </c>
      <c r="E497" s="38" t="s">
        <v>3770</v>
      </c>
      <c r="F497" s="45" t="s">
        <v>3771</v>
      </c>
      <c r="G497" s="38" t="s">
        <v>3772</v>
      </c>
      <c r="H497" s="38" t="s">
        <v>3773</v>
      </c>
      <c r="I497" s="38">
        <v>2021</v>
      </c>
      <c r="J497" s="39">
        <v>19448</v>
      </c>
      <c r="K497" s="39">
        <v>37396</v>
      </c>
      <c r="L497" s="39">
        <v>92</v>
      </c>
      <c r="M497" s="39">
        <v>12053</v>
      </c>
      <c r="N497" s="39">
        <v>0</v>
      </c>
      <c r="O497" s="39">
        <v>6</v>
      </c>
      <c r="P497" s="39">
        <v>5635</v>
      </c>
      <c r="Q497" s="39">
        <v>0</v>
      </c>
      <c r="R497" s="39">
        <v>6</v>
      </c>
      <c r="S497" s="39">
        <v>2</v>
      </c>
      <c r="T497" s="39">
        <v>2</v>
      </c>
      <c r="U497" s="39">
        <v>0</v>
      </c>
      <c r="V497" s="39">
        <v>0</v>
      </c>
      <c r="W497" s="39">
        <v>2</v>
      </c>
      <c r="X497" s="39">
        <v>2</v>
      </c>
      <c r="Y497" s="39">
        <v>0</v>
      </c>
      <c r="Z497" s="39">
        <v>0</v>
      </c>
      <c r="AA497" s="39">
        <v>0</v>
      </c>
      <c r="AB497" s="39">
        <v>0</v>
      </c>
      <c r="AC497" s="39">
        <v>0</v>
      </c>
      <c r="AD497" s="39">
        <v>3</v>
      </c>
      <c r="AE497" s="39">
        <v>2</v>
      </c>
      <c r="AF497" s="39">
        <v>852335</v>
      </c>
      <c r="AG497" s="39">
        <v>232932</v>
      </c>
      <c r="AH497" s="39">
        <v>74506</v>
      </c>
      <c r="AI497" s="39">
        <v>544897</v>
      </c>
      <c r="AJ497" s="39">
        <v>81781</v>
      </c>
      <c r="AK497" s="39">
        <v>82854</v>
      </c>
    </row>
    <row r="498" spans="1:37" ht="16.5" customHeight="1">
      <c r="A498" s="38">
        <v>463</v>
      </c>
      <c r="B498" s="38" t="s">
        <v>55</v>
      </c>
      <c r="C498" s="38" t="s">
        <v>1193</v>
      </c>
      <c r="D498" s="38" t="s">
        <v>157</v>
      </c>
      <c r="E498" s="38" t="s">
        <v>1215</v>
      </c>
      <c r="F498" s="45" t="s">
        <v>3774</v>
      </c>
      <c r="G498" s="38" t="s">
        <v>1216</v>
      </c>
      <c r="H498" s="38" t="s">
        <v>3775</v>
      </c>
      <c r="I498" s="38">
        <v>2014</v>
      </c>
      <c r="J498" s="39">
        <v>2628</v>
      </c>
      <c r="K498" s="39">
        <v>3983</v>
      </c>
      <c r="L498" s="39">
        <v>423</v>
      </c>
      <c r="M498" s="39">
        <v>75642</v>
      </c>
      <c r="N498" s="39">
        <v>1573</v>
      </c>
      <c r="O498" s="39">
        <v>140</v>
      </c>
      <c r="P498" s="39">
        <v>7591</v>
      </c>
      <c r="Q498" s="39">
        <v>85</v>
      </c>
      <c r="R498" s="39">
        <v>140</v>
      </c>
      <c r="S498" s="39">
        <v>3</v>
      </c>
      <c r="T498" s="39">
        <v>3</v>
      </c>
      <c r="U498" s="39">
        <v>1</v>
      </c>
      <c r="V498" s="39">
        <v>1</v>
      </c>
      <c r="W498" s="39">
        <v>2</v>
      </c>
      <c r="X498" s="39">
        <v>2</v>
      </c>
      <c r="Y498" s="39">
        <v>0</v>
      </c>
      <c r="Z498" s="39">
        <v>0</v>
      </c>
      <c r="AA498" s="39">
        <v>0</v>
      </c>
      <c r="AB498" s="39">
        <v>0</v>
      </c>
      <c r="AC498" s="39">
        <v>0</v>
      </c>
      <c r="AD498" s="39">
        <v>2</v>
      </c>
      <c r="AE498" s="39">
        <v>2</v>
      </c>
      <c r="AF498" s="39">
        <v>1306679</v>
      </c>
      <c r="AG498" s="39">
        <v>625626</v>
      </c>
      <c r="AH498" s="39">
        <v>130308</v>
      </c>
      <c r="AI498" s="39">
        <v>550745</v>
      </c>
      <c r="AJ498" s="39">
        <v>270395</v>
      </c>
      <c r="AK498" s="39">
        <v>257129</v>
      </c>
    </row>
    <row r="499" spans="1:37" ht="16.5" customHeight="1">
      <c r="A499" s="38">
        <v>464</v>
      </c>
      <c r="B499" s="38" t="s">
        <v>55</v>
      </c>
      <c r="C499" s="38" t="s">
        <v>1193</v>
      </c>
      <c r="D499" s="38" t="s">
        <v>157</v>
      </c>
      <c r="E499" s="38" t="s">
        <v>1228</v>
      </c>
      <c r="F499" s="45" t="s">
        <v>3776</v>
      </c>
      <c r="G499" s="38" t="s">
        <v>1229</v>
      </c>
      <c r="H499" s="38" t="s">
        <v>3777</v>
      </c>
      <c r="I499" s="38">
        <v>2007</v>
      </c>
      <c r="J499" s="39">
        <v>11118</v>
      </c>
      <c r="K499" s="39">
        <v>4457</v>
      </c>
      <c r="L499" s="39">
        <v>164</v>
      </c>
      <c r="M499" s="39">
        <v>192337</v>
      </c>
      <c r="N499" s="39">
        <v>3078</v>
      </c>
      <c r="O499" s="39">
        <v>183</v>
      </c>
      <c r="P499" s="39">
        <v>9929</v>
      </c>
      <c r="Q499" s="39">
        <v>181</v>
      </c>
      <c r="R499" s="39">
        <v>10</v>
      </c>
      <c r="S499" s="39">
        <v>21</v>
      </c>
      <c r="T499" s="39">
        <v>21</v>
      </c>
      <c r="U499" s="39">
        <v>2</v>
      </c>
      <c r="V499" s="39">
        <v>2</v>
      </c>
      <c r="W499" s="39">
        <v>12</v>
      </c>
      <c r="X499" s="39">
        <v>12</v>
      </c>
      <c r="Y499" s="39">
        <v>1</v>
      </c>
      <c r="Z499" s="39">
        <v>1</v>
      </c>
      <c r="AA499" s="39">
        <v>6</v>
      </c>
      <c r="AB499" s="39">
        <v>6</v>
      </c>
      <c r="AC499" s="39">
        <v>0</v>
      </c>
      <c r="AD499" s="39">
        <v>15</v>
      </c>
      <c r="AE499" s="39">
        <v>4</v>
      </c>
      <c r="AF499" s="39">
        <v>2348966</v>
      </c>
      <c r="AG499" s="39">
        <v>1268216</v>
      </c>
      <c r="AH499" s="39">
        <v>206144</v>
      </c>
      <c r="AI499" s="39">
        <v>874606</v>
      </c>
      <c r="AJ499" s="39">
        <v>305725</v>
      </c>
      <c r="AK499" s="39">
        <v>235582</v>
      </c>
    </row>
    <row r="500" spans="1:37" ht="16.5" customHeight="1">
      <c r="A500" s="38">
        <v>465</v>
      </c>
      <c r="B500" s="38" t="s">
        <v>55</v>
      </c>
      <c r="C500" s="38" t="s">
        <v>1193</v>
      </c>
      <c r="D500" s="38" t="s">
        <v>157</v>
      </c>
      <c r="E500" s="38" t="s">
        <v>1233</v>
      </c>
      <c r="F500" s="45" t="s">
        <v>3778</v>
      </c>
      <c r="G500" s="38" t="s">
        <v>1234</v>
      </c>
      <c r="H500" s="38" t="s">
        <v>3779</v>
      </c>
      <c r="I500" s="38">
        <v>2007</v>
      </c>
      <c r="J500" s="39">
        <v>1500</v>
      </c>
      <c r="K500" s="39">
        <v>2050</v>
      </c>
      <c r="L500" s="39">
        <v>94</v>
      </c>
      <c r="M500" s="39">
        <v>125739</v>
      </c>
      <c r="N500" s="39">
        <v>1311</v>
      </c>
      <c r="O500" s="39">
        <v>43</v>
      </c>
      <c r="P500" s="39">
        <v>6316</v>
      </c>
      <c r="Q500" s="39">
        <v>0</v>
      </c>
      <c r="R500" s="39">
        <v>0</v>
      </c>
      <c r="S500" s="39">
        <v>4</v>
      </c>
      <c r="T500" s="39">
        <v>4</v>
      </c>
      <c r="U500" s="39">
        <v>1</v>
      </c>
      <c r="V500" s="39">
        <v>1</v>
      </c>
      <c r="W500" s="39">
        <v>3</v>
      </c>
      <c r="X500" s="39">
        <v>3</v>
      </c>
      <c r="Y500" s="39">
        <v>0</v>
      </c>
      <c r="Z500" s="39">
        <v>0</v>
      </c>
      <c r="AA500" s="39">
        <v>0</v>
      </c>
      <c r="AB500" s="39">
        <v>0</v>
      </c>
      <c r="AC500" s="39">
        <v>1</v>
      </c>
      <c r="AD500" s="39">
        <v>4</v>
      </c>
      <c r="AE500" s="39">
        <v>1</v>
      </c>
      <c r="AF500" s="39">
        <v>889651</v>
      </c>
      <c r="AG500" s="39">
        <v>513571</v>
      </c>
      <c r="AH500" s="39">
        <v>87714</v>
      </c>
      <c r="AI500" s="39">
        <v>288366</v>
      </c>
      <c r="AJ500" s="39">
        <v>300706</v>
      </c>
      <c r="AK500" s="39">
        <v>321741</v>
      </c>
    </row>
    <row r="501" spans="1:37" ht="16.5" customHeight="1">
      <c r="A501" s="38">
        <v>466</v>
      </c>
      <c r="B501" s="38" t="s">
        <v>55</v>
      </c>
      <c r="C501" s="38" t="s">
        <v>1193</v>
      </c>
      <c r="D501" s="38" t="s">
        <v>157</v>
      </c>
      <c r="E501" s="38" t="s">
        <v>1240</v>
      </c>
      <c r="F501" s="45" t="s">
        <v>3780</v>
      </c>
      <c r="G501" s="38" t="s">
        <v>1241</v>
      </c>
      <c r="H501" s="38" t="s">
        <v>3781</v>
      </c>
      <c r="I501" s="38">
        <v>2007</v>
      </c>
      <c r="J501" s="39">
        <v>1050</v>
      </c>
      <c r="K501" s="39">
        <v>1688</v>
      </c>
      <c r="L501" s="39">
        <v>96</v>
      </c>
      <c r="M501" s="39">
        <v>104683</v>
      </c>
      <c r="N501" s="39">
        <v>949</v>
      </c>
      <c r="O501" s="39">
        <v>43</v>
      </c>
      <c r="P501" s="39">
        <v>6538</v>
      </c>
      <c r="Q501" s="39">
        <v>21</v>
      </c>
      <c r="R501" s="39">
        <v>0</v>
      </c>
      <c r="S501" s="39">
        <v>4</v>
      </c>
      <c r="T501" s="39">
        <v>4</v>
      </c>
      <c r="U501" s="39">
        <v>1</v>
      </c>
      <c r="V501" s="39">
        <v>1</v>
      </c>
      <c r="W501" s="39">
        <v>3</v>
      </c>
      <c r="X501" s="39">
        <v>3</v>
      </c>
      <c r="Y501" s="39">
        <v>0</v>
      </c>
      <c r="Z501" s="39">
        <v>0</v>
      </c>
      <c r="AA501" s="39">
        <v>0</v>
      </c>
      <c r="AB501" s="39">
        <v>0</v>
      </c>
      <c r="AC501" s="39">
        <v>0</v>
      </c>
      <c r="AD501" s="39">
        <v>4</v>
      </c>
      <c r="AE501" s="39">
        <v>1</v>
      </c>
      <c r="AF501" s="39">
        <v>1088899</v>
      </c>
      <c r="AG501" s="39">
        <v>445974</v>
      </c>
      <c r="AH501" s="39">
        <v>88419</v>
      </c>
      <c r="AI501" s="39">
        <v>554506</v>
      </c>
      <c r="AJ501" s="39">
        <v>211836</v>
      </c>
      <c r="AK501" s="39">
        <v>232593</v>
      </c>
    </row>
    <row r="502" spans="1:37" ht="16.5" customHeight="1">
      <c r="A502" s="38">
        <v>467</v>
      </c>
      <c r="B502" s="38" t="s">
        <v>55</v>
      </c>
      <c r="C502" s="38" t="s">
        <v>1193</v>
      </c>
      <c r="D502" s="38" t="s">
        <v>157</v>
      </c>
      <c r="E502" s="38" t="s">
        <v>1243</v>
      </c>
      <c r="F502" s="45" t="s">
        <v>3782</v>
      </c>
      <c r="G502" s="38" t="s">
        <v>1244</v>
      </c>
      <c r="H502" s="38" t="s">
        <v>3783</v>
      </c>
      <c r="I502" s="38">
        <v>2007</v>
      </c>
      <c r="J502" s="39">
        <v>1002</v>
      </c>
      <c r="K502" s="39">
        <v>1688</v>
      </c>
      <c r="L502" s="39">
        <v>111</v>
      </c>
      <c r="M502" s="39">
        <v>103928</v>
      </c>
      <c r="N502" s="39">
        <v>1137</v>
      </c>
      <c r="O502" s="39">
        <v>47</v>
      </c>
      <c r="P502" s="39">
        <v>6366</v>
      </c>
      <c r="Q502" s="39">
        <v>0</v>
      </c>
      <c r="R502" s="39">
        <v>0</v>
      </c>
      <c r="S502" s="39">
        <v>4</v>
      </c>
      <c r="T502" s="39">
        <v>4</v>
      </c>
      <c r="U502" s="39">
        <v>1</v>
      </c>
      <c r="V502" s="39">
        <v>1</v>
      </c>
      <c r="W502" s="39">
        <v>3</v>
      </c>
      <c r="X502" s="39">
        <v>3</v>
      </c>
      <c r="Y502" s="39">
        <v>0</v>
      </c>
      <c r="Z502" s="39">
        <v>0</v>
      </c>
      <c r="AA502" s="39">
        <v>0</v>
      </c>
      <c r="AB502" s="39">
        <v>0</v>
      </c>
      <c r="AC502" s="39">
        <v>0</v>
      </c>
      <c r="AD502" s="39">
        <v>5</v>
      </c>
      <c r="AE502" s="39">
        <v>1</v>
      </c>
      <c r="AF502" s="39">
        <v>1083402</v>
      </c>
      <c r="AG502" s="39">
        <v>440352</v>
      </c>
      <c r="AH502" s="39">
        <v>88315</v>
      </c>
      <c r="AI502" s="39">
        <v>554735</v>
      </c>
      <c r="AJ502" s="39">
        <v>241856</v>
      </c>
      <c r="AK502" s="39">
        <v>251655</v>
      </c>
    </row>
    <row r="503" spans="1:37" ht="16.5" customHeight="1">
      <c r="A503" s="38">
        <v>468</v>
      </c>
      <c r="B503" s="38" t="s">
        <v>55</v>
      </c>
      <c r="C503" s="38" t="s">
        <v>1164</v>
      </c>
      <c r="D503" s="38" t="s">
        <v>157</v>
      </c>
      <c r="E503" s="38" t="s">
        <v>1245</v>
      </c>
      <c r="F503" s="45" t="s">
        <v>3784</v>
      </c>
      <c r="G503" s="38" t="s">
        <v>3785</v>
      </c>
      <c r="H503" s="38" t="s">
        <v>1246</v>
      </c>
      <c r="I503" s="38">
        <v>2012</v>
      </c>
      <c r="J503" s="39">
        <v>1255</v>
      </c>
      <c r="K503" s="39">
        <v>2537.98</v>
      </c>
      <c r="L503" s="39">
        <v>240</v>
      </c>
      <c r="M503" s="39">
        <v>68443</v>
      </c>
      <c r="N503" s="39">
        <v>1405</v>
      </c>
      <c r="O503" s="39">
        <v>172</v>
      </c>
      <c r="P503" s="39">
        <v>4563</v>
      </c>
      <c r="Q503" s="39">
        <v>90</v>
      </c>
      <c r="R503" s="39">
        <v>62</v>
      </c>
      <c r="S503" s="39">
        <v>6</v>
      </c>
      <c r="T503" s="39">
        <v>6</v>
      </c>
      <c r="U503" s="39">
        <v>1</v>
      </c>
      <c r="V503" s="39">
        <v>1</v>
      </c>
      <c r="W503" s="39">
        <v>3</v>
      </c>
      <c r="X503" s="39">
        <v>3</v>
      </c>
      <c r="Y503" s="39">
        <v>0</v>
      </c>
      <c r="Z503" s="39">
        <v>0</v>
      </c>
      <c r="AA503" s="39">
        <v>2</v>
      </c>
      <c r="AB503" s="39">
        <v>2</v>
      </c>
      <c r="AC503" s="39">
        <v>0</v>
      </c>
      <c r="AD503" s="39">
        <v>3</v>
      </c>
      <c r="AE503" s="39">
        <v>6</v>
      </c>
      <c r="AF503" s="39">
        <v>621940</v>
      </c>
      <c r="AG503" s="39">
        <v>68112</v>
      </c>
      <c r="AH503" s="39">
        <v>52550</v>
      </c>
      <c r="AI503" s="39">
        <v>501278</v>
      </c>
      <c r="AJ503" s="39">
        <v>65214</v>
      </c>
      <c r="AK503" s="39">
        <v>94692</v>
      </c>
    </row>
    <row r="504" spans="1:37" ht="16.5" customHeight="1">
      <c r="A504" s="38">
        <v>469</v>
      </c>
      <c r="B504" s="38" t="s">
        <v>55</v>
      </c>
      <c r="C504" s="38" t="s">
        <v>1164</v>
      </c>
      <c r="D504" s="38" t="s">
        <v>157</v>
      </c>
      <c r="E504" s="38" t="s">
        <v>1247</v>
      </c>
      <c r="F504" s="45" t="s">
        <v>3786</v>
      </c>
      <c r="G504" s="38" t="s">
        <v>1248</v>
      </c>
      <c r="H504" s="38" t="s">
        <v>1246</v>
      </c>
      <c r="I504" s="38">
        <v>2002</v>
      </c>
      <c r="J504" s="39">
        <v>24080</v>
      </c>
      <c r="K504" s="39">
        <v>10027</v>
      </c>
      <c r="L504" s="39">
        <v>840</v>
      </c>
      <c r="M504" s="39">
        <v>326184</v>
      </c>
      <c r="N504" s="39">
        <v>22459</v>
      </c>
      <c r="O504" s="39">
        <v>138</v>
      </c>
      <c r="P504" s="39">
        <v>14111</v>
      </c>
      <c r="Q504" s="39">
        <v>117</v>
      </c>
      <c r="R504" s="39">
        <v>158</v>
      </c>
      <c r="S504" s="39">
        <v>24</v>
      </c>
      <c r="T504" s="39">
        <v>24</v>
      </c>
      <c r="U504" s="39">
        <v>6</v>
      </c>
      <c r="V504" s="39">
        <v>6</v>
      </c>
      <c r="W504" s="39">
        <v>8</v>
      </c>
      <c r="X504" s="39">
        <v>8</v>
      </c>
      <c r="Y504" s="39">
        <v>2</v>
      </c>
      <c r="Z504" s="39">
        <v>2</v>
      </c>
      <c r="AA504" s="39">
        <v>8</v>
      </c>
      <c r="AB504" s="39">
        <v>8</v>
      </c>
      <c r="AC504" s="39">
        <v>0</v>
      </c>
      <c r="AD504" s="39">
        <v>11</v>
      </c>
      <c r="AE504" s="39">
        <v>8</v>
      </c>
      <c r="AF504" s="39">
        <v>5166600</v>
      </c>
      <c r="AG504" s="39">
        <v>2210000</v>
      </c>
      <c r="AH504" s="39">
        <v>331600</v>
      </c>
      <c r="AI504" s="39">
        <v>2625000</v>
      </c>
      <c r="AJ504" s="39">
        <v>566646</v>
      </c>
      <c r="AK504" s="39">
        <v>450772</v>
      </c>
    </row>
    <row r="505" spans="1:37" ht="16.5" customHeight="1">
      <c r="A505" s="38">
        <v>470</v>
      </c>
      <c r="B505" s="38" t="s">
        <v>55</v>
      </c>
      <c r="C505" s="38" t="s">
        <v>1249</v>
      </c>
      <c r="D505" s="38" t="s">
        <v>157</v>
      </c>
      <c r="E505" s="38" t="s">
        <v>1252</v>
      </c>
      <c r="F505" s="45" t="s">
        <v>3787</v>
      </c>
      <c r="G505" s="38" t="s">
        <v>1253</v>
      </c>
      <c r="H505" s="38" t="s">
        <v>1258</v>
      </c>
      <c r="I505" s="38">
        <v>2016</v>
      </c>
      <c r="J505" s="39">
        <v>1750</v>
      </c>
      <c r="K505" s="39">
        <v>7642</v>
      </c>
      <c r="L505" s="39">
        <v>939</v>
      </c>
      <c r="M505" s="39">
        <v>140384</v>
      </c>
      <c r="N505" s="39">
        <v>5422</v>
      </c>
      <c r="O505" s="39">
        <v>257</v>
      </c>
      <c r="P505" s="39">
        <v>13593</v>
      </c>
      <c r="Q505" s="39">
        <v>422</v>
      </c>
      <c r="R505" s="39">
        <v>11</v>
      </c>
      <c r="S505" s="39">
        <v>12</v>
      </c>
      <c r="T505" s="39">
        <v>12</v>
      </c>
      <c r="U505" s="39">
        <v>2</v>
      </c>
      <c r="V505" s="39">
        <v>2</v>
      </c>
      <c r="W505" s="39">
        <v>7</v>
      </c>
      <c r="X505" s="39">
        <v>7</v>
      </c>
      <c r="Y505" s="39">
        <v>0</v>
      </c>
      <c r="Z505" s="39">
        <v>0</v>
      </c>
      <c r="AA505" s="39">
        <v>3</v>
      </c>
      <c r="AB505" s="39">
        <v>3</v>
      </c>
      <c r="AC505" s="39">
        <v>0</v>
      </c>
      <c r="AD505" s="39">
        <v>6</v>
      </c>
      <c r="AE505" s="39">
        <v>5</v>
      </c>
      <c r="AF505" s="39">
        <v>1954115</v>
      </c>
      <c r="AG505" s="39">
        <v>944128</v>
      </c>
      <c r="AH505" s="39">
        <v>237988</v>
      </c>
      <c r="AI505" s="39">
        <v>771999</v>
      </c>
      <c r="AJ505" s="39">
        <v>360378</v>
      </c>
      <c r="AK505" s="39">
        <v>380073</v>
      </c>
    </row>
    <row r="506" spans="1:37" ht="16.5" customHeight="1">
      <c r="A506" s="38">
        <v>471</v>
      </c>
      <c r="B506" s="38" t="s">
        <v>55</v>
      </c>
      <c r="C506" s="38" t="s">
        <v>1249</v>
      </c>
      <c r="D506" s="38" t="s">
        <v>157</v>
      </c>
      <c r="E506" s="38" t="s">
        <v>1254</v>
      </c>
      <c r="F506" s="45" t="s">
        <v>3788</v>
      </c>
      <c r="G506" s="38" t="s">
        <v>1255</v>
      </c>
      <c r="H506" s="38" t="s">
        <v>1251</v>
      </c>
      <c r="I506" s="38">
        <v>2020</v>
      </c>
      <c r="J506" s="39">
        <v>845.07</v>
      </c>
      <c r="K506" s="39">
        <v>3228.71</v>
      </c>
      <c r="L506" s="39">
        <v>438</v>
      </c>
      <c r="M506" s="39">
        <v>35841</v>
      </c>
      <c r="N506" s="39">
        <v>1146</v>
      </c>
      <c r="O506" s="39">
        <v>84</v>
      </c>
      <c r="P506" s="39">
        <v>4260</v>
      </c>
      <c r="Q506" s="39">
        <v>0</v>
      </c>
      <c r="R506" s="39">
        <v>4</v>
      </c>
      <c r="S506" s="39">
        <v>3</v>
      </c>
      <c r="T506" s="39">
        <v>3</v>
      </c>
      <c r="U506" s="39">
        <v>0</v>
      </c>
      <c r="V506" s="39">
        <v>0</v>
      </c>
      <c r="W506" s="39">
        <v>3</v>
      </c>
      <c r="X506" s="39">
        <v>3</v>
      </c>
      <c r="Y506" s="39">
        <v>0</v>
      </c>
      <c r="Z506" s="39">
        <v>0</v>
      </c>
      <c r="AA506" s="39">
        <v>0</v>
      </c>
      <c r="AB506" s="39">
        <v>0</v>
      </c>
      <c r="AC506" s="39">
        <v>1</v>
      </c>
      <c r="AD506" s="39">
        <v>4</v>
      </c>
      <c r="AE506" s="39">
        <v>0</v>
      </c>
      <c r="AF506" s="39">
        <v>665272</v>
      </c>
      <c r="AG506" s="39">
        <v>434953</v>
      </c>
      <c r="AH506" s="39">
        <v>98506</v>
      </c>
      <c r="AI506" s="39">
        <v>131813</v>
      </c>
      <c r="AJ506" s="39">
        <v>118177</v>
      </c>
      <c r="AK506" s="39">
        <v>84207</v>
      </c>
    </row>
    <row r="507" spans="1:37" ht="16.5" customHeight="1">
      <c r="A507" s="38">
        <v>472</v>
      </c>
      <c r="B507" s="38" t="s">
        <v>55</v>
      </c>
      <c r="C507" s="38" t="s">
        <v>1249</v>
      </c>
      <c r="D507" s="38" t="s">
        <v>157</v>
      </c>
      <c r="E507" s="38" t="s">
        <v>1256</v>
      </c>
      <c r="F507" s="45" t="s">
        <v>3789</v>
      </c>
      <c r="G507" s="38" t="s">
        <v>1257</v>
      </c>
      <c r="H507" s="38" t="s">
        <v>1258</v>
      </c>
      <c r="I507" s="38">
        <v>2013</v>
      </c>
      <c r="J507" s="39">
        <v>2950</v>
      </c>
      <c r="K507" s="39">
        <v>8509</v>
      </c>
      <c r="L507" s="39">
        <v>647</v>
      </c>
      <c r="M507" s="39">
        <v>155224</v>
      </c>
      <c r="N507" s="39">
        <v>4933</v>
      </c>
      <c r="O507" s="39">
        <v>235</v>
      </c>
      <c r="P507" s="39">
        <v>8055</v>
      </c>
      <c r="Q507" s="39">
        <v>146</v>
      </c>
      <c r="R507" s="39">
        <v>12</v>
      </c>
      <c r="S507" s="39">
        <v>13</v>
      </c>
      <c r="T507" s="39">
        <v>13</v>
      </c>
      <c r="U507" s="39">
        <v>3</v>
      </c>
      <c r="V507" s="39">
        <v>2</v>
      </c>
      <c r="W507" s="39">
        <v>7</v>
      </c>
      <c r="X507" s="39">
        <v>8</v>
      </c>
      <c r="Y507" s="39">
        <v>0</v>
      </c>
      <c r="Z507" s="39">
        <v>0</v>
      </c>
      <c r="AA507" s="39">
        <v>3</v>
      </c>
      <c r="AB507" s="39">
        <v>3</v>
      </c>
      <c r="AC507" s="39">
        <v>1</v>
      </c>
      <c r="AD507" s="39">
        <v>12</v>
      </c>
      <c r="AE507" s="39">
        <v>3</v>
      </c>
      <c r="AF507" s="39">
        <v>2426277</v>
      </c>
      <c r="AG507" s="39">
        <v>1468834</v>
      </c>
      <c r="AH507" s="39">
        <v>119336</v>
      </c>
      <c r="AI507" s="39">
        <v>838107</v>
      </c>
      <c r="AJ507" s="39">
        <v>311623</v>
      </c>
      <c r="AK507" s="39">
        <v>267385</v>
      </c>
    </row>
    <row r="508" spans="1:37" ht="16.5" customHeight="1">
      <c r="A508" s="38">
        <v>473</v>
      </c>
      <c r="B508" s="38" t="s">
        <v>55</v>
      </c>
      <c r="C508" s="38" t="s">
        <v>1249</v>
      </c>
      <c r="D508" s="38" t="s">
        <v>157</v>
      </c>
      <c r="E508" s="38" t="s">
        <v>1259</v>
      </c>
      <c r="F508" s="45" t="s">
        <v>3790</v>
      </c>
      <c r="G508" s="38" t="s">
        <v>1260</v>
      </c>
      <c r="H508" s="38" t="s">
        <v>1251</v>
      </c>
      <c r="I508" s="38">
        <v>2009</v>
      </c>
      <c r="J508" s="39">
        <v>982</v>
      </c>
      <c r="K508" s="39">
        <v>2063</v>
      </c>
      <c r="L508" s="39">
        <v>227</v>
      </c>
      <c r="M508" s="39">
        <v>63652</v>
      </c>
      <c r="N508" s="39">
        <v>2307</v>
      </c>
      <c r="O508" s="39">
        <v>53</v>
      </c>
      <c r="P508" s="39">
        <v>3056</v>
      </c>
      <c r="Q508" s="39">
        <v>19</v>
      </c>
      <c r="R508" s="39">
        <v>0</v>
      </c>
      <c r="S508" s="39">
        <v>4</v>
      </c>
      <c r="T508" s="39">
        <v>4</v>
      </c>
      <c r="U508" s="39">
        <v>1</v>
      </c>
      <c r="V508" s="39">
        <v>1</v>
      </c>
      <c r="W508" s="39">
        <v>2</v>
      </c>
      <c r="X508" s="39">
        <v>2</v>
      </c>
      <c r="Y508" s="39">
        <v>0</v>
      </c>
      <c r="Z508" s="39">
        <v>0</v>
      </c>
      <c r="AA508" s="39">
        <v>1</v>
      </c>
      <c r="AB508" s="39">
        <v>1</v>
      </c>
      <c r="AC508" s="39">
        <v>0</v>
      </c>
      <c r="AD508" s="39">
        <v>2</v>
      </c>
      <c r="AE508" s="39">
        <v>0</v>
      </c>
      <c r="AF508" s="39">
        <v>260387</v>
      </c>
      <c r="AG508" s="39">
        <v>195510</v>
      </c>
      <c r="AH508" s="39">
        <v>42924</v>
      </c>
      <c r="AI508" s="39">
        <v>21953</v>
      </c>
      <c r="AJ508" s="39">
        <v>78177</v>
      </c>
      <c r="AK508" s="39">
        <v>86660</v>
      </c>
    </row>
    <row r="509" spans="1:37" ht="16.5" customHeight="1">
      <c r="A509" s="38">
        <v>474</v>
      </c>
      <c r="B509" s="38" t="s">
        <v>55</v>
      </c>
      <c r="C509" s="38" t="s">
        <v>1249</v>
      </c>
      <c r="D509" s="38" t="s">
        <v>157</v>
      </c>
      <c r="E509" s="38" t="s">
        <v>1261</v>
      </c>
      <c r="F509" s="45" t="s">
        <v>3791</v>
      </c>
      <c r="G509" s="38" t="s">
        <v>3792</v>
      </c>
      <c r="H509" s="38" t="s">
        <v>1251</v>
      </c>
      <c r="I509" s="38">
        <v>1993</v>
      </c>
      <c r="J509" s="39">
        <v>2970</v>
      </c>
      <c r="K509" s="39">
        <v>7329</v>
      </c>
      <c r="L509" s="39">
        <v>781</v>
      </c>
      <c r="M509" s="39">
        <v>251030</v>
      </c>
      <c r="N509" s="39">
        <v>16146</v>
      </c>
      <c r="O509" s="39">
        <v>213</v>
      </c>
      <c r="P509" s="39">
        <v>8355</v>
      </c>
      <c r="Q509" s="39">
        <v>115</v>
      </c>
      <c r="R509" s="39">
        <v>24</v>
      </c>
      <c r="S509" s="39">
        <v>20</v>
      </c>
      <c r="T509" s="39">
        <v>17</v>
      </c>
      <c r="U509" s="39">
        <v>3</v>
      </c>
      <c r="V509" s="39">
        <v>3</v>
      </c>
      <c r="W509" s="39">
        <v>11</v>
      </c>
      <c r="X509" s="39">
        <v>11</v>
      </c>
      <c r="Y509" s="39">
        <v>0</v>
      </c>
      <c r="Z509" s="39">
        <v>0</v>
      </c>
      <c r="AA509" s="39">
        <v>6</v>
      </c>
      <c r="AB509" s="39">
        <v>3</v>
      </c>
      <c r="AC509" s="39">
        <v>1</v>
      </c>
      <c r="AD509" s="39">
        <v>13</v>
      </c>
      <c r="AE509" s="39">
        <v>1</v>
      </c>
      <c r="AF509" s="39">
        <v>1803387</v>
      </c>
      <c r="AG509" s="39">
        <v>753312</v>
      </c>
      <c r="AH509" s="39">
        <v>136212</v>
      </c>
      <c r="AI509" s="39">
        <v>913863</v>
      </c>
      <c r="AJ509" s="39">
        <v>300352</v>
      </c>
      <c r="AK509" s="39">
        <v>288019</v>
      </c>
    </row>
    <row r="510" spans="1:37" ht="16.5" customHeight="1">
      <c r="A510" s="38">
        <v>475</v>
      </c>
      <c r="B510" s="38" t="s">
        <v>55</v>
      </c>
      <c r="C510" s="38" t="s">
        <v>1249</v>
      </c>
      <c r="D510" s="38" t="s">
        <v>157</v>
      </c>
      <c r="E510" s="38" t="s">
        <v>1250</v>
      </c>
      <c r="F510" s="45" t="s">
        <v>3793</v>
      </c>
      <c r="G510" s="38" t="s">
        <v>3794</v>
      </c>
      <c r="H510" s="38" t="s">
        <v>1251</v>
      </c>
      <c r="I510" s="38">
        <v>2004</v>
      </c>
      <c r="J510" s="39">
        <v>5027</v>
      </c>
      <c r="K510" s="39">
        <v>9965.6299999999992</v>
      </c>
      <c r="L510" s="39">
        <v>973</v>
      </c>
      <c r="M510" s="39">
        <v>256647</v>
      </c>
      <c r="N510" s="39">
        <v>14767</v>
      </c>
      <c r="O510" s="39">
        <v>240</v>
      </c>
      <c r="P510" s="39">
        <v>7200</v>
      </c>
      <c r="Q510" s="39">
        <v>303</v>
      </c>
      <c r="R510" s="39">
        <v>326</v>
      </c>
      <c r="S510" s="39">
        <v>16</v>
      </c>
      <c r="T510" s="39">
        <v>16</v>
      </c>
      <c r="U510" s="39">
        <v>4</v>
      </c>
      <c r="V510" s="39">
        <v>5</v>
      </c>
      <c r="W510" s="39">
        <v>8</v>
      </c>
      <c r="X510" s="39">
        <v>7</v>
      </c>
      <c r="Y510" s="39">
        <v>1</v>
      </c>
      <c r="Z510" s="39">
        <v>1</v>
      </c>
      <c r="AA510" s="39">
        <v>3</v>
      </c>
      <c r="AB510" s="39">
        <v>3</v>
      </c>
      <c r="AC510" s="39">
        <v>0</v>
      </c>
      <c r="AD510" s="39">
        <v>8</v>
      </c>
      <c r="AE510" s="39">
        <v>4</v>
      </c>
      <c r="AF510" s="39">
        <v>2893801</v>
      </c>
      <c r="AG510" s="39">
        <v>1475208</v>
      </c>
      <c r="AH510" s="39">
        <v>165540</v>
      </c>
      <c r="AI510" s="39">
        <v>1253053</v>
      </c>
      <c r="AJ510" s="39">
        <v>207643</v>
      </c>
      <c r="AK510" s="39">
        <v>168538</v>
      </c>
    </row>
    <row r="511" spans="1:37" ht="16.5" customHeight="1">
      <c r="A511" s="38">
        <v>476</v>
      </c>
      <c r="B511" s="38" t="s">
        <v>55</v>
      </c>
      <c r="C511" s="38" t="s">
        <v>1167</v>
      </c>
      <c r="D511" s="38" t="s">
        <v>157</v>
      </c>
      <c r="E511" s="38" t="s">
        <v>1267</v>
      </c>
      <c r="F511" s="45" t="s">
        <v>3795</v>
      </c>
      <c r="G511" s="38" t="s">
        <v>1268</v>
      </c>
      <c r="H511" s="38" t="s">
        <v>3796</v>
      </c>
      <c r="I511" s="38">
        <v>2016</v>
      </c>
      <c r="J511" s="39">
        <v>4736</v>
      </c>
      <c r="K511" s="39">
        <v>1910</v>
      </c>
      <c r="L511" s="39">
        <v>231</v>
      </c>
      <c r="M511" s="39">
        <v>78536</v>
      </c>
      <c r="N511" s="39">
        <v>1721</v>
      </c>
      <c r="O511" s="39">
        <v>81</v>
      </c>
      <c r="P511" s="39">
        <v>6719</v>
      </c>
      <c r="Q511" s="39">
        <v>134</v>
      </c>
      <c r="R511" s="39">
        <v>81</v>
      </c>
      <c r="S511" s="39">
        <v>5</v>
      </c>
      <c r="T511" s="39">
        <v>5</v>
      </c>
      <c r="U511" s="39">
        <v>1</v>
      </c>
      <c r="V511" s="39">
        <v>1</v>
      </c>
      <c r="W511" s="39">
        <v>4</v>
      </c>
      <c r="X511" s="39">
        <v>4</v>
      </c>
      <c r="Y511" s="39">
        <v>0</v>
      </c>
      <c r="Z511" s="39">
        <v>0</v>
      </c>
      <c r="AA511" s="39">
        <v>0</v>
      </c>
      <c r="AB511" s="39">
        <v>0</v>
      </c>
      <c r="AC511" s="39">
        <v>0</v>
      </c>
      <c r="AD511" s="39">
        <v>5</v>
      </c>
      <c r="AE511" s="39">
        <v>1</v>
      </c>
      <c r="AF511" s="39">
        <v>718281</v>
      </c>
      <c r="AG511" s="39">
        <v>493973</v>
      </c>
      <c r="AH511" s="39">
        <v>100603</v>
      </c>
      <c r="AI511" s="39">
        <v>123705</v>
      </c>
      <c r="AJ511" s="39">
        <v>120600</v>
      </c>
      <c r="AK511" s="39">
        <v>175320</v>
      </c>
    </row>
    <row r="512" spans="1:37" ht="16.5" customHeight="1">
      <c r="A512" s="38">
        <v>477</v>
      </c>
      <c r="B512" s="38" t="s">
        <v>55</v>
      </c>
      <c r="C512" s="38" t="s">
        <v>1167</v>
      </c>
      <c r="D512" s="38" t="s">
        <v>157</v>
      </c>
      <c r="E512" s="38" t="s">
        <v>3797</v>
      </c>
      <c r="F512" s="45" t="s">
        <v>3798</v>
      </c>
      <c r="G512" s="38" t="s">
        <v>3799</v>
      </c>
      <c r="H512" s="38" t="s">
        <v>3800</v>
      </c>
      <c r="I512" s="38">
        <v>2021</v>
      </c>
      <c r="J512" s="39">
        <v>3449</v>
      </c>
      <c r="K512" s="39">
        <v>548</v>
      </c>
      <c r="L512" s="39">
        <v>74</v>
      </c>
      <c r="M512" s="39">
        <v>16538</v>
      </c>
      <c r="N512" s="39">
        <v>0</v>
      </c>
      <c r="O512" s="39">
        <v>0</v>
      </c>
      <c r="P512" s="39">
        <v>16538</v>
      </c>
      <c r="Q512" s="39">
        <v>0</v>
      </c>
      <c r="R512" s="39">
        <v>0</v>
      </c>
      <c r="S512" s="39">
        <v>2</v>
      </c>
      <c r="T512" s="39">
        <v>2</v>
      </c>
      <c r="U512" s="39">
        <v>0</v>
      </c>
      <c r="V512" s="39">
        <v>0</v>
      </c>
      <c r="W512" s="39">
        <v>2</v>
      </c>
      <c r="X512" s="39">
        <v>2</v>
      </c>
      <c r="Y512" s="39">
        <v>0</v>
      </c>
      <c r="Z512" s="39">
        <v>0</v>
      </c>
      <c r="AA512" s="39">
        <v>0</v>
      </c>
      <c r="AB512" s="39">
        <v>0</v>
      </c>
      <c r="AC512" s="39">
        <v>0</v>
      </c>
      <c r="AD512" s="39">
        <v>1</v>
      </c>
      <c r="AE512" s="39">
        <v>1</v>
      </c>
      <c r="AF512" s="39">
        <v>325000</v>
      </c>
      <c r="AG512" s="39">
        <v>55000</v>
      </c>
      <c r="AH512" s="39">
        <v>270000</v>
      </c>
      <c r="AI512" s="39">
        <v>0</v>
      </c>
      <c r="AJ512" s="39">
        <v>0</v>
      </c>
      <c r="AK512" s="39">
        <v>0</v>
      </c>
    </row>
    <row r="513" spans="1:37" ht="16.5" customHeight="1">
      <c r="A513" s="38">
        <v>478</v>
      </c>
      <c r="B513" s="38" t="s">
        <v>55</v>
      </c>
      <c r="C513" s="38" t="s">
        <v>1167</v>
      </c>
      <c r="D513" s="38" t="s">
        <v>157</v>
      </c>
      <c r="E513" s="38" t="s">
        <v>1269</v>
      </c>
      <c r="F513" s="45" t="s">
        <v>3801</v>
      </c>
      <c r="G513" s="38" t="s">
        <v>1270</v>
      </c>
      <c r="H513" s="38" t="s">
        <v>3802</v>
      </c>
      <c r="I513" s="38">
        <v>2010</v>
      </c>
      <c r="J513" s="39">
        <v>2566</v>
      </c>
      <c r="K513" s="39">
        <v>1580</v>
      </c>
      <c r="L513" s="39">
        <v>234</v>
      </c>
      <c r="M513" s="39">
        <v>103064</v>
      </c>
      <c r="N513" s="39">
        <v>4092</v>
      </c>
      <c r="O513" s="39">
        <v>77</v>
      </c>
      <c r="P513" s="39">
        <v>6133</v>
      </c>
      <c r="Q513" s="39">
        <v>134</v>
      </c>
      <c r="R513" s="39">
        <v>0</v>
      </c>
      <c r="S513" s="39">
        <v>6</v>
      </c>
      <c r="T513" s="39">
        <v>6</v>
      </c>
      <c r="U513" s="39">
        <v>0</v>
      </c>
      <c r="V513" s="39">
        <v>0</v>
      </c>
      <c r="W513" s="39">
        <v>5</v>
      </c>
      <c r="X513" s="39">
        <v>5</v>
      </c>
      <c r="Y513" s="39">
        <v>0</v>
      </c>
      <c r="Z513" s="39">
        <v>0</v>
      </c>
      <c r="AA513" s="39">
        <v>1</v>
      </c>
      <c r="AB513" s="39">
        <v>1</v>
      </c>
      <c r="AC513" s="39">
        <v>0</v>
      </c>
      <c r="AD513" s="39">
        <v>5</v>
      </c>
      <c r="AE513" s="39">
        <v>0</v>
      </c>
      <c r="AF513" s="39">
        <v>713060</v>
      </c>
      <c r="AG513" s="39">
        <v>503376</v>
      </c>
      <c r="AH513" s="39">
        <v>90229</v>
      </c>
      <c r="AI513" s="39">
        <v>119455</v>
      </c>
      <c r="AJ513" s="39">
        <v>100767</v>
      </c>
      <c r="AK513" s="39">
        <v>140870</v>
      </c>
    </row>
    <row r="514" spans="1:37" ht="16.5" customHeight="1">
      <c r="A514" s="38">
        <v>479</v>
      </c>
      <c r="B514" s="38" t="s">
        <v>55</v>
      </c>
      <c r="C514" s="38" t="s">
        <v>1167</v>
      </c>
      <c r="D514" s="38" t="s">
        <v>157</v>
      </c>
      <c r="E514" s="38" t="s">
        <v>1271</v>
      </c>
      <c r="F514" s="45" t="s">
        <v>3803</v>
      </c>
      <c r="G514" s="38" t="s">
        <v>1272</v>
      </c>
      <c r="H514" s="38" t="s">
        <v>3804</v>
      </c>
      <c r="I514" s="38">
        <v>2013</v>
      </c>
      <c r="J514" s="39">
        <v>4427</v>
      </c>
      <c r="K514" s="39">
        <v>2946</v>
      </c>
      <c r="L514" s="39">
        <v>303</v>
      </c>
      <c r="M514" s="39">
        <v>100811</v>
      </c>
      <c r="N514" s="39">
        <v>2486</v>
      </c>
      <c r="O514" s="39">
        <v>78</v>
      </c>
      <c r="P514" s="39">
        <v>7668</v>
      </c>
      <c r="Q514" s="39">
        <v>131</v>
      </c>
      <c r="R514" s="39">
        <v>1</v>
      </c>
      <c r="S514" s="39">
        <v>5</v>
      </c>
      <c r="T514" s="39">
        <v>5</v>
      </c>
      <c r="U514" s="39">
        <v>1</v>
      </c>
      <c r="V514" s="39">
        <v>1</v>
      </c>
      <c r="W514" s="39">
        <v>4</v>
      </c>
      <c r="X514" s="39">
        <v>4</v>
      </c>
      <c r="Y514" s="39">
        <v>0</v>
      </c>
      <c r="Z514" s="39">
        <v>0</v>
      </c>
      <c r="AA514" s="39">
        <v>0</v>
      </c>
      <c r="AB514" s="39">
        <v>0</v>
      </c>
      <c r="AC514" s="39">
        <v>0</v>
      </c>
      <c r="AD514" s="39">
        <v>5</v>
      </c>
      <c r="AE514" s="39">
        <v>1</v>
      </c>
      <c r="AF514" s="39">
        <v>459948</v>
      </c>
      <c r="AG514" s="39">
        <v>207109</v>
      </c>
      <c r="AH514" s="39">
        <v>99586</v>
      </c>
      <c r="AI514" s="39">
        <v>153253</v>
      </c>
      <c r="AJ514" s="39">
        <v>112676</v>
      </c>
      <c r="AK514" s="39">
        <v>156500</v>
      </c>
    </row>
    <row r="515" spans="1:37" ht="16.5" customHeight="1">
      <c r="A515" s="38">
        <v>480</v>
      </c>
      <c r="B515" s="38" t="s">
        <v>55</v>
      </c>
      <c r="C515" s="38" t="s">
        <v>1167</v>
      </c>
      <c r="D515" s="38" t="s">
        <v>157</v>
      </c>
      <c r="E515" s="38" t="s">
        <v>1262</v>
      </c>
      <c r="F515" s="45" t="s">
        <v>3805</v>
      </c>
      <c r="G515" s="38" t="s">
        <v>1263</v>
      </c>
      <c r="H515" s="38" t="s">
        <v>3806</v>
      </c>
      <c r="I515" s="38">
        <v>2010</v>
      </c>
      <c r="J515" s="39">
        <v>3958</v>
      </c>
      <c r="K515" s="39">
        <v>1665</v>
      </c>
      <c r="L515" s="39">
        <v>176</v>
      </c>
      <c r="M515" s="39">
        <v>96299</v>
      </c>
      <c r="N515" s="39">
        <v>4295</v>
      </c>
      <c r="O515" s="39">
        <v>79</v>
      </c>
      <c r="P515" s="39">
        <v>5971</v>
      </c>
      <c r="Q515" s="39">
        <v>128</v>
      </c>
      <c r="R515" s="39">
        <v>79</v>
      </c>
      <c r="S515" s="39">
        <v>6</v>
      </c>
      <c r="T515" s="39">
        <v>6</v>
      </c>
      <c r="U515" s="39">
        <v>3</v>
      </c>
      <c r="V515" s="39">
        <v>3</v>
      </c>
      <c r="W515" s="39">
        <v>3</v>
      </c>
      <c r="X515" s="39">
        <v>3</v>
      </c>
      <c r="Y515" s="39">
        <v>0</v>
      </c>
      <c r="Z515" s="39">
        <v>0</v>
      </c>
      <c r="AA515" s="39">
        <v>0</v>
      </c>
      <c r="AB515" s="39">
        <v>0</v>
      </c>
      <c r="AC515" s="39">
        <v>0</v>
      </c>
      <c r="AD515" s="39">
        <v>3</v>
      </c>
      <c r="AE515" s="39">
        <v>2</v>
      </c>
      <c r="AF515" s="39">
        <v>699721</v>
      </c>
      <c r="AG515" s="39">
        <v>455764</v>
      </c>
      <c r="AH515" s="39">
        <v>90241</v>
      </c>
      <c r="AI515" s="39">
        <v>153716</v>
      </c>
      <c r="AJ515" s="39">
        <v>46086</v>
      </c>
      <c r="AK515" s="39">
        <v>51151</v>
      </c>
    </row>
    <row r="516" spans="1:37" ht="16.5" customHeight="1">
      <c r="A516" s="38">
        <v>481</v>
      </c>
      <c r="B516" s="38" t="s">
        <v>55</v>
      </c>
      <c r="C516" s="38" t="s">
        <v>1167</v>
      </c>
      <c r="D516" s="38" t="s">
        <v>157</v>
      </c>
      <c r="E516" s="38" t="s">
        <v>1265</v>
      </c>
      <c r="F516" s="45" t="s">
        <v>3807</v>
      </c>
      <c r="G516" s="38" t="s">
        <v>1266</v>
      </c>
      <c r="H516" s="38" t="s">
        <v>1264</v>
      </c>
      <c r="I516" s="38">
        <v>2007</v>
      </c>
      <c r="J516" s="39">
        <v>7726</v>
      </c>
      <c r="K516" s="39">
        <v>4826</v>
      </c>
      <c r="L516" s="39">
        <v>666</v>
      </c>
      <c r="M516" s="39">
        <v>320782</v>
      </c>
      <c r="N516" s="39">
        <v>18993</v>
      </c>
      <c r="O516" s="39">
        <v>132</v>
      </c>
      <c r="P516" s="39">
        <v>23782</v>
      </c>
      <c r="Q516" s="39">
        <v>128</v>
      </c>
      <c r="R516" s="39">
        <v>9</v>
      </c>
      <c r="S516" s="39">
        <v>20</v>
      </c>
      <c r="T516" s="39">
        <v>20</v>
      </c>
      <c r="U516" s="39">
        <v>2</v>
      </c>
      <c r="V516" s="39">
        <v>2</v>
      </c>
      <c r="W516" s="39">
        <v>12</v>
      </c>
      <c r="X516" s="39">
        <v>12</v>
      </c>
      <c r="Y516" s="39">
        <v>3</v>
      </c>
      <c r="Z516" s="39">
        <v>3</v>
      </c>
      <c r="AA516" s="39">
        <v>3</v>
      </c>
      <c r="AB516" s="39">
        <v>3</v>
      </c>
      <c r="AC516" s="39">
        <v>0</v>
      </c>
      <c r="AD516" s="39">
        <v>11</v>
      </c>
      <c r="AE516" s="39">
        <v>3</v>
      </c>
      <c r="AF516" s="39">
        <v>4211837</v>
      </c>
      <c r="AG516" s="39">
        <v>1689607</v>
      </c>
      <c r="AH516" s="39">
        <v>387381</v>
      </c>
      <c r="AI516" s="39">
        <v>2134849</v>
      </c>
      <c r="AJ516" s="39">
        <v>230568</v>
      </c>
      <c r="AK516" s="39">
        <v>252290</v>
      </c>
    </row>
    <row r="517" spans="1:37" ht="16.5" customHeight="1">
      <c r="A517" s="38">
        <v>482</v>
      </c>
      <c r="B517" s="38" t="s">
        <v>55</v>
      </c>
      <c r="C517" s="38" t="s">
        <v>1273</v>
      </c>
      <c r="D517" s="38" t="s">
        <v>157</v>
      </c>
      <c r="E517" s="38" t="s">
        <v>1274</v>
      </c>
      <c r="F517" s="45" t="s">
        <v>3808</v>
      </c>
      <c r="G517" s="38" t="s">
        <v>1275</v>
      </c>
      <c r="H517" s="38" t="s">
        <v>3809</v>
      </c>
      <c r="I517" s="38">
        <v>1994</v>
      </c>
      <c r="J517" s="39">
        <v>1668</v>
      </c>
      <c r="K517" s="39">
        <v>2855</v>
      </c>
      <c r="L517" s="39">
        <v>458</v>
      </c>
      <c r="M517" s="39">
        <v>176214</v>
      </c>
      <c r="N517" s="39">
        <v>8032</v>
      </c>
      <c r="O517" s="39">
        <v>106</v>
      </c>
      <c r="P517" s="39">
        <v>6010</v>
      </c>
      <c r="Q517" s="39">
        <v>67</v>
      </c>
      <c r="R517" s="39">
        <v>2</v>
      </c>
      <c r="S517" s="39">
        <v>6</v>
      </c>
      <c r="T517" s="39">
        <v>6</v>
      </c>
      <c r="U517" s="39">
        <v>0</v>
      </c>
      <c r="V517" s="39">
        <v>1</v>
      </c>
      <c r="W517" s="39">
        <v>4</v>
      </c>
      <c r="X517" s="39">
        <v>3</v>
      </c>
      <c r="Y517" s="39">
        <v>1</v>
      </c>
      <c r="Z517" s="39">
        <v>0</v>
      </c>
      <c r="AA517" s="39">
        <v>1</v>
      </c>
      <c r="AB517" s="39">
        <v>2</v>
      </c>
      <c r="AC517" s="39">
        <v>0</v>
      </c>
      <c r="AD517" s="39">
        <v>7</v>
      </c>
      <c r="AE517" s="39">
        <v>1</v>
      </c>
      <c r="AF517" s="39">
        <v>1428562</v>
      </c>
      <c r="AG517" s="39">
        <v>865353</v>
      </c>
      <c r="AH517" s="39">
        <v>97714</v>
      </c>
      <c r="AI517" s="39">
        <v>465495</v>
      </c>
      <c r="AJ517" s="39">
        <v>110469</v>
      </c>
      <c r="AK517" s="39">
        <v>66933</v>
      </c>
    </row>
    <row r="518" spans="1:37" ht="16.5" customHeight="1">
      <c r="A518" s="38">
        <v>483</v>
      </c>
      <c r="B518" s="38" t="s">
        <v>55</v>
      </c>
      <c r="C518" s="38" t="s">
        <v>1273</v>
      </c>
      <c r="D518" s="38" t="s">
        <v>157</v>
      </c>
      <c r="E518" s="38" t="s">
        <v>1278</v>
      </c>
      <c r="F518" s="45" t="s">
        <v>3810</v>
      </c>
      <c r="G518" s="38" t="s">
        <v>1279</v>
      </c>
      <c r="H518" s="38" t="s">
        <v>3811</v>
      </c>
      <c r="I518" s="38">
        <v>2003</v>
      </c>
      <c r="J518" s="39">
        <v>5880</v>
      </c>
      <c r="K518" s="39">
        <v>7868.58</v>
      </c>
      <c r="L518" s="39">
        <v>626</v>
      </c>
      <c r="M518" s="39">
        <v>252530</v>
      </c>
      <c r="N518" s="39">
        <v>17091</v>
      </c>
      <c r="O518" s="39">
        <v>111</v>
      </c>
      <c r="P518" s="39">
        <v>7818</v>
      </c>
      <c r="Q518" s="39">
        <v>66</v>
      </c>
      <c r="R518" s="39">
        <v>29</v>
      </c>
      <c r="S518" s="46">
        <v>12.5</v>
      </c>
      <c r="T518" s="39">
        <v>12</v>
      </c>
      <c r="U518" s="39">
        <v>1</v>
      </c>
      <c r="V518" s="39">
        <v>0</v>
      </c>
      <c r="W518" s="46">
        <v>7.5</v>
      </c>
      <c r="X518" s="39">
        <v>8</v>
      </c>
      <c r="Y518" s="39">
        <v>1</v>
      </c>
      <c r="Z518" s="39">
        <v>1</v>
      </c>
      <c r="AA518" s="39">
        <v>3</v>
      </c>
      <c r="AB518" s="39">
        <v>3</v>
      </c>
      <c r="AC518" s="39">
        <v>0</v>
      </c>
      <c r="AD518" s="39">
        <v>8</v>
      </c>
      <c r="AE518" s="39">
        <v>2</v>
      </c>
      <c r="AF518" s="39">
        <v>2484600</v>
      </c>
      <c r="AG518" s="39">
        <v>1712287</v>
      </c>
      <c r="AH518" s="39">
        <v>138882</v>
      </c>
      <c r="AI518" s="39">
        <v>633431</v>
      </c>
      <c r="AJ518" s="39">
        <v>242832</v>
      </c>
      <c r="AK518" s="39">
        <v>190402</v>
      </c>
    </row>
    <row r="519" spans="1:37" ht="16.5" customHeight="1">
      <c r="A519" s="38">
        <v>484</v>
      </c>
      <c r="B519" s="38" t="s">
        <v>55</v>
      </c>
      <c r="C519" s="38" t="s">
        <v>1273</v>
      </c>
      <c r="D519" s="38" t="s">
        <v>157</v>
      </c>
      <c r="E519" s="38" t="s">
        <v>1276</v>
      </c>
      <c r="F519" s="45" t="s">
        <v>3812</v>
      </c>
      <c r="G519" s="38" t="s">
        <v>1277</v>
      </c>
      <c r="H519" s="38" t="s">
        <v>3813</v>
      </c>
      <c r="I519" s="38">
        <v>2010</v>
      </c>
      <c r="J519" s="39">
        <v>6013</v>
      </c>
      <c r="K519" s="39">
        <v>6387</v>
      </c>
      <c r="L519" s="39">
        <v>736</v>
      </c>
      <c r="M519" s="39">
        <v>172257</v>
      </c>
      <c r="N519" s="39">
        <v>6154</v>
      </c>
      <c r="O519" s="39">
        <v>110</v>
      </c>
      <c r="P519" s="39">
        <v>7452</v>
      </c>
      <c r="Q519" s="39">
        <v>67</v>
      </c>
      <c r="R519" s="39">
        <v>25</v>
      </c>
      <c r="S519" s="46">
        <v>7.5</v>
      </c>
      <c r="T519" s="39">
        <v>8</v>
      </c>
      <c r="U519" s="39">
        <v>0</v>
      </c>
      <c r="V519" s="39">
        <v>0</v>
      </c>
      <c r="W519" s="46">
        <v>5.5</v>
      </c>
      <c r="X519" s="39">
        <v>6</v>
      </c>
      <c r="Y519" s="39">
        <v>1</v>
      </c>
      <c r="Z519" s="39">
        <v>1</v>
      </c>
      <c r="AA519" s="39">
        <v>1</v>
      </c>
      <c r="AB519" s="39">
        <v>1</v>
      </c>
      <c r="AC519" s="39">
        <v>0</v>
      </c>
      <c r="AD519" s="39">
        <v>9</v>
      </c>
      <c r="AE519" s="39">
        <v>1</v>
      </c>
      <c r="AF519" s="39">
        <v>2064465</v>
      </c>
      <c r="AG519" s="39">
        <v>1347633</v>
      </c>
      <c r="AH519" s="39">
        <v>135882</v>
      </c>
      <c r="AI519" s="39">
        <v>580950</v>
      </c>
      <c r="AJ519" s="39">
        <v>314215</v>
      </c>
      <c r="AK519" s="39">
        <v>241943</v>
      </c>
    </row>
    <row r="520" spans="1:37" ht="16.5" customHeight="1">
      <c r="A520" s="38">
        <v>485</v>
      </c>
      <c r="B520" s="38" t="s">
        <v>55</v>
      </c>
      <c r="C520" s="38" t="s">
        <v>1280</v>
      </c>
      <c r="D520" s="38" t="s">
        <v>157</v>
      </c>
      <c r="E520" s="38" t="s">
        <v>1283</v>
      </c>
      <c r="F520" s="45" t="s">
        <v>3814</v>
      </c>
      <c r="G520" s="38" t="s">
        <v>1284</v>
      </c>
      <c r="H520" s="38" t="s">
        <v>1282</v>
      </c>
      <c r="I520" s="38">
        <v>1993</v>
      </c>
      <c r="J520" s="39">
        <v>1037</v>
      </c>
      <c r="K520" s="39">
        <v>1751</v>
      </c>
      <c r="L520" s="39">
        <v>400</v>
      </c>
      <c r="M520" s="39">
        <v>128795</v>
      </c>
      <c r="N520" s="39">
        <v>5135</v>
      </c>
      <c r="O520" s="39">
        <v>99</v>
      </c>
      <c r="P520" s="39">
        <v>5643</v>
      </c>
      <c r="Q520" s="39">
        <v>0</v>
      </c>
      <c r="R520" s="39">
        <v>7</v>
      </c>
      <c r="S520" s="39">
        <v>6</v>
      </c>
      <c r="T520" s="39">
        <v>6</v>
      </c>
      <c r="U520" s="39">
        <v>1</v>
      </c>
      <c r="V520" s="39">
        <v>1</v>
      </c>
      <c r="W520" s="39">
        <v>2</v>
      </c>
      <c r="X520" s="39">
        <v>2</v>
      </c>
      <c r="Y520" s="39">
        <v>0</v>
      </c>
      <c r="Z520" s="39">
        <v>0</v>
      </c>
      <c r="AA520" s="39">
        <v>3</v>
      </c>
      <c r="AB520" s="39">
        <v>3</v>
      </c>
      <c r="AC520" s="39">
        <v>0</v>
      </c>
      <c r="AD520" s="39">
        <v>5</v>
      </c>
      <c r="AE520" s="39">
        <v>1</v>
      </c>
      <c r="AF520" s="39">
        <v>1005878</v>
      </c>
      <c r="AG520" s="39">
        <v>798597</v>
      </c>
      <c r="AH520" s="39">
        <v>96374</v>
      </c>
      <c r="AI520" s="39">
        <v>110907</v>
      </c>
      <c r="AJ520" s="39">
        <v>136851</v>
      </c>
      <c r="AK520" s="39">
        <v>69775</v>
      </c>
    </row>
    <row r="521" spans="1:37" ht="16.5" customHeight="1">
      <c r="A521" s="38">
        <v>486</v>
      </c>
      <c r="B521" s="38" t="s">
        <v>55</v>
      </c>
      <c r="C521" s="38" t="s">
        <v>1280</v>
      </c>
      <c r="D521" s="38" t="s">
        <v>157</v>
      </c>
      <c r="E521" s="38" t="s">
        <v>1285</v>
      </c>
      <c r="F521" s="45" t="s">
        <v>3815</v>
      </c>
      <c r="G521" s="38" t="s">
        <v>3816</v>
      </c>
      <c r="H521" s="38" t="s">
        <v>1282</v>
      </c>
      <c r="I521" s="38">
        <v>2003</v>
      </c>
      <c r="J521" s="39">
        <v>1508.4</v>
      </c>
      <c r="K521" s="39">
        <v>4151.9799999999996</v>
      </c>
      <c r="L521" s="39">
        <v>249</v>
      </c>
      <c r="M521" s="39">
        <v>112553</v>
      </c>
      <c r="N521" s="39">
        <v>4950</v>
      </c>
      <c r="O521" s="39">
        <v>103</v>
      </c>
      <c r="P521" s="39">
        <v>4963</v>
      </c>
      <c r="Q521" s="39">
        <v>0</v>
      </c>
      <c r="R521" s="39">
        <v>12</v>
      </c>
      <c r="S521" s="46">
        <v>5.5</v>
      </c>
      <c r="T521" s="39">
        <v>6</v>
      </c>
      <c r="U521" s="46">
        <v>0.5</v>
      </c>
      <c r="V521" s="39">
        <v>1</v>
      </c>
      <c r="W521" s="39">
        <v>3</v>
      </c>
      <c r="X521" s="39">
        <v>3</v>
      </c>
      <c r="Y521" s="39">
        <v>0</v>
      </c>
      <c r="Z521" s="39">
        <v>0</v>
      </c>
      <c r="AA521" s="39">
        <v>2</v>
      </c>
      <c r="AB521" s="39">
        <v>2</v>
      </c>
      <c r="AC521" s="39">
        <v>0</v>
      </c>
      <c r="AD521" s="39">
        <v>3</v>
      </c>
      <c r="AE521" s="39">
        <v>2</v>
      </c>
      <c r="AF521" s="39">
        <v>1348008</v>
      </c>
      <c r="AG521" s="39">
        <v>912068</v>
      </c>
      <c r="AH521" s="39">
        <v>78034</v>
      </c>
      <c r="AI521" s="39">
        <v>357906</v>
      </c>
      <c r="AJ521" s="39">
        <v>174805</v>
      </c>
      <c r="AK521" s="39">
        <v>78250</v>
      </c>
    </row>
    <row r="522" spans="1:37" ht="16.5" customHeight="1">
      <c r="A522" s="38">
        <v>487</v>
      </c>
      <c r="B522" s="38" t="s">
        <v>55</v>
      </c>
      <c r="C522" s="38" t="s">
        <v>1280</v>
      </c>
      <c r="D522" s="38" t="s">
        <v>157</v>
      </c>
      <c r="E522" s="38" t="s">
        <v>3817</v>
      </c>
      <c r="F522" s="45" t="s">
        <v>3818</v>
      </c>
      <c r="G522" s="38" t="s">
        <v>1281</v>
      </c>
      <c r="H522" s="38" t="s">
        <v>1282</v>
      </c>
      <c r="I522" s="38">
        <v>2013</v>
      </c>
      <c r="J522" s="39">
        <v>1037</v>
      </c>
      <c r="K522" s="39">
        <v>2010.21</v>
      </c>
      <c r="L522" s="39">
        <v>336</v>
      </c>
      <c r="M522" s="39">
        <v>92588</v>
      </c>
      <c r="N522" s="39">
        <v>2516</v>
      </c>
      <c r="O522" s="39">
        <v>99</v>
      </c>
      <c r="P522" s="39">
        <v>5574</v>
      </c>
      <c r="Q522" s="39">
        <v>0</v>
      </c>
      <c r="R522" s="39">
        <v>10</v>
      </c>
      <c r="S522" s="39">
        <v>6</v>
      </c>
      <c r="T522" s="39">
        <v>6</v>
      </c>
      <c r="U522" s="39">
        <v>1</v>
      </c>
      <c r="V522" s="39">
        <v>1</v>
      </c>
      <c r="W522" s="39">
        <v>4</v>
      </c>
      <c r="X522" s="39">
        <v>4</v>
      </c>
      <c r="Y522" s="39">
        <v>0</v>
      </c>
      <c r="Z522" s="39">
        <v>0</v>
      </c>
      <c r="AA522" s="39">
        <v>1</v>
      </c>
      <c r="AB522" s="39">
        <v>1</v>
      </c>
      <c r="AC522" s="39">
        <v>0</v>
      </c>
      <c r="AD522" s="39">
        <v>5</v>
      </c>
      <c r="AE522" s="39">
        <v>0</v>
      </c>
      <c r="AF522" s="39">
        <v>937398</v>
      </c>
      <c r="AG522" s="39">
        <v>753096</v>
      </c>
      <c r="AH522" s="39">
        <v>98486</v>
      </c>
      <c r="AI522" s="39">
        <v>85816</v>
      </c>
      <c r="AJ522" s="39">
        <v>124106</v>
      </c>
      <c r="AK522" s="39">
        <v>133546</v>
      </c>
    </row>
    <row r="523" spans="1:37" ht="16.5" customHeight="1">
      <c r="A523" s="38">
        <v>488</v>
      </c>
      <c r="B523" s="38" t="s">
        <v>55</v>
      </c>
      <c r="C523" s="38" t="s">
        <v>1280</v>
      </c>
      <c r="D523" s="38" t="s">
        <v>157</v>
      </c>
      <c r="E523" s="38" t="s">
        <v>1286</v>
      </c>
      <c r="F523" s="45" t="s">
        <v>3819</v>
      </c>
      <c r="G523" s="38" t="s">
        <v>1287</v>
      </c>
      <c r="H523" s="38" t="s">
        <v>1282</v>
      </c>
      <c r="I523" s="38">
        <v>1994</v>
      </c>
      <c r="J523" s="39">
        <v>3914</v>
      </c>
      <c r="K523" s="39">
        <v>3587</v>
      </c>
      <c r="L523" s="39">
        <v>0</v>
      </c>
      <c r="M523" s="39">
        <v>222182</v>
      </c>
      <c r="N523" s="39">
        <v>16738</v>
      </c>
      <c r="O523" s="39">
        <v>105</v>
      </c>
      <c r="P523" s="39">
        <v>5123</v>
      </c>
      <c r="Q523" s="39">
        <v>0</v>
      </c>
      <c r="R523" s="39">
        <v>12</v>
      </c>
      <c r="S523" s="39">
        <v>3</v>
      </c>
      <c r="T523" s="39">
        <v>8</v>
      </c>
      <c r="U523" s="39">
        <v>1</v>
      </c>
      <c r="V523" s="39">
        <v>2</v>
      </c>
      <c r="W523" s="39">
        <v>2</v>
      </c>
      <c r="X523" s="39">
        <v>5</v>
      </c>
      <c r="Y523" s="39">
        <v>0</v>
      </c>
      <c r="Z523" s="39">
        <v>0</v>
      </c>
      <c r="AA523" s="39">
        <v>0</v>
      </c>
      <c r="AB523" s="39">
        <v>1</v>
      </c>
      <c r="AC523" s="39">
        <v>0</v>
      </c>
      <c r="AD523" s="39">
        <v>2</v>
      </c>
      <c r="AE523" s="39">
        <v>0</v>
      </c>
      <c r="AF523" s="39">
        <v>1895660</v>
      </c>
      <c r="AG523" s="39">
        <v>129115</v>
      </c>
      <c r="AH523" s="39">
        <v>80000</v>
      </c>
      <c r="AI523" s="39">
        <v>1686545</v>
      </c>
      <c r="AJ523" s="39">
        <v>210923</v>
      </c>
      <c r="AK523" s="39">
        <v>205709</v>
      </c>
    </row>
    <row r="524" spans="1:37" ht="16.5" customHeight="1">
      <c r="A524" s="38">
        <v>489</v>
      </c>
      <c r="B524" s="38" t="s">
        <v>55</v>
      </c>
      <c r="C524" s="38" t="s">
        <v>1280</v>
      </c>
      <c r="D524" s="38" t="s">
        <v>157</v>
      </c>
      <c r="E524" s="38" t="s">
        <v>1291</v>
      </c>
      <c r="F524" s="45" t="s">
        <v>3820</v>
      </c>
      <c r="G524" s="38" t="s">
        <v>1292</v>
      </c>
      <c r="H524" s="38" t="s">
        <v>1282</v>
      </c>
      <c r="I524" s="38">
        <v>2008</v>
      </c>
      <c r="J524" s="39">
        <v>10730</v>
      </c>
      <c r="K524" s="39">
        <v>12059</v>
      </c>
      <c r="L524" s="39">
        <v>909</v>
      </c>
      <c r="M524" s="39">
        <v>393737</v>
      </c>
      <c r="N524" s="39">
        <v>6573</v>
      </c>
      <c r="O524" s="39">
        <v>350</v>
      </c>
      <c r="P524" s="39">
        <v>27624</v>
      </c>
      <c r="Q524" s="39">
        <v>29</v>
      </c>
      <c r="R524" s="39">
        <v>127</v>
      </c>
      <c r="S524" s="46">
        <v>21.5</v>
      </c>
      <c r="T524" s="39">
        <v>21</v>
      </c>
      <c r="U524" s="46">
        <v>6.5</v>
      </c>
      <c r="V524" s="39">
        <v>3</v>
      </c>
      <c r="W524" s="46">
        <v>10.5</v>
      </c>
      <c r="X524" s="39">
        <v>13</v>
      </c>
      <c r="Y524" s="39">
        <v>2</v>
      </c>
      <c r="Z524" s="39">
        <v>2</v>
      </c>
      <c r="AA524" s="46">
        <v>2.5</v>
      </c>
      <c r="AB524" s="39">
        <v>3</v>
      </c>
      <c r="AC524" s="39">
        <v>1</v>
      </c>
      <c r="AD524" s="39">
        <v>15</v>
      </c>
      <c r="AE524" s="39">
        <v>7</v>
      </c>
      <c r="AF524" s="39">
        <v>5357124</v>
      </c>
      <c r="AG524" s="39">
        <v>2586762</v>
      </c>
      <c r="AH524" s="39">
        <v>430534</v>
      </c>
      <c r="AI524" s="39">
        <v>2339828</v>
      </c>
      <c r="AJ524" s="39">
        <v>787636</v>
      </c>
      <c r="AK524" s="39">
        <v>479008</v>
      </c>
    </row>
    <row r="525" spans="1:37" ht="16.5" customHeight="1">
      <c r="A525" s="38">
        <v>490</v>
      </c>
      <c r="B525" s="38" t="s">
        <v>55</v>
      </c>
      <c r="C525" s="38" t="s">
        <v>1280</v>
      </c>
      <c r="D525" s="38" t="s">
        <v>157</v>
      </c>
      <c r="E525" s="38" t="s">
        <v>1288</v>
      </c>
      <c r="F525" s="45" t="s">
        <v>3821</v>
      </c>
      <c r="G525" s="38" t="s">
        <v>1289</v>
      </c>
      <c r="H525" s="38" t="s">
        <v>1290</v>
      </c>
      <c r="I525" s="38">
        <v>2003</v>
      </c>
      <c r="J525" s="39">
        <v>1028</v>
      </c>
      <c r="K525" s="39">
        <v>2686.98</v>
      </c>
      <c r="L525" s="39">
        <v>211</v>
      </c>
      <c r="M525" s="39">
        <v>119393</v>
      </c>
      <c r="N525" s="39">
        <v>4877</v>
      </c>
      <c r="O525" s="39">
        <v>37</v>
      </c>
      <c r="P525" s="39">
        <v>4135</v>
      </c>
      <c r="Q525" s="39">
        <v>0</v>
      </c>
      <c r="R525" s="39">
        <v>7</v>
      </c>
      <c r="S525" s="46">
        <v>4.5</v>
      </c>
      <c r="T525" s="39">
        <v>5</v>
      </c>
      <c r="U525" s="39">
        <v>2</v>
      </c>
      <c r="V525" s="39">
        <v>1</v>
      </c>
      <c r="W525" s="46">
        <v>2.5</v>
      </c>
      <c r="X525" s="39">
        <v>3</v>
      </c>
      <c r="Y525" s="39">
        <v>0</v>
      </c>
      <c r="Z525" s="39">
        <v>0</v>
      </c>
      <c r="AA525" s="39">
        <v>0</v>
      </c>
      <c r="AB525" s="39">
        <v>1</v>
      </c>
      <c r="AC525" s="39">
        <v>0</v>
      </c>
      <c r="AD525" s="39">
        <v>2</v>
      </c>
      <c r="AE525" s="39">
        <v>2</v>
      </c>
      <c r="AF525" s="39">
        <v>676936</v>
      </c>
      <c r="AG525" s="39">
        <v>375173</v>
      </c>
      <c r="AH525" s="39">
        <v>58661</v>
      </c>
      <c r="AI525" s="39">
        <v>243102</v>
      </c>
      <c r="AJ525" s="39">
        <v>149721</v>
      </c>
      <c r="AK525" s="39">
        <v>200443</v>
      </c>
    </row>
    <row r="526" spans="1:37" ht="16.5" customHeight="1">
      <c r="A526" s="38">
        <v>491</v>
      </c>
      <c r="B526" s="38" t="s">
        <v>55</v>
      </c>
      <c r="C526" s="38" t="s">
        <v>1170</v>
      </c>
      <c r="D526" s="38" t="s">
        <v>157</v>
      </c>
      <c r="E526" s="38" t="s">
        <v>1293</v>
      </c>
      <c r="F526" s="45" t="s">
        <v>3822</v>
      </c>
      <c r="G526" s="38" t="s">
        <v>3823</v>
      </c>
      <c r="H526" s="38" t="s">
        <v>3824</v>
      </c>
      <c r="I526" s="38">
        <v>2018</v>
      </c>
      <c r="J526" s="39">
        <v>2850</v>
      </c>
      <c r="K526" s="39">
        <v>3079</v>
      </c>
      <c r="L526" s="39">
        <v>238</v>
      </c>
      <c r="M526" s="39">
        <v>87877</v>
      </c>
      <c r="N526" s="39">
        <v>449</v>
      </c>
      <c r="O526" s="39">
        <v>94</v>
      </c>
      <c r="P526" s="39">
        <v>11900</v>
      </c>
      <c r="Q526" s="39">
        <v>0</v>
      </c>
      <c r="R526" s="39">
        <v>96</v>
      </c>
      <c r="S526" s="39">
        <v>4</v>
      </c>
      <c r="T526" s="39">
        <v>0</v>
      </c>
      <c r="U526" s="39">
        <v>2</v>
      </c>
      <c r="V526" s="39">
        <v>0</v>
      </c>
      <c r="W526" s="39">
        <v>2</v>
      </c>
      <c r="X526" s="39">
        <v>0</v>
      </c>
      <c r="Y526" s="39">
        <v>0</v>
      </c>
      <c r="Z526" s="39">
        <v>0</v>
      </c>
      <c r="AA526" s="39">
        <v>0</v>
      </c>
      <c r="AB526" s="39">
        <v>0</v>
      </c>
      <c r="AC526" s="39">
        <v>0</v>
      </c>
      <c r="AD526" s="39">
        <v>7</v>
      </c>
      <c r="AE526" s="39">
        <v>1</v>
      </c>
      <c r="AF526" s="39">
        <v>495614</v>
      </c>
      <c r="AG526" s="39">
        <v>116261</v>
      </c>
      <c r="AH526" s="39">
        <v>174060</v>
      </c>
      <c r="AI526" s="39">
        <v>205293</v>
      </c>
      <c r="AJ526" s="39">
        <v>422737</v>
      </c>
      <c r="AK526" s="39">
        <v>301138</v>
      </c>
    </row>
    <row r="527" spans="1:37" ht="16.5" customHeight="1">
      <c r="A527" s="38">
        <v>492</v>
      </c>
      <c r="B527" s="38" t="s">
        <v>55</v>
      </c>
      <c r="C527" s="38" t="s">
        <v>1170</v>
      </c>
      <c r="D527" s="38" t="s">
        <v>157</v>
      </c>
      <c r="E527" s="38" t="s">
        <v>3825</v>
      </c>
      <c r="F527" s="45" t="s">
        <v>3826</v>
      </c>
      <c r="G527" s="38" t="s">
        <v>3827</v>
      </c>
      <c r="H527" s="38" t="s">
        <v>3828</v>
      </c>
      <c r="I527" s="38">
        <v>2021</v>
      </c>
      <c r="J527" s="39">
        <v>4250</v>
      </c>
      <c r="K527" s="39">
        <v>3408</v>
      </c>
      <c r="L527" s="39">
        <v>372</v>
      </c>
      <c r="M527" s="39">
        <v>53943</v>
      </c>
      <c r="N527" s="39">
        <v>0</v>
      </c>
      <c r="O527" s="39">
        <v>99</v>
      </c>
      <c r="P527" s="39">
        <v>53943</v>
      </c>
      <c r="Q527" s="39">
        <v>0</v>
      </c>
      <c r="R527" s="39">
        <v>99</v>
      </c>
      <c r="S527" s="46">
        <v>6.5</v>
      </c>
      <c r="T527" s="39">
        <v>19</v>
      </c>
      <c r="U527" s="39">
        <v>0</v>
      </c>
      <c r="V527" s="39">
        <v>0</v>
      </c>
      <c r="W527" s="46">
        <v>5.5</v>
      </c>
      <c r="X527" s="39">
        <v>19</v>
      </c>
      <c r="Y527" s="39">
        <v>0</v>
      </c>
      <c r="Z527" s="39">
        <v>0</v>
      </c>
      <c r="AA527" s="39">
        <v>1</v>
      </c>
      <c r="AB527" s="39">
        <v>0</v>
      </c>
      <c r="AC527" s="39">
        <v>0</v>
      </c>
      <c r="AD527" s="39">
        <v>7</v>
      </c>
      <c r="AE527" s="39">
        <v>1</v>
      </c>
      <c r="AF527" s="39">
        <v>1189708</v>
      </c>
      <c r="AG527" s="39">
        <v>264658</v>
      </c>
      <c r="AH527" s="39">
        <v>701656</v>
      </c>
      <c r="AI527" s="39">
        <v>223394</v>
      </c>
      <c r="AJ527" s="39">
        <v>150647</v>
      </c>
      <c r="AK527" s="39">
        <v>88937</v>
      </c>
    </row>
    <row r="528" spans="1:37" ht="16.5" customHeight="1">
      <c r="A528" s="38">
        <v>493</v>
      </c>
      <c r="B528" s="38" t="s">
        <v>55</v>
      </c>
      <c r="C528" s="38" t="s">
        <v>1170</v>
      </c>
      <c r="D528" s="38" t="s">
        <v>157</v>
      </c>
      <c r="E528" s="38" t="s">
        <v>1294</v>
      </c>
      <c r="F528" s="45" t="s">
        <v>3829</v>
      </c>
      <c r="G528" s="38" t="s">
        <v>1295</v>
      </c>
      <c r="H528" s="38" t="s">
        <v>3830</v>
      </c>
      <c r="I528" s="38">
        <v>2012</v>
      </c>
      <c r="J528" s="39">
        <v>2095</v>
      </c>
      <c r="K528" s="39">
        <v>1702.25</v>
      </c>
      <c r="L528" s="39">
        <v>156</v>
      </c>
      <c r="M528" s="39">
        <v>96912</v>
      </c>
      <c r="N528" s="39">
        <v>2077</v>
      </c>
      <c r="O528" s="39">
        <v>147</v>
      </c>
      <c r="P528" s="39">
        <v>9565</v>
      </c>
      <c r="Q528" s="39">
        <v>0</v>
      </c>
      <c r="R528" s="39">
        <v>147</v>
      </c>
      <c r="S528" s="39">
        <v>4</v>
      </c>
      <c r="T528" s="39">
        <v>4</v>
      </c>
      <c r="U528" s="39">
        <v>1</v>
      </c>
      <c r="V528" s="39">
        <v>1</v>
      </c>
      <c r="W528" s="39">
        <v>2</v>
      </c>
      <c r="X528" s="39">
        <v>2</v>
      </c>
      <c r="Y528" s="39">
        <v>0</v>
      </c>
      <c r="Z528" s="39">
        <v>0</v>
      </c>
      <c r="AA528" s="39">
        <v>1</v>
      </c>
      <c r="AB528" s="39">
        <v>1</v>
      </c>
      <c r="AC528" s="39">
        <v>0</v>
      </c>
      <c r="AD528" s="39">
        <v>7</v>
      </c>
      <c r="AE528" s="39">
        <v>1</v>
      </c>
      <c r="AF528" s="39">
        <v>1004979</v>
      </c>
      <c r="AG528" s="39">
        <v>616691</v>
      </c>
      <c r="AH528" s="39">
        <v>115148</v>
      </c>
      <c r="AI528" s="39">
        <v>273140</v>
      </c>
      <c r="AJ528" s="39">
        <v>241368</v>
      </c>
      <c r="AK528" s="39">
        <v>168951</v>
      </c>
    </row>
    <row r="529" spans="1:37" ht="16.5" customHeight="1">
      <c r="A529" s="38">
        <v>494</v>
      </c>
      <c r="B529" s="38" t="s">
        <v>55</v>
      </c>
      <c r="C529" s="38" t="s">
        <v>1170</v>
      </c>
      <c r="D529" s="38" t="s">
        <v>157</v>
      </c>
      <c r="E529" s="38" t="s">
        <v>1296</v>
      </c>
      <c r="F529" s="45" t="s">
        <v>3831</v>
      </c>
      <c r="G529" s="38" t="s">
        <v>1297</v>
      </c>
      <c r="H529" s="38" t="s">
        <v>3832</v>
      </c>
      <c r="I529" s="38">
        <v>2019</v>
      </c>
      <c r="J529" s="39">
        <v>2993</v>
      </c>
      <c r="K529" s="39">
        <v>5865</v>
      </c>
      <c r="L529" s="39">
        <v>465</v>
      </c>
      <c r="M529" s="39">
        <v>132678</v>
      </c>
      <c r="N529" s="39">
        <v>12</v>
      </c>
      <c r="O529" s="39">
        <v>150</v>
      </c>
      <c r="P529" s="39">
        <v>27254</v>
      </c>
      <c r="Q529" s="39">
        <v>0</v>
      </c>
      <c r="R529" s="39">
        <v>150</v>
      </c>
      <c r="S529" s="39">
        <v>15</v>
      </c>
      <c r="T529" s="39">
        <v>16</v>
      </c>
      <c r="U529" s="39">
        <v>1</v>
      </c>
      <c r="V529" s="39">
        <v>1</v>
      </c>
      <c r="W529" s="39">
        <v>11</v>
      </c>
      <c r="X529" s="39">
        <v>12</v>
      </c>
      <c r="Y529" s="39">
        <v>0</v>
      </c>
      <c r="Z529" s="39">
        <v>0</v>
      </c>
      <c r="AA529" s="39">
        <v>3</v>
      </c>
      <c r="AB529" s="39">
        <v>3</v>
      </c>
      <c r="AC529" s="39">
        <v>0</v>
      </c>
      <c r="AD529" s="39">
        <v>13</v>
      </c>
      <c r="AE529" s="39">
        <v>5</v>
      </c>
      <c r="AF529" s="39">
        <v>3849496</v>
      </c>
      <c r="AG529" s="39">
        <v>2902947</v>
      </c>
      <c r="AH529" s="39">
        <v>290943</v>
      </c>
      <c r="AI529" s="39">
        <v>655606</v>
      </c>
      <c r="AJ529" s="39">
        <v>372032</v>
      </c>
      <c r="AK529" s="39">
        <v>546399</v>
      </c>
    </row>
    <row r="530" spans="1:37" ht="16.5" customHeight="1">
      <c r="A530" s="38">
        <v>495</v>
      </c>
      <c r="B530" s="38" t="s">
        <v>55</v>
      </c>
      <c r="C530" s="38" t="s">
        <v>1170</v>
      </c>
      <c r="D530" s="38" t="s">
        <v>157</v>
      </c>
      <c r="E530" s="38" t="s">
        <v>1298</v>
      </c>
      <c r="F530" s="45" t="s">
        <v>3833</v>
      </c>
      <c r="G530" s="38" t="s">
        <v>1299</v>
      </c>
      <c r="H530" s="38" t="s">
        <v>3834</v>
      </c>
      <c r="I530" s="38">
        <v>1998</v>
      </c>
      <c r="J530" s="39">
        <v>3816</v>
      </c>
      <c r="K530" s="39">
        <v>4932</v>
      </c>
      <c r="L530" s="39">
        <v>580</v>
      </c>
      <c r="M530" s="39">
        <v>378810</v>
      </c>
      <c r="N530" s="39">
        <v>8449</v>
      </c>
      <c r="O530" s="39">
        <v>258</v>
      </c>
      <c r="P530" s="39">
        <v>14733</v>
      </c>
      <c r="Q530" s="39">
        <v>0</v>
      </c>
      <c r="R530" s="39">
        <v>38</v>
      </c>
      <c r="S530" s="39">
        <v>6</v>
      </c>
      <c r="T530" s="39">
        <v>44</v>
      </c>
      <c r="U530" s="39">
        <v>2</v>
      </c>
      <c r="V530" s="39">
        <v>13</v>
      </c>
      <c r="W530" s="39">
        <v>3</v>
      </c>
      <c r="X530" s="39">
        <v>28</v>
      </c>
      <c r="Y530" s="39">
        <v>0</v>
      </c>
      <c r="Z530" s="39">
        <v>1</v>
      </c>
      <c r="AA530" s="39">
        <v>1</v>
      </c>
      <c r="AB530" s="39">
        <v>2</v>
      </c>
      <c r="AC530" s="39">
        <v>0</v>
      </c>
      <c r="AD530" s="39">
        <v>6</v>
      </c>
      <c r="AE530" s="39">
        <v>0</v>
      </c>
      <c r="AF530" s="39">
        <v>1459707</v>
      </c>
      <c r="AG530" s="39">
        <v>809344</v>
      </c>
      <c r="AH530" s="39">
        <v>238106</v>
      </c>
      <c r="AI530" s="39">
        <v>412257</v>
      </c>
      <c r="AJ530" s="39">
        <v>318018</v>
      </c>
      <c r="AK530" s="39">
        <v>202953</v>
      </c>
    </row>
    <row r="531" spans="1:37" ht="16.5" customHeight="1">
      <c r="A531" s="38">
        <v>496</v>
      </c>
      <c r="B531" s="38" t="s">
        <v>55</v>
      </c>
      <c r="C531" s="38" t="s">
        <v>1170</v>
      </c>
      <c r="D531" s="38" t="s">
        <v>157</v>
      </c>
      <c r="E531" s="38" t="s">
        <v>1300</v>
      </c>
      <c r="F531" s="45" t="s">
        <v>3835</v>
      </c>
      <c r="G531" s="38" t="s">
        <v>3836</v>
      </c>
      <c r="H531" s="38" t="s">
        <v>3837</v>
      </c>
      <c r="I531" s="38">
        <v>2009</v>
      </c>
      <c r="J531" s="39">
        <v>6313</v>
      </c>
      <c r="K531" s="39">
        <v>4080</v>
      </c>
      <c r="L531" s="39">
        <v>406</v>
      </c>
      <c r="M531" s="39">
        <v>166715</v>
      </c>
      <c r="N531" s="39">
        <v>4862</v>
      </c>
      <c r="O531" s="39">
        <v>132</v>
      </c>
      <c r="P531" s="39">
        <v>11709</v>
      </c>
      <c r="Q531" s="39">
        <v>28</v>
      </c>
      <c r="R531" s="39">
        <v>4</v>
      </c>
      <c r="S531" s="39">
        <v>12</v>
      </c>
      <c r="T531" s="39">
        <v>11</v>
      </c>
      <c r="U531" s="39">
        <v>2</v>
      </c>
      <c r="V531" s="39">
        <v>1</v>
      </c>
      <c r="W531" s="39">
        <v>9</v>
      </c>
      <c r="X531" s="39">
        <v>9</v>
      </c>
      <c r="Y531" s="39">
        <v>0</v>
      </c>
      <c r="Z531" s="39">
        <v>0</v>
      </c>
      <c r="AA531" s="39">
        <v>1</v>
      </c>
      <c r="AB531" s="39">
        <v>1</v>
      </c>
      <c r="AC531" s="39">
        <v>1</v>
      </c>
      <c r="AD531" s="39">
        <v>8</v>
      </c>
      <c r="AE531" s="39">
        <v>2</v>
      </c>
      <c r="AF531" s="39">
        <v>991621</v>
      </c>
      <c r="AG531" s="39">
        <v>542352</v>
      </c>
      <c r="AH531" s="39">
        <v>174000</v>
      </c>
      <c r="AI531" s="39">
        <v>275269</v>
      </c>
      <c r="AJ531" s="39">
        <v>51270</v>
      </c>
      <c r="AK531" s="39">
        <v>156833</v>
      </c>
    </row>
    <row r="532" spans="1:37" ht="16.5" customHeight="1">
      <c r="A532" s="38">
        <v>497</v>
      </c>
      <c r="B532" s="38" t="s">
        <v>55</v>
      </c>
      <c r="C532" s="38" t="s">
        <v>1170</v>
      </c>
      <c r="D532" s="38" t="s">
        <v>157</v>
      </c>
      <c r="E532" s="38" t="s">
        <v>1301</v>
      </c>
      <c r="F532" s="45" t="s">
        <v>3838</v>
      </c>
      <c r="G532" s="38" t="s">
        <v>3839</v>
      </c>
      <c r="H532" s="38" t="s">
        <v>3840</v>
      </c>
      <c r="I532" s="38">
        <v>2019</v>
      </c>
      <c r="J532" s="39">
        <v>1530</v>
      </c>
      <c r="K532" s="39">
        <v>3982</v>
      </c>
      <c r="L532" s="39">
        <v>313</v>
      </c>
      <c r="M532" s="39">
        <v>102589</v>
      </c>
      <c r="N532" s="39">
        <v>0</v>
      </c>
      <c r="O532" s="39">
        <v>113</v>
      </c>
      <c r="P532" s="39">
        <v>15090</v>
      </c>
      <c r="Q532" s="39">
        <v>0</v>
      </c>
      <c r="R532" s="39">
        <v>113</v>
      </c>
      <c r="S532" s="39">
        <v>7</v>
      </c>
      <c r="T532" s="39">
        <v>7</v>
      </c>
      <c r="U532" s="39">
        <v>1</v>
      </c>
      <c r="V532" s="39">
        <v>1</v>
      </c>
      <c r="W532" s="39">
        <v>5</v>
      </c>
      <c r="X532" s="39">
        <v>5</v>
      </c>
      <c r="Y532" s="39">
        <v>0</v>
      </c>
      <c r="Z532" s="39">
        <v>0</v>
      </c>
      <c r="AA532" s="39">
        <v>1</v>
      </c>
      <c r="AB532" s="39">
        <v>1</v>
      </c>
      <c r="AC532" s="39">
        <v>1</v>
      </c>
      <c r="AD532" s="39">
        <v>9</v>
      </c>
      <c r="AE532" s="39">
        <v>3</v>
      </c>
      <c r="AF532" s="39">
        <v>1078723</v>
      </c>
      <c r="AG532" s="39">
        <v>583883</v>
      </c>
      <c r="AH532" s="39">
        <v>253177</v>
      </c>
      <c r="AI532" s="39">
        <v>241663</v>
      </c>
      <c r="AJ532" s="39">
        <v>264805</v>
      </c>
      <c r="AK532" s="39">
        <v>466487</v>
      </c>
    </row>
    <row r="533" spans="1:37" ht="16.5" customHeight="1">
      <c r="A533" s="38">
        <v>498</v>
      </c>
      <c r="B533" s="38" t="s">
        <v>55</v>
      </c>
      <c r="C533" s="38" t="s">
        <v>1302</v>
      </c>
      <c r="D533" s="38" t="s">
        <v>157</v>
      </c>
      <c r="E533" s="38" t="s">
        <v>1325</v>
      </c>
      <c r="F533" s="45" t="s">
        <v>3841</v>
      </c>
      <c r="G533" s="38" t="s">
        <v>1326</v>
      </c>
      <c r="H533" s="38" t="s">
        <v>1327</v>
      </c>
      <c r="I533" s="38">
        <v>2016</v>
      </c>
      <c r="J533" s="39">
        <v>4200</v>
      </c>
      <c r="K533" s="39">
        <v>6638</v>
      </c>
      <c r="L533" s="39">
        <v>929</v>
      </c>
      <c r="M533" s="39">
        <v>85005</v>
      </c>
      <c r="N533" s="39">
        <v>1406</v>
      </c>
      <c r="O533" s="39">
        <v>126</v>
      </c>
      <c r="P533" s="39">
        <v>6374</v>
      </c>
      <c r="Q533" s="39">
        <v>25</v>
      </c>
      <c r="R533" s="39">
        <v>18</v>
      </c>
      <c r="S533" s="39">
        <v>5</v>
      </c>
      <c r="T533" s="39">
        <v>5</v>
      </c>
      <c r="U533" s="39">
        <v>0</v>
      </c>
      <c r="V533" s="39">
        <v>0</v>
      </c>
      <c r="W533" s="39">
        <v>4</v>
      </c>
      <c r="X533" s="39">
        <v>4</v>
      </c>
      <c r="Y533" s="39">
        <v>0</v>
      </c>
      <c r="Z533" s="39">
        <v>0</v>
      </c>
      <c r="AA533" s="39">
        <v>1</v>
      </c>
      <c r="AB533" s="39">
        <v>1</v>
      </c>
      <c r="AC533" s="39">
        <v>0</v>
      </c>
      <c r="AD533" s="39">
        <v>4</v>
      </c>
      <c r="AE533" s="39">
        <v>2</v>
      </c>
      <c r="AF533" s="39">
        <v>1036618</v>
      </c>
      <c r="AG533" s="39">
        <v>632525</v>
      </c>
      <c r="AH533" s="39">
        <v>105581</v>
      </c>
      <c r="AI533" s="39">
        <v>298512</v>
      </c>
      <c r="AJ533" s="39">
        <v>314488</v>
      </c>
      <c r="AK533" s="39">
        <v>353850</v>
      </c>
    </row>
    <row r="534" spans="1:37" ht="16.5" customHeight="1">
      <c r="A534" s="38">
        <v>499</v>
      </c>
      <c r="B534" s="38" t="s">
        <v>55</v>
      </c>
      <c r="C534" s="38" t="s">
        <v>1302</v>
      </c>
      <c r="D534" s="38" t="s">
        <v>157</v>
      </c>
      <c r="E534" s="38" t="s">
        <v>1315</v>
      </c>
      <c r="F534" s="45" t="s">
        <v>3842</v>
      </c>
      <c r="G534" s="38" t="s">
        <v>1316</v>
      </c>
      <c r="H534" s="38" t="s">
        <v>1317</v>
      </c>
      <c r="I534" s="38">
        <v>2013</v>
      </c>
      <c r="J534" s="39">
        <v>3250</v>
      </c>
      <c r="K534" s="39">
        <v>4426</v>
      </c>
      <c r="L534" s="39">
        <v>422</v>
      </c>
      <c r="M534" s="39">
        <v>96940</v>
      </c>
      <c r="N534" s="39">
        <v>1666</v>
      </c>
      <c r="O534" s="39">
        <v>105</v>
      </c>
      <c r="P534" s="39">
        <v>3461</v>
      </c>
      <c r="Q534" s="39">
        <v>49</v>
      </c>
      <c r="R534" s="39">
        <v>0</v>
      </c>
      <c r="S534" s="39">
        <v>10</v>
      </c>
      <c r="T534" s="39">
        <v>12</v>
      </c>
      <c r="U534" s="39">
        <v>0</v>
      </c>
      <c r="V534" s="39">
        <v>0</v>
      </c>
      <c r="W534" s="39">
        <v>3</v>
      </c>
      <c r="X534" s="39">
        <v>3</v>
      </c>
      <c r="Y534" s="39">
        <v>1</v>
      </c>
      <c r="Z534" s="39">
        <v>1</v>
      </c>
      <c r="AA534" s="39">
        <v>6</v>
      </c>
      <c r="AB534" s="39">
        <v>8</v>
      </c>
      <c r="AC534" s="39">
        <v>0</v>
      </c>
      <c r="AD534" s="39">
        <v>3</v>
      </c>
      <c r="AE534" s="39">
        <v>0</v>
      </c>
      <c r="AF534" s="39">
        <v>924941</v>
      </c>
      <c r="AG534" s="39">
        <v>524138</v>
      </c>
      <c r="AH534" s="39">
        <v>52252</v>
      </c>
      <c r="AI534" s="39">
        <v>348551</v>
      </c>
      <c r="AJ534" s="39">
        <v>132904</v>
      </c>
      <c r="AK534" s="39">
        <v>133631</v>
      </c>
    </row>
    <row r="535" spans="1:37" ht="16.5" customHeight="1">
      <c r="A535" s="38">
        <v>500</v>
      </c>
      <c r="B535" s="38" t="s">
        <v>55</v>
      </c>
      <c r="C535" s="38" t="s">
        <v>1302</v>
      </c>
      <c r="D535" s="38" t="s">
        <v>157</v>
      </c>
      <c r="E535" s="38" t="s">
        <v>3843</v>
      </c>
      <c r="F535" s="45" t="s">
        <v>3844</v>
      </c>
      <c r="G535" s="38" t="s">
        <v>1308</v>
      </c>
      <c r="H535" s="38" t="s">
        <v>1309</v>
      </c>
      <c r="I535" s="38">
        <v>2008</v>
      </c>
      <c r="J535" s="39">
        <v>2501.1999999999998</v>
      </c>
      <c r="K535" s="39">
        <v>3215.59</v>
      </c>
      <c r="L535" s="39">
        <v>222</v>
      </c>
      <c r="M535" s="39">
        <v>127569</v>
      </c>
      <c r="N535" s="39">
        <v>5103</v>
      </c>
      <c r="O535" s="39">
        <v>119</v>
      </c>
      <c r="P535" s="39">
        <v>4181</v>
      </c>
      <c r="Q535" s="39">
        <v>19</v>
      </c>
      <c r="R535" s="39">
        <v>0</v>
      </c>
      <c r="S535" s="39">
        <v>11</v>
      </c>
      <c r="T535" s="39">
        <v>11</v>
      </c>
      <c r="U535" s="39">
        <v>0</v>
      </c>
      <c r="V535" s="39">
        <v>0</v>
      </c>
      <c r="W535" s="39">
        <v>4</v>
      </c>
      <c r="X535" s="39">
        <v>4</v>
      </c>
      <c r="Y535" s="39">
        <v>0</v>
      </c>
      <c r="Z535" s="39">
        <v>0</v>
      </c>
      <c r="AA535" s="39">
        <v>7</v>
      </c>
      <c r="AB535" s="39">
        <v>7</v>
      </c>
      <c r="AC535" s="39">
        <v>0</v>
      </c>
      <c r="AD535" s="39">
        <v>6</v>
      </c>
      <c r="AE535" s="39">
        <v>0</v>
      </c>
      <c r="AF535" s="39">
        <v>728308</v>
      </c>
      <c r="AG535" s="39">
        <v>305350</v>
      </c>
      <c r="AH535" s="39">
        <v>74380</v>
      </c>
      <c r="AI535" s="39">
        <v>348578</v>
      </c>
      <c r="AJ535" s="39">
        <v>100462</v>
      </c>
      <c r="AK535" s="39">
        <v>88125</v>
      </c>
    </row>
    <row r="536" spans="1:37" ht="16.5" customHeight="1">
      <c r="A536" s="38">
        <v>501</v>
      </c>
      <c r="B536" s="38" t="s">
        <v>55</v>
      </c>
      <c r="C536" s="38" t="s">
        <v>1302</v>
      </c>
      <c r="D536" s="38" t="s">
        <v>157</v>
      </c>
      <c r="E536" s="38" t="s">
        <v>3845</v>
      </c>
      <c r="F536" s="45" t="s">
        <v>3846</v>
      </c>
      <c r="G536" s="38" t="s">
        <v>1310</v>
      </c>
      <c r="H536" s="38" t="s">
        <v>1311</v>
      </c>
      <c r="I536" s="38">
        <v>2010</v>
      </c>
      <c r="J536" s="39">
        <v>3000</v>
      </c>
      <c r="K536" s="39">
        <v>5454</v>
      </c>
      <c r="L536" s="39">
        <v>764</v>
      </c>
      <c r="M536" s="39">
        <v>117168</v>
      </c>
      <c r="N536" s="39">
        <v>3180</v>
      </c>
      <c r="O536" s="39">
        <v>102</v>
      </c>
      <c r="P536" s="39">
        <v>4208</v>
      </c>
      <c r="Q536" s="39">
        <v>119</v>
      </c>
      <c r="R536" s="39">
        <v>117</v>
      </c>
      <c r="S536" s="39">
        <v>4</v>
      </c>
      <c r="T536" s="39">
        <v>4</v>
      </c>
      <c r="U536" s="39">
        <v>1</v>
      </c>
      <c r="V536" s="39">
        <v>1</v>
      </c>
      <c r="W536" s="39">
        <v>3</v>
      </c>
      <c r="X536" s="39">
        <v>3</v>
      </c>
      <c r="Y536" s="39">
        <v>0</v>
      </c>
      <c r="Z536" s="39">
        <v>0</v>
      </c>
      <c r="AA536" s="39">
        <v>0</v>
      </c>
      <c r="AB536" s="39">
        <v>0</v>
      </c>
      <c r="AC536" s="39">
        <v>0</v>
      </c>
      <c r="AD536" s="39">
        <v>2</v>
      </c>
      <c r="AE536" s="39">
        <v>1</v>
      </c>
      <c r="AF536" s="39">
        <v>1002252</v>
      </c>
      <c r="AG536" s="39">
        <v>564501</v>
      </c>
      <c r="AH536" s="39">
        <v>77533</v>
      </c>
      <c r="AI536" s="39">
        <v>360218</v>
      </c>
      <c r="AJ536" s="39">
        <v>119150</v>
      </c>
      <c r="AK536" s="39">
        <v>120698</v>
      </c>
    </row>
    <row r="537" spans="1:37" ht="16.5" customHeight="1">
      <c r="A537" s="38">
        <v>502</v>
      </c>
      <c r="B537" s="38" t="s">
        <v>55</v>
      </c>
      <c r="C537" s="38" t="s">
        <v>1302</v>
      </c>
      <c r="D537" s="38" t="s">
        <v>157</v>
      </c>
      <c r="E537" s="38" t="s">
        <v>3847</v>
      </c>
      <c r="F537" s="45" t="s">
        <v>3848</v>
      </c>
      <c r="G537" s="38" t="s">
        <v>1312</v>
      </c>
      <c r="H537" s="38" t="s">
        <v>3849</v>
      </c>
      <c r="I537" s="38">
        <v>2009</v>
      </c>
      <c r="J537" s="39">
        <v>3920</v>
      </c>
      <c r="K537" s="39">
        <v>4010</v>
      </c>
      <c r="L537" s="39">
        <v>653</v>
      </c>
      <c r="M537" s="39">
        <v>134412</v>
      </c>
      <c r="N537" s="39">
        <v>6103</v>
      </c>
      <c r="O537" s="39">
        <v>120</v>
      </c>
      <c r="P537" s="39">
        <v>4534</v>
      </c>
      <c r="Q537" s="39">
        <v>85</v>
      </c>
      <c r="R537" s="39">
        <v>116</v>
      </c>
      <c r="S537" s="39">
        <v>6</v>
      </c>
      <c r="T537" s="39">
        <v>6</v>
      </c>
      <c r="U537" s="39">
        <v>1</v>
      </c>
      <c r="V537" s="39">
        <v>1</v>
      </c>
      <c r="W537" s="39">
        <v>3</v>
      </c>
      <c r="X537" s="39">
        <v>3</v>
      </c>
      <c r="Y537" s="39">
        <v>0</v>
      </c>
      <c r="Z537" s="39">
        <v>0</v>
      </c>
      <c r="AA537" s="39">
        <v>2</v>
      </c>
      <c r="AB537" s="39">
        <v>2</v>
      </c>
      <c r="AC537" s="39">
        <v>0</v>
      </c>
      <c r="AD537" s="39">
        <v>5</v>
      </c>
      <c r="AE537" s="39">
        <v>0</v>
      </c>
      <c r="AF537" s="39">
        <v>1117088</v>
      </c>
      <c r="AG537" s="39">
        <v>604940</v>
      </c>
      <c r="AH537" s="39">
        <v>85688</v>
      </c>
      <c r="AI537" s="39">
        <v>426460</v>
      </c>
      <c r="AJ537" s="39">
        <v>238794</v>
      </c>
      <c r="AK537" s="39">
        <v>231025</v>
      </c>
    </row>
    <row r="538" spans="1:37" ht="16.5" customHeight="1">
      <c r="A538" s="38">
        <v>503</v>
      </c>
      <c r="B538" s="38" t="s">
        <v>55</v>
      </c>
      <c r="C538" s="38" t="s">
        <v>1302</v>
      </c>
      <c r="D538" s="38" t="s">
        <v>157</v>
      </c>
      <c r="E538" s="38" t="s">
        <v>3850</v>
      </c>
      <c r="F538" s="45" t="s">
        <v>3851</v>
      </c>
      <c r="G538" s="38" t="s">
        <v>1313</v>
      </c>
      <c r="H538" s="38" t="s">
        <v>1314</v>
      </c>
      <c r="I538" s="38">
        <v>2006</v>
      </c>
      <c r="J538" s="39">
        <v>1322</v>
      </c>
      <c r="K538" s="39">
        <v>2848</v>
      </c>
      <c r="L538" s="39">
        <v>395</v>
      </c>
      <c r="M538" s="39">
        <v>118750</v>
      </c>
      <c r="N538" s="39">
        <v>4138</v>
      </c>
      <c r="O538" s="39">
        <v>118</v>
      </c>
      <c r="P538" s="39">
        <v>3923</v>
      </c>
      <c r="Q538" s="39">
        <v>65</v>
      </c>
      <c r="R538" s="39">
        <v>0</v>
      </c>
      <c r="S538" s="39">
        <v>14</v>
      </c>
      <c r="T538" s="39">
        <v>14</v>
      </c>
      <c r="U538" s="39">
        <v>1</v>
      </c>
      <c r="V538" s="39">
        <v>1</v>
      </c>
      <c r="W538" s="39">
        <v>2</v>
      </c>
      <c r="X538" s="39">
        <v>2</v>
      </c>
      <c r="Y538" s="39">
        <v>0</v>
      </c>
      <c r="Z538" s="39">
        <v>0</v>
      </c>
      <c r="AA538" s="39">
        <v>11</v>
      </c>
      <c r="AB538" s="39">
        <v>11</v>
      </c>
      <c r="AC538" s="39">
        <v>0</v>
      </c>
      <c r="AD538" s="39">
        <v>1</v>
      </c>
      <c r="AE538" s="39">
        <v>1</v>
      </c>
      <c r="AF538" s="39">
        <v>795873</v>
      </c>
      <c r="AG538" s="39">
        <v>431200</v>
      </c>
      <c r="AH538" s="39">
        <v>72742</v>
      </c>
      <c r="AI538" s="39">
        <v>291931</v>
      </c>
      <c r="AJ538" s="39">
        <v>89995</v>
      </c>
      <c r="AK538" s="39">
        <v>77226</v>
      </c>
    </row>
    <row r="539" spans="1:37" ht="16.5" customHeight="1">
      <c r="A539" s="38">
        <v>504</v>
      </c>
      <c r="B539" s="38" t="s">
        <v>55</v>
      </c>
      <c r="C539" s="38" t="s">
        <v>1302</v>
      </c>
      <c r="D539" s="38" t="s">
        <v>157</v>
      </c>
      <c r="E539" s="38" t="s">
        <v>3852</v>
      </c>
      <c r="F539" s="45" t="s">
        <v>3853</v>
      </c>
      <c r="G539" s="38" t="s">
        <v>1322</v>
      </c>
      <c r="H539" s="38" t="s">
        <v>3854</v>
      </c>
      <c r="I539" s="38">
        <v>2010</v>
      </c>
      <c r="J539" s="39">
        <v>3172</v>
      </c>
      <c r="K539" s="39">
        <v>6307</v>
      </c>
      <c r="L539" s="39">
        <v>454</v>
      </c>
      <c r="M539" s="39">
        <v>123255</v>
      </c>
      <c r="N539" s="39">
        <v>2604</v>
      </c>
      <c r="O539" s="39">
        <v>123</v>
      </c>
      <c r="P539" s="39">
        <v>4071</v>
      </c>
      <c r="Q539" s="39">
        <v>81</v>
      </c>
      <c r="R539" s="39">
        <v>28</v>
      </c>
      <c r="S539" s="39">
        <v>5</v>
      </c>
      <c r="T539" s="39">
        <v>5</v>
      </c>
      <c r="U539" s="39">
        <v>1</v>
      </c>
      <c r="V539" s="39">
        <v>1</v>
      </c>
      <c r="W539" s="39">
        <v>3</v>
      </c>
      <c r="X539" s="39">
        <v>3</v>
      </c>
      <c r="Y539" s="39">
        <v>0</v>
      </c>
      <c r="Z539" s="39">
        <v>0</v>
      </c>
      <c r="AA539" s="39">
        <v>1</v>
      </c>
      <c r="AB539" s="39">
        <v>1</v>
      </c>
      <c r="AC539" s="39">
        <v>0</v>
      </c>
      <c r="AD539" s="39">
        <v>2</v>
      </c>
      <c r="AE539" s="39">
        <v>1</v>
      </c>
      <c r="AF539" s="39">
        <v>981376</v>
      </c>
      <c r="AG539" s="39">
        <v>576066</v>
      </c>
      <c r="AH539" s="39">
        <v>61314</v>
      </c>
      <c r="AI539" s="39">
        <v>343996</v>
      </c>
      <c r="AJ539" s="39">
        <v>134373</v>
      </c>
      <c r="AK539" s="39">
        <v>183757</v>
      </c>
    </row>
    <row r="540" spans="1:37" ht="16.5" customHeight="1">
      <c r="A540" s="38">
        <v>505</v>
      </c>
      <c r="B540" s="38" t="s">
        <v>55</v>
      </c>
      <c r="C540" s="38" t="s">
        <v>1302</v>
      </c>
      <c r="D540" s="38" t="s">
        <v>157</v>
      </c>
      <c r="E540" s="38" t="s">
        <v>1305</v>
      </c>
      <c r="F540" s="45" t="s">
        <v>3855</v>
      </c>
      <c r="G540" s="38" t="s">
        <v>1306</v>
      </c>
      <c r="H540" s="38" t="s">
        <v>1307</v>
      </c>
      <c r="I540" s="38">
        <v>2017</v>
      </c>
      <c r="J540" s="39">
        <v>788</v>
      </c>
      <c r="K540" s="39">
        <v>1956</v>
      </c>
      <c r="L540" s="39">
        <v>209</v>
      </c>
      <c r="M540" s="39">
        <v>60798</v>
      </c>
      <c r="N540" s="39">
        <v>734</v>
      </c>
      <c r="O540" s="39">
        <v>120</v>
      </c>
      <c r="P540" s="39">
        <v>4893</v>
      </c>
      <c r="Q540" s="39">
        <v>0</v>
      </c>
      <c r="R540" s="39">
        <v>3</v>
      </c>
      <c r="S540" s="39">
        <v>4</v>
      </c>
      <c r="T540" s="39">
        <v>4</v>
      </c>
      <c r="U540" s="39">
        <v>1</v>
      </c>
      <c r="V540" s="39">
        <v>1</v>
      </c>
      <c r="W540" s="39">
        <v>3</v>
      </c>
      <c r="X540" s="39">
        <v>3</v>
      </c>
      <c r="Y540" s="39">
        <v>0</v>
      </c>
      <c r="Z540" s="39">
        <v>0</v>
      </c>
      <c r="AA540" s="39">
        <v>0</v>
      </c>
      <c r="AB540" s="39">
        <v>0</v>
      </c>
      <c r="AC540" s="39">
        <v>0</v>
      </c>
      <c r="AD540" s="39">
        <v>5</v>
      </c>
      <c r="AE540" s="39">
        <v>0</v>
      </c>
      <c r="AF540" s="39">
        <v>894221</v>
      </c>
      <c r="AG540" s="39">
        <v>523047</v>
      </c>
      <c r="AH540" s="39">
        <v>61294</v>
      </c>
      <c r="AI540" s="39">
        <v>309880</v>
      </c>
      <c r="AJ540" s="39">
        <v>161647</v>
      </c>
      <c r="AK540" s="39">
        <v>172949</v>
      </c>
    </row>
    <row r="541" spans="1:37" ht="16.5" customHeight="1">
      <c r="A541" s="38">
        <v>506</v>
      </c>
      <c r="B541" s="38" t="s">
        <v>55</v>
      </c>
      <c r="C541" s="38" t="s">
        <v>1302</v>
      </c>
      <c r="D541" s="38" t="s">
        <v>157</v>
      </c>
      <c r="E541" s="38" t="s">
        <v>3856</v>
      </c>
      <c r="F541" s="45" t="s">
        <v>3857</v>
      </c>
      <c r="G541" s="38" t="s">
        <v>1323</v>
      </c>
      <c r="H541" s="38" t="s">
        <v>1324</v>
      </c>
      <c r="I541" s="38">
        <v>2003</v>
      </c>
      <c r="J541" s="39">
        <v>596</v>
      </c>
      <c r="K541" s="39">
        <v>2667</v>
      </c>
      <c r="L541" s="39">
        <v>328</v>
      </c>
      <c r="M541" s="39">
        <v>131910</v>
      </c>
      <c r="N541" s="39">
        <v>3483</v>
      </c>
      <c r="O541" s="39">
        <v>120</v>
      </c>
      <c r="P541" s="39">
        <v>4211</v>
      </c>
      <c r="Q541" s="39">
        <v>37</v>
      </c>
      <c r="R541" s="39">
        <v>0</v>
      </c>
      <c r="S541" s="39">
        <v>5</v>
      </c>
      <c r="T541" s="39">
        <v>5</v>
      </c>
      <c r="U541" s="39">
        <v>1</v>
      </c>
      <c r="V541" s="39">
        <v>1</v>
      </c>
      <c r="W541" s="39">
        <v>3</v>
      </c>
      <c r="X541" s="39">
        <v>3</v>
      </c>
      <c r="Y541" s="39">
        <v>0</v>
      </c>
      <c r="Z541" s="39">
        <v>0</v>
      </c>
      <c r="AA541" s="39">
        <v>1</v>
      </c>
      <c r="AB541" s="39">
        <v>1</v>
      </c>
      <c r="AC541" s="39">
        <v>0</v>
      </c>
      <c r="AD541" s="39">
        <v>4</v>
      </c>
      <c r="AE541" s="39">
        <v>1</v>
      </c>
      <c r="AF541" s="39">
        <v>774776</v>
      </c>
      <c r="AG541" s="39">
        <v>526687</v>
      </c>
      <c r="AH541" s="39">
        <v>67064</v>
      </c>
      <c r="AI541" s="39">
        <v>181025</v>
      </c>
      <c r="AJ541" s="39">
        <v>156287</v>
      </c>
      <c r="AK541" s="39">
        <v>139949</v>
      </c>
    </row>
    <row r="542" spans="1:37" ht="16.5" customHeight="1">
      <c r="A542" s="38">
        <v>507</v>
      </c>
      <c r="B542" s="38" t="s">
        <v>55</v>
      </c>
      <c r="C542" s="38" t="s">
        <v>1302</v>
      </c>
      <c r="D542" s="38" t="s">
        <v>157</v>
      </c>
      <c r="E542" s="38" t="s">
        <v>1303</v>
      </c>
      <c r="F542" s="45" t="s">
        <v>3858</v>
      </c>
      <c r="G542" s="38" t="s">
        <v>1304</v>
      </c>
      <c r="H542" s="38" t="s">
        <v>3859</v>
      </c>
      <c r="I542" s="38">
        <v>2020</v>
      </c>
      <c r="J542" s="39">
        <v>21501</v>
      </c>
      <c r="K542" s="39">
        <v>12807</v>
      </c>
      <c r="L542" s="39">
        <v>560</v>
      </c>
      <c r="M542" s="39">
        <v>214092</v>
      </c>
      <c r="N542" s="39">
        <v>11774</v>
      </c>
      <c r="O542" s="39">
        <v>107</v>
      </c>
      <c r="P542" s="39">
        <v>9680</v>
      </c>
      <c r="Q542" s="39">
        <v>0</v>
      </c>
      <c r="R542" s="39">
        <v>14</v>
      </c>
      <c r="S542" s="39">
        <v>14</v>
      </c>
      <c r="T542" s="39">
        <v>14</v>
      </c>
      <c r="U542" s="39">
        <v>4</v>
      </c>
      <c r="V542" s="39">
        <v>4</v>
      </c>
      <c r="W542" s="39">
        <v>6</v>
      </c>
      <c r="X542" s="39">
        <v>6</v>
      </c>
      <c r="Y542" s="39">
        <v>1</v>
      </c>
      <c r="Z542" s="39">
        <v>1</v>
      </c>
      <c r="AA542" s="39">
        <v>3</v>
      </c>
      <c r="AB542" s="39">
        <v>3</v>
      </c>
      <c r="AC542" s="39">
        <v>0</v>
      </c>
      <c r="AD542" s="39">
        <v>7</v>
      </c>
      <c r="AE542" s="39">
        <v>1</v>
      </c>
      <c r="AF542" s="39">
        <v>2576868</v>
      </c>
      <c r="AG542" s="39">
        <v>1551498</v>
      </c>
      <c r="AH542" s="39">
        <v>137600</v>
      </c>
      <c r="AI542" s="39">
        <v>887770</v>
      </c>
      <c r="AJ542" s="39">
        <v>8174</v>
      </c>
      <c r="AK542" s="39">
        <v>463499</v>
      </c>
    </row>
    <row r="543" spans="1:37" ht="16.5" customHeight="1">
      <c r="A543" s="38">
        <v>508</v>
      </c>
      <c r="B543" s="38" t="s">
        <v>55</v>
      </c>
      <c r="C543" s="38" t="s">
        <v>1302</v>
      </c>
      <c r="D543" s="38" t="s">
        <v>157</v>
      </c>
      <c r="E543" s="38" t="s">
        <v>3860</v>
      </c>
      <c r="F543" s="45" t="s">
        <v>3861</v>
      </c>
      <c r="G543" s="38" t="s">
        <v>1320</v>
      </c>
      <c r="H543" s="38" t="s">
        <v>1321</v>
      </c>
      <c r="I543" s="38">
        <v>2012</v>
      </c>
      <c r="J543" s="39">
        <v>1020</v>
      </c>
      <c r="K543" s="39">
        <v>2893</v>
      </c>
      <c r="L543" s="39">
        <v>392</v>
      </c>
      <c r="M543" s="39">
        <v>97004</v>
      </c>
      <c r="N543" s="39">
        <v>2959</v>
      </c>
      <c r="O543" s="39">
        <v>119</v>
      </c>
      <c r="P543" s="39">
        <v>4628</v>
      </c>
      <c r="Q543" s="39">
        <v>37</v>
      </c>
      <c r="R543" s="39">
        <v>122</v>
      </c>
      <c r="S543" s="39">
        <v>11</v>
      </c>
      <c r="T543" s="39">
        <v>11</v>
      </c>
      <c r="U543" s="39">
        <v>0</v>
      </c>
      <c r="V543" s="39">
        <v>0</v>
      </c>
      <c r="W543" s="39">
        <v>4</v>
      </c>
      <c r="X543" s="39">
        <v>4</v>
      </c>
      <c r="Y543" s="39">
        <v>0</v>
      </c>
      <c r="Z543" s="39">
        <v>0</v>
      </c>
      <c r="AA543" s="39">
        <v>7</v>
      </c>
      <c r="AB543" s="39">
        <v>7</v>
      </c>
      <c r="AC543" s="39">
        <v>0</v>
      </c>
      <c r="AD543" s="39">
        <v>2</v>
      </c>
      <c r="AE543" s="39">
        <v>1</v>
      </c>
      <c r="AF543" s="39">
        <v>758423</v>
      </c>
      <c r="AG543" s="39">
        <v>494388</v>
      </c>
      <c r="AH543" s="39">
        <v>77533</v>
      </c>
      <c r="AI543" s="39">
        <v>186502</v>
      </c>
      <c r="AJ543" s="39">
        <v>133155</v>
      </c>
      <c r="AK543" s="39">
        <v>129601</v>
      </c>
    </row>
    <row r="544" spans="1:37" ht="16.5" customHeight="1">
      <c r="A544" s="38">
        <v>509</v>
      </c>
      <c r="B544" s="38" t="s">
        <v>55</v>
      </c>
      <c r="C544" s="38" t="s">
        <v>1302</v>
      </c>
      <c r="D544" s="38" t="s">
        <v>157</v>
      </c>
      <c r="E544" s="38" t="s">
        <v>3862</v>
      </c>
      <c r="F544" s="45" t="s">
        <v>3863</v>
      </c>
      <c r="G544" s="38" t="s">
        <v>1318</v>
      </c>
      <c r="H544" s="38" t="s">
        <v>1319</v>
      </c>
      <c r="I544" s="38">
        <v>2014</v>
      </c>
      <c r="J544" s="39">
        <v>6663</v>
      </c>
      <c r="K544" s="39">
        <v>5352.31</v>
      </c>
      <c r="L544" s="39">
        <v>549</v>
      </c>
      <c r="M544" s="39">
        <v>94198</v>
      </c>
      <c r="N544" s="39">
        <v>2105</v>
      </c>
      <c r="O544" s="39">
        <v>122</v>
      </c>
      <c r="P544" s="39">
        <v>5299</v>
      </c>
      <c r="Q544" s="39">
        <v>132</v>
      </c>
      <c r="R544" s="39">
        <v>0</v>
      </c>
      <c r="S544" s="46">
        <v>2.5</v>
      </c>
      <c r="T544" s="39">
        <v>0</v>
      </c>
      <c r="U544" s="39">
        <v>1</v>
      </c>
      <c r="V544" s="39">
        <v>0</v>
      </c>
      <c r="W544" s="46">
        <v>1.5</v>
      </c>
      <c r="X544" s="39">
        <v>0</v>
      </c>
      <c r="Y544" s="39">
        <v>0</v>
      </c>
      <c r="Z544" s="39">
        <v>0</v>
      </c>
      <c r="AA544" s="39">
        <v>0</v>
      </c>
      <c r="AB544" s="39">
        <v>0</v>
      </c>
      <c r="AC544" s="39">
        <v>0</v>
      </c>
      <c r="AD544" s="39">
        <v>4</v>
      </c>
      <c r="AE544" s="39">
        <v>0</v>
      </c>
      <c r="AF544" s="39">
        <v>1088236</v>
      </c>
      <c r="AG544" s="39">
        <v>564502</v>
      </c>
      <c r="AH544" s="39">
        <v>76096</v>
      </c>
      <c r="AI544" s="39">
        <v>447638</v>
      </c>
      <c r="AJ544" s="39">
        <v>175277</v>
      </c>
      <c r="AK544" s="39">
        <v>186386</v>
      </c>
    </row>
    <row r="545" spans="1:37" ht="16.5" customHeight="1">
      <c r="A545" s="38">
        <v>510</v>
      </c>
      <c r="B545" s="38" t="s">
        <v>55</v>
      </c>
      <c r="C545" s="38" t="s">
        <v>1302</v>
      </c>
      <c r="D545" s="38" t="s">
        <v>157</v>
      </c>
      <c r="E545" s="38" t="s">
        <v>3864</v>
      </c>
      <c r="F545" s="45" t="s">
        <v>3865</v>
      </c>
      <c r="G545" s="38" t="s">
        <v>3866</v>
      </c>
      <c r="H545" s="38" t="s">
        <v>3867</v>
      </c>
      <c r="I545" s="38">
        <v>2021</v>
      </c>
      <c r="J545" s="39">
        <v>1843</v>
      </c>
      <c r="K545" s="39">
        <v>4877</v>
      </c>
      <c r="L545" s="39">
        <v>345</v>
      </c>
      <c r="M545" s="39">
        <v>42598</v>
      </c>
      <c r="N545" s="39">
        <v>369</v>
      </c>
      <c r="O545" s="39">
        <v>80</v>
      </c>
      <c r="P545" s="39">
        <v>5350</v>
      </c>
      <c r="Q545" s="39">
        <v>95</v>
      </c>
      <c r="R545" s="39">
        <v>0</v>
      </c>
      <c r="S545" s="39">
        <v>6</v>
      </c>
      <c r="T545" s="39">
        <v>7</v>
      </c>
      <c r="U545" s="39">
        <v>1</v>
      </c>
      <c r="V545" s="39">
        <v>1</v>
      </c>
      <c r="W545" s="39">
        <v>2</v>
      </c>
      <c r="X545" s="39">
        <v>3</v>
      </c>
      <c r="Y545" s="39">
        <v>0</v>
      </c>
      <c r="Z545" s="39">
        <v>0</v>
      </c>
      <c r="AA545" s="39">
        <v>3</v>
      </c>
      <c r="AB545" s="39">
        <v>3</v>
      </c>
      <c r="AC545" s="39">
        <v>1</v>
      </c>
      <c r="AD545" s="39">
        <v>2</v>
      </c>
      <c r="AE545" s="39">
        <v>0</v>
      </c>
      <c r="AF545" s="39">
        <v>1227575</v>
      </c>
      <c r="AG545" s="39">
        <v>534745</v>
      </c>
      <c r="AH545" s="39">
        <v>227134</v>
      </c>
      <c r="AI545" s="39">
        <v>465696</v>
      </c>
      <c r="AJ545" s="39">
        <v>154196</v>
      </c>
      <c r="AK545" s="39">
        <v>146784</v>
      </c>
    </row>
    <row r="546" spans="1:37" ht="16.5" customHeight="1">
      <c r="A546" s="38">
        <v>511</v>
      </c>
      <c r="B546" s="38" t="s">
        <v>55</v>
      </c>
      <c r="C546" s="38" t="s">
        <v>1328</v>
      </c>
      <c r="D546" s="38" t="s">
        <v>157</v>
      </c>
      <c r="E546" s="38" t="s">
        <v>1331</v>
      </c>
      <c r="F546" s="45" t="s">
        <v>3868</v>
      </c>
      <c r="G546" s="38" t="s">
        <v>1332</v>
      </c>
      <c r="H546" s="38" t="s">
        <v>3869</v>
      </c>
      <c r="I546" s="38">
        <v>1996</v>
      </c>
      <c r="J546" s="39">
        <v>3368</v>
      </c>
      <c r="K546" s="39">
        <v>2670</v>
      </c>
      <c r="L546" s="39">
        <v>199</v>
      </c>
      <c r="M546" s="39">
        <v>209277</v>
      </c>
      <c r="N546" s="39">
        <v>4420</v>
      </c>
      <c r="O546" s="39">
        <v>86</v>
      </c>
      <c r="P546" s="39">
        <v>5522</v>
      </c>
      <c r="Q546" s="39">
        <v>65</v>
      </c>
      <c r="R546" s="39">
        <v>0</v>
      </c>
      <c r="S546" s="39">
        <v>6</v>
      </c>
      <c r="T546" s="39">
        <v>5</v>
      </c>
      <c r="U546" s="39">
        <v>1</v>
      </c>
      <c r="V546" s="39">
        <v>0</v>
      </c>
      <c r="W546" s="39">
        <v>5</v>
      </c>
      <c r="X546" s="39">
        <v>5</v>
      </c>
      <c r="Y546" s="39">
        <v>0</v>
      </c>
      <c r="Z546" s="39">
        <v>0</v>
      </c>
      <c r="AA546" s="39">
        <v>0</v>
      </c>
      <c r="AB546" s="39">
        <v>0</v>
      </c>
      <c r="AC546" s="39">
        <v>1</v>
      </c>
      <c r="AD546" s="39">
        <v>3</v>
      </c>
      <c r="AE546" s="39">
        <v>1</v>
      </c>
      <c r="AF546" s="39">
        <v>724041</v>
      </c>
      <c r="AG546" s="39">
        <v>421721</v>
      </c>
      <c r="AH546" s="39">
        <v>80200</v>
      </c>
      <c r="AI546" s="39">
        <v>222120</v>
      </c>
      <c r="AJ546" s="39">
        <v>73979</v>
      </c>
      <c r="AK546" s="39">
        <v>118684</v>
      </c>
    </row>
    <row r="547" spans="1:37" ht="16.5" customHeight="1">
      <c r="A547" s="38">
        <v>512</v>
      </c>
      <c r="B547" s="38" t="s">
        <v>55</v>
      </c>
      <c r="C547" s="38" t="s">
        <v>1328</v>
      </c>
      <c r="D547" s="38" t="s">
        <v>157</v>
      </c>
      <c r="E547" s="38" t="s">
        <v>1329</v>
      </c>
      <c r="F547" s="45" t="s">
        <v>3870</v>
      </c>
      <c r="G547" s="38" t="s">
        <v>3871</v>
      </c>
      <c r="H547" s="38" t="s">
        <v>1330</v>
      </c>
      <c r="I547" s="38">
        <v>2005</v>
      </c>
      <c r="J547" s="39">
        <v>1300</v>
      </c>
      <c r="K547" s="39">
        <v>2149</v>
      </c>
      <c r="L547" s="39">
        <v>241</v>
      </c>
      <c r="M547" s="39">
        <v>151623</v>
      </c>
      <c r="N547" s="39">
        <v>3472</v>
      </c>
      <c r="O547" s="39">
        <v>66</v>
      </c>
      <c r="P547" s="39">
        <v>5888</v>
      </c>
      <c r="Q547" s="39">
        <v>33</v>
      </c>
      <c r="R547" s="39">
        <v>0</v>
      </c>
      <c r="S547" s="39">
        <v>6</v>
      </c>
      <c r="T547" s="39">
        <v>6</v>
      </c>
      <c r="U547" s="39">
        <v>2</v>
      </c>
      <c r="V547" s="39">
        <v>2</v>
      </c>
      <c r="W547" s="39">
        <v>3</v>
      </c>
      <c r="X547" s="39">
        <v>3</v>
      </c>
      <c r="Y547" s="39">
        <v>1</v>
      </c>
      <c r="Z547" s="39">
        <v>1</v>
      </c>
      <c r="AA547" s="39">
        <v>0</v>
      </c>
      <c r="AB547" s="39">
        <v>0</v>
      </c>
      <c r="AC547" s="39">
        <v>0</v>
      </c>
      <c r="AD547" s="39">
        <v>2</v>
      </c>
      <c r="AE547" s="39">
        <v>1</v>
      </c>
      <c r="AF547" s="39">
        <v>817400</v>
      </c>
      <c r="AG547" s="39">
        <v>400599</v>
      </c>
      <c r="AH547" s="39">
        <v>73300</v>
      </c>
      <c r="AI547" s="39">
        <v>343501</v>
      </c>
      <c r="AJ547" s="39">
        <v>71704</v>
      </c>
      <c r="AK547" s="39">
        <v>92322</v>
      </c>
    </row>
    <row r="548" spans="1:37" ht="16.5" customHeight="1">
      <c r="A548" s="38">
        <v>513</v>
      </c>
      <c r="B548" s="38" t="s">
        <v>55</v>
      </c>
      <c r="C548" s="38" t="s">
        <v>1197</v>
      </c>
      <c r="D548" s="38" t="s">
        <v>157</v>
      </c>
      <c r="E548" s="38" t="s">
        <v>1361</v>
      </c>
      <c r="F548" s="45" t="s">
        <v>3872</v>
      </c>
      <c r="G548" s="38" t="s">
        <v>1362</v>
      </c>
      <c r="H548" s="38" t="s">
        <v>1363</v>
      </c>
      <c r="I548" s="38">
        <v>2008</v>
      </c>
      <c r="J548" s="39">
        <v>1000</v>
      </c>
      <c r="K548" s="39">
        <v>3919</v>
      </c>
      <c r="L548" s="39">
        <v>309</v>
      </c>
      <c r="M548" s="39">
        <v>78995</v>
      </c>
      <c r="N548" s="39">
        <v>11545</v>
      </c>
      <c r="O548" s="39">
        <v>81</v>
      </c>
      <c r="P548" s="39">
        <v>4221</v>
      </c>
      <c r="Q548" s="39">
        <v>0</v>
      </c>
      <c r="R548" s="39">
        <v>81</v>
      </c>
      <c r="S548" s="39">
        <v>15</v>
      </c>
      <c r="T548" s="39">
        <v>15</v>
      </c>
      <c r="U548" s="39">
        <v>3</v>
      </c>
      <c r="V548" s="39">
        <v>3</v>
      </c>
      <c r="W548" s="39">
        <v>5</v>
      </c>
      <c r="X548" s="39">
        <v>5</v>
      </c>
      <c r="Y548" s="39">
        <v>0</v>
      </c>
      <c r="Z548" s="39">
        <v>0</v>
      </c>
      <c r="AA548" s="39">
        <v>7</v>
      </c>
      <c r="AB548" s="39">
        <v>7</v>
      </c>
      <c r="AC548" s="39">
        <v>0</v>
      </c>
      <c r="AD548" s="39">
        <v>5</v>
      </c>
      <c r="AE548" s="39">
        <v>0</v>
      </c>
      <c r="AF548" s="39">
        <v>1169875</v>
      </c>
      <c r="AG548" s="39">
        <v>720606</v>
      </c>
      <c r="AH548" s="39">
        <v>86797</v>
      </c>
      <c r="AI548" s="39">
        <v>362472</v>
      </c>
      <c r="AJ548" s="39">
        <v>157385</v>
      </c>
      <c r="AK548" s="39">
        <v>36555</v>
      </c>
    </row>
    <row r="549" spans="1:37" ht="16.5" customHeight="1">
      <c r="A549" s="38">
        <v>514</v>
      </c>
      <c r="B549" s="38" t="s">
        <v>55</v>
      </c>
      <c r="C549" s="38" t="s">
        <v>1197</v>
      </c>
      <c r="D549" s="38" t="s">
        <v>157</v>
      </c>
      <c r="E549" s="38" t="s">
        <v>1333</v>
      </c>
      <c r="F549" s="45" t="s">
        <v>3873</v>
      </c>
      <c r="G549" s="38" t="s">
        <v>1334</v>
      </c>
      <c r="H549" s="38" t="s">
        <v>1335</v>
      </c>
      <c r="I549" s="38">
        <v>2002</v>
      </c>
      <c r="J549" s="39">
        <v>6259</v>
      </c>
      <c r="K549" s="39">
        <v>4055</v>
      </c>
      <c r="L549" s="39">
        <v>642</v>
      </c>
      <c r="M549" s="39">
        <v>194533</v>
      </c>
      <c r="N549" s="39">
        <v>9930</v>
      </c>
      <c r="O549" s="39">
        <v>50</v>
      </c>
      <c r="P549" s="39">
        <v>10934</v>
      </c>
      <c r="Q549" s="39">
        <v>40</v>
      </c>
      <c r="R549" s="39">
        <v>12</v>
      </c>
      <c r="S549" s="39">
        <v>5</v>
      </c>
      <c r="T549" s="39">
        <v>5</v>
      </c>
      <c r="U549" s="39">
        <v>0</v>
      </c>
      <c r="V549" s="39">
        <v>0</v>
      </c>
      <c r="W549" s="39">
        <v>4</v>
      </c>
      <c r="X549" s="39">
        <v>4</v>
      </c>
      <c r="Y549" s="39">
        <v>0</v>
      </c>
      <c r="Z549" s="39">
        <v>0</v>
      </c>
      <c r="AA549" s="39">
        <v>1</v>
      </c>
      <c r="AB549" s="39">
        <v>1</v>
      </c>
      <c r="AC549" s="39">
        <v>0</v>
      </c>
      <c r="AD549" s="39">
        <v>5</v>
      </c>
      <c r="AE549" s="39">
        <v>1</v>
      </c>
      <c r="AF549" s="39">
        <v>1000840</v>
      </c>
      <c r="AG549" s="39">
        <v>614592</v>
      </c>
      <c r="AH549" s="39">
        <v>158869</v>
      </c>
      <c r="AI549" s="39">
        <v>227379</v>
      </c>
      <c r="AJ549" s="39">
        <v>155900</v>
      </c>
      <c r="AK549" s="39">
        <v>159409</v>
      </c>
    </row>
    <row r="550" spans="1:37" ht="16.5" customHeight="1">
      <c r="A550" s="38">
        <v>515</v>
      </c>
      <c r="B550" s="38" t="s">
        <v>55</v>
      </c>
      <c r="C550" s="38" t="s">
        <v>1197</v>
      </c>
      <c r="D550" s="38" t="s">
        <v>157</v>
      </c>
      <c r="E550" s="38" t="s">
        <v>1338</v>
      </c>
      <c r="F550" s="45" t="s">
        <v>3874</v>
      </c>
      <c r="G550" s="38" t="s">
        <v>1339</v>
      </c>
      <c r="H550" s="38" t="s">
        <v>1340</v>
      </c>
      <c r="I550" s="38">
        <v>2017</v>
      </c>
      <c r="J550" s="39">
        <v>2411</v>
      </c>
      <c r="K550" s="39">
        <v>414</v>
      </c>
      <c r="L550" s="39">
        <v>80</v>
      </c>
      <c r="M550" s="39">
        <v>27921</v>
      </c>
      <c r="N550" s="39">
        <v>0</v>
      </c>
      <c r="O550" s="39">
        <v>45</v>
      </c>
      <c r="P550" s="39">
        <v>3081</v>
      </c>
      <c r="Q550" s="39">
        <v>0</v>
      </c>
      <c r="R550" s="39">
        <v>2</v>
      </c>
      <c r="S550" s="39">
        <v>1</v>
      </c>
      <c r="T550" s="39">
        <v>1</v>
      </c>
      <c r="U550" s="39">
        <v>0</v>
      </c>
      <c r="V550" s="39">
        <v>0</v>
      </c>
      <c r="W550" s="39">
        <v>1</v>
      </c>
      <c r="X550" s="39">
        <v>1</v>
      </c>
      <c r="Y550" s="39">
        <v>0</v>
      </c>
      <c r="Z550" s="39">
        <v>0</v>
      </c>
      <c r="AA550" s="39">
        <v>0</v>
      </c>
      <c r="AB550" s="39">
        <v>0</v>
      </c>
      <c r="AC550" s="39">
        <v>0</v>
      </c>
      <c r="AD550" s="39">
        <v>2</v>
      </c>
      <c r="AE550" s="39">
        <v>0</v>
      </c>
      <c r="AF550" s="39">
        <v>226701</v>
      </c>
      <c r="AG550" s="39">
        <v>78798</v>
      </c>
      <c r="AH550" s="39">
        <v>50227</v>
      </c>
      <c r="AI550" s="39">
        <v>97676</v>
      </c>
      <c r="AJ550" s="39">
        <v>24615</v>
      </c>
      <c r="AK550" s="39">
        <v>31884</v>
      </c>
    </row>
    <row r="551" spans="1:37" ht="16.5" customHeight="1">
      <c r="A551" s="38">
        <v>516</v>
      </c>
      <c r="B551" s="38" t="s">
        <v>55</v>
      </c>
      <c r="C551" s="38" t="s">
        <v>1197</v>
      </c>
      <c r="D551" s="38" t="s">
        <v>157</v>
      </c>
      <c r="E551" s="38" t="s">
        <v>1341</v>
      </c>
      <c r="F551" s="45" t="s">
        <v>3875</v>
      </c>
      <c r="G551" s="38" t="s">
        <v>1342</v>
      </c>
      <c r="H551" s="38" t="s">
        <v>1340</v>
      </c>
      <c r="I551" s="38">
        <v>2017</v>
      </c>
      <c r="J551" s="39">
        <v>4605</v>
      </c>
      <c r="K551" s="39">
        <v>617</v>
      </c>
      <c r="L551" s="39">
        <v>150</v>
      </c>
      <c r="M551" s="39">
        <v>55694</v>
      </c>
      <c r="N551" s="39">
        <v>0</v>
      </c>
      <c r="O551" s="39">
        <v>23</v>
      </c>
      <c r="P551" s="39">
        <v>7619</v>
      </c>
      <c r="Q551" s="39">
        <v>0</v>
      </c>
      <c r="R551" s="39">
        <v>13</v>
      </c>
      <c r="S551" s="39">
        <v>3</v>
      </c>
      <c r="T551" s="39">
        <v>3</v>
      </c>
      <c r="U551" s="39">
        <v>0</v>
      </c>
      <c r="V551" s="39">
        <v>0</v>
      </c>
      <c r="W551" s="39">
        <v>2</v>
      </c>
      <c r="X551" s="39">
        <v>2</v>
      </c>
      <c r="Y551" s="39">
        <v>0</v>
      </c>
      <c r="Z551" s="39">
        <v>0</v>
      </c>
      <c r="AA551" s="39">
        <v>1</v>
      </c>
      <c r="AB551" s="39">
        <v>1</v>
      </c>
      <c r="AC551" s="39">
        <v>0</v>
      </c>
      <c r="AD551" s="39">
        <v>0</v>
      </c>
      <c r="AE551" s="39">
        <v>2</v>
      </c>
      <c r="AF551" s="39">
        <v>371909</v>
      </c>
      <c r="AG551" s="39">
        <v>155715</v>
      </c>
      <c r="AH551" s="39">
        <v>104246</v>
      </c>
      <c r="AI551" s="39">
        <v>111948</v>
      </c>
      <c r="AJ551" s="39">
        <v>61674</v>
      </c>
      <c r="AK551" s="39">
        <v>137097</v>
      </c>
    </row>
    <row r="552" spans="1:37" ht="16.5" customHeight="1">
      <c r="A552" s="38">
        <v>517</v>
      </c>
      <c r="B552" s="38" t="s">
        <v>55</v>
      </c>
      <c r="C552" s="38" t="s">
        <v>1197</v>
      </c>
      <c r="D552" s="38" t="s">
        <v>157</v>
      </c>
      <c r="E552" s="38" t="s">
        <v>1343</v>
      </c>
      <c r="F552" s="45" t="s">
        <v>3876</v>
      </c>
      <c r="G552" s="38" t="s">
        <v>1344</v>
      </c>
      <c r="H552" s="38" t="s">
        <v>1335</v>
      </c>
      <c r="I552" s="38">
        <v>1999</v>
      </c>
      <c r="J552" s="39">
        <v>7317</v>
      </c>
      <c r="K552" s="39">
        <v>2974</v>
      </c>
      <c r="L552" s="39">
        <v>480</v>
      </c>
      <c r="M552" s="39">
        <v>142072</v>
      </c>
      <c r="N552" s="39">
        <v>12168</v>
      </c>
      <c r="O552" s="39">
        <v>60</v>
      </c>
      <c r="P552" s="39">
        <v>4467</v>
      </c>
      <c r="Q552" s="39">
        <v>16</v>
      </c>
      <c r="R552" s="39">
        <v>3</v>
      </c>
      <c r="S552" s="39">
        <v>3</v>
      </c>
      <c r="T552" s="39">
        <v>3</v>
      </c>
      <c r="U552" s="39">
        <v>0</v>
      </c>
      <c r="V552" s="39">
        <v>0</v>
      </c>
      <c r="W552" s="39">
        <v>2</v>
      </c>
      <c r="X552" s="39">
        <v>2</v>
      </c>
      <c r="Y552" s="39">
        <v>0</v>
      </c>
      <c r="Z552" s="39">
        <v>0</v>
      </c>
      <c r="AA552" s="39">
        <v>1</v>
      </c>
      <c r="AB552" s="39">
        <v>1</v>
      </c>
      <c r="AC552" s="39">
        <v>0</v>
      </c>
      <c r="AD552" s="39">
        <v>5</v>
      </c>
      <c r="AE552" s="39">
        <v>0</v>
      </c>
      <c r="AF552" s="39">
        <v>652136</v>
      </c>
      <c r="AG552" s="39">
        <v>410475</v>
      </c>
      <c r="AH552" s="39">
        <v>90697</v>
      </c>
      <c r="AI552" s="39">
        <v>150964</v>
      </c>
      <c r="AJ552" s="39">
        <v>40553</v>
      </c>
      <c r="AK552" s="39">
        <v>50431</v>
      </c>
    </row>
    <row r="553" spans="1:37" ht="16.5" customHeight="1">
      <c r="A553" s="38">
        <v>518</v>
      </c>
      <c r="B553" s="38" t="s">
        <v>55</v>
      </c>
      <c r="C553" s="38" t="s">
        <v>1197</v>
      </c>
      <c r="D553" s="38" t="s">
        <v>157</v>
      </c>
      <c r="E553" s="38" t="s">
        <v>1345</v>
      </c>
      <c r="F553" s="45" t="s">
        <v>3877</v>
      </c>
      <c r="G553" s="38" t="s">
        <v>1346</v>
      </c>
      <c r="H553" s="38" t="s">
        <v>1340</v>
      </c>
      <c r="I553" s="38">
        <v>2011</v>
      </c>
      <c r="J553" s="39">
        <v>5486</v>
      </c>
      <c r="K553" s="39">
        <v>5426</v>
      </c>
      <c r="L553" s="39">
        <v>669</v>
      </c>
      <c r="M553" s="39">
        <v>160410</v>
      </c>
      <c r="N553" s="39">
        <v>4720</v>
      </c>
      <c r="O553" s="39">
        <v>92</v>
      </c>
      <c r="P553" s="39">
        <v>14814</v>
      </c>
      <c r="Q553" s="39">
        <v>44</v>
      </c>
      <c r="R553" s="39">
        <v>0</v>
      </c>
      <c r="S553" s="39">
        <v>25</v>
      </c>
      <c r="T553" s="39">
        <v>25</v>
      </c>
      <c r="U553" s="39">
        <v>1</v>
      </c>
      <c r="V553" s="39">
        <v>1</v>
      </c>
      <c r="W553" s="39">
        <v>17</v>
      </c>
      <c r="X553" s="39">
        <v>17</v>
      </c>
      <c r="Y553" s="39">
        <v>3</v>
      </c>
      <c r="Z553" s="39">
        <v>3</v>
      </c>
      <c r="AA553" s="39">
        <v>4</v>
      </c>
      <c r="AB553" s="39">
        <v>4</v>
      </c>
      <c r="AC553" s="39">
        <v>0</v>
      </c>
      <c r="AD553" s="39">
        <v>19</v>
      </c>
      <c r="AE553" s="39">
        <v>6</v>
      </c>
      <c r="AF553" s="39">
        <v>3653489</v>
      </c>
      <c r="AG553" s="39">
        <v>2283296</v>
      </c>
      <c r="AH553" s="39">
        <v>243016</v>
      </c>
      <c r="AI553" s="39">
        <v>1127177</v>
      </c>
      <c r="AJ553" s="39">
        <v>209537</v>
      </c>
      <c r="AK553" s="39">
        <v>225921</v>
      </c>
    </row>
    <row r="554" spans="1:37" ht="16.5" customHeight="1">
      <c r="A554" s="38">
        <v>519</v>
      </c>
      <c r="B554" s="38" t="s">
        <v>55</v>
      </c>
      <c r="C554" s="38" t="s">
        <v>1197</v>
      </c>
      <c r="D554" s="38" t="s">
        <v>157</v>
      </c>
      <c r="E554" s="38" t="s">
        <v>1347</v>
      </c>
      <c r="F554" s="45" t="s">
        <v>3878</v>
      </c>
      <c r="G554" s="38" t="s">
        <v>1348</v>
      </c>
      <c r="H554" s="38" t="s">
        <v>1340</v>
      </c>
      <c r="I554" s="38">
        <v>2015</v>
      </c>
      <c r="J554" s="39">
        <v>4302</v>
      </c>
      <c r="K554" s="39">
        <v>3920</v>
      </c>
      <c r="L554" s="39">
        <v>382</v>
      </c>
      <c r="M554" s="39">
        <v>106582</v>
      </c>
      <c r="N554" s="39">
        <v>664</v>
      </c>
      <c r="O554" s="39">
        <v>56</v>
      </c>
      <c r="P554" s="39">
        <v>10768</v>
      </c>
      <c r="Q554" s="39">
        <v>44</v>
      </c>
      <c r="R554" s="39">
        <v>1</v>
      </c>
      <c r="S554" s="39">
        <v>4</v>
      </c>
      <c r="T554" s="39">
        <v>4</v>
      </c>
      <c r="U554" s="39">
        <v>0</v>
      </c>
      <c r="V554" s="39">
        <v>0</v>
      </c>
      <c r="W554" s="39">
        <v>4</v>
      </c>
      <c r="X554" s="39">
        <v>4</v>
      </c>
      <c r="Y554" s="39">
        <v>0</v>
      </c>
      <c r="Z554" s="39">
        <v>0</v>
      </c>
      <c r="AA554" s="39">
        <v>0</v>
      </c>
      <c r="AB554" s="39">
        <v>0</v>
      </c>
      <c r="AC554" s="39">
        <v>0</v>
      </c>
      <c r="AD554" s="39">
        <v>5</v>
      </c>
      <c r="AE554" s="39">
        <v>1</v>
      </c>
      <c r="AF554" s="39">
        <v>812981</v>
      </c>
      <c r="AG554" s="39">
        <v>539007</v>
      </c>
      <c r="AH554" s="39">
        <v>173755</v>
      </c>
      <c r="AI554" s="39">
        <v>100219</v>
      </c>
      <c r="AJ554" s="39">
        <v>194575</v>
      </c>
      <c r="AK554" s="39">
        <v>171124</v>
      </c>
    </row>
    <row r="555" spans="1:37" ht="16.5" customHeight="1">
      <c r="A555" s="38">
        <v>520</v>
      </c>
      <c r="B555" s="38" t="s">
        <v>55</v>
      </c>
      <c r="C555" s="38" t="s">
        <v>1197</v>
      </c>
      <c r="D555" s="38" t="s">
        <v>157</v>
      </c>
      <c r="E555" s="38" t="s">
        <v>1349</v>
      </c>
      <c r="F555" s="45" t="s">
        <v>3879</v>
      </c>
      <c r="G555" s="38" t="s">
        <v>1350</v>
      </c>
      <c r="H555" s="38" t="s">
        <v>1335</v>
      </c>
      <c r="I555" s="38">
        <v>1985</v>
      </c>
      <c r="J555" s="39">
        <v>3553</v>
      </c>
      <c r="K555" s="39">
        <v>2450</v>
      </c>
      <c r="L555" s="39">
        <v>474</v>
      </c>
      <c r="M555" s="39">
        <v>159335</v>
      </c>
      <c r="N555" s="39">
        <v>8066</v>
      </c>
      <c r="O555" s="39">
        <v>67</v>
      </c>
      <c r="P555" s="39">
        <v>4791</v>
      </c>
      <c r="Q555" s="39">
        <v>42</v>
      </c>
      <c r="R555" s="39">
        <v>12</v>
      </c>
      <c r="S555" s="39">
        <v>3</v>
      </c>
      <c r="T555" s="39">
        <v>3</v>
      </c>
      <c r="U555" s="39">
        <v>0</v>
      </c>
      <c r="V555" s="39">
        <v>0</v>
      </c>
      <c r="W555" s="39">
        <v>3</v>
      </c>
      <c r="X555" s="39">
        <v>3</v>
      </c>
      <c r="Y555" s="39">
        <v>0</v>
      </c>
      <c r="Z555" s="39">
        <v>0</v>
      </c>
      <c r="AA555" s="39">
        <v>0</v>
      </c>
      <c r="AB555" s="39">
        <v>0</v>
      </c>
      <c r="AC555" s="39">
        <v>1</v>
      </c>
      <c r="AD555" s="39">
        <v>3</v>
      </c>
      <c r="AE555" s="39">
        <v>3</v>
      </c>
      <c r="AF555" s="39">
        <v>703412</v>
      </c>
      <c r="AG555" s="39">
        <v>511704</v>
      </c>
      <c r="AH555" s="39">
        <v>93988</v>
      </c>
      <c r="AI555" s="39">
        <v>97720</v>
      </c>
      <c r="AJ555" s="39">
        <v>48160</v>
      </c>
      <c r="AK555" s="39">
        <v>26086</v>
      </c>
    </row>
    <row r="556" spans="1:37" ht="16.5" customHeight="1">
      <c r="A556" s="38">
        <v>521</v>
      </c>
      <c r="B556" s="38" t="s">
        <v>55</v>
      </c>
      <c r="C556" s="38" t="s">
        <v>1197</v>
      </c>
      <c r="D556" s="38" t="s">
        <v>157</v>
      </c>
      <c r="E556" s="38" t="s">
        <v>1351</v>
      </c>
      <c r="F556" s="45" t="s">
        <v>3880</v>
      </c>
      <c r="G556" s="38" t="s">
        <v>1352</v>
      </c>
      <c r="H556" s="38" t="s">
        <v>1340</v>
      </c>
      <c r="I556" s="38">
        <v>2019</v>
      </c>
      <c r="J556" s="39">
        <v>2380</v>
      </c>
      <c r="K556" s="39">
        <v>1494</v>
      </c>
      <c r="L556" s="39">
        <v>260</v>
      </c>
      <c r="M556" s="39">
        <v>45007</v>
      </c>
      <c r="N556" s="39">
        <v>337</v>
      </c>
      <c r="O556" s="39">
        <v>73</v>
      </c>
      <c r="P556" s="39">
        <v>6491</v>
      </c>
      <c r="Q556" s="39">
        <v>16</v>
      </c>
      <c r="R556" s="39">
        <v>5</v>
      </c>
      <c r="S556" s="39">
        <v>2</v>
      </c>
      <c r="T556" s="39">
        <v>2</v>
      </c>
      <c r="U556" s="39">
        <v>0</v>
      </c>
      <c r="V556" s="39">
        <v>0</v>
      </c>
      <c r="W556" s="39">
        <v>2</v>
      </c>
      <c r="X556" s="39">
        <v>2</v>
      </c>
      <c r="Y556" s="39">
        <v>0</v>
      </c>
      <c r="Z556" s="39">
        <v>0</v>
      </c>
      <c r="AA556" s="39">
        <v>0</v>
      </c>
      <c r="AB556" s="39">
        <v>0</v>
      </c>
      <c r="AC556" s="39">
        <v>0</v>
      </c>
      <c r="AD556" s="39">
        <v>5</v>
      </c>
      <c r="AE556" s="39">
        <v>3</v>
      </c>
      <c r="AF556" s="39">
        <v>677742</v>
      </c>
      <c r="AG556" s="39">
        <v>424737</v>
      </c>
      <c r="AH556" s="39">
        <v>142104</v>
      </c>
      <c r="AI556" s="39">
        <v>110901</v>
      </c>
      <c r="AJ556" s="39">
        <v>111051</v>
      </c>
      <c r="AK556" s="39">
        <v>144747</v>
      </c>
    </row>
    <row r="557" spans="1:37" ht="16.5" customHeight="1">
      <c r="A557" s="38">
        <v>522</v>
      </c>
      <c r="B557" s="38" t="s">
        <v>55</v>
      </c>
      <c r="C557" s="38" t="s">
        <v>1197</v>
      </c>
      <c r="D557" s="38" t="s">
        <v>157</v>
      </c>
      <c r="E557" s="38" t="s">
        <v>1353</v>
      </c>
      <c r="F557" s="45" t="s">
        <v>3881</v>
      </c>
      <c r="G557" s="38" t="s">
        <v>1354</v>
      </c>
      <c r="H557" s="38" t="s">
        <v>1340</v>
      </c>
      <c r="I557" s="38">
        <v>2017</v>
      </c>
      <c r="J557" s="39">
        <v>16615</v>
      </c>
      <c r="K557" s="39">
        <v>2305</v>
      </c>
      <c r="L557" s="39">
        <v>563</v>
      </c>
      <c r="M557" s="39">
        <v>83681</v>
      </c>
      <c r="N557" s="39">
        <v>572</v>
      </c>
      <c r="O557" s="39">
        <v>73</v>
      </c>
      <c r="P557" s="39">
        <v>6711</v>
      </c>
      <c r="Q557" s="39">
        <v>0</v>
      </c>
      <c r="R557" s="39">
        <v>3</v>
      </c>
      <c r="S557" s="39">
        <v>3</v>
      </c>
      <c r="T557" s="39">
        <v>3</v>
      </c>
      <c r="U557" s="39">
        <v>0</v>
      </c>
      <c r="V557" s="39">
        <v>0</v>
      </c>
      <c r="W557" s="39">
        <v>3</v>
      </c>
      <c r="X557" s="39">
        <v>3</v>
      </c>
      <c r="Y557" s="39">
        <v>0</v>
      </c>
      <c r="Z557" s="39">
        <v>0</v>
      </c>
      <c r="AA557" s="39">
        <v>0</v>
      </c>
      <c r="AB557" s="39">
        <v>0</v>
      </c>
      <c r="AC557" s="39">
        <v>0</v>
      </c>
      <c r="AD557" s="39">
        <v>3</v>
      </c>
      <c r="AE557" s="39">
        <v>1</v>
      </c>
      <c r="AF557" s="39">
        <v>851022</v>
      </c>
      <c r="AG557" s="39">
        <v>540715</v>
      </c>
      <c r="AH557" s="39">
        <v>135786</v>
      </c>
      <c r="AI557" s="39">
        <v>174521</v>
      </c>
      <c r="AJ557" s="39">
        <v>91190</v>
      </c>
      <c r="AK557" s="39">
        <v>201225</v>
      </c>
    </row>
    <row r="558" spans="1:37" ht="16.5" customHeight="1">
      <c r="A558" s="38">
        <v>523</v>
      </c>
      <c r="B558" s="38" t="s">
        <v>55</v>
      </c>
      <c r="C558" s="38" t="s">
        <v>1197</v>
      </c>
      <c r="D558" s="38" t="s">
        <v>157</v>
      </c>
      <c r="E558" s="38" t="s">
        <v>1355</v>
      </c>
      <c r="F558" s="45" t="s">
        <v>3882</v>
      </c>
      <c r="G558" s="38" t="s">
        <v>3883</v>
      </c>
      <c r="H558" s="38" t="s">
        <v>1335</v>
      </c>
      <c r="I558" s="38">
        <v>1994</v>
      </c>
      <c r="J558" s="39">
        <v>4961</v>
      </c>
      <c r="K558" s="39">
        <v>4396</v>
      </c>
      <c r="L558" s="39">
        <v>678</v>
      </c>
      <c r="M558" s="39">
        <v>268641</v>
      </c>
      <c r="N558" s="39">
        <v>10890</v>
      </c>
      <c r="O558" s="39">
        <v>89</v>
      </c>
      <c r="P558" s="39">
        <v>44170</v>
      </c>
      <c r="Q558" s="39">
        <v>21</v>
      </c>
      <c r="R558" s="39">
        <v>0</v>
      </c>
      <c r="S558" s="39">
        <v>25</v>
      </c>
      <c r="T558" s="39">
        <v>23</v>
      </c>
      <c r="U558" s="39">
        <v>1</v>
      </c>
      <c r="V558" s="39">
        <v>1</v>
      </c>
      <c r="W558" s="39">
        <v>16</v>
      </c>
      <c r="X558" s="39">
        <v>14</v>
      </c>
      <c r="Y558" s="39">
        <v>0</v>
      </c>
      <c r="Z558" s="39">
        <v>0</v>
      </c>
      <c r="AA558" s="39">
        <v>8</v>
      </c>
      <c r="AB558" s="39">
        <v>8</v>
      </c>
      <c r="AC558" s="39">
        <v>0</v>
      </c>
      <c r="AD558" s="39">
        <v>13</v>
      </c>
      <c r="AE558" s="39">
        <v>10</v>
      </c>
      <c r="AF558" s="39">
        <v>4706135</v>
      </c>
      <c r="AG558" s="39">
        <v>2272144</v>
      </c>
      <c r="AH558" s="39">
        <v>554893</v>
      </c>
      <c r="AI558" s="39">
        <v>1879098</v>
      </c>
      <c r="AJ558" s="39">
        <v>126071</v>
      </c>
      <c r="AK558" s="39">
        <v>200434</v>
      </c>
    </row>
    <row r="559" spans="1:37" ht="16.5" customHeight="1">
      <c r="A559" s="38">
        <v>524</v>
      </c>
      <c r="B559" s="38" t="s">
        <v>55</v>
      </c>
      <c r="C559" s="38" t="s">
        <v>1197</v>
      </c>
      <c r="D559" s="38" t="s">
        <v>157</v>
      </c>
      <c r="E559" s="38" t="s">
        <v>1336</v>
      </c>
      <c r="F559" s="45" t="s">
        <v>3884</v>
      </c>
      <c r="G559" s="38" t="s">
        <v>1337</v>
      </c>
      <c r="H559" s="38" t="s">
        <v>1335</v>
      </c>
      <c r="I559" s="38">
        <v>2010</v>
      </c>
      <c r="J559" s="39">
        <v>1207</v>
      </c>
      <c r="K559" s="39">
        <v>3907</v>
      </c>
      <c r="L559" s="39">
        <v>382</v>
      </c>
      <c r="M559" s="39">
        <v>117881</v>
      </c>
      <c r="N559" s="39">
        <v>4661</v>
      </c>
      <c r="O559" s="39">
        <v>75</v>
      </c>
      <c r="P559" s="39">
        <v>7555</v>
      </c>
      <c r="Q559" s="39">
        <v>19</v>
      </c>
      <c r="R559" s="39">
        <v>9</v>
      </c>
      <c r="S559" s="39">
        <v>4</v>
      </c>
      <c r="T559" s="39">
        <v>4</v>
      </c>
      <c r="U559" s="39">
        <v>1</v>
      </c>
      <c r="V559" s="39">
        <v>1</v>
      </c>
      <c r="W559" s="39">
        <v>2</v>
      </c>
      <c r="X559" s="39">
        <v>2</v>
      </c>
      <c r="Y559" s="39">
        <v>0</v>
      </c>
      <c r="Z559" s="39">
        <v>0</v>
      </c>
      <c r="AA559" s="39">
        <v>1</v>
      </c>
      <c r="AB559" s="39">
        <v>1</v>
      </c>
      <c r="AC559" s="39">
        <v>0</v>
      </c>
      <c r="AD559" s="39">
        <v>1</v>
      </c>
      <c r="AE559" s="39">
        <v>2</v>
      </c>
      <c r="AF559" s="39">
        <v>768668</v>
      </c>
      <c r="AG559" s="39">
        <v>540807</v>
      </c>
      <c r="AH559" s="39">
        <v>121211</v>
      </c>
      <c r="AI559" s="39">
        <v>106650</v>
      </c>
      <c r="AJ559" s="39">
        <v>75329</v>
      </c>
      <c r="AK559" s="39">
        <v>136435</v>
      </c>
    </row>
    <row r="560" spans="1:37" ht="16.5" customHeight="1">
      <c r="A560" s="38">
        <v>525</v>
      </c>
      <c r="B560" s="38" t="s">
        <v>55</v>
      </c>
      <c r="C560" s="38" t="s">
        <v>1197</v>
      </c>
      <c r="D560" s="38" t="s">
        <v>157</v>
      </c>
      <c r="E560" s="38" t="s">
        <v>1356</v>
      </c>
      <c r="F560" s="45" t="s">
        <v>3885</v>
      </c>
      <c r="G560" s="38" t="s">
        <v>1357</v>
      </c>
      <c r="H560" s="38" t="s">
        <v>1335</v>
      </c>
      <c r="I560" s="38">
        <v>2007</v>
      </c>
      <c r="J560" s="39">
        <v>595</v>
      </c>
      <c r="K560" s="39">
        <v>1593</v>
      </c>
      <c r="L560" s="39">
        <v>265</v>
      </c>
      <c r="M560" s="39">
        <v>109716</v>
      </c>
      <c r="N560" s="39">
        <v>6327</v>
      </c>
      <c r="O560" s="39">
        <v>45</v>
      </c>
      <c r="P560" s="39">
        <v>6721</v>
      </c>
      <c r="Q560" s="39">
        <v>35</v>
      </c>
      <c r="R560" s="39">
        <v>7</v>
      </c>
      <c r="S560" s="39">
        <v>3</v>
      </c>
      <c r="T560" s="39">
        <v>3</v>
      </c>
      <c r="U560" s="39">
        <v>1</v>
      </c>
      <c r="V560" s="39">
        <v>1</v>
      </c>
      <c r="W560" s="39">
        <v>2</v>
      </c>
      <c r="X560" s="39">
        <v>2</v>
      </c>
      <c r="Y560" s="39">
        <v>0</v>
      </c>
      <c r="Z560" s="39">
        <v>0</v>
      </c>
      <c r="AA560" s="39">
        <v>0</v>
      </c>
      <c r="AB560" s="39">
        <v>0</v>
      </c>
      <c r="AC560" s="39">
        <v>0</v>
      </c>
      <c r="AD560" s="39">
        <v>2</v>
      </c>
      <c r="AE560" s="39">
        <v>2</v>
      </c>
      <c r="AF560" s="39">
        <v>554037</v>
      </c>
      <c r="AG560" s="39">
        <v>342915</v>
      </c>
      <c r="AH560" s="39">
        <v>109752</v>
      </c>
      <c r="AI560" s="39">
        <v>101370</v>
      </c>
      <c r="AJ560" s="39">
        <v>45459</v>
      </c>
      <c r="AK560" s="39">
        <v>122766</v>
      </c>
    </row>
    <row r="561" spans="1:37" ht="16.5" customHeight="1">
      <c r="A561" s="38">
        <v>526</v>
      </c>
      <c r="B561" s="38" t="s">
        <v>55</v>
      </c>
      <c r="C561" s="38" t="s">
        <v>1197</v>
      </c>
      <c r="D561" s="38" t="s">
        <v>157</v>
      </c>
      <c r="E561" s="38" t="s">
        <v>1358</v>
      </c>
      <c r="F561" s="45" t="s">
        <v>3886</v>
      </c>
      <c r="G561" s="38" t="s">
        <v>1359</v>
      </c>
      <c r="H561" s="38" t="s">
        <v>1360</v>
      </c>
      <c r="I561" s="38">
        <v>2008</v>
      </c>
      <c r="J561" s="39">
        <v>1392</v>
      </c>
      <c r="K561" s="39">
        <v>3200</v>
      </c>
      <c r="L561" s="39">
        <v>616</v>
      </c>
      <c r="M561" s="39">
        <v>128962</v>
      </c>
      <c r="N561" s="39">
        <v>7028</v>
      </c>
      <c r="O561" s="39">
        <v>118</v>
      </c>
      <c r="P561" s="39">
        <v>7613</v>
      </c>
      <c r="Q561" s="39">
        <v>16</v>
      </c>
      <c r="R561" s="39">
        <v>0</v>
      </c>
      <c r="S561" s="39">
        <v>2</v>
      </c>
      <c r="T561" s="39">
        <v>2</v>
      </c>
      <c r="U561" s="39">
        <v>0</v>
      </c>
      <c r="V561" s="39">
        <v>0</v>
      </c>
      <c r="W561" s="39">
        <v>2</v>
      </c>
      <c r="X561" s="39">
        <v>2</v>
      </c>
      <c r="Y561" s="39">
        <v>0</v>
      </c>
      <c r="Z561" s="39">
        <v>0</v>
      </c>
      <c r="AA561" s="39">
        <v>0</v>
      </c>
      <c r="AB561" s="39">
        <v>0</v>
      </c>
      <c r="AC561" s="39">
        <v>0</v>
      </c>
      <c r="AD561" s="39">
        <v>6</v>
      </c>
      <c r="AE561" s="39">
        <v>0</v>
      </c>
      <c r="AF561" s="39">
        <v>850646</v>
      </c>
      <c r="AG561" s="39">
        <v>570880</v>
      </c>
      <c r="AH561" s="39">
        <v>105281</v>
      </c>
      <c r="AI561" s="39">
        <v>174485</v>
      </c>
      <c r="AJ561" s="39">
        <v>121597</v>
      </c>
      <c r="AK561" s="39">
        <v>251641</v>
      </c>
    </row>
    <row r="562" spans="1:37" ht="16.5" customHeight="1">
      <c r="A562" s="38">
        <v>527</v>
      </c>
      <c r="B562" s="38" t="s">
        <v>55</v>
      </c>
      <c r="C562" s="38" t="s">
        <v>1364</v>
      </c>
      <c r="D562" s="38" t="s">
        <v>157</v>
      </c>
      <c r="E562" s="38" t="s">
        <v>1365</v>
      </c>
      <c r="F562" s="45" t="s">
        <v>3887</v>
      </c>
      <c r="G562" s="38" t="s">
        <v>1366</v>
      </c>
      <c r="H562" s="38" t="s">
        <v>3888</v>
      </c>
      <c r="I562" s="38">
        <v>2014</v>
      </c>
      <c r="J562" s="39">
        <v>189.8</v>
      </c>
      <c r="K562" s="39">
        <v>285.89999999999998</v>
      </c>
      <c r="L562" s="39">
        <v>76</v>
      </c>
      <c r="M562" s="39">
        <v>18291</v>
      </c>
      <c r="N562" s="39">
        <v>0</v>
      </c>
      <c r="O562" s="39">
        <v>14</v>
      </c>
      <c r="P562" s="39">
        <v>893</v>
      </c>
      <c r="Q562" s="39">
        <v>0</v>
      </c>
      <c r="R562" s="39">
        <v>6</v>
      </c>
      <c r="S562" s="39">
        <v>4</v>
      </c>
      <c r="T562" s="39">
        <v>4</v>
      </c>
      <c r="U562" s="39">
        <v>0</v>
      </c>
      <c r="V562" s="39">
        <v>0</v>
      </c>
      <c r="W562" s="39">
        <v>1</v>
      </c>
      <c r="X562" s="39">
        <v>1</v>
      </c>
      <c r="Y562" s="39">
        <v>0</v>
      </c>
      <c r="Z562" s="39">
        <v>0</v>
      </c>
      <c r="AA562" s="39">
        <v>3</v>
      </c>
      <c r="AB562" s="39">
        <v>3</v>
      </c>
      <c r="AC562" s="39">
        <v>0</v>
      </c>
      <c r="AD562" s="39">
        <v>3</v>
      </c>
      <c r="AE562" s="39">
        <v>2</v>
      </c>
      <c r="AF562" s="39">
        <v>223042</v>
      </c>
      <c r="AG562" s="39">
        <v>163654</v>
      </c>
      <c r="AH562" s="39">
        <v>21302</v>
      </c>
      <c r="AI562" s="39">
        <v>38086</v>
      </c>
      <c r="AJ562" s="39">
        <v>15979</v>
      </c>
      <c r="AK562" s="39">
        <v>16391</v>
      </c>
    </row>
    <row r="563" spans="1:37" ht="16.5" customHeight="1">
      <c r="A563" s="38">
        <v>528</v>
      </c>
      <c r="B563" s="38" t="s">
        <v>55</v>
      </c>
      <c r="C563" s="38" t="s">
        <v>1364</v>
      </c>
      <c r="D563" s="38" t="s">
        <v>157</v>
      </c>
      <c r="E563" s="38" t="s">
        <v>1400</v>
      </c>
      <c r="F563" s="45" t="s">
        <v>3889</v>
      </c>
      <c r="G563" s="38" t="s">
        <v>1401</v>
      </c>
      <c r="H563" s="38" t="s">
        <v>1402</v>
      </c>
      <c r="I563" s="38">
        <v>2010</v>
      </c>
      <c r="J563" s="39">
        <v>946887.3</v>
      </c>
      <c r="K563" s="39">
        <v>10271.16</v>
      </c>
      <c r="L563" s="39">
        <v>1104</v>
      </c>
      <c r="M563" s="39">
        <v>211648</v>
      </c>
      <c r="N563" s="39">
        <v>5776</v>
      </c>
      <c r="O563" s="39">
        <v>113</v>
      </c>
      <c r="P563" s="39">
        <v>10457</v>
      </c>
      <c r="Q563" s="39">
        <v>62</v>
      </c>
      <c r="R563" s="39">
        <v>0</v>
      </c>
      <c r="S563" s="39">
        <v>13</v>
      </c>
      <c r="T563" s="39">
        <v>8</v>
      </c>
      <c r="U563" s="39">
        <v>4</v>
      </c>
      <c r="V563" s="39">
        <v>4</v>
      </c>
      <c r="W563" s="39">
        <v>3</v>
      </c>
      <c r="X563" s="39">
        <v>4</v>
      </c>
      <c r="Y563" s="39">
        <v>0</v>
      </c>
      <c r="Z563" s="39">
        <v>0</v>
      </c>
      <c r="AA563" s="39">
        <v>6</v>
      </c>
      <c r="AB563" s="39">
        <v>0</v>
      </c>
      <c r="AC563" s="39">
        <v>0</v>
      </c>
      <c r="AD563" s="39">
        <v>10</v>
      </c>
      <c r="AE563" s="39">
        <v>2</v>
      </c>
      <c r="AF563" s="39">
        <v>2338772</v>
      </c>
      <c r="AG563" s="39">
        <v>2070587</v>
      </c>
      <c r="AH563" s="39">
        <v>163402</v>
      </c>
      <c r="AI563" s="39">
        <v>104783</v>
      </c>
      <c r="AJ563" s="39">
        <v>511730</v>
      </c>
      <c r="AK563" s="39">
        <v>470555</v>
      </c>
    </row>
    <row r="564" spans="1:37" ht="16.5" customHeight="1">
      <c r="A564" s="38">
        <v>529</v>
      </c>
      <c r="B564" s="38" t="s">
        <v>55</v>
      </c>
      <c r="C564" s="38" t="s">
        <v>1364</v>
      </c>
      <c r="D564" s="38" t="s">
        <v>157</v>
      </c>
      <c r="E564" s="38" t="s">
        <v>456</v>
      </c>
      <c r="F564" s="45" t="s">
        <v>3890</v>
      </c>
      <c r="G564" s="38" t="s">
        <v>1403</v>
      </c>
      <c r="H564" s="38" t="s">
        <v>1404</v>
      </c>
      <c r="I564" s="38">
        <v>2018</v>
      </c>
      <c r="J564" s="39">
        <v>1734.9</v>
      </c>
      <c r="K564" s="39">
        <v>4255.47</v>
      </c>
      <c r="L564" s="39">
        <v>595</v>
      </c>
      <c r="M564" s="39">
        <v>62448</v>
      </c>
      <c r="N564" s="39">
        <v>1679</v>
      </c>
      <c r="O564" s="39">
        <v>70</v>
      </c>
      <c r="P564" s="39">
        <v>6447</v>
      </c>
      <c r="Q564" s="39">
        <v>21</v>
      </c>
      <c r="R564" s="39">
        <v>0</v>
      </c>
      <c r="S564" s="46">
        <v>26.5</v>
      </c>
      <c r="T564" s="39">
        <v>30</v>
      </c>
      <c r="U564" s="39">
        <v>1</v>
      </c>
      <c r="V564" s="39">
        <v>2</v>
      </c>
      <c r="W564" s="46">
        <v>10.5</v>
      </c>
      <c r="X564" s="39">
        <v>4</v>
      </c>
      <c r="Y564" s="39">
        <v>0</v>
      </c>
      <c r="Z564" s="39">
        <v>0</v>
      </c>
      <c r="AA564" s="39">
        <v>15</v>
      </c>
      <c r="AB564" s="39">
        <v>24</v>
      </c>
      <c r="AC564" s="39">
        <v>0</v>
      </c>
      <c r="AD564" s="39">
        <v>9</v>
      </c>
      <c r="AE564" s="39">
        <v>2</v>
      </c>
      <c r="AF564" s="39">
        <v>1215747</v>
      </c>
      <c r="AG564" s="39">
        <v>813608</v>
      </c>
      <c r="AH564" s="39">
        <v>107943</v>
      </c>
      <c r="AI564" s="39">
        <v>294196</v>
      </c>
      <c r="AJ564" s="39">
        <v>134292</v>
      </c>
      <c r="AK564" s="39">
        <v>136931</v>
      </c>
    </row>
    <row r="565" spans="1:37" ht="16.5" customHeight="1">
      <c r="A565" s="38">
        <v>530</v>
      </c>
      <c r="B565" s="38" t="s">
        <v>55</v>
      </c>
      <c r="C565" s="38" t="s">
        <v>1364</v>
      </c>
      <c r="D565" s="38" t="s">
        <v>157</v>
      </c>
      <c r="E565" s="38" t="s">
        <v>1373</v>
      </c>
      <c r="F565" s="45" t="s">
        <v>3891</v>
      </c>
      <c r="G565" s="38" t="s">
        <v>1374</v>
      </c>
      <c r="H565" s="38" t="s">
        <v>3892</v>
      </c>
      <c r="I565" s="38">
        <v>2008</v>
      </c>
      <c r="J565" s="39">
        <v>5282.7</v>
      </c>
      <c r="K565" s="39">
        <v>6824.4</v>
      </c>
      <c r="L565" s="39">
        <v>1421</v>
      </c>
      <c r="M565" s="39">
        <v>231019</v>
      </c>
      <c r="N565" s="39">
        <v>8012</v>
      </c>
      <c r="O565" s="39">
        <v>111</v>
      </c>
      <c r="P565" s="39">
        <v>10520</v>
      </c>
      <c r="Q565" s="39">
        <v>40</v>
      </c>
      <c r="R565" s="39">
        <v>2</v>
      </c>
      <c r="S565" s="46">
        <v>8.5</v>
      </c>
      <c r="T565" s="39">
        <v>9</v>
      </c>
      <c r="U565" s="39">
        <v>3</v>
      </c>
      <c r="V565" s="39">
        <v>3</v>
      </c>
      <c r="W565" s="46">
        <v>3.5</v>
      </c>
      <c r="X565" s="39">
        <v>4</v>
      </c>
      <c r="Y565" s="39">
        <v>0</v>
      </c>
      <c r="Z565" s="39">
        <v>0</v>
      </c>
      <c r="AA565" s="39">
        <v>2</v>
      </c>
      <c r="AB565" s="39">
        <v>2</v>
      </c>
      <c r="AC565" s="39">
        <v>0</v>
      </c>
      <c r="AD565" s="39">
        <v>10</v>
      </c>
      <c r="AE565" s="39">
        <v>3</v>
      </c>
      <c r="AF565" s="39">
        <v>2422792</v>
      </c>
      <c r="AG565" s="39">
        <v>1571970</v>
      </c>
      <c r="AH565" s="39">
        <v>175054</v>
      </c>
      <c r="AI565" s="39">
        <v>675768</v>
      </c>
      <c r="AJ565" s="39">
        <v>406713</v>
      </c>
      <c r="AK565" s="39">
        <v>466312</v>
      </c>
    </row>
    <row r="566" spans="1:37" ht="16.5" customHeight="1">
      <c r="A566" s="38">
        <v>531</v>
      </c>
      <c r="B566" s="38" t="s">
        <v>55</v>
      </c>
      <c r="C566" s="38" t="s">
        <v>1364</v>
      </c>
      <c r="D566" s="38" t="s">
        <v>157</v>
      </c>
      <c r="E566" s="38" t="s">
        <v>1377</v>
      </c>
      <c r="F566" s="45" t="s">
        <v>3893</v>
      </c>
      <c r="G566" s="38" t="s">
        <v>1378</v>
      </c>
      <c r="H566" s="38" t="s">
        <v>1379</v>
      </c>
      <c r="I566" s="38">
        <v>2020</v>
      </c>
      <c r="J566" s="39">
        <v>3313</v>
      </c>
      <c r="K566" s="39">
        <v>2904.7</v>
      </c>
      <c r="L566" s="39">
        <v>577</v>
      </c>
      <c r="M566" s="39">
        <v>43968</v>
      </c>
      <c r="N566" s="39">
        <v>0</v>
      </c>
      <c r="O566" s="39">
        <v>73</v>
      </c>
      <c r="P566" s="39">
        <v>6501</v>
      </c>
      <c r="Q566" s="39">
        <v>0</v>
      </c>
      <c r="R566" s="39">
        <v>4</v>
      </c>
      <c r="S566" s="39">
        <v>22</v>
      </c>
      <c r="T566" s="39">
        <v>22</v>
      </c>
      <c r="U566" s="39">
        <v>4</v>
      </c>
      <c r="V566" s="39">
        <v>4</v>
      </c>
      <c r="W566" s="39">
        <v>3</v>
      </c>
      <c r="X566" s="39">
        <v>3</v>
      </c>
      <c r="Y566" s="39">
        <v>0</v>
      </c>
      <c r="Z566" s="39">
        <v>0</v>
      </c>
      <c r="AA566" s="39">
        <v>15</v>
      </c>
      <c r="AB566" s="39">
        <v>15</v>
      </c>
      <c r="AC566" s="39">
        <v>0</v>
      </c>
      <c r="AD566" s="39">
        <v>14</v>
      </c>
      <c r="AE566" s="39">
        <v>3</v>
      </c>
      <c r="AF566" s="39">
        <v>1639213</v>
      </c>
      <c r="AG566" s="39">
        <v>1244136</v>
      </c>
      <c r="AH566" s="39">
        <v>106521</v>
      </c>
      <c r="AI566" s="39">
        <v>288556</v>
      </c>
      <c r="AJ566" s="39">
        <v>124180</v>
      </c>
      <c r="AK566" s="39">
        <v>123231</v>
      </c>
    </row>
    <row r="567" spans="1:37" ht="16.5" customHeight="1">
      <c r="A567" s="38">
        <v>532</v>
      </c>
      <c r="B567" s="38" t="s">
        <v>55</v>
      </c>
      <c r="C567" s="38" t="s">
        <v>1364</v>
      </c>
      <c r="D567" s="38" t="s">
        <v>157</v>
      </c>
      <c r="E567" s="38" t="s">
        <v>1380</v>
      </c>
      <c r="F567" s="45" t="s">
        <v>3894</v>
      </c>
      <c r="G567" s="38" t="s">
        <v>1381</v>
      </c>
      <c r="H567" s="38" t="s">
        <v>3895</v>
      </c>
      <c r="I567" s="38">
        <v>1999</v>
      </c>
      <c r="J567" s="39">
        <v>4052</v>
      </c>
      <c r="K567" s="39">
        <v>8525</v>
      </c>
      <c r="L567" s="39">
        <v>1382</v>
      </c>
      <c r="M567" s="39">
        <v>312711</v>
      </c>
      <c r="N567" s="39">
        <v>10602</v>
      </c>
      <c r="O567" s="39">
        <v>80</v>
      </c>
      <c r="P567" s="39">
        <v>13054</v>
      </c>
      <c r="Q567" s="39">
        <v>106</v>
      </c>
      <c r="R567" s="39">
        <v>5</v>
      </c>
      <c r="S567" s="46">
        <v>32.5</v>
      </c>
      <c r="T567" s="39">
        <v>36</v>
      </c>
      <c r="U567" s="39">
        <v>4</v>
      </c>
      <c r="V567" s="39">
        <v>3</v>
      </c>
      <c r="W567" s="46">
        <v>3.5</v>
      </c>
      <c r="X567" s="39">
        <v>5</v>
      </c>
      <c r="Y567" s="39">
        <v>0</v>
      </c>
      <c r="Z567" s="39">
        <v>0</v>
      </c>
      <c r="AA567" s="39">
        <v>25</v>
      </c>
      <c r="AB567" s="39">
        <v>28</v>
      </c>
      <c r="AC567" s="39">
        <v>1</v>
      </c>
      <c r="AD567" s="39">
        <v>9</v>
      </c>
      <c r="AE567" s="39">
        <v>2</v>
      </c>
      <c r="AF567" s="39">
        <v>3149811</v>
      </c>
      <c r="AG567" s="39">
        <v>2137617</v>
      </c>
      <c r="AH567" s="39">
        <v>191256</v>
      </c>
      <c r="AI567" s="39">
        <v>820938</v>
      </c>
      <c r="AJ567" s="39">
        <v>487007</v>
      </c>
      <c r="AK567" s="39">
        <v>485621</v>
      </c>
    </row>
    <row r="568" spans="1:37" ht="16.5" customHeight="1">
      <c r="A568" s="38">
        <v>533</v>
      </c>
      <c r="B568" s="38" t="s">
        <v>55</v>
      </c>
      <c r="C568" s="38" t="s">
        <v>1364</v>
      </c>
      <c r="D568" s="38" t="s">
        <v>157</v>
      </c>
      <c r="E568" s="38" t="s">
        <v>1382</v>
      </c>
      <c r="F568" s="45" t="s">
        <v>3896</v>
      </c>
      <c r="G568" s="38" t="s">
        <v>1383</v>
      </c>
      <c r="H568" s="38" t="s">
        <v>1384</v>
      </c>
      <c r="I568" s="38">
        <v>2000</v>
      </c>
      <c r="J568" s="39">
        <v>6188</v>
      </c>
      <c r="K568" s="39">
        <v>7922.7</v>
      </c>
      <c r="L568" s="39">
        <v>1065</v>
      </c>
      <c r="M568" s="39">
        <v>319353</v>
      </c>
      <c r="N568" s="39">
        <v>16772</v>
      </c>
      <c r="O568" s="39">
        <v>174</v>
      </c>
      <c r="P568" s="39">
        <v>9420</v>
      </c>
      <c r="Q568" s="39">
        <v>204</v>
      </c>
      <c r="R568" s="39">
        <v>73</v>
      </c>
      <c r="S568" s="39">
        <v>33</v>
      </c>
      <c r="T568" s="39">
        <v>33</v>
      </c>
      <c r="U568" s="39">
        <v>3</v>
      </c>
      <c r="V568" s="39">
        <v>2</v>
      </c>
      <c r="W568" s="39">
        <v>13</v>
      </c>
      <c r="X568" s="39">
        <v>15</v>
      </c>
      <c r="Y568" s="39">
        <v>1</v>
      </c>
      <c r="Z568" s="39">
        <v>2</v>
      </c>
      <c r="AA568" s="39">
        <v>16</v>
      </c>
      <c r="AB568" s="39">
        <v>14</v>
      </c>
      <c r="AC568" s="39">
        <v>4</v>
      </c>
      <c r="AD568" s="39">
        <v>9</v>
      </c>
      <c r="AE568" s="39">
        <v>2</v>
      </c>
      <c r="AF568" s="39">
        <v>3589581</v>
      </c>
      <c r="AG568" s="39">
        <v>1579096</v>
      </c>
      <c r="AH568" s="39">
        <v>153485</v>
      </c>
      <c r="AI568" s="39">
        <v>1857000</v>
      </c>
      <c r="AJ568" s="39">
        <v>208109</v>
      </c>
      <c r="AK568" s="39">
        <v>232417</v>
      </c>
    </row>
    <row r="569" spans="1:37" ht="16.5" customHeight="1">
      <c r="A569" s="38">
        <v>534</v>
      </c>
      <c r="B569" s="38" t="s">
        <v>55</v>
      </c>
      <c r="C569" s="38" t="s">
        <v>1364</v>
      </c>
      <c r="D569" s="38" t="s">
        <v>157</v>
      </c>
      <c r="E569" s="38" t="s">
        <v>1385</v>
      </c>
      <c r="F569" s="45" t="s">
        <v>3897</v>
      </c>
      <c r="G569" s="38" t="s">
        <v>1386</v>
      </c>
      <c r="H569" s="38" t="s">
        <v>1387</v>
      </c>
      <c r="I569" s="38">
        <v>2014</v>
      </c>
      <c r="J569" s="39">
        <v>28137</v>
      </c>
      <c r="K569" s="39">
        <v>1930</v>
      </c>
      <c r="L569" s="39">
        <v>230</v>
      </c>
      <c r="M569" s="39">
        <v>69759</v>
      </c>
      <c r="N569" s="39">
        <v>470</v>
      </c>
      <c r="O569" s="39">
        <v>40</v>
      </c>
      <c r="P569" s="39">
        <v>4077</v>
      </c>
      <c r="Q569" s="39">
        <v>12</v>
      </c>
      <c r="R569" s="39">
        <v>50</v>
      </c>
      <c r="S569" s="39">
        <v>4</v>
      </c>
      <c r="T569" s="39">
        <v>4</v>
      </c>
      <c r="U569" s="39">
        <v>1</v>
      </c>
      <c r="V569" s="39">
        <v>1</v>
      </c>
      <c r="W569" s="39">
        <v>2</v>
      </c>
      <c r="X569" s="39">
        <v>2</v>
      </c>
      <c r="Y569" s="39">
        <v>0</v>
      </c>
      <c r="Z569" s="39">
        <v>0</v>
      </c>
      <c r="AA569" s="39">
        <v>1</v>
      </c>
      <c r="AB569" s="39">
        <v>1</v>
      </c>
      <c r="AC569" s="39">
        <v>0</v>
      </c>
      <c r="AD569" s="39">
        <v>4</v>
      </c>
      <c r="AE569" s="39">
        <v>2</v>
      </c>
      <c r="AF569" s="39">
        <v>654193</v>
      </c>
      <c r="AG569" s="39">
        <v>410722</v>
      </c>
      <c r="AH569" s="39">
        <v>72926</v>
      </c>
      <c r="AI569" s="39">
        <v>170545</v>
      </c>
      <c r="AJ569" s="39">
        <v>158337</v>
      </c>
      <c r="AK569" s="39">
        <v>161969</v>
      </c>
    </row>
    <row r="570" spans="1:37" ht="16.5" customHeight="1">
      <c r="A570" s="38">
        <v>535</v>
      </c>
      <c r="B570" s="38" t="s">
        <v>55</v>
      </c>
      <c r="C570" s="38" t="s">
        <v>1364</v>
      </c>
      <c r="D570" s="38" t="s">
        <v>157</v>
      </c>
      <c r="E570" s="38" t="s">
        <v>1388</v>
      </c>
      <c r="F570" s="45" t="s">
        <v>3898</v>
      </c>
      <c r="G570" s="38" t="s">
        <v>1389</v>
      </c>
      <c r="H570" s="38" t="s">
        <v>1390</v>
      </c>
      <c r="I570" s="38">
        <v>2001</v>
      </c>
      <c r="J570" s="39">
        <v>58586</v>
      </c>
      <c r="K570" s="39">
        <v>13018</v>
      </c>
      <c r="L570" s="39">
        <v>1287</v>
      </c>
      <c r="M570" s="39">
        <v>326114</v>
      </c>
      <c r="N570" s="39">
        <v>11683</v>
      </c>
      <c r="O570" s="39">
        <v>110</v>
      </c>
      <c r="P570" s="39">
        <v>11296</v>
      </c>
      <c r="Q570" s="39">
        <v>69</v>
      </c>
      <c r="R570" s="39">
        <v>1</v>
      </c>
      <c r="S570" s="39">
        <v>20</v>
      </c>
      <c r="T570" s="39">
        <v>23</v>
      </c>
      <c r="U570" s="39">
        <v>3</v>
      </c>
      <c r="V570" s="39">
        <v>3</v>
      </c>
      <c r="W570" s="39">
        <v>9</v>
      </c>
      <c r="X570" s="39">
        <v>12</v>
      </c>
      <c r="Y570" s="39">
        <v>4</v>
      </c>
      <c r="Z570" s="39">
        <v>4</v>
      </c>
      <c r="AA570" s="39">
        <v>4</v>
      </c>
      <c r="AB570" s="39">
        <v>4</v>
      </c>
      <c r="AC570" s="39">
        <v>0</v>
      </c>
      <c r="AD570" s="39">
        <v>20</v>
      </c>
      <c r="AE570" s="39">
        <v>4</v>
      </c>
      <c r="AF570" s="39">
        <v>3708887</v>
      </c>
      <c r="AG570" s="39">
        <v>2670913</v>
      </c>
      <c r="AH570" s="39">
        <v>180510</v>
      </c>
      <c r="AI570" s="39">
        <v>857464</v>
      </c>
      <c r="AJ570" s="39">
        <v>445749</v>
      </c>
      <c r="AK570" s="39">
        <v>497753</v>
      </c>
    </row>
    <row r="571" spans="1:37" ht="16.5" customHeight="1">
      <c r="A571" s="38">
        <v>536</v>
      </c>
      <c r="B571" s="38" t="s">
        <v>55</v>
      </c>
      <c r="C571" s="38" t="s">
        <v>1364</v>
      </c>
      <c r="D571" s="38" t="s">
        <v>157</v>
      </c>
      <c r="E571" s="38" t="s">
        <v>1391</v>
      </c>
      <c r="F571" s="45" t="s">
        <v>3899</v>
      </c>
      <c r="G571" s="38" t="s">
        <v>1392</v>
      </c>
      <c r="H571" s="38" t="s">
        <v>1393</v>
      </c>
      <c r="I571" s="38">
        <v>2000</v>
      </c>
      <c r="J571" s="39">
        <v>8264</v>
      </c>
      <c r="K571" s="39">
        <v>13164</v>
      </c>
      <c r="L571" s="39">
        <v>1300</v>
      </c>
      <c r="M571" s="39">
        <v>327039</v>
      </c>
      <c r="N571" s="39">
        <v>16395</v>
      </c>
      <c r="O571" s="39">
        <v>107</v>
      </c>
      <c r="P571" s="39">
        <v>11647</v>
      </c>
      <c r="Q571" s="39">
        <v>122</v>
      </c>
      <c r="R571" s="39">
        <v>0</v>
      </c>
      <c r="S571" s="39">
        <v>39</v>
      </c>
      <c r="T571" s="39">
        <v>40</v>
      </c>
      <c r="U571" s="39">
        <v>4</v>
      </c>
      <c r="V571" s="39">
        <v>3</v>
      </c>
      <c r="W571" s="39">
        <v>15</v>
      </c>
      <c r="X571" s="39">
        <v>18</v>
      </c>
      <c r="Y571" s="39">
        <v>1</v>
      </c>
      <c r="Z571" s="39">
        <v>1</v>
      </c>
      <c r="AA571" s="39">
        <v>19</v>
      </c>
      <c r="AB571" s="39">
        <v>18</v>
      </c>
      <c r="AC571" s="39">
        <v>4</v>
      </c>
      <c r="AD571" s="39">
        <v>12</v>
      </c>
      <c r="AE571" s="39">
        <v>1</v>
      </c>
      <c r="AF571" s="39">
        <v>3986182</v>
      </c>
      <c r="AG571" s="39">
        <v>1717778</v>
      </c>
      <c r="AH571" s="39">
        <v>180552</v>
      </c>
      <c r="AI571" s="39">
        <v>2087852</v>
      </c>
      <c r="AJ571" s="39">
        <v>268902</v>
      </c>
      <c r="AK571" s="39">
        <v>280211</v>
      </c>
    </row>
    <row r="572" spans="1:37" ht="16.5" customHeight="1">
      <c r="A572" s="38">
        <v>537</v>
      </c>
      <c r="B572" s="38" t="s">
        <v>55</v>
      </c>
      <c r="C572" s="38" t="s">
        <v>1364</v>
      </c>
      <c r="D572" s="38" t="s">
        <v>157</v>
      </c>
      <c r="E572" s="38" t="s">
        <v>1367</v>
      </c>
      <c r="F572" s="45" t="s">
        <v>3900</v>
      </c>
      <c r="G572" s="38" t="s">
        <v>1368</v>
      </c>
      <c r="H572" s="38" t="s">
        <v>1369</v>
      </c>
      <c r="I572" s="38">
        <v>2019</v>
      </c>
      <c r="J572" s="39">
        <v>4222</v>
      </c>
      <c r="K572" s="39">
        <v>12599</v>
      </c>
      <c r="L572" s="39">
        <v>579</v>
      </c>
      <c r="M572" s="39">
        <v>73336</v>
      </c>
      <c r="N572" s="39">
        <v>1648</v>
      </c>
      <c r="O572" s="39">
        <v>54</v>
      </c>
      <c r="P572" s="39">
        <v>10252</v>
      </c>
      <c r="Q572" s="39">
        <v>20</v>
      </c>
      <c r="R572" s="39">
        <v>54</v>
      </c>
      <c r="S572" s="39">
        <v>20</v>
      </c>
      <c r="T572" s="39">
        <v>23</v>
      </c>
      <c r="U572" s="39">
        <v>1</v>
      </c>
      <c r="V572" s="39">
        <v>2</v>
      </c>
      <c r="W572" s="39">
        <v>3</v>
      </c>
      <c r="X572" s="39">
        <v>3</v>
      </c>
      <c r="Y572" s="39">
        <v>0</v>
      </c>
      <c r="Z572" s="39">
        <v>0</v>
      </c>
      <c r="AA572" s="39">
        <v>16</v>
      </c>
      <c r="AB572" s="39">
        <v>18</v>
      </c>
      <c r="AC572" s="39">
        <v>1</v>
      </c>
      <c r="AD572" s="39">
        <v>3</v>
      </c>
      <c r="AE572" s="39">
        <v>1</v>
      </c>
      <c r="AF572" s="39">
        <v>1669460</v>
      </c>
      <c r="AG572" s="39">
        <v>1181253</v>
      </c>
      <c r="AH572" s="39">
        <v>166245</v>
      </c>
      <c r="AI572" s="39">
        <v>321962</v>
      </c>
      <c r="AJ572" s="39">
        <v>358835</v>
      </c>
      <c r="AK572" s="39">
        <v>462745</v>
      </c>
    </row>
    <row r="573" spans="1:37" ht="16.5" customHeight="1">
      <c r="A573" s="38">
        <v>538</v>
      </c>
      <c r="B573" s="38" t="s">
        <v>55</v>
      </c>
      <c r="C573" s="38" t="s">
        <v>1364</v>
      </c>
      <c r="D573" s="38" t="s">
        <v>157</v>
      </c>
      <c r="E573" s="38" t="s">
        <v>1370</v>
      </c>
      <c r="F573" s="45" t="s">
        <v>3901</v>
      </c>
      <c r="G573" s="38" t="s">
        <v>1371</v>
      </c>
      <c r="H573" s="38" t="s">
        <v>1372</v>
      </c>
      <c r="I573" s="38">
        <v>2020</v>
      </c>
      <c r="J573" s="39">
        <v>1810</v>
      </c>
      <c r="K573" s="39">
        <v>841.72</v>
      </c>
      <c r="L573" s="39">
        <v>187</v>
      </c>
      <c r="M573" s="39">
        <v>26341</v>
      </c>
      <c r="N573" s="39">
        <v>0</v>
      </c>
      <c r="O573" s="39">
        <v>36</v>
      </c>
      <c r="P573" s="39">
        <v>8603</v>
      </c>
      <c r="Q573" s="39">
        <v>0</v>
      </c>
      <c r="R573" s="39">
        <v>13</v>
      </c>
      <c r="S573" s="39">
        <v>12</v>
      </c>
      <c r="T573" s="39">
        <v>12</v>
      </c>
      <c r="U573" s="39">
        <v>2</v>
      </c>
      <c r="V573" s="39">
        <v>2</v>
      </c>
      <c r="W573" s="39">
        <v>2</v>
      </c>
      <c r="X573" s="39">
        <v>2</v>
      </c>
      <c r="Y573" s="39">
        <v>0</v>
      </c>
      <c r="Z573" s="39">
        <v>0</v>
      </c>
      <c r="AA573" s="39">
        <v>8</v>
      </c>
      <c r="AB573" s="39">
        <v>8</v>
      </c>
      <c r="AC573" s="39">
        <v>0</v>
      </c>
      <c r="AD573" s="39">
        <v>3</v>
      </c>
      <c r="AE573" s="39">
        <v>3</v>
      </c>
      <c r="AF573" s="39">
        <v>531706</v>
      </c>
      <c r="AG573" s="39">
        <v>368355</v>
      </c>
      <c r="AH573" s="39">
        <v>94282</v>
      </c>
      <c r="AI573" s="39">
        <v>69069</v>
      </c>
      <c r="AJ573" s="39">
        <v>148364</v>
      </c>
      <c r="AK573" s="39">
        <v>218881</v>
      </c>
    </row>
    <row r="574" spans="1:37" ht="16.5" customHeight="1">
      <c r="A574" s="38">
        <v>539</v>
      </c>
      <c r="B574" s="38" t="s">
        <v>55</v>
      </c>
      <c r="C574" s="38" t="s">
        <v>1364</v>
      </c>
      <c r="D574" s="38" t="s">
        <v>157</v>
      </c>
      <c r="E574" s="38" t="s">
        <v>1375</v>
      </c>
      <c r="F574" s="45" t="s">
        <v>3902</v>
      </c>
      <c r="G574" s="38" t="s">
        <v>1376</v>
      </c>
      <c r="H574" s="38" t="s">
        <v>3903</v>
      </c>
      <c r="I574" s="38">
        <v>2014</v>
      </c>
      <c r="J574" s="39">
        <v>750</v>
      </c>
      <c r="K574" s="39">
        <v>755.11</v>
      </c>
      <c r="L574" s="39">
        <v>222</v>
      </c>
      <c r="M574" s="39">
        <v>42272</v>
      </c>
      <c r="N574" s="39">
        <v>0</v>
      </c>
      <c r="O574" s="39">
        <v>32</v>
      </c>
      <c r="P574" s="39">
        <v>3584</v>
      </c>
      <c r="Q574" s="39">
        <v>0</v>
      </c>
      <c r="R574" s="39">
        <v>356</v>
      </c>
      <c r="S574" s="39">
        <v>8</v>
      </c>
      <c r="T574" s="39">
        <v>3</v>
      </c>
      <c r="U574" s="39">
        <v>2</v>
      </c>
      <c r="V574" s="39">
        <v>2</v>
      </c>
      <c r="W574" s="39">
        <v>1</v>
      </c>
      <c r="X574" s="39">
        <v>1</v>
      </c>
      <c r="Y574" s="39">
        <v>0</v>
      </c>
      <c r="Z574" s="39">
        <v>0</v>
      </c>
      <c r="AA574" s="39">
        <v>5</v>
      </c>
      <c r="AB574" s="39">
        <v>0</v>
      </c>
      <c r="AC574" s="39">
        <v>0</v>
      </c>
      <c r="AD574" s="39">
        <v>5</v>
      </c>
      <c r="AE574" s="39">
        <v>0</v>
      </c>
      <c r="AF574" s="39">
        <v>675841</v>
      </c>
      <c r="AG574" s="39">
        <v>487431</v>
      </c>
      <c r="AH574" s="39">
        <v>64974</v>
      </c>
      <c r="AI574" s="39">
        <v>123436</v>
      </c>
      <c r="AJ574" s="39">
        <v>98460</v>
      </c>
      <c r="AK574" s="39">
        <v>145303</v>
      </c>
    </row>
    <row r="575" spans="1:37" ht="16.5" customHeight="1">
      <c r="A575" s="38">
        <v>540</v>
      </c>
      <c r="B575" s="38" t="s">
        <v>55</v>
      </c>
      <c r="C575" s="38" t="s">
        <v>1364</v>
      </c>
      <c r="D575" s="38" t="s">
        <v>157</v>
      </c>
      <c r="E575" s="38" t="s">
        <v>1394</v>
      </c>
      <c r="F575" s="45" t="s">
        <v>3904</v>
      </c>
      <c r="G575" s="38" t="s">
        <v>1395</v>
      </c>
      <c r="H575" s="38" t="s">
        <v>1396</v>
      </c>
      <c r="I575" s="38">
        <v>2010</v>
      </c>
      <c r="J575" s="39">
        <v>3603</v>
      </c>
      <c r="K575" s="39">
        <v>10560</v>
      </c>
      <c r="L575" s="39">
        <v>264</v>
      </c>
      <c r="M575" s="39">
        <v>107865</v>
      </c>
      <c r="N575" s="39">
        <v>4667</v>
      </c>
      <c r="O575" s="39">
        <v>27</v>
      </c>
      <c r="P575" s="39">
        <v>3389</v>
      </c>
      <c r="Q575" s="39">
        <v>21</v>
      </c>
      <c r="R575" s="39">
        <v>3</v>
      </c>
      <c r="S575" s="39">
        <v>5</v>
      </c>
      <c r="T575" s="39">
        <v>21</v>
      </c>
      <c r="U575" s="39">
        <v>2</v>
      </c>
      <c r="V575" s="39">
        <v>2</v>
      </c>
      <c r="W575" s="39">
        <v>2</v>
      </c>
      <c r="X575" s="39">
        <v>2</v>
      </c>
      <c r="Y575" s="39">
        <v>0</v>
      </c>
      <c r="Z575" s="39">
        <v>0</v>
      </c>
      <c r="AA575" s="39">
        <v>1</v>
      </c>
      <c r="AB575" s="39">
        <v>17</v>
      </c>
      <c r="AC575" s="39">
        <v>0</v>
      </c>
      <c r="AD575" s="39">
        <v>5</v>
      </c>
      <c r="AE575" s="39">
        <v>1</v>
      </c>
      <c r="AF575" s="39">
        <v>1170978</v>
      </c>
      <c r="AG575" s="39">
        <v>624620</v>
      </c>
      <c r="AH575" s="39">
        <v>54059</v>
      </c>
      <c r="AI575" s="39">
        <v>492299</v>
      </c>
      <c r="AJ575" s="39">
        <v>99342</v>
      </c>
      <c r="AK575" s="39">
        <v>134639</v>
      </c>
    </row>
    <row r="576" spans="1:37" ht="16.5" customHeight="1">
      <c r="A576" s="38">
        <v>541</v>
      </c>
      <c r="B576" s="38" t="s">
        <v>55</v>
      </c>
      <c r="C576" s="38" t="s">
        <v>1364</v>
      </c>
      <c r="D576" s="38" t="s">
        <v>157</v>
      </c>
      <c r="E576" s="38" t="s">
        <v>1397</v>
      </c>
      <c r="F576" s="45" t="s">
        <v>3905</v>
      </c>
      <c r="G576" s="38" t="s">
        <v>1398</v>
      </c>
      <c r="H576" s="38" t="s">
        <v>1399</v>
      </c>
      <c r="I576" s="38">
        <v>2015</v>
      </c>
      <c r="J576" s="39">
        <v>8912</v>
      </c>
      <c r="K576" s="39">
        <v>6273</v>
      </c>
      <c r="L576" s="39">
        <v>1036</v>
      </c>
      <c r="M576" s="39">
        <v>114834</v>
      </c>
      <c r="N576" s="39">
        <v>2662</v>
      </c>
      <c r="O576" s="39">
        <v>33</v>
      </c>
      <c r="P576" s="39">
        <v>9026</v>
      </c>
      <c r="Q576" s="39">
        <v>58</v>
      </c>
      <c r="R576" s="39">
        <v>0</v>
      </c>
      <c r="S576" s="39">
        <v>22</v>
      </c>
      <c r="T576" s="39">
        <v>25</v>
      </c>
      <c r="U576" s="39">
        <v>1</v>
      </c>
      <c r="V576" s="39">
        <v>2</v>
      </c>
      <c r="W576" s="39">
        <v>3</v>
      </c>
      <c r="X576" s="39">
        <v>3</v>
      </c>
      <c r="Y576" s="39">
        <v>0</v>
      </c>
      <c r="Z576" s="39">
        <v>0</v>
      </c>
      <c r="AA576" s="39">
        <v>18</v>
      </c>
      <c r="AB576" s="39">
        <v>20</v>
      </c>
      <c r="AC576" s="39">
        <v>0</v>
      </c>
      <c r="AD576" s="39">
        <v>8</v>
      </c>
      <c r="AE576" s="39">
        <v>2</v>
      </c>
      <c r="AF576" s="39">
        <v>1378212</v>
      </c>
      <c r="AG576" s="39">
        <v>893725</v>
      </c>
      <c r="AH576" s="39">
        <v>126973</v>
      </c>
      <c r="AI576" s="39">
        <v>357514</v>
      </c>
      <c r="AJ576" s="39">
        <v>365827</v>
      </c>
      <c r="AK576" s="39">
        <v>547628</v>
      </c>
    </row>
    <row r="577" spans="1:37" ht="16.5" customHeight="1">
      <c r="A577" s="38">
        <v>542</v>
      </c>
      <c r="B577" s="38" t="s">
        <v>55</v>
      </c>
      <c r="C577" s="38" t="s">
        <v>1199</v>
      </c>
      <c r="D577" s="38" t="s">
        <v>157</v>
      </c>
      <c r="E577" s="38" t="s">
        <v>1411</v>
      </c>
      <c r="F577" s="45" t="s">
        <v>3906</v>
      </c>
      <c r="G577" s="38" t="s">
        <v>1412</v>
      </c>
      <c r="H577" s="38" t="s">
        <v>3907</v>
      </c>
      <c r="I577" s="38">
        <v>2006</v>
      </c>
      <c r="J577" s="39">
        <v>7929</v>
      </c>
      <c r="K577" s="39">
        <v>542</v>
      </c>
      <c r="L577" s="39">
        <v>63</v>
      </c>
      <c r="M577" s="39">
        <v>22063</v>
      </c>
      <c r="N577" s="39">
        <v>3679</v>
      </c>
      <c r="O577" s="39">
        <v>28</v>
      </c>
      <c r="P577" s="39">
        <v>1629</v>
      </c>
      <c r="Q577" s="39">
        <v>0</v>
      </c>
      <c r="R577" s="39">
        <v>0</v>
      </c>
      <c r="S577" s="39">
        <v>3</v>
      </c>
      <c r="T577" s="39">
        <v>3</v>
      </c>
      <c r="U577" s="39">
        <v>0</v>
      </c>
      <c r="V577" s="39">
        <v>0</v>
      </c>
      <c r="W577" s="39">
        <v>2</v>
      </c>
      <c r="X577" s="39">
        <v>2</v>
      </c>
      <c r="Y577" s="39">
        <v>0</v>
      </c>
      <c r="Z577" s="39">
        <v>0</v>
      </c>
      <c r="AA577" s="39">
        <v>1</v>
      </c>
      <c r="AB577" s="39">
        <v>1</v>
      </c>
      <c r="AC577" s="39">
        <v>0</v>
      </c>
      <c r="AD577" s="39">
        <v>2</v>
      </c>
      <c r="AE577" s="39">
        <v>0</v>
      </c>
      <c r="AF577" s="39">
        <v>212700</v>
      </c>
      <c r="AG577" s="39">
        <v>145734</v>
      </c>
      <c r="AH577" s="39">
        <v>28440</v>
      </c>
      <c r="AI577" s="39">
        <v>38526</v>
      </c>
      <c r="AJ577" s="39">
        <v>2951</v>
      </c>
      <c r="AK577" s="39">
        <v>15002</v>
      </c>
    </row>
    <row r="578" spans="1:37" ht="16.5" customHeight="1">
      <c r="A578" s="38">
        <v>543</v>
      </c>
      <c r="B578" s="38" t="s">
        <v>55</v>
      </c>
      <c r="C578" s="38" t="s">
        <v>1199</v>
      </c>
      <c r="D578" s="38" t="s">
        <v>157</v>
      </c>
      <c r="E578" s="38" t="s">
        <v>1472</v>
      </c>
      <c r="F578" s="45" t="s">
        <v>3908</v>
      </c>
      <c r="G578" s="38" t="s">
        <v>1473</v>
      </c>
      <c r="H578" s="38" t="s">
        <v>1474</v>
      </c>
      <c r="I578" s="38">
        <v>2006</v>
      </c>
      <c r="J578" s="39">
        <v>1848.33</v>
      </c>
      <c r="K578" s="39">
        <v>417</v>
      </c>
      <c r="L578" s="39">
        <v>137</v>
      </c>
      <c r="M578" s="39">
        <v>37235</v>
      </c>
      <c r="N578" s="39">
        <v>2205</v>
      </c>
      <c r="O578" s="39">
        <v>22</v>
      </c>
      <c r="P578" s="39">
        <v>798</v>
      </c>
      <c r="Q578" s="39">
        <v>0</v>
      </c>
      <c r="R578" s="39">
        <v>22</v>
      </c>
      <c r="S578" s="39">
        <v>4</v>
      </c>
      <c r="T578" s="39">
        <v>4</v>
      </c>
      <c r="U578" s="39">
        <v>0</v>
      </c>
      <c r="V578" s="39">
        <v>0</v>
      </c>
      <c r="W578" s="39">
        <v>4</v>
      </c>
      <c r="X578" s="39">
        <v>4</v>
      </c>
      <c r="Y578" s="39">
        <v>0</v>
      </c>
      <c r="Z578" s="39">
        <v>0</v>
      </c>
      <c r="AA578" s="39">
        <v>0</v>
      </c>
      <c r="AB578" s="39">
        <v>0</v>
      </c>
      <c r="AC578" s="39">
        <v>0</v>
      </c>
      <c r="AD578" s="39">
        <v>2</v>
      </c>
      <c r="AE578" s="39">
        <v>1</v>
      </c>
      <c r="AF578" s="39">
        <v>225060</v>
      </c>
      <c r="AG578" s="39">
        <v>159547</v>
      </c>
      <c r="AH578" s="39">
        <v>11136</v>
      </c>
      <c r="AI578" s="39">
        <v>54377</v>
      </c>
      <c r="AJ578" s="39">
        <v>18987</v>
      </c>
      <c r="AK578" s="39">
        <v>24063</v>
      </c>
    </row>
    <row r="579" spans="1:37" ht="16.5" customHeight="1">
      <c r="A579" s="38">
        <v>544</v>
      </c>
      <c r="B579" s="38" t="s">
        <v>55</v>
      </c>
      <c r="C579" s="38" t="s">
        <v>1199</v>
      </c>
      <c r="D579" s="38" t="s">
        <v>157</v>
      </c>
      <c r="E579" s="38" t="s">
        <v>1437</v>
      </c>
      <c r="F579" s="45" t="s">
        <v>3909</v>
      </c>
      <c r="G579" s="38" t="s">
        <v>1438</v>
      </c>
      <c r="H579" s="38" t="s">
        <v>1439</v>
      </c>
      <c r="I579" s="38">
        <v>1995</v>
      </c>
      <c r="J579" s="39">
        <v>11056</v>
      </c>
      <c r="K579" s="39">
        <v>8562</v>
      </c>
      <c r="L579" s="39">
        <v>820</v>
      </c>
      <c r="M579" s="39">
        <v>465259</v>
      </c>
      <c r="N579" s="39">
        <v>23893</v>
      </c>
      <c r="O579" s="39">
        <v>222</v>
      </c>
      <c r="P579" s="39">
        <v>7121</v>
      </c>
      <c r="Q579" s="39">
        <v>0</v>
      </c>
      <c r="R579" s="39">
        <v>0</v>
      </c>
      <c r="S579" s="39">
        <v>17</v>
      </c>
      <c r="T579" s="39">
        <v>17</v>
      </c>
      <c r="U579" s="39">
        <v>0</v>
      </c>
      <c r="V579" s="39">
        <v>0</v>
      </c>
      <c r="W579" s="39">
        <v>6</v>
      </c>
      <c r="X579" s="39">
        <v>6</v>
      </c>
      <c r="Y579" s="39">
        <v>0</v>
      </c>
      <c r="Z579" s="39">
        <v>0</v>
      </c>
      <c r="AA579" s="39">
        <v>11</v>
      </c>
      <c r="AB579" s="39">
        <v>11</v>
      </c>
      <c r="AC579" s="39">
        <v>0</v>
      </c>
      <c r="AD579" s="39">
        <v>8</v>
      </c>
      <c r="AE579" s="39">
        <v>1</v>
      </c>
      <c r="AF579" s="39">
        <v>1073110</v>
      </c>
      <c r="AG579" s="39">
        <v>599040</v>
      </c>
      <c r="AH579" s="39">
        <v>94336</v>
      </c>
      <c r="AI579" s="39">
        <v>379734</v>
      </c>
      <c r="AJ579" s="39">
        <v>174836</v>
      </c>
      <c r="AK579" s="39">
        <v>140295</v>
      </c>
    </row>
    <row r="580" spans="1:37" ht="16.5" customHeight="1">
      <c r="A580" s="38">
        <v>545</v>
      </c>
      <c r="B580" s="38" t="s">
        <v>55</v>
      </c>
      <c r="C580" s="38" t="s">
        <v>1199</v>
      </c>
      <c r="D580" s="38" t="s">
        <v>157</v>
      </c>
      <c r="E580" s="38" t="s">
        <v>1440</v>
      </c>
      <c r="F580" s="45" t="s">
        <v>3910</v>
      </c>
      <c r="G580" s="38" t="s">
        <v>1441</v>
      </c>
      <c r="H580" s="38" t="s">
        <v>1442</v>
      </c>
      <c r="I580" s="38">
        <v>1999</v>
      </c>
      <c r="J580" s="39">
        <v>9572</v>
      </c>
      <c r="K580" s="39">
        <v>4136</v>
      </c>
      <c r="L580" s="39">
        <v>553</v>
      </c>
      <c r="M580" s="39">
        <v>288979</v>
      </c>
      <c r="N580" s="39">
        <v>10088</v>
      </c>
      <c r="O580" s="39">
        <v>118</v>
      </c>
      <c r="P580" s="39">
        <v>6400</v>
      </c>
      <c r="Q580" s="39">
        <v>0</v>
      </c>
      <c r="R580" s="39">
        <v>4</v>
      </c>
      <c r="S580" s="39">
        <v>17</v>
      </c>
      <c r="T580" s="39">
        <v>17</v>
      </c>
      <c r="U580" s="39">
        <v>1</v>
      </c>
      <c r="V580" s="39">
        <v>1</v>
      </c>
      <c r="W580" s="39">
        <v>4</v>
      </c>
      <c r="X580" s="39">
        <v>4</v>
      </c>
      <c r="Y580" s="39">
        <v>0</v>
      </c>
      <c r="Z580" s="39">
        <v>0</v>
      </c>
      <c r="AA580" s="39">
        <v>12</v>
      </c>
      <c r="AB580" s="39">
        <v>12</v>
      </c>
      <c r="AC580" s="39">
        <v>0</v>
      </c>
      <c r="AD580" s="39">
        <v>6</v>
      </c>
      <c r="AE580" s="39">
        <v>1</v>
      </c>
      <c r="AF580" s="39">
        <v>788115</v>
      </c>
      <c r="AG580" s="39">
        <v>485581</v>
      </c>
      <c r="AH580" s="39">
        <v>81020</v>
      </c>
      <c r="AI580" s="39">
        <v>221514</v>
      </c>
      <c r="AJ580" s="39">
        <v>258230</v>
      </c>
      <c r="AK580" s="39">
        <v>343131</v>
      </c>
    </row>
    <row r="581" spans="1:37" ht="16.5" customHeight="1">
      <c r="A581" s="38">
        <v>546</v>
      </c>
      <c r="B581" s="38" t="s">
        <v>55</v>
      </c>
      <c r="C581" s="38" t="s">
        <v>1199</v>
      </c>
      <c r="D581" s="38" t="s">
        <v>157</v>
      </c>
      <c r="E581" s="38" t="s">
        <v>1443</v>
      </c>
      <c r="F581" s="45" t="s">
        <v>3911</v>
      </c>
      <c r="G581" s="38" t="s">
        <v>1444</v>
      </c>
      <c r="H581" s="38" t="s">
        <v>1445</v>
      </c>
      <c r="I581" s="38">
        <v>2015</v>
      </c>
      <c r="J581" s="39">
        <v>7961</v>
      </c>
      <c r="K581" s="39">
        <v>3905</v>
      </c>
      <c r="L581" s="39">
        <v>407</v>
      </c>
      <c r="M581" s="39">
        <v>88841</v>
      </c>
      <c r="N581" s="39">
        <v>0</v>
      </c>
      <c r="O581" s="39">
        <v>107</v>
      </c>
      <c r="P581" s="39">
        <v>4782</v>
      </c>
      <c r="Q581" s="39">
        <v>0</v>
      </c>
      <c r="R581" s="39">
        <v>1</v>
      </c>
      <c r="S581" s="39">
        <v>15</v>
      </c>
      <c r="T581" s="39">
        <v>15</v>
      </c>
      <c r="U581" s="39">
        <v>2</v>
      </c>
      <c r="V581" s="39">
        <v>2</v>
      </c>
      <c r="W581" s="39">
        <v>2</v>
      </c>
      <c r="X581" s="39">
        <v>2</v>
      </c>
      <c r="Y581" s="39">
        <v>0</v>
      </c>
      <c r="Z581" s="39">
        <v>0</v>
      </c>
      <c r="AA581" s="39">
        <v>11</v>
      </c>
      <c r="AB581" s="39">
        <v>11</v>
      </c>
      <c r="AC581" s="39">
        <v>0</v>
      </c>
      <c r="AD581" s="39">
        <v>3</v>
      </c>
      <c r="AE581" s="39">
        <v>0</v>
      </c>
      <c r="AF581" s="39">
        <v>750056</v>
      </c>
      <c r="AG581" s="39">
        <v>456947</v>
      </c>
      <c r="AH581" s="39">
        <v>71020</v>
      </c>
      <c r="AI581" s="39">
        <v>222089</v>
      </c>
      <c r="AJ581" s="39">
        <v>188666</v>
      </c>
      <c r="AK581" s="39">
        <v>238071</v>
      </c>
    </row>
    <row r="582" spans="1:37" ht="16.5" customHeight="1">
      <c r="A582" s="38">
        <v>547</v>
      </c>
      <c r="B582" s="38" t="s">
        <v>55</v>
      </c>
      <c r="C582" s="38" t="s">
        <v>1199</v>
      </c>
      <c r="D582" s="38" t="s">
        <v>157</v>
      </c>
      <c r="E582" s="38" t="s">
        <v>1446</v>
      </c>
      <c r="F582" s="45" t="s">
        <v>3912</v>
      </c>
      <c r="G582" s="38" t="s">
        <v>1447</v>
      </c>
      <c r="H582" s="38" t="s">
        <v>1448</v>
      </c>
      <c r="I582" s="38">
        <v>1980</v>
      </c>
      <c r="J582" s="39">
        <v>3438</v>
      </c>
      <c r="K582" s="39">
        <v>2712</v>
      </c>
      <c r="L582" s="39">
        <v>351</v>
      </c>
      <c r="M582" s="39">
        <v>262296</v>
      </c>
      <c r="N582" s="39">
        <v>11446</v>
      </c>
      <c r="O582" s="39">
        <v>180</v>
      </c>
      <c r="P582" s="39">
        <v>3588</v>
      </c>
      <c r="Q582" s="39">
        <v>0</v>
      </c>
      <c r="R582" s="39">
        <v>0</v>
      </c>
      <c r="S582" s="39">
        <v>14</v>
      </c>
      <c r="T582" s="39">
        <v>14</v>
      </c>
      <c r="U582" s="39">
        <v>1</v>
      </c>
      <c r="V582" s="39">
        <v>1</v>
      </c>
      <c r="W582" s="39">
        <v>3</v>
      </c>
      <c r="X582" s="39">
        <v>3</v>
      </c>
      <c r="Y582" s="39">
        <v>0</v>
      </c>
      <c r="Z582" s="39">
        <v>0</v>
      </c>
      <c r="AA582" s="39">
        <v>10</v>
      </c>
      <c r="AB582" s="39">
        <v>10</v>
      </c>
      <c r="AC582" s="39">
        <v>0</v>
      </c>
      <c r="AD582" s="39">
        <v>4</v>
      </c>
      <c r="AE582" s="39">
        <v>0</v>
      </c>
      <c r="AF582" s="39">
        <v>637161</v>
      </c>
      <c r="AG582" s="39">
        <v>403525</v>
      </c>
      <c r="AH582" s="39">
        <v>55620</v>
      </c>
      <c r="AI582" s="39">
        <v>178016</v>
      </c>
      <c r="AJ582" s="39">
        <v>108093</v>
      </c>
      <c r="AK582" s="39">
        <v>65973</v>
      </c>
    </row>
    <row r="583" spans="1:37" ht="16.5" customHeight="1">
      <c r="A583" s="38">
        <v>548</v>
      </c>
      <c r="B583" s="38" t="s">
        <v>55</v>
      </c>
      <c r="C583" s="38" t="s">
        <v>1199</v>
      </c>
      <c r="D583" s="38" t="s">
        <v>157</v>
      </c>
      <c r="E583" s="38" t="s">
        <v>1449</v>
      </c>
      <c r="F583" s="45" t="s">
        <v>3913</v>
      </c>
      <c r="G583" s="38" t="s">
        <v>1450</v>
      </c>
      <c r="H583" s="38" t="s">
        <v>1451</v>
      </c>
      <c r="I583" s="38">
        <v>2014</v>
      </c>
      <c r="J583" s="39">
        <v>5123</v>
      </c>
      <c r="K583" s="39">
        <v>4337</v>
      </c>
      <c r="L583" s="39">
        <v>494</v>
      </c>
      <c r="M583" s="39">
        <v>85873</v>
      </c>
      <c r="N583" s="39">
        <v>97</v>
      </c>
      <c r="O583" s="39">
        <v>120</v>
      </c>
      <c r="P583" s="39">
        <v>4368</v>
      </c>
      <c r="Q583" s="39">
        <v>0</v>
      </c>
      <c r="R583" s="39">
        <v>44</v>
      </c>
      <c r="S583" s="39">
        <v>12</v>
      </c>
      <c r="T583" s="39">
        <v>12</v>
      </c>
      <c r="U583" s="39">
        <v>1</v>
      </c>
      <c r="V583" s="39">
        <v>1</v>
      </c>
      <c r="W583" s="39">
        <v>3</v>
      </c>
      <c r="X583" s="39">
        <v>3</v>
      </c>
      <c r="Y583" s="39">
        <v>0</v>
      </c>
      <c r="Z583" s="39">
        <v>0</v>
      </c>
      <c r="AA583" s="39">
        <v>8</v>
      </c>
      <c r="AB583" s="39">
        <v>8</v>
      </c>
      <c r="AC583" s="39">
        <v>0</v>
      </c>
      <c r="AD583" s="39">
        <v>4</v>
      </c>
      <c r="AE583" s="39">
        <v>1</v>
      </c>
      <c r="AF583" s="39">
        <v>676581</v>
      </c>
      <c r="AG583" s="39">
        <v>434921</v>
      </c>
      <c r="AH583" s="39">
        <v>71020</v>
      </c>
      <c r="AI583" s="39">
        <v>170640</v>
      </c>
      <c r="AJ583" s="39">
        <v>116219</v>
      </c>
      <c r="AK583" s="39">
        <v>114550</v>
      </c>
    </row>
    <row r="584" spans="1:37" ht="16.5" customHeight="1">
      <c r="A584" s="38">
        <v>549</v>
      </c>
      <c r="B584" s="38" t="s">
        <v>55</v>
      </c>
      <c r="C584" s="38" t="s">
        <v>1199</v>
      </c>
      <c r="D584" s="38" t="s">
        <v>157</v>
      </c>
      <c r="E584" s="38" t="s">
        <v>1455</v>
      </c>
      <c r="F584" s="45" t="s">
        <v>3914</v>
      </c>
      <c r="G584" s="38" t="s">
        <v>1456</v>
      </c>
      <c r="H584" s="38" t="s">
        <v>1457</v>
      </c>
      <c r="I584" s="38">
        <v>2014</v>
      </c>
      <c r="J584" s="39">
        <v>7155</v>
      </c>
      <c r="K584" s="39">
        <v>2417</v>
      </c>
      <c r="L584" s="39">
        <v>333</v>
      </c>
      <c r="M584" s="39">
        <v>75226</v>
      </c>
      <c r="N584" s="39">
        <v>0</v>
      </c>
      <c r="O584" s="39">
        <v>94</v>
      </c>
      <c r="P584" s="39">
        <v>4477</v>
      </c>
      <c r="Q584" s="39">
        <v>0</v>
      </c>
      <c r="R584" s="39">
        <v>1</v>
      </c>
      <c r="S584" s="39">
        <v>6</v>
      </c>
      <c r="T584" s="39">
        <v>5</v>
      </c>
      <c r="U584" s="39">
        <v>1</v>
      </c>
      <c r="V584" s="39">
        <v>1</v>
      </c>
      <c r="W584" s="39">
        <v>4</v>
      </c>
      <c r="X584" s="39">
        <v>3</v>
      </c>
      <c r="Y584" s="39">
        <v>0</v>
      </c>
      <c r="Z584" s="39">
        <v>0</v>
      </c>
      <c r="AA584" s="39">
        <v>1</v>
      </c>
      <c r="AB584" s="39">
        <v>1</v>
      </c>
      <c r="AC584" s="39">
        <v>0</v>
      </c>
      <c r="AD584" s="39">
        <v>4</v>
      </c>
      <c r="AE584" s="39">
        <v>0</v>
      </c>
      <c r="AF584" s="39">
        <v>691744</v>
      </c>
      <c r="AG584" s="39">
        <v>450331</v>
      </c>
      <c r="AH584" s="39">
        <v>69020</v>
      </c>
      <c r="AI584" s="39">
        <v>172393</v>
      </c>
      <c r="AJ584" s="39">
        <v>127504</v>
      </c>
      <c r="AK584" s="39">
        <v>158526</v>
      </c>
    </row>
    <row r="585" spans="1:37" ht="16.5" customHeight="1">
      <c r="A585" s="38">
        <v>550</v>
      </c>
      <c r="B585" s="38" t="s">
        <v>55</v>
      </c>
      <c r="C585" s="38" t="s">
        <v>1199</v>
      </c>
      <c r="D585" s="38" t="s">
        <v>157</v>
      </c>
      <c r="E585" s="38" t="s">
        <v>1419</v>
      </c>
      <c r="F585" s="45" t="s">
        <v>3915</v>
      </c>
      <c r="G585" s="38" t="s">
        <v>1420</v>
      </c>
      <c r="H585" s="38" t="s">
        <v>1421</v>
      </c>
      <c r="I585" s="38">
        <v>2014</v>
      </c>
      <c r="J585" s="39">
        <v>3460</v>
      </c>
      <c r="K585" s="39">
        <v>2692</v>
      </c>
      <c r="L585" s="39">
        <v>500</v>
      </c>
      <c r="M585" s="39">
        <v>103808</v>
      </c>
      <c r="N585" s="39">
        <v>0</v>
      </c>
      <c r="O585" s="39">
        <v>121</v>
      </c>
      <c r="P585" s="39">
        <v>5080</v>
      </c>
      <c r="Q585" s="39">
        <v>0</v>
      </c>
      <c r="R585" s="39">
        <v>40</v>
      </c>
      <c r="S585" s="39">
        <v>12</v>
      </c>
      <c r="T585" s="39">
        <v>12</v>
      </c>
      <c r="U585" s="39">
        <v>1</v>
      </c>
      <c r="V585" s="39">
        <v>1</v>
      </c>
      <c r="W585" s="39">
        <v>3</v>
      </c>
      <c r="X585" s="39">
        <v>3</v>
      </c>
      <c r="Y585" s="39">
        <v>0</v>
      </c>
      <c r="Z585" s="39">
        <v>0</v>
      </c>
      <c r="AA585" s="39">
        <v>8</v>
      </c>
      <c r="AB585" s="39">
        <v>8</v>
      </c>
      <c r="AC585" s="39">
        <v>0</v>
      </c>
      <c r="AD585" s="39">
        <v>5</v>
      </c>
      <c r="AE585" s="39">
        <v>0</v>
      </c>
      <c r="AF585" s="39">
        <v>735465</v>
      </c>
      <c r="AG585" s="39">
        <v>455856</v>
      </c>
      <c r="AH585" s="39">
        <v>71020</v>
      </c>
      <c r="AI585" s="39">
        <v>208589</v>
      </c>
      <c r="AJ585" s="39">
        <v>157339</v>
      </c>
      <c r="AK585" s="39">
        <v>169403</v>
      </c>
    </row>
    <row r="586" spans="1:37" ht="16.5" customHeight="1">
      <c r="A586" s="38">
        <v>551</v>
      </c>
      <c r="B586" s="38" t="s">
        <v>55</v>
      </c>
      <c r="C586" s="38" t="s">
        <v>1199</v>
      </c>
      <c r="D586" s="38" t="s">
        <v>157</v>
      </c>
      <c r="E586" s="38" t="s">
        <v>1425</v>
      </c>
      <c r="F586" s="45" t="s">
        <v>3916</v>
      </c>
      <c r="G586" s="38" t="s">
        <v>1426</v>
      </c>
      <c r="H586" s="38" t="s">
        <v>1427</v>
      </c>
      <c r="I586" s="38">
        <v>2018</v>
      </c>
      <c r="J586" s="39">
        <v>2108</v>
      </c>
      <c r="K586" s="39">
        <v>3913</v>
      </c>
      <c r="L586" s="39">
        <v>500</v>
      </c>
      <c r="M586" s="39">
        <v>47116</v>
      </c>
      <c r="N586" s="39">
        <v>0</v>
      </c>
      <c r="O586" s="39">
        <v>69</v>
      </c>
      <c r="P586" s="39">
        <v>5333</v>
      </c>
      <c r="Q586" s="39">
        <v>0</v>
      </c>
      <c r="R586" s="39">
        <v>0</v>
      </c>
      <c r="S586" s="46">
        <v>14.5</v>
      </c>
      <c r="T586" s="39">
        <v>15</v>
      </c>
      <c r="U586" s="39">
        <v>0</v>
      </c>
      <c r="V586" s="39">
        <v>0</v>
      </c>
      <c r="W586" s="46">
        <v>3.5</v>
      </c>
      <c r="X586" s="39">
        <v>4</v>
      </c>
      <c r="Y586" s="39">
        <v>0</v>
      </c>
      <c r="Z586" s="39">
        <v>0</v>
      </c>
      <c r="AA586" s="39">
        <v>11</v>
      </c>
      <c r="AB586" s="39">
        <v>11</v>
      </c>
      <c r="AC586" s="39">
        <v>0</v>
      </c>
      <c r="AD586" s="39">
        <v>3</v>
      </c>
      <c r="AE586" s="39">
        <v>1</v>
      </c>
      <c r="AF586" s="39">
        <v>699579</v>
      </c>
      <c r="AG586" s="39">
        <v>436339</v>
      </c>
      <c r="AH586" s="39">
        <v>71020</v>
      </c>
      <c r="AI586" s="39">
        <v>192220</v>
      </c>
      <c r="AJ586" s="39">
        <v>160983</v>
      </c>
      <c r="AK586" s="39">
        <v>227290</v>
      </c>
    </row>
    <row r="587" spans="1:37" ht="16.5" customHeight="1">
      <c r="A587" s="38">
        <v>552</v>
      </c>
      <c r="B587" s="38" t="s">
        <v>55</v>
      </c>
      <c r="C587" s="38" t="s">
        <v>1199</v>
      </c>
      <c r="D587" s="38" t="s">
        <v>157</v>
      </c>
      <c r="E587" s="38" t="s">
        <v>1428</v>
      </c>
      <c r="F587" s="45" t="s">
        <v>3917</v>
      </c>
      <c r="G587" s="38" t="s">
        <v>1429</v>
      </c>
      <c r="H587" s="38" t="s">
        <v>1430</v>
      </c>
      <c r="I587" s="38">
        <v>2014</v>
      </c>
      <c r="J587" s="39">
        <v>5548</v>
      </c>
      <c r="K587" s="39">
        <v>4000</v>
      </c>
      <c r="L587" s="39">
        <v>369</v>
      </c>
      <c r="M587" s="39">
        <v>81285</v>
      </c>
      <c r="N587" s="39">
        <v>0</v>
      </c>
      <c r="O587" s="39">
        <v>132</v>
      </c>
      <c r="P587" s="39">
        <v>4395</v>
      </c>
      <c r="Q587" s="39">
        <v>0</v>
      </c>
      <c r="R587" s="39">
        <v>25</v>
      </c>
      <c r="S587" s="39">
        <v>15</v>
      </c>
      <c r="T587" s="39">
        <v>15</v>
      </c>
      <c r="U587" s="39">
        <v>0</v>
      </c>
      <c r="V587" s="39">
        <v>0</v>
      </c>
      <c r="W587" s="39">
        <v>4</v>
      </c>
      <c r="X587" s="39">
        <v>4</v>
      </c>
      <c r="Y587" s="39">
        <v>0</v>
      </c>
      <c r="Z587" s="39">
        <v>0</v>
      </c>
      <c r="AA587" s="39">
        <v>11</v>
      </c>
      <c r="AB587" s="39">
        <v>11</v>
      </c>
      <c r="AC587" s="39">
        <v>0</v>
      </c>
      <c r="AD587" s="39">
        <v>4</v>
      </c>
      <c r="AE587" s="39">
        <v>0</v>
      </c>
      <c r="AF587" s="39">
        <v>725971</v>
      </c>
      <c r="AG587" s="39">
        <v>437938</v>
      </c>
      <c r="AH587" s="39">
        <v>71020</v>
      </c>
      <c r="AI587" s="39">
        <v>217013</v>
      </c>
      <c r="AJ587" s="39">
        <v>82150</v>
      </c>
      <c r="AK587" s="39">
        <v>81063</v>
      </c>
    </row>
    <row r="588" spans="1:37" ht="16.5" customHeight="1">
      <c r="A588" s="38">
        <v>553</v>
      </c>
      <c r="B588" s="38" t="s">
        <v>55</v>
      </c>
      <c r="C588" s="38" t="s">
        <v>1199</v>
      </c>
      <c r="D588" s="38" t="s">
        <v>157</v>
      </c>
      <c r="E588" s="38" t="s">
        <v>1431</v>
      </c>
      <c r="F588" s="45" t="s">
        <v>3918</v>
      </c>
      <c r="G588" s="38" t="s">
        <v>1432</v>
      </c>
      <c r="H588" s="38" t="s">
        <v>1433</v>
      </c>
      <c r="I588" s="38">
        <v>2006</v>
      </c>
      <c r="J588" s="39">
        <v>4530</v>
      </c>
      <c r="K588" s="39">
        <v>4480</v>
      </c>
      <c r="L588" s="39">
        <v>745</v>
      </c>
      <c r="M588" s="39">
        <v>216003</v>
      </c>
      <c r="N588" s="39">
        <v>6767</v>
      </c>
      <c r="O588" s="39">
        <v>168</v>
      </c>
      <c r="P588" s="39">
        <v>5894</v>
      </c>
      <c r="Q588" s="39">
        <v>0</v>
      </c>
      <c r="R588" s="39">
        <v>0</v>
      </c>
      <c r="S588" s="39">
        <v>18</v>
      </c>
      <c r="T588" s="39">
        <v>18</v>
      </c>
      <c r="U588" s="39">
        <v>0</v>
      </c>
      <c r="V588" s="39">
        <v>0</v>
      </c>
      <c r="W588" s="39">
        <v>6</v>
      </c>
      <c r="X588" s="39">
        <v>6</v>
      </c>
      <c r="Y588" s="39">
        <v>0</v>
      </c>
      <c r="Z588" s="39">
        <v>0</v>
      </c>
      <c r="AA588" s="39">
        <v>12</v>
      </c>
      <c r="AB588" s="39">
        <v>12</v>
      </c>
      <c r="AC588" s="39">
        <v>1</v>
      </c>
      <c r="AD588" s="39">
        <v>6</v>
      </c>
      <c r="AE588" s="39">
        <v>0</v>
      </c>
      <c r="AF588" s="39">
        <v>888728</v>
      </c>
      <c r="AG588" s="39">
        <v>573816</v>
      </c>
      <c r="AH588" s="39">
        <v>89520</v>
      </c>
      <c r="AI588" s="39">
        <v>225392</v>
      </c>
      <c r="AJ588" s="39">
        <v>229834</v>
      </c>
      <c r="AK588" s="39">
        <v>266550</v>
      </c>
    </row>
    <row r="589" spans="1:37" ht="16.5" customHeight="1">
      <c r="A589" s="38">
        <v>554</v>
      </c>
      <c r="B589" s="38" t="s">
        <v>55</v>
      </c>
      <c r="C589" s="38" t="s">
        <v>1199</v>
      </c>
      <c r="D589" s="38" t="s">
        <v>157</v>
      </c>
      <c r="E589" s="38" t="s">
        <v>1434</v>
      </c>
      <c r="F589" s="45" t="s">
        <v>3919</v>
      </c>
      <c r="G589" s="38" t="s">
        <v>1435</v>
      </c>
      <c r="H589" s="38" t="s">
        <v>1436</v>
      </c>
      <c r="I589" s="38">
        <v>2006</v>
      </c>
      <c r="J589" s="39">
        <v>2634</v>
      </c>
      <c r="K589" s="39">
        <v>4587</v>
      </c>
      <c r="L589" s="39">
        <v>570</v>
      </c>
      <c r="M589" s="39">
        <v>220661</v>
      </c>
      <c r="N589" s="39">
        <v>7560</v>
      </c>
      <c r="O589" s="39">
        <v>197</v>
      </c>
      <c r="P589" s="39">
        <v>4735</v>
      </c>
      <c r="Q589" s="39">
        <v>0</v>
      </c>
      <c r="R589" s="39">
        <v>27</v>
      </c>
      <c r="S589" s="39">
        <v>14</v>
      </c>
      <c r="T589" s="39">
        <v>15</v>
      </c>
      <c r="U589" s="39">
        <v>1</v>
      </c>
      <c r="V589" s="39">
        <v>0</v>
      </c>
      <c r="W589" s="39">
        <v>2</v>
      </c>
      <c r="X589" s="39">
        <v>4</v>
      </c>
      <c r="Y589" s="39">
        <v>0</v>
      </c>
      <c r="Z589" s="39">
        <v>0</v>
      </c>
      <c r="AA589" s="39">
        <v>11</v>
      </c>
      <c r="AB589" s="39">
        <v>11</v>
      </c>
      <c r="AC589" s="39">
        <v>0</v>
      </c>
      <c r="AD589" s="39">
        <v>4</v>
      </c>
      <c r="AE589" s="39">
        <v>0</v>
      </c>
      <c r="AF589" s="39">
        <v>767605</v>
      </c>
      <c r="AG589" s="39">
        <v>447164</v>
      </c>
      <c r="AH589" s="39">
        <v>71020</v>
      </c>
      <c r="AI589" s="39">
        <v>249421</v>
      </c>
      <c r="AJ589" s="39">
        <v>170196</v>
      </c>
      <c r="AK589" s="39">
        <v>126989</v>
      </c>
    </row>
    <row r="590" spans="1:37" ht="16.5" customHeight="1">
      <c r="A590" s="38">
        <v>555</v>
      </c>
      <c r="B590" s="38" t="s">
        <v>55</v>
      </c>
      <c r="C590" s="38" t="s">
        <v>1199</v>
      </c>
      <c r="D590" s="38" t="s">
        <v>157</v>
      </c>
      <c r="E590" s="38" t="s">
        <v>1458</v>
      </c>
      <c r="F590" s="45" t="s">
        <v>3920</v>
      </c>
      <c r="G590" s="38" t="s">
        <v>1459</v>
      </c>
      <c r="H590" s="38" t="s">
        <v>1460</v>
      </c>
      <c r="I590" s="38">
        <v>2014</v>
      </c>
      <c r="J590" s="39">
        <v>8637</v>
      </c>
      <c r="K590" s="39">
        <v>4930.45</v>
      </c>
      <c r="L590" s="39">
        <v>616</v>
      </c>
      <c r="M590" s="39">
        <v>115047</v>
      </c>
      <c r="N590" s="39">
        <v>0</v>
      </c>
      <c r="O590" s="39">
        <v>112</v>
      </c>
      <c r="P590" s="39">
        <v>5708</v>
      </c>
      <c r="Q590" s="39">
        <v>0</v>
      </c>
      <c r="R590" s="39">
        <v>7</v>
      </c>
      <c r="S590" s="39">
        <v>16</v>
      </c>
      <c r="T590" s="39">
        <v>7</v>
      </c>
      <c r="U590" s="39">
        <v>1</v>
      </c>
      <c r="V590" s="39">
        <v>1</v>
      </c>
      <c r="W590" s="39">
        <v>5</v>
      </c>
      <c r="X590" s="39">
        <v>5</v>
      </c>
      <c r="Y590" s="39">
        <v>0</v>
      </c>
      <c r="Z590" s="39">
        <v>0</v>
      </c>
      <c r="AA590" s="39">
        <v>10</v>
      </c>
      <c r="AB590" s="39">
        <v>1</v>
      </c>
      <c r="AC590" s="39">
        <v>1</v>
      </c>
      <c r="AD590" s="39">
        <v>7</v>
      </c>
      <c r="AE590" s="39">
        <v>0</v>
      </c>
      <c r="AF590" s="39">
        <v>905660</v>
      </c>
      <c r="AG590" s="39">
        <v>546287</v>
      </c>
      <c r="AH590" s="39">
        <v>90000</v>
      </c>
      <c r="AI590" s="39">
        <v>269373</v>
      </c>
      <c r="AJ590" s="39">
        <v>205233</v>
      </c>
      <c r="AK590" s="39">
        <v>272138</v>
      </c>
    </row>
    <row r="591" spans="1:37" ht="16.5" customHeight="1">
      <c r="A591" s="38">
        <v>556</v>
      </c>
      <c r="B591" s="38" t="s">
        <v>55</v>
      </c>
      <c r="C591" s="38" t="s">
        <v>1199</v>
      </c>
      <c r="D591" s="38" t="s">
        <v>157</v>
      </c>
      <c r="E591" s="38" t="s">
        <v>1416</v>
      </c>
      <c r="F591" s="45" t="s">
        <v>3921</v>
      </c>
      <c r="G591" s="38" t="s">
        <v>1417</v>
      </c>
      <c r="H591" s="38" t="s">
        <v>1418</v>
      </c>
      <c r="I591" s="38">
        <v>2014</v>
      </c>
      <c r="J591" s="39">
        <v>3057</v>
      </c>
      <c r="K591" s="39">
        <v>9824</v>
      </c>
      <c r="L591" s="39">
        <v>958</v>
      </c>
      <c r="M591" s="39">
        <v>116290</v>
      </c>
      <c r="N591" s="39">
        <v>0</v>
      </c>
      <c r="O591" s="39">
        <v>81</v>
      </c>
      <c r="P591" s="39">
        <v>4990</v>
      </c>
      <c r="Q591" s="39">
        <v>0</v>
      </c>
      <c r="R591" s="39">
        <v>3</v>
      </c>
      <c r="S591" s="39">
        <v>18</v>
      </c>
      <c r="T591" s="39">
        <v>18</v>
      </c>
      <c r="U591" s="39">
        <v>0</v>
      </c>
      <c r="V591" s="39">
        <v>0</v>
      </c>
      <c r="W591" s="39">
        <v>6</v>
      </c>
      <c r="X591" s="39">
        <v>6</v>
      </c>
      <c r="Y591" s="39">
        <v>0</v>
      </c>
      <c r="Z591" s="39">
        <v>0</v>
      </c>
      <c r="AA591" s="39">
        <v>12</v>
      </c>
      <c r="AB591" s="39">
        <v>12</v>
      </c>
      <c r="AC591" s="39">
        <v>1</v>
      </c>
      <c r="AD591" s="39">
        <v>6</v>
      </c>
      <c r="AE591" s="39">
        <v>2</v>
      </c>
      <c r="AF591" s="39">
        <v>878698</v>
      </c>
      <c r="AG591" s="39">
        <v>571505</v>
      </c>
      <c r="AH591" s="39">
        <v>81520</v>
      </c>
      <c r="AI591" s="39">
        <v>225673</v>
      </c>
      <c r="AJ591" s="39">
        <v>243528</v>
      </c>
      <c r="AK591" s="39">
        <v>313955</v>
      </c>
    </row>
    <row r="592" spans="1:37" ht="16.5" customHeight="1">
      <c r="A592" s="38">
        <v>557</v>
      </c>
      <c r="B592" s="38" t="s">
        <v>55</v>
      </c>
      <c r="C592" s="38" t="s">
        <v>1199</v>
      </c>
      <c r="D592" s="38" t="s">
        <v>157</v>
      </c>
      <c r="E592" s="38" t="s">
        <v>1422</v>
      </c>
      <c r="F592" s="45" t="s">
        <v>3922</v>
      </c>
      <c r="G592" s="38" t="s">
        <v>1423</v>
      </c>
      <c r="H592" s="38" t="s">
        <v>1424</v>
      </c>
      <c r="I592" s="38">
        <v>2019</v>
      </c>
      <c r="J592" s="39">
        <v>3226</v>
      </c>
      <c r="K592" s="39">
        <v>2929</v>
      </c>
      <c r="L592" s="39">
        <v>480</v>
      </c>
      <c r="M592" s="39">
        <v>42280</v>
      </c>
      <c r="N592" s="39">
        <v>0</v>
      </c>
      <c r="O592" s="39">
        <v>73</v>
      </c>
      <c r="P592" s="39">
        <v>5642</v>
      </c>
      <c r="Q592" s="39">
        <v>0</v>
      </c>
      <c r="R592" s="39">
        <v>3</v>
      </c>
      <c r="S592" s="39">
        <v>16</v>
      </c>
      <c r="T592" s="39">
        <v>16</v>
      </c>
      <c r="U592" s="39">
        <v>1</v>
      </c>
      <c r="V592" s="39">
        <v>1</v>
      </c>
      <c r="W592" s="39">
        <v>3</v>
      </c>
      <c r="X592" s="39">
        <v>3</v>
      </c>
      <c r="Y592" s="39">
        <v>0</v>
      </c>
      <c r="Z592" s="39">
        <v>0</v>
      </c>
      <c r="AA592" s="39">
        <v>12</v>
      </c>
      <c r="AB592" s="39">
        <v>12</v>
      </c>
      <c r="AC592" s="39">
        <v>0</v>
      </c>
      <c r="AD592" s="39">
        <v>3</v>
      </c>
      <c r="AE592" s="39">
        <v>0</v>
      </c>
      <c r="AF592" s="39">
        <v>720409</v>
      </c>
      <c r="AG592" s="39">
        <v>441169</v>
      </c>
      <c r="AH592" s="39">
        <v>87020</v>
      </c>
      <c r="AI592" s="39">
        <v>192220</v>
      </c>
      <c r="AJ592" s="39">
        <v>161774</v>
      </c>
      <c r="AK592" s="39">
        <v>202497</v>
      </c>
    </row>
    <row r="593" spans="1:37" ht="16.5" customHeight="1">
      <c r="A593" s="38">
        <v>558</v>
      </c>
      <c r="B593" s="38" t="s">
        <v>55</v>
      </c>
      <c r="C593" s="38" t="s">
        <v>1199</v>
      </c>
      <c r="D593" s="38" t="s">
        <v>157</v>
      </c>
      <c r="E593" s="38" t="s">
        <v>1452</v>
      </c>
      <c r="F593" s="45" t="s">
        <v>3923</v>
      </c>
      <c r="G593" s="38" t="s">
        <v>1453</v>
      </c>
      <c r="H593" s="38" t="s">
        <v>1454</v>
      </c>
      <c r="I593" s="38">
        <v>2011</v>
      </c>
      <c r="J593" s="39">
        <v>4676</v>
      </c>
      <c r="K593" s="39">
        <v>3969.84</v>
      </c>
      <c r="L593" s="39">
        <v>582</v>
      </c>
      <c r="M593" s="39">
        <v>127358</v>
      </c>
      <c r="N593" s="39">
        <v>0</v>
      </c>
      <c r="O593" s="39">
        <v>89</v>
      </c>
      <c r="P593" s="39">
        <v>4756</v>
      </c>
      <c r="Q593" s="39">
        <v>0</v>
      </c>
      <c r="R593" s="39">
        <v>0</v>
      </c>
      <c r="S593" s="39">
        <v>15</v>
      </c>
      <c r="T593" s="39">
        <v>17</v>
      </c>
      <c r="U593" s="39">
        <v>2</v>
      </c>
      <c r="V593" s="39">
        <v>0</v>
      </c>
      <c r="W593" s="39">
        <v>2</v>
      </c>
      <c r="X593" s="39">
        <v>4</v>
      </c>
      <c r="Y593" s="39">
        <v>0</v>
      </c>
      <c r="Z593" s="39">
        <v>0</v>
      </c>
      <c r="AA593" s="39">
        <v>11</v>
      </c>
      <c r="AB593" s="39">
        <v>13</v>
      </c>
      <c r="AC593" s="39">
        <v>0</v>
      </c>
      <c r="AD593" s="39">
        <v>2</v>
      </c>
      <c r="AE593" s="39">
        <v>2</v>
      </c>
      <c r="AF593" s="39">
        <v>724466</v>
      </c>
      <c r="AG593" s="39">
        <v>461226</v>
      </c>
      <c r="AH593" s="39">
        <v>71020</v>
      </c>
      <c r="AI593" s="39">
        <v>192220</v>
      </c>
      <c r="AJ593" s="39">
        <v>195669</v>
      </c>
      <c r="AK593" s="39">
        <v>234443</v>
      </c>
    </row>
    <row r="594" spans="1:37" ht="16.5" customHeight="1">
      <c r="A594" s="38">
        <v>559</v>
      </c>
      <c r="B594" s="38" t="s">
        <v>55</v>
      </c>
      <c r="C594" s="38" t="s">
        <v>1199</v>
      </c>
      <c r="D594" s="38" t="s">
        <v>157</v>
      </c>
      <c r="E594" s="38" t="s">
        <v>1461</v>
      </c>
      <c r="F594" s="45" t="s">
        <v>3924</v>
      </c>
      <c r="G594" s="38" t="s">
        <v>1462</v>
      </c>
      <c r="H594" s="38" t="s">
        <v>1463</v>
      </c>
      <c r="I594" s="38">
        <v>2016</v>
      </c>
      <c r="J594" s="39">
        <v>5467</v>
      </c>
      <c r="K594" s="39">
        <v>3611</v>
      </c>
      <c r="L594" s="39">
        <v>354</v>
      </c>
      <c r="M594" s="39">
        <v>73280</v>
      </c>
      <c r="N594" s="39">
        <v>0</v>
      </c>
      <c r="O594" s="39">
        <v>117</v>
      </c>
      <c r="P594" s="39">
        <v>4607</v>
      </c>
      <c r="Q594" s="39">
        <v>0</v>
      </c>
      <c r="R594" s="39">
        <v>26</v>
      </c>
      <c r="S594" s="39">
        <v>12</v>
      </c>
      <c r="T594" s="39">
        <v>18</v>
      </c>
      <c r="U594" s="39">
        <v>1</v>
      </c>
      <c r="V594" s="39">
        <v>0</v>
      </c>
      <c r="W594" s="39">
        <v>3</v>
      </c>
      <c r="X594" s="39">
        <v>4</v>
      </c>
      <c r="Y594" s="39">
        <v>0</v>
      </c>
      <c r="Z594" s="39">
        <v>0</v>
      </c>
      <c r="AA594" s="39">
        <v>8</v>
      </c>
      <c r="AB594" s="39">
        <v>14</v>
      </c>
      <c r="AC594" s="39">
        <v>0</v>
      </c>
      <c r="AD594" s="39">
        <v>3</v>
      </c>
      <c r="AE594" s="39">
        <v>2</v>
      </c>
      <c r="AF594" s="39">
        <v>738368</v>
      </c>
      <c r="AG594" s="39">
        <v>466337</v>
      </c>
      <c r="AH594" s="39">
        <v>71020</v>
      </c>
      <c r="AI594" s="39">
        <v>201011</v>
      </c>
      <c r="AJ594" s="39">
        <v>149224</v>
      </c>
      <c r="AK594" s="39">
        <v>169779</v>
      </c>
    </row>
    <row r="595" spans="1:37" ht="16.5" customHeight="1">
      <c r="A595" s="38">
        <v>560</v>
      </c>
      <c r="B595" s="38" t="s">
        <v>55</v>
      </c>
      <c r="C595" s="38" t="s">
        <v>1199</v>
      </c>
      <c r="D595" s="38" t="s">
        <v>157</v>
      </c>
      <c r="E595" s="38" t="s">
        <v>1413</v>
      </c>
      <c r="F595" s="45" t="s">
        <v>3925</v>
      </c>
      <c r="G595" s="38" t="s">
        <v>1414</v>
      </c>
      <c r="H595" s="38" t="s">
        <v>1415</v>
      </c>
      <c r="I595" s="38">
        <v>2018</v>
      </c>
      <c r="J595" s="39">
        <v>22086</v>
      </c>
      <c r="K595" s="39">
        <v>4577</v>
      </c>
      <c r="L595" s="39">
        <v>632</v>
      </c>
      <c r="M595" s="39">
        <v>47739</v>
      </c>
      <c r="N595" s="39">
        <v>0</v>
      </c>
      <c r="O595" s="39">
        <v>71</v>
      </c>
      <c r="P595" s="39">
        <v>4816</v>
      </c>
      <c r="Q595" s="39">
        <v>0</v>
      </c>
      <c r="R595" s="39">
        <v>5</v>
      </c>
      <c r="S595" s="39">
        <v>16</v>
      </c>
      <c r="T595" s="39">
        <v>16</v>
      </c>
      <c r="U595" s="39">
        <v>1</v>
      </c>
      <c r="V595" s="39">
        <v>1</v>
      </c>
      <c r="W595" s="39">
        <v>3</v>
      </c>
      <c r="X595" s="39">
        <v>3</v>
      </c>
      <c r="Y595" s="39">
        <v>0</v>
      </c>
      <c r="Z595" s="39">
        <v>0</v>
      </c>
      <c r="AA595" s="39">
        <v>12</v>
      </c>
      <c r="AB595" s="39">
        <v>12</v>
      </c>
      <c r="AC595" s="39">
        <v>0</v>
      </c>
      <c r="AD595" s="39">
        <v>6</v>
      </c>
      <c r="AE595" s="39">
        <v>0</v>
      </c>
      <c r="AF595" s="39">
        <v>801474</v>
      </c>
      <c r="AG595" s="39">
        <v>538234</v>
      </c>
      <c r="AH595" s="39">
        <v>71020</v>
      </c>
      <c r="AI595" s="39">
        <v>192220</v>
      </c>
      <c r="AJ595" s="39">
        <v>167755</v>
      </c>
      <c r="AK595" s="39">
        <v>230453</v>
      </c>
    </row>
    <row r="596" spans="1:37" ht="16.5" customHeight="1">
      <c r="A596" s="38">
        <v>561</v>
      </c>
      <c r="B596" s="38" t="s">
        <v>55</v>
      </c>
      <c r="C596" s="38" t="s">
        <v>1199</v>
      </c>
      <c r="D596" s="38" t="s">
        <v>157</v>
      </c>
      <c r="E596" s="38" t="s">
        <v>1469</v>
      </c>
      <c r="F596" s="45" t="s">
        <v>3926</v>
      </c>
      <c r="G596" s="38" t="s">
        <v>1470</v>
      </c>
      <c r="H596" s="38" t="s">
        <v>1471</v>
      </c>
      <c r="I596" s="38">
        <v>2000</v>
      </c>
      <c r="J596" s="39">
        <v>55661</v>
      </c>
      <c r="K596" s="39">
        <v>648</v>
      </c>
      <c r="L596" s="39">
        <v>80</v>
      </c>
      <c r="M596" s="39">
        <v>47542</v>
      </c>
      <c r="N596" s="39">
        <v>872</v>
      </c>
      <c r="O596" s="39">
        <v>48</v>
      </c>
      <c r="P596" s="39">
        <v>910</v>
      </c>
      <c r="Q596" s="39">
        <v>0</v>
      </c>
      <c r="R596" s="39">
        <v>48</v>
      </c>
      <c r="S596" s="39">
        <v>3</v>
      </c>
      <c r="T596" s="39">
        <v>3</v>
      </c>
      <c r="U596" s="39">
        <v>1</v>
      </c>
      <c r="V596" s="39">
        <v>1</v>
      </c>
      <c r="W596" s="39">
        <v>0</v>
      </c>
      <c r="X596" s="39">
        <v>0</v>
      </c>
      <c r="Y596" s="39">
        <v>0</v>
      </c>
      <c r="Z596" s="39">
        <v>0</v>
      </c>
      <c r="AA596" s="39">
        <v>2</v>
      </c>
      <c r="AB596" s="39">
        <v>2</v>
      </c>
      <c r="AC596" s="39">
        <v>0</v>
      </c>
      <c r="AD596" s="39">
        <v>0</v>
      </c>
      <c r="AE596" s="39">
        <v>0</v>
      </c>
      <c r="AF596" s="39">
        <v>146395</v>
      </c>
      <c r="AG596" s="39">
        <v>107590</v>
      </c>
      <c r="AH596" s="39">
        <v>10000</v>
      </c>
      <c r="AI596" s="39">
        <v>28805</v>
      </c>
      <c r="AJ596" s="39">
        <v>97477</v>
      </c>
      <c r="AK596" s="39">
        <v>56023</v>
      </c>
    </row>
    <row r="597" spans="1:37" ht="16.5" customHeight="1">
      <c r="A597" s="38">
        <v>562</v>
      </c>
      <c r="B597" s="38" t="s">
        <v>55</v>
      </c>
      <c r="C597" s="38" t="s">
        <v>1199</v>
      </c>
      <c r="D597" s="38" t="s">
        <v>157</v>
      </c>
      <c r="E597" s="38" t="s">
        <v>1408</v>
      </c>
      <c r="F597" s="45" t="s">
        <v>3927</v>
      </c>
      <c r="G597" s="38" t="s">
        <v>1409</v>
      </c>
      <c r="H597" s="38" t="s">
        <v>1410</v>
      </c>
      <c r="I597" s="38">
        <v>2004</v>
      </c>
      <c r="J597" s="39">
        <v>428</v>
      </c>
      <c r="K597" s="39">
        <v>313</v>
      </c>
      <c r="L597" s="39">
        <v>120</v>
      </c>
      <c r="M597" s="39">
        <v>35108</v>
      </c>
      <c r="N597" s="39">
        <v>0</v>
      </c>
      <c r="O597" s="39">
        <v>0</v>
      </c>
      <c r="P597" s="39">
        <v>16</v>
      </c>
      <c r="Q597" s="39">
        <v>0</v>
      </c>
      <c r="R597" s="39">
        <v>0</v>
      </c>
      <c r="S597" s="39">
        <v>1</v>
      </c>
      <c r="T597" s="39">
        <v>3</v>
      </c>
      <c r="U597" s="39">
        <v>0</v>
      </c>
      <c r="V597" s="39">
        <v>0</v>
      </c>
      <c r="W597" s="39">
        <v>1</v>
      </c>
      <c r="X597" s="39">
        <v>3</v>
      </c>
      <c r="Y597" s="39">
        <v>0</v>
      </c>
      <c r="Z597" s="39">
        <v>0</v>
      </c>
      <c r="AA597" s="39">
        <v>0</v>
      </c>
      <c r="AB597" s="39">
        <v>0</v>
      </c>
      <c r="AC597" s="39">
        <v>0</v>
      </c>
      <c r="AD597" s="39">
        <v>1</v>
      </c>
      <c r="AE597" s="39">
        <v>0</v>
      </c>
      <c r="AF597" s="39">
        <v>42200</v>
      </c>
      <c r="AG597" s="39">
        <v>40000</v>
      </c>
      <c r="AH597" s="39">
        <v>0</v>
      </c>
      <c r="AI597" s="39">
        <v>2200</v>
      </c>
      <c r="AJ597" s="39">
        <v>1853</v>
      </c>
      <c r="AK597" s="39">
        <v>749</v>
      </c>
    </row>
    <row r="598" spans="1:37" ht="16.5" customHeight="1">
      <c r="A598" s="38">
        <v>563</v>
      </c>
      <c r="B598" s="38" t="s">
        <v>55</v>
      </c>
      <c r="C598" s="38" t="s">
        <v>1199</v>
      </c>
      <c r="D598" s="38" t="s">
        <v>157</v>
      </c>
      <c r="E598" s="38" t="s">
        <v>1405</v>
      </c>
      <c r="F598" s="45" t="s">
        <v>3928</v>
      </c>
      <c r="G598" s="38" t="s">
        <v>1406</v>
      </c>
      <c r="H598" s="38" t="s">
        <v>1407</v>
      </c>
      <c r="I598" s="38">
        <v>2005</v>
      </c>
      <c r="J598" s="39">
        <v>1612.5</v>
      </c>
      <c r="K598" s="39">
        <v>2666</v>
      </c>
      <c r="L598" s="39">
        <v>500</v>
      </c>
      <c r="M598" s="39">
        <v>138983</v>
      </c>
      <c r="N598" s="39">
        <v>3593</v>
      </c>
      <c r="O598" s="39">
        <v>64</v>
      </c>
      <c r="P598" s="39">
        <v>1082</v>
      </c>
      <c r="Q598" s="39">
        <v>0</v>
      </c>
      <c r="R598" s="39">
        <v>0</v>
      </c>
      <c r="S598" s="39">
        <v>4</v>
      </c>
      <c r="T598" s="39">
        <v>4</v>
      </c>
      <c r="U598" s="39">
        <v>0</v>
      </c>
      <c r="V598" s="39">
        <v>0</v>
      </c>
      <c r="W598" s="39">
        <v>3</v>
      </c>
      <c r="X598" s="39">
        <v>3</v>
      </c>
      <c r="Y598" s="39">
        <v>0</v>
      </c>
      <c r="Z598" s="39">
        <v>0</v>
      </c>
      <c r="AA598" s="39">
        <v>1</v>
      </c>
      <c r="AB598" s="39">
        <v>1</v>
      </c>
      <c r="AC598" s="39">
        <v>0</v>
      </c>
      <c r="AD598" s="39">
        <v>6</v>
      </c>
      <c r="AE598" s="39">
        <v>1</v>
      </c>
      <c r="AF598" s="39">
        <v>669488</v>
      </c>
      <c r="AG598" s="39">
        <v>328154</v>
      </c>
      <c r="AH598" s="39">
        <v>14734</v>
      </c>
      <c r="AI598" s="39">
        <v>326600</v>
      </c>
      <c r="AJ598" s="39">
        <v>121788</v>
      </c>
      <c r="AK598" s="39">
        <v>173232</v>
      </c>
    </row>
    <row r="599" spans="1:37" ht="16.5" customHeight="1">
      <c r="A599" s="38">
        <v>564</v>
      </c>
      <c r="B599" s="38" t="s">
        <v>55</v>
      </c>
      <c r="C599" s="38" t="s">
        <v>1199</v>
      </c>
      <c r="D599" s="38" t="s">
        <v>157</v>
      </c>
      <c r="E599" s="38" t="s">
        <v>1464</v>
      </c>
      <c r="F599" s="45" t="s">
        <v>3929</v>
      </c>
      <c r="G599" s="38" t="s">
        <v>1465</v>
      </c>
      <c r="H599" s="38" t="s">
        <v>3930</v>
      </c>
      <c r="I599" s="38">
        <v>2005</v>
      </c>
      <c r="J599" s="39">
        <v>5100</v>
      </c>
      <c r="K599" s="39">
        <v>2572</v>
      </c>
      <c r="L599" s="39">
        <v>471</v>
      </c>
      <c r="M599" s="39">
        <v>136355</v>
      </c>
      <c r="N599" s="39">
        <v>4252</v>
      </c>
      <c r="O599" s="39">
        <v>68</v>
      </c>
      <c r="P599" s="39">
        <v>1715</v>
      </c>
      <c r="Q599" s="39">
        <v>0</v>
      </c>
      <c r="R599" s="39">
        <v>68</v>
      </c>
      <c r="S599" s="39">
        <v>6</v>
      </c>
      <c r="T599" s="39">
        <v>6</v>
      </c>
      <c r="U599" s="39">
        <v>2</v>
      </c>
      <c r="V599" s="39">
        <v>2</v>
      </c>
      <c r="W599" s="39">
        <v>3</v>
      </c>
      <c r="X599" s="39">
        <v>3</v>
      </c>
      <c r="Y599" s="39">
        <v>0</v>
      </c>
      <c r="Z599" s="39">
        <v>0</v>
      </c>
      <c r="AA599" s="39">
        <v>1</v>
      </c>
      <c r="AB599" s="39">
        <v>1</v>
      </c>
      <c r="AC599" s="39">
        <v>0</v>
      </c>
      <c r="AD599" s="39">
        <v>4</v>
      </c>
      <c r="AE599" s="39">
        <v>0</v>
      </c>
      <c r="AF599" s="39">
        <v>669488</v>
      </c>
      <c r="AG599" s="39">
        <v>328154</v>
      </c>
      <c r="AH599" s="39">
        <v>14734</v>
      </c>
      <c r="AI599" s="39">
        <v>326600</v>
      </c>
      <c r="AJ599" s="39">
        <v>85698</v>
      </c>
      <c r="AK599" s="39">
        <v>82725</v>
      </c>
    </row>
    <row r="600" spans="1:37" ht="16.5" customHeight="1">
      <c r="A600" s="38">
        <v>565</v>
      </c>
      <c r="B600" s="38" t="s">
        <v>55</v>
      </c>
      <c r="C600" s="38" t="s">
        <v>1199</v>
      </c>
      <c r="D600" s="38" t="s">
        <v>157</v>
      </c>
      <c r="E600" s="38" t="s">
        <v>1466</v>
      </c>
      <c r="F600" s="45" t="s">
        <v>3931</v>
      </c>
      <c r="G600" s="38" t="s">
        <v>1467</v>
      </c>
      <c r="H600" s="38" t="s">
        <v>1468</v>
      </c>
      <c r="I600" s="38">
        <v>2005</v>
      </c>
      <c r="J600" s="39">
        <v>4107</v>
      </c>
      <c r="K600" s="39">
        <v>2447</v>
      </c>
      <c r="L600" s="39">
        <v>516</v>
      </c>
      <c r="M600" s="39">
        <v>139198</v>
      </c>
      <c r="N600" s="39">
        <v>4070</v>
      </c>
      <c r="O600" s="39">
        <v>53</v>
      </c>
      <c r="P600" s="39">
        <v>1180</v>
      </c>
      <c r="Q600" s="39">
        <v>0</v>
      </c>
      <c r="R600" s="39">
        <v>0</v>
      </c>
      <c r="S600" s="39">
        <v>5</v>
      </c>
      <c r="T600" s="39">
        <v>5</v>
      </c>
      <c r="U600" s="39">
        <v>2</v>
      </c>
      <c r="V600" s="39">
        <v>2</v>
      </c>
      <c r="W600" s="39">
        <v>2</v>
      </c>
      <c r="X600" s="39">
        <v>2</v>
      </c>
      <c r="Y600" s="39">
        <v>0</v>
      </c>
      <c r="Z600" s="39">
        <v>0</v>
      </c>
      <c r="AA600" s="39">
        <v>1</v>
      </c>
      <c r="AB600" s="39">
        <v>1</v>
      </c>
      <c r="AC600" s="39">
        <v>0</v>
      </c>
      <c r="AD600" s="39">
        <v>5</v>
      </c>
      <c r="AE600" s="39">
        <v>0</v>
      </c>
      <c r="AF600" s="39">
        <v>669488</v>
      </c>
      <c r="AG600" s="39">
        <v>328154</v>
      </c>
      <c r="AH600" s="39">
        <v>14734</v>
      </c>
      <c r="AI600" s="39">
        <v>326600</v>
      </c>
      <c r="AJ600" s="39">
        <v>111044</v>
      </c>
      <c r="AK600" s="39">
        <v>198142</v>
      </c>
    </row>
    <row r="601" spans="1:37" ht="16.5" customHeight="1">
      <c r="A601" s="38">
        <v>566</v>
      </c>
      <c r="B601" s="38" t="s">
        <v>55</v>
      </c>
      <c r="C601" s="38" t="s">
        <v>1475</v>
      </c>
      <c r="D601" s="38" t="s">
        <v>157</v>
      </c>
      <c r="E601" s="38" t="s">
        <v>1498</v>
      </c>
      <c r="F601" s="45" t="s">
        <v>3932</v>
      </c>
      <c r="G601" s="38" t="s">
        <v>1499</v>
      </c>
      <c r="H601" s="38" t="s">
        <v>1484</v>
      </c>
      <c r="I601" s="38">
        <v>2013</v>
      </c>
      <c r="J601" s="39">
        <v>2260.84</v>
      </c>
      <c r="K601" s="39">
        <v>1607.84</v>
      </c>
      <c r="L601" s="39">
        <v>233</v>
      </c>
      <c r="M601" s="39">
        <v>38239</v>
      </c>
      <c r="N601" s="39">
        <v>248</v>
      </c>
      <c r="O601" s="39">
        <v>17</v>
      </c>
      <c r="P601" s="39">
        <v>2753</v>
      </c>
      <c r="Q601" s="39">
        <v>0</v>
      </c>
      <c r="R601" s="39">
        <v>0</v>
      </c>
      <c r="S601" s="39">
        <v>4</v>
      </c>
      <c r="T601" s="39">
        <v>4</v>
      </c>
      <c r="U601" s="39">
        <v>0</v>
      </c>
      <c r="V601" s="39">
        <v>0</v>
      </c>
      <c r="W601" s="39">
        <v>4</v>
      </c>
      <c r="X601" s="39">
        <v>4</v>
      </c>
      <c r="Y601" s="39">
        <v>0</v>
      </c>
      <c r="Z601" s="39">
        <v>0</v>
      </c>
      <c r="AA601" s="39">
        <v>0</v>
      </c>
      <c r="AB601" s="39">
        <v>0</v>
      </c>
      <c r="AC601" s="39">
        <v>0</v>
      </c>
      <c r="AD601" s="39">
        <v>4</v>
      </c>
      <c r="AE601" s="39">
        <v>0</v>
      </c>
      <c r="AF601" s="39">
        <v>684401</v>
      </c>
      <c r="AG601" s="39">
        <v>352618</v>
      </c>
      <c r="AH601" s="39">
        <v>39101</v>
      </c>
      <c r="AI601" s="39">
        <v>292682</v>
      </c>
      <c r="AJ601" s="39">
        <v>60857</v>
      </c>
      <c r="AK601" s="39">
        <v>30568</v>
      </c>
    </row>
    <row r="602" spans="1:37" ht="16.5" customHeight="1">
      <c r="A602" s="38">
        <v>567</v>
      </c>
      <c r="B602" s="38" t="s">
        <v>55</v>
      </c>
      <c r="C602" s="38" t="s">
        <v>1475</v>
      </c>
      <c r="D602" s="38" t="s">
        <v>157</v>
      </c>
      <c r="E602" s="38" t="s">
        <v>3933</v>
      </c>
      <c r="F602" s="45" t="s">
        <v>3934</v>
      </c>
      <c r="G602" s="38" t="s">
        <v>1487</v>
      </c>
      <c r="H602" s="38" t="s">
        <v>1484</v>
      </c>
      <c r="I602" s="38">
        <v>2021</v>
      </c>
      <c r="J602" s="39">
        <v>1597</v>
      </c>
      <c r="K602" s="39">
        <v>2993</v>
      </c>
      <c r="L602" s="39">
        <v>151</v>
      </c>
      <c r="M602" s="39">
        <v>101869</v>
      </c>
      <c r="N602" s="39">
        <v>1456</v>
      </c>
      <c r="O602" s="39">
        <v>28</v>
      </c>
      <c r="P602" s="39">
        <v>7485</v>
      </c>
      <c r="Q602" s="39">
        <v>0</v>
      </c>
      <c r="R602" s="39">
        <v>18</v>
      </c>
      <c r="S602" s="39">
        <v>4</v>
      </c>
      <c r="T602" s="39">
        <v>4</v>
      </c>
      <c r="U602" s="39">
        <v>1</v>
      </c>
      <c r="V602" s="39">
        <v>1</v>
      </c>
      <c r="W602" s="39">
        <v>2</v>
      </c>
      <c r="X602" s="39">
        <v>2</v>
      </c>
      <c r="Y602" s="39">
        <v>0</v>
      </c>
      <c r="Z602" s="39">
        <v>0</v>
      </c>
      <c r="AA602" s="39">
        <v>1</v>
      </c>
      <c r="AB602" s="39">
        <v>1</v>
      </c>
      <c r="AC602" s="39">
        <v>0</v>
      </c>
      <c r="AD602" s="39">
        <v>2</v>
      </c>
      <c r="AE602" s="39">
        <v>0</v>
      </c>
      <c r="AF602" s="39">
        <v>737920</v>
      </c>
      <c r="AG602" s="39">
        <v>327226</v>
      </c>
      <c r="AH602" s="39">
        <v>114612</v>
      </c>
      <c r="AI602" s="39">
        <v>296082</v>
      </c>
      <c r="AJ602" s="39">
        <v>193488</v>
      </c>
      <c r="AK602" s="39">
        <v>177981</v>
      </c>
    </row>
    <row r="603" spans="1:37" ht="16.5" customHeight="1">
      <c r="A603" s="38">
        <v>568</v>
      </c>
      <c r="B603" s="38" t="s">
        <v>55</v>
      </c>
      <c r="C603" s="38" t="s">
        <v>1475</v>
      </c>
      <c r="D603" s="38" t="s">
        <v>157</v>
      </c>
      <c r="E603" s="38" t="s">
        <v>1479</v>
      </c>
      <c r="F603" s="45" t="s">
        <v>3935</v>
      </c>
      <c r="G603" s="38" t="s">
        <v>1480</v>
      </c>
      <c r="H603" s="38" t="s">
        <v>1481</v>
      </c>
      <c r="I603" s="38">
        <v>2010</v>
      </c>
      <c r="J603" s="39">
        <v>1305</v>
      </c>
      <c r="K603" s="39">
        <v>1499</v>
      </c>
      <c r="L603" s="39">
        <v>225</v>
      </c>
      <c r="M603" s="39">
        <v>72946</v>
      </c>
      <c r="N603" s="39">
        <v>1656</v>
      </c>
      <c r="O603" s="39">
        <v>23</v>
      </c>
      <c r="P603" s="39">
        <v>1801</v>
      </c>
      <c r="Q603" s="39">
        <v>16</v>
      </c>
      <c r="R603" s="39">
        <v>0</v>
      </c>
      <c r="S603" s="39">
        <v>6</v>
      </c>
      <c r="T603" s="39">
        <v>6</v>
      </c>
      <c r="U603" s="39">
        <v>1</v>
      </c>
      <c r="V603" s="39">
        <v>1</v>
      </c>
      <c r="W603" s="39">
        <v>2</v>
      </c>
      <c r="X603" s="39">
        <v>2</v>
      </c>
      <c r="Y603" s="39">
        <v>0</v>
      </c>
      <c r="Z603" s="39">
        <v>0</v>
      </c>
      <c r="AA603" s="39">
        <v>3</v>
      </c>
      <c r="AB603" s="39">
        <v>3</v>
      </c>
      <c r="AC603" s="39">
        <v>0</v>
      </c>
      <c r="AD603" s="39">
        <v>2</v>
      </c>
      <c r="AE603" s="39">
        <v>0</v>
      </c>
      <c r="AF603" s="39">
        <v>575206</v>
      </c>
      <c r="AG603" s="39">
        <v>253626</v>
      </c>
      <c r="AH603" s="39">
        <v>30298</v>
      </c>
      <c r="AI603" s="39">
        <v>291282</v>
      </c>
      <c r="AJ603" s="39">
        <v>81273</v>
      </c>
      <c r="AK603" s="39">
        <v>18003</v>
      </c>
    </row>
    <row r="604" spans="1:37" ht="16.5" customHeight="1">
      <c r="A604" s="38">
        <v>569</v>
      </c>
      <c r="B604" s="38" t="s">
        <v>55</v>
      </c>
      <c r="C604" s="38" t="s">
        <v>1475</v>
      </c>
      <c r="D604" s="38" t="s">
        <v>157</v>
      </c>
      <c r="E604" s="38" t="s">
        <v>1482</v>
      </c>
      <c r="F604" s="45" t="s">
        <v>3936</v>
      </c>
      <c r="G604" s="38" t="s">
        <v>1483</v>
      </c>
      <c r="H604" s="38" t="s">
        <v>1484</v>
      </c>
      <c r="I604" s="38">
        <v>2010</v>
      </c>
      <c r="J604" s="39">
        <v>1500</v>
      </c>
      <c r="K604" s="39">
        <v>3560.89</v>
      </c>
      <c r="L604" s="39">
        <v>550</v>
      </c>
      <c r="M604" s="39">
        <v>91164</v>
      </c>
      <c r="N604" s="39">
        <v>1746</v>
      </c>
      <c r="O604" s="39">
        <v>24</v>
      </c>
      <c r="P604" s="39">
        <v>2553</v>
      </c>
      <c r="Q604" s="39">
        <v>173</v>
      </c>
      <c r="R604" s="39">
        <v>5</v>
      </c>
      <c r="S604" s="39">
        <v>4</v>
      </c>
      <c r="T604" s="39">
        <v>4</v>
      </c>
      <c r="U604" s="39">
        <v>1</v>
      </c>
      <c r="V604" s="39">
        <v>1</v>
      </c>
      <c r="W604" s="39">
        <v>2</v>
      </c>
      <c r="X604" s="39">
        <v>2</v>
      </c>
      <c r="Y604" s="39">
        <v>0</v>
      </c>
      <c r="Z604" s="39">
        <v>0</v>
      </c>
      <c r="AA604" s="39">
        <v>1</v>
      </c>
      <c r="AB604" s="39">
        <v>1</v>
      </c>
      <c r="AC604" s="39">
        <v>0</v>
      </c>
      <c r="AD604" s="39">
        <v>3</v>
      </c>
      <c r="AE604" s="39">
        <v>1</v>
      </c>
      <c r="AF604" s="39">
        <v>635372</v>
      </c>
      <c r="AG604" s="39">
        <v>299536</v>
      </c>
      <c r="AH604" s="39">
        <v>42254</v>
      </c>
      <c r="AI604" s="39">
        <v>293582</v>
      </c>
      <c r="AJ604" s="39">
        <v>180603</v>
      </c>
      <c r="AK604" s="39">
        <v>126106</v>
      </c>
    </row>
    <row r="605" spans="1:37" ht="16.5" customHeight="1">
      <c r="A605" s="38">
        <v>570</v>
      </c>
      <c r="B605" s="38" t="s">
        <v>55</v>
      </c>
      <c r="C605" s="38" t="s">
        <v>1475</v>
      </c>
      <c r="D605" s="38" t="s">
        <v>157</v>
      </c>
      <c r="E605" s="38" t="s">
        <v>1485</v>
      </c>
      <c r="F605" s="45" t="s">
        <v>3937</v>
      </c>
      <c r="G605" s="38" t="s">
        <v>1486</v>
      </c>
      <c r="H605" s="38" t="s">
        <v>1478</v>
      </c>
      <c r="I605" s="38">
        <v>1996</v>
      </c>
      <c r="J605" s="39">
        <v>4146</v>
      </c>
      <c r="K605" s="39">
        <v>1528.8</v>
      </c>
      <c r="L605" s="39">
        <v>281</v>
      </c>
      <c r="M605" s="39">
        <v>85449</v>
      </c>
      <c r="N605" s="39">
        <v>3672</v>
      </c>
      <c r="O605" s="39">
        <v>21</v>
      </c>
      <c r="P605" s="39">
        <v>4237</v>
      </c>
      <c r="Q605" s="39">
        <v>0</v>
      </c>
      <c r="R605" s="39">
        <v>2</v>
      </c>
      <c r="S605" s="39">
        <v>4</v>
      </c>
      <c r="T605" s="39">
        <v>4</v>
      </c>
      <c r="U605" s="39">
        <v>0</v>
      </c>
      <c r="V605" s="39">
        <v>0</v>
      </c>
      <c r="W605" s="39">
        <v>4</v>
      </c>
      <c r="X605" s="39">
        <v>4</v>
      </c>
      <c r="Y605" s="39">
        <v>0</v>
      </c>
      <c r="Z605" s="39">
        <v>0</v>
      </c>
      <c r="AA605" s="39">
        <v>0</v>
      </c>
      <c r="AB605" s="39">
        <v>0</v>
      </c>
      <c r="AC605" s="39">
        <v>0</v>
      </c>
      <c r="AD605" s="39">
        <v>5</v>
      </c>
      <c r="AE605" s="39">
        <v>1</v>
      </c>
      <c r="AF605" s="39">
        <v>614977</v>
      </c>
      <c r="AG605" s="39">
        <v>253626</v>
      </c>
      <c r="AH605" s="39">
        <v>65669</v>
      </c>
      <c r="AI605" s="39">
        <v>295682</v>
      </c>
      <c r="AJ605" s="39">
        <v>98516</v>
      </c>
      <c r="AK605" s="39">
        <v>62892</v>
      </c>
    </row>
    <row r="606" spans="1:37" ht="16.5" customHeight="1">
      <c r="A606" s="38">
        <v>571</v>
      </c>
      <c r="B606" s="38" t="s">
        <v>55</v>
      </c>
      <c r="C606" s="38" t="s">
        <v>1475</v>
      </c>
      <c r="D606" s="38" t="s">
        <v>157</v>
      </c>
      <c r="E606" s="38" t="s">
        <v>1488</v>
      </c>
      <c r="F606" s="45" t="s">
        <v>3938</v>
      </c>
      <c r="G606" s="38" t="s">
        <v>1489</v>
      </c>
      <c r="H606" s="38" t="s">
        <v>1481</v>
      </c>
      <c r="I606" s="38">
        <v>2012</v>
      </c>
      <c r="J606" s="39">
        <v>859</v>
      </c>
      <c r="K606" s="39">
        <v>796.85</v>
      </c>
      <c r="L606" s="39">
        <v>48</v>
      </c>
      <c r="M606" s="39">
        <v>42710</v>
      </c>
      <c r="N606" s="39">
        <v>479</v>
      </c>
      <c r="O606" s="39">
        <v>16</v>
      </c>
      <c r="P606" s="39">
        <v>685</v>
      </c>
      <c r="Q606" s="39">
        <v>0</v>
      </c>
      <c r="R606" s="39">
        <v>0</v>
      </c>
      <c r="S606" s="39">
        <v>0</v>
      </c>
      <c r="T606" s="39">
        <v>0</v>
      </c>
      <c r="U606" s="39">
        <v>0</v>
      </c>
      <c r="V606" s="39">
        <v>0</v>
      </c>
      <c r="W606" s="39">
        <v>0</v>
      </c>
      <c r="X606" s="39">
        <v>0</v>
      </c>
      <c r="Y606" s="39">
        <v>0</v>
      </c>
      <c r="Z606" s="39">
        <v>0</v>
      </c>
      <c r="AA606" s="39">
        <v>0</v>
      </c>
      <c r="AB606" s="39">
        <v>0</v>
      </c>
      <c r="AC606" s="39">
        <v>0</v>
      </c>
      <c r="AD606" s="39">
        <v>0</v>
      </c>
      <c r="AE606" s="39">
        <v>0</v>
      </c>
      <c r="AF606" s="39">
        <v>400958</v>
      </c>
      <c r="AG606" s="39">
        <v>97679</v>
      </c>
      <c r="AH606" s="39">
        <v>14697</v>
      </c>
      <c r="AI606" s="39">
        <v>288582</v>
      </c>
      <c r="AJ606" s="39">
        <v>39434</v>
      </c>
      <c r="AK606" s="39">
        <v>16350</v>
      </c>
    </row>
    <row r="607" spans="1:37" ht="16.5" customHeight="1">
      <c r="A607" s="38">
        <v>572</v>
      </c>
      <c r="B607" s="38" t="s">
        <v>55</v>
      </c>
      <c r="C607" s="38" t="s">
        <v>1475</v>
      </c>
      <c r="D607" s="38" t="s">
        <v>157</v>
      </c>
      <c r="E607" s="38" t="s">
        <v>1490</v>
      </c>
      <c r="F607" s="45" t="s">
        <v>3939</v>
      </c>
      <c r="G607" s="38" t="s">
        <v>1491</v>
      </c>
      <c r="H607" s="38" t="s">
        <v>1481</v>
      </c>
      <c r="I607" s="38">
        <v>2020</v>
      </c>
      <c r="J607" s="39">
        <v>5580</v>
      </c>
      <c r="K607" s="39">
        <v>3896</v>
      </c>
      <c r="L607" s="39">
        <v>666</v>
      </c>
      <c r="M607" s="39">
        <v>46073</v>
      </c>
      <c r="N607" s="39">
        <v>48</v>
      </c>
      <c r="O607" s="39">
        <v>29</v>
      </c>
      <c r="P607" s="39">
        <v>5781</v>
      </c>
      <c r="Q607" s="39">
        <v>0</v>
      </c>
      <c r="R607" s="39">
        <v>0</v>
      </c>
      <c r="S607" s="39">
        <v>5</v>
      </c>
      <c r="T607" s="39">
        <v>5</v>
      </c>
      <c r="U607" s="39">
        <v>0</v>
      </c>
      <c r="V607" s="39">
        <v>0</v>
      </c>
      <c r="W607" s="39">
        <v>4</v>
      </c>
      <c r="X607" s="39">
        <v>4</v>
      </c>
      <c r="Y607" s="39">
        <v>0</v>
      </c>
      <c r="Z607" s="39">
        <v>0</v>
      </c>
      <c r="AA607" s="39">
        <v>1</v>
      </c>
      <c r="AB607" s="39">
        <v>1</v>
      </c>
      <c r="AC607" s="39">
        <v>0</v>
      </c>
      <c r="AD607" s="39">
        <v>7</v>
      </c>
      <c r="AE607" s="39">
        <v>0</v>
      </c>
      <c r="AF607" s="39">
        <v>790160</v>
      </c>
      <c r="AG607" s="39">
        <v>360804</v>
      </c>
      <c r="AH607" s="39">
        <v>130174</v>
      </c>
      <c r="AI607" s="39">
        <v>299182</v>
      </c>
      <c r="AJ607" s="39">
        <v>304026</v>
      </c>
      <c r="AK607" s="39">
        <v>100351</v>
      </c>
    </row>
    <row r="608" spans="1:37" ht="16.5" customHeight="1">
      <c r="A608" s="38">
        <v>573</v>
      </c>
      <c r="B608" s="38" t="s">
        <v>55</v>
      </c>
      <c r="C608" s="38" t="s">
        <v>1475</v>
      </c>
      <c r="D608" s="38" t="s">
        <v>157</v>
      </c>
      <c r="E608" s="38" t="s">
        <v>1492</v>
      </c>
      <c r="F608" s="45" t="s">
        <v>3940</v>
      </c>
      <c r="G608" s="38" t="s">
        <v>1489</v>
      </c>
      <c r="H608" s="38" t="s">
        <v>1481</v>
      </c>
      <c r="I608" s="38">
        <v>2012</v>
      </c>
      <c r="J608" s="39">
        <v>746</v>
      </c>
      <c r="K608" s="39">
        <v>662.82</v>
      </c>
      <c r="L608" s="39">
        <v>71</v>
      </c>
      <c r="M608" s="39">
        <v>45345</v>
      </c>
      <c r="N608" s="39">
        <v>558</v>
      </c>
      <c r="O608" s="39">
        <v>16</v>
      </c>
      <c r="P608" s="39">
        <v>777</v>
      </c>
      <c r="Q608" s="39">
        <v>0</v>
      </c>
      <c r="R608" s="39">
        <v>0</v>
      </c>
      <c r="S608" s="39">
        <v>0</v>
      </c>
      <c r="T608" s="39">
        <v>0</v>
      </c>
      <c r="U608" s="39">
        <v>0</v>
      </c>
      <c r="V608" s="39">
        <v>0</v>
      </c>
      <c r="W608" s="39">
        <v>0</v>
      </c>
      <c r="X608" s="39">
        <v>0</v>
      </c>
      <c r="Y608" s="39">
        <v>0</v>
      </c>
      <c r="Z608" s="39">
        <v>0</v>
      </c>
      <c r="AA608" s="39">
        <v>0</v>
      </c>
      <c r="AB608" s="39">
        <v>0</v>
      </c>
      <c r="AC608" s="39">
        <v>0</v>
      </c>
      <c r="AD608" s="39">
        <v>0</v>
      </c>
      <c r="AE608" s="39">
        <v>0</v>
      </c>
      <c r="AF608" s="39">
        <v>401122</v>
      </c>
      <c r="AG608" s="39">
        <v>97679</v>
      </c>
      <c r="AH608" s="39">
        <v>14861</v>
      </c>
      <c r="AI608" s="39">
        <v>288582</v>
      </c>
      <c r="AJ608" s="39">
        <v>40871</v>
      </c>
      <c r="AK608" s="39">
        <v>18830</v>
      </c>
    </row>
    <row r="609" spans="1:37" ht="16.5" customHeight="1">
      <c r="A609" s="38">
        <v>574</v>
      </c>
      <c r="B609" s="38" t="s">
        <v>55</v>
      </c>
      <c r="C609" s="38" t="s">
        <v>1475</v>
      </c>
      <c r="D609" s="38" t="s">
        <v>157</v>
      </c>
      <c r="E609" s="38" t="s">
        <v>1493</v>
      </c>
      <c r="F609" s="45" t="s">
        <v>3941</v>
      </c>
      <c r="G609" s="38" t="s">
        <v>1494</v>
      </c>
      <c r="H609" s="38" t="s">
        <v>1495</v>
      </c>
      <c r="I609" s="38">
        <v>2015</v>
      </c>
      <c r="J609" s="39">
        <v>859.1</v>
      </c>
      <c r="K609" s="39">
        <v>1920</v>
      </c>
      <c r="L609" s="39">
        <v>125</v>
      </c>
      <c r="M609" s="39">
        <v>35735</v>
      </c>
      <c r="N609" s="39">
        <v>133</v>
      </c>
      <c r="O609" s="39">
        <v>19</v>
      </c>
      <c r="P609" s="39">
        <v>1818</v>
      </c>
      <c r="Q609" s="39">
        <v>0</v>
      </c>
      <c r="R609" s="39">
        <v>4</v>
      </c>
      <c r="S609" s="39">
        <v>4</v>
      </c>
      <c r="T609" s="39">
        <v>4</v>
      </c>
      <c r="U609" s="39">
        <v>0</v>
      </c>
      <c r="V609" s="39">
        <v>0</v>
      </c>
      <c r="W609" s="39">
        <v>3</v>
      </c>
      <c r="X609" s="39">
        <v>3</v>
      </c>
      <c r="Y609" s="39">
        <v>0</v>
      </c>
      <c r="Z609" s="39">
        <v>0</v>
      </c>
      <c r="AA609" s="39">
        <v>1</v>
      </c>
      <c r="AB609" s="39">
        <v>1</v>
      </c>
      <c r="AC609" s="39">
        <v>0</v>
      </c>
      <c r="AD609" s="39">
        <v>4</v>
      </c>
      <c r="AE609" s="39">
        <v>1</v>
      </c>
      <c r="AF609" s="39">
        <v>589385</v>
      </c>
      <c r="AG609" s="39">
        <v>274674</v>
      </c>
      <c r="AH609" s="39">
        <v>31129</v>
      </c>
      <c r="AI609" s="39">
        <v>283582</v>
      </c>
      <c r="AJ609" s="39">
        <v>103932</v>
      </c>
      <c r="AK609" s="39">
        <v>67438</v>
      </c>
    </row>
    <row r="610" spans="1:37" ht="16.5" customHeight="1">
      <c r="A610" s="38">
        <v>575</v>
      </c>
      <c r="B610" s="38" t="s">
        <v>55</v>
      </c>
      <c r="C610" s="38" t="s">
        <v>1475</v>
      </c>
      <c r="D610" s="38" t="s">
        <v>157</v>
      </c>
      <c r="E610" s="38" t="s">
        <v>1496</v>
      </c>
      <c r="F610" s="45" t="s">
        <v>3942</v>
      </c>
      <c r="G610" s="38" t="s">
        <v>1497</v>
      </c>
      <c r="H610" s="38" t="s">
        <v>1484</v>
      </c>
      <c r="I610" s="38">
        <v>2002</v>
      </c>
      <c r="J610" s="39">
        <v>5013</v>
      </c>
      <c r="K610" s="39">
        <v>3904</v>
      </c>
      <c r="L610" s="39">
        <v>730</v>
      </c>
      <c r="M610" s="39">
        <v>252606</v>
      </c>
      <c r="N610" s="39">
        <v>4902</v>
      </c>
      <c r="O610" s="39">
        <v>24</v>
      </c>
      <c r="P610" s="39">
        <v>4779</v>
      </c>
      <c r="Q610" s="39">
        <v>0</v>
      </c>
      <c r="R610" s="39">
        <v>0</v>
      </c>
      <c r="S610" s="46">
        <v>15.5</v>
      </c>
      <c r="T610" s="46">
        <v>15.5</v>
      </c>
      <c r="U610" s="46">
        <v>1.5</v>
      </c>
      <c r="V610" s="46">
        <v>1.5</v>
      </c>
      <c r="W610" s="39">
        <v>11</v>
      </c>
      <c r="X610" s="39">
        <v>11</v>
      </c>
      <c r="Y610" s="39">
        <v>2</v>
      </c>
      <c r="Z610" s="39">
        <v>2</v>
      </c>
      <c r="AA610" s="39">
        <v>1</v>
      </c>
      <c r="AB610" s="39">
        <v>1</v>
      </c>
      <c r="AC610" s="39">
        <v>0</v>
      </c>
      <c r="AD610" s="39">
        <v>13</v>
      </c>
      <c r="AE610" s="39">
        <v>1</v>
      </c>
      <c r="AF610" s="39">
        <v>1649705</v>
      </c>
      <c r="AG610" s="39">
        <v>993652</v>
      </c>
      <c r="AH610" s="39">
        <v>77288</v>
      </c>
      <c r="AI610" s="39">
        <v>578765</v>
      </c>
      <c r="AJ610" s="39">
        <v>277869</v>
      </c>
      <c r="AK610" s="39">
        <v>165904</v>
      </c>
    </row>
    <row r="611" spans="1:37" ht="16.5" customHeight="1">
      <c r="A611" s="38">
        <v>576</v>
      </c>
      <c r="B611" s="38" t="s">
        <v>55</v>
      </c>
      <c r="C611" s="38" t="s">
        <v>1475</v>
      </c>
      <c r="D611" s="38" t="s">
        <v>157</v>
      </c>
      <c r="E611" s="38" t="s">
        <v>1476</v>
      </c>
      <c r="F611" s="45" t="s">
        <v>3943</v>
      </c>
      <c r="G611" s="38" t="s">
        <v>1477</v>
      </c>
      <c r="H611" s="38" t="s">
        <v>1478</v>
      </c>
      <c r="I611" s="38">
        <v>2019</v>
      </c>
      <c r="J611" s="39">
        <v>1073</v>
      </c>
      <c r="K611" s="39">
        <v>2983</v>
      </c>
      <c r="L611" s="39">
        <v>307</v>
      </c>
      <c r="M611" s="39">
        <v>79586</v>
      </c>
      <c r="N611" s="39">
        <v>104</v>
      </c>
      <c r="O611" s="39">
        <v>21</v>
      </c>
      <c r="P611" s="39">
        <v>5725</v>
      </c>
      <c r="Q611" s="39">
        <v>0</v>
      </c>
      <c r="R611" s="39">
        <v>2</v>
      </c>
      <c r="S611" s="39">
        <v>4</v>
      </c>
      <c r="T611" s="39">
        <v>4</v>
      </c>
      <c r="U611" s="39">
        <v>1</v>
      </c>
      <c r="V611" s="39">
        <v>1</v>
      </c>
      <c r="W611" s="39">
        <v>2</v>
      </c>
      <c r="X611" s="39">
        <v>2</v>
      </c>
      <c r="Y611" s="39">
        <v>0</v>
      </c>
      <c r="Z611" s="39">
        <v>0</v>
      </c>
      <c r="AA611" s="39">
        <v>1</v>
      </c>
      <c r="AB611" s="39">
        <v>1</v>
      </c>
      <c r="AC611" s="39">
        <v>0</v>
      </c>
      <c r="AD611" s="39">
        <v>2</v>
      </c>
      <c r="AE611" s="39">
        <v>0</v>
      </c>
      <c r="AF611" s="39">
        <v>719050</v>
      </c>
      <c r="AG611" s="39">
        <v>352618</v>
      </c>
      <c r="AH611" s="39">
        <v>82850</v>
      </c>
      <c r="AI611" s="39">
        <v>283582</v>
      </c>
      <c r="AJ611" s="39">
        <v>233010</v>
      </c>
      <c r="AK611" s="39">
        <v>30174</v>
      </c>
    </row>
    <row r="612" spans="1:37" ht="16.5" customHeight="1">
      <c r="A612" s="38">
        <v>577</v>
      </c>
      <c r="B612" s="38" t="s">
        <v>55</v>
      </c>
      <c r="C612" s="38" t="s">
        <v>1475</v>
      </c>
      <c r="D612" s="38" t="s">
        <v>157</v>
      </c>
      <c r="E612" s="38" t="s">
        <v>1500</v>
      </c>
      <c r="F612" s="45" t="s">
        <v>3944</v>
      </c>
      <c r="G612" s="38" t="s">
        <v>1501</v>
      </c>
      <c r="H612" s="38" t="s">
        <v>1484</v>
      </c>
      <c r="I612" s="38">
        <v>2009</v>
      </c>
      <c r="J612" s="39">
        <v>1030</v>
      </c>
      <c r="K612" s="39">
        <v>997.48</v>
      </c>
      <c r="L612" s="39">
        <v>85</v>
      </c>
      <c r="M612" s="39">
        <v>64237</v>
      </c>
      <c r="N612" s="39">
        <v>1210</v>
      </c>
      <c r="O612" s="39">
        <v>10</v>
      </c>
      <c r="P612" s="39">
        <v>3552</v>
      </c>
      <c r="Q612" s="39">
        <v>0</v>
      </c>
      <c r="R612" s="39">
        <v>0</v>
      </c>
      <c r="S612" s="39">
        <v>4</v>
      </c>
      <c r="T612" s="39">
        <v>3</v>
      </c>
      <c r="U612" s="39">
        <v>1</v>
      </c>
      <c r="V612" s="39">
        <v>0</v>
      </c>
      <c r="W612" s="39">
        <v>2</v>
      </c>
      <c r="X612" s="39">
        <v>2</v>
      </c>
      <c r="Y612" s="39">
        <v>0</v>
      </c>
      <c r="Z612" s="39">
        <v>0</v>
      </c>
      <c r="AA612" s="39">
        <v>1</v>
      </c>
      <c r="AB612" s="39">
        <v>1</v>
      </c>
      <c r="AC612" s="39">
        <v>0</v>
      </c>
      <c r="AD612" s="39">
        <v>3</v>
      </c>
      <c r="AE612" s="39">
        <v>0</v>
      </c>
      <c r="AF612" s="39">
        <v>630050</v>
      </c>
      <c r="AG612" s="39">
        <v>281317</v>
      </c>
      <c r="AH612" s="39">
        <v>50801</v>
      </c>
      <c r="AI612" s="39">
        <v>297932</v>
      </c>
      <c r="AJ612" s="39">
        <v>119610</v>
      </c>
      <c r="AK612" s="39">
        <v>25513</v>
      </c>
    </row>
    <row r="613" spans="1:37" ht="16.5" customHeight="1">
      <c r="A613" s="38">
        <v>578</v>
      </c>
      <c r="B613" s="38" t="s">
        <v>55</v>
      </c>
      <c r="C613" s="38" t="s">
        <v>1505</v>
      </c>
      <c r="D613" s="38" t="s">
        <v>157</v>
      </c>
      <c r="E613" s="38" t="s">
        <v>1502</v>
      </c>
      <c r="F613" s="45" t="s">
        <v>3945</v>
      </c>
      <c r="G613" s="38" t="s">
        <v>1503</v>
      </c>
      <c r="H613" s="38" t="s">
        <v>3946</v>
      </c>
      <c r="I613" s="38">
        <v>2016</v>
      </c>
      <c r="J613" s="39">
        <v>2091</v>
      </c>
      <c r="K613" s="39">
        <v>997.25</v>
      </c>
      <c r="L613" s="39">
        <v>111</v>
      </c>
      <c r="M613" s="39">
        <v>43690</v>
      </c>
      <c r="N613" s="39">
        <v>1661</v>
      </c>
      <c r="O613" s="39">
        <v>35</v>
      </c>
      <c r="P613" s="39">
        <v>1736</v>
      </c>
      <c r="Q613" s="39">
        <v>38</v>
      </c>
      <c r="R613" s="39">
        <v>0</v>
      </c>
      <c r="S613" s="39">
        <v>1</v>
      </c>
      <c r="T613" s="39">
        <v>1</v>
      </c>
      <c r="U613" s="39">
        <v>0</v>
      </c>
      <c r="V613" s="39">
        <v>0</v>
      </c>
      <c r="W613" s="39">
        <v>0</v>
      </c>
      <c r="X613" s="39">
        <v>0</v>
      </c>
      <c r="Y613" s="39">
        <v>0</v>
      </c>
      <c r="Z613" s="39">
        <v>0</v>
      </c>
      <c r="AA613" s="39">
        <v>1</v>
      </c>
      <c r="AB613" s="39">
        <v>1</v>
      </c>
      <c r="AC613" s="39">
        <v>0</v>
      </c>
      <c r="AD613" s="39">
        <v>0</v>
      </c>
      <c r="AE613" s="39">
        <v>0</v>
      </c>
      <c r="AF613" s="39">
        <v>443123</v>
      </c>
      <c r="AG613" s="39">
        <v>222568</v>
      </c>
      <c r="AH613" s="39">
        <v>26000</v>
      </c>
      <c r="AI613" s="39">
        <v>194555</v>
      </c>
      <c r="AJ613" s="39">
        <v>10911</v>
      </c>
      <c r="AK613" s="39">
        <v>18363</v>
      </c>
    </row>
    <row r="614" spans="1:37" ht="16.5" customHeight="1">
      <c r="A614" s="38">
        <v>579</v>
      </c>
      <c r="B614" s="38" t="s">
        <v>55</v>
      </c>
      <c r="C614" s="38" t="s">
        <v>1505</v>
      </c>
      <c r="D614" s="38" t="s">
        <v>157</v>
      </c>
      <c r="E614" s="38" t="s">
        <v>1506</v>
      </c>
      <c r="F614" s="45" t="s">
        <v>3947</v>
      </c>
      <c r="G614" s="38" t="s">
        <v>3948</v>
      </c>
      <c r="H614" s="38" t="s">
        <v>1507</v>
      </c>
      <c r="I614" s="38">
        <v>2018</v>
      </c>
      <c r="J614" s="39">
        <v>2445.5</v>
      </c>
      <c r="K614" s="39">
        <v>956.06</v>
      </c>
      <c r="L614" s="39">
        <v>275</v>
      </c>
      <c r="M614" s="39">
        <v>37110</v>
      </c>
      <c r="N614" s="39">
        <v>1741</v>
      </c>
      <c r="O614" s="39">
        <v>28</v>
      </c>
      <c r="P614" s="39">
        <v>2196</v>
      </c>
      <c r="Q614" s="39">
        <v>42</v>
      </c>
      <c r="R614" s="39">
        <v>0</v>
      </c>
      <c r="S614" s="39">
        <v>4</v>
      </c>
      <c r="T614" s="39">
        <v>5</v>
      </c>
      <c r="U614" s="39">
        <v>0</v>
      </c>
      <c r="V614" s="39">
        <v>0</v>
      </c>
      <c r="W614" s="39">
        <v>1</v>
      </c>
      <c r="X614" s="39">
        <v>2</v>
      </c>
      <c r="Y614" s="39">
        <v>0</v>
      </c>
      <c r="Z614" s="39">
        <v>0</v>
      </c>
      <c r="AA614" s="39">
        <v>3</v>
      </c>
      <c r="AB614" s="39">
        <v>3</v>
      </c>
      <c r="AC614" s="39">
        <v>0</v>
      </c>
      <c r="AD614" s="39">
        <v>2</v>
      </c>
      <c r="AE614" s="39">
        <v>1</v>
      </c>
      <c r="AF614" s="39">
        <v>225926</v>
      </c>
      <c r="AG614" s="39">
        <v>135600</v>
      </c>
      <c r="AH614" s="39">
        <v>31000</v>
      </c>
      <c r="AI614" s="39">
        <v>59326</v>
      </c>
      <c r="AJ614" s="39">
        <v>26336</v>
      </c>
      <c r="AK614" s="39">
        <v>39960</v>
      </c>
    </row>
    <row r="615" spans="1:37" ht="16.5" customHeight="1">
      <c r="A615" s="38">
        <v>580</v>
      </c>
      <c r="B615" s="38" t="s">
        <v>55</v>
      </c>
      <c r="C615" s="38" t="s">
        <v>1505</v>
      </c>
      <c r="D615" s="38" t="s">
        <v>157</v>
      </c>
      <c r="E615" s="38" t="s">
        <v>1508</v>
      </c>
      <c r="F615" s="45" t="s">
        <v>3949</v>
      </c>
      <c r="G615" s="38" t="s">
        <v>1509</v>
      </c>
      <c r="H615" s="38" t="s">
        <v>3950</v>
      </c>
      <c r="I615" s="38">
        <v>2014</v>
      </c>
      <c r="J615" s="39">
        <v>480.1</v>
      </c>
      <c r="K615" s="39">
        <v>740.2</v>
      </c>
      <c r="L615" s="39">
        <v>104</v>
      </c>
      <c r="M615" s="39">
        <v>34843</v>
      </c>
      <c r="N615" s="39">
        <v>530</v>
      </c>
      <c r="O615" s="39">
        <v>26</v>
      </c>
      <c r="P615" s="39">
        <v>2119</v>
      </c>
      <c r="Q615" s="39">
        <v>42</v>
      </c>
      <c r="R615" s="39">
        <v>26</v>
      </c>
      <c r="S615" s="39">
        <v>1</v>
      </c>
      <c r="T615" s="39">
        <v>2</v>
      </c>
      <c r="U615" s="39">
        <v>0</v>
      </c>
      <c r="V615" s="39">
        <v>0</v>
      </c>
      <c r="W615" s="39">
        <v>1</v>
      </c>
      <c r="X615" s="39">
        <v>2</v>
      </c>
      <c r="Y615" s="39">
        <v>0</v>
      </c>
      <c r="Z615" s="39">
        <v>0</v>
      </c>
      <c r="AA615" s="39">
        <v>0</v>
      </c>
      <c r="AB615" s="39">
        <v>0</v>
      </c>
      <c r="AC615" s="39">
        <v>0</v>
      </c>
      <c r="AD615" s="39">
        <v>1</v>
      </c>
      <c r="AE615" s="39">
        <v>1</v>
      </c>
      <c r="AF615" s="39">
        <v>238365</v>
      </c>
      <c r="AG615" s="39">
        <v>155540</v>
      </c>
      <c r="AH615" s="39">
        <v>33952</v>
      </c>
      <c r="AI615" s="39">
        <v>48873</v>
      </c>
      <c r="AJ615" s="39">
        <v>21195</v>
      </c>
      <c r="AK615" s="39">
        <v>32178</v>
      </c>
    </row>
    <row r="616" spans="1:37" ht="16.5" customHeight="1">
      <c r="A616" s="38">
        <v>581</v>
      </c>
      <c r="B616" s="38" t="s">
        <v>55</v>
      </c>
      <c r="C616" s="38" t="s">
        <v>1505</v>
      </c>
      <c r="D616" s="38" t="s">
        <v>157</v>
      </c>
      <c r="E616" s="38" t="s">
        <v>1510</v>
      </c>
      <c r="F616" s="45" t="s">
        <v>3951</v>
      </c>
      <c r="G616" s="38" t="s">
        <v>1511</v>
      </c>
      <c r="H616" s="38" t="s">
        <v>3952</v>
      </c>
      <c r="I616" s="38">
        <v>2015</v>
      </c>
      <c r="J616" s="39">
        <v>2470</v>
      </c>
      <c r="K616" s="39">
        <v>1082.57</v>
      </c>
      <c r="L616" s="39">
        <v>262</v>
      </c>
      <c r="M616" s="39">
        <v>50547</v>
      </c>
      <c r="N616" s="39">
        <v>1781</v>
      </c>
      <c r="O616" s="39">
        <v>77</v>
      </c>
      <c r="P616" s="39">
        <v>1752</v>
      </c>
      <c r="Q616" s="39">
        <v>41</v>
      </c>
      <c r="R616" s="39">
        <v>0</v>
      </c>
      <c r="S616" s="39">
        <v>1</v>
      </c>
      <c r="T616" s="39">
        <v>1</v>
      </c>
      <c r="U616" s="39">
        <v>0</v>
      </c>
      <c r="V616" s="39">
        <v>0</v>
      </c>
      <c r="W616" s="39">
        <v>1</v>
      </c>
      <c r="X616" s="39">
        <v>1</v>
      </c>
      <c r="Y616" s="39">
        <v>0</v>
      </c>
      <c r="Z616" s="39">
        <v>0</v>
      </c>
      <c r="AA616" s="39">
        <v>0</v>
      </c>
      <c r="AB616" s="39">
        <v>0</v>
      </c>
      <c r="AC616" s="39">
        <v>0</v>
      </c>
      <c r="AD616" s="39">
        <v>2</v>
      </c>
      <c r="AE616" s="39">
        <v>0</v>
      </c>
      <c r="AF616" s="39">
        <v>289666</v>
      </c>
      <c r="AG616" s="39">
        <v>159709</v>
      </c>
      <c r="AH616" s="39">
        <v>36080</v>
      </c>
      <c r="AI616" s="39">
        <v>93877</v>
      </c>
      <c r="AJ616" s="39">
        <v>31365</v>
      </c>
      <c r="AK616" s="39">
        <v>24071</v>
      </c>
    </row>
    <row r="617" spans="1:37" ht="16.5" customHeight="1">
      <c r="A617" s="38">
        <v>582</v>
      </c>
      <c r="B617" s="38" t="s">
        <v>55</v>
      </c>
      <c r="C617" s="38" t="s">
        <v>1505</v>
      </c>
      <c r="D617" s="38" t="s">
        <v>157</v>
      </c>
      <c r="E617" s="38" t="s">
        <v>1512</v>
      </c>
      <c r="F617" s="45" t="s">
        <v>3953</v>
      </c>
      <c r="G617" s="38" t="s">
        <v>1513</v>
      </c>
      <c r="H617" s="38" t="s">
        <v>3954</v>
      </c>
      <c r="I617" s="38">
        <v>2017</v>
      </c>
      <c r="J617" s="39">
        <v>497.4</v>
      </c>
      <c r="K617" s="39">
        <v>546.78</v>
      </c>
      <c r="L617" s="39">
        <v>133</v>
      </c>
      <c r="M617" s="39">
        <v>25178</v>
      </c>
      <c r="N617" s="39">
        <v>1519</v>
      </c>
      <c r="O617" s="39">
        <v>22</v>
      </c>
      <c r="P617" s="39">
        <v>1693</v>
      </c>
      <c r="Q617" s="39">
        <v>42</v>
      </c>
      <c r="R617" s="39">
        <v>0</v>
      </c>
      <c r="S617" s="39">
        <v>3</v>
      </c>
      <c r="T617" s="39">
        <v>3</v>
      </c>
      <c r="U617" s="39">
        <v>0</v>
      </c>
      <c r="V617" s="39">
        <v>0</v>
      </c>
      <c r="W617" s="39">
        <v>1</v>
      </c>
      <c r="X617" s="39">
        <v>1</v>
      </c>
      <c r="Y617" s="39">
        <v>0</v>
      </c>
      <c r="Z617" s="39">
        <v>0</v>
      </c>
      <c r="AA617" s="39">
        <v>2</v>
      </c>
      <c r="AB617" s="39">
        <v>2</v>
      </c>
      <c r="AC617" s="39">
        <v>0</v>
      </c>
      <c r="AD617" s="39">
        <v>1</v>
      </c>
      <c r="AE617" s="39">
        <v>1</v>
      </c>
      <c r="AF617" s="39">
        <v>193969</v>
      </c>
      <c r="AG617" s="39">
        <v>124132</v>
      </c>
      <c r="AH617" s="39">
        <v>24000</v>
      </c>
      <c r="AI617" s="39">
        <v>45837</v>
      </c>
      <c r="AJ617" s="39">
        <v>14190</v>
      </c>
      <c r="AK617" s="39">
        <v>27501</v>
      </c>
    </row>
    <row r="618" spans="1:37" ht="16.5" customHeight="1">
      <c r="A618" s="38">
        <v>583</v>
      </c>
      <c r="B618" s="38" t="s">
        <v>55</v>
      </c>
      <c r="C618" s="38" t="s">
        <v>1505</v>
      </c>
      <c r="D618" s="38" t="s">
        <v>157</v>
      </c>
      <c r="E618" s="38" t="s">
        <v>1534</v>
      </c>
      <c r="F618" s="45" t="s">
        <v>3955</v>
      </c>
      <c r="G618" s="38" t="s">
        <v>1535</v>
      </c>
      <c r="H618" s="38" t="s">
        <v>3956</v>
      </c>
      <c r="I618" s="38">
        <v>2014</v>
      </c>
      <c r="J618" s="39">
        <v>861</v>
      </c>
      <c r="K618" s="39">
        <v>783.28</v>
      </c>
      <c r="L618" s="39">
        <v>194</v>
      </c>
      <c r="M618" s="39">
        <v>40844</v>
      </c>
      <c r="N618" s="39">
        <v>0</v>
      </c>
      <c r="O618" s="39">
        <v>34</v>
      </c>
      <c r="P618" s="39">
        <v>2091</v>
      </c>
      <c r="Q618" s="39">
        <v>0</v>
      </c>
      <c r="R618" s="39">
        <v>0</v>
      </c>
      <c r="S618" s="39">
        <v>5</v>
      </c>
      <c r="T618" s="39">
        <v>5</v>
      </c>
      <c r="U618" s="39">
        <v>0</v>
      </c>
      <c r="V618" s="39">
        <v>0</v>
      </c>
      <c r="W618" s="39">
        <v>1</v>
      </c>
      <c r="X618" s="39">
        <v>1</v>
      </c>
      <c r="Y618" s="39">
        <v>0</v>
      </c>
      <c r="Z618" s="39">
        <v>0</v>
      </c>
      <c r="AA618" s="39">
        <v>4</v>
      </c>
      <c r="AB618" s="39">
        <v>4</v>
      </c>
      <c r="AC618" s="39">
        <v>0</v>
      </c>
      <c r="AD618" s="39">
        <v>1</v>
      </c>
      <c r="AE618" s="39">
        <v>0</v>
      </c>
      <c r="AF618" s="39">
        <v>209865</v>
      </c>
      <c r="AG618" s="39">
        <v>96597</v>
      </c>
      <c r="AH618" s="39">
        <v>34086</v>
      </c>
      <c r="AI618" s="39">
        <v>79182</v>
      </c>
      <c r="AJ618" s="39">
        <v>18641</v>
      </c>
      <c r="AK618" s="39">
        <v>25963</v>
      </c>
    </row>
    <row r="619" spans="1:37" ht="16.5" customHeight="1">
      <c r="A619" s="38">
        <v>584</v>
      </c>
      <c r="B619" s="38" t="s">
        <v>55</v>
      </c>
      <c r="C619" s="38" t="s">
        <v>1505</v>
      </c>
      <c r="D619" s="38" t="s">
        <v>157</v>
      </c>
      <c r="E619" s="38" t="s">
        <v>1525</v>
      </c>
      <c r="F619" s="45" t="s">
        <v>3957</v>
      </c>
      <c r="G619" s="38" t="s">
        <v>1526</v>
      </c>
      <c r="H619" s="38" t="s">
        <v>3958</v>
      </c>
      <c r="I619" s="38">
        <v>1993</v>
      </c>
      <c r="J619" s="39">
        <v>6916</v>
      </c>
      <c r="K619" s="39">
        <v>3737</v>
      </c>
      <c r="L619" s="39">
        <v>730</v>
      </c>
      <c r="M619" s="39">
        <v>236807</v>
      </c>
      <c r="N619" s="39">
        <v>5767</v>
      </c>
      <c r="O619" s="39">
        <v>115</v>
      </c>
      <c r="P619" s="39">
        <v>5439</v>
      </c>
      <c r="Q619" s="39">
        <v>172</v>
      </c>
      <c r="R619" s="39">
        <v>0</v>
      </c>
      <c r="S619" s="39">
        <v>18</v>
      </c>
      <c r="T619" s="39">
        <v>18</v>
      </c>
      <c r="U619" s="39">
        <v>2</v>
      </c>
      <c r="V619" s="39">
        <v>2</v>
      </c>
      <c r="W619" s="39">
        <v>6</v>
      </c>
      <c r="X619" s="39">
        <v>6</v>
      </c>
      <c r="Y619" s="39">
        <v>0</v>
      </c>
      <c r="Z619" s="39">
        <v>0</v>
      </c>
      <c r="AA619" s="39">
        <v>10</v>
      </c>
      <c r="AB619" s="39">
        <v>10</v>
      </c>
      <c r="AC619" s="39">
        <v>0</v>
      </c>
      <c r="AD619" s="39">
        <v>6</v>
      </c>
      <c r="AE619" s="39">
        <v>0</v>
      </c>
      <c r="AF619" s="39">
        <v>987971</v>
      </c>
      <c r="AG619" s="39">
        <v>575164</v>
      </c>
      <c r="AH619" s="39">
        <v>98000</v>
      </c>
      <c r="AI619" s="39">
        <v>314807</v>
      </c>
      <c r="AJ619" s="39">
        <v>59896</v>
      </c>
      <c r="AK619" s="39">
        <v>105542</v>
      </c>
    </row>
    <row r="620" spans="1:37" ht="16.5" customHeight="1">
      <c r="A620" s="38">
        <v>585</v>
      </c>
      <c r="B620" s="38" t="s">
        <v>55</v>
      </c>
      <c r="C620" s="38" t="s">
        <v>1505</v>
      </c>
      <c r="D620" s="38" t="s">
        <v>157</v>
      </c>
      <c r="E620" s="38" t="s">
        <v>1529</v>
      </c>
      <c r="F620" s="45" t="s">
        <v>3959</v>
      </c>
      <c r="G620" s="38" t="s">
        <v>1530</v>
      </c>
      <c r="H620" s="38" t="s">
        <v>3960</v>
      </c>
      <c r="I620" s="38">
        <v>1997</v>
      </c>
      <c r="J620" s="39">
        <v>4400</v>
      </c>
      <c r="K620" s="39">
        <v>2811</v>
      </c>
      <c r="L620" s="39">
        <v>527</v>
      </c>
      <c r="M620" s="39">
        <v>152237</v>
      </c>
      <c r="N620" s="39">
        <v>5344</v>
      </c>
      <c r="O620" s="39">
        <v>84</v>
      </c>
      <c r="P620" s="39">
        <v>3982</v>
      </c>
      <c r="Q620" s="39">
        <v>211</v>
      </c>
      <c r="R620" s="39">
        <v>0</v>
      </c>
      <c r="S620" s="46">
        <v>3.5</v>
      </c>
      <c r="T620" s="46">
        <v>3.5</v>
      </c>
      <c r="U620" s="39">
        <v>1</v>
      </c>
      <c r="V620" s="39">
        <v>1</v>
      </c>
      <c r="W620" s="46">
        <v>1.5</v>
      </c>
      <c r="X620" s="46">
        <v>1.5</v>
      </c>
      <c r="Y620" s="39">
        <v>0</v>
      </c>
      <c r="Z620" s="39">
        <v>0</v>
      </c>
      <c r="AA620" s="39">
        <v>1</v>
      </c>
      <c r="AB620" s="39">
        <v>1</v>
      </c>
      <c r="AC620" s="39">
        <v>0</v>
      </c>
      <c r="AD620" s="39">
        <v>2</v>
      </c>
      <c r="AE620" s="39">
        <v>1</v>
      </c>
      <c r="AF620" s="39">
        <v>964004</v>
      </c>
      <c r="AG620" s="39">
        <v>510000</v>
      </c>
      <c r="AH620" s="39">
        <v>79196</v>
      </c>
      <c r="AI620" s="39">
        <v>374808</v>
      </c>
      <c r="AJ620" s="39">
        <v>41025</v>
      </c>
      <c r="AK620" s="39">
        <v>97310</v>
      </c>
    </row>
    <row r="621" spans="1:37" ht="16.5" customHeight="1">
      <c r="A621" s="38">
        <v>586</v>
      </c>
      <c r="B621" s="38" t="s">
        <v>55</v>
      </c>
      <c r="C621" s="38" t="s">
        <v>1505</v>
      </c>
      <c r="D621" s="38" t="s">
        <v>157</v>
      </c>
      <c r="E621" s="38" t="s">
        <v>1531</v>
      </c>
      <c r="F621" s="45" t="s">
        <v>3961</v>
      </c>
      <c r="G621" s="38" t="s">
        <v>1532</v>
      </c>
      <c r="H621" s="38" t="s">
        <v>1533</v>
      </c>
      <c r="I621" s="38">
        <v>2006</v>
      </c>
      <c r="J621" s="39">
        <v>11334</v>
      </c>
      <c r="K621" s="39">
        <v>6668</v>
      </c>
      <c r="L621" s="39">
        <v>1104</v>
      </c>
      <c r="M621" s="39">
        <v>371919</v>
      </c>
      <c r="N621" s="39">
        <v>5870</v>
      </c>
      <c r="O621" s="39">
        <v>136</v>
      </c>
      <c r="P621" s="39">
        <v>17474</v>
      </c>
      <c r="Q621" s="39">
        <v>203</v>
      </c>
      <c r="R621" s="39">
        <v>0</v>
      </c>
      <c r="S621" s="39">
        <v>20</v>
      </c>
      <c r="T621" s="39">
        <v>21</v>
      </c>
      <c r="U621" s="39">
        <v>3</v>
      </c>
      <c r="V621" s="39">
        <v>2</v>
      </c>
      <c r="W621" s="39">
        <v>13</v>
      </c>
      <c r="X621" s="39">
        <v>16</v>
      </c>
      <c r="Y621" s="39">
        <v>1</v>
      </c>
      <c r="Z621" s="39">
        <v>1</v>
      </c>
      <c r="AA621" s="39">
        <v>3</v>
      </c>
      <c r="AB621" s="39">
        <v>2</v>
      </c>
      <c r="AC621" s="39">
        <v>0</v>
      </c>
      <c r="AD621" s="39">
        <v>16</v>
      </c>
      <c r="AE621" s="39">
        <v>3</v>
      </c>
      <c r="AF621" s="39">
        <v>3325837</v>
      </c>
      <c r="AG621" s="39">
        <v>1907542</v>
      </c>
      <c r="AH621" s="39">
        <v>269100</v>
      </c>
      <c r="AI621" s="39">
        <v>1149195</v>
      </c>
      <c r="AJ621" s="39">
        <v>213279</v>
      </c>
      <c r="AK621" s="39">
        <v>423793</v>
      </c>
    </row>
    <row r="622" spans="1:37" ht="16.5" customHeight="1">
      <c r="A622" s="38">
        <v>587</v>
      </c>
      <c r="B622" s="38" t="s">
        <v>55</v>
      </c>
      <c r="C622" s="38" t="s">
        <v>1505</v>
      </c>
      <c r="D622" s="38" t="s">
        <v>157</v>
      </c>
      <c r="E622" s="38" t="s">
        <v>1518</v>
      </c>
      <c r="F622" s="45" t="s">
        <v>3962</v>
      </c>
      <c r="G622" s="38" t="s">
        <v>1519</v>
      </c>
      <c r="H622" s="38" t="s">
        <v>3963</v>
      </c>
      <c r="I622" s="38">
        <v>1997</v>
      </c>
      <c r="J622" s="39">
        <v>12169</v>
      </c>
      <c r="K622" s="39">
        <v>3351</v>
      </c>
      <c r="L622" s="39">
        <v>594</v>
      </c>
      <c r="M622" s="39">
        <v>171960</v>
      </c>
      <c r="N622" s="39">
        <v>6034</v>
      </c>
      <c r="O622" s="39">
        <v>107</v>
      </c>
      <c r="P622" s="39">
        <v>5234</v>
      </c>
      <c r="Q622" s="39">
        <v>113</v>
      </c>
      <c r="R622" s="39">
        <v>0</v>
      </c>
      <c r="S622" s="39">
        <v>10</v>
      </c>
      <c r="T622" s="39">
        <v>11</v>
      </c>
      <c r="U622" s="39">
        <v>2</v>
      </c>
      <c r="V622" s="39">
        <v>3</v>
      </c>
      <c r="W622" s="39">
        <v>6</v>
      </c>
      <c r="X622" s="39">
        <v>6</v>
      </c>
      <c r="Y622" s="39">
        <v>0</v>
      </c>
      <c r="Z622" s="39">
        <v>0</v>
      </c>
      <c r="AA622" s="39">
        <v>2</v>
      </c>
      <c r="AB622" s="39">
        <v>2</v>
      </c>
      <c r="AC622" s="39">
        <v>0</v>
      </c>
      <c r="AD622" s="39">
        <v>8</v>
      </c>
      <c r="AE622" s="39">
        <v>4</v>
      </c>
      <c r="AF622" s="39">
        <v>1448380</v>
      </c>
      <c r="AG622" s="39">
        <v>789179</v>
      </c>
      <c r="AH622" s="39">
        <v>75000</v>
      </c>
      <c r="AI622" s="39">
        <v>584201</v>
      </c>
      <c r="AJ622" s="39">
        <v>98916</v>
      </c>
      <c r="AK622" s="39">
        <v>161085</v>
      </c>
    </row>
    <row r="623" spans="1:37" ht="16.5" customHeight="1">
      <c r="A623" s="38">
        <v>588</v>
      </c>
      <c r="B623" s="38" t="s">
        <v>55</v>
      </c>
      <c r="C623" s="38" t="s">
        <v>1505</v>
      </c>
      <c r="D623" s="38" t="s">
        <v>157</v>
      </c>
      <c r="E623" s="38" t="s">
        <v>1520</v>
      </c>
      <c r="F623" s="45" t="s">
        <v>3964</v>
      </c>
      <c r="G623" s="38" t="s">
        <v>1521</v>
      </c>
      <c r="H623" s="38" t="s">
        <v>1522</v>
      </c>
      <c r="I623" s="38">
        <v>2010</v>
      </c>
      <c r="J623" s="39">
        <v>408</v>
      </c>
      <c r="K623" s="39">
        <v>428</v>
      </c>
      <c r="L623" s="39">
        <v>86</v>
      </c>
      <c r="M623" s="39">
        <v>27585</v>
      </c>
      <c r="N623" s="39">
        <v>1385</v>
      </c>
      <c r="O623" s="39">
        <v>16</v>
      </c>
      <c r="P623" s="39">
        <v>1210</v>
      </c>
      <c r="Q623" s="39">
        <v>41</v>
      </c>
      <c r="R623" s="39">
        <v>0</v>
      </c>
      <c r="S623" s="46">
        <v>0.5</v>
      </c>
      <c r="T623" s="46">
        <v>0.5</v>
      </c>
      <c r="U623" s="39">
        <v>0</v>
      </c>
      <c r="V623" s="39">
        <v>0</v>
      </c>
      <c r="W623" s="46">
        <v>0.5</v>
      </c>
      <c r="X623" s="46">
        <v>0.5</v>
      </c>
      <c r="Y623" s="39">
        <v>0</v>
      </c>
      <c r="Z623" s="39">
        <v>0</v>
      </c>
      <c r="AA623" s="39">
        <v>0</v>
      </c>
      <c r="AB623" s="39">
        <v>0</v>
      </c>
      <c r="AC623" s="39">
        <v>0</v>
      </c>
      <c r="AD623" s="39">
        <v>1</v>
      </c>
      <c r="AE623" s="39">
        <v>0</v>
      </c>
      <c r="AF623" s="39">
        <v>233292</v>
      </c>
      <c r="AG623" s="39">
        <v>163000</v>
      </c>
      <c r="AH623" s="39">
        <v>21083</v>
      </c>
      <c r="AI623" s="39">
        <v>49209</v>
      </c>
      <c r="AJ623" s="39">
        <v>17957</v>
      </c>
      <c r="AK623" s="39">
        <v>21918</v>
      </c>
    </row>
    <row r="624" spans="1:37" ht="16.5" customHeight="1">
      <c r="A624" s="38">
        <v>589</v>
      </c>
      <c r="B624" s="38" t="s">
        <v>55</v>
      </c>
      <c r="C624" s="38" t="s">
        <v>1505</v>
      </c>
      <c r="D624" s="38" t="s">
        <v>157</v>
      </c>
      <c r="E624" s="38" t="s">
        <v>1523</v>
      </c>
      <c r="F624" s="45" t="s">
        <v>3965</v>
      </c>
      <c r="G624" s="38" t="s">
        <v>1524</v>
      </c>
      <c r="H624" s="38" t="s">
        <v>3966</v>
      </c>
      <c r="I624" s="38">
        <v>2015</v>
      </c>
      <c r="J624" s="39">
        <v>1036</v>
      </c>
      <c r="K624" s="39">
        <v>772</v>
      </c>
      <c r="L624" s="39">
        <v>144</v>
      </c>
      <c r="M624" s="39">
        <v>30514</v>
      </c>
      <c r="N624" s="39">
        <v>736</v>
      </c>
      <c r="O624" s="39">
        <v>24</v>
      </c>
      <c r="P624" s="39">
        <v>525</v>
      </c>
      <c r="Q624" s="39">
        <v>0</v>
      </c>
      <c r="R624" s="39">
        <v>24</v>
      </c>
      <c r="S624" s="39">
        <v>1</v>
      </c>
      <c r="T624" s="39">
        <v>1</v>
      </c>
      <c r="U624" s="39">
        <v>0</v>
      </c>
      <c r="V624" s="39">
        <v>0</v>
      </c>
      <c r="W624" s="39">
        <v>1</v>
      </c>
      <c r="X624" s="39">
        <v>1</v>
      </c>
      <c r="Y624" s="39">
        <v>0</v>
      </c>
      <c r="Z624" s="39">
        <v>0</v>
      </c>
      <c r="AA624" s="39">
        <v>0</v>
      </c>
      <c r="AB624" s="39">
        <v>0</v>
      </c>
      <c r="AC624" s="39">
        <v>0</v>
      </c>
      <c r="AD624" s="39">
        <v>1</v>
      </c>
      <c r="AE624" s="39">
        <v>1</v>
      </c>
      <c r="AF624" s="39">
        <v>281546</v>
      </c>
      <c r="AG624" s="39">
        <v>215000</v>
      </c>
      <c r="AH624" s="39">
        <v>22456</v>
      </c>
      <c r="AI624" s="39">
        <v>44090</v>
      </c>
      <c r="AJ624" s="39">
        <v>8001</v>
      </c>
      <c r="AK624" s="39">
        <v>12481</v>
      </c>
    </row>
    <row r="625" spans="1:37" ht="16.5" customHeight="1">
      <c r="A625" s="38">
        <v>590</v>
      </c>
      <c r="B625" s="38" t="s">
        <v>55</v>
      </c>
      <c r="C625" s="38" t="s">
        <v>1505</v>
      </c>
      <c r="D625" s="38" t="s">
        <v>157</v>
      </c>
      <c r="E625" s="38" t="s">
        <v>1516</v>
      </c>
      <c r="F625" s="45" t="s">
        <v>3967</v>
      </c>
      <c r="G625" s="38" t="s">
        <v>1517</v>
      </c>
      <c r="H625" s="38" t="s">
        <v>3968</v>
      </c>
      <c r="I625" s="38">
        <v>2016</v>
      </c>
      <c r="J625" s="39">
        <v>4000</v>
      </c>
      <c r="K625" s="39">
        <v>2830</v>
      </c>
      <c r="L625" s="39">
        <v>474</v>
      </c>
      <c r="M625" s="39">
        <v>36878</v>
      </c>
      <c r="N625" s="39">
        <v>7790</v>
      </c>
      <c r="O625" s="39">
        <v>115</v>
      </c>
      <c r="P625" s="39">
        <v>3414</v>
      </c>
      <c r="Q625" s="39">
        <v>2</v>
      </c>
      <c r="R625" s="39">
        <v>0</v>
      </c>
      <c r="S625" s="39">
        <v>5</v>
      </c>
      <c r="T625" s="39">
        <v>5</v>
      </c>
      <c r="U625" s="39">
        <v>0</v>
      </c>
      <c r="V625" s="39">
        <v>0</v>
      </c>
      <c r="W625" s="39">
        <v>3</v>
      </c>
      <c r="X625" s="39">
        <v>3</v>
      </c>
      <c r="Y625" s="39">
        <v>0</v>
      </c>
      <c r="Z625" s="39">
        <v>0</v>
      </c>
      <c r="AA625" s="39">
        <v>2</v>
      </c>
      <c r="AB625" s="39">
        <v>2</v>
      </c>
      <c r="AC625" s="39">
        <v>0</v>
      </c>
      <c r="AD625" s="39">
        <v>6</v>
      </c>
      <c r="AE625" s="39">
        <v>1</v>
      </c>
      <c r="AF625" s="39">
        <v>754236</v>
      </c>
      <c r="AG625" s="39">
        <v>322462</v>
      </c>
      <c r="AH625" s="39">
        <v>194908</v>
      </c>
      <c r="AI625" s="39">
        <v>236866</v>
      </c>
      <c r="AJ625" s="39">
        <v>35262</v>
      </c>
      <c r="AK625" s="39">
        <v>51220</v>
      </c>
    </row>
    <row r="626" spans="1:37" ht="16.5" customHeight="1">
      <c r="A626" s="38">
        <v>591</v>
      </c>
      <c r="B626" s="38" t="s">
        <v>55</v>
      </c>
      <c r="C626" s="38" t="s">
        <v>1505</v>
      </c>
      <c r="D626" s="38" t="s">
        <v>157</v>
      </c>
      <c r="E626" s="38" t="s">
        <v>1514</v>
      </c>
      <c r="F626" s="45" t="s">
        <v>3969</v>
      </c>
      <c r="G626" s="38" t="s">
        <v>1515</v>
      </c>
      <c r="H626" s="38" t="s">
        <v>1504</v>
      </c>
      <c r="I626" s="38">
        <v>2007</v>
      </c>
      <c r="J626" s="39">
        <v>3912</v>
      </c>
      <c r="K626" s="39">
        <v>2018</v>
      </c>
      <c r="L626" s="39">
        <v>130</v>
      </c>
      <c r="M626" s="39">
        <v>133947</v>
      </c>
      <c r="N626" s="39">
        <v>3587</v>
      </c>
      <c r="O626" s="39">
        <v>64</v>
      </c>
      <c r="P626" s="39">
        <v>3073</v>
      </c>
      <c r="Q626" s="39">
        <v>85</v>
      </c>
      <c r="R626" s="39">
        <v>0</v>
      </c>
      <c r="S626" s="39">
        <v>4</v>
      </c>
      <c r="T626" s="39">
        <v>5</v>
      </c>
      <c r="U626" s="39">
        <v>1</v>
      </c>
      <c r="V626" s="39">
        <v>1</v>
      </c>
      <c r="W626" s="39">
        <v>2</v>
      </c>
      <c r="X626" s="39">
        <v>3</v>
      </c>
      <c r="Y626" s="39">
        <v>0</v>
      </c>
      <c r="Z626" s="39">
        <v>0</v>
      </c>
      <c r="AA626" s="39">
        <v>1</v>
      </c>
      <c r="AB626" s="39">
        <v>1</v>
      </c>
      <c r="AC626" s="39">
        <v>0</v>
      </c>
      <c r="AD626" s="39">
        <v>2</v>
      </c>
      <c r="AE626" s="39">
        <v>1</v>
      </c>
      <c r="AF626" s="39">
        <v>594423</v>
      </c>
      <c r="AG626" s="39">
        <v>289839</v>
      </c>
      <c r="AH626" s="39">
        <v>49128</v>
      </c>
      <c r="AI626" s="39">
        <v>255456</v>
      </c>
      <c r="AJ626" s="39">
        <v>26253</v>
      </c>
      <c r="AK626" s="39">
        <v>89142</v>
      </c>
    </row>
    <row r="627" spans="1:37" ht="16.5" customHeight="1">
      <c r="A627" s="38">
        <v>592</v>
      </c>
      <c r="B627" s="38" t="s">
        <v>55</v>
      </c>
      <c r="C627" s="38" t="s">
        <v>1505</v>
      </c>
      <c r="D627" s="38" t="s">
        <v>157</v>
      </c>
      <c r="E627" s="38" t="s">
        <v>1527</v>
      </c>
      <c r="F627" s="45" t="s">
        <v>3970</v>
      </c>
      <c r="G627" s="38" t="s">
        <v>1528</v>
      </c>
      <c r="H627" s="38" t="s">
        <v>3971</v>
      </c>
      <c r="I627" s="38">
        <v>2007</v>
      </c>
      <c r="J627" s="39">
        <v>3730</v>
      </c>
      <c r="K627" s="39">
        <v>2196</v>
      </c>
      <c r="L627" s="39">
        <v>441</v>
      </c>
      <c r="M627" s="39">
        <v>121936</v>
      </c>
      <c r="N627" s="39">
        <v>4162</v>
      </c>
      <c r="O627" s="39">
        <v>55</v>
      </c>
      <c r="P627" s="39">
        <v>3000</v>
      </c>
      <c r="Q627" s="39">
        <v>139</v>
      </c>
      <c r="R627" s="39">
        <v>0</v>
      </c>
      <c r="S627" s="39">
        <v>5</v>
      </c>
      <c r="T627" s="39">
        <v>5</v>
      </c>
      <c r="U627" s="39">
        <v>1</v>
      </c>
      <c r="V627" s="39">
        <v>1</v>
      </c>
      <c r="W627" s="39">
        <v>3</v>
      </c>
      <c r="X627" s="39">
        <v>3</v>
      </c>
      <c r="Y627" s="39">
        <v>0</v>
      </c>
      <c r="Z627" s="39">
        <v>0</v>
      </c>
      <c r="AA627" s="39">
        <v>1</v>
      </c>
      <c r="AB627" s="39">
        <v>1</v>
      </c>
      <c r="AC627" s="39">
        <v>0</v>
      </c>
      <c r="AD627" s="39">
        <v>3</v>
      </c>
      <c r="AE627" s="39">
        <v>0</v>
      </c>
      <c r="AF627" s="39">
        <v>537093</v>
      </c>
      <c r="AG627" s="39">
        <v>238969</v>
      </c>
      <c r="AH627" s="39">
        <v>48420</v>
      </c>
      <c r="AI627" s="39">
        <v>249704</v>
      </c>
      <c r="AJ627" s="39">
        <v>23969</v>
      </c>
      <c r="AK627" s="39">
        <v>71156</v>
      </c>
    </row>
    <row r="628" spans="1:37" ht="16.5" customHeight="1">
      <c r="A628" s="38">
        <v>593</v>
      </c>
      <c r="B628" s="38" t="s">
        <v>55</v>
      </c>
      <c r="C628" s="38" t="s">
        <v>1536</v>
      </c>
      <c r="D628" s="38" t="s">
        <v>157</v>
      </c>
      <c r="E628" s="38" t="s">
        <v>1537</v>
      </c>
      <c r="F628" s="45" t="s">
        <v>3972</v>
      </c>
      <c r="G628" s="38" t="s">
        <v>1538</v>
      </c>
      <c r="H628" s="38" t="s">
        <v>1539</v>
      </c>
      <c r="I628" s="38">
        <v>2020</v>
      </c>
      <c r="J628" s="39">
        <v>2400</v>
      </c>
      <c r="K628" s="39">
        <v>2765</v>
      </c>
      <c r="L628" s="39">
        <v>166</v>
      </c>
      <c r="M628" s="39">
        <v>49919</v>
      </c>
      <c r="N628" s="39">
        <v>589</v>
      </c>
      <c r="O628" s="39">
        <v>37</v>
      </c>
      <c r="P628" s="39">
        <v>16336</v>
      </c>
      <c r="Q628" s="39">
        <v>0</v>
      </c>
      <c r="R628" s="39">
        <v>0</v>
      </c>
      <c r="S628" s="39">
        <v>5</v>
      </c>
      <c r="T628" s="39">
        <v>5</v>
      </c>
      <c r="U628" s="39">
        <v>0</v>
      </c>
      <c r="V628" s="39">
        <v>0</v>
      </c>
      <c r="W628" s="39">
        <v>4</v>
      </c>
      <c r="X628" s="39">
        <v>4</v>
      </c>
      <c r="Y628" s="39">
        <v>0</v>
      </c>
      <c r="Z628" s="39">
        <v>0</v>
      </c>
      <c r="AA628" s="39">
        <v>1</v>
      </c>
      <c r="AB628" s="39">
        <v>1</v>
      </c>
      <c r="AC628" s="39">
        <v>0</v>
      </c>
      <c r="AD628" s="39">
        <v>6</v>
      </c>
      <c r="AE628" s="39">
        <v>0</v>
      </c>
      <c r="AF628" s="39">
        <v>913158</v>
      </c>
      <c r="AG628" s="39">
        <v>704570</v>
      </c>
      <c r="AH628" s="39">
        <v>136440</v>
      </c>
      <c r="AI628" s="39">
        <v>72148</v>
      </c>
      <c r="AJ628" s="39">
        <v>140745</v>
      </c>
      <c r="AK628" s="39">
        <v>107397</v>
      </c>
    </row>
    <row r="629" spans="1:37" ht="16.5" customHeight="1">
      <c r="A629" s="38">
        <v>594</v>
      </c>
      <c r="B629" s="38" t="s">
        <v>55</v>
      </c>
      <c r="C629" s="38" t="s">
        <v>1536</v>
      </c>
      <c r="D629" s="38" t="s">
        <v>157</v>
      </c>
      <c r="E629" s="38" t="s">
        <v>1540</v>
      </c>
      <c r="F629" s="45" t="s">
        <v>3973</v>
      </c>
      <c r="G629" s="38" t="s">
        <v>1541</v>
      </c>
      <c r="H629" s="38" t="s">
        <v>1542</v>
      </c>
      <c r="I629" s="38">
        <v>2010</v>
      </c>
      <c r="J629" s="39">
        <v>1085</v>
      </c>
      <c r="K629" s="39">
        <v>4021</v>
      </c>
      <c r="L629" s="39">
        <v>262</v>
      </c>
      <c r="M629" s="39">
        <v>155993</v>
      </c>
      <c r="N629" s="39">
        <v>1603</v>
      </c>
      <c r="O629" s="39">
        <v>58</v>
      </c>
      <c r="P629" s="39">
        <v>6706</v>
      </c>
      <c r="Q629" s="39">
        <v>0</v>
      </c>
      <c r="R629" s="39">
        <v>592</v>
      </c>
      <c r="S629" s="39">
        <v>4</v>
      </c>
      <c r="T629" s="39">
        <v>4</v>
      </c>
      <c r="U629" s="39">
        <v>0</v>
      </c>
      <c r="V629" s="39">
        <v>0</v>
      </c>
      <c r="W629" s="39">
        <v>3</v>
      </c>
      <c r="X629" s="39">
        <v>3</v>
      </c>
      <c r="Y629" s="39">
        <v>0</v>
      </c>
      <c r="Z629" s="39">
        <v>0</v>
      </c>
      <c r="AA629" s="39">
        <v>1</v>
      </c>
      <c r="AB629" s="39">
        <v>1</v>
      </c>
      <c r="AC629" s="39">
        <v>0</v>
      </c>
      <c r="AD629" s="39">
        <v>2</v>
      </c>
      <c r="AE629" s="39">
        <v>1</v>
      </c>
      <c r="AF629" s="39">
        <v>1146266</v>
      </c>
      <c r="AG629" s="39">
        <v>545000</v>
      </c>
      <c r="AH629" s="39">
        <v>101266</v>
      </c>
      <c r="AI629" s="39">
        <v>500000</v>
      </c>
      <c r="AJ629" s="39">
        <v>155249</v>
      </c>
      <c r="AK629" s="39">
        <v>228520</v>
      </c>
    </row>
    <row r="630" spans="1:37" ht="16.5" customHeight="1">
      <c r="A630" s="38">
        <v>595</v>
      </c>
      <c r="B630" s="38" t="s">
        <v>55</v>
      </c>
      <c r="C630" s="38" t="s">
        <v>1536</v>
      </c>
      <c r="D630" s="38" t="s">
        <v>157</v>
      </c>
      <c r="E630" s="38" t="s">
        <v>1543</v>
      </c>
      <c r="F630" s="45" t="s">
        <v>3974</v>
      </c>
      <c r="G630" s="38" t="s">
        <v>1544</v>
      </c>
      <c r="H630" s="38" t="s">
        <v>1545</v>
      </c>
      <c r="I630" s="38">
        <v>1996</v>
      </c>
      <c r="J630" s="39">
        <v>18098</v>
      </c>
      <c r="K630" s="39">
        <v>1769</v>
      </c>
      <c r="L630" s="39">
        <v>196</v>
      </c>
      <c r="M630" s="39">
        <v>80186</v>
      </c>
      <c r="N630" s="39">
        <v>2089</v>
      </c>
      <c r="O630" s="39">
        <v>36</v>
      </c>
      <c r="P630" s="39">
        <v>5986</v>
      </c>
      <c r="Q630" s="39">
        <v>0</v>
      </c>
      <c r="R630" s="39">
        <v>0</v>
      </c>
      <c r="S630" s="39">
        <v>7</v>
      </c>
      <c r="T630" s="39">
        <v>7</v>
      </c>
      <c r="U630" s="39">
        <v>1</v>
      </c>
      <c r="V630" s="39">
        <v>1</v>
      </c>
      <c r="W630" s="39">
        <v>5</v>
      </c>
      <c r="X630" s="39">
        <v>5</v>
      </c>
      <c r="Y630" s="39">
        <v>0</v>
      </c>
      <c r="Z630" s="39">
        <v>0</v>
      </c>
      <c r="AA630" s="39">
        <v>1</v>
      </c>
      <c r="AB630" s="39">
        <v>1</v>
      </c>
      <c r="AC630" s="39">
        <v>1</v>
      </c>
      <c r="AD630" s="39">
        <v>4</v>
      </c>
      <c r="AE630" s="39">
        <v>0</v>
      </c>
      <c r="AF630" s="39">
        <v>394236</v>
      </c>
      <c r="AG630" s="39">
        <v>290000</v>
      </c>
      <c r="AH630" s="39">
        <v>70346</v>
      </c>
      <c r="AI630" s="39">
        <v>33890</v>
      </c>
      <c r="AJ630" s="39">
        <v>57494</v>
      </c>
      <c r="AK630" s="39">
        <v>50654</v>
      </c>
    </row>
    <row r="631" spans="1:37" ht="16.5" customHeight="1">
      <c r="A631" s="38">
        <v>596</v>
      </c>
      <c r="B631" s="38" t="s">
        <v>55</v>
      </c>
      <c r="C631" s="38" t="s">
        <v>1536</v>
      </c>
      <c r="D631" s="38" t="s">
        <v>157</v>
      </c>
      <c r="E631" s="38" t="s">
        <v>1546</v>
      </c>
      <c r="F631" s="45" t="s">
        <v>3975</v>
      </c>
      <c r="G631" s="38" t="s">
        <v>1547</v>
      </c>
      <c r="H631" s="38" t="s">
        <v>1548</v>
      </c>
      <c r="I631" s="38">
        <v>2015</v>
      </c>
      <c r="J631" s="39">
        <v>3188</v>
      </c>
      <c r="K631" s="39">
        <v>1265</v>
      </c>
      <c r="L631" s="39">
        <v>54</v>
      </c>
      <c r="M631" s="39">
        <v>43969</v>
      </c>
      <c r="N631" s="39">
        <v>865</v>
      </c>
      <c r="O631" s="39">
        <v>25</v>
      </c>
      <c r="P631" s="39">
        <v>1599</v>
      </c>
      <c r="Q631" s="39">
        <v>0</v>
      </c>
      <c r="R631" s="39">
        <v>4</v>
      </c>
      <c r="S631" s="39">
        <v>3</v>
      </c>
      <c r="T631" s="39">
        <v>3</v>
      </c>
      <c r="U631" s="39">
        <v>1</v>
      </c>
      <c r="V631" s="39">
        <v>1</v>
      </c>
      <c r="W631" s="39">
        <v>2</v>
      </c>
      <c r="X631" s="39">
        <v>2</v>
      </c>
      <c r="Y631" s="39">
        <v>0</v>
      </c>
      <c r="Z631" s="39">
        <v>0</v>
      </c>
      <c r="AA631" s="39">
        <v>0</v>
      </c>
      <c r="AB631" s="39">
        <v>0</v>
      </c>
      <c r="AC631" s="39">
        <v>0</v>
      </c>
      <c r="AD631" s="39">
        <v>2</v>
      </c>
      <c r="AE631" s="39">
        <v>0</v>
      </c>
      <c r="AF631" s="39">
        <v>258526</v>
      </c>
      <c r="AG631" s="39">
        <v>155167</v>
      </c>
      <c r="AH631" s="39">
        <v>60230</v>
      </c>
      <c r="AI631" s="39">
        <v>43129</v>
      </c>
      <c r="AJ631" s="39">
        <v>12374</v>
      </c>
      <c r="AK631" s="39">
        <v>16827</v>
      </c>
    </row>
    <row r="632" spans="1:37" ht="16.5" customHeight="1">
      <c r="A632" s="38">
        <v>597</v>
      </c>
      <c r="B632" s="38" t="s">
        <v>55</v>
      </c>
      <c r="C632" s="38" t="s">
        <v>1536</v>
      </c>
      <c r="D632" s="38" t="s">
        <v>157</v>
      </c>
      <c r="E632" s="38" t="s">
        <v>1549</v>
      </c>
      <c r="F632" s="45" t="s">
        <v>3976</v>
      </c>
      <c r="G632" s="38" t="s">
        <v>1550</v>
      </c>
      <c r="H632" s="38" t="s">
        <v>1539</v>
      </c>
      <c r="I632" s="38">
        <v>2008</v>
      </c>
      <c r="J632" s="39">
        <v>6800</v>
      </c>
      <c r="K632" s="39">
        <v>6249</v>
      </c>
      <c r="L632" s="39">
        <v>746</v>
      </c>
      <c r="M632" s="39">
        <v>394389</v>
      </c>
      <c r="N632" s="39">
        <v>6160</v>
      </c>
      <c r="O632" s="39">
        <v>97</v>
      </c>
      <c r="P632" s="39">
        <v>10135</v>
      </c>
      <c r="Q632" s="39">
        <v>0</v>
      </c>
      <c r="R632" s="39">
        <v>0</v>
      </c>
      <c r="S632" s="46">
        <v>16.5</v>
      </c>
      <c r="T632" s="39">
        <v>15</v>
      </c>
      <c r="U632" s="39">
        <v>1</v>
      </c>
      <c r="V632" s="39">
        <v>1</v>
      </c>
      <c r="W632" s="46">
        <v>11.5</v>
      </c>
      <c r="X632" s="39">
        <v>10</v>
      </c>
      <c r="Y632" s="39">
        <v>1</v>
      </c>
      <c r="Z632" s="39">
        <v>1</v>
      </c>
      <c r="AA632" s="39">
        <v>3</v>
      </c>
      <c r="AB632" s="39">
        <v>3</v>
      </c>
      <c r="AC632" s="39">
        <v>1</v>
      </c>
      <c r="AD632" s="39">
        <v>13</v>
      </c>
      <c r="AE632" s="39">
        <v>2</v>
      </c>
      <c r="AF632" s="39">
        <v>2386150</v>
      </c>
      <c r="AG632" s="39">
        <v>1281191</v>
      </c>
      <c r="AH632" s="39">
        <v>154026</v>
      </c>
      <c r="AI632" s="39">
        <v>950933</v>
      </c>
      <c r="AJ632" s="39">
        <v>232916</v>
      </c>
      <c r="AK632" s="39">
        <v>198090</v>
      </c>
    </row>
    <row r="633" spans="1:37" ht="16.5" customHeight="1">
      <c r="A633" s="38">
        <v>598</v>
      </c>
      <c r="B633" s="38" t="s">
        <v>55</v>
      </c>
      <c r="C633" s="38" t="s">
        <v>1536</v>
      </c>
      <c r="D633" s="38" t="s">
        <v>157</v>
      </c>
      <c r="E633" s="38" t="s">
        <v>1551</v>
      </c>
      <c r="F633" s="45" t="s">
        <v>3977</v>
      </c>
      <c r="G633" s="38" t="s">
        <v>1552</v>
      </c>
      <c r="H633" s="38" t="s">
        <v>1548</v>
      </c>
      <c r="I633" s="38">
        <v>2014</v>
      </c>
      <c r="J633" s="39">
        <v>7240</v>
      </c>
      <c r="K633" s="39">
        <v>1526</v>
      </c>
      <c r="L633" s="39">
        <v>190</v>
      </c>
      <c r="M633" s="39">
        <v>89159</v>
      </c>
      <c r="N633" s="39">
        <v>1621</v>
      </c>
      <c r="O633" s="39">
        <v>51</v>
      </c>
      <c r="P633" s="39">
        <v>6598</v>
      </c>
      <c r="Q633" s="39">
        <v>247</v>
      </c>
      <c r="R633" s="39">
        <v>2</v>
      </c>
      <c r="S633" s="39">
        <v>5</v>
      </c>
      <c r="T633" s="39">
        <v>5</v>
      </c>
      <c r="U633" s="39">
        <v>1</v>
      </c>
      <c r="V633" s="39">
        <v>1</v>
      </c>
      <c r="W633" s="39">
        <v>4</v>
      </c>
      <c r="X633" s="39">
        <v>4</v>
      </c>
      <c r="Y633" s="39">
        <v>0</v>
      </c>
      <c r="Z633" s="39">
        <v>0</v>
      </c>
      <c r="AA633" s="39">
        <v>0</v>
      </c>
      <c r="AB633" s="39">
        <v>0</v>
      </c>
      <c r="AC633" s="39">
        <v>2</v>
      </c>
      <c r="AD633" s="39">
        <v>1</v>
      </c>
      <c r="AE633" s="39">
        <v>1</v>
      </c>
      <c r="AF633" s="39">
        <v>522670</v>
      </c>
      <c r="AG633" s="39">
        <v>277662</v>
      </c>
      <c r="AH633" s="39">
        <v>77817</v>
      </c>
      <c r="AI633" s="39">
        <v>167191</v>
      </c>
      <c r="AJ633" s="39">
        <v>126394</v>
      </c>
      <c r="AK633" s="39">
        <v>129168</v>
      </c>
    </row>
    <row r="634" spans="1:37" ht="16.5" customHeight="1">
      <c r="A634" s="38">
        <v>599</v>
      </c>
      <c r="B634" s="38" t="s">
        <v>55</v>
      </c>
      <c r="C634" s="38" t="s">
        <v>1553</v>
      </c>
      <c r="D634" s="38" t="s">
        <v>157</v>
      </c>
      <c r="E634" s="38" t="s">
        <v>1563</v>
      </c>
      <c r="F634" s="45" t="s">
        <v>3978</v>
      </c>
      <c r="G634" s="38" t="s">
        <v>3979</v>
      </c>
      <c r="H634" s="38" t="s">
        <v>3980</v>
      </c>
      <c r="I634" s="38">
        <v>1992</v>
      </c>
      <c r="J634" s="39">
        <v>11475</v>
      </c>
      <c r="K634" s="39">
        <v>4190</v>
      </c>
      <c r="L634" s="39">
        <v>387</v>
      </c>
      <c r="M634" s="39">
        <v>265307</v>
      </c>
      <c r="N634" s="39">
        <v>6632</v>
      </c>
      <c r="O634" s="39">
        <v>136</v>
      </c>
      <c r="P634" s="39">
        <v>7295</v>
      </c>
      <c r="Q634" s="39">
        <v>165</v>
      </c>
      <c r="R634" s="39">
        <v>13</v>
      </c>
      <c r="S634" s="39">
        <v>6</v>
      </c>
      <c r="T634" s="39">
        <v>6</v>
      </c>
      <c r="U634" s="39">
        <v>0</v>
      </c>
      <c r="V634" s="39">
        <v>0</v>
      </c>
      <c r="W634" s="39">
        <v>4</v>
      </c>
      <c r="X634" s="39">
        <v>4</v>
      </c>
      <c r="Y634" s="39">
        <v>0</v>
      </c>
      <c r="Z634" s="39">
        <v>0</v>
      </c>
      <c r="AA634" s="39">
        <v>2</v>
      </c>
      <c r="AB634" s="39">
        <v>2</v>
      </c>
      <c r="AC634" s="39">
        <v>1</v>
      </c>
      <c r="AD634" s="39">
        <v>3</v>
      </c>
      <c r="AE634" s="39">
        <v>1</v>
      </c>
      <c r="AF634" s="39">
        <v>975517</v>
      </c>
      <c r="AG634" s="39">
        <v>836155</v>
      </c>
      <c r="AH634" s="39">
        <v>112000</v>
      </c>
      <c r="AI634" s="39">
        <v>27362</v>
      </c>
      <c r="AJ634" s="39">
        <v>63754</v>
      </c>
      <c r="AK634" s="39">
        <v>94178</v>
      </c>
    </row>
    <row r="635" spans="1:37" ht="16.5" customHeight="1">
      <c r="A635" s="38">
        <v>600</v>
      </c>
      <c r="B635" s="38" t="s">
        <v>55</v>
      </c>
      <c r="C635" s="38" t="s">
        <v>1553</v>
      </c>
      <c r="D635" s="38" t="s">
        <v>157</v>
      </c>
      <c r="E635" s="38" t="s">
        <v>1565</v>
      </c>
      <c r="F635" s="45" t="s">
        <v>3981</v>
      </c>
      <c r="G635" s="38" t="s">
        <v>3982</v>
      </c>
      <c r="H635" s="38" t="s">
        <v>3983</v>
      </c>
      <c r="I635" s="38">
        <v>2006</v>
      </c>
      <c r="J635" s="39">
        <v>674</v>
      </c>
      <c r="K635" s="39">
        <v>2504</v>
      </c>
      <c r="L635" s="39">
        <v>300</v>
      </c>
      <c r="M635" s="39">
        <v>90844</v>
      </c>
      <c r="N635" s="39">
        <v>5831</v>
      </c>
      <c r="O635" s="39">
        <v>122</v>
      </c>
      <c r="P635" s="39">
        <v>6016</v>
      </c>
      <c r="Q635" s="39">
        <v>173</v>
      </c>
      <c r="R635" s="39">
        <v>4</v>
      </c>
      <c r="S635" s="46">
        <v>4.5</v>
      </c>
      <c r="T635" s="39">
        <v>5</v>
      </c>
      <c r="U635" s="39">
        <v>2</v>
      </c>
      <c r="V635" s="39">
        <v>1</v>
      </c>
      <c r="W635" s="46">
        <v>2.5</v>
      </c>
      <c r="X635" s="39">
        <v>4</v>
      </c>
      <c r="Y635" s="39">
        <v>0</v>
      </c>
      <c r="Z635" s="39">
        <v>0</v>
      </c>
      <c r="AA635" s="39">
        <v>0</v>
      </c>
      <c r="AB635" s="39">
        <v>0</v>
      </c>
      <c r="AC635" s="39">
        <v>1</v>
      </c>
      <c r="AD635" s="39">
        <v>3</v>
      </c>
      <c r="AE635" s="39">
        <v>0</v>
      </c>
      <c r="AF635" s="39">
        <v>955493</v>
      </c>
      <c r="AG635" s="39">
        <v>693130</v>
      </c>
      <c r="AH635" s="39">
        <v>95000</v>
      </c>
      <c r="AI635" s="39">
        <v>167363</v>
      </c>
      <c r="AJ635" s="39">
        <v>68712</v>
      </c>
      <c r="AK635" s="39">
        <v>108039</v>
      </c>
    </row>
    <row r="636" spans="1:37" ht="16.5" customHeight="1">
      <c r="A636" s="38">
        <v>601</v>
      </c>
      <c r="B636" s="38" t="s">
        <v>55</v>
      </c>
      <c r="C636" s="38" t="s">
        <v>1553</v>
      </c>
      <c r="D636" s="38" t="s">
        <v>157</v>
      </c>
      <c r="E636" s="38" t="s">
        <v>1566</v>
      </c>
      <c r="F636" s="45" t="s">
        <v>3984</v>
      </c>
      <c r="G636" s="38" t="s">
        <v>1567</v>
      </c>
      <c r="H636" s="38" t="s">
        <v>1564</v>
      </c>
      <c r="I636" s="38">
        <v>2014</v>
      </c>
      <c r="J636" s="39">
        <v>448</v>
      </c>
      <c r="K636" s="39">
        <v>753</v>
      </c>
      <c r="L636" s="39">
        <v>97</v>
      </c>
      <c r="M636" s="39">
        <v>59083</v>
      </c>
      <c r="N636" s="39">
        <v>1312</v>
      </c>
      <c r="O636" s="39">
        <v>38</v>
      </c>
      <c r="P636" s="39">
        <v>6213</v>
      </c>
      <c r="Q636" s="39">
        <v>177</v>
      </c>
      <c r="R636" s="39">
        <v>0</v>
      </c>
      <c r="S636" s="39">
        <v>3</v>
      </c>
      <c r="T636" s="39">
        <v>3</v>
      </c>
      <c r="U636" s="39">
        <v>0</v>
      </c>
      <c r="V636" s="39">
        <v>0</v>
      </c>
      <c r="W636" s="39">
        <v>3</v>
      </c>
      <c r="X636" s="39">
        <v>3</v>
      </c>
      <c r="Y636" s="39">
        <v>0</v>
      </c>
      <c r="Z636" s="39">
        <v>0</v>
      </c>
      <c r="AA636" s="39">
        <v>0</v>
      </c>
      <c r="AB636" s="39">
        <v>0</v>
      </c>
      <c r="AC636" s="39">
        <v>0</v>
      </c>
      <c r="AD636" s="39">
        <v>2</v>
      </c>
      <c r="AE636" s="39">
        <v>2</v>
      </c>
      <c r="AF636" s="39">
        <v>447136</v>
      </c>
      <c r="AG636" s="39">
        <v>304945</v>
      </c>
      <c r="AH636" s="39">
        <v>85472</v>
      </c>
      <c r="AI636" s="39">
        <v>56719</v>
      </c>
      <c r="AJ636" s="39">
        <v>64990</v>
      </c>
      <c r="AK636" s="39">
        <v>137142</v>
      </c>
    </row>
    <row r="637" spans="1:37" ht="16.5" customHeight="1">
      <c r="A637" s="38">
        <v>602</v>
      </c>
      <c r="B637" s="38" t="s">
        <v>55</v>
      </c>
      <c r="C637" s="38" t="s">
        <v>1553</v>
      </c>
      <c r="D637" s="38" t="s">
        <v>157</v>
      </c>
      <c r="E637" s="38" t="s">
        <v>1568</v>
      </c>
      <c r="F637" s="45" t="s">
        <v>3985</v>
      </c>
      <c r="G637" s="38" t="s">
        <v>1569</v>
      </c>
      <c r="H637" s="38" t="s">
        <v>1556</v>
      </c>
      <c r="I637" s="38">
        <v>2003</v>
      </c>
      <c r="J637" s="39">
        <v>13713</v>
      </c>
      <c r="K637" s="39">
        <v>10652</v>
      </c>
      <c r="L637" s="39">
        <v>2000</v>
      </c>
      <c r="M637" s="39">
        <v>461054</v>
      </c>
      <c r="N637" s="39">
        <v>6170</v>
      </c>
      <c r="O637" s="39">
        <v>239</v>
      </c>
      <c r="P637" s="39">
        <v>13985</v>
      </c>
      <c r="Q637" s="39">
        <v>153</v>
      </c>
      <c r="R637" s="39">
        <v>2</v>
      </c>
      <c r="S637" s="39">
        <v>18</v>
      </c>
      <c r="T637" s="39">
        <v>18</v>
      </c>
      <c r="U637" s="39">
        <v>1</v>
      </c>
      <c r="V637" s="39">
        <v>1</v>
      </c>
      <c r="W637" s="39">
        <v>13</v>
      </c>
      <c r="X637" s="39">
        <v>12</v>
      </c>
      <c r="Y637" s="39">
        <v>1</v>
      </c>
      <c r="Z637" s="39">
        <v>2</v>
      </c>
      <c r="AA637" s="39">
        <v>3</v>
      </c>
      <c r="AB637" s="39">
        <v>3</v>
      </c>
      <c r="AC637" s="39">
        <v>1</v>
      </c>
      <c r="AD637" s="39">
        <v>7</v>
      </c>
      <c r="AE637" s="39">
        <v>5</v>
      </c>
      <c r="AF637" s="39">
        <v>3300277</v>
      </c>
      <c r="AG637" s="39">
        <v>2050120</v>
      </c>
      <c r="AH637" s="39">
        <v>325950</v>
      </c>
      <c r="AI637" s="39">
        <v>924207</v>
      </c>
      <c r="AJ637" s="39">
        <v>154141</v>
      </c>
      <c r="AK637" s="39">
        <v>196429</v>
      </c>
    </row>
    <row r="638" spans="1:37" ht="16.5" customHeight="1">
      <c r="A638" s="38">
        <v>603</v>
      </c>
      <c r="B638" s="38" t="s">
        <v>55</v>
      </c>
      <c r="C638" s="38" t="s">
        <v>1553</v>
      </c>
      <c r="D638" s="38" t="s">
        <v>157</v>
      </c>
      <c r="E638" s="38" t="s">
        <v>1570</v>
      </c>
      <c r="F638" s="45" t="s">
        <v>3986</v>
      </c>
      <c r="G638" s="38" t="s">
        <v>3987</v>
      </c>
      <c r="H638" s="38" t="s">
        <v>3988</v>
      </c>
      <c r="I638" s="38">
        <v>1994</v>
      </c>
      <c r="J638" s="39">
        <v>10000</v>
      </c>
      <c r="K638" s="39">
        <v>3642</v>
      </c>
      <c r="L638" s="39">
        <v>706</v>
      </c>
      <c r="M638" s="39">
        <v>231191</v>
      </c>
      <c r="N638" s="39">
        <v>10384</v>
      </c>
      <c r="O638" s="39">
        <v>125</v>
      </c>
      <c r="P638" s="39">
        <v>14039</v>
      </c>
      <c r="Q638" s="39">
        <v>180</v>
      </c>
      <c r="R638" s="39">
        <v>7</v>
      </c>
      <c r="S638" s="39">
        <v>22</v>
      </c>
      <c r="T638" s="39">
        <v>22</v>
      </c>
      <c r="U638" s="39">
        <v>1</v>
      </c>
      <c r="V638" s="39">
        <v>1</v>
      </c>
      <c r="W638" s="39">
        <v>11</v>
      </c>
      <c r="X638" s="39">
        <v>11</v>
      </c>
      <c r="Y638" s="39">
        <v>0</v>
      </c>
      <c r="Z638" s="39">
        <v>0</v>
      </c>
      <c r="AA638" s="39">
        <v>10</v>
      </c>
      <c r="AB638" s="39">
        <v>10</v>
      </c>
      <c r="AC638" s="39">
        <v>1</v>
      </c>
      <c r="AD638" s="39">
        <v>8</v>
      </c>
      <c r="AE638" s="39">
        <v>5</v>
      </c>
      <c r="AF638" s="39">
        <v>2121627</v>
      </c>
      <c r="AG638" s="39">
        <v>1271889</v>
      </c>
      <c r="AH638" s="39">
        <v>206400</v>
      </c>
      <c r="AI638" s="39">
        <v>643338</v>
      </c>
      <c r="AJ638" s="39">
        <v>256742</v>
      </c>
      <c r="AK638" s="39">
        <v>495442</v>
      </c>
    </row>
    <row r="639" spans="1:37" ht="16.5" customHeight="1">
      <c r="A639" s="38">
        <v>604</v>
      </c>
      <c r="B639" s="38" t="s">
        <v>55</v>
      </c>
      <c r="C639" s="38" t="s">
        <v>1553</v>
      </c>
      <c r="D639" s="38" t="s">
        <v>157</v>
      </c>
      <c r="E639" s="38" t="s">
        <v>1571</v>
      </c>
      <c r="F639" s="45" t="s">
        <v>3989</v>
      </c>
      <c r="G639" s="38" t="s">
        <v>1572</v>
      </c>
      <c r="H639" s="38" t="s">
        <v>1573</v>
      </c>
      <c r="I639" s="38">
        <v>1998</v>
      </c>
      <c r="J639" s="39">
        <v>5220</v>
      </c>
      <c r="K639" s="39">
        <v>2951</v>
      </c>
      <c r="L639" s="39">
        <v>65</v>
      </c>
      <c r="M639" s="39">
        <v>154553</v>
      </c>
      <c r="N639" s="39">
        <v>9972</v>
      </c>
      <c r="O639" s="39">
        <v>200</v>
      </c>
      <c r="P639" s="39">
        <v>7587</v>
      </c>
      <c r="Q639" s="39">
        <v>148</v>
      </c>
      <c r="R639" s="39">
        <v>2</v>
      </c>
      <c r="S639" s="39">
        <v>6</v>
      </c>
      <c r="T639" s="39">
        <v>6</v>
      </c>
      <c r="U639" s="39">
        <v>1</v>
      </c>
      <c r="V639" s="39">
        <v>1</v>
      </c>
      <c r="W639" s="39">
        <v>3</v>
      </c>
      <c r="X639" s="39">
        <v>3</v>
      </c>
      <c r="Y639" s="39">
        <v>0</v>
      </c>
      <c r="Z639" s="39">
        <v>0</v>
      </c>
      <c r="AA639" s="39">
        <v>2</v>
      </c>
      <c r="AB639" s="39">
        <v>2</v>
      </c>
      <c r="AC639" s="39">
        <v>0</v>
      </c>
      <c r="AD639" s="39">
        <v>2</v>
      </c>
      <c r="AE639" s="39">
        <v>3</v>
      </c>
      <c r="AF639" s="39">
        <v>1202123</v>
      </c>
      <c r="AG639" s="39">
        <v>765980</v>
      </c>
      <c r="AH639" s="39">
        <v>116400</v>
      </c>
      <c r="AI639" s="39">
        <v>319743</v>
      </c>
      <c r="AJ639" s="39">
        <v>81835</v>
      </c>
      <c r="AK639" s="39">
        <v>163079</v>
      </c>
    </row>
    <row r="640" spans="1:37" ht="16.5" customHeight="1">
      <c r="A640" s="38">
        <v>605</v>
      </c>
      <c r="B640" s="38" t="s">
        <v>55</v>
      </c>
      <c r="C640" s="38" t="s">
        <v>1553</v>
      </c>
      <c r="D640" s="38" t="s">
        <v>157</v>
      </c>
      <c r="E640" s="38" t="s">
        <v>1554</v>
      </c>
      <c r="F640" s="45" t="s">
        <v>3990</v>
      </c>
      <c r="G640" s="38" t="s">
        <v>1555</v>
      </c>
      <c r="H640" s="38" t="s">
        <v>1556</v>
      </c>
      <c r="I640" s="38">
        <v>2016</v>
      </c>
      <c r="J640" s="39">
        <v>1933</v>
      </c>
      <c r="K640" s="39">
        <v>3889.63</v>
      </c>
      <c r="L640" s="39">
        <v>455</v>
      </c>
      <c r="M640" s="39">
        <v>85584</v>
      </c>
      <c r="N640" s="39">
        <v>1953</v>
      </c>
      <c r="O640" s="39">
        <v>82</v>
      </c>
      <c r="P640" s="39">
        <v>8178</v>
      </c>
      <c r="Q640" s="39">
        <v>166</v>
      </c>
      <c r="R640" s="39">
        <v>1</v>
      </c>
      <c r="S640" s="39">
        <v>5</v>
      </c>
      <c r="T640" s="39">
        <v>5</v>
      </c>
      <c r="U640" s="39">
        <v>0</v>
      </c>
      <c r="V640" s="39">
        <v>0</v>
      </c>
      <c r="W640" s="39">
        <v>5</v>
      </c>
      <c r="X640" s="39">
        <v>5</v>
      </c>
      <c r="Y640" s="39">
        <v>0</v>
      </c>
      <c r="Z640" s="39">
        <v>0</v>
      </c>
      <c r="AA640" s="39">
        <v>0</v>
      </c>
      <c r="AB640" s="39">
        <v>0</v>
      </c>
      <c r="AC640" s="39">
        <v>0</v>
      </c>
      <c r="AD640" s="39">
        <v>8</v>
      </c>
      <c r="AE640" s="39">
        <v>2</v>
      </c>
      <c r="AF640" s="39">
        <v>1088005</v>
      </c>
      <c r="AG640" s="39">
        <v>716799</v>
      </c>
      <c r="AH640" s="39">
        <v>125830</v>
      </c>
      <c r="AI640" s="39">
        <v>245376</v>
      </c>
      <c r="AJ640" s="39">
        <v>120505</v>
      </c>
      <c r="AK640" s="39">
        <v>204896</v>
      </c>
    </row>
    <row r="641" spans="1:37" ht="16.5" customHeight="1">
      <c r="A641" s="38">
        <v>606</v>
      </c>
      <c r="B641" s="38" t="s">
        <v>55</v>
      </c>
      <c r="C641" s="38" t="s">
        <v>1553</v>
      </c>
      <c r="D641" s="38" t="s">
        <v>157</v>
      </c>
      <c r="E641" s="38" t="s">
        <v>1557</v>
      </c>
      <c r="F641" s="45" t="s">
        <v>3991</v>
      </c>
      <c r="G641" s="38" t="s">
        <v>1558</v>
      </c>
      <c r="H641" s="38" t="s">
        <v>1559</v>
      </c>
      <c r="I641" s="38">
        <v>2010</v>
      </c>
      <c r="J641" s="39">
        <v>1001</v>
      </c>
      <c r="K641" s="39">
        <v>3244</v>
      </c>
      <c r="L641" s="39">
        <v>514</v>
      </c>
      <c r="M641" s="39">
        <v>93693</v>
      </c>
      <c r="N641" s="39">
        <v>4895</v>
      </c>
      <c r="O641" s="39">
        <v>133</v>
      </c>
      <c r="P641" s="39">
        <v>8335</v>
      </c>
      <c r="Q641" s="39">
        <v>194</v>
      </c>
      <c r="R641" s="39">
        <v>17</v>
      </c>
      <c r="S641" s="39">
        <v>5</v>
      </c>
      <c r="T641" s="39">
        <v>5</v>
      </c>
      <c r="U641" s="39">
        <v>1</v>
      </c>
      <c r="V641" s="39">
        <v>0</v>
      </c>
      <c r="W641" s="39">
        <v>4</v>
      </c>
      <c r="X641" s="39">
        <v>5</v>
      </c>
      <c r="Y641" s="39">
        <v>0</v>
      </c>
      <c r="Z641" s="39">
        <v>0</v>
      </c>
      <c r="AA641" s="39">
        <v>0</v>
      </c>
      <c r="AB641" s="39">
        <v>0</v>
      </c>
      <c r="AC641" s="39">
        <v>0</v>
      </c>
      <c r="AD641" s="39">
        <v>7</v>
      </c>
      <c r="AE641" s="39">
        <v>3</v>
      </c>
      <c r="AF641" s="39">
        <v>907348</v>
      </c>
      <c r="AG641" s="39">
        <v>616909</v>
      </c>
      <c r="AH641" s="39">
        <v>117000</v>
      </c>
      <c r="AI641" s="39">
        <v>173439</v>
      </c>
      <c r="AJ641" s="39">
        <v>115345</v>
      </c>
      <c r="AK641" s="39">
        <v>198849</v>
      </c>
    </row>
    <row r="642" spans="1:37" ht="16.5" customHeight="1">
      <c r="A642" s="38">
        <v>607</v>
      </c>
      <c r="B642" s="38" t="s">
        <v>55</v>
      </c>
      <c r="C642" s="38" t="s">
        <v>1553</v>
      </c>
      <c r="D642" s="38" t="s">
        <v>157</v>
      </c>
      <c r="E642" s="38" t="s">
        <v>1560</v>
      </c>
      <c r="F642" s="45" t="s">
        <v>3992</v>
      </c>
      <c r="G642" s="38" t="s">
        <v>1561</v>
      </c>
      <c r="H642" s="38" t="s">
        <v>1562</v>
      </c>
      <c r="I642" s="38">
        <v>2016</v>
      </c>
      <c r="J642" s="39">
        <v>1047</v>
      </c>
      <c r="K642" s="39">
        <v>2688</v>
      </c>
      <c r="L642" s="39">
        <v>295</v>
      </c>
      <c r="M642" s="39">
        <v>65948</v>
      </c>
      <c r="N642" s="39">
        <v>1516</v>
      </c>
      <c r="O642" s="39">
        <v>141</v>
      </c>
      <c r="P642" s="39">
        <v>6253</v>
      </c>
      <c r="Q642" s="39">
        <v>142</v>
      </c>
      <c r="R642" s="39">
        <v>141</v>
      </c>
      <c r="S642" s="39">
        <v>9</v>
      </c>
      <c r="T642" s="39">
        <v>5</v>
      </c>
      <c r="U642" s="39">
        <v>2</v>
      </c>
      <c r="V642" s="39">
        <v>1</v>
      </c>
      <c r="W642" s="39">
        <v>3</v>
      </c>
      <c r="X642" s="39">
        <v>4</v>
      </c>
      <c r="Y642" s="39">
        <v>0</v>
      </c>
      <c r="Z642" s="39">
        <v>0</v>
      </c>
      <c r="AA642" s="39">
        <v>4</v>
      </c>
      <c r="AB642" s="39">
        <v>0</v>
      </c>
      <c r="AC642" s="39">
        <v>0</v>
      </c>
      <c r="AD642" s="39">
        <v>3</v>
      </c>
      <c r="AE642" s="39">
        <v>1</v>
      </c>
      <c r="AF642" s="39">
        <v>889574</v>
      </c>
      <c r="AG642" s="39">
        <v>614966</v>
      </c>
      <c r="AH642" s="39">
        <v>95000</v>
      </c>
      <c r="AI642" s="39">
        <v>179608</v>
      </c>
      <c r="AJ642" s="39">
        <v>71222</v>
      </c>
      <c r="AK642" s="39">
        <v>103639</v>
      </c>
    </row>
    <row r="643" spans="1:37" ht="16.5" customHeight="1">
      <c r="A643" s="38">
        <v>608</v>
      </c>
      <c r="B643" s="38" t="s">
        <v>55</v>
      </c>
      <c r="C643" s="38" t="s">
        <v>1553</v>
      </c>
      <c r="D643" s="38" t="s">
        <v>157</v>
      </c>
      <c r="E643" s="38" t="s">
        <v>1574</v>
      </c>
      <c r="F643" s="45" t="s">
        <v>3993</v>
      </c>
      <c r="G643" s="38" t="s">
        <v>1575</v>
      </c>
      <c r="H643" s="38" t="s">
        <v>1576</v>
      </c>
      <c r="I643" s="38">
        <v>2007</v>
      </c>
      <c r="J643" s="39">
        <v>1398</v>
      </c>
      <c r="K643" s="39">
        <v>3280</v>
      </c>
      <c r="L643" s="39">
        <v>502</v>
      </c>
      <c r="M643" s="39">
        <v>107578</v>
      </c>
      <c r="N643" s="39">
        <v>7351</v>
      </c>
      <c r="O643" s="39">
        <v>73</v>
      </c>
      <c r="P643" s="39">
        <v>8971</v>
      </c>
      <c r="Q643" s="39">
        <v>322</v>
      </c>
      <c r="R643" s="39">
        <v>6</v>
      </c>
      <c r="S643" s="39">
        <v>5</v>
      </c>
      <c r="T643" s="39">
        <v>5</v>
      </c>
      <c r="U643" s="39">
        <v>1</v>
      </c>
      <c r="V643" s="39">
        <v>1</v>
      </c>
      <c r="W643" s="39">
        <v>4</v>
      </c>
      <c r="X643" s="39">
        <v>4</v>
      </c>
      <c r="Y643" s="39">
        <v>0</v>
      </c>
      <c r="Z643" s="39">
        <v>0</v>
      </c>
      <c r="AA643" s="39">
        <v>0</v>
      </c>
      <c r="AB643" s="39">
        <v>0</v>
      </c>
      <c r="AC643" s="39">
        <v>0</v>
      </c>
      <c r="AD643" s="39">
        <v>6</v>
      </c>
      <c r="AE643" s="39">
        <v>4</v>
      </c>
      <c r="AF643" s="39">
        <v>951998</v>
      </c>
      <c r="AG643" s="39">
        <v>600173</v>
      </c>
      <c r="AH643" s="39">
        <v>110500</v>
      </c>
      <c r="AI643" s="39">
        <v>241325</v>
      </c>
      <c r="AJ643" s="39">
        <v>127953</v>
      </c>
      <c r="AK643" s="39">
        <v>313173</v>
      </c>
    </row>
    <row r="644" spans="1:37" ht="16.5" customHeight="1">
      <c r="A644" s="38">
        <v>609</v>
      </c>
      <c r="B644" s="38" t="s">
        <v>55</v>
      </c>
      <c r="C644" s="38" t="s">
        <v>1577</v>
      </c>
      <c r="D644" s="38" t="s">
        <v>157</v>
      </c>
      <c r="E644" s="38" t="s">
        <v>1578</v>
      </c>
      <c r="F644" s="45" t="s">
        <v>3994</v>
      </c>
      <c r="G644" s="38" t="s">
        <v>3995</v>
      </c>
      <c r="H644" s="38" t="s">
        <v>3996</v>
      </c>
      <c r="I644" s="38">
        <v>2016</v>
      </c>
      <c r="J644" s="39">
        <v>1022</v>
      </c>
      <c r="K644" s="39">
        <v>958</v>
      </c>
      <c r="L644" s="39">
        <v>187</v>
      </c>
      <c r="M644" s="39">
        <v>46989</v>
      </c>
      <c r="N644" s="39">
        <v>503</v>
      </c>
      <c r="O644" s="39">
        <v>20</v>
      </c>
      <c r="P644" s="39">
        <v>3849</v>
      </c>
      <c r="Q644" s="39">
        <v>50</v>
      </c>
      <c r="R644" s="39">
        <v>5</v>
      </c>
      <c r="S644" s="39">
        <v>6</v>
      </c>
      <c r="T644" s="39">
        <v>6</v>
      </c>
      <c r="U644" s="39">
        <v>0</v>
      </c>
      <c r="V644" s="39">
        <v>0</v>
      </c>
      <c r="W644" s="39">
        <v>4</v>
      </c>
      <c r="X644" s="39">
        <v>4</v>
      </c>
      <c r="Y644" s="39">
        <v>0</v>
      </c>
      <c r="Z644" s="39">
        <v>0</v>
      </c>
      <c r="AA644" s="39">
        <v>2</v>
      </c>
      <c r="AB644" s="39">
        <v>2</v>
      </c>
      <c r="AC644" s="39">
        <v>0</v>
      </c>
      <c r="AD644" s="39">
        <v>2</v>
      </c>
      <c r="AE644" s="39">
        <v>2</v>
      </c>
      <c r="AF644" s="39">
        <v>438492</v>
      </c>
      <c r="AG644" s="39">
        <v>148060</v>
      </c>
      <c r="AH644" s="39">
        <v>52500</v>
      </c>
      <c r="AI644" s="39">
        <v>237932</v>
      </c>
      <c r="AJ644" s="39">
        <v>21276</v>
      </c>
      <c r="AK644" s="39">
        <v>24225</v>
      </c>
    </row>
    <row r="645" spans="1:37" ht="16.5" customHeight="1">
      <c r="A645" s="38">
        <v>610</v>
      </c>
      <c r="B645" s="38" t="s">
        <v>55</v>
      </c>
      <c r="C645" s="38" t="s">
        <v>1577</v>
      </c>
      <c r="D645" s="38" t="s">
        <v>157</v>
      </c>
      <c r="E645" s="38" t="s">
        <v>1590</v>
      </c>
      <c r="F645" s="45" t="s">
        <v>3997</v>
      </c>
      <c r="G645" s="38" t="s">
        <v>1591</v>
      </c>
      <c r="H645" s="38" t="s">
        <v>3998</v>
      </c>
      <c r="I645" s="38">
        <v>2015</v>
      </c>
      <c r="J645" s="39">
        <v>3388</v>
      </c>
      <c r="K645" s="39">
        <v>2299</v>
      </c>
      <c r="L645" s="39">
        <v>230</v>
      </c>
      <c r="M645" s="39">
        <v>70352</v>
      </c>
      <c r="N645" s="39">
        <v>519</v>
      </c>
      <c r="O645" s="39">
        <v>40</v>
      </c>
      <c r="P645" s="39">
        <v>3376</v>
      </c>
      <c r="Q645" s="39">
        <v>4</v>
      </c>
      <c r="R645" s="39">
        <v>2</v>
      </c>
      <c r="S645" s="46">
        <v>3.5</v>
      </c>
      <c r="T645" s="39">
        <v>5</v>
      </c>
      <c r="U645" s="39">
        <v>0</v>
      </c>
      <c r="V645" s="39">
        <v>1</v>
      </c>
      <c r="W645" s="46">
        <v>3.5</v>
      </c>
      <c r="X645" s="39">
        <v>4</v>
      </c>
      <c r="Y645" s="39">
        <v>0</v>
      </c>
      <c r="Z645" s="39">
        <v>0</v>
      </c>
      <c r="AA645" s="39">
        <v>0</v>
      </c>
      <c r="AB645" s="39">
        <v>0</v>
      </c>
      <c r="AC645" s="39">
        <v>1</v>
      </c>
      <c r="AD645" s="39">
        <v>3</v>
      </c>
      <c r="AE645" s="39">
        <v>2</v>
      </c>
      <c r="AF645" s="39">
        <v>691028</v>
      </c>
      <c r="AG645" s="39">
        <v>400854</v>
      </c>
      <c r="AH645" s="39">
        <v>45318</v>
      </c>
      <c r="AI645" s="39">
        <v>244856</v>
      </c>
      <c r="AJ645" s="39">
        <v>80577</v>
      </c>
      <c r="AK645" s="39">
        <v>207695</v>
      </c>
    </row>
    <row r="646" spans="1:37" ht="16.5" customHeight="1">
      <c r="A646" s="38">
        <v>611</v>
      </c>
      <c r="B646" s="38" t="s">
        <v>55</v>
      </c>
      <c r="C646" s="38" t="s">
        <v>1577</v>
      </c>
      <c r="D646" s="38" t="s">
        <v>157</v>
      </c>
      <c r="E646" s="38" t="s">
        <v>1592</v>
      </c>
      <c r="F646" s="45" t="s">
        <v>3999</v>
      </c>
      <c r="G646" s="38" t="s">
        <v>4000</v>
      </c>
      <c r="H646" s="38" t="s">
        <v>4001</v>
      </c>
      <c r="I646" s="38">
        <v>2019</v>
      </c>
      <c r="J646" s="39">
        <v>22510</v>
      </c>
      <c r="K646" s="39">
        <v>4938</v>
      </c>
      <c r="L646" s="39">
        <v>300</v>
      </c>
      <c r="M646" s="39">
        <v>82202</v>
      </c>
      <c r="N646" s="39">
        <v>2516</v>
      </c>
      <c r="O646" s="39">
        <v>82</v>
      </c>
      <c r="P646" s="39">
        <v>7162</v>
      </c>
      <c r="Q646" s="39">
        <v>16</v>
      </c>
      <c r="R646" s="39">
        <v>10</v>
      </c>
      <c r="S646" s="39">
        <v>6</v>
      </c>
      <c r="T646" s="39">
        <v>6</v>
      </c>
      <c r="U646" s="39">
        <v>0</v>
      </c>
      <c r="V646" s="39">
        <v>0</v>
      </c>
      <c r="W646" s="39">
        <v>4</v>
      </c>
      <c r="X646" s="39">
        <v>4</v>
      </c>
      <c r="Y646" s="39">
        <v>1</v>
      </c>
      <c r="Z646" s="39">
        <v>1</v>
      </c>
      <c r="AA646" s="39">
        <v>1</v>
      </c>
      <c r="AB646" s="39">
        <v>1</v>
      </c>
      <c r="AC646" s="39">
        <v>0</v>
      </c>
      <c r="AD646" s="39">
        <v>8</v>
      </c>
      <c r="AE646" s="39">
        <v>1</v>
      </c>
      <c r="AF646" s="39">
        <v>760942</v>
      </c>
      <c r="AG646" s="39">
        <v>333899</v>
      </c>
      <c r="AH646" s="39">
        <v>109176</v>
      </c>
      <c r="AI646" s="39">
        <v>317867</v>
      </c>
      <c r="AJ646" s="39">
        <v>186050</v>
      </c>
      <c r="AK646" s="39">
        <v>126529</v>
      </c>
    </row>
    <row r="647" spans="1:37" ht="16.5" customHeight="1">
      <c r="A647" s="38">
        <v>612</v>
      </c>
      <c r="B647" s="38" t="s">
        <v>55</v>
      </c>
      <c r="C647" s="38" t="s">
        <v>1577</v>
      </c>
      <c r="D647" s="38" t="s">
        <v>157</v>
      </c>
      <c r="E647" s="38" t="s">
        <v>1586</v>
      </c>
      <c r="F647" s="45" t="s">
        <v>4002</v>
      </c>
      <c r="G647" s="38" t="s">
        <v>1587</v>
      </c>
      <c r="H647" s="38" t="s">
        <v>4003</v>
      </c>
      <c r="I647" s="38">
        <v>1994</v>
      </c>
      <c r="J647" s="39">
        <v>949</v>
      </c>
      <c r="K647" s="39">
        <v>1826</v>
      </c>
      <c r="L647" s="39">
        <v>261</v>
      </c>
      <c r="M647" s="39">
        <v>87275</v>
      </c>
      <c r="N647" s="39">
        <v>5139</v>
      </c>
      <c r="O647" s="39">
        <v>43</v>
      </c>
      <c r="P647" s="39">
        <v>3934</v>
      </c>
      <c r="Q647" s="39">
        <v>39</v>
      </c>
      <c r="R647" s="39">
        <v>37</v>
      </c>
      <c r="S647" s="39">
        <v>3</v>
      </c>
      <c r="T647" s="39">
        <v>0</v>
      </c>
      <c r="U647" s="39">
        <v>0</v>
      </c>
      <c r="V647" s="39">
        <v>0</v>
      </c>
      <c r="W647" s="39">
        <v>3</v>
      </c>
      <c r="X647" s="39">
        <v>0</v>
      </c>
      <c r="Y647" s="39">
        <v>0</v>
      </c>
      <c r="Z647" s="39">
        <v>0</v>
      </c>
      <c r="AA647" s="39">
        <v>0</v>
      </c>
      <c r="AB647" s="39">
        <v>0</v>
      </c>
      <c r="AC647" s="39">
        <v>0</v>
      </c>
      <c r="AD647" s="39">
        <v>2</v>
      </c>
      <c r="AE647" s="39">
        <v>1</v>
      </c>
      <c r="AF647" s="39">
        <v>580505</v>
      </c>
      <c r="AG647" s="39">
        <v>296629</v>
      </c>
      <c r="AH647" s="39">
        <v>52500</v>
      </c>
      <c r="AI647" s="39">
        <v>231376</v>
      </c>
      <c r="AJ647" s="39">
        <v>55778</v>
      </c>
      <c r="AK647" s="39">
        <v>55181</v>
      </c>
    </row>
    <row r="648" spans="1:37" ht="16.5" customHeight="1">
      <c r="A648" s="38">
        <v>613</v>
      </c>
      <c r="B648" s="38" t="s">
        <v>55</v>
      </c>
      <c r="C648" s="38" t="s">
        <v>1577</v>
      </c>
      <c r="D648" s="38" t="s">
        <v>157</v>
      </c>
      <c r="E648" s="38" t="s">
        <v>1579</v>
      </c>
      <c r="F648" s="45" t="s">
        <v>4004</v>
      </c>
      <c r="G648" s="38" t="s">
        <v>1580</v>
      </c>
      <c r="H648" s="38" t="s">
        <v>1581</v>
      </c>
      <c r="I648" s="38">
        <v>2011</v>
      </c>
      <c r="J648" s="39">
        <v>1650</v>
      </c>
      <c r="K648" s="39">
        <v>1347</v>
      </c>
      <c r="L648" s="39">
        <v>249</v>
      </c>
      <c r="M648" s="39">
        <v>64827</v>
      </c>
      <c r="N648" s="39">
        <v>1311</v>
      </c>
      <c r="O648" s="39">
        <v>39</v>
      </c>
      <c r="P648" s="39">
        <v>4199</v>
      </c>
      <c r="Q648" s="39">
        <v>0</v>
      </c>
      <c r="R648" s="39">
        <v>6</v>
      </c>
      <c r="S648" s="39">
        <v>2</v>
      </c>
      <c r="T648" s="39">
        <v>2</v>
      </c>
      <c r="U648" s="39">
        <v>0</v>
      </c>
      <c r="V648" s="39">
        <v>0</v>
      </c>
      <c r="W648" s="39">
        <v>2</v>
      </c>
      <c r="X648" s="39">
        <v>2</v>
      </c>
      <c r="Y648" s="39">
        <v>0</v>
      </c>
      <c r="Z648" s="39">
        <v>0</v>
      </c>
      <c r="AA648" s="39">
        <v>0</v>
      </c>
      <c r="AB648" s="39">
        <v>0</v>
      </c>
      <c r="AC648" s="39">
        <v>0</v>
      </c>
      <c r="AD648" s="39">
        <v>1</v>
      </c>
      <c r="AE648" s="39">
        <v>4</v>
      </c>
      <c r="AF648" s="39">
        <v>619200</v>
      </c>
      <c r="AG648" s="39">
        <v>329000</v>
      </c>
      <c r="AH648" s="39">
        <v>49600</v>
      </c>
      <c r="AI648" s="39">
        <v>240600</v>
      </c>
      <c r="AJ648" s="39">
        <v>97682</v>
      </c>
      <c r="AK648" s="39">
        <v>68358</v>
      </c>
    </row>
    <row r="649" spans="1:37" ht="16.5" customHeight="1">
      <c r="A649" s="38">
        <v>614</v>
      </c>
      <c r="B649" s="38" t="s">
        <v>55</v>
      </c>
      <c r="C649" s="38" t="s">
        <v>1577</v>
      </c>
      <c r="D649" s="38" t="s">
        <v>157</v>
      </c>
      <c r="E649" s="38" t="s">
        <v>1582</v>
      </c>
      <c r="F649" s="45" t="s">
        <v>4877</v>
      </c>
      <c r="G649" s="38" t="s">
        <v>1583</v>
      </c>
      <c r="H649" s="38" t="s">
        <v>4005</v>
      </c>
      <c r="I649" s="38">
        <v>2009</v>
      </c>
      <c r="J649" s="39">
        <v>2252</v>
      </c>
      <c r="K649" s="39">
        <v>789</v>
      </c>
      <c r="L649" s="39">
        <v>140</v>
      </c>
      <c r="M649" s="39">
        <v>64987</v>
      </c>
      <c r="N649" s="39">
        <v>1745</v>
      </c>
      <c r="O649" s="39">
        <v>16</v>
      </c>
      <c r="P649" s="39">
        <v>2693</v>
      </c>
      <c r="Q649" s="39">
        <v>57</v>
      </c>
      <c r="R649" s="39">
        <v>0</v>
      </c>
      <c r="S649" s="39">
        <v>2</v>
      </c>
      <c r="T649" s="39">
        <v>2</v>
      </c>
      <c r="U649" s="39">
        <v>0</v>
      </c>
      <c r="V649" s="39">
        <v>0</v>
      </c>
      <c r="W649" s="39">
        <v>1</v>
      </c>
      <c r="X649" s="39">
        <v>1</v>
      </c>
      <c r="Y649" s="39">
        <v>0</v>
      </c>
      <c r="Z649" s="39">
        <v>0</v>
      </c>
      <c r="AA649" s="39">
        <v>1</v>
      </c>
      <c r="AB649" s="39">
        <v>1</v>
      </c>
      <c r="AC649" s="39">
        <v>0</v>
      </c>
      <c r="AD649" s="39">
        <v>0</v>
      </c>
      <c r="AE649" s="39">
        <v>1</v>
      </c>
      <c r="AF649" s="39">
        <v>315897</v>
      </c>
      <c r="AG649" s="39">
        <v>56860</v>
      </c>
      <c r="AH649" s="39">
        <v>35000</v>
      </c>
      <c r="AI649" s="39">
        <v>224037</v>
      </c>
      <c r="AJ649" s="39">
        <v>15589</v>
      </c>
      <c r="AK649" s="39">
        <v>19667</v>
      </c>
    </row>
    <row r="650" spans="1:37" ht="16.5" customHeight="1">
      <c r="A650" s="38">
        <v>615</v>
      </c>
      <c r="B650" s="38" t="s">
        <v>55</v>
      </c>
      <c r="C650" s="38" t="s">
        <v>1577</v>
      </c>
      <c r="D650" s="38" t="s">
        <v>157</v>
      </c>
      <c r="E650" s="38" t="s">
        <v>1584</v>
      </c>
      <c r="F650" s="45" t="s">
        <v>4006</v>
      </c>
      <c r="G650" s="38" t="s">
        <v>1585</v>
      </c>
      <c r="H650" s="38" t="s">
        <v>4007</v>
      </c>
      <c r="I650" s="38">
        <v>2014</v>
      </c>
      <c r="J650" s="39">
        <v>1499</v>
      </c>
      <c r="K650" s="39">
        <v>1370</v>
      </c>
      <c r="L650" s="39">
        <v>130</v>
      </c>
      <c r="M650" s="39">
        <v>79840</v>
      </c>
      <c r="N650" s="39">
        <v>878</v>
      </c>
      <c r="O650" s="39">
        <v>27</v>
      </c>
      <c r="P650" s="39">
        <v>4841</v>
      </c>
      <c r="Q650" s="39">
        <v>0</v>
      </c>
      <c r="R650" s="39">
        <v>0</v>
      </c>
      <c r="S650" s="46">
        <v>2.5</v>
      </c>
      <c r="T650" s="39">
        <v>3</v>
      </c>
      <c r="U650" s="46">
        <v>0.5</v>
      </c>
      <c r="V650" s="39">
        <v>1</v>
      </c>
      <c r="W650" s="39">
        <v>2</v>
      </c>
      <c r="X650" s="39">
        <v>2</v>
      </c>
      <c r="Y650" s="39">
        <v>0</v>
      </c>
      <c r="Z650" s="39">
        <v>0</v>
      </c>
      <c r="AA650" s="39">
        <v>0</v>
      </c>
      <c r="AB650" s="39">
        <v>0</v>
      </c>
      <c r="AC650" s="39">
        <v>0</v>
      </c>
      <c r="AD650" s="39">
        <v>4</v>
      </c>
      <c r="AE650" s="39">
        <v>1</v>
      </c>
      <c r="AF650" s="39">
        <v>279117</v>
      </c>
      <c r="AG650" s="39">
        <v>208576</v>
      </c>
      <c r="AH650" s="39">
        <v>22576</v>
      </c>
      <c r="AI650" s="39">
        <v>47965</v>
      </c>
      <c r="AJ650" s="39">
        <v>76739</v>
      </c>
      <c r="AK650" s="39">
        <v>61629</v>
      </c>
    </row>
    <row r="651" spans="1:37" ht="16.5" customHeight="1">
      <c r="A651" s="38">
        <v>616</v>
      </c>
      <c r="B651" s="38" t="s">
        <v>55</v>
      </c>
      <c r="C651" s="38" t="s">
        <v>1577</v>
      </c>
      <c r="D651" s="38" t="s">
        <v>157</v>
      </c>
      <c r="E651" s="38" t="s">
        <v>1588</v>
      </c>
      <c r="F651" s="45" t="s">
        <v>4878</v>
      </c>
      <c r="G651" s="38" t="s">
        <v>1589</v>
      </c>
      <c r="H651" s="38" t="s">
        <v>4008</v>
      </c>
      <c r="I651" s="38">
        <v>2006</v>
      </c>
      <c r="J651" s="39">
        <v>6073</v>
      </c>
      <c r="K651" s="39">
        <v>2606</v>
      </c>
      <c r="L651" s="39">
        <v>200</v>
      </c>
      <c r="M651" s="39">
        <v>212509</v>
      </c>
      <c r="N651" s="39">
        <v>3054</v>
      </c>
      <c r="O651" s="39">
        <v>30</v>
      </c>
      <c r="P651" s="39">
        <v>4671</v>
      </c>
      <c r="Q651" s="39">
        <v>107</v>
      </c>
      <c r="R651" s="39">
        <v>1</v>
      </c>
      <c r="S651" s="39">
        <v>8</v>
      </c>
      <c r="T651" s="39">
        <v>8</v>
      </c>
      <c r="U651" s="39">
        <v>0</v>
      </c>
      <c r="V651" s="39">
        <v>0</v>
      </c>
      <c r="W651" s="39">
        <v>3</v>
      </c>
      <c r="X651" s="39">
        <v>3</v>
      </c>
      <c r="Y651" s="39">
        <v>0</v>
      </c>
      <c r="Z651" s="39">
        <v>0</v>
      </c>
      <c r="AA651" s="39">
        <v>5</v>
      </c>
      <c r="AB651" s="39">
        <v>5</v>
      </c>
      <c r="AC651" s="39">
        <v>0</v>
      </c>
      <c r="AD651" s="39">
        <v>4</v>
      </c>
      <c r="AE651" s="39">
        <v>0</v>
      </c>
      <c r="AF651" s="39">
        <v>604991</v>
      </c>
      <c r="AG651" s="39">
        <v>285796</v>
      </c>
      <c r="AH651" s="39">
        <v>81706</v>
      </c>
      <c r="AI651" s="39">
        <v>237489</v>
      </c>
      <c r="AJ651" s="39">
        <v>76440</v>
      </c>
      <c r="AK651" s="39">
        <v>19502</v>
      </c>
    </row>
    <row r="652" spans="1:37" ht="16.5" customHeight="1">
      <c r="A652" s="38">
        <v>617</v>
      </c>
      <c r="B652" s="38" t="s">
        <v>55</v>
      </c>
      <c r="C652" s="38" t="s">
        <v>1593</v>
      </c>
      <c r="D652" s="38" t="s">
        <v>157</v>
      </c>
      <c r="E652" s="38" t="s">
        <v>1604</v>
      </c>
      <c r="F652" s="45" t="s">
        <v>4009</v>
      </c>
      <c r="G652" s="38" t="s">
        <v>1605</v>
      </c>
      <c r="H652" s="38" t="s">
        <v>1596</v>
      </c>
      <c r="I652" s="38">
        <v>2003</v>
      </c>
      <c r="J652" s="39">
        <v>1655</v>
      </c>
      <c r="K652" s="39">
        <v>1451.63</v>
      </c>
      <c r="L652" s="39">
        <v>74</v>
      </c>
      <c r="M652" s="39">
        <v>88514</v>
      </c>
      <c r="N652" s="39">
        <v>3204</v>
      </c>
      <c r="O652" s="39">
        <v>11</v>
      </c>
      <c r="P652" s="39">
        <v>4778</v>
      </c>
      <c r="Q652" s="39">
        <v>0</v>
      </c>
      <c r="R652" s="39">
        <v>0</v>
      </c>
      <c r="S652" s="39">
        <v>5</v>
      </c>
      <c r="T652" s="39">
        <v>5</v>
      </c>
      <c r="U652" s="39">
        <v>0</v>
      </c>
      <c r="V652" s="39">
        <v>0</v>
      </c>
      <c r="W652" s="39">
        <v>2</v>
      </c>
      <c r="X652" s="39">
        <v>2</v>
      </c>
      <c r="Y652" s="39">
        <v>0</v>
      </c>
      <c r="Z652" s="39">
        <v>0</v>
      </c>
      <c r="AA652" s="39">
        <v>3</v>
      </c>
      <c r="AB652" s="39">
        <v>3</v>
      </c>
      <c r="AC652" s="39">
        <v>0</v>
      </c>
      <c r="AD652" s="39">
        <v>3</v>
      </c>
      <c r="AE652" s="39">
        <v>0</v>
      </c>
      <c r="AF652" s="39">
        <v>938676</v>
      </c>
      <c r="AG652" s="39">
        <v>384412</v>
      </c>
      <c r="AH652" s="39">
        <v>79890</v>
      </c>
      <c r="AI652" s="39">
        <v>474374</v>
      </c>
      <c r="AJ652" s="39">
        <v>44027</v>
      </c>
      <c r="AK652" s="39">
        <v>45939</v>
      </c>
    </row>
    <row r="653" spans="1:37" ht="16.5" customHeight="1">
      <c r="A653" s="38">
        <v>618</v>
      </c>
      <c r="B653" s="38" t="s">
        <v>55</v>
      </c>
      <c r="C653" s="38" t="s">
        <v>1593</v>
      </c>
      <c r="D653" s="38" t="s">
        <v>157</v>
      </c>
      <c r="E653" s="38" t="s">
        <v>1597</v>
      </c>
      <c r="F653" s="45" t="s">
        <v>4010</v>
      </c>
      <c r="G653" s="38" t="s">
        <v>1598</v>
      </c>
      <c r="H653" s="38" t="s">
        <v>1596</v>
      </c>
      <c r="I653" s="38">
        <v>2013</v>
      </c>
      <c r="J653" s="39">
        <v>3434</v>
      </c>
      <c r="K653" s="39">
        <v>1314</v>
      </c>
      <c r="L653" s="39">
        <v>140</v>
      </c>
      <c r="M653" s="39">
        <v>44288</v>
      </c>
      <c r="N653" s="39">
        <v>2645</v>
      </c>
      <c r="O653" s="39">
        <v>20</v>
      </c>
      <c r="P653" s="39">
        <v>2715</v>
      </c>
      <c r="Q653" s="39">
        <v>0</v>
      </c>
      <c r="R653" s="39">
        <v>1</v>
      </c>
      <c r="S653" s="46">
        <v>1.5</v>
      </c>
      <c r="T653" s="39">
        <v>2</v>
      </c>
      <c r="U653" s="39">
        <v>0</v>
      </c>
      <c r="V653" s="39">
        <v>0</v>
      </c>
      <c r="W653" s="46">
        <v>0.5</v>
      </c>
      <c r="X653" s="39">
        <v>1</v>
      </c>
      <c r="Y653" s="39">
        <v>0</v>
      </c>
      <c r="Z653" s="39">
        <v>0</v>
      </c>
      <c r="AA653" s="39">
        <v>1</v>
      </c>
      <c r="AB653" s="39">
        <v>1</v>
      </c>
      <c r="AC653" s="39">
        <v>0</v>
      </c>
      <c r="AD653" s="39">
        <v>1</v>
      </c>
      <c r="AE653" s="39">
        <v>0</v>
      </c>
      <c r="AF653" s="39">
        <v>468525</v>
      </c>
      <c r="AG653" s="39">
        <v>234470</v>
      </c>
      <c r="AH653" s="39">
        <v>39890</v>
      </c>
      <c r="AI653" s="39">
        <v>194165</v>
      </c>
      <c r="AJ653" s="39">
        <v>6937</v>
      </c>
      <c r="AK653" s="39">
        <v>6165</v>
      </c>
    </row>
    <row r="654" spans="1:37" ht="16.5" customHeight="1">
      <c r="A654" s="38">
        <v>619</v>
      </c>
      <c r="B654" s="38" t="s">
        <v>55</v>
      </c>
      <c r="C654" s="38" t="s">
        <v>1593</v>
      </c>
      <c r="D654" s="38" t="s">
        <v>157</v>
      </c>
      <c r="E654" s="38" t="s">
        <v>1599</v>
      </c>
      <c r="F654" s="45" t="s">
        <v>4011</v>
      </c>
      <c r="G654" s="38" t="s">
        <v>1600</v>
      </c>
      <c r="H654" s="38" t="s">
        <v>1596</v>
      </c>
      <c r="I654" s="38">
        <v>1993</v>
      </c>
      <c r="J654" s="39">
        <v>5236</v>
      </c>
      <c r="K654" s="39">
        <v>1936</v>
      </c>
      <c r="L654" s="39">
        <v>170</v>
      </c>
      <c r="M654" s="39">
        <v>168368</v>
      </c>
      <c r="N654" s="39">
        <v>5545</v>
      </c>
      <c r="O654" s="39">
        <v>41</v>
      </c>
      <c r="P654" s="39">
        <v>5192</v>
      </c>
      <c r="Q654" s="39">
        <v>0</v>
      </c>
      <c r="R654" s="39">
        <v>8</v>
      </c>
      <c r="S654" s="39">
        <v>10</v>
      </c>
      <c r="T654" s="39">
        <v>10</v>
      </c>
      <c r="U654" s="39">
        <v>3</v>
      </c>
      <c r="V654" s="39">
        <v>3</v>
      </c>
      <c r="W654" s="39">
        <v>5</v>
      </c>
      <c r="X654" s="39">
        <v>3</v>
      </c>
      <c r="Y654" s="39">
        <v>0</v>
      </c>
      <c r="Z654" s="39">
        <v>1</v>
      </c>
      <c r="AA654" s="39">
        <v>2</v>
      </c>
      <c r="AB654" s="39">
        <v>3</v>
      </c>
      <c r="AC654" s="39">
        <v>0</v>
      </c>
      <c r="AD654" s="39">
        <v>4</v>
      </c>
      <c r="AE654" s="39">
        <v>3</v>
      </c>
      <c r="AF654" s="39">
        <v>1270014</v>
      </c>
      <c r="AG654" s="39">
        <v>657849</v>
      </c>
      <c r="AH654" s="39">
        <v>152000</v>
      </c>
      <c r="AI654" s="39">
        <v>460165</v>
      </c>
      <c r="AJ654" s="39">
        <v>35229</v>
      </c>
      <c r="AK654" s="39">
        <v>52631</v>
      </c>
    </row>
    <row r="655" spans="1:37" ht="16.5" customHeight="1">
      <c r="A655" s="38">
        <v>620</v>
      </c>
      <c r="B655" s="38" t="s">
        <v>55</v>
      </c>
      <c r="C655" s="38" t="s">
        <v>1593</v>
      </c>
      <c r="D655" s="38" t="s">
        <v>157</v>
      </c>
      <c r="E655" s="38" t="s">
        <v>1601</v>
      </c>
      <c r="F655" s="45" t="s">
        <v>4012</v>
      </c>
      <c r="G655" s="38" t="s">
        <v>1602</v>
      </c>
      <c r="H655" s="38" t="s">
        <v>1596</v>
      </c>
      <c r="I655" s="38">
        <v>2013</v>
      </c>
      <c r="J655" s="39">
        <v>2215</v>
      </c>
      <c r="K655" s="39">
        <v>1045</v>
      </c>
      <c r="L655" s="39">
        <v>119</v>
      </c>
      <c r="M655" s="39">
        <v>43021</v>
      </c>
      <c r="N655" s="39">
        <v>1527</v>
      </c>
      <c r="O655" s="39">
        <v>7</v>
      </c>
      <c r="P655" s="39">
        <v>2526</v>
      </c>
      <c r="Q655" s="39">
        <v>0</v>
      </c>
      <c r="R655" s="39">
        <v>0</v>
      </c>
      <c r="S655" s="39">
        <v>2</v>
      </c>
      <c r="T655" s="39">
        <v>4</v>
      </c>
      <c r="U655" s="39">
        <v>0</v>
      </c>
      <c r="V655" s="39">
        <v>0</v>
      </c>
      <c r="W655" s="39">
        <v>1</v>
      </c>
      <c r="X655" s="39">
        <v>3</v>
      </c>
      <c r="Y655" s="39">
        <v>0</v>
      </c>
      <c r="Z655" s="39">
        <v>1</v>
      </c>
      <c r="AA655" s="39">
        <v>1</v>
      </c>
      <c r="AB655" s="39">
        <v>0</v>
      </c>
      <c r="AC655" s="39">
        <v>0</v>
      </c>
      <c r="AD655" s="39">
        <v>0</v>
      </c>
      <c r="AE655" s="39">
        <v>1</v>
      </c>
      <c r="AF655" s="39">
        <v>513512</v>
      </c>
      <c r="AG655" s="39">
        <v>290602</v>
      </c>
      <c r="AH655" s="39">
        <v>39890</v>
      </c>
      <c r="AI655" s="39">
        <v>183020</v>
      </c>
      <c r="AJ655" s="39">
        <v>12030</v>
      </c>
      <c r="AK655" s="39">
        <v>13162</v>
      </c>
    </row>
    <row r="656" spans="1:37" ht="16.5" customHeight="1">
      <c r="A656" s="38">
        <v>621</v>
      </c>
      <c r="B656" s="38" t="s">
        <v>55</v>
      </c>
      <c r="C656" s="38" t="s">
        <v>1593</v>
      </c>
      <c r="D656" s="38" t="s">
        <v>157</v>
      </c>
      <c r="E656" s="38" t="s">
        <v>1594</v>
      </c>
      <c r="F656" s="45" t="s">
        <v>4013</v>
      </c>
      <c r="G656" s="38" t="s">
        <v>1595</v>
      </c>
      <c r="H656" s="38" t="s">
        <v>1596</v>
      </c>
      <c r="I656" s="38">
        <v>2009</v>
      </c>
      <c r="J656" s="39">
        <v>2934</v>
      </c>
      <c r="K656" s="39">
        <v>1497</v>
      </c>
      <c r="L656" s="39">
        <v>167</v>
      </c>
      <c r="M656" s="39">
        <v>79987</v>
      </c>
      <c r="N656" s="39">
        <v>2910</v>
      </c>
      <c r="O656" s="39">
        <v>58</v>
      </c>
      <c r="P656" s="39">
        <v>4736</v>
      </c>
      <c r="Q656" s="39">
        <v>0</v>
      </c>
      <c r="R656" s="39">
        <v>26</v>
      </c>
      <c r="S656" s="39">
        <v>3</v>
      </c>
      <c r="T656" s="39">
        <v>3</v>
      </c>
      <c r="U656" s="39">
        <v>0</v>
      </c>
      <c r="V656" s="39">
        <v>0</v>
      </c>
      <c r="W656" s="39">
        <v>2</v>
      </c>
      <c r="X656" s="39">
        <v>2</v>
      </c>
      <c r="Y656" s="39">
        <v>0</v>
      </c>
      <c r="Z656" s="39">
        <v>0</v>
      </c>
      <c r="AA656" s="39">
        <v>1</v>
      </c>
      <c r="AB656" s="39">
        <v>1</v>
      </c>
      <c r="AC656" s="39">
        <v>0</v>
      </c>
      <c r="AD656" s="39">
        <v>1</v>
      </c>
      <c r="AE656" s="39">
        <v>1</v>
      </c>
      <c r="AF656" s="39">
        <v>725605</v>
      </c>
      <c r="AG656" s="39">
        <v>266245</v>
      </c>
      <c r="AH656" s="39">
        <v>55000</v>
      </c>
      <c r="AI656" s="39">
        <v>404360</v>
      </c>
      <c r="AJ656" s="39">
        <v>15368</v>
      </c>
      <c r="AK656" s="39">
        <v>11896</v>
      </c>
    </row>
    <row r="657" spans="1:37" ht="16.5" customHeight="1">
      <c r="A657" s="38">
        <v>622</v>
      </c>
      <c r="B657" s="38" t="s">
        <v>55</v>
      </c>
      <c r="C657" s="38" t="s">
        <v>1593</v>
      </c>
      <c r="D657" s="38" t="s">
        <v>157</v>
      </c>
      <c r="E657" s="38" t="s">
        <v>1603</v>
      </c>
      <c r="F657" s="45" t="s">
        <v>4014</v>
      </c>
      <c r="G657" s="38" t="s">
        <v>4015</v>
      </c>
      <c r="H657" s="38" t="s">
        <v>1596</v>
      </c>
      <c r="I657" s="38">
        <v>1993</v>
      </c>
      <c r="J657" s="39">
        <v>5236</v>
      </c>
      <c r="K657" s="39">
        <v>1970</v>
      </c>
      <c r="L657" s="39">
        <v>108</v>
      </c>
      <c r="M657" s="39">
        <v>69557</v>
      </c>
      <c r="N657" s="39">
        <v>4408</v>
      </c>
      <c r="O657" s="39">
        <v>11</v>
      </c>
      <c r="P657" s="39">
        <v>3489</v>
      </c>
      <c r="Q657" s="39">
        <v>0</v>
      </c>
      <c r="R657" s="39">
        <v>0</v>
      </c>
      <c r="S657" s="39">
        <v>2</v>
      </c>
      <c r="T657" s="39">
        <v>2</v>
      </c>
      <c r="U657" s="39">
        <v>0</v>
      </c>
      <c r="V657" s="39">
        <v>0</v>
      </c>
      <c r="W657" s="39">
        <v>1</v>
      </c>
      <c r="X657" s="39">
        <v>1</v>
      </c>
      <c r="Y657" s="39">
        <v>1</v>
      </c>
      <c r="Z657" s="39">
        <v>1</v>
      </c>
      <c r="AA657" s="39">
        <v>0</v>
      </c>
      <c r="AB657" s="39">
        <v>0</v>
      </c>
      <c r="AC657" s="39">
        <v>0</v>
      </c>
      <c r="AD657" s="39">
        <v>0</v>
      </c>
      <c r="AE657" s="39">
        <v>1</v>
      </c>
      <c r="AF657" s="39">
        <v>479632</v>
      </c>
      <c r="AG657" s="39">
        <v>203782</v>
      </c>
      <c r="AH657" s="39">
        <v>79890</v>
      </c>
      <c r="AI657" s="39">
        <v>195960</v>
      </c>
      <c r="AJ657" s="39">
        <v>39279</v>
      </c>
      <c r="AK657" s="39">
        <v>25187</v>
      </c>
    </row>
    <row r="658" spans="1:37" ht="16.5" customHeight="1">
      <c r="A658" s="38">
        <v>623</v>
      </c>
      <c r="B658" s="38" t="s">
        <v>55</v>
      </c>
      <c r="C658" s="38" t="s">
        <v>1179</v>
      </c>
      <c r="D658" s="38" t="s">
        <v>157</v>
      </c>
      <c r="E658" s="38" t="s">
        <v>4016</v>
      </c>
      <c r="F658" s="45" t="s">
        <v>4017</v>
      </c>
      <c r="G658" s="38" t="s">
        <v>4018</v>
      </c>
      <c r="H658" s="38" t="s">
        <v>1608</v>
      </c>
      <c r="I658" s="38">
        <v>2021</v>
      </c>
      <c r="J658" s="39">
        <v>6987</v>
      </c>
      <c r="K658" s="39">
        <v>481</v>
      </c>
      <c r="L658" s="39">
        <v>63</v>
      </c>
      <c r="M658" s="39">
        <v>12241</v>
      </c>
      <c r="N658" s="39">
        <v>611</v>
      </c>
      <c r="O658" s="39">
        <v>34</v>
      </c>
      <c r="P658" s="39">
        <v>1572</v>
      </c>
      <c r="Q658" s="39">
        <v>62</v>
      </c>
      <c r="R658" s="39">
        <v>3</v>
      </c>
      <c r="S658" s="39">
        <v>1</v>
      </c>
      <c r="T658" s="39">
        <v>0</v>
      </c>
      <c r="U658" s="39">
        <v>0</v>
      </c>
      <c r="V658" s="39">
        <v>0</v>
      </c>
      <c r="W658" s="39">
        <v>1</v>
      </c>
      <c r="X658" s="39">
        <v>0</v>
      </c>
      <c r="Y658" s="39">
        <v>0</v>
      </c>
      <c r="Z658" s="39">
        <v>0</v>
      </c>
      <c r="AA658" s="39">
        <v>0</v>
      </c>
      <c r="AB658" s="39">
        <v>0</v>
      </c>
      <c r="AC658" s="39">
        <v>0</v>
      </c>
      <c r="AD658" s="39">
        <v>2</v>
      </c>
      <c r="AE658" s="39">
        <v>0</v>
      </c>
      <c r="AF658" s="39">
        <v>148021</v>
      </c>
      <c r="AG658" s="39">
        <v>80740</v>
      </c>
      <c r="AH658" s="39">
        <v>24937</v>
      </c>
      <c r="AI658" s="39">
        <v>42344</v>
      </c>
      <c r="AJ658" s="39">
        <v>9080</v>
      </c>
      <c r="AK658" s="39">
        <v>10653</v>
      </c>
    </row>
    <row r="659" spans="1:37" ht="16.5" customHeight="1">
      <c r="A659" s="38">
        <v>624</v>
      </c>
      <c r="B659" s="38" t="s">
        <v>55</v>
      </c>
      <c r="C659" s="38" t="s">
        <v>1179</v>
      </c>
      <c r="D659" s="38" t="s">
        <v>157</v>
      </c>
      <c r="E659" s="38" t="s">
        <v>1606</v>
      </c>
      <c r="F659" s="45" t="s">
        <v>4019</v>
      </c>
      <c r="G659" s="38" t="s">
        <v>1607</v>
      </c>
      <c r="H659" s="38" t="s">
        <v>1608</v>
      </c>
      <c r="I659" s="38">
        <v>2019</v>
      </c>
      <c r="J659" s="39">
        <v>9141</v>
      </c>
      <c r="K659" s="39">
        <v>995</v>
      </c>
      <c r="L659" s="39">
        <v>108</v>
      </c>
      <c r="M659" s="39">
        <v>24237</v>
      </c>
      <c r="N659" s="39">
        <v>1019</v>
      </c>
      <c r="O659" s="39">
        <v>49</v>
      </c>
      <c r="P659" s="39">
        <v>3060</v>
      </c>
      <c r="Q659" s="39">
        <v>141</v>
      </c>
      <c r="R659" s="39">
        <v>1</v>
      </c>
      <c r="S659" s="39">
        <v>3</v>
      </c>
      <c r="T659" s="39">
        <v>3</v>
      </c>
      <c r="U659" s="39">
        <v>0</v>
      </c>
      <c r="V659" s="39">
        <v>0</v>
      </c>
      <c r="W659" s="39">
        <v>2</v>
      </c>
      <c r="X659" s="39">
        <v>2</v>
      </c>
      <c r="Y659" s="39">
        <v>0</v>
      </c>
      <c r="Z659" s="39">
        <v>0</v>
      </c>
      <c r="AA659" s="39">
        <v>1</v>
      </c>
      <c r="AB659" s="39">
        <v>1</v>
      </c>
      <c r="AC659" s="39">
        <v>0</v>
      </c>
      <c r="AD659" s="39">
        <v>2</v>
      </c>
      <c r="AE659" s="39">
        <v>1</v>
      </c>
      <c r="AF659" s="39">
        <v>446506</v>
      </c>
      <c r="AG659" s="39">
        <v>266620</v>
      </c>
      <c r="AH659" s="39">
        <v>44888</v>
      </c>
      <c r="AI659" s="39">
        <v>134998</v>
      </c>
      <c r="AJ659" s="39">
        <v>16864</v>
      </c>
      <c r="AK659" s="39">
        <v>19697</v>
      </c>
    </row>
    <row r="660" spans="1:37" ht="16.5" customHeight="1">
      <c r="A660" s="38">
        <v>625</v>
      </c>
      <c r="B660" s="38" t="s">
        <v>55</v>
      </c>
      <c r="C660" s="38" t="s">
        <v>1179</v>
      </c>
      <c r="D660" s="38" t="s">
        <v>157</v>
      </c>
      <c r="E660" s="38" t="s">
        <v>1609</v>
      </c>
      <c r="F660" s="45" t="s">
        <v>4020</v>
      </c>
      <c r="G660" s="38" t="s">
        <v>1610</v>
      </c>
      <c r="H660" s="38" t="s">
        <v>1608</v>
      </c>
      <c r="I660" s="38">
        <v>1999</v>
      </c>
      <c r="J660" s="39">
        <v>9557</v>
      </c>
      <c r="K660" s="39">
        <v>1683</v>
      </c>
      <c r="L660" s="39">
        <v>180</v>
      </c>
      <c r="M660" s="39">
        <v>189300</v>
      </c>
      <c r="N660" s="39">
        <v>12094</v>
      </c>
      <c r="O660" s="39">
        <v>89</v>
      </c>
      <c r="P660" s="39">
        <v>2026</v>
      </c>
      <c r="Q660" s="39">
        <v>0</v>
      </c>
      <c r="R660" s="39">
        <v>0</v>
      </c>
      <c r="S660" s="39">
        <v>4</v>
      </c>
      <c r="T660" s="39">
        <v>4</v>
      </c>
      <c r="U660" s="39">
        <v>2</v>
      </c>
      <c r="V660" s="39">
        <v>2</v>
      </c>
      <c r="W660" s="39">
        <v>2</v>
      </c>
      <c r="X660" s="39">
        <v>2</v>
      </c>
      <c r="Y660" s="39">
        <v>0</v>
      </c>
      <c r="Z660" s="39">
        <v>0</v>
      </c>
      <c r="AA660" s="39">
        <v>0</v>
      </c>
      <c r="AB660" s="39">
        <v>0</v>
      </c>
      <c r="AC660" s="39">
        <v>0</v>
      </c>
      <c r="AD660" s="39">
        <v>2</v>
      </c>
      <c r="AE660" s="39">
        <v>0</v>
      </c>
      <c r="AF660" s="39">
        <v>1583384</v>
      </c>
      <c r="AG660" s="39">
        <v>352686</v>
      </c>
      <c r="AH660" s="39">
        <v>43610</v>
      </c>
      <c r="AI660" s="39">
        <v>1187088</v>
      </c>
      <c r="AJ660" s="39">
        <v>42944</v>
      </c>
      <c r="AK660" s="39">
        <v>31528</v>
      </c>
    </row>
    <row r="661" spans="1:37" ht="16.5" customHeight="1">
      <c r="A661" s="38">
        <v>626</v>
      </c>
      <c r="B661" s="38" t="s">
        <v>55</v>
      </c>
      <c r="C661" s="38" t="s">
        <v>1179</v>
      </c>
      <c r="D661" s="38" t="s">
        <v>157</v>
      </c>
      <c r="E661" s="38" t="s">
        <v>1611</v>
      </c>
      <c r="F661" s="45" t="s">
        <v>4021</v>
      </c>
      <c r="G661" s="38" t="s">
        <v>1612</v>
      </c>
      <c r="H661" s="38" t="s">
        <v>1608</v>
      </c>
      <c r="I661" s="38">
        <v>2012</v>
      </c>
      <c r="J661" s="39">
        <v>5000</v>
      </c>
      <c r="K661" s="39">
        <v>4245</v>
      </c>
      <c r="L661" s="39">
        <v>326</v>
      </c>
      <c r="M661" s="39">
        <v>157388</v>
      </c>
      <c r="N661" s="39">
        <v>5873</v>
      </c>
      <c r="O661" s="39">
        <v>78</v>
      </c>
      <c r="P661" s="39">
        <v>8290</v>
      </c>
      <c r="Q661" s="39">
        <v>553</v>
      </c>
      <c r="R661" s="39">
        <v>1</v>
      </c>
      <c r="S661" s="39">
        <v>6</v>
      </c>
      <c r="T661" s="39">
        <v>6</v>
      </c>
      <c r="U661" s="39">
        <v>0</v>
      </c>
      <c r="V661" s="39">
        <v>0</v>
      </c>
      <c r="W661" s="39">
        <v>5</v>
      </c>
      <c r="X661" s="39">
        <v>5</v>
      </c>
      <c r="Y661" s="39">
        <v>1</v>
      </c>
      <c r="Z661" s="39">
        <v>1</v>
      </c>
      <c r="AA661" s="39">
        <v>0</v>
      </c>
      <c r="AB661" s="39">
        <v>0</v>
      </c>
      <c r="AC661" s="39">
        <v>0</v>
      </c>
      <c r="AD661" s="39">
        <v>6</v>
      </c>
      <c r="AE661" s="39">
        <v>6</v>
      </c>
      <c r="AF661" s="39">
        <v>1713946</v>
      </c>
      <c r="AG661" s="39">
        <v>833787</v>
      </c>
      <c r="AH661" s="39">
        <v>157000</v>
      </c>
      <c r="AI661" s="39">
        <v>723159</v>
      </c>
      <c r="AJ661" s="39">
        <v>106482</v>
      </c>
      <c r="AK661" s="39">
        <v>172754</v>
      </c>
    </row>
    <row r="662" spans="1:37" ht="16.5" customHeight="1">
      <c r="A662" s="38">
        <v>627</v>
      </c>
      <c r="B662" s="38" t="s">
        <v>55</v>
      </c>
      <c r="C662" s="38" t="s">
        <v>1179</v>
      </c>
      <c r="D662" s="38" t="s">
        <v>157</v>
      </c>
      <c r="E662" s="38" t="s">
        <v>1613</v>
      </c>
      <c r="F662" s="45" t="s">
        <v>4022</v>
      </c>
      <c r="G662" s="38" t="s">
        <v>4023</v>
      </c>
      <c r="H662" s="38" t="s">
        <v>1608</v>
      </c>
      <c r="I662" s="38">
        <v>2018</v>
      </c>
      <c r="J662" s="39">
        <v>2151</v>
      </c>
      <c r="K662" s="39">
        <v>1287</v>
      </c>
      <c r="L662" s="39">
        <v>121</v>
      </c>
      <c r="M662" s="39">
        <v>28961</v>
      </c>
      <c r="N662" s="39">
        <v>1769</v>
      </c>
      <c r="O662" s="39">
        <v>67</v>
      </c>
      <c r="P662" s="39">
        <v>2326</v>
      </c>
      <c r="Q662" s="39">
        <v>178</v>
      </c>
      <c r="R662" s="39">
        <v>4</v>
      </c>
      <c r="S662" s="46">
        <v>2.5</v>
      </c>
      <c r="T662" s="39">
        <v>3</v>
      </c>
      <c r="U662" s="39">
        <v>0</v>
      </c>
      <c r="V662" s="39">
        <v>0</v>
      </c>
      <c r="W662" s="46">
        <v>1.5</v>
      </c>
      <c r="X662" s="39">
        <v>2</v>
      </c>
      <c r="Y662" s="39">
        <v>0</v>
      </c>
      <c r="Z662" s="39">
        <v>0</v>
      </c>
      <c r="AA662" s="39">
        <v>1</v>
      </c>
      <c r="AB662" s="39">
        <v>1</v>
      </c>
      <c r="AC662" s="39">
        <v>0</v>
      </c>
      <c r="AD662" s="39">
        <v>2</v>
      </c>
      <c r="AE662" s="39">
        <v>1</v>
      </c>
      <c r="AF662" s="39">
        <v>409128</v>
      </c>
      <c r="AG662" s="39">
        <v>287024</v>
      </c>
      <c r="AH662" s="39">
        <v>35349</v>
      </c>
      <c r="AI662" s="39">
        <v>86755</v>
      </c>
      <c r="AJ662" s="39">
        <v>27682</v>
      </c>
      <c r="AK662" s="39">
        <v>18058</v>
      </c>
    </row>
    <row r="663" spans="1:37" ht="16.5" customHeight="1">
      <c r="A663" s="38">
        <v>628</v>
      </c>
      <c r="B663" s="38" t="s">
        <v>55</v>
      </c>
      <c r="C663" s="38" t="s">
        <v>1614</v>
      </c>
      <c r="D663" s="38" t="s">
        <v>157</v>
      </c>
      <c r="E663" s="38" t="s">
        <v>1618</v>
      </c>
      <c r="F663" s="45" t="s">
        <v>4024</v>
      </c>
      <c r="G663" s="38" t="s">
        <v>1619</v>
      </c>
      <c r="H663" s="38" t="s">
        <v>1617</v>
      </c>
      <c r="I663" s="38">
        <v>2007</v>
      </c>
      <c r="J663" s="39">
        <v>4247</v>
      </c>
      <c r="K663" s="39">
        <v>1321</v>
      </c>
      <c r="L663" s="39">
        <v>85</v>
      </c>
      <c r="M663" s="39">
        <v>70405</v>
      </c>
      <c r="N663" s="39">
        <v>1751</v>
      </c>
      <c r="O663" s="39">
        <v>47</v>
      </c>
      <c r="P663" s="39">
        <v>3771</v>
      </c>
      <c r="Q663" s="39">
        <v>0</v>
      </c>
      <c r="R663" s="39">
        <v>0</v>
      </c>
      <c r="S663" s="46">
        <v>1.5</v>
      </c>
      <c r="T663" s="46">
        <v>2.5</v>
      </c>
      <c r="U663" s="39">
        <v>0</v>
      </c>
      <c r="V663" s="39">
        <v>0</v>
      </c>
      <c r="W663" s="46">
        <v>1.5</v>
      </c>
      <c r="X663" s="46">
        <v>2.5</v>
      </c>
      <c r="Y663" s="39">
        <v>0</v>
      </c>
      <c r="Z663" s="39">
        <v>0</v>
      </c>
      <c r="AA663" s="39">
        <v>0</v>
      </c>
      <c r="AB663" s="39">
        <v>0</v>
      </c>
      <c r="AC663" s="39">
        <v>0</v>
      </c>
      <c r="AD663" s="39">
        <v>1</v>
      </c>
      <c r="AE663" s="39">
        <v>2</v>
      </c>
      <c r="AF663" s="39">
        <v>412528</v>
      </c>
      <c r="AG663" s="39">
        <v>362368</v>
      </c>
      <c r="AH663" s="39">
        <v>50160</v>
      </c>
      <c r="AI663" s="39">
        <v>0</v>
      </c>
      <c r="AJ663" s="39">
        <v>77002</v>
      </c>
      <c r="AK663" s="39">
        <v>37801</v>
      </c>
    </row>
    <row r="664" spans="1:37" ht="16.5" customHeight="1">
      <c r="A664" s="38">
        <v>629</v>
      </c>
      <c r="B664" s="38" t="s">
        <v>55</v>
      </c>
      <c r="C664" s="38" t="s">
        <v>1614</v>
      </c>
      <c r="D664" s="38" t="s">
        <v>157</v>
      </c>
      <c r="E664" s="38" t="s">
        <v>1615</v>
      </c>
      <c r="F664" s="45" t="s">
        <v>4025</v>
      </c>
      <c r="G664" s="38" t="s">
        <v>1616</v>
      </c>
      <c r="H664" s="38" t="s">
        <v>1617</v>
      </c>
      <c r="I664" s="38">
        <v>2007</v>
      </c>
      <c r="J664" s="39">
        <v>3306</v>
      </c>
      <c r="K664" s="39">
        <v>2057</v>
      </c>
      <c r="L664" s="39">
        <v>263</v>
      </c>
      <c r="M664" s="39">
        <v>119722</v>
      </c>
      <c r="N664" s="39">
        <v>1020</v>
      </c>
      <c r="O664" s="39">
        <v>44</v>
      </c>
      <c r="P664" s="39">
        <v>6015</v>
      </c>
      <c r="Q664" s="39">
        <v>0</v>
      </c>
      <c r="R664" s="39">
        <v>0</v>
      </c>
      <c r="S664" s="46">
        <v>5.5</v>
      </c>
      <c r="T664" s="46">
        <v>5.5</v>
      </c>
      <c r="U664" s="39">
        <v>2</v>
      </c>
      <c r="V664" s="39">
        <v>2</v>
      </c>
      <c r="W664" s="46">
        <v>2.5</v>
      </c>
      <c r="X664" s="46">
        <v>2.5</v>
      </c>
      <c r="Y664" s="39">
        <v>1</v>
      </c>
      <c r="Z664" s="39">
        <v>1</v>
      </c>
      <c r="AA664" s="39">
        <v>0</v>
      </c>
      <c r="AB664" s="39">
        <v>0</v>
      </c>
      <c r="AC664" s="39">
        <v>0</v>
      </c>
      <c r="AD664" s="39">
        <v>3</v>
      </c>
      <c r="AE664" s="39">
        <v>4</v>
      </c>
      <c r="AF664" s="39">
        <v>941867</v>
      </c>
      <c r="AG664" s="39">
        <v>463727</v>
      </c>
      <c r="AH664" s="39">
        <v>91050</v>
      </c>
      <c r="AI664" s="39">
        <v>387090</v>
      </c>
      <c r="AJ664" s="39">
        <v>120180</v>
      </c>
      <c r="AK664" s="39">
        <v>48899</v>
      </c>
    </row>
    <row r="665" spans="1:37" ht="16.5" customHeight="1">
      <c r="A665" s="38">
        <v>630</v>
      </c>
      <c r="B665" s="38" t="s">
        <v>55</v>
      </c>
      <c r="C665" s="38" t="s">
        <v>1620</v>
      </c>
      <c r="D665" s="38" t="s">
        <v>157</v>
      </c>
      <c r="E665" s="38" t="s">
        <v>1026</v>
      </c>
      <c r="F665" s="45" t="s">
        <v>4026</v>
      </c>
      <c r="G665" s="38" t="s">
        <v>1624</v>
      </c>
      <c r="H665" s="38" t="s">
        <v>4027</v>
      </c>
      <c r="I665" s="38">
        <v>2010</v>
      </c>
      <c r="J665" s="39">
        <v>1113</v>
      </c>
      <c r="K665" s="39">
        <v>2184.77</v>
      </c>
      <c r="L665" s="39">
        <v>231</v>
      </c>
      <c r="M665" s="39">
        <v>62074</v>
      </c>
      <c r="N665" s="39">
        <v>948</v>
      </c>
      <c r="O665" s="39">
        <v>45</v>
      </c>
      <c r="P665" s="39">
        <v>3127</v>
      </c>
      <c r="Q665" s="39">
        <v>0</v>
      </c>
      <c r="R665" s="39">
        <v>0</v>
      </c>
      <c r="S665" s="39">
        <v>5</v>
      </c>
      <c r="T665" s="39">
        <v>5</v>
      </c>
      <c r="U665" s="39">
        <v>1</v>
      </c>
      <c r="V665" s="39">
        <v>1</v>
      </c>
      <c r="W665" s="39">
        <v>2</v>
      </c>
      <c r="X665" s="39">
        <v>2</v>
      </c>
      <c r="Y665" s="39">
        <v>0</v>
      </c>
      <c r="Z665" s="39">
        <v>0</v>
      </c>
      <c r="AA665" s="39">
        <v>2</v>
      </c>
      <c r="AB665" s="39">
        <v>2</v>
      </c>
      <c r="AC665" s="39">
        <v>0</v>
      </c>
      <c r="AD665" s="39">
        <v>2</v>
      </c>
      <c r="AE665" s="39">
        <v>0</v>
      </c>
      <c r="AF665" s="39">
        <v>834120</v>
      </c>
      <c r="AG665" s="39">
        <v>592000</v>
      </c>
      <c r="AH665" s="39">
        <v>52667</v>
      </c>
      <c r="AI665" s="39">
        <v>189453</v>
      </c>
      <c r="AJ665" s="39">
        <v>54299</v>
      </c>
      <c r="AK665" s="39">
        <v>81604</v>
      </c>
    </row>
    <row r="666" spans="1:37" ht="16.5" customHeight="1">
      <c r="A666" s="38">
        <v>631</v>
      </c>
      <c r="B666" s="38" t="s">
        <v>55</v>
      </c>
      <c r="C666" s="38" t="s">
        <v>1620</v>
      </c>
      <c r="D666" s="38" t="s">
        <v>157</v>
      </c>
      <c r="E666" s="38" t="s">
        <v>1621</v>
      </c>
      <c r="F666" s="45" t="s">
        <v>4028</v>
      </c>
      <c r="G666" s="38" t="s">
        <v>1622</v>
      </c>
      <c r="H666" s="38" t="s">
        <v>1623</v>
      </c>
      <c r="I666" s="38">
        <v>2019</v>
      </c>
      <c r="J666" s="39">
        <v>4624</v>
      </c>
      <c r="K666" s="39">
        <v>2995</v>
      </c>
      <c r="L666" s="39">
        <v>81</v>
      </c>
      <c r="M666" s="39">
        <v>34853</v>
      </c>
      <c r="N666" s="39">
        <v>1694</v>
      </c>
      <c r="O666" s="39">
        <v>36</v>
      </c>
      <c r="P666" s="39">
        <v>5334</v>
      </c>
      <c r="Q666" s="39">
        <v>0</v>
      </c>
      <c r="R666" s="39">
        <v>0</v>
      </c>
      <c r="S666" s="39">
        <v>5</v>
      </c>
      <c r="T666" s="39">
        <v>5</v>
      </c>
      <c r="U666" s="39">
        <v>1</v>
      </c>
      <c r="V666" s="39">
        <v>1</v>
      </c>
      <c r="W666" s="39">
        <v>2</v>
      </c>
      <c r="X666" s="39">
        <v>2</v>
      </c>
      <c r="Y666" s="39">
        <v>0</v>
      </c>
      <c r="Z666" s="39">
        <v>0</v>
      </c>
      <c r="AA666" s="39">
        <v>2</v>
      </c>
      <c r="AB666" s="39">
        <v>2</v>
      </c>
      <c r="AC666" s="39">
        <v>1</v>
      </c>
      <c r="AD666" s="39">
        <v>1</v>
      </c>
      <c r="AE666" s="39">
        <v>0</v>
      </c>
      <c r="AF666" s="39">
        <v>1260996</v>
      </c>
      <c r="AG666" s="39">
        <v>667536</v>
      </c>
      <c r="AH666" s="39">
        <v>81923</v>
      </c>
      <c r="AI666" s="39">
        <v>511537</v>
      </c>
      <c r="AJ666" s="39">
        <v>195505</v>
      </c>
      <c r="AK666" s="39">
        <v>82276</v>
      </c>
    </row>
    <row r="667" spans="1:37" ht="16.5" customHeight="1">
      <c r="A667" s="38">
        <v>632</v>
      </c>
      <c r="B667" s="38" t="s">
        <v>55</v>
      </c>
      <c r="C667" s="38" t="s">
        <v>1620</v>
      </c>
      <c r="D667" s="38" t="s">
        <v>157</v>
      </c>
      <c r="E667" s="38" t="s">
        <v>1634</v>
      </c>
      <c r="F667" s="45" t="s">
        <v>4029</v>
      </c>
      <c r="G667" s="38" t="s">
        <v>1635</v>
      </c>
      <c r="H667" s="38" t="s">
        <v>1636</v>
      </c>
      <c r="I667" s="38">
        <v>2014</v>
      </c>
      <c r="J667" s="39">
        <v>1751</v>
      </c>
      <c r="K667" s="39">
        <v>1291</v>
      </c>
      <c r="L667" s="39">
        <v>230</v>
      </c>
      <c r="M667" s="39">
        <v>49863</v>
      </c>
      <c r="N667" s="39">
        <v>804</v>
      </c>
      <c r="O667" s="39">
        <v>48</v>
      </c>
      <c r="P667" s="39">
        <v>1997</v>
      </c>
      <c r="Q667" s="39">
        <v>11</v>
      </c>
      <c r="R667" s="39">
        <v>0</v>
      </c>
      <c r="S667" s="46">
        <v>2.5</v>
      </c>
      <c r="T667" s="39">
        <v>3</v>
      </c>
      <c r="U667" s="39">
        <v>1</v>
      </c>
      <c r="V667" s="39">
        <v>1</v>
      </c>
      <c r="W667" s="46">
        <v>1.5</v>
      </c>
      <c r="X667" s="39">
        <v>2</v>
      </c>
      <c r="Y667" s="39">
        <v>0</v>
      </c>
      <c r="Z667" s="39">
        <v>0</v>
      </c>
      <c r="AA667" s="39">
        <v>0</v>
      </c>
      <c r="AB667" s="39">
        <v>0</v>
      </c>
      <c r="AC667" s="39">
        <v>0</v>
      </c>
      <c r="AD667" s="39">
        <v>1</v>
      </c>
      <c r="AE667" s="39">
        <v>1</v>
      </c>
      <c r="AF667" s="39">
        <v>810197</v>
      </c>
      <c r="AG667" s="39">
        <v>617480</v>
      </c>
      <c r="AH667" s="39">
        <v>42866</v>
      </c>
      <c r="AI667" s="39">
        <v>149851</v>
      </c>
      <c r="AJ667" s="39">
        <v>30791</v>
      </c>
      <c r="AK667" s="39">
        <v>29985</v>
      </c>
    </row>
    <row r="668" spans="1:37" ht="16.5" customHeight="1">
      <c r="A668" s="38">
        <v>633</v>
      </c>
      <c r="B668" s="38" t="s">
        <v>55</v>
      </c>
      <c r="C668" s="38" t="s">
        <v>1620</v>
      </c>
      <c r="D668" s="38" t="s">
        <v>157</v>
      </c>
      <c r="E668" s="38" t="s">
        <v>1628</v>
      </c>
      <c r="F668" s="45" t="s">
        <v>4030</v>
      </c>
      <c r="G668" s="38" t="s">
        <v>1629</v>
      </c>
      <c r="H668" s="38" t="s">
        <v>4031</v>
      </c>
      <c r="I668" s="38">
        <v>2008</v>
      </c>
      <c r="J668" s="39">
        <v>2970.1</v>
      </c>
      <c r="K668" s="39">
        <v>6421.36</v>
      </c>
      <c r="L668" s="39">
        <v>442</v>
      </c>
      <c r="M668" s="39">
        <v>258615</v>
      </c>
      <c r="N668" s="39">
        <v>2046</v>
      </c>
      <c r="O668" s="39">
        <v>161</v>
      </c>
      <c r="P668" s="39">
        <v>16525</v>
      </c>
      <c r="Q668" s="39">
        <v>0</v>
      </c>
      <c r="R668" s="39">
        <v>35</v>
      </c>
      <c r="S668" s="39">
        <v>11</v>
      </c>
      <c r="T668" s="39">
        <v>11</v>
      </c>
      <c r="U668" s="39">
        <v>3</v>
      </c>
      <c r="V668" s="39">
        <v>3</v>
      </c>
      <c r="W668" s="39">
        <v>5</v>
      </c>
      <c r="X668" s="39">
        <v>5</v>
      </c>
      <c r="Y668" s="39">
        <v>1</v>
      </c>
      <c r="Z668" s="39">
        <v>1</v>
      </c>
      <c r="AA668" s="39">
        <v>2</v>
      </c>
      <c r="AB668" s="39">
        <v>2</v>
      </c>
      <c r="AC668" s="39">
        <v>0</v>
      </c>
      <c r="AD668" s="39">
        <v>4</v>
      </c>
      <c r="AE668" s="39">
        <v>1</v>
      </c>
      <c r="AF668" s="39">
        <v>2004122</v>
      </c>
      <c r="AG668" s="39">
        <v>1409426</v>
      </c>
      <c r="AH668" s="39">
        <v>189006</v>
      </c>
      <c r="AI668" s="39">
        <v>405690</v>
      </c>
      <c r="AJ668" s="39">
        <v>235357</v>
      </c>
      <c r="AK668" s="39">
        <v>191687</v>
      </c>
    </row>
    <row r="669" spans="1:37" ht="16.5" customHeight="1">
      <c r="A669" s="38">
        <v>634</v>
      </c>
      <c r="B669" s="38" t="s">
        <v>55</v>
      </c>
      <c r="C669" s="38" t="s">
        <v>1620</v>
      </c>
      <c r="D669" s="38" t="s">
        <v>157</v>
      </c>
      <c r="E669" s="38" t="s">
        <v>1630</v>
      </c>
      <c r="F669" s="45" t="s">
        <v>4032</v>
      </c>
      <c r="G669" s="38" t="s">
        <v>1631</v>
      </c>
      <c r="H669" s="38" t="s">
        <v>4033</v>
      </c>
      <c r="I669" s="38">
        <v>1992</v>
      </c>
      <c r="J669" s="39">
        <v>4005</v>
      </c>
      <c r="K669" s="39">
        <v>1715</v>
      </c>
      <c r="L669" s="39">
        <v>275</v>
      </c>
      <c r="M669" s="39">
        <v>88470</v>
      </c>
      <c r="N669" s="39">
        <v>566</v>
      </c>
      <c r="O669" s="39">
        <v>30</v>
      </c>
      <c r="P669" s="39">
        <v>2497</v>
      </c>
      <c r="Q669" s="39">
        <v>0</v>
      </c>
      <c r="R669" s="39">
        <v>0</v>
      </c>
      <c r="S669" s="39">
        <v>2</v>
      </c>
      <c r="T669" s="39">
        <v>2</v>
      </c>
      <c r="U669" s="39">
        <v>1</v>
      </c>
      <c r="V669" s="39">
        <v>1</v>
      </c>
      <c r="W669" s="39">
        <v>1</v>
      </c>
      <c r="X669" s="39">
        <v>1</v>
      </c>
      <c r="Y669" s="39">
        <v>0</v>
      </c>
      <c r="Z669" s="39">
        <v>0</v>
      </c>
      <c r="AA669" s="39">
        <v>0</v>
      </c>
      <c r="AB669" s="39">
        <v>0</v>
      </c>
      <c r="AC669" s="39">
        <v>0</v>
      </c>
      <c r="AD669" s="39">
        <v>1</v>
      </c>
      <c r="AE669" s="39">
        <v>0</v>
      </c>
      <c r="AF669" s="39">
        <v>578837</v>
      </c>
      <c r="AG669" s="39">
        <v>408527</v>
      </c>
      <c r="AH669" s="39">
        <v>42408</v>
      </c>
      <c r="AI669" s="39">
        <v>127902</v>
      </c>
      <c r="AJ669" s="39">
        <v>24395</v>
      </c>
      <c r="AK669" s="39">
        <v>17355</v>
      </c>
    </row>
    <row r="670" spans="1:37" ht="16.5" customHeight="1">
      <c r="A670" s="38">
        <v>635</v>
      </c>
      <c r="B670" s="38" t="s">
        <v>55</v>
      </c>
      <c r="C670" s="38" t="s">
        <v>1620</v>
      </c>
      <c r="D670" s="38" t="s">
        <v>157</v>
      </c>
      <c r="E670" s="38" t="s">
        <v>1625</v>
      </c>
      <c r="F670" s="45" t="s">
        <v>4034</v>
      </c>
      <c r="G670" s="38" t="s">
        <v>1626</v>
      </c>
      <c r="H670" s="38" t="s">
        <v>1627</v>
      </c>
      <c r="I670" s="38">
        <v>2014</v>
      </c>
      <c r="J670" s="39">
        <v>8342.9</v>
      </c>
      <c r="K670" s="39">
        <v>5317.14</v>
      </c>
      <c r="L670" s="39">
        <v>370</v>
      </c>
      <c r="M670" s="39">
        <v>140977</v>
      </c>
      <c r="N670" s="39">
        <v>1009</v>
      </c>
      <c r="O670" s="39">
        <v>105</v>
      </c>
      <c r="P670" s="39">
        <v>6008</v>
      </c>
      <c r="Q670" s="39">
        <v>0</v>
      </c>
      <c r="R670" s="39">
        <v>0</v>
      </c>
      <c r="S670" s="39">
        <v>9</v>
      </c>
      <c r="T670" s="39">
        <v>8</v>
      </c>
      <c r="U670" s="39">
        <v>0</v>
      </c>
      <c r="V670" s="39">
        <v>0</v>
      </c>
      <c r="W670" s="39">
        <v>5</v>
      </c>
      <c r="X670" s="39">
        <v>4</v>
      </c>
      <c r="Y670" s="39">
        <v>0</v>
      </c>
      <c r="Z670" s="39">
        <v>0</v>
      </c>
      <c r="AA670" s="39">
        <v>4</v>
      </c>
      <c r="AB670" s="39">
        <v>4</v>
      </c>
      <c r="AC670" s="39">
        <v>1</v>
      </c>
      <c r="AD670" s="39">
        <v>4</v>
      </c>
      <c r="AE670" s="39">
        <v>0</v>
      </c>
      <c r="AF670" s="39">
        <v>1302557</v>
      </c>
      <c r="AG670" s="39">
        <v>845019</v>
      </c>
      <c r="AH670" s="39">
        <v>96791</v>
      </c>
      <c r="AI670" s="39">
        <v>360747</v>
      </c>
      <c r="AJ670" s="39">
        <v>227480</v>
      </c>
      <c r="AK670" s="39">
        <v>229206</v>
      </c>
    </row>
    <row r="671" spans="1:37" ht="16.5" customHeight="1">
      <c r="A671" s="38">
        <v>636</v>
      </c>
      <c r="B671" s="38" t="s">
        <v>55</v>
      </c>
      <c r="C671" s="38" t="s">
        <v>1620</v>
      </c>
      <c r="D671" s="38" t="s">
        <v>157</v>
      </c>
      <c r="E671" s="38" t="s">
        <v>1632</v>
      </c>
      <c r="F671" s="45" t="s">
        <v>4035</v>
      </c>
      <c r="G671" s="38" t="s">
        <v>1633</v>
      </c>
      <c r="H671" s="38" t="s">
        <v>4036</v>
      </c>
      <c r="I671" s="38">
        <v>2007</v>
      </c>
      <c r="J671" s="39">
        <v>1508.6</v>
      </c>
      <c r="K671" s="39">
        <v>999.02</v>
      </c>
      <c r="L671" s="39">
        <v>72</v>
      </c>
      <c r="M671" s="39">
        <v>49158</v>
      </c>
      <c r="N671" s="39">
        <v>0</v>
      </c>
      <c r="O671" s="39">
        <v>42</v>
      </c>
      <c r="P671" s="39">
        <v>2690</v>
      </c>
      <c r="Q671" s="39">
        <v>0</v>
      </c>
      <c r="R671" s="39">
        <v>0</v>
      </c>
      <c r="S671" s="46">
        <v>1.5</v>
      </c>
      <c r="T671" s="39">
        <v>2</v>
      </c>
      <c r="U671" s="39">
        <v>0</v>
      </c>
      <c r="V671" s="39">
        <v>0</v>
      </c>
      <c r="W671" s="46">
        <v>0.5</v>
      </c>
      <c r="X671" s="39">
        <v>1</v>
      </c>
      <c r="Y671" s="39">
        <v>0</v>
      </c>
      <c r="Z671" s="39">
        <v>0</v>
      </c>
      <c r="AA671" s="39">
        <v>1</v>
      </c>
      <c r="AB671" s="39">
        <v>1</v>
      </c>
      <c r="AC671" s="39">
        <v>0</v>
      </c>
      <c r="AD671" s="39">
        <v>1</v>
      </c>
      <c r="AE671" s="39">
        <v>0</v>
      </c>
      <c r="AF671" s="39">
        <v>369235</v>
      </c>
      <c r="AG671" s="39">
        <v>193347</v>
      </c>
      <c r="AH671" s="39">
        <v>42930</v>
      </c>
      <c r="AI671" s="39">
        <v>132958</v>
      </c>
      <c r="AJ671" s="39">
        <v>40070</v>
      </c>
      <c r="AK671" s="39">
        <v>50290</v>
      </c>
    </row>
    <row r="672" spans="1:37" ht="16.5" customHeight="1">
      <c r="A672" s="38">
        <v>637</v>
      </c>
      <c r="B672" s="38" t="s">
        <v>55</v>
      </c>
      <c r="C672" s="38" t="s">
        <v>1203</v>
      </c>
      <c r="D672" s="38" t="s">
        <v>157</v>
      </c>
      <c r="E672" s="38" t="s">
        <v>1637</v>
      </c>
      <c r="F672" s="45" t="s">
        <v>4037</v>
      </c>
      <c r="G672" s="38" t="s">
        <v>1638</v>
      </c>
      <c r="H672" s="38" t="s">
        <v>4038</v>
      </c>
      <c r="I672" s="38">
        <v>2018</v>
      </c>
      <c r="J672" s="39">
        <v>20322.2</v>
      </c>
      <c r="K672" s="39">
        <v>3382.28</v>
      </c>
      <c r="L672" s="39">
        <v>341</v>
      </c>
      <c r="M672" s="39">
        <v>69105</v>
      </c>
      <c r="N672" s="39">
        <v>778</v>
      </c>
      <c r="O672" s="39">
        <v>112</v>
      </c>
      <c r="P672" s="39">
        <v>11260</v>
      </c>
      <c r="Q672" s="39">
        <v>112</v>
      </c>
      <c r="R672" s="39">
        <v>9</v>
      </c>
      <c r="S672" s="39">
        <v>5</v>
      </c>
      <c r="T672" s="39">
        <v>6</v>
      </c>
      <c r="U672" s="39">
        <v>2</v>
      </c>
      <c r="V672" s="39">
        <v>1</v>
      </c>
      <c r="W672" s="39">
        <v>3</v>
      </c>
      <c r="X672" s="39">
        <v>4</v>
      </c>
      <c r="Y672" s="39">
        <v>0</v>
      </c>
      <c r="Z672" s="39">
        <v>0</v>
      </c>
      <c r="AA672" s="39">
        <v>0</v>
      </c>
      <c r="AB672" s="39">
        <v>1</v>
      </c>
      <c r="AC672" s="39">
        <v>0</v>
      </c>
      <c r="AD672" s="39">
        <v>3</v>
      </c>
      <c r="AE672" s="39">
        <v>0</v>
      </c>
      <c r="AF672" s="39">
        <v>1110371</v>
      </c>
      <c r="AG672" s="39">
        <v>673706</v>
      </c>
      <c r="AH672" s="39">
        <v>173284</v>
      </c>
      <c r="AI672" s="39">
        <v>263381</v>
      </c>
      <c r="AJ672" s="39">
        <v>194218</v>
      </c>
      <c r="AK672" s="39">
        <v>196319</v>
      </c>
    </row>
    <row r="673" spans="1:37" ht="16.5" customHeight="1">
      <c r="A673" s="38">
        <v>638</v>
      </c>
      <c r="B673" s="38" t="s">
        <v>55</v>
      </c>
      <c r="C673" s="38" t="s">
        <v>1203</v>
      </c>
      <c r="D673" s="38" t="s">
        <v>157</v>
      </c>
      <c r="E673" s="38" t="s">
        <v>1639</v>
      </c>
      <c r="F673" s="45" t="s">
        <v>4039</v>
      </c>
      <c r="G673" s="38" t="s">
        <v>1640</v>
      </c>
      <c r="H673" s="38" t="s">
        <v>1641</v>
      </c>
      <c r="I673" s="38">
        <v>2012</v>
      </c>
      <c r="J673" s="39">
        <v>87722</v>
      </c>
      <c r="K673" s="39">
        <v>4360</v>
      </c>
      <c r="L673" s="39">
        <v>437</v>
      </c>
      <c r="M673" s="39">
        <v>149819</v>
      </c>
      <c r="N673" s="39">
        <v>1909</v>
      </c>
      <c r="O673" s="39">
        <v>121</v>
      </c>
      <c r="P673" s="39">
        <v>11336</v>
      </c>
      <c r="Q673" s="39">
        <v>98</v>
      </c>
      <c r="R673" s="39">
        <v>15</v>
      </c>
      <c r="S673" s="46">
        <v>5.5</v>
      </c>
      <c r="T673" s="39">
        <v>7</v>
      </c>
      <c r="U673" s="39">
        <v>1</v>
      </c>
      <c r="V673" s="39">
        <v>1</v>
      </c>
      <c r="W673" s="46">
        <v>2.5</v>
      </c>
      <c r="X673" s="39">
        <v>5</v>
      </c>
      <c r="Y673" s="39">
        <v>0</v>
      </c>
      <c r="Z673" s="39">
        <v>0</v>
      </c>
      <c r="AA673" s="39">
        <v>2</v>
      </c>
      <c r="AB673" s="39">
        <v>1</v>
      </c>
      <c r="AC673" s="39">
        <v>0</v>
      </c>
      <c r="AD673" s="39">
        <v>5</v>
      </c>
      <c r="AE673" s="39">
        <v>2</v>
      </c>
      <c r="AF673" s="39">
        <v>1133302</v>
      </c>
      <c r="AG673" s="39">
        <v>692601</v>
      </c>
      <c r="AH673" s="39">
        <v>178903</v>
      </c>
      <c r="AI673" s="39">
        <v>261798</v>
      </c>
      <c r="AJ673" s="39">
        <v>283008</v>
      </c>
      <c r="AK673" s="39">
        <v>310019</v>
      </c>
    </row>
    <row r="674" spans="1:37" ht="16.5" customHeight="1">
      <c r="A674" s="38">
        <v>639</v>
      </c>
      <c r="B674" s="38" t="s">
        <v>55</v>
      </c>
      <c r="C674" s="38" t="s">
        <v>1203</v>
      </c>
      <c r="D674" s="38" t="s">
        <v>157</v>
      </c>
      <c r="E674" s="38" t="s">
        <v>1642</v>
      </c>
      <c r="F674" s="45" t="s">
        <v>4040</v>
      </c>
      <c r="G674" s="38" t="s">
        <v>1643</v>
      </c>
      <c r="H674" s="38" t="s">
        <v>4041</v>
      </c>
      <c r="I674" s="38">
        <v>2015</v>
      </c>
      <c r="J674" s="39">
        <v>5435.8</v>
      </c>
      <c r="K674" s="39">
        <v>6813.49</v>
      </c>
      <c r="L674" s="39">
        <v>604</v>
      </c>
      <c r="M674" s="39">
        <v>151256</v>
      </c>
      <c r="N674" s="39">
        <v>1747</v>
      </c>
      <c r="O674" s="39">
        <v>101</v>
      </c>
      <c r="P674" s="39">
        <v>13811</v>
      </c>
      <c r="Q674" s="39">
        <v>104</v>
      </c>
      <c r="R674" s="39">
        <v>6</v>
      </c>
      <c r="S674" s="39">
        <v>7</v>
      </c>
      <c r="T674" s="39">
        <v>7</v>
      </c>
      <c r="U674" s="39">
        <v>2</v>
      </c>
      <c r="V674" s="39">
        <v>2</v>
      </c>
      <c r="W674" s="39">
        <v>4</v>
      </c>
      <c r="X674" s="39">
        <v>4</v>
      </c>
      <c r="Y674" s="39">
        <v>0</v>
      </c>
      <c r="Z674" s="39">
        <v>0</v>
      </c>
      <c r="AA674" s="39">
        <v>1</v>
      </c>
      <c r="AB674" s="39">
        <v>1</v>
      </c>
      <c r="AC674" s="39">
        <v>0</v>
      </c>
      <c r="AD674" s="39">
        <v>5</v>
      </c>
      <c r="AE674" s="39">
        <v>2</v>
      </c>
      <c r="AF674" s="39">
        <v>1408035</v>
      </c>
      <c r="AG674" s="39">
        <v>850557</v>
      </c>
      <c r="AH674" s="39">
        <v>208237</v>
      </c>
      <c r="AI674" s="39">
        <v>349241</v>
      </c>
      <c r="AJ674" s="39">
        <v>643680</v>
      </c>
      <c r="AK674" s="39">
        <v>696051</v>
      </c>
    </row>
    <row r="675" spans="1:37" ht="16.5" customHeight="1">
      <c r="A675" s="38">
        <v>640</v>
      </c>
      <c r="B675" s="38" t="s">
        <v>55</v>
      </c>
      <c r="C675" s="38" t="s">
        <v>1203</v>
      </c>
      <c r="D675" s="38" t="s">
        <v>157</v>
      </c>
      <c r="E675" s="38" t="s">
        <v>4042</v>
      </c>
      <c r="F675" s="45" t="s">
        <v>4043</v>
      </c>
      <c r="G675" s="38" t="s">
        <v>4044</v>
      </c>
      <c r="H675" s="38" t="s">
        <v>4045</v>
      </c>
      <c r="I675" s="38">
        <v>2021</v>
      </c>
      <c r="J675" s="39">
        <v>8609</v>
      </c>
      <c r="K675" s="39">
        <v>2887</v>
      </c>
      <c r="L675" s="39">
        <v>276</v>
      </c>
      <c r="M675" s="39">
        <v>37833</v>
      </c>
      <c r="N675" s="39">
        <v>0</v>
      </c>
      <c r="O675" s="39">
        <v>97</v>
      </c>
      <c r="P675" s="39">
        <v>37833</v>
      </c>
      <c r="Q675" s="39">
        <v>0</v>
      </c>
      <c r="R675" s="39">
        <v>97</v>
      </c>
      <c r="S675" s="46">
        <v>6.5</v>
      </c>
      <c r="T675" s="39">
        <v>7</v>
      </c>
      <c r="U675" s="39">
        <v>1</v>
      </c>
      <c r="V675" s="39">
        <v>1</v>
      </c>
      <c r="W675" s="46">
        <v>4.5</v>
      </c>
      <c r="X675" s="39">
        <v>5</v>
      </c>
      <c r="Y675" s="39">
        <v>0</v>
      </c>
      <c r="Z675" s="39">
        <v>0</v>
      </c>
      <c r="AA675" s="39">
        <v>1</v>
      </c>
      <c r="AB675" s="39">
        <v>1</v>
      </c>
      <c r="AC675" s="39">
        <v>0</v>
      </c>
      <c r="AD675" s="39">
        <v>4</v>
      </c>
      <c r="AE675" s="39">
        <v>1</v>
      </c>
      <c r="AF675" s="39">
        <v>1200200</v>
      </c>
      <c r="AG675" s="39">
        <v>224740</v>
      </c>
      <c r="AH675" s="39">
        <v>365687</v>
      </c>
      <c r="AI675" s="39">
        <v>609773</v>
      </c>
      <c r="AJ675" s="39">
        <v>70093</v>
      </c>
      <c r="AK675" s="39">
        <v>87351</v>
      </c>
    </row>
    <row r="676" spans="1:37" ht="16.5" customHeight="1">
      <c r="A676" s="38">
        <v>641</v>
      </c>
      <c r="B676" s="38" t="s">
        <v>55</v>
      </c>
      <c r="C676" s="38" t="s">
        <v>1203</v>
      </c>
      <c r="D676" s="38" t="s">
        <v>157</v>
      </c>
      <c r="E676" s="38" t="s">
        <v>4046</v>
      </c>
      <c r="F676" s="45" t="s">
        <v>4047</v>
      </c>
      <c r="G676" s="38" t="s">
        <v>4048</v>
      </c>
      <c r="H676" s="38" t="s">
        <v>4049</v>
      </c>
      <c r="I676" s="38">
        <v>2021</v>
      </c>
      <c r="J676" s="39">
        <v>10628</v>
      </c>
      <c r="K676" s="39">
        <v>2592</v>
      </c>
      <c r="L676" s="39">
        <v>94</v>
      </c>
      <c r="M676" s="39">
        <v>25331</v>
      </c>
      <c r="N676" s="39">
        <v>0</v>
      </c>
      <c r="O676" s="39">
        <v>80</v>
      </c>
      <c r="P676" s="39">
        <v>25331</v>
      </c>
      <c r="Q676" s="39">
        <v>0</v>
      </c>
      <c r="R676" s="39">
        <v>80</v>
      </c>
      <c r="S676" s="39">
        <v>6</v>
      </c>
      <c r="T676" s="39">
        <v>6</v>
      </c>
      <c r="U676" s="39">
        <v>1</v>
      </c>
      <c r="V676" s="39">
        <v>1</v>
      </c>
      <c r="W676" s="39">
        <v>4</v>
      </c>
      <c r="X676" s="39">
        <v>4</v>
      </c>
      <c r="Y676" s="39">
        <v>0</v>
      </c>
      <c r="Z676" s="39">
        <v>0</v>
      </c>
      <c r="AA676" s="39">
        <v>1</v>
      </c>
      <c r="AB676" s="39">
        <v>1</v>
      </c>
      <c r="AC676" s="39">
        <v>0</v>
      </c>
      <c r="AD676" s="39">
        <v>4</v>
      </c>
      <c r="AE676" s="39">
        <v>0</v>
      </c>
      <c r="AF676" s="39">
        <v>1114912</v>
      </c>
      <c r="AG676" s="39">
        <v>127996</v>
      </c>
      <c r="AH676" s="39">
        <v>331354</v>
      </c>
      <c r="AI676" s="39">
        <v>655562</v>
      </c>
      <c r="AJ676" s="39">
        <v>61763</v>
      </c>
      <c r="AK676" s="39">
        <v>70219</v>
      </c>
    </row>
    <row r="677" spans="1:37" ht="16.5" customHeight="1">
      <c r="A677" s="38">
        <v>642</v>
      </c>
      <c r="B677" s="38" t="s">
        <v>55</v>
      </c>
      <c r="C677" s="38" t="s">
        <v>1203</v>
      </c>
      <c r="D677" s="38" t="s">
        <v>157</v>
      </c>
      <c r="E677" s="38" t="s">
        <v>1672</v>
      </c>
      <c r="F677" s="45" t="s">
        <v>4050</v>
      </c>
      <c r="G677" s="38" t="s">
        <v>1673</v>
      </c>
      <c r="H677" s="38" t="s">
        <v>1674</v>
      </c>
      <c r="I677" s="38">
        <v>1993</v>
      </c>
      <c r="J677" s="39">
        <v>8643</v>
      </c>
      <c r="K677" s="39">
        <v>4461</v>
      </c>
      <c r="L677" s="39">
        <v>556</v>
      </c>
      <c r="M677" s="39">
        <v>319868</v>
      </c>
      <c r="N677" s="39">
        <v>14495</v>
      </c>
      <c r="O677" s="39">
        <v>110</v>
      </c>
      <c r="P677" s="39">
        <v>12969</v>
      </c>
      <c r="Q677" s="39">
        <v>10511</v>
      </c>
      <c r="R677" s="39">
        <v>12</v>
      </c>
      <c r="S677" s="39">
        <v>12</v>
      </c>
      <c r="T677" s="39">
        <v>12</v>
      </c>
      <c r="U677" s="39">
        <v>1</v>
      </c>
      <c r="V677" s="39">
        <v>3</v>
      </c>
      <c r="W677" s="39">
        <v>7</v>
      </c>
      <c r="X677" s="39">
        <v>6</v>
      </c>
      <c r="Y677" s="39">
        <v>0</v>
      </c>
      <c r="Z677" s="39">
        <v>0</v>
      </c>
      <c r="AA677" s="39">
        <v>4</v>
      </c>
      <c r="AB677" s="39">
        <v>3</v>
      </c>
      <c r="AC677" s="39">
        <v>0</v>
      </c>
      <c r="AD677" s="39">
        <v>7</v>
      </c>
      <c r="AE677" s="39">
        <v>0</v>
      </c>
      <c r="AF677" s="39">
        <v>1744980</v>
      </c>
      <c r="AG677" s="39">
        <v>1182298</v>
      </c>
      <c r="AH677" s="39">
        <v>191390</v>
      </c>
      <c r="AI677" s="39">
        <v>371292</v>
      </c>
      <c r="AJ677" s="39">
        <v>349541</v>
      </c>
      <c r="AK677" s="39">
        <v>312535</v>
      </c>
    </row>
    <row r="678" spans="1:37" ht="16.5" customHeight="1">
      <c r="A678" s="38">
        <v>643</v>
      </c>
      <c r="B678" s="38" t="s">
        <v>55</v>
      </c>
      <c r="C678" s="38" t="s">
        <v>1203</v>
      </c>
      <c r="D678" s="38" t="s">
        <v>157</v>
      </c>
      <c r="E678" s="38" t="s">
        <v>1675</v>
      </c>
      <c r="F678" s="45" t="s">
        <v>4051</v>
      </c>
      <c r="G678" s="38" t="s">
        <v>1676</v>
      </c>
      <c r="H678" s="38" t="s">
        <v>1677</v>
      </c>
      <c r="I678" s="38">
        <v>2017</v>
      </c>
      <c r="J678" s="39">
        <v>2000</v>
      </c>
      <c r="K678" s="39">
        <v>792.48</v>
      </c>
      <c r="L678" s="39">
        <v>161</v>
      </c>
      <c r="M678" s="39">
        <v>38839</v>
      </c>
      <c r="N678" s="39">
        <v>397</v>
      </c>
      <c r="O678" s="39">
        <v>17</v>
      </c>
      <c r="P678" s="39">
        <v>1011</v>
      </c>
      <c r="Q678" s="39">
        <v>58</v>
      </c>
      <c r="R678" s="39">
        <v>5</v>
      </c>
      <c r="S678" s="39">
        <v>2</v>
      </c>
      <c r="T678" s="39">
        <v>1</v>
      </c>
      <c r="U678" s="39">
        <v>0</v>
      </c>
      <c r="V678" s="39">
        <v>0</v>
      </c>
      <c r="W678" s="39">
        <v>0</v>
      </c>
      <c r="X678" s="39">
        <v>1</v>
      </c>
      <c r="Y678" s="39">
        <v>0</v>
      </c>
      <c r="Z678" s="39">
        <v>0</v>
      </c>
      <c r="AA678" s="39">
        <v>2</v>
      </c>
      <c r="AB678" s="39">
        <v>0</v>
      </c>
      <c r="AC678" s="39">
        <v>0</v>
      </c>
      <c r="AD678" s="39">
        <v>1</v>
      </c>
      <c r="AE678" s="39">
        <v>0</v>
      </c>
      <c r="AF678" s="39">
        <v>287944</v>
      </c>
      <c r="AG678" s="39">
        <v>138885</v>
      </c>
      <c r="AH678" s="39">
        <v>23994</v>
      </c>
      <c r="AI678" s="39">
        <v>125065</v>
      </c>
      <c r="AJ678" s="39">
        <v>19916</v>
      </c>
      <c r="AK678" s="39">
        <v>18736</v>
      </c>
    </row>
    <row r="679" spans="1:37" ht="16.5" customHeight="1">
      <c r="A679" s="38">
        <v>644</v>
      </c>
      <c r="B679" s="38" t="s">
        <v>55</v>
      </c>
      <c r="C679" s="38" t="s">
        <v>1203</v>
      </c>
      <c r="D679" s="38" t="s">
        <v>157</v>
      </c>
      <c r="E679" s="38" t="s">
        <v>1659</v>
      </c>
      <c r="F679" s="45" t="s">
        <v>4052</v>
      </c>
      <c r="G679" s="38" t="s">
        <v>1660</v>
      </c>
      <c r="H679" s="38" t="s">
        <v>4053</v>
      </c>
      <c r="I679" s="38">
        <v>2007</v>
      </c>
      <c r="J679" s="39">
        <v>8937</v>
      </c>
      <c r="K679" s="39">
        <v>2775</v>
      </c>
      <c r="L679" s="39">
        <v>453</v>
      </c>
      <c r="M679" s="39">
        <v>168718</v>
      </c>
      <c r="N679" s="39">
        <v>4254</v>
      </c>
      <c r="O679" s="39">
        <v>100</v>
      </c>
      <c r="P679" s="39">
        <v>11402</v>
      </c>
      <c r="Q679" s="39">
        <v>97</v>
      </c>
      <c r="R679" s="39">
        <v>10</v>
      </c>
      <c r="S679" s="39">
        <v>5</v>
      </c>
      <c r="T679" s="39">
        <v>5</v>
      </c>
      <c r="U679" s="39">
        <v>1</v>
      </c>
      <c r="V679" s="39">
        <v>1</v>
      </c>
      <c r="W679" s="39">
        <v>3</v>
      </c>
      <c r="X679" s="39">
        <v>3</v>
      </c>
      <c r="Y679" s="39">
        <v>0</v>
      </c>
      <c r="Z679" s="39">
        <v>0</v>
      </c>
      <c r="AA679" s="39">
        <v>1</v>
      </c>
      <c r="AB679" s="39">
        <v>1</v>
      </c>
      <c r="AC679" s="39">
        <v>0</v>
      </c>
      <c r="AD679" s="39">
        <v>6</v>
      </c>
      <c r="AE679" s="39">
        <v>0</v>
      </c>
      <c r="AF679" s="39">
        <v>1268686</v>
      </c>
      <c r="AG679" s="39">
        <v>669530</v>
      </c>
      <c r="AH679" s="39">
        <v>177224</v>
      </c>
      <c r="AI679" s="39">
        <v>421932</v>
      </c>
      <c r="AJ679" s="39">
        <v>315311</v>
      </c>
      <c r="AK679" s="39">
        <v>304991</v>
      </c>
    </row>
    <row r="680" spans="1:37" ht="16.5" customHeight="1">
      <c r="A680" s="38">
        <v>645</v>
      </c>
      <c r="B680" s="38" t="s">
        <v>55</v>
      </c>
      <c r="C680" s="38" t="s">
        <v>1203</v>
      </c>
      <c r="D680" s="38" t="s">
        <v>157</v>
      </c>
      <c r="E680" s="38" t="s">
        <v>1661</v>
      </c>
      <c r="F680" s="45" t="s">
        <v>4054</v>
      </c>
      <c r="G680" s="38" t="s">
        <v>1662</v>
      </c>
      <c r="H680" s="38" t="s">
        <v>1663</v>
      </c>
      <c r="I680" s="38">
        <v>2004</v>
      </c>
      <c r="J680" s="39">
        <v>15538</v>
      </c>
      <c r="K680" s="39">
        <v>5059</v>
      </c>
      <c r="L680" s="39">
        <v>908</v>
      </c>
      <c r="M680" s="39">
        <v>265557</v>
      </c>
      <c r="N680" s="39">
        <v>3630</v>
      </c>
      <c r="O680" s="39">
        <v>130</v>
      </c>
      <c r="P680" s="39">
        <v>10524</v>
      </c>
      <c r="Q680" s="39">
        <v>97</v>
      </c>
      <c r="R680" s="39">
        <v>8</v>
      </c>
      <c r="S680" s="39">
        <v>14</v>
      </c>
      <c r="T680" s="39">
        <v>14</v>
      </c>
      <c r="U680" s="39">
        <v>2</v>
      </c>
      <c r="V680" s="39">
        <v>2</v>
      </c>
      <c r="W680" s="39">
        <v>10</v>
      </c>
      <c r="X680" s="39">
        <v>10</v>
      </c>
      <c r="Y680" s="39">
        <v>0</v>
      </c>
      <c r="Z680" s="39">
        <v>0</v>
      </c>
      <c r="AA680" s="39">
        <v>2</v>
      </c>
      <c r="AB680" s="39">
        <v>2</v>
      </c>
      <c r="AC680" s="39">
        <v>1</v>
      </c>
      <c r="AD680" s="39">
        <v>11</v>
      </c>
      <c r="AE680" s="39">
        <v>1</v>
      </c>
      <c r="AF680" s="39">
        <v>1659008</v>
      </c>
      <c r="AG680" s="39">
        <v>1219411</v>
      </c>
      <c r="AH680" s="39">
        <v>170208</v>
      </c>
      <c r="AI680" s="39">
        <v>269389</v>
      </c>
      <c r="AJ680" s="39">
        <v>575301</v>
      </c>
      <c r="AK680" s="39">
        <v>585182</v>
      </c>
    </row>
    <row r="681" spans="1:37" ht="16.5" customHeight="1">
      <c r="A681" s="38">
        <v>646</v>
      </c>
      <c r="B681" s="38" t="s">
        <v>55</v>
      </c>
      <c r="C681" s="38" t="s">
        <v>1203</v>
      </c>
      <c r="D681" s="38" t="s">
        <v>157</v>
      </c>
      <c r="E681" s="38" t="s">
        <v>1667</v>
      </c>
      <c r="F681" s="45" t="s">
        <v>4055</v>
      </c>
      <c r="G681" s="38" t="s">
        <v>1668</v>
      </c>
      <c r="H681" s="38" t="s">
        <v>1669</v>
      </c>
      <c r="I681" s="38">
        <v>2008</v>
      </c>
      <c r="J681" s="39">
        <v>6490</v>
      </c>
      <c r="K681" s="39">
        <v>4965</v>
      </c>
      <c r="L681" s="39">
        <v>525</v>
      </c>
      <c r="M681" s="39">
        <v>196344</v>
      </c>
      <c r="N681" s="39">
        <v>3383</v>
      </c>
      <c r="O681" s="39">
        <v>101</v>
      </c>
      <c r="P681" s="39">
        <v>13378</v>
      </c>
      <c r="Q681" s="39">
        <v>97</v>
      </c>
      <c r="R681" s="39">
        <v>6</v>
      </c>
      <c r="S681" s="39">
        <v>7</v>
      </c>
      <c r="T681" s="39">
        <v>7</v>
      </c>
      <c r="U681" s="39">
        <v>3</v>
      </c>
      <c r="V681" s="39">
        <v>3</v>
      </c>
      <c r="W681" s="39">
        <v>3</v>
      </c>
      <c r="X681" s="39">
        <v>3</v>
      </c>
      <c r="Y681" s="39">
        <v>0</v>
      </c>
      <c r="Z681" s="39">
        <v>0</v>
      </c>
      <c r="AA681" s="39">
        <v>1</v>
      </c>
      <c r="AB681" s="39">
        <v>1</v>
      </c>
      <c r="AC681" s="39">
        <v>0</v>
      </c>
      <c r="AD681" s="39">
        <v>2</v>
      </c>
      <c r="AE681" s="39">
        <v>1</v>
      </c>
      <c r="AF681" s="39">
        <v>1028705</v>
      </c>
      <c r="AG681" s="39">
        <v>799497</v>
      </c>
      <c r="AH681" s="39">
        <v>218767</v>
      </c>
      <c r="AI681" s="39">
        <v>10441</v>
      </c>
      <c r="AJ681" s="39">
        <v>484879</v>
      </c>
      <c r="AK681" s="39">
        <v>540125</v>
      </c>
    </row>
    <row r="682" spans="1:37" ht="16.5" customHeight="1">
      <c r="A682" s="38">
        <v>647</v>
      </c>
      <c r="B682" s="38" t="s">
        <v>55</v>
      </c>
      <c r="C682" s="38" t="s">
        <v>1203</v>
      </c>
      <c r="D682" s="38" t="s">
        <v>157</v>
      </c>
      <c r="E682" s="38" t="s">
        <v>1670</v>
      </c>
      <c r="F682" s="45" t="s">
        <v>4056</v>
      </c>
      <c r="G682" s="38" t="s">
        <v>1671</v>
      </c>
      <c r="H682" s="38" t="s">
        <v>4057</v>
      </c>
      <c r="I682" s="38">
        <v>2006</v>
      </c>
      <c r="J682" s="39">
        <v>2747</v>
      </c>
      <c r="K682" s="39">
        <v>2733</v>
      </c>
      <c r="L682" s="39">
        <v>338</v>
      </c>
      <c r="M682" s="39">
        <v>184368</v>
      </c>
      <c r="N682" s="39">
        <v>3686</v>
      </c>
      <c r="O682" s="39">
        <v>104</v>
      </c>
      <c r="P682" s="39">
        <v>10320</v>
      </c>
      <c r="Q682" s="39">
        <v>92</v>
      </c>
      <c r="R682" s="39">
        <v>10</v>
      </c>
      <c r="S682" s="39">
        <v>6</v>
      </c>
      <c r="T682" s="39">
        <v>7</v>
      </c>
      <c r="U682" s="39">
        <v>2</v>
      </c>
      <c r="V682" s="39">
        <v>2</v>
      </c>
      <c r="W682" s="39">
        <v>3</v>
      </c>
      <c r="X682" s="39">
        <v>4</v>
      </c>
      <c r="Y682" s="39">
        <v>0</v>
      </c>
      <c r="Z682" s="39">
        <v>0</v>
      </c>
      <c r="AA682" s="39">
        <v>1</v>
      </c>
      <c r="AB682" s="39">
        <v>1</v>
      </c>
      <c r="AC682" s="39">
        <v>0</v>
      </c>
      <c r="AD682" s="39">
        <v>4</v>
      </c>
      <c r="AE682" s="39">
        <v>0</v>
      </c>
      <c r="AF682" s="39">
        <v>1041997</v>
      </c>
      <c r="AG682" s="39">
        <v>627031</v>
      </c>
      <c r="AH682" s="39">
        <v>159813</v>
      </c>
      <c r="AI682" s="39">
        <v>255153</v>
      </c>
      <c r="AJ682" s="39">
        <v>184050</v>
      </c>
      <c r="AK682" s="39">
        <v>188810</v>
      </c>
    </row>
    <row r="683" spans="1:37" ht="16.5" customHeight="1">
      <c r="A683" s="38">
        <v>648</v>
      </c>
      <c r="B683" s="38" t="s">
        <v>55</v>
      </c>
      <c r="C683" s="38" t="s">
        <v>1203</v>
      </c>
      <c r="D683" s="38" t="s">
        <v>157</v>
      </c>
      <c r="E683" s="38" t="s">
        <v>1644</v>
      </c>
      <c r="F683" s="45" t="s">
        <v>4058</v>
      </c>
      <c r="G683" s="38" t="s">
        <v>1645</v>
      </c>
      <c r="H683" s="38" t="s">
        <v>1646</v>
      </c>
      <c r="I683" s="38">
        <v>2010</v>
      </c>
      <c r="J683" s="39">
        <v>13200</v>
      </c>
      <c r="K683" s="39">
        <v>6607</v>
      </c>
      <c r="L683" s="39">
        <v>563</v>
      </c>
      <c r="M683" s="39">
        <v>195869</v>
      </c>
      <c r="N683" s="39">
        <v>3531</v>
      </c>
      <c r="O683" s="39">
        <v>110</v>
      </c>
      <c r="P683" s="39">
        <v>12168</v>
      </c>
      <c r="Q683" s="39">
        <v>102</v>
      </c>
      <c r="R683" s="39">
        <v>5</v>
      </c>
      <c r="S683" s="46">
        <v>6.5</v>
      </c>
      <c r="T683" s="39">
        <v>7</v>
      </c>
      <c r="U683" s="39">
        <v>0</v>
      </c>
      <c r="V683" s="39">
        <v>0</v>
      </c>
      <c r="W683" s="46">
        <v>5.5</v>
      </c>
      <c r="X683" s="39">
        <v>6</v>
      </c>
      <c r="Y683" s="39">
        <v>0</v>
      </c>
      <c r="Z683" s="39">
        <v>0</v>
      </c>
      <c r="AA683" s="39">
        <v>1</v>
      </c>
      <c r="AB683" s="39">
        <v>1</v>
      </c>
      <c r="AC683" s="39">
        <v>1</v>
      </c>
      <c r="AD683" s="39">
        <v>7</v>
      </c>
      <c r="AE683" s="39">
        <v>0</v>
      </c>
      <c r="AF683" s="39">
        <v>982605</v>
      </c>
      <c r="AG683" s="39">
        <v>794864</v>
      </c>
      <c r="AH683" s="39">
        <v>177722</v>
      </c>
      <c r="AI683" s="39">
        <v>10019</v>
      </c>
      <c r="AJ683" s="39">
        <v>490374</v>
      </c>
      <c r="AK683" s="39">
        <v>504999</v>
      </c>
    </row>
    <row r="684" spans="1:37" ht="16.5" customHeight="1">
      <c r="A684" s="38">
        <v>649</v>
      </c>
      <c r="B684" s="38" t="s">
        <v>55</v>
      </c>
      <c r="C684" s="38" t="s">
        <v>1203</v>
      </c>
      <c r="D684" s="38" t="s">
        <v>157</v>
      </c>
      <c r="E684" s="38" t="s">
        <v>1647</v>
      </c>
      <c r="F684" s="45" t="s">
        <v>4059</v>
      </c>
      <c r="G684" s="38" t="s">
        <v>1648</v>
      </c>
      <c r="H684" s="38" t="s">
        <v>1649</v>
      </c>
      <c r="I684" s="38">
        <v>2009</v>
      </c>
      <c r="J684" s="39">
        <v>41326</v>
      </c>
      <c r="K684" s="39">
        <v>5560</v>
      </c>
      <c r="L684" s="39">
        <v>477</v>
      </c>
      <c r="M684" s="39">
        <v>174071</v>
      </c>
      <c r="N684" s="39">
        <v>4197</v>
      </c>
      <c r="O684" s="39">
        <v>113</v>
      </c>
      <c r="P684" s="39">
        <v>13130</v>
      </c>
      <c r="Q684" s="39">
        <v>97</v>
      </c>
      <c r="R684" s="39">
        <v>15</v>
      </c>
      <c r="S684" s="39">
        <v>7</v>
      </c>
      <c r="T684" s="39">
        <v>7</v>
      </c>
      <c r="U684" s="39">
        <v>2</v>
      </c>
      <c r="V684" s="39">
        <v>2</v>
      </c>
      <c r="W684" s="39">
        <v>4</v>
      </c>
      <c r="X684" s="39">
        <v>4</v>
      </c>
      <c r="Y684" s="39">
        <v>0</v>
      </c>
      <c r="Z684" s="39">
        <v>0</v>
      </c>
      <c r="AA684" s="39">
        <v>1</v>
      </c>
      <c r="AB684" s="39">
        <v>1</v>
      </c>
      <c r="AC684" s="39">
        <v>0</v>
      </c>
      <c r="AD684" s="39">
        <v>2</v>
      </c>
      <c r="AE684" s="39">
        <v>2</v>
      </c>
      <c r="AF684" s="39">
        <v>1283932</v>
      </c>
      <c r="AG684" s="39">
        <v>805407</v>
      </c>
      <c r="AH684" s="39">
        <v>200285</v>
      </c>
      <c r="AI684" s="39">
        <v>278240</v>
      </c>
      <c r="AJ684" s="39">
        <v>520748</v>
      </c>
      <c r="AK684" s="39">
        <v>524428</v>
      </c>
    </row>
    <row r="685" spans="1:37" ht="16.5" customHeight="1">
      <c r="A685" s="38">
        <v>650</v>
      </c>
      <c r="B685" s="38" t="s">
        <v>55</v>
      </c>
      <c r="C685" s="38" t="s">
        <v>1203</v>
      </c>
      <c r="D685" s="38" t="s">
        <v>157</v>
      </c>
      <c r="E685" s="38" t="s">
        <v>1650</v>
      </c>
      <c r="F685" s="45" t="s">
        <v>4060</v>
      </c>
      <c r="G685" s="38" t="s">
        <v>1651</v>
      </c>
      <c r="H685" s="38" t="s">
        <v>1652</v>
      </c>
      <c r="I685" s="38">
        <v>2012</v>
      </c>
      <c r="J685" s="39">
        <v>1627</v>
      </c>
      <c r="K685" s="39">
        <v>2728</v>
      </c>
      <c r="L685" s="39">
        <v>250</v>
      </c>
      <c r="M685" s="39">
        <v>126136</v>
      </c>
      <c r="N685" s="39">
        <v>5640</v>
      </c>
      <c r="O685" s="39">
        <v>93</v>
      </c>
      <c r="P685" s="39">
        <v>9875</v>
      </c>
      <c r="Q685" s="39">
        <v>3779</v>
      </c>
      <c r="R685" s="39">
        <v>7</v>
      </c>
      <c r="S685" s="39">
        <v>5</v>
      </c>
      <c r="T685" s="39">
        <v>5</v>
      </c>
      <c r="U685" s="39">
        <v>1</v>
      </c>
      <c r="V685" s="39">
        <v>1</v>
      </c>
      <c r="W685" s="39">
        <v>3</v>
      </c>
      <c r="X685" s="39">
        <v>4</v>
      </c>
      <c r="Y685" s="39">
        <v>0</v>
      </c>
      <c r="Z685" s="39">
        <v>0</v>
      </c>
      <c r="AA685" s="39">
        <v>1</v>
      </c>
      <c r="AB685" s="39">
        <v>0</v>
      </c>
      <c r="AC685" s="39">
        <v>0</v>
      </c>
      <c r="AD685" s="39">
        <v>2</v>
      </c>
      <c r="AE685" s="39">
        <v>1</v>
      </c>
      <c r="AF685" s="39">
        <v>999101</v>
      </c>
      <c r="AG685" s="39">
        <v>639933</v>
      </c>
      <c r="AH685" s="39">
        <v>152691</v>
      </c>
      <c r="AI685" s="39">
        <v>206477</v>
      </c>
      <c r="AJ685" s="39">
        <v>96070</v>
      </c>
      <c r="AK685" s="39">
        <v>98394</v>
      </c>
    </row>
    <row r="686" spans="1:37" ht="16.5" customHeight="1">
      <c r="A686" s="38">
        <v>651</v>
      </c>
      <c r="B686" s="38" t="s">
        <v>55</v>
      </c>
      <c r="C686" s="38" t="s">
        <v>1203</v>
      </c>
      <c r="D686" s="38" t="s">
        <v>157</v>
      </c>
      <c r="E686" s="38" t="s">
        <v>1653</v>
      </c>
      <c r="F686" s="45" t="s">
        <v>4061</v>
      </c>
      <c r="G686" s="38" t="s">
        <v>4062</v>
      </c>
      <c r="H686" s="38" t="s">
        <v>1654</v>
      </c>
      <c r="I686" s="38">
        <v>2016</v>
      </c>
      <c r="J686" s="39">
        <v>4328</v>
      </c>
      <c r="K686" s="39">
        <v>1980</v>
      </c>
      <c r="L686" s="39">
        <v>196</v>
      </c>
      <c r="M686" s="39">
        <v>103892</v>
      </c>
      <c r="N686" s="39">
        <v>1452</v>
      </c>
      <c r="O686" s="39">
        <v>102</v>
      </c>
      <c r="P686" s="39">
        <v>7728</v>
      </c>
      <c r="Q686" s="39">
        <v>87</v>
      </c>
      <c r="R686" s="39">
        <v>12</v>
      </c>
      <c r="S686" s="39">
        <v>6</v>
      </c>
      <c r="T686" s="39">
        <v>6</v>
      </c>
      <c r="U686" s="39">
        <v>2</v>
      </c>
      <c r="V686" s="39">
        <v>2</v>
      </c>
      <c r="W686" s="39">
        <v>4</v>
      </c>
      <c r="X686" s="39">
        <v>4</v>
      </c>
      <c r="Y686" s="39">
        <v>0</v>
      </c>
      <c r="Z686" s="39">
        <v>0</v>
      </c>
      <c r="AA686" s="39">
        <v>0</v>
      </c>
      <c r="AB686" s="39">
        <v>0</v>
      </c>
      <c r="AC686" s="39">
        <v>0</v>
      </c>
      <c r="AD686" s="39">
        <v>5</v>
      </c>
      <c r="AE686" s="39">
        <v>0</v>
      </c>
      <c r="AF686" s="39">
        <v>911475</v>
      </c>
      <c r="AG686" s="39">
        <v>472189</v>
      </c>
      <c r="AH686" s="39">
        <v>112107</v>
      </c>
      <c r="AI686" s="39">
        <v>327179</v>
      </c>
      <c r="AJ686" s="39">
        <v>250004</v>
      </c>
      <c r="AK686" s="39">
        <v>348711</v>
      </c>
    </row>
    <row r="687" spans="1:37" ht="16.5" customHeight="1">
      <c r="A687" s="38">
        <v>652</v>
      </c>
      <c r="B687" s="38" t="s">
        <v>55</v>
      </c>
      <c r="C687" s="38" t="s">
        <v>1203</v>
      </c>
      <c r="D687" s="38" t="s">
        <v>157</v>
      </c>
      <c r="E687" s="38" t="s">
        <v>1655</v>
      </c>
      <c r="F687" s="45" t="s">
        <v>4063</v>
      </c>
      <c r="G687" s="38" t="s">
        <v>1656</v>
      </c>
      <c r="H687" s="38" t="s">
        <v>4064</v>
      </c>
      <c r="I687" s="38">
        <v>2014</v>
      </c>
      <c r="J687" s="39">
        <v>3674</v>
      </c>
      <c r="K687" s="39">
        <v>4494</v>
      </c>
      <c r="L687" s="39">
        <v>203</v>
      </c>
      <c r="M687" s="39">
        <v>136454</v>
      </c>
      <c r="N687" s="39">
        <v>1284</v>
      </c>
      <c r="O687" s="39">
        <v>101</v>
      </c>
      <c r="P687" s="39">
        <v>12413</v>
      </c>
      <c r="Q687" s="39">
        <v>98</v>
      </c>
      <c r="R687" s="39">
        <v>5</v>
      </c>
      <c r="S687" s="39">
        <v>6</v>
      </c>
      <c r="T687" s="39">
        <v>6</v>
      </c>
      <c r="U687" s="39">
        <v>1</v>
      </c>
      <c r="V687" s="39">
        <v>1</v>
      </c>
      <c r="W687" s="39">
        <v>4</v>
      </c>
      <c r="X687" s="39">
        <v>4</v>
      </c>
      <c r="Y687" s="39">
        <v>0</v>
      </c>
      <c r="Z687" s="39">
        <v>0</v>
      </c>
      <c r="AA687" s="39">
        <v>1</v>
      </c>
      <c r="AB687" s="39">
        <v>1</v>
      </c>
      <c r="AC687" s="39">
        <v>1</v>
      </c>
      <c r="AD687" s="39">
        <v>3</v>
      </c>
      <c r="AE687" s="39">
        <v>0</v>
      </c>
      <c r="AF687" s="39">
        <v>1295823</v>
      </c>
      <c r="AG687" s="39">
        <v>790610</v>
      </c>
      <c r="AH687" s="39">
        <v>189084</v>
      </c>
      <c r="AI687" s="39">
        <v>316129</v>
      </c>
      <c r="AJ687" s="39">
        <v>268672</v>
      </c>
      <c r="AK687" s="39">
        <v>440443</v>
      </c>
    </row>
    <row r="688" spans="1:37" ht="16.5" customHeight="1">
      <c r="A688" s="38">
        <v>653</v>
      </c>
      <c r="B688" s="38" t="s">
        <v>55</v>
      </c>
      <c r="C688" s="38" t="s">
        <v>1203</v>
      </c>
      <c r="D688" s="38" t="s">
        <v>157</v>
      </c>
      <c r="E688" s="38" t="s">
        <v>1664</v>
      </c>
      <c r="F688" s="45" t="s">
        <v>4065</v>
      </c>
      <c r="G688" s="38" t="s">
        <v>1665</v>
      </c>
      <c r="H688" s="38" t="s">
        <v>1666</v>
      </c>
      <c r="I688" s="38">
        <v>2016</v>
      </c>
      <c r="J688" s="39">
        <v>3248</v>
      </c>
      <c r="K688" s="39">
        <v>706</v>
      </c>
      <c r="L688" s="39">
        <v>96</v>
      </c>
      <c r="M688" s="39">
        <v>55989</v>
      </c>
      <c r="N688" s="39">
        <v>0</v>
      </c>
      <c r="O688" s="39">
        <v>25</v>
      </c>
      <c r="P688" s="39">
        <v>2499</v>
      </c>
      <c r="Q688" s="39">
        <v>0</v>
      </c>
      <c r="R688" s="39">
        <v>1</v>
      </c>
      <c r="S688" s="39">
        <v>1</v>
      </c>
      <c r="T688" s="39">
        <v>1</v>
      </c>
      <c r="U688" s="39">
        <v>1</v>
      </c>
      <c r="V688" s="39">
        <v>0</v>
      </c>
      <c r="W688" s="39">
        <v>0</v>
      </c>
      <c r="X688" s="39">
        <v>1</v>
      </c>
      <c r="Y688" s="39">
        <v>0</v>
      </c>
      <c r="Z688" s="39">
        <v>0</v>
      </c>
      <c r="AA688" s="39">
        <v>0</v>
      </c>
      <c r="AB688" s="39">
        <v>0</v>
      </c>
      <c r="AC688" s="39">
        <v>0</v>
      </c>
      <c r="AD688" s="39">
        <v>0</v>
      </c>
      <c r="AE688" s="39">
        <v>0</v>
      </c>
      <c r="AF688" s="39">
        <v>292081</v>
      </c>
      <c r="AG688" s="39">
        <v>121645</v>
      </c>
      <c r="AH688" s="39">
        <v>40807</v>
      </c>
      <c r="AI688" s="39">
        <v>129629</v>
      </c>
      <c r="AJ688" s="39">
        <v>38082</v>
      </c>
      <c r="AK688" s="39">
        <v>49007</v>
      </c>
    </row>
    <row r="689" spans="1:37" ht="16.5" customHeight="1">
      <c r="A689" s="38">
        <v>654</v>
      </c>
      <c r="B689" s="38" t="s">
        <v>55</v>
      </c>
      <c r="C689" s="38" t="s">
        <v>1203</v>
      </c>
      <c r="D689" s="38" t="s">
        <v>157</v>
      </c>
      <c r="E689" s="38" t="s">
        <v>1657</v>
      </c>
      <c r="F689" s="45" t="s">
        <v>4066</v>
      </c>
      <c r="G689" s="38" t="s">
        <v>1658</v>
      </c>
      <c r="H689" s="38" t="s">
        <v>4067</v>
      </c>
      <c r="I689" s="38">
        <v>2006</v>
      </c>
      <c r="J689" s="39">
        <v>357</v>
      </c>
      <c r="K689" s="39">
        <v>264</v>
      </c>
      <c r="L689" s="39">
        <v>40</v>
      </c>
      <c r="M689" s="39">
        <v>47776</v>
      </c>
      <c r="N689" s="39">
        <v>0</v>
      </c>
      <c r="O689" s="39">
        <v>16</v>
      </c>
      <c r="P689" s="39">
        <v>2646</v>
      </c>
      <c r="Q689" s="39">
        <v>0</v>
      </c>
      <c r="R689" s="39">
        <v>4</v>
      </c>
      <c r="S689" s="46">
        <v>0.5</v>
      </c>
      <c r="T689" s="39">
        <v>1</v>
      </c>
      <c r="U689" s="39">
        <v>0</v>
      </c>
      <c r="V689" s="39">
        <v>0</v>
      </c>
      <c r="W689" s="46">
        <v>0.5</v>
      </c>
      <c r="X689" s="39">
        <v>1</v>
      </c>
      <c r="Y689" s="39">
        <v>0</v>
      </c>
      <c r="Z689" s="39">
        <v>0</v>
      </c>
      <c r="AA689" s="39">
        <v>0</v>
      </c>
      <c r="AB689" s="39">
        <v>0</v>
      </c>
      <c r="AC689" s="39">
        <v>0</v>
      </c>
      <c r="AD689" s="39">
        <v>1</v>
      </c>
      <c r="AE689" s="39">
        <v>0</v>
      </c>
      <c r="AF689" s="39">
        <v>232233</v>
      </c>
      <c r="AG689" s="39">
        <v>96667</v>
      </c>
      <c r="AH689" s="39">
        <v>41999</v>
      </c>
      <c r="AI689" s="39">
        <v>93567</v>
      </c>
      <c r="AJ689" s="39">
        <v>65745</v>
      </c>
      <c r="AK689" s="39">
        <v>87770</v>
      </c>
    </row>
    <row r="690" spans="1:37" ht="16.5" customHeight="1">
      <c r="A690" s="38">
        <v>655</v>
      </c>
      <c r="B690" s="38" t="s">
        <v>55</v>
      </c>
      <c r="C690" s="38" t="s">
        <v>1678</v>
      </c>
      <c r="D690" s="38" t="s">
        <v>157</v>
      </c>
      <c r="E690" s="38" t="s">
        <v>1682</v>
      </c>
      <c r="F690" s="45" t="s">
        <v>4068</v>
      </c>
      <c r="G690" s="38" t="s">
        <v>1683</v>
      </c>
      <c r="H690" s="38" t="s">
        <v>1684</v>
      </c>
      <c r="I690" s="38">
        <v>1993</v>
      </c>
      <c r="J690" s="39">
        <v>6762</v>
      </c>
      <c r="K690" s="39">
        <v>6904.75</v>
      </c>
      <c r="L690" s="39">
        <v>800</v>
      </c>
      <c r="M690" s="39">
        <v>213178</v>
      </c>
      <c r="N690" s="39">
        <v>14419</v>
      </c>
      <c r="O690" s="39">
        <v>128</v>
      </c>
      <c r="P690" s="39">
        <v>8864</v>
      </c>
      <c r="Q690" s="39">
        <v>293</v>
      </c>
      <c r="R690" s="39">
        <v>128</v>
      </c>
      <c r="S690" s="39">
        <v>14</v>
      </c>
      <c r="T690" s="39">
        <v>14</v>
      </c>
      <c r="U690" s="39">
        <v>5</v>
      </c>
      <c r="V690" s="39">
        <v>5</v>
      </c>
      <c r="W690" s="39">
        <v>4</v>
      </c>
      <c r="X690" s="39">
        <v>5</v>
      </c>
      <c r="Y690" s="39">
        <v>2</v>
      </c>
      <c r="Z690" s="39">
        <v>2</v>
      </c>
      <c r="AA690" s="39">
        <v>3</v>
      </c>
      <c r="AB690" s="39">
        <v>2</v>
      </c>
      <c r="AC690" s="39">
        <v>0</v>
      </c>
      <c r="AD690" s="39">
        <v>11</v>
      </c>
      <c r="AE690" s="39">
        <v>2</v>
      </c>
      <c r="AF690" s="39">
        <v>2080177</v>
      </c>
      <c r="AG690" s="39">
        <v>1729207</v>
      </c>
      <c r="AH690" s="39">
        <v>165730</v>
      </c>
      <c r="AI690" s="39">
        <v>185240</v>
      </c>
      <c r="AJ690" s="39">
        <v>310605</v>
      </c>
      <c r="AK690" s="39">
        <v>377118</v>
      </c>
    </row>
    <row r="691" spans="1:37" ht="16.5" customHeight="1">
      <c r="A691" s="38">
        <v>656</v>
      </c>
      <c r="B691" s="38" t="s">
        <v>55</v>
      </c>
      <c r="C691" s="38" t="s">
        <v>1678</v>
      </c>
      <c r="D691" s="38" t="s">
        <v>157</v>
      </c>
      <c r="E691" s="38" t="s">
        <v>1685</v>
      </c>
      <c r="F691" s="45" t="s">
        <v>4069</v>
      </c>
      <c r="G691" s="38" t="s">
        <v>1686</v>
      </c>
      <c r="H691" s="38" t="s">
        <v>1687</v>
      </c>
      <c r="I691" s="38">
        <v>2007</v>
      </c>
      <c r="J691" s="39">
        <v>7529</v>
      </c>
      <c r="K691" s="39">
        <v>7268</v>
      </c>
      <c r="L691" s="39">
        <v>440</v>
      </c>
      <c r="M691" s="39">
        <v>207599</v>
      </c>
      <c r="N691" s="39">
        <v>7549</v>
      </c>
      <c r="O691" s="39">
        <v>121</v>
      </c>
      <c r="P691" s="39">
        <v>9846</v>
      </c>
      <c r="Q691" s="39">
        <v>544</v>
      </c>
      <c r="R691" s="39">
        <v>7</v>
      </c>
      <c r="S691" s="39">
        <v>12</v>
      </c>
      <c r="T691" s="39">
        <v>12</v>
      </c>
      <c r="U691" s="39">
        <v>4</v>
      </c>
      <c r="V691" s="39">
        <v>3</v>
      </c>
      <c r="W691" s="39">
        <v>5</v>
      </c>
      <c r="X691" s="39">
        <v>7</v>
      </c>
      <c r="Y691" s="39">
        <v>2</v>
      </c>
      <c r="Z691" s="39">
        <v>1</v>
      </c>
      <c r="AA691" s="39">
        <v>1</v>
      </c>
      <c r="AB691" s="39">
        <v>1</v>
      </c>
      <c r="AC691" s="39">
        <v>0</v>
      </c>
      <c r="AD691" s="39">
        <v>8</v>
      </c>
      <c r="AE691" s="39">
        <v>2</v>
      </c>
      <c r="AF691" s="39">
        <v>1725993</v>
      </c>
      <c r="AG691" s="39">
        <v>1533620</v>
      </c>
      <c r="AH691" s="39">
        <v>135348</v>
      </c>
      <c r="AI691" s="39">
        <v>57025</v>
      </c>
      <c r="AJ691" s="39">
        <v>367696</v>
      </c>
      <c r="AK691" s="39">
        <v>92447</v>
      </c>
    </row>
    <row r="692" spans="1:37" ht="16.5" customHeight="1">
      <c r="A692" s="38">
        <v>657</v>
      </c>
      <c r="B692" s="38" t="s">
        <v>55</v>
      </c>
      <c r="C692" s="38" t="s">
        <v>1678</v>
      </c>
      <c r="D692" s="38" t="s">
        <v>157</v>
      </c>
      <c r="E692" s="38" t="s">
        <v>4070</v>
      </c>
      <c r="F692" s="45" t="s">
        <v>4071</v>
      </c>
      <c r="G692" s="38" t="s">
        <v>4072</v>
      </c>
      <c r="H692" s="38" t="s">
        <v>4073</v>
      </c>
      <c r="I692" s="38">
        <v>2021</v>
      </c>
      <c r="J692" s="39">
        <v>8086</v>
      </c>
      <c r="K692" s="39">
        <v>3459</v>
      </c>
      <c r="L692" s="39">
        <v>70</v>
      </c>
      <c r="M692" s="39">
        <v>13759</v>
      </c>
      <c r="N692" s="39">
        <v>342</v>
      </c>
      <c r="O692" s="39">
        <v>9</v>
      </c>
      <c r="P692" s="39">
        <v>5417</v>
      </c>
      <c r="Q692" s="39">
        <v>342</v>
      </c>
      <c r="R692" s="39">
        <v>9</v>
      </c>
      <c r="S692" s="39">
        <v>4</v>
      </c>
      <c r="T692" s="39">
        <v>3</v>
      </c>
      <c r="U692" s="39">
        <v>2</v>
      </c>
      <c r="V692" s="39">
        <v>1</v>
      </c>
      <c r="W692" s="39">
        <v>2</v>
      </c>
      <c r="X692" s="39">
        <v>2</v>
      </c>
      <c r="Y692" s="39">
        <v>0</v>
      </c>
      <c r="Z692" s="39">
        <v>0</v>
      </c>
      <c r="AA692" s="39">
        <v>0</v>
      </c>
      <c r="AB692" s="39">
        <v>0</v>
      </c>
      <c r="AC692" s="39">
        <v>0</v>
      </c>
      <c r="AD692" s="39">
        <v>1</v>
      </c>
      <c r="AE692" s="39">
        <v>1</v>
      </c>
      <c r="AF692" s="39">
        <v>193300</v>
      </c>
      <c r="AG692" s="39">
        <v>104292</v>
      </c>
      <c r="AH692" s="39">
        <v>83430</v>
      </c>
      <c r="AI692" s="39">
        <v>5578</v>
      </c>
      <c r="AJ692" s="39">
        <v>14300</v>
      </c>
      <c r="AK692" s="39">
        <v>19316</v>
      </c>
    </row>
    <row r="693" spans="1:37" ht="16.5" customHeight="1">
      <c r="A693" s="38">
        <v>658</v>
      </c>
      <c r="B693" s="38" t="s">
        <v>55</v>
      </c>
      <c r="C693" s="38" t="s">
        <v>1678</v>
      </c>
      <c r="D693" s="38" t="s">
        <v>157</v>
      </c>
      <c r="E693" s="38" t="s">
        <v>1679</v>
      </c>
      <c r="F693" s="45" t="s">
        <v>4074</v>
      </c>
      <c r="G693" s="38" t="s">
        <v>1680</v>
      </c>
      <c r="H693" s="38" t="s">
        <v>1681</v>
      </c>
      <c r="I693" s="38">
        <v>2010</v>
      </c>
      <c r="J693" s="39">
        <v>6392</v>
      </c>
      <c r="K693" s="39">
        <v>3519</v>
      </c>
      <c r="L693" s="39">
        <v>255</v>
      </c>
      <c r="M693" s="39">
        <v>88476</v>
      </c>
      <c r="N693" s="39">
        <v>4961</v>
      </c>
      <c r="O693" s="39">
        <v>42</v>
      </c>
      <c r="P693" s="39">
        <v>5789</v>
      </c>
      <c r="Q693" s="39">
        <v>231</v>
      </c>
      <c r="R693" s="39">
        <v>10</v>
      </c>
      <c r="S693" s="39">
        <v>5</v>
      </c>
      <c r="T693" s="39">
        <v>6</v>
      </c>
      <c r="U693" s="39">
        <v>2</v>
      </c>
      <c r="V693" s="39">
        <v>2</v>
      </c>
      <c r="W693" s="39">
        <v>1</v>
      </c>
      <c r="X693" s="39">
        <v>2</v>
      </c>
      <c r="Y693" s="39">
        <v>0</v>
      </c>
      <c r="Z693" s="39">
        <v>0</v>
      </c>
      <c r="AA693" s="39">
        <v>2</v>
      </c>
      <c r="AB693" s="39">
        <v>2</v>
      </c>
      <c r="AC693" s="39">
        <v>0</v>
      </c>
      <c r="AD693" s="39">
        <v>1</v>
      </c>
      <c r="AE693" s="39">
        <v>5</v>
      </c>
      <c r="AF693" s="39">
        <v>771337</v>
      </c>
      <c r="AG693" s="39">
        <v>568075</v>
      </c>
      <c r="AH693" s="39">
        <v>99425</v>
      </c>
      <c r="AI693" s="39">
        <v>103837</v>
      </c>
      <c r="AJ693" s="39">
        <v>83628</v>
      </c>
      <c r="AK693" s="39">
        <v>206793</v>
      </c>
    </row>
    <row r="694" spans="1:37" ht="16.5" customHeight="1">
      <c r="A694" s="38">
        <v>659</v>
      </c>
      <c r="B694" s="38" t="s">
        <v>55</v>
      </c>
      <c r="C694" s="38" t="s">
        <v>1182</v>
      </c>
      <c r="D694" s="38" t="s">
        <v>157</v>
      </c>
      <c r="E694" s="38" t="s">
        <v>1688</v>
      </c>
      <c r="F694" s="45" t="s">
        <v>4075</v>
      </c>
      <c r="G694" s="38" t="s">
        <v>1689</v>
      </c>
      <c r="H694" s="38" t="s">
        <v>4076</v>
      </c>
      <c r="I694" s="38">
        <v>2018</v>
      </c>
      <c r="J694" s="39">
        <v>1094.4000000000001</v>
      </c>
      <c r="K694" s="39">
        <v>1908.46</v>
      </c>
      <c r="L694" s="39">
        <v>200</v>
      </c>
      <c r="M694" s="39">
        <v>26963</v>
      </c>
      <c r="N694" s="39">
        <v>55</v>
      </c>
      <c r="O694" s="39">
        <v>19</v>
      </c>
      <c r="P694" s="39">
        <v>2141</v>
      </c>
      <c r="Q694" s="39">
        <v>0</v>
      </c>
      <c r="R694" s="39">
        <v>4</v>
      </c>
      <c r="S694" s="39">
        <v>4</v>
      </c>
      <c r="T694" s="39">
        <v>4</v>
      </c>
      <c r="U694" s="39">
        <v>1</v>
      </c>
      <c r="V694" s="39">
        <v>1</v>
      </c>
      <c r="W694" s="39">
        <v>3</v>
      </c>
      <c r="X694" s="39">
        <v>3</v>
      </c>
      <c r="Y694" s="39">
        <v>0</v>
      </c>
      <c r="Z694" s="39">
        <v>0</v>
      </c>
      <c r="AA694" s="39">
        <v>0</v>
      </c>
      <c r="AB694" s="39">
        <v>0</v>
      </c>
      <c r="AC694" s="39">
        <v>0</v>
      </c>
      <c r="AD694" s="39">
        <v>3</v>
      </c>
      <c r="AE694" s="39">
        <v>0</v>
      </c>
      <c r="AF694" s="39">
        <v>367810</v>
      </c>
      <c r="AG694" s="39">
        <v>264790</v>
      </c>
      <c r="AH694" s="39">
        <v>30000</v>
      </c>
      <c r="AI694" s="39">
        <v>73020</v>
      </c>
      <c r="AJ694" s="39">
        <v>58119</v>
      </c>
      <c r="AK694" s="39">
        <v>39854</v>
      </c>
    </row>
    <row r="695" spans="1:37" ht="16.5" customHeight="1">
      <c r="A695" s="38">
        <v>660</v>
      </c>
      <c r="B695" s="38" t="s">
        <v>55</v>
      </c>
      <c r="C695" s="38" t="s">
        <v>1182</v>
      </c>
      <c r="D695" s="38" t="s">
        <v>157</v>
      </c>
      <c r="E695" s="38" t="s">
        <v>1690</v>
      </c>
      <c r="F695" s="45" t="s">
        <v>4077</v>
      </c>
      <c r="G695" s="38" t="s">
        <v>1691</v>
      </c>
      <c r="H695" s="38" t="s">
        <v>4078</v>
      </c>
      <c r="I695" s="38">
        <v>2007</v>
      </c>
      <c r="J695" s="39">
        <v>9455</v>
      </c>
      <c r="K695" s="39">
        <v>6952</v>
      </c>
      <c r="L695" s="39">
        <v>279</v>
      </c>
      <c r="M695" s="39">
        <v>168773</v>
      </c>
      <c r="N695" s="39">
        <v>7607</v>
      </c>
      <c r="O695" s="39">
        <v>108</v>
      </c>
      <c r="P695" s="39">
        <v>8948</v>
      </c>
      <c r="Q695" s="39">
        <v>0</v>
      </c>
      <c r="R695" s="39">
        <v>6</v>
      </c>
      <c r="S695" s="46">
        <v>19.5</v>
      </c>
      <c r="T695" s="39">
        <v>20</v>
      </c>
      <c r="U695" s="39">
        <v>2</v>
      </c>
      <c r="V695" s="39">
        <v>1</v>
      </c>
      <c r="W695" s="46">
        <v>9.5</v>
      </c>
      <c r="X695" s="39">
        <v>12</v>
      </c>
      <c r="Y695" s="39">
        <v>1</v>
      </c>
      <c r="Z695" s="39">
        <v>1</v>
      </c>
      <c r="AA695" s="39">
        <v>7</v>
      </c>
      <c r="AB695" s="39">
        <v>6</v>
      </c>
      <c r="AC695" s="39">
        <v>0</v>
      </c>
      <c r="AD695" s="39">
        <v>11</v>
      </c>
      <c r="AE695" s="39">
        <v>3</v>
      </c>
      <c r="AF695" s="39">
        <v>1720125</v>
      </c>
      <c r="AG695" s="39">
        <v>1003153</v>
      </c>
      <c r="AH695" s="39">
        <v>136691</v>
      </c>
      <c r="AI695" s="39">
        <v>580281</v>
      </c>
      <c r="AJ695" s="39">
        <v>188163</v>
      </c>
      <c r="AK695" s="39">
        <v>216885</v>
      </c>
    </row>
    <row r="696" spans="1:37" ht="16.5" customHeight="1">
      <c r="A696" s="38">
        <v>661</v>
      </c>
      <c r="B696" s="38" t="s">
        <v>55</v>
      </c>
      <c r="C696" s="38" t="s">
        <v>1182</v>
      </c>
      <c r="D696" s="38" t="s">
        <v>157</v>
      </c>
      <c r="E696" s="38" t="s">
        <v>1692</v>
      </c>
      <c r="F696" s="45" t="s">
        <v>4079</v>
      </c>
      <c r="G696" s="38" t="s">
        <v>1693</v>
      </c>
      <c r="H696" s="38" t="s">
        <v>4080</v>
      </c>
      <c r="I696" s="38">
        <v>2019</v>
      </c>
      <c r="J696" s="39">
        <v>2645</v>
      </c>
      <c r="K696" s="39">
        <v>6565.2</v>
      </c>
      <c r="L696" s="39">
        <v>350</v>
      </c>
      <c r="M696" s="39">
        <v>41648</v>
      </c>
      <c r="N696" s="39">
        <v>0</v>
      </c>
      <c r="O696" s="39">
        <v>100</v>
      </c>
      <c r="P696" s="39">
        <v>4160</v>
      </c>
      <c r="Q696" s="39">
        <v>0</v>
      </c>
      <c r="R696" s="39">
        <v>0</v>
      </c>
      <c r="S696" s="39">
        <v>9</v>
      </c>
      <c r="T696" s="39">
        <v>10</v>
      </c>
      <c r="U696" s="39">
        <v>1</v>
      </c>
      <c r="V696" s="39">
        <v>1</v>
      </c>
      <c r="W696" s="39">
        <v>5</v>
      </c>
      <c r="X696" s="39">
        <v>5</v>
      </c>
      <c r="Y696" s="39">
        <v>0</v>
      </c>
      <c r="Z696" s="39">
        <v>0</v>
      </c>
      <c r="AA696" s="39">
        <v>3</v>
      </c>
      <c r="AB696" s="39">
        <v>4</v>
      </c>
      <c r="AC696" s="39">
        <v>0</v>
      </c>
      <c r="AD696" s="39">
        <v>5</v>
      </c>
      <c r="AE696" s="39">
        <v>1</v>
      </c>
      <c r="AF696" s="39">
        <v>1034872</v>
      </c>
      <c r="AG696" s="39">
        <v>490000</v>
      </c>
      <c r="AH696" s="39">
        <v>117881</v>
      </c>
      <c r="AI696" s="39">
        <v>426991</v>
      </c>
      <c r="AJ696" s="39">
        <v>225695</v>
      </c>
      <c r="AK696" s="39">
        <v>175980</v>
      </c>
    </row>
    <row r="697" spans="1:37" ht="16.5" customHeight="1">
      <c r="A697" s="38">
        <v>662</v>
      </c>
      <c r="B697" s="38" t="s">
        <v>55</v>
      </c>
      <c r="C697" s="38" t="s">
        <v>1182</v>
      </c>
      <c r="D697" s="38" t="s">
        <v>157</v>
      </c>
      <c r="E697" s="38" t="s">
        <v>4081</v>
      </c>
      <c r="F697" s="45" t="s">
        <v>4082</v>
      </c>
      <c r="G697" s="38" t="s">
        <v>4083</v>
      </c>
      <c r="H697" s="38" t="s">
        <v>4084</v>
      </c>
      <c r="I697" s="38">
        <v>2021</v>
      </c>
      <c r="J697" s="39">
        <v>1691.27</v>
      </c>
      <c r="K697" s="39">
        <v>798.15</v>
      </c>
      <c r="L697" s="39">
        <v>243</v>
      </c>
      <c r="M697" s="39">
        <v>8211</v>
      </c>
      <c r="N697" s="39">
        <v>11274</v>
      </c>
      <c r="O697" s="39">
        <v>19</v>
      </c>
      <c r="P697" s="39">
        <v>2017</v>
      </c>
      <c r="Q697" s="39">
        <v>752</v>
      </c>
      <c r="R697" s="39">
        <v>19</v>
      </c>
      <c r="S697" s="39">
        <v>6</v>
      </c>
      <c r="T697" s="39">
        <v>6</v>
      </c>
      <c r="U697" s="39">
        <v>1</v>
      </c>
      <c r="V697" s="39">
        <v>0</v>
      </c>
      <c r="W697" s="39">
        <v>4</v>
      </c>
      <c r="X697" s="39">
        <v>6</v>
      </c>
      <c r="Y697" s="39">
        <v>0</v>
      </c>
      <c r="Z697" s="39">
        <v>0</v>
      </c>
      <c r="AA697" s="39">
        <v>1</v>
      </c>
      <c r="AB697" s="39">
        <v>0</v>
      </c>
      <c r="AC697" s="39">
        <v>0</v>
      </c>
      <c r="AD697" s="39">
        <v>5</v>
      </c>
      <c r="AE697" s="39">
        <v>1</v>
      </c>
      <c r="AF697" s="39">
        <v>3482828</v>
      </c>
      <c r="AG697" s="39">
        <v>372912</v>
      </c>
      <c r="AH697" s="39">
        <v>50000</v>
      </c>
      <c r="AI697" s="39">
        <v>3059916</v>
      </c>
      <c r="AJ697" s="39">
        <v>151632</v>
      </c>
      <c r="AK697" s="39">
        <v>24651</v>
      </c>
    </row>
    <row r="698" spans="1:37" ht="16.5" customHeight="1">
      <c r="A698" s="38">
        <v>663</v>
      </c>
      <c r="B698" s="38" t="s">
        <v>55</v>
      </c>
      <c r="C698" s="38" t="s">
        <v>1182</v>
      </c>
      <c r="D698" s="38" t="s">
        <v>157</v>
      </c>
      <c r="E698" s="38" t="s">
        <v>1696</v>
      </c>
      <c r="F698" s="45" t="s">
        <v>4085</v>
      </c>
      <c r="G698" s="38" t="s">
        <v>1697</v>
      </c>
      <c r="H698" s="38" t="s">
        <v>4086</v>
      </c>
      <c r="I698" s="38">
        <v>2003</v>
      </c>
      <c r="J698" s="39">
        <v>16685</v>
      </c>
      <c r="K698" s="39">
        <v>5310</v>
      </c>
      <c r="L698" s="39">
        <v>691</v>
      </c>
      <c r="M698" s="39">
        <v>187409</v>
      </c>
      <c r="N698" s="39">
        <v>9842</v>
      </c>
      <c r="O698" s="39">
        <v>148</v>
      </c>
      <c r="P698" s="39">
        <v>3869</v>
      </c>
      <c r="Q698" s="39">
        <v>115</v>
      </c>
      <c r="R698" s="39">
        <v>0</v>
      </c>
      <c r="S698" s="39">
        <v>16</v>
      </c>
      <c r="T698" s="39">
        <v>16</v>
      </c>
      <c r="U698" s="39">
        <v>6</v>
      </c>
      <c r="V698" s="39">
        <v>6</v>
      </c>
      <c r="W698" s="39">
        <v>8</v>
      </c>
      <c r="X698" s="39">
        <v>8</v>
      </c>
      <c r="Y698" s="39">
        <v>0</v>
      </c>
      <c r="Z698" s="39">
        <v>0</v>
      </c>
      <c r="AA698" s="39">
        <v>2</v>
      </c>
      <c r="AB698" s="39">
        <v>2</v>
      </c>
      <c r="AC698" s="39">
        <v>1</v>
      </c>
      <c r="AD698" s="39">
        <v>7</v>
      </c>
      <c r="AE698" s="39">
        <v>5</v>
      </c>
      <c r="AF698" s="39">
        <v>1897633</v>
      </c>
      <c r="AG698" s="39">
        <v>1601486</v>
      </c>
      <c r="AH698" s="39">
        <v>93202</v>
      </c>
      <c r="AI698" s="39">
        <v>202945</v>
      </c>
      <c r="AJ698" s="39">
        <v>148348</v>
      </c>
      <c r="AK698" s="39">
        <v>147412</v>
      </c>
    </row>
    <row r="699" spans="1:37" ht="16.5" customHeight="1">
      <c r="A699" s="38">
        <v>664</v>
      </c>
      <c r="B699" s="38" t="s">
        <v>55</v>
      </c>
      <c r="C699" s="38" t="s">
        <v>1182</v>
      </c>
      <c r="D699" s="38" t="s">
        <v>157</v>
      </c>
      <c r="E699" s="38" t="s">
        <v>1694</v>
      </c>
      <c r="F699" s="45" t="s">
        <v>4087</v>
      </c>
      <c r="G699" s="38" t="s">
        <v>1695</v>
      </c>
      <c r="H699" s="38" t="s">
        <v>4088</v>
      </c>
      <c r="I699" s="38">
        <v>2007</v>
      </c>
      <c r="J699" s="39">
        <v>1978</v>
      </c>
      <c r="K699" s="39">
        <v>2185</v>
      </c>
      <c r="L699" s="39">
        <v>192</v>
      </c>
      <c r="M699" s="39">
        <v>100821</v>
      </c>
      <c r="N699" s="39">
        <v>1402</v>
      </c>
      <c r="O699" s="39">
        <v>40</v>
      </c>
      <c r="P699" s="39">
        <v>2012</v>
      </c>
      <c r="Q699" s="39">
        <v>25</v>
      </c>
      <c r="R699" s="39">
        <v>4</v>
      </c>
      <c r="S699" s="46">
        <v>4.5</v>
      </c>
      <c r="T699" s="39">
        <v>5</v>
      </c>
      <c r="U699" s="39">
        <v>1</v>
      </c>
      <c r="V699" s="39">
        <v>1</v>
      </c>
      <c r="W699" s="46">
        <v>2.5</v>
      </c>
      <c r="X699" s="39">
        <v>3</v>
      </c>
      <c r="Y699" s="39">
        <v>0</v>
      </c>
      <c r="Z699" s="39">
        <v>0</v>
      </c>
      <c r="AA699" s="39">
        <v>1</v>
      </c>
      <c r="AB699" s="39">
        <v>1</v>
      </c>
      <c r="AC699" s="39">
        <v>0</v>
      </c>
      <c r="AD699" s="39">
        <v>3</v>
      </c>
      <c r="AE699" s="39">
        <v>0</v>
      </c>
      <c r="AF699" s="39">
        <v>2586621</v>
      </c>
      <c r="AG699" s="39">
        <v>389928</v>
      </c>
      <c r="AH699" s="39">
        <v>31060</v>
      </c>
      <c r="AI699" s="39">
        <v>2165633</v>
      </c>
      <c r="AJ699" s="39">
        <v>46809</v>
      </c>
      <c r="AK699" s="39">
        <v>58533</v>
      </c>
    </row>
    <row r="700" spans="1:37" ht="16.5" customHeight="1">
      <c r="A700" s="38">
        <v>665</v>
      </c>
      <c r="B700" s="38" t="s">
        <v>55</v>
      </c>
      <c r="C700" s="38" t="s">
        <v>1698</v>
      </c>
      <c r="D700" s="38" t="s">
        <v>157</v>
      </c>
      <c r="E700" s="38" t="s">
        <v>1702</v>
      </c>
      <c r="F700" s="45" t="s">
        <v>4089</v>
      </c>
      <c r="G700" s="38" t="s">
        <v>1703</v>
      </c>
      <c r="H700" s="38" t="s">
        <v>1704</v>
      </c>
      <c r="I700" s="38">
        <v>1997</v>
      </c>
      <c r="J700" s="39">
        <v>5711</v>
      </c>
      <c r="K700" s="39">
        <v>3296</v>
      </c>
      <c r="L700" s="39">
        <v>473</v>
      </c>
      <c r="M700" s="39">
        <v>181666</v>
      </c>
      <c r="N700" s="39">
        <v>5119</v>
      </c>
      <c r="O700" s="39">
        <v>71</v>
      </c>
      <c r="P700" s="39">
        <v>5066</v>
      </c>
      <c r="Q700" s="39">
        <v>81</v>
      </c>
      <c r="R700" s="39">
        <v>71</v>
      </c>
      <c r="S700" s="39">
        <v>13</v>
      </c>
      <c r="T700" s="39">
        <v>15</v>
      </c>
      <c r="U700" s="39">
        <v>2</v>
      </c>
      <c r="V700" s="39">
        <v>3</v>
      </c>
      <c r="W700" s="39">
        <v>5</v>
      </c>
      <c r="X700" s="39">
        <v>6</v>
      </c>
      <c r="Y700" s="39">
        <v>1</v>
      </c>
      <c r="Z700" s="39">
        <v>1</v>
      </c>
      <c r="AA700" s="39">
        <v>5</v>
      </c>
      <c r="AB700" s="39">
        <v>5</v>
      </c>
      <c r="AC700" s="39">
        <v>0</v>
      </c>
      <c r="AD700" s="39">
        <v>3</v>
      </c>
      <c r="AE700" s="39">
        <v>4</v>
      </c>
      <c r="AF700" s="39">
        <v>3270839</v>
      </c>
      <c r="AG700" s="39">
        <v>2119292</v>
      </c>
      <c r="AH700" s="39">
        <v>90580</v>
      </c>
      <c r="AI700" s="39">
        <v>1060967</v>
      </c>
      <c r="AJ700" s="39">
        <v>87376</v>
      </c>
      <c r="AK700" s="39">
        <v>106221</v>
      </c>
    </row>
    <row r="701" spans="1:37" ht="16.5" customHeight="1">
      <c r="A701" s="38">
        <v>666</v>
      </c>
      <c r="B701" s="38" t="s">
        <v>55</v>
      </c>
      <c r="C701" s="38" t="s">
        <v>1698</v>
      </c>
      <c r="D701" s="38" t="s">
        <v>157</v>
      </c>
      <c r="E701" s="38" t="s">
        <v>1711</v>
      </c>
      <c r="F701" s="45" t="s">
        <v>4090</v>
      </c>
      <c r="G701" s="38" t="s">
        <v>1712</v>
      </c>
      <c r="H701" s="38" t="s">
        <v>1704</v>
      </c>
      <c r="I701" s="38">
        <v>2002</v>
      </c>
      <c r="J701" s="39">
        <v>3305</v>
      </c>
      <c r="K701" s="39">
        <v>1941.2</v>
      </c>
      <c r="L701" s="39">
        <v>232</v>
      </c>
      <c r="M701" s="39">
        <v>107264</v>
      </c>
      <c r="N701" s="39">
        <v>3945</v>
      </c>
      <c r="O701" s="39">
        <v>50</v>
      </c>
      <c r="P701" s="39">
        <v>3134</v>
      </c>
      <c r="Q701" s="39">
        <v>0</v>
      </c>
      <c r="R701" s="39">
        <v>50</v>
      </c>
      <c r="S701" s="39">
        <v>6</v>
      </c>
      <c r="T701" s="39">
        <v>6</v>
      </c>
      <c r="U701" s="39">
        <v>1</v>
      </c>
      <c r="V701" s="39">
        <v>1</v>
      </c>
      <c r="W701" s="39">
        <v>2</v>
      </c>
      <c r="X701" s="39">
        <v>2</v>
      </c>
      <c r="Y701" s="39">
        <v>0</v>
      </c>
      <c r="Z701" s="39">
        <v>0</v>
      </c>
      <c r="AA701" s="39">
        <v>3</v>
      </c>
      <c r="AB701" s="39">
        <v>3</v>
      </c>
      <c r="AC701" s="39">
        <v>0</v>
      </c>
      <c r="AD701" s="39">
        <v>2</v>
      </c>
      <c r="AE701" s="39">
        <v>0</v>
      </c>
      <c r="AF701" s="39">
        <v>667335</v>
      </c>
      <c r="AG701" s="39">
        <v>143166</v>
      </c>
      <c r="AH701" s="39">
        <v>48240</v>
      </c>
      <c r="AI701" s="39">
        <v>475929</v>
      </c>
      <c r="AJ701" s="39">
        <v>15329</v>
      </c>
      <c r="AK701" s="39">
        <v>16732</v>
      </c>
    </row>
    <row r="702" spans="1:37" ht="16.5" customHeight="1">
      <c r="A702" s="38">
        <v>667</v>
      </c>
      <c r="B702" s="38" t="s">
        <v>55</v>
      </c>
      <c r="C702" s="38" t="s">
        <v>1698</v>
      </c>
      <c r="D702" s="38" t="s">
        <v>157</v>
      </c>
      <c r="E702" s="38" t="s">
        <v>1705</v>
      </c>
      <c r="F702" s="45" t="s">
        <v>4091</v>
      </c>
      <c r="G702" s="38" t="s">
        <v>1706</v>
      </c>
      <c r="H702" s="38" t="s">
        <v>1707</v>
      </c>
      <c r="I702" s="38">
        <v>2018</v>
      </c>
      <c r="J702" s="39">
        <v>2000</v>
      </c>
      <c r="K702" s="39">
        <v>1385.95</v>
      </c>
      <c r="L702" s="39">
        <v>230</v>
      </c>
      <c r="M702" s="39">
        <v>38589</v>
      </c>
      <c r="N702" s="39">
        <v>0</v>
      </c>
      <c r="O702" s="39">
        <v>39</v>
      </c>
      <c r="P702" s="39">
        <v>5507</v>
      </c>
      <c r="Q702" s="39">
        <v>0</v>
      </c>
      <c r="R702" s="39">
        <v>39</v>
      </c>
      <c r="S702" s="39">
        <v>5</v>
      </c>
      <c r="T702" s="39">
        <v>5</v>
      </c>
      <c r="U702" s="39">
        <v>0</v>
      </c>
      <c r="V702" s="39">
        <v>0</v>
      </c>
      <c r="W702" s="39">
        <v>3</v>
      </c>
      <c r="X702" s="39">
        <v>3</v>
      </c>
      <c r="Y702" s="39">
        <v>0</v>
      </c>
      <c r="Z702" s="39">
        <v>0</v>
      </c>
      <c r="AA702" s="39">
        <v>2</v>
      </c>
      <c r="AB702" s="39">
        <v>2</v>
      </c>
      <c r="AC702" s="39">
        <v>0</v>
      </c>
      <c r="AD702" s="39">
        <v>3</v>
      </c>
      <c r="AE702" s="39">
        <v>2</v>
      </c>
      <c r="AF702" s="39">
        <v>715626</v>
      </c>
      <c r="AG702" s="39">
        <v>495000</v>
      </c>
      <c r="AH702" s="39">
        <v>66024</v>
      </c>
      <c r="AI702" s="39">
        <v>154602</v>
      </c>
      <c r="AJ702" s="39">
        <v>110723</v>
      </c>
      <c r="AK702" s="39">
        <v>83198</v>
      </c>
    </row>
    <row r="703" spans="1:37" ht="16.5" customHeight="1">
      <c r="A703" s="38">
        <v>668</v>
      </c>
      <c r="B703" s="38" t="s">
        <v>55</v>
      </c>
      <c r="C703" s="38" t="s">
        <v>1698</v>
      </c>
      <c r="D703" s="38" t="s">
        <v>157</v>
      </c>
      <c r="E703" s="38" t="s">
        <v>1708</v>
      </c>
      <c r="F703" s="45" t="s">
        <v>4092</v>
      </c>
      <c r="G703" s="38" t="s">
        <v>1709</v>
      </c>
      <c r="H703" s="38" t="s">
        <v>1710</v>
      </c>
      <c r="I703" s="38">
        <v>2014</v>
      </c>
      <c r="J703" s="39">
        <v>4959</v>
      </c>
      <c r="K703" s="39">
        <v>3484</v>
      </c>
      <c r="L703" s="39">
        <v>550</v>
      </c>
      <c r="M703" s="39">
        <v>98016</v>
      </c>
      <c r="N703" s="39">
        <v>3020</v>
      </c>
      <c r="O703" s="39">
        <v>64</v>
      </c>
      <c r="P703" s="39">
        <v>6779</v>
      </c>
      <c r="Q703" s="39">
        <v>110</v>
      </c>
      <c r="R703" s="39">
        <v>0</v>
      </c>
      <c r="S703" s="39">
        <v>7</v>
      </c>
      <c r="T703" s="39">
        <v>7</v>
      </c>
      <c r="U703" s="39">
        <v>1</v>
      </c>
      <c r="V703" s="39">
        <v>1</v>
      </c>
      <c r="W703" s="39">
        <v>2</v>
      </c>
      <c r="X703" s="39">
        <v>2</v>
      </c>
      <c r="Y703" s="39">
        <v>0</v>
      </c>
      <c r="Z703" s="39">
        <v>0</v>
      </c>
      <c r="AA703" s="39">
        <v>4</v>
      </c>
      <c r="AB703" s="39">
        <v>4</v>
      </c>
      <c r="AC703" s="39">
        <v>0</v>
      </c>
      <c r="AD703" s="39">
        <v>3</v>
      </c>
      <c r="AE703" s="39">
        <v>2</v>
      </c>
      <c r="AF703" s="39">
        <v>1282527</v>
      </c>
      <c r="AG703" s="39">
        <v>699157</v>
      </c>
      <c r="AH703" s="39">
        <v>83573</v>
      </c>
      <c r="AI703" s="39">
        <v>499797</v>
      </c>
      <c r="AJ703" s="39">
        <v>148231</v>
      </c>
      <c r="AK703" s="39">
        <v>171351</v>
      </c>
    </row>
    <row r="704" spans="1:37" ht="16.5" customHeight="1">
      <c r="A704" s="38">
        <v>669</v>
      </c>
      <c r="B704" s="38" t="s">
        <v>55</v>
      </c>
      <c r="C704" s="38" t="s">
        <v>1698</v>
      </c>
      <c r="D704" s="38" t="s">
        <v>157</v>
      </c>
      <c r="E704" s="38" t="s">
        <v>1699</v>
      </c>
      <c r="F704" s="45" t="s">
        <v>4093</v>
      </c>
      <c r="G704" s="38" t="s">
        <v>1700</v>
      </c>
      <c r="H704" s="38" t="s">
        <v>1701</v>
      </c>
      <c r="I704" s="38">
        <v>2009</v>
      </c>
      <c r="J704" s="39">
        <v>11168</v>
      </c>
      <c r="K704" s="39">
        <v>2158</v>
      </c>
      <c r="L704" s="39">
        <v>280</v>
      </c>
      <c r="M704" s="39">
        <v>94426</v>
      </c>
      <c r="N704" s="39">
        <v>5746</v>
      </c>
      <c r="O704" s="39">
        <v>38</v>
      </c>
      <c r="P704" s="39">
        <v>5060</v>
      </c>
      <c r="Q704" s="39">
        <v>84</v>
      </c>
      <c r="R704" s="39">
        <v>0</v>
      </c>
      <c r="S704" s="39">
        <v>4</v>
      </c>
      <c r="T704" s="39">
        <v>4</v>
      </c>
      <c r="U704" s="39">
        <v>0</v>
      </c>
      <c r="V704" s="39">
        <v>0</v>
      </c>
      <c r="W704" s="39">
        <v>3</v>
      </c>
      <c r="X704" s="39">
        <v>3</v>
      </c>
      <c r="Y704" s="39">
        <v>0</v>
      </c>
      <c r="Z704" s="39">
        <v>0</v>
      </c>
      <c r="AA704" s="39">
        <v>1</v>
      </c>
      <c r="AB704" s="39">
        <v>1</v>
      </c>
      <c r="AC704" s="39">
        <v>0</v>
      </c>
      <c r="AD704" s="39">
        <v>3</v>
      </c>
      <c r="AE704" s="39">
        <v>2</v>
      </c>
      <c r="AF704" s="39">
        <v>610060</v>
      </c>
      <c r="AG704" s="39">
        <v>478834</v>
      </c>
      <c r="AH704" s="39">
        <v>57492</v>
      </c>
      <c r="AI704" s="39">
        <v>73734</v>
      </c>
      <c r="AJ704" s="39">
        <v>107950</v>
      </c>
      <c r="AK704" s="39">
        <v>143931</v>
      </c>
    </row>
    <row r="705" spans="1:37" ht="16.5" customHeight="1">
      <c r="A705" s="38">
        <v>670</v>
      </c>
      <c r="B705" s="38" t="s">
        <v>55</v>
      </c>
      <c r="C705" s="38" t="s">
        <v>1713</v>
      </c>
      <c r="D705" s="38" t="s">
        <v>157</v>
      </c>
      <c r="E705" s="38" t="s">
        <v>1714</v>
      </c>
      <c r="F705" s="45" t="s">
        <v>4094</v>
      </c>
      <c r="G705" s="38" t="s">
        <v>1715</v>
      </c>
      <c r="H705" s="38" t="s">
        <v>4095</v>
      </c>
      <c r="I705" s="38">
        <v>2014</v>
      </c>
      <c r="J705" s="39">
        <v>7160</v>
      </c>
      <c r="K705" s="39">
        <v>2103</v>
      </c>
      <c r="L705" s="39">
        <v>136</v>
      </c>
      <c r="M705" s="39">
        <v>52678</v>
      </c>
      <c r="N705" s="39">
        <v>9949</v>
      </c>
      <c r="O705" s="39">
        <v>120</v>
      </c>
      <c r="P705" s="39">
        <v>3810</v>
      </c>
      <c r="Q705" s="39">
        <v>371</v>
      </c>
      <c r="R705" s="39">
        <v>2</v>
      </c>
      <c r="S705" s="39">
        <v>7</v>
      </c>
      <c r="T705" s="39">
        <v>7</v>
      </c>
      <c r="U705" s="39">
        <v>0</v>
      </c>
      <c r="V705" s="39">
        <v>0</v>
      </c>
      <c r="W705" s="39">
        <v>7</v>
      </c>
      <c r="X705" s="39">
        <v>7</v>
      </c>
      <c r="Y705" s="39">
        <v>0</v>
      </c>
      <c r="Z705" s="39">
        <v>0</v>
      </c>
      <c r="AA705" s="39">
        <v>0</v>
      </c>
      <c r="AB705" s="39">
        <v>0</v>
      </c>
      <c r="AC705" s="39">
        <v>0</v>
      </c>
      <c r="AD705" s="39">
        <v>9</v>
      </c>
      <c r="AE705" s="39">
        <v>0</v>
      </c>
      <c r="AF705" s="39">
        <v>857940</v>
      </c>
      <c r="AG705" s="39">
        <v>469090</v>
      </c>
      <c r="AH705" s="39">
        <v>69789</v>
      </c>
      <c r="AI705" s="39">
        <v>319061</v>
      </c>
      <c r="AJ705" s="39">
        <v>131992</v>
      </c>
      <c r="AK705" s="39">
        <v>143664</v>
      </c>
    </row>
    <row r="706" spans="1:37" ht="16.5" customHeight="1">
      <c r="A706" s="38">
        <v>671</v>
      </c>
      <c r="B706" s="38" t="s">
        <v>55</v>
      </c>
      <c r="C706" s="38" t="s">
        <v>1713</v>
      </c>
      <c r="D706" s="38" t="s">
        <v>157</v>
      </c>
      <c r="E706" s="38" t="s">
        <v>1716</v>
      </c>
      <c r="F706" s="45" t="s">
        <v>4096</v>
      </c>
      <c r="G706" s="38" t="s">
        <v>4097</v>
      </c>
      <c r="H706" s="38" t="s">
        <v>4098</v>
      </c>
      <c r="I706" s="38">
        <v>2008</v>
      </c>
      <c r="J706" s="39">
        <v>7000</v>
      </c>
      <c r="K706" s="39">
        <v>8546.98</v>
      </c>
      <c r="L706" s="39">
        <v>487</v>
      </c>
      <c r="M706" s="39">
        <v>197100</v>
      </c>
      <c r="N706" s="39">
        <v>8082</v>
      </c>
      <c r="O706" s="39">
        <v>280</v>
      </c>
      <c r="P706" s="39">
        <v>9518</v>
      </c>
      <c r="Q706" s="39">
        <v>491</v>
      </c>
      <c r="R706" s="39">
        <v>35</v>
      </c>
      <c r="S706" s="39">
        <v>12</v>
      </c>
      <c r="T706" s="39">
        <v>12</v>
      </c>
      <c r="U706" s="39">
        <v>2</v>
      </c>
      <c r="V706" s="39">
        <v>2</v>
      </c>
      <c r="W706" s="39">
        <v>9</v>
      </c>
      <c r="X706" s="39">
        <v>9</v>
      </c>
      <c r="Y706" s="39">
        <v>0</v>
      </c>
      <c r="Z706" s="39">
        <v>0</v>
      </c>
      <c r="AA706" s="39">
        <v>1</v>
      </c>
      <c r="AB706" s="39">
        <v>1</v>
      </c>
      <c r="AC706" s="39">
        <v>1</v>
      </c>
      <c r="AD706" s="39">
        <v>11</v>
      </c>
      <c r="AE706" s="39">
        <v>3</v>
      </c>
      <c r="AF706" s="39">
        <v>2657693</v>
      </c>
      <c r="AG706" s="39">
        <v>1144920</v>
      </c>
      <c r="AH706" s="39">
        <v>171960</v>
      </c>
      <c r="AI706" s="39">
        <v>1340813</v>
      </c>
      <c r="AJ706" s="39">
        <v>265110</v>
      </c>
      <c r="AK706" s="39">
        <v>236839</v>
      </c>
    </row>
    <row r="707" spans="1:37" ht="16.5" customHeight="1">
      <c r="A707" s="38">
        <v>672</v>
      </c>
      <c r="B707" s="38" t="s">
        <v>55</v>
      </c>
      <c r="C707" s="38" t="s">
        <v>1713</v>
      </c>
      <c r="D707" s="38" t="s">
        <v>157</v>
      </c>
      <c r="E707" s="38" t="s">
        <v>1723</v>
      </c>
      <c r="F707" s="45" t="s">
        <v>4099</v>
      </c>
      <c r="G707" s="38" t="s">
        <v>1724</v>
      </c>
      <c r="H707" s="38" t="s">
        <v>1725</v>
      </c>
      <c r="I707" s="38">
        <v>2019</v>
      </c>
      <c r="J707" s="39">
        <v>3938</v>
      </c>
      <c r="K707" s="39">
        <v>304</v>
      </c>
      <c r="L707" s="39">
        <v>52</v>
      </c>
      <c r="M707" s="39">
        <v>10491</v>
      </c>
      <c r="N707" s="39">
        <v>0</v>
      </c>
      <c r="O707" s="39">
        <v>23</v>
      </c>
      <c r="P707" s="39">
        <v>730</v>
      </c>
      <c r="Q707" s="39">
        <v>0</v>
      </c>
      <c r="R707" s="39">
        <v>0</v>
      </c>
      <c r="S707" s="39">
        <v>2</v>
      </c>
      <c r="T707" s="39">
        <v>2</v>
      </c>
      <c r="U707" s="39">
        <v>0</v>
      </c>
      <c r="V707" s="39">
        <v>0</v>
      </c>
      <c r="W707" s="39">
        <v>2</v>
      </c>
      <c r="X707" s="39">
        <v>2</v>
      </c>
      <c r="Y707" s="39">
        <v>0</v>
      </c>
      <c r="Z707" s="39">
        <v>0</v>
      </c>
      <c r="AA707" s="39">
        <v>0</v>
      </c>
      <c r="AB707" s="39">
        <v>0</v>
      </c>
      <c r="AC707" s="39">
        <v>0</v>
      </c>
      <c r="AD707" s="39">
        <v>2</v>
      </c>
      <c r="AE707" s="39">
        <v>0</v>
      </c>
      <c r="AF707" s="39">
        <v>38352</v>
      </c>
      <c r="AG707" s="39">
        <v>27552</v>
      </c>
      <c r="AH707" s="39">
        <v>10800</v>
      </c>
      <c r="AI707" s="39">
        <v>0</v>
      </c>
      <c r="AJ707" s="39">
        <v>7326</v>
      </c>
      <c r="AK707" s="39">
        <v>8410</v>
      </c>
    </row>
    <row r="708" spans="1:37" ht="16.5" customHeight="1">
      <c r="A708" s="38">
        <v>673</v>
      </c>
      <c r="B708" s="38" t="s">
        <v>55</v>
      </c>
      <c r="C708" s="38" t="s">
        <v>1713</v>
      </c>
      <c r="D708" s="38" t="s">
        <v>157</v>
      </c>
      <c r="E708" s="38" t="s">
        <v>1726</v>
      </c>
      <c r="F708" s="45" t="s">
        <v>4879</v>
      </c>
      <c r="G708" s="38" t="s">
        <v>1727</v>
      </c>
      <c r="H708" s="38" t="s">
        <v>4100</v>
      </c>
      <c r="I708" s="38">
        <v>2010</v>
      </c>
      <c r="J708" s="39">
        <v>4600</v>
      </c>
      <c r="K708" s="39">
        <v>4996.53</v>
      </c>
      <c r="L708" s="39">
        <v>86</v>
      </c>
      <c r="M708" s="39">
        <v>44755</v>
      </c>
      <c r="N708" s="39">
        <v>1625</v>
      </c>
      <c r="O708" s="39">
        <v>79</v>
      </c>
      <c r="P708" s="39">
        <v>2331</v>
      </c>
      <c r="Q708" s="39">
        <v>59</v>
      </c>
      <c r="R708" s="39">
        <v>79</v>
      </c>
      <c r="S708" s="39">
        <v>4</v>
      </c>
      <c r="T708" s="39">
        <v>4</v>
      </c>
      <c r="U708" s="39">
        <v>1</v>
      </c>
      <c r="V708" s="39">
        <v>1</v>
      </c>
      <c r="W708" s="39">
        <v>2</v>
      </c>
      <c r="X708" s="39">
        <v>2</v>
      </c>
      <c r="Y708" s="39">
        <v>0</v>
      </c>
      <c r="Z708" s="39">
        <v>0</v>
      </c>
      <c r="AA708" s="39">
        <v>1</v>
      </c>
      <c r="AB708" s="39">
        <v>1</v>
      </c>
      <c r="AC708" s="39">
        <v>0</v>
      </c>
      <c r="AD708" s="39">
        <v>2</v>
      </c>
      <c r="AE708" s="39">
        <v>0</v>
      </c>
      <c r="AF708" s="39">
        <v>338438</v>
      </c>
      <c r="AG708" s="39">
        <v>313320</v>
      </c>
      <c r="AH708" s="39">
        <v>20368</v>
      </c>
      <c r="AI708" s="39">
        <v>4750</v>
      </c>
      <c r="AJ708" s="39">
        <v>10028</v>
      </c>
      <c r="AK708" s="39">
        <v>18364</v>
      </c>
    </row>
    <row r="709" spans="1:37" ht="16.5" customHeight="1">
      <c r="A709" s="38">
        <v>674</v>
      </c>
      <c r="B709" s="38" t="s">
        <v>55</v>
      </c>
      <c r="C709" s="38" t="s">
        <v>1713</v>
      </c>
      <c r="D709" s="38" t="s">
        <v>157</v>
      </c>
      <c r="E709" s="38" t="s">
        <v>1728</v>
      </c>
      <c r="F709" s="45" t="s">
        <v>4101</v>
      </c>
      <c r="G709" s="38" t="s">
        <v>1729</v>
      </c>
      <c r="H709" s="38" t="s">
        <v>1730</v>
      </c>
      <c r="I709" s="38">
        <v>2010</v>
      </c>
      <c r="J709" s="39">
        <v>1295</v>
      </c>
      <c r="K709" s="39">
        <v>845</v>
      </c>
      <c r="L709" s="39">
        <v>113</v>
      </c>
      <c r="M709" s="39">
        <v>25694</v>
      </c>
      <c r="N709" s="39">
        <v>0</v>
      </c>
      <c r="O709" s="39">
        <v>63</v>
      </c>
      <c r="P709" s="39">
        <v>2383</v>
      </c>
      <c r="Q709" s="39">
        <v>0</v>
      </c>
      <c r="R709" s="39">
        <v>63</v>
      </c>
      <c r="S709" s="39">
        <v>3</v>
      </c>
      <c r="T709" s="39">
        <v>3</v>
      </c>
      <c r="U709" s="39">
        <v>0</v>
      </c>
      <c r="V709" s="39">
        <v>0</v>
      </c>
      <c r="W709" s="39">
        <v>3</v>
      </c>
      <c r="X709" s="39">
        <v>3</v>
      </c>
      <c r="Y709" s="39">
        <v>0</v>
      </c>
      <c r="Z709" s="39">
        <v>0</v>
      </c>
      <c r="AA709" s="39">
        <v>0</v>
      </c>
      <c r="AB709" s="39">
        <v>0</v>
      </c>
      <c r="AC709" s="39">
        <v>0</v>
      </c>
      <c r="AD709" s="39">
        <v>6</v>
      </c>
      <c r="AE709" s="39">
        <v>0</v>
      </c>
      <c r="AF709" s="39">
        <v>467591</v>
      </c>
      <c r="AG709" s="39">
        <v>139388</v>
      </c>
      <c r="AH709" s="39">
        <v>33720</v>
      </c>
      <c r="AI709" s="39">
        <v>294483</v>
      </c>
      <c r="AJ709" s="39">
        <v>31757</v>
      </c>
      <c r="AK709" s="39">
        <v>33242</v>
      </c>
    </row>
    <row r="710" spans="1:37" ht="16.5" customHeight="1">
      <c r="A710" s="38">
        <v>675</v>
      </c>
      <c r="B710" s="38" t="s">
        <v>55</v>
      </c>
      <c r="C710" s="38" t="s">
        <v>1713</v>
      </c>
      <c r="D710" s="38" t="s">
        <v>157</v>
      </c>
      <c r="E710" s="38" t="s">
        <v>1731</v>
      </c>
      <c r="F710" s="45" t="s">
        <v>4102</v>
      </c>
      <c r="G710" s="38" t="s">
        <v>1732</v>
      </c>
      <c r="H710" s="38" t="s">
        <v>4103</v>
      </c>
      <c r="I710" s="38">
        <v>2016</v>
      </c>
      <c r="J710" s="39">
        <v>271</v>
      </c>
      <c r="K710" s="39">
        <v>271</v>
      </c>
      <c r="L710" s="39">
        <v>66</v>
      </c>
      <c r="M710" s="39">
        <v>16884</v>
      </c>
      <c r="N710" s="39">
        <v>0</v>
      </c>
      <c r="O710" s="39">
        <v>32</v>
      </c>
      <c r="P710" s="39">
        <v>1294</v>
      </c>
      <c r="Q710" s="39">
        <v>0</v>
      </c>
      <c r="R710" s="39">
        <v>32</v>
      </c>
      <c r="S710" s="39">
        <v>0</v>
      </c>
      <c r="T710" s="39">
        <v>0</v>
      </c>
      <c r="U710" s="39">
        <v>0</v>
      </c>
      <c r="V710" s="39">
        <v>0</v>
      </c>
      <c r="W710" s="39">
        <v>0</v>
      </c>
      <c r="X710" s="39">
        <v>0</v>
      </c>
      <c r="Y710" s="39">
        <v>0</v>
      </c>
      <c r="Z710" s="39">
        <v>0</v>
      </c>
      <c r="AA710" s="39">
        <v>0</v>
      </c>
      <c r="AB710" s="39">
        <v>0</v>
      </c>
      <c r="AC710" s="39">
        <v>0</v>
      </c>
      <c r="AD710" s="39">
        <v>0</v>
      </c>
      <c r="AE710" s="39">
        <v>1</v>
      </c>
      <c r="AF710" s="39">
        <v>106535</v>
      </c>
      <c r="AG710" s="39">
        <v>67047</v>
      </c>
      <c r="AH710" s="39">
        <v>26386</v>
      </c>
      <c r="AI710" s="39">
        <v>13102</v>
      </c>
      <c r="AJ710" s="39">
        <v>27234</v>
      </c>
      <c r="AK710" s="39">
        <v>22534</v>
      </c>
    </row>
    <row r="711" spans="1:37" ht="16.5" customHeight="1">
      <c r="A711" s="38">
        <v>676</v>
      </c>
      <c r="B711" s="38" t="s">
        <v>55</v>
      </c>
      <c r="C711" s="38" t="s">
        <v>1713</v>
      </c>
      <c r="D711" s="38" t="s">
        <v>157</v>
      </c>
      <c r="E711" s="38" t="s">
        <v>1741</v>
      </c>
      <c r="F711" s="45" t="s">
        <v>4104</v>
      </c>
      <c r="G711" s="38" t="s">
        <v>1742</v>
      </c>
      <c r="H711" s="38" t="s">
        <v>1743</v>
      </c>
      <c r="I711" s="38">
        <v>2018</v>
      </c>
      <c r="J711" s="39">
        <v>3870</v>
      </c>
      <c r="K711" s="39">
        <v>279</v>
      </c>
      <c r="L711" s="39">
        <v>60</v>
      </c>
      <c r="M711" s="39">
        <v>10531</v>
      </c>
      <c r="N711" s="39">
        <v>0</v>
      </c>
      <c r="O711" s="39">
        <v>29</v>
      </c>
      <c r="P711" s="39">
        <v>433</v>
      </c>
      <c r="Q711" s="39">
        <v>0</v>
      </c>
      <c r="R711" s="39">
        <v>0</v>
      </c>
      <c r="S711" s="39">
        <v>1</v>
      </c>
      <c r="T711" s="39">
        <v>2</v>
      </c>
      <c r="U711" s="39">
        <v>0</v>
      </c>
      <c r="V711" s="39">
        <v>0</v>
      </c>
      <c r="W711" s="39">
        <v>1</v>
      </c>
      <c r="X711" s="39">
        <v>2</v>
      </c>
      <c r="Y711" s="39">
        <v>0</v>
      </c>
      <c r="Z711" s="39">
        <v>0</v>
      </c>
      <c r="AA711" s="39">
        <v>0</v>
      </c>
      <c r="AB711" s="39">
        <v>0</v>
      </c>
      <c r="AC711" s="39">
        <v>0</v>
      </c>
      <c r="AD711" s="39">
        <v>2</v>
      </c>
      <c r="AE711" s="39">
        <v>0</v>
      </c>
      <c r="AF711" s="39">
        <v>88952</v>
      </c>
      <c r="AG711" s="39">
        <v>68952</v>
      </c>
      <c r="AH711" s="39">
        <v>12800</v>
      </c>
      <c r="AI711" s="39">
        <v>7200</v>
      </c>
      <c r="AJ711" s="39">
        <v>1590</v>
      </c>
      <c r="AK711" s="39">
        <v>5079</v>
      </c>
    </row>
    <row r="712" spans="1:37" ht="16.5" customHeight="1">
      <c r="A712" s="38">
        <v>677</v>
      </c>
      <c r="B712" s="38" t="s">
        <v>55</v>
      </c>
      <c r="C712" s="38" t="s">
        <v>1713</v>
      </c>
      <c r="D712" s="38" t="s">
        <v>157</v>
      </c>
      <c r="E712" s="38" t="s">
        <v>1744</v>
      </c>
      <c r="F712" s="45" t="s">
        <v>4105</v>
      </c>
      <c r="G712" s="38" t="s">
        <v>1745</v>
      </c>
      <c r="H712" s="38" t="s">
        <v>4106</v>
      </c>
      <c r="I712" s="38">
        <v>2013</v>
      </c>
      <c r="J712" s="39">
        <v>2382</v>
      </c>
      <c r="K712" s="39">
        <v>1654</v>
      </c>
      <c r="L712" s="39">
        <v>224</v>
      </c>
      <c r="M712" s="39">
        <v>97354</v>
      </c>
      <c r="N712" s="39">
        <v>0</v>
      </c>
      <c r="O712" s="39">
        <v>100</v>
      </c>
      <c r="P712" s="39">
        <v>7715</v>
      </c>
      <c r="Q712" s="39">
        <v>0</v>
      </c>
      <c r="R712" s="39">
        <v>100</v>
      </c>
      <c r="S712" s="39">
        <v>4</v>
      </c>
      <c r="T712" s="39">
        <v>3</v>
      </c>
      <c r="U712" s="39">
        <v>0</v>
      </c>
      <c r="V712" s="39">
        <v>1</v>
      </c>
      <c r="W712" s="39">
        <v>4</v>
      </c>
      <c r="X712" s="39">
        <v>1</v>
      </c>
      <c r="Y712" s="39">
        <v>0</v>
      </c>
      <c r="Z712" s="39">
        <v>0</v>
      </c>
      <c r="AA712" s="39">
        <v>0</v>
      </c>
      <c r="AB712" s="39">
        <v>1</v>
      </c>
      <c r="AC712" s="39">
        <v>0</v>
      </c>
      <c r="AD712" s="39">
        <v>5</v>
      </c>
      <c r="AE712" s="39">
        <v>3</v>
      </c>
      <c r="AF712" s="39">
        <v>728018</v>
      </c>
      <c r="AG712" s="39">
        <v>456006</v>
      </c>
      <c r="AH712" s="39">
        <v>113423</v>
      </c>
      <c r="AI712" s="39">
        <v>158589</v>
      </c>
      <c r="AJ712" s="39">
        <v>231514</v>
      </c>
      <c r="AK712" s="39">
        <v>310591</v>
      </c>
    </row>
    <row r="713" spans="1:37" ht="16.5" customHeight="1">
      <c r="A713" s="38">
        <v>678</v>
      </c>
      <c r="B713" s="38" t="s">
        <v>55</v>
      </c>
      <c r="C713" s="38" t="s">
        <v>1713</v>
      </c>
      <c r="D713" s="38" t="s">
        <v>157</v>
      </c>
      <c r="E713" s="38" t="s">
        <v>1746</v>
      </c>
      <c r="F713" s="45" t="s">
        <v>4107</v>
      </c>
      <c r="G713" s="38" t="s">
        <v>1747</v>
      </c>
      <c r="H713" s="38" t="s">
        <v>1748</v>
      </c>
      <c r="I713" s="38">
        <v>2018</v>
      </c>
      <c r="J713" s="39">
        <v>6204</v>
      </c>
      <c r="K713" s="39">
        <v>2700.84</v>
      </c>
      <c r="L713" s="39">
        <v>219</v>
      </c>
      <c r="M713" s="39">
        <v>58164</v>
      </c>
      <c r="N713" s="39">
        <v>1407</v>
      </c>
      <c r="O713" s="39">
        <v>130</v>
      </c>
      <c r="P713" s="39">
        <v>13646</v>
      </c>
      <c r="Q713" s="39">
        <v>179</v>
      </c>
      <c r="R713" s="39">
        <v>0</v>
      </c>
      <c r="S713" s="39">
        <v>6</v>
      </c>
      <c r="T713" s="39">
        <v>6</v>
      </c>
      <c r="U713" s="39">
        <v>1</v>
      </c>
      <c r="V713" s="39">
        <v>1</v>
      </c>
      <c r="W713" s="39">
        <v>4</v>
      </c>
      <c r="X713" s="39">
        <v>4</v>
      </c>
      <c r="Y713" s="39">
        <v>0</v>
      </c>
      <c r="Z713" s="39">
        <v>0</v>
      </c>
      <c r="AA713" s="39">
        <v>1</v>
      </c>
      <c r="AB713" s="39">
        <v>1</v>
      </c>
      <c r="AC713" s="39">
        <v>0</v>
      </c>
      <c r="AD713" s="39">
        <v>6</v>
      </c>
      <c r="AE713" s="39">
        <v>1</v>
      </c>
      <c r="AF713" s="39">
        <v>796797</v>
      </c>
      <c r="AG713" s="39">
        <v>448623</v>
      </c>
      <c r="AH713" s="39">
        <v>206339</v>
      </c>
      <c r="AI713" s="39">
        <v>141835</v>
      </c>
      <c r="AJ713" s="39">
        <v>241720</v>
      </c>
      <c r="AK713" s="39">
        <v>224997</v>
      </c>
    </row>
    <row r="714" spans="1:37" ht="16.5" customHeight="1">
      <c r="A714" s="38">
        <v>679</v>
      </c>
      <c r="B714" s="38" t="s">
        <v>55</v>
      </c>
      <c r="C714" s="38" t="s">
        <v>1713</v>
      </c>
      <c r="D714" s="38" t="s">
        <v>157</v>
      </c>
      <c r="E714" s="38" t="s">
        <v>1749</v>
      </c>
      <c r="F714" s="45" t="s">
        <v>4108</v>
      </c>
      <c r="G714" s="38" t="s">
        <v>1750</v>
      </c>
      <c r="H714" s="38" t="s">
        <v>4109</v>
      </c>
      <c r="I714" s="38">
        <v>2011</v>
      </c>
      <c r="J714" s="39">
        <v>3606</v>
      </c>
      <c r="K714" s="39">
        <v>1998</v>
      </c>
      <c r="L714" s="39">
        <v>145</v>
      </c>
      <c r="M714" s="39">
        <v>81633</v>
      </c>
      <c r="N714" s="39">
        <v>167</v>
      </c>
      <c r="O714" s="39">
        <v>146</v>
      </c>
      <c r="P714" s="39">
        <v>4168</v>
      </c>
      <c r="Q714" s="39">
        <v>0</v>
      </c>
      <c r="R714" s="39">
        <v>0</v>
      </c>
      <c r="S714" s="39">
        <v>10</v>
      </c>
      <c r="T714" s="39">
        <v>10</v>
      </c>
      <c r="U714" s="39">
        <v>0</v>
      </c>
      <c r="V714" s="39">
        <v>0</v>
      </c>
      <c r="W714" s="39">
        <v>4</v>
      </c>
      <c r="X714" s="39">
        <v>4</v>
      </c>
      <c r="Y714" s="39">
        <v>0</v>
      </c>
      <c r="Z714" s="39">
        <v>0</v>
      </c>
      <c r="AA714" s="39">
        <v>6</v>
      </c>
      <c r="AB714" s="39">
        <v>6</v>
      </c>
      <c r="AC714" s="39">
        <v>0</v>
      </c>
      <c r="AD714" s="39">
        <v>5</v>
      </c>
      <c r="AE714" s="39">
        <v>0</v>
      </c>
      <c r="AF714" s="39">
        <v>642402</v>
      </c>
      <c r="AG714" s="39">
        <v>461386</v>
      </c>
      <c r="AH714" s="39">
        <v>77909</v>
      </c>
      <c r="AI714" s="39">
        <v>103107</v>
      </c>
      <c r="AJ714" s="39">
        <v>156908</v>
      </c>
      <c r="AK714" s="39">
        <v>167820</v>
      </c>
    </row>
    <row r="715" spans="1:37" ht="16.5" customHeight="1">
      <c r="A715" s="38">
        <v>680</v>
      </c>
      <c r="B715" s="38" t="s">
        <v>55</v>
      </c>
      <c r="C715" s="38" t="s">
        <v>1713</v>
      </c>
      <c r="D715" s="38" t="s">
        <v>157</v>
      </c>
      <c r="E715" s="38" t="s">
        <v>1719</v>
      </c>
      <c r="F715" s="45" t="s">
        <v>4110</v>
      </c>
      <c r="G715" s="38" t="s">
        <v>1720</v>
      </c>
      <c r="H715" s="38" t="s">
        <v>4111</v>
      </c>
      <c r="I715" s="38">
        <v>2012</v>
      </c>
      <c r="J715" s="39">
        <v>1808</v>
      </c>
      <c r="K715" s="39">
        <v>944</v>
      </c>
      <c r="L715" s="39">
        <v>125</v>
      </c>
      <c r="M715" s="39">
        <v>44932</v>
      </c>
      <c r="N715" s="39">
        <v>0</v>
      </c>
      <c r="O715" s="39">
        <v>46</v>
      </c>
      <c r="P715" s="39">
        <v>2401</v>
      </c>
      <c r="Q715" s="39">
        <v>0</v>
      </c>
      <c r="R715" s="39">
        <v>2</v>
      </c>
      <c r="S715" s="39">
        <v>3</v>
      </c>
      <c r="T715" s="39">
        <v>3</v>
      </c>
      <c r="U715" s="39">
        <v>0</v>
      </c>
      <c r="V715" s="39">
        <v>0</v>
      </c>
      <c r="W715" s="39">
        <v>3</v>
      </c>
      <c r="X715" s="39">
        <v>3</v>
      </c>
      <c r="Y715" s="39">
        <v>0</v>
      </c>
      <c r="Z715" s="39">
        <v>0</v>
      </c>
      <c r="AA715" s="39">
        <v>0</v>
      </c>
      <c r="AB715" s="39">
        <v>0</v>
      </c>
      <c r="AC715" s="39">
        <v>1</v>
      </c>
      <c r="AD715" s="39">
        <v>2</v>
      </c>
      <c r="AE715" s="39">
        <v>1</v>
      </c>
      <c r="AF715" s="39">
        <v>350108</v>
      </c>
      <c r="AG715" s="39">
        <v>202162</v>
      </c>
      <c r="AH715" s="39">
        <v>28700</v>
      </c>
      <c r="AI715" s="39">
        <v>119246</v>
      </c>
      <c r="AJ715" s="39">
        <v>43812</v>
      </c>
      <c r="AK715" s="39">
        <v>44119</v>
      </c>
    </row>
    <row r="716" spans="1:37" ht="16.5" customHeight="1">
      <c r="A716" s="38">
        <v>681</v>
      </c>
      <c r="B716" s="38" t="s">
        <v>55</v>
      </c>
      <c r="C716" s="38" t="s">
        <v>1713</v>
      </c>
      <c r="D716" s="38" t="s">
        <v>157</v>
      </c>
      <c r="E716" s="38" t="s">
        <v>1721</v>
      </c>
      <c r="F716" s="45" t="s">
        <v>4112</v>
      </c>
      <c r="G716" s="38" t="s">
        <v>1722</v>
      </c>
      <c r="H716" s="38" t="s">
        <v>4113</v>
      </c>
      <c r="I716" s="38">
        <v>2020</v>
      </c>
      <c r="J716" s="39">
        <v>5919</v>
      </c>
      <c r="K716" s="39">
        <v>398</v>
      </c>
      <c r="L716" s="39">
        <v>50</v>
      </c>
      <c r="M716" s="39">
        <v>13850</v>
      </c>
      <c r="N716" s="39">
        <v>0</v>
      </c>
      <c r="O716" s="39">
        <v>23</v>
      </c>
      <c r="P716" s="39">
        <v>766</v>
      </c>
      <c r="Q716" s="39">
        <v>0</v>
      </c>
      <c r="R716" s="39">
        <v>0</v>
      </c>
      <c r="S716" s="39">
        <v>1</v>
      </c>
      <c r="T716" s="39">
        <v>1</v>
      </c>
      <c r="U716" s="39">
        <v>0</v>
      </c>
      <c r="V716" s="39">
        <v>0</v>
      </c>
      <c r="W716" s="39">
        <v>1</v>
      </c>
      <c r="X716" s="39">
        <v>1</v>
      </c>
      <c r="Y716" s="39">
        <v>0</v>
      </c>
      <c r="Z716" s="39">
        <v>0</v>
      </c>
      <c r="AA716" s="39">
        <v>0</v>
      </c>
      <c r="AB716" s="39">
        <v>0</v>
      </c>
      <c r="AC716" s="39">
        <v>0</v>
      </c>
      <c r="AD716" s="39">
        <v>1</v>
      </c>
      <c r="AE716" s="39">
        <v>0</v>
      </c>
      <c r="AF716" s="39">
        <v>45500</v>
      </c>
      <c r="AG716" s="39">
        <v>28000</v>
      </c>
      <c r="AH716" s="39">
        <v>13800</v>
      </c>
      <c r="AI716" s="39">
        <v>3700</v>
      </c>
      <c r="AJ716" s="39">
        <v>5910</v>
      </c>
      <c r="AK716" s="39">
        <v>914</v>
      </c>
    </row>
    <row r="717" spans="1:37" ht="16.5" customHeight="1">
      <c r="A717" s="38">
        <v>682</v>
      </c>
      <c r="B717" s="38" t="s">
        <v>55</v>
      </c>
      <c r="C717" s="38" t="s">
        <v>1713</v>
      </c>
      <c r="D717" s="38" t="s">
        <v>157</v>
      </c>
      <c r="E717" s="38" t="s">
        <v>1738</v>
      </c>
      <c r="F717" s="45" t="s">
        <v>4114</v>
      </c>
      <c r="G717" s="38" t="s">
        <v>1739</v>
      </c>
      <c r="H717" s="38" t="s">
        <v>1740</v>
      </c>
      <c r="I717" s="38">
        <v>2005</v>
      </c>
      <c r="J717" s="39">
        <v>2030</v>
      </c>
      <c r="K717" s="39">
        <v>6516</v>
      </c>
      <c r="L717" s="39">
        <v>506</v>
      </c>
      <c r="M717" s="39">
        <v>264114</v>
      </c>
      <c r="N717" s="39">
        <v>6973</v>
      </c>
      <c r="O717" s="39">
        <v>199</v>
      </c>
      <c r="P717" s="39">
        <v>8555</v>
      </c>
      <c r="Q717" s="39">
        <v>235</v>
      </c>
      <c r="R717" s="39">
        <v>44</v>
      </c>
      <c r="S717" s="39">
        <v>18</v>
      </c>
      <c r="T717" s="39">
        <v>18</v>
      </c>
      <c r="U717" s="39">
        <v>1</v>
      </c>
      <c r="V717" s="39">
        <v>1</v>
      </c>
      <c r="W717" s="39">
        <v>12</v>
      </c>
      <c r="X717" s="39">
        <v>12</v>
      </c>
      <c r="Y717" s="39">
        <v>1</v>
      </c>
      <c r="Z717" s="39">
        <v>1</v>
      </c>
      <c r="AA717" s="39">
        <v>4</v>
      </c>
      <c r="AB717" s="39">
        <v>4</v>
      </c>
      <c r="AC717" s="39">
        <v>2</v>
      </c>
      <c r="AD717" s="39">
        <v>12</v>
      </c>
      <c r="AE717" s="39">
        <v>3</v>
      </c>
      <c r="AF717" s="39">
        <v>3749433</v>
      </c>
      <c r="AG717" s="39">
        <v>1934415</v>
      </c>
      <c r="AH717" s="39">
        <v>389768</v>
      </c>
      <c r="AI717" s="39">
        <v>1425250</v>
      </c>
      <c r="AJ717" s="39">
        <v>80629</v>
      </c>
      <c r="AK717" s="39">
        <v>96178</v>
      </c>
    </row>
    <row r="718" spans="1:37" ht="16.5" customHeight="1">
      <c r="A718" s="38">
        <v>683</v>
      </c>
      <c r="B718" s="38" t="s">
        <v>55</v>
      </c>
      <c r="C718" s="38" t="s">
        <v>1713</v>
      </c>
      <c r="D718" s="38" t="s">
        <v>157</v>
      </c>
      <c r="E718" s="38" t="s">
        <v>1751</v>
      </c>
      <c r="F718" s="45" t="s">
        <v>4880</v>
      </c>
      <c r="G718" s="38" t="s">
        <v>1752</v>
      </c>
      <c r="H718" s="38" t="s">
        <v>4115</v>
      </c>
      <c r="I718" s="38">
        <v>2011</v>
      </c>
      <c r="J718" s="39">
        <v>32784</v>
      </c>
      <c r="K718" s="39">
        <v>330</v>
      </c>
      <c r="L718" s="39">
        <v>82</v>
      </c>
      <c r="M718" s="39">
        <v>31381</v>
      </c>
      <c r="N718" s="39">
        <v>1251</v>
      </c>
      <c r="O718" s="39">
        <v>54</v>
      </c>
      <c r="P718" s="39">
        <v>1026</v>
      </c>
      <c r="Q718" s="39">
        <v>0</v>
      </c>
      <c r="R718" s="39">
        <v>54</v>
      </c>
      <c r="S718" s="46">
        <v>2.5</v>
      </c>
      <c r="T718" s="39">
        <v>3</v>
      </c>
      <c r="U718" s="39">
        <v>0</v>
      </c>
      <c r="V718" s="39">
        <v>0</v>
      </c>
      <c r="W718" s="46">
        <v>0.5</v>
      </c>
      <c r="X718" s="39">
        <v>1</v>
      </c>
      <c r="Y718" s="39">
        <v>0</v>
      </c>
      <c r="Z718" s="39">
        <v>0</v>
      </c>
      <c r="AA718" s="39">
        <v>2</v>
      </c>
      <c r="AB718" s="39">
        <v>2</v>
      </c>
      <c r="AC718" s="39">
        <v>0</v>
      </c>
      <c r="AD718" s="39">
        <v>1</v>
      </c>
      <c r="AE718" s="39">
        <v>0</v>
      </c>
      <c r="AF718" s="39">
        <v>133458</v>
      </c>
      <c r="AG718" s="39">
        <v>95628</v>
      </c>
      <c r="AH718" s="39">
        <v>31800</v>
      </c>
      <c r="AI718" s="39">
        <v>6030</v>
      </c>
      <c r="AJ718" s="39">
        <v>26584</v>
      </c>
      <c r="AK718" s="39">
        <v>32490</v>
      </c>
    </row>
    <row r="719" spans="1:37" ht="16.5" customHeight="1">
      <c r="A719" s="38">
        <v>684</v>
      </c>
      <c r="B719" s="38" t="s">
        <v>55</v>
      </c>
      <c r="C719" s="38" t="s">
        <v>1713</v>
      </c>
      <c r="D719" s="38" t="s">
        <v>157</v>
      </c>
      <c r="E719" s="38" t="s">
        <v>1717</v>
      </c>
      <c r="F719" s="45" t="s">
        <v>4116</v>
      </c>
      <c r="G719" s="38" t="s">
        <v>1718</v>
      </c>
      <c r="H719" s="38" t="s">
        <v>4117</v>
      </c>
      <c r="I719" s="38">
        <v>2012</v>
      </c>
      <c r="J719" s="39">
        <v>5380</v>
      </c>
      <c r="K719" s="39">
        <v>741</v>
      </c>
      <c r="L719" s="39">
        <v>131</v>
      </c>
      <c r="M719" s="39">
        <v>52037</v>
      </c>
      <c r="N719" s="39">
        <v>0</v>
      </c>
      <c r="O719" s="39">
        <v>63</v>
      </c>
      <c r="P719" s="39">
        <v>2688</v>
      </c>
      <c r="Q719" s="39">
        <v>0</v>
      </c>
      <c r="R719" s="39">
        <v>1</v>
      </c>
      <c r="S719" s="39">
        <v>3</v>
      </c>
      <c r="T719" s="39">
        <v>3</v>
      </c>
      <c r="U719" s="39">
        <v>0</v>
      </c>
      <c r="V719" s="39">
        <v>0</v>
      </c>
      <c r="W719" s="39">
        <v>3</v>
      </c>
      <c r="X719" s="39">
        <v>3</v>
      </c>
      <c r="Y719" s="39">
        <v>0</v>
      </c>
      <c r="Z719" s="39">
        <v>0</v>
      </c>
      <c r="AA719" s="39">
        <v>0</v>
      </c>
      <c r="AB719" s="39">
        <v>0</v>
      </c>
      <c r="AC719" s="39">
        <v>0</v>
      </c>
      <c r="AD719" s="39">
        <v>6</v>
      </c>
      <c r="AE719" s="39">
        <v>0</v>
      </c>
      <c r="AF719" s="39">
        <v>309332</v>
      </c>
      <c r="AG719" s="39">
        <v>203577</v>
      </c>
      <c r="AH719" s="39">
        <v>33700</v>
      </c>
      <c r="AI719" s="39">
        <v>72055</v>
      </c>
      <c r="AJ719" s="39">
        <v>76263</v>
      </c>
      <c r="AK719" s="39">
        <v>47890</v>
      </c>
    </row>
    <row r="720" spans="1:37" ht="16.5" customHeight="1">
      <c r="A720" s="38">
        <v>685</v>
      </c>
      <c r="B720" s="38" t="s">
        <v>55</v>
      </c>
      <c r="C720" s="38" t="s">
        <v>1713</v>
      </c>
      <c r="D720" s="38" t="s">
        <v>157</v>
      </c>
      <c r="E720" s="38" t="s">
        <v>1733</v>
      </c>
      <c r="F720" s="45" t="s">
        <v>4118</v>
      </c>
      <c r="G720" s="38" t="s">
        <v>1734</v>
      </c>
      <c r="H720" s="38" t="s">
        <v>4119</v>
      </c>
      <c r="I720" s="38">
        <v>1994</v>
      </c>
      <c r="J720" s="39">
        <v>1317</v>
      </c>
      <c r="K720" s="39">
        <v>385</v>
      </c>
      <c r="L720" s="39">
        <v>68</v>
      </c>
      <c r="M720" s="39">
        <v>54795</v>
      </c>
      <c r="N720" s="39">
        <v>2399</v>
      </c>
      <c r="O720" s="39">
        <v>51</v>
      </c>
      <c r="P720" s="39">
        <v>656</v>
      </c>
      <c r="Q720" s="39">
        <v>0</v>
      </c>
      <c r="R720" s="39">
        <v>51</v>
      </c>
      <c r="S720" s="39">
        <v>1</v>
      </c>
      <c r="T720" s="39">
        <v>1</v>
      </c>
      <c r="U720" s="39">
        <v>0</v>
      </c>
      <c r="V720" s="39">
        <v>0</v>
      </c>
      <c r="W720" s="39">
        <v>1</v>
      </c>
      <c r="X720" s="39">
        <v>1</v>
      </c>
      <c r="Y720" s="39">
        <v>0</v>
      </c>
      <c r="Z720" s="39">
        <v>0</v>
      </c>
      <c r="AA720" s="39">
        <v>0</v>
      </c>
      <c r="AB720" s="39">
        <v>0</v>
      </c>
      <c r="AC720" s="39">
        <v>0</v>
      </c>
      <c r="AD720" s="39">
        <v>1</v>
      </c>
      <c r="AE720" s="39">
        <v>0</v>
      </c>
      <c r="AF720" s="39">
        <v>145479</v>
      </c>
      <c r="AG720" s="39">
        <v>116667</v>
      </c>
      <c r="AH720" s="39">
        <v>22312</v>
      </c>
      <c r="AI720" s="39">
        <v>6500</v>
      </c>
      <c r="AJ720" s="39">
        <v>12314</v>
      </c>
      <c r="AK720" s="39">
        <v>14281</v>
      </c>
    </row>
    <row r="721" spans="1:37" ht="16.5" customHeight="1">
      <c r="A721" s="38">
        <v>686</v>
      </c>
      <c r="B721" s="38" t="s">
        <v>55</v>
      </c>
      <c r="C721" s="38" t="s">
        <v>1713</v>
      </c>
      <c r="D721" s="38" t="s">
        <v>157</v>
      </c>
      <c r="E721" s="38" t="s">
        <v>1735</v>
      </c>
      <c r="F721" s="45" t="s">
        <v>4120</v>
      </c>
      <c r="G721" s="38" t="s">
        <v>1736</v>
      </c>
      <c r="H721" s="38" t="s">
        <v>4121</v>
      </c>
      <c r="I721" s="38">
        <v>1994</v>
      </c>
      <c r="J721" s="39">
        <v>2593</v>
      </c>
      <c r="K721" s="39">
        <v>1163</v>
      </c>
      <c r="L721" s="39">
        <v>85</v>
      </c>
      <c r="M721" s="39">
        <v>83583</v>
      </c>
      <c r="N721" s="39">
        <v>1905</v>
      </c>
      <c r="O721" s="39">
        <v>111</v>
      </c>
      <c r="P721" s="39">
        <v>6363</v>
      </c>
      <c r="Q721" s="39">
        <v>128</v>
      </c>
      <c r="R721" s="39">
        <v>0</v>
      </c>
      <c r="S721" s="46">
        <v>2.5</v>
      </c>
      <c r="T721" s="39">
        <v>3</v>
      </c>
      <c r="U721" s="46">
        <v>0.5</v>
      </c>
      <c r="V721" s="39">
        <v>1</v>
      </c>
      <c r="W721" s="39">
        <v>2</v>
      </c>
      <c r="X721" s="39">
        <v>2</v>
      </c>
      <c r="Y721" s="39">
        <v>0</v>
      </c>
      <c r="Z721" s="39">
        <v>0</v>
      </c>
      <c r="AA721" s="39">
        <v>0</v>
      </c>
      <c r="AB721" s="39">
        <v>0</v>
      </c>
      <c r="AC721" s="39">
        <v>1</v>
      </c>
      <c r="AD721" s="39">
        <v>1</v>
      </c>
      <c r="AE721" s="39">
        <v>0</v>
      </c>
      <c r="AF721" s="39">
        <v>542364</v>
      </c>
      <c r="AG721" s="39">
        <v>246414</v>
      </c>
      <c r="AH721" s="39">
        <v>73168</v>
      </c>
      <c r="AI721" s="39">
        <v>222782</v>
      </c>
      <c r="AJ721" s="39">
        <v>110204</v>
      </c>
      <c r="AK721" s="39">
        <v>56332</v>
      </c>
    </row>
    <row r="722" spans="1:37" ht="16.5" customHeight="1">
      <c r="A722" s="38">
        <v>687</v>
      </c>
      <c r="B722" s="38" t="s">
        <v>55</v>
      </c>
      <c r="C722" s="38" t="s">
        <v>1713</v>
      </c>
      <c r="D722" s="38" t="s">
        <v>157</v>
      </c>
      <c r="E722" s="38" t="s">
        <v>1737</v>
      </c>
      <c r="F722" s="45" t="s">
        <v>4122</v>
      </c>
      <c r="G722" s="38" t="s">
        <v>4123</v>
      </c>
      <c r="H722" s="38" t="s">
        <v>4124</v>
      </c>
      <c r="I722" s="38">
        <v>1997</v>
      </c>
      <c r="J722" s="39">
        <v>2238</v>
      </c>
      <c r="K722" s="39">
        <v>995.41</v>
      </c>
      <c r="L722" s="39">
        <v>117</v>
      </c>
      <c r="M722" s="39">
        <v>71622</v>
      </c>
      <c r="N722" s="39">
        <v>1752</v>
      </c>
      <c r="O722" s="39">
        <v>82</v>
      </c>
      <c r="P722" s="39">
        <v>2431</v>
      </c>
      <c r="Q722" s="39">
        <v>74</v>
      </c>
      <c r="R722" s="39">
        <v>0</v>
      </c>
      <c r="S722" s="39">
        <v>3</v>
      </c>
      <c r="T722" s="39">
        <v>3</v>
      </c>
      <c r="U722" s="39">
        <v>1</v>
      </c>
      <c r="V722" s="39">
        <v>1</v>
      </c>
      <c r="W722" s="39">
        <v>2</v>
      </c>
      <c r="X722" s="39">
        <v>2</v>
      </c>
      <c r="Y722" s="39">
        <v>0</v>
      </c>
      <c r="Z722" s="39">
        <v>0</v>
      </c>
      <c r="AA722" s="39">
        <v>0</v>
      </c>
      <c r="AB722" s="39">
        <v>0</v>
      </c>
      <c r="AC722" s="39">
        <v>0</v>
      </c>
      <c r="AD722" s="39">
        <v>1</v>
      </c>
      <c r="AE722" s="39">
        <v>1</v>
      </c>
      <c r="AF722" s="39">
        <v>183212</v>
      </c>
      <c r="AG722" s="39">
        <v>141412</v>
      </c>
      <c r="AH722" s="39">
        <v>36000</v>
      </c>
      <c r="AI722" s="39">
        <v>5800</v>
      </c>
      <c r="AJ722" s="39">
        <v>41017</v>
      </c>
      <c r="AK722" s="39">
        <v>17424</v>
      </c>
    </row>
    <row r="723" spans="1:37" ht="16.5" customHeight="1">
      <c r="A723" s="38">
        <v>688</v>
      </c>
      <c r="B723" s="38" t="s">
        <v>55</v>
      </c>
      <c r="C723" s="38" t="s">
        <v>1185</v>
      </c>
      <c r="D723" s="38" t="s">
        <v>157</v>
      </c>
      <c r="E723" s="38" t="s">
        <v>1761</v>
      </c>
      <c r="F723" s="45" t="s">
        <v>4125</v>
      </c>
      <c r="G723" s="38" t="s">
        <v>1762</v>
      </c>
      <c r="H723" s="38" t="s">
        <v>4126</v>
      </c>
      <c r="I723" s="38">
        <v>2018</v>
      </c>
      <c r="J723" s="39">
        <v>4041.8</v>
      </c>
      <c r="K723" s="39">
        <v>1044.0899999999999</v>
      </c>
      <c r="L723" s="39">
        <v>215</v>
      </c>
      <c r="M723" s="39">
        <v>45105</v>
      </c>
      <c r="N723" s="39">
        <v>1468</v>
      </c>
      <c r="O723" s="39">
        <v>32</v>
      </c>
      <c r="P723" s="39">
        <v>5799</v>
      </c>
      <c r="Q723" s="39">
        <v>180</v>
      </c>
      <c r="R723" s="39">
        <v>0</v>
      </c>
      <c r="S723" s="46">
        <v>4.5</v>
      </c>
      <c r="T723" s="39">
        <v>5</v>
      </c>
      <c r="U723" s="39">
        <v>0</v>
      </c>
      <c r="V723" s="39">
        <v>0</v>
      </c>
      <c r="W723" s="46">
        <v>1.5</v>
      </c>
      <c r="X723" s="39">
        <v>2</v>
      </c>
      <c r="Y723" s="39">
        <v>0</v>
      </c>
      <c r="Z723" s="39">
        <v>0</v>
      </c>
      <c r="AA723" s="39">
        <v>3</v>
      </c>
      <c r="AB723" s="39">
        <v>3</v>
      </c>
      <c r="AC723" s="39">
        <v>0</v>
      </c>
      <c r="AD723" s="39">
        <v>3</v>
      </c>
      <c r="AE723" s="39">
        <v>0</v>
      </c>
      <c r="AF723" s="39">
        <v>303991</v>
      </c>
      <c r="AG723" s="39">
        <v>159229</v>
      </c>
      <c r="AH723" s="39">
        <v>78304</v>
      </c>
      <c r="AI723" s="39">
        <v>66458</v>
      </c>
      <c r="AJ723" s="39">
        <v>98603</v>
      </c>
      <c r="AK723" s="39">
        <v>129931</v>
      </c>
    </row>
    <row r="724" spans="1:37" ht="16.5" customHeight="1">
      <c r="A724" s="38">
        <v>689</v>
      </c>
      <c r="B724" s="38" t="s">
        <v>55</v>
      </c>
      <c r="C724" s="38" t="s">
        <v>1185</v>
      </c>
      <c r="D724" s="38" t="s">
        <v>157</v>
      </c>
      <c r="E724" s="38" t="s">
        <v>1763</v>
      </c>
      <c r="F724" s="45" t="s">
        <v>4127</v>
      </c>
      <c r="G724" s="38" t="s">
        <v>1764</v>
      </c>
      <c r="H724" s="38" t="s">
        <v>4128</v>
      </c>
      <c r="I724" s="38">
        <v>2005</v>
      </c>
      <c r="J724" s="39">
        <v>4841</v>
      </c>
      <c r="K724" s="39">
        <v>4200</v>
      </c>
      <c r="L724" s="39">
        <v>478</v>
      </c>
      <c r="M724" s="39">
        <v>177375</v>
      </c>
      <c r="N724" s="39">
        <v>9027</v>
      </c>
      <c r="O724" s="39">
        <v>70</v>
      </c>
      <c r="P724" s="39">
        <v>8604</v>
      </c>
      <c r="Q724" s="39">
        <v>139</v>
      </c>
      <c r="R724" s="39">
        <v>9</v>
      </c>
      <c r="S724" s="39">
        <v>17</v>
      </c>
      <c r="T724" s="39">
        <v>17</v>
      </c>
      <c r="U724" s="39">
        <v>1</v>
      </c>
      <c r="V724" s="39">
        <v>1</v>
      </c>
      <c r="W724" s="39">
        <v>10</v>
      </c>
      <c r="X724" s="39">
        <v>10</v>
      </c>
      <c r="Y724" s="39">
        <v>1</v>
      </c>
      <c r="Z724" s="39">
        <v>1</v>
      </c>
      <c r="AA724" s="39">
        <v>5</v>
      </c>
      <c r="AB724" s="39">
        <v>5</v>
      </c>
      <c r="AC724" s="39">
        <v>0</v>
      </c>
      <c r="AD724" s="39">
        <v>10</v>
      </c>
      <c r="AE724" s="39">
        <v>1</v>
      </c>
      <c r="AF724" s="39">
        <v>1745130</v>
      </c>
      <c r="AG724" s="39">
        <v>741889</v>
      </c>
      <c r="AH724" s="39">
        <v>119090</v>
      </c>
      <c r="AI724" s="39">
        <v>884151</v>
      </c>
      <c r="AJ724" s="39">
        <v>156012</v>
      </c>
      <c r="AK724" s="39">
        <v>165091</v>
      </c>
    </row>
    <row r="725" spans="1:37" ht="16.5" customHeight="1">
      <c r="A725" s="38">
        <v>690</v>
      </c>
      <c r="B725" s="38" t="s">
        <v>55</v>
      </c>
      <c r="C725" s="38" t="s">
        <v>1185</v>
      </c>
      <c r="D725" s="38" t="s">
        <v>157</v>
      </c>
      <c r="E725" s="38" t="s">
        <v>1765</v>
      </c>
      <c r="F725" s="45" t="s">
        <v>4129</v>
      </c>
      <c r="G725" s="38" t="s">
        <v>1766</v>
      </c>
      <c r="H725" s="38" t="s">
        <v>1767</v>
      </c>
      <c r="I725" s="38">
        <v>2013</v>
      </c>
      <c r="J725" s="39">
        <v>853</v>
      </c>
      <c r="K725" s="39">
        <v>729</v>
      </c>
      <c r="L725" s="39">
        <v>170</v>
      </c>
      <c r="M725" s="39">
        <v>46041</v>
      </c>
      <c r="N725" s="39">
        <v>2415</v>
      </c>
      <c r="O725" s="39">
        <v>35</v>
      </c>
      <c r="P725" s="39">
        <v>2136</v>
      </c>
      <c r="Q725" s="39">
        <v>134</v>
      </c>
      <c r="R725" s="39">
        <v>0</v>
      </c>
      <c r="S725" s="46">
        <v>1.5</v>
      </c>
      <c r="T725" s="46">
        <v>1.5</v>
      </c>
      <c r="U725" s="39">
        <v>0</v>
      </c>
      <c r="V725" s="39">
        <v>0</v>
      </c>
      <c r="W725" s="46">
        <v>0.5</v>
      </c>
      <c r="X725" s="46">
        <v>0.5</v>
      </c>
      <c r="Y725" s="39">
        <v>0</v>
      </c>
      <c r="Z725" s="39">
        <v>0</v>
      </c>
      <c r="AA725" s="39">
        <v>1</v>
      </c>
      <c r="AB725" s="39">
        <v>1</v>
      </c>
      <c r="AC725" s="39">
        <v>0</v>
      </c>
      <c r="AD725" s="39">
        <v>1</v>
      </c>
      <c r="AE725" s="39">
        <v>0</v>
      </c>
      <c r="AF725" s="39">
        <v>119673</v>
      </c>
      <c r="AG725" s="39">
        <v>57325</v>
      </c>
      <c r="AH725" s="39">
        <v>39880</v>
      </c>
      <c r="AI725" s="39">
        <v>22468</v>
      </c>
      <c r="AJ725" s="39">
        <v>21777</v>
      </c>
      <c r="AK725" s="39">
        <v>21173</v>
      </c>
    </row>
    <row r="726" spans="1:37" ht="16.5" customHeight="1">
      <c r="A726" s="38">
        <v>691</v>
      </c>
      <c r="B726" s="38" t="s">
        <v>55</v>
      </c>
      <c r="C726" s="38" t="s">
        <v>1185</v>
      </c>
      <c r="D726" s="38" t="s">
        <v>157</v>
      </c>
      <c r="E726" s="38" t="s">
        <v>1768</v>
      </c>
      <c r="F726" s="45" t="s">
        <v>4130</v>
      </c>
      <c r="G726" s="38" t="s">
        <v>1769</v>
      </c>
      <c r="H726" s="38" t="s">
        <v>1770</v>
      </c>
      <c r="I726" s="38">
        <v>2014</v>
      </c>
      <c r="J726" s="39">
        <v>5914</v>
      </c>
      <c r="K726" s="39">
        <v>2813</v>
      </c>
      <c r="L726" s="39">
        <v>302</v>
      </c>
      <c r="M726" s="39">
        <v>116032</v>
      </c>
      <c r="N726" s="39">
        <v>6630</v>
      </c>
      <c r="O726" s="39">
        <v>82</v>
      </c>
      <c r="P726" s="39">
        <v>8038</v>
      </c>
      <c r="Q726" s="39">
        <v>126</v>
      </c>
      <c r="R726" s="39">
        <v>1</v>
      </c>
      <c r="S726" s="39">
        <v>13</v>
      </c>
      <c r="T726" s="39">
        <v>13</v>
      </c>
      <c r="U726" s="39">
        <v>0</v>
      </c>
      <c r="V726" s="39">
        <v>0</v>
      </c>
      <c r="W726" s="39">
        <v>6</v>
      </c>
      <c r="X726" s="39">
        <v>6</v>
      </c>
      <c r="Y726" s="39">
        <v>0</v>
      </c>
      <c r="Z726" s="39">
        <v>0</v>
      </c>
      <c r="AA726" s="39">
        <v>7</v>
      </c>
      <c r="AB726" s="39">
        <v>7</v>
      </c>
      <c r="AC726" s="39">
        <v>1</v>
      </c>
      <c r="AD726" s="39">
        <v>6</v>
      </c>
      <c r="AE726" s="39">
        <v>0</v>
      </c>
      <c r="AF726" s="39">
        <v>852302</v>
      </c>
      <c r="AG726" s="39">
        <v>524389</v>
      </c>
      <c r="AH726" s="39">
        <v>111047</v>
      </c>
      <c r="AI726" s="39">
        <v>216866</v>
      </c>
      <c r="AJ726" s="39">
        <v>184090</v>
      </c>
      <c r="AK726" s="39">
        <v>191712</v>
      </c>
    </row>
    <row r="727" spans="1:37" ht="16.5" customHeight="1">
      <c r="A727" s="38">
        <v>692</v>
      </c>
      <c r="B727" s="38" t="s">
        <v>55</v>
      </c>
      <c r="C727" s="38" t="s">
        <v>1185</v>
      </c>
      <c r="D727" s="38" t="s">
        <v>157</v>
      </c>
      <c r="E727" s="38" t="s">
        <v>1774</v>
      </c>
      <c r="F727" s="45" t="s">
        <v>4131</v>
      </c>
      <c r="G727" s="38" t="s">
        <v>1775</v>
      </c>
      <c r="H727" s="38" t="s">
        <v>1776</v>
      </c>
      <c r="I727" s="38">
        <v>2015</v>
      </c>
      <c r="J727" s="39">
        <v>75770</v>
      </c>
      <c r="K727" s="39">
        <v>478</v>
      </c>
      <c r="L727" s="39">
        <v>90</v>
      </c>
      <c r="M727" s="39">
        <v>40210</v>
      </c>
      <c r="N727" s="39">
        <v>2102</v>
      </c>
      <c r="O727" s="39">
        <v>11</v>
      </c>
      <c r="P727" s="39">
        <v>3435</v>
      </c>
      <c r="Q727" s="39">
        <v>93</v>
      </c>
      <c r="R727" s="39">
        <v>11</v>
      </c>
      <c r="S727" s="39">
        <v>1</v>
      </c>
      <c r="T727" s="39">
        <v>1</v>
      </c>
      <c r="U727" s="39">
        <v>0</v>
      </c>
      <c r="V727" s="39">
        <v>0</v>
      </c>
      <c r="W727" s="39">
        <v>1</v>
      </c>
      <c r="X727" s="39">
        <v>1</v>
      </c>
      <c r="Y727" s="39">
        <v>0</v>
      </c>
      <c r="Z727" s="39">
        <v>0</v>
      </c>
      <c r="AA727" s="39">
        <v>0</v>
      </c>
      <c r="AB727" s="39">
        <v>0</v>
      </c>
      <c r="AC727" s="39">
        <v>0</v>
      </c>
      <c r="AD727" s="39">
        <v>0</v>
      </c>
      <c r="AE727" s="39">
        <v>2</v>
      </c>
      <c r="AF727" s="39">
        <v>200743</v>
      </c>
      <c r="AG727" s="39">
        <v>95597</v>
      </c>
      <c r="AH727" s="39">
        <v>51462</v>
      </c>
      <c r="AI727" s="39">
        <v>53684</v>
      </c>
      <c r="AJ727" s="39">
        <v>73616</v>
      </c>
      <c r="AK727" s="39">
        <v>80604</v>
      </c>
    </row>
    <row r="728" spans="1:37" ht="16.5" customHeight="1">
      <c r="A728" s="38">
        <v>693</v>
      </c>
      <c r="B728" s="38" t="s">
        <v>55</v>
      </c>
      <c r="C728" s="38" t="s">
        <v>1185</v>
      </c>
      <c r="D728" s="38" t="s">
        <v>157</v>
      </c>
      <c r="E728" s="38" t="s">
        <v>4132</v>
      </c>
      <c r="F728" s="45" t="s">
        <v>4133</v>
      </c>
      <c r="G728" s="38" t="s">
        <v>1758</v>
      </c>
      <c r="H728" s="38" t="s">
        <v>4134</v>
      </c>
      <c r="I728" s="38">
        <v>1994</v>
      </c>
      <c r="J728" s="39">
        <v>2000</v>
      </c>
      <c r="K728" s="39">
        <v>969</v>
      </c>
      <c r="L728" s="39">
        <v>219</v>
      </c>
      <c r="M728" s="39">
        <v>76667</v>
      </c>
      <c r="N728" s="39">
        <v>6740</v>
      </c>
      <c r="O728" s="39">
        <v>68</v>
      </c>
      <c r="P728" s="39">
        <v>4708</v>
      </c>
      <c r="Q728" s="39">
        <v>132</v>
      </c>
      <c r="R728" s="39">
        <v>3</v>
      </c>
      <c r="S728" s="39">
        <v>4</v>
      </c>
      <c r="T728" s="39">
        <v>4</v>
      </c>
      <c r="U728" s="39">
        <v>0</v>
      </c>
      <c r="V728" s="39">
        <v>0</v>
      </c>
      <c r="W728" s="39">
        <v>4</v>
      </c>
      <c r="X728" s="39">
        <v>4</v>
      </c>
      <c r="Y728" s="39">
        <v>0</v>
      </c>
      <c r="Z728" s="39">
        <v>0</v>
      </c>
      <c r="AA728" s="39">
        <v>0</v>
      </c>
      <c r="AB728" s="39">
        <v>0</v>
      </c>
      <c r="AC728" s="39">
        <v>0</v>
      </c>
      <c r="AD728" s="39">
        <v>5</v>
      </c>
      <c r="AE728" s="39">
        <v>0</v>
      </c>
      <c r="AF728" s="39">
        <v>418812</v>
      </c>
      <c r="AG728" s="39">
        <v>258355</v>
      </c>
      <c r="AH728" s="39">
        <v>62098</v>
      </c>
      <c r="AI728" s="39">
        <v>98359</v>
      </c>
      <c r="AJ728" s="39">
        <v>70961</v>
      </c>
      <c r="AK728" s="39">
        <v>60674</v>
      </c>
    </row>
    <row r="729" spans="1:37" ht="16.5" customHeight="1">
      <c r="A729" s="38">
        <v>694</v>
      </c>
      <c r="B729" s="38" t="s">
        <v>55</v>
      </c>
      <c r="C729" s="38" t="s">
        <v>1185</v>
      </c>
      <c r="D729" s="38" t="s">
        <v>157</v>
      </c>
      <c r="E729" s="38" t="s">
        <v>1753</v>
      </c>
      <c r="F729" s="45" t="s">
        <v>4135</v>
      </c>
      <c r="G729" s="38" t="s">
        <v>1754</v>
      </c>
      <c r="H729" s="38" t="s">
        <v>1755</v>
      </c>
      <c r="I729" s="38">
        <v>1992</v>
      </c>
      <c r="J729" s="39">
        <v>2210</v>
      </c>
      <c r="K729" s="39">
        <v>2616</v>
      </c>
      <c r="L729" s="39">
        <v>279</v>
      </c>
      <c r="M729" s="39">
        <v>117875</v>
      </c>
      <c r="N729" s="39">
        <v>15185</v>
      </c>
      <c r="O729" s="39">
        <v>71</v>
      </c>
      <c r="P729" s="39">
        <v>7240</v>
      </c>
      <c r="Q729" s="39">
        <v>214</v>
      </c>
      <c r="R729" s="39">
        <v>71</v>
      </c>
      <c r="S729" s="39">
        <v>6</v>
      </c>
      <c r="T729" s="39">
        <v>6</v>
      </c>
      <c r="U729" s="39">
        <v>0</v>
      </c>
      <c r="V729" s="39">
        <v>0</v>
      </c>
      <c r="W729" s="39">
        <v>5</v>
      </c>
      <c r="X729" s="39">
        <v>5</v>
      </c>
      <c r="Y729" s="39">
        <v>0</v>
      </c>
      <c r="Z729" s="39">
        <v>0</v>
      </c>
      <c r="AA729" s="39">
        <v>1</v>
      </c>
      <c r="AB729" s="39">
        <v>1</v>
      </c>
      <c r="AC729" s="39">
        <v>0</v>
      </c>
      <c r="AD729" s="39">
        <v>5</v>
      </c>
      <c r="AE729" s="39">
        <v>0</v>
      </c>
      <c r="AF729" s="39">
        <v>894311</v>
      </c>
      <c r="AG729" s="39">
        <v>383827</v>
      </c>
      <c r="AH729" s="39">
        <v>119012</v>
      </c>
      <c r="AI729" s="39">
        <v>391472</v>
      </c>
      <c r="AJ729" s="39">
        <v>122003</v>
      </c>
      <c r="AK729" s="39">
        <v>50949</v>
      </c>
    </row>
    <row r="730" spans="1:37" ht="16.5" customHeight="1">
      <c r="A730" s="38">
        <v>695</v>
      </c>
      <c r="B730" s="38" t="s">
        <v>55</v>
      </c>
      <c r="C730" s="38" t="s">
        <v>1185</v>
      </c>
      <c r="D730" s="38" t="s">
        <v>157</v>
      </c>
      <c r="E730" s="38" t="s">
        <v>1756</v>
      </c>
      <c r="F730" s="45" t="s">
        <v>4136</v>
      </c>
      <c r="G730" s="38" t="s">
        <v>4137</v>
      </c>
      <c r="H730" s="38" t="s">
        <v>1757</v>
      </c>
      <c r="I730" s="38">
        <v>2017</v>
      </c>
      <c r="J730" s="39">
        <v>3842</v>
      </c>
      <c r="K730" s="39">
        <v>1209</v>
      </c>
      <c r="L730" s="39">
        <v>130</v>
      </c>
      <c r="M730" s="39">
        <v>45180</v>
      </c>
      <c r="N730" s="39">
        <v>1138</v>
      </c>
      <c r="O730" s="39">
        <v>28</v>
      </c>
      <c r="P730" s="39">
        <v>2218</v>
      </c>
      <c r="Q730" s="39">
        <v>32</v>
      </c>
      <c r="R730" s="39">
        <v>0</v>
      </c>
      <c r="S730" s="39">
        <v>4</v>
      </c>
      <c r="T730" s="39">
        <v>4</v>
      </c>
      <c r="U730" s="39">
        <v>0</v>
      </c>
      <c r="V730" s="39">
        <v>0</v>
      </c>
      <c r="W730" s="39">
        <v>1</v>
      </c>
      <c r="X730" s="39">
        <v>1</v>
      </c>
      <c r="Y730" s="39">
        <v>0</v>
      </c>
      <c r="Z730" s="39">
        <v>0</v>
      </c>
      <c r="AA730" s="39">
        <v>3</v>
      </c>
      <c r="AB730" s="39">
        <v>3</v>
      </c>
      <c r="AC730" s="39">
        <v>0</v>
      </c>
      <c r="AD730" s="39">
        <v>1</v>
      </c>
      <c r="AE730" s="39">
        <v>0</v>
      </c>
      <c r="AF730" s="39">
        <v>161199</v>
      </c>
      <c r="AG730" s="39">
        <v>109153</v>
      </c>
      <c r="AH730" s="39">
        <v>19000</v>
      </c>
      <c r="AI730" s="39">
        <v>33046</v>
      </c>
      <c r="AJ730" s="39">
        <v>22682</v>
      </c>
      <c r="AK730" s="39">
        <v>29748</v>
      </c>
    </row>
    <row r="731" spans="1:37" ht="16.5" customHeight="1">
      <c r="A731" s="38">
        <v>696</v>
      </c>
      <c r="B731" s="38" t="s">
        <v>55</v>
      </c>
      <c r="C731" s="38" t="s">
        <v>1185</v>
      </c>
      <c r="D731" s="38" t="s">
        <v>157</v>
      </c>
      <c r="E731" s="38" t="s">
        <v>1759</v>
      </c>
      <c r="F731" s="45" t="s">
        <v>4138</v>
      </c>
      <c r="G731" s="38" t="s">
        <v>4139</v>
      </c>
      <c r="H731" s="38" t="s">
        <v>1760</v>
      </c>
      <c r="I731" s="38">
        <v>2018</v>
      </c>
      <c r="J731" s="39">
        <v>13046</v>
      </c>
      <c r="K731" s="39">
        <v>5132</v>
      </c>
      <c r="L731" s="39">
        <v>755</v>
      </c>
      <c r="M731" s="39">
        <v>203996</v>
      </c>
      <c r="N731" s="39">
        <v>13079</v>
      </c>
      <c r="O731" s="39">
        <v>106</v>
      </c>
      <c r="P731" s="39">
        <v>19329</v>
      </c>
      <c r="Q731" s="39">
        <v>1306</v>
      </c>
      <c r="R731" s="39">
        <v>20</v>
      </c>
      <c r="S731" s="39">
        <v>23</v>
      </c>
      <c r="T731" s="39">
        <v>23</v>
      </c>
      <c r="U731" s="39">
        <v>1</v>
      </c>
      <c r="V731" s="39">
        <v>1</v>
      </c>
      <c r="W731" s="39">
        <v>13</v>
      </c>
      <c r="X731" s="39">
        <v>13</v>
      </c>
      <c r="Y731" s="39">
        <v>0</v>
      </c>
      <c r="Z731" s="39">
        <v>0</v>
      </c>
      <c r="AA731" s="39">
        <v>9</v>
      </c>
      <c r="AB731" s="39">
        <v>9</v>
      </c>
      <c r="AC731" s="39">
        <v>1</v>
      </c>
      <c r="AD731" s="39">
        <v>14</v>
      </c>
      <c r="AE731" s="39">
        <v>0</v>
      </c>
      <c r="AF731" s="39">
        <v>2627259</v>
      </c>
      <c r="AG731" s="39">
        <v>1467785</v>
      </c>
      <c r="AH731" s="39">
        <v>447000</v>
      </c>
      <c r="AI731" s="39">
        <v>712474</v>
      </c>
      <c r="AJ731" s="39">
        <v>484495</v>
      </c>
      <c r="AK731" s="39">
        <v>593403</v>
      </c>
    </row>
    <row r="732" spans="1:37" ht="16.5" customHeight="1">
      <c r="A732" s="38">
        <v>697</v>
      </c>
      <c r="B732" s="38" t="s">
        <v>55</v>
      </c>
      <c r="C732" s="38" t="s">
        <v>1185</v>
      </c>
      <c r="D732" s="38" t="s">
        <v>157</v>
      </c>
      <c r="E732" s="38" t="s">
        <v>1771</v>
      </c>
      <c r="F732" s="45" t="s">
        <v>4140</v>
      </c>
      <c r="G732" s="38" t="s">
        <v>1772</v>
      </c>
      <c r="H732" s="38" t="s">
        <v>1773</v>
      </c>
      <c r="I732" s="38">
        <v>2006</v>
      </c>
      <c r="J732" s="39">
        <v>1741</v>
      </c>
      <c r="K732" s="39">
        <v>2187</v>
      </c>
      <c r="L732" s="39">
        <v>209</v>
      </c>
      <c r="M732" s="39">
        <v>150135</v>
      </c>
      <c r="N732" s="39">
        <v>8234</v>
      </c>
      <c r="O732" s="39">
        <v>71</v>
      </c>
      <c r="P732" s="39">
        <v>3126</v>
      </c>
      <c r="Q732" s="39">
        <v>35</v>
      </c>
      <c r="R732" s="39">
        <v>8</v>
      </c>
      <c r="S732" s="39">
        <v>9</v>
      </c>
      <c r="T732" s="39">
        <v>9</v>
      </c>
      <c r="U732" s="39">
        <v>1</v>
      </c>
      <c r="V732" s="39">
        <v>1</v>
      </c>
      <c r="W732" s="39">
        <v>3</v>
      </c>
      <c r="X732" s="39">
        <v>3</v>
      </c>
      <c r="Y732" s="39">
        <v>0</v>
      </c>
      <c r="Z732" s="39">
        <v>0</v>
      </c>
      <c r="AA732" s="39">
        <v>5</v>
      </c>
      <c r="AB732" s="39">
        <v>5</v>
      </c>
      <c r="AC732" s="39">
        <v>0</v>
      </c>
      <c r="AD732" s="39">
        <v>4</v>
      </c>
      <c r="AE732" s="39">
        <v>0</v>
      </c>
      <c r="AF732" s="39">
        <v>724339</v>
      </c>
      <c r="AG732" s="39">
        <v>462707</v>
      </c>
      <c r="AH732" s="39">
        <v>59817</v>
      </c>
      <c r="AI732" s="39">
        <v>201815</v>
      </c>
      <c r="AJ732" s="39">
        <v>45606</v>
      </c>
      <c r="AK732" s="39">
        <v>56752</v>
      </c>
    </row>
    <row r="733" spans="1:37" ht="16.5" customHeight="1">
      <c r="A733" s="38">
        <v>698</v>
      </c>
      <c r="B733" s="38" t="s">
        <v>55</v>
      </c>
      <c r="C733" s="38" t="s">
        <v>1188</v>
      </c>
      <c r="D733" s="38" t="s">
        <v>157</v>
      </c>
      <c r="E733" s="38" t="s">
        <v>1777</v>
      </c>
      <c r="F733" s="45" t="s">
        <v>4141</v>
      </c>
      <c r="G733" s="38" t="s">
        <v>1778</v>
      </c>
      <c r="H733" s="38" t="s">
        <v>4142</v>
      </c>
      <c r="I733" s="38">
        <v>2014</v>
      </c>
      <c r="J733" s="39">
        <v>6648</v>
      </c>
      <c r="K733" s="39">
        <v>1079</v>
      </c>
      <c r="L733" s="39">
        <v>155</v>
      </c>
      <c r="M733" s="39">
        <v>42248</v>
      </c>
      <c r="N733" s="39">
        <v>1130</v>
      </c>
      <c r="O733" s="39">
        <v>43</v>
      </c>
      <c r="P733" s="39">
        <v>2017</v>
      </c>
      <c r="Q733" s="39">
        <v>41</v>
      </c>
      <c r="R733" s="39">
        <v>0</v>
      </c>
      <c r="S733" s="39">
        <v>0</v>
      </c>
      <c r="T733" s="39">
        <v>0</v>
      </c>
      <c r="U733" s="39">
        <v>0</v>
      </c>
      <c r="V733" s="39">
        <v>0</v>
      </c>
      <c r="W733" s="39">
        <v>0</v>
      </c>
      <c r="X733" s="39">
        <v>0</v>
      </c>
      <c r="Y733" s="39">
        <v>0</v>
      </c>
      <c r="Z733" s="39">
        <v>0</v>
      </c>
      <c r="AA733" s="39">
        <v>0</v>
      </c>
      <c r="AB733" s="39">
        <v>0</v>
      </c>
      <c r="AC733" s="39">
        <v>0</v>
      </c>
      <c r="AD733" s="39">
        <v>3</v>
      </c>
      <c r="AE733" s="39">
        <v>0</v>
      </c>
      <c r="AF733" s="39">
        <v>230859</v>
      </c>
      <c r="AG733" s="39">
        <v>66352</v>
      </c>
      <c r="AH733" s="39">
        <v>21892</v>
      </c>
      <c r="AI733" s="39">
        <v>142615</v>
      </c>
      <c r="AJ733" s="39">
        <v>30551</v>
      </c>
      <c r="AK733" s="39">
        <v>8282</v>
      </c>
    </row>
    <row r="734" spans="1:37" ht="16.5" customHeight="1">
      <c r="A734" s="38">
        <v>699</v>
      </c>
      <c r="B734" s="38" t="s">
        <v>55</v>
      </c>
      <c r="C734" s="38" t="s">
        <v>1188</v>
      </c>
      <c r="D734" s="38" t="s">
        <v>157</v>
      </c>
      <c r="E734" s="38" t="s">
        <v>4143</v>
      </c>
      <c r="F734" s="45" t="s">
        <v>4144</v>
      </c>
      <c r="G734" s="38" t="s">
        <v>4145</v>
      </c>
      <c r="H734" s="38" t="s">
        <v>4146</v>
      </c>
      <c r="I734" s="38">
        <v>2021</v>
      </c>
      <c r="J734" s="39">
        <v>1998</v>
      </c>
      <c r="K734" s="39">
        <v>998.34</v>
      </c>
      <c r="L734" s="39">
        <v>120</v>
      </c>
      <c r="M734" s="39">
        <v>21619</v>
      </c>
      <c r="N734" s="39">
        <v>174</v>
      </c>
      <c r="O734" s="39">
        <v>23</v>
      </c>
      <c r="P734" s="39">
        <v>21619</v>
      </c>
      <c r="Q734" s="39">
        <v>174</v>
      </c>
      <c r="R734" s="39">
        <v>23</v>
      </c>
      <c r="S734" s="46">
        <v>2.5</v>
      </c>
      <c r="T734" s="39">
        <v>3</v>
      </c>
      <c r="U734" s="39">
        <v>1</v>
      </c>
      <c r="V734" s="39">
        <v>1</v>
      </c>
      <c r="W734" s="46">
        <v>1.5</v>
      </c>
      <c r="X734" s="39">
        <v>2</v>
      </c>
      <c r="Y734" s="39">
        <v>0</v>
      </c>
      <c r="Z734" s="39">
        <v>0</v>
      </c>
      <c r="AA734" s="39">
        <v>0</v>
      </c>
      <c r="AB734" s="39">
        <v>0</v>
      </c>
      <c r="AC734" s="39">
        <v>0</v>
      </c>
      <c r="AD734" s="39">
        <v>5</v>
      </c>
      <c r="AE734" s="39">
        <v>0</v>
      </c>
      <c r="AF734" s="39">
        <v>472485</v>
      </c>
      <c r="AG734" s="39">
        <v>236344</v>
      </c>
      <c r="AH734" s="39">
        <v>30338</v>
      </c>
      <c r="AI734" s="39">
        <v>205803</v>
      </c>
      <c r="AJ734" s="39">
        <v>39202</v>
      </c>
      <c r="AK734" s="39">
        <v>13409</v>
      </c>
    </row>
    <row r="735" spans="1:37" ht="16.5" customHeight="1">
      <c r="A735" s="38">
        <v>700</v>
      </c>
      <c r="B735" s="38" t="s">
        <v>55</v>
      </c>
      <c r="C735" s="38" t="s">
        <v>1188</v>
      </c>
      <c r="D735" s="38" t="s">
        <v>157</v>
      </c>
      <c r="E735" s="38" t="s">
        <v>1779</v>
      </c>
      <c r="F735" s="45" t="s">
        <v>4147</v>
      </c>
      <c r="G735" s="38" t="s">
        <v>1780</v>
      </c>
      <c r="H735" s="38" t="s">
        <v>4148</v>
      </c>
      <c r="I735" s="38">
        <v>2010</v>
      </c>
      <c r="J735" s="39">
        <v>3992</v>
      </c>
      <c r="K735" s="39">
        <v>1985</v>
      </c>
      <c r="L735" s="39">
        <v>260</v>
      </c>
      <c r="M735" s="39">
        <v>87405</v>
      </c>
      <c r="N735" s="39">
        <v>1779</v>
      </c>
      <c r="O735" s="39">
        <v>74</v>
      </c>
      <c r="P735" s="39">
        <v>3877</v>
      </c>
      <c r="Q735" s="39">
        <v>7</v>
      </c>
      <c r="R735" s="39">
        <v>0</v>
      </c>
      <c r="S735" s="39">
        <v>3</v>
      </c>
      <c r="T735" s="39">
        <v>2</v>
      </c>
      <c r="U735" s="39">
        <v>1</v>
      </c>
      <c r="V735" s="39">
        <v>0</v>
      </c>
      <c r="W735" s="39">
        <v>2</v>
      </c>
      <c r="X735" s="39">
        <v>2</v>
      </c>
      <c r="Y735" s="39">
        <v>0</v>
      </c>
      <c r="Z735" s="39">
        <v>0</v>
      </c>
      <c r="AA735" s="39">
        <v>0</v>
      </c>
      <c r="AB735" s="39">
        <v>0</v>
      </c>
      <c r="AC735" s="39">
        <v>0</v>
      </c>
      <c r="AD735" s="39">
        <v>2</v>
      </c>
      <c r="AE735" s="39">
        <v>1</v>
      </c>
      <c r="AF735" s="39">
        <v>662428</v>
      </c>
      <c r="AG735" s="39">
        <v>330760</v>
      </c>
      <c r="AH735" s="39">
        <v>21105</v>
      </c>
      <c r="AI735" s="39">
        <v>310563</v>
      </c>
      <c r="AJ735" s="39">
        <v>15230</v>
      </c>
      <c r="AK735" s="39">
        <v>51285</v>
      </c>
    </row>
    <row r="736" spans="1:37" ht="16.5" customHeight="1">
      <c r="A736" s="38">
        <v>701</v>
      </c>
      <c r="B736" s="38" t="s">
        <v>55</v>
      </c>
      <c r="C736" s="38" t="s">
        <v>1188</v>
      </c>
      <c r="D736" s="38" t="s">
        <v>157</v>
      </c>
      <c r="E736" s="38" t="s">
        <v>1781</v>
      </c>
      <c r="F736" s="45" t="s">
        <v>4149</v>
      </c>
      <c r="G736" s="38" t="s">
        <v>1782</v>
      </c>
      <c r="H736" s="38" t="s">
        <v>4150</v>
      </c>
      <c r="I736" s="38">
        <v>2013</v>
      </c>
      <c r="J736" s="39">
        <v>1382</v>
      </c>
      <c r="K736" s="39">
        <v>1127</v>
      </c>
      <c r="L736" s="39">
        <v>178</v>
      </c>
      <c r="M736" s="39">
        <v>38892</v>
      </c>
      <c r="N736" s="39">
        <v>1314</v>
      </c>
      <c r="O736" s="39">
        <v>43</v>
      </c>
      <c r="P736" s="39">
        <v>2700</v>
      </c>
      <c r="Q736" s="39">
        <v>0</v>
      </c>
      <c r="R736" s="39">
        <v>0</v>
      </c>
      <c r="S736" s="39">
        <v>1</v>
      </c>
      <c r="T736" s="39">
        <v>1</v>
      </c>
      <c r="U736" s="39">
        <v>0</v>
      </c>
      <c r="V736" s="39">
        <v>0</v>
      </c>
      <c r="W736" s="39">
        <v>1</v>
      </c>
      <c r="X736" s="39">
        <v>1</v>
      </c>
      <c r="Y736" s="39">
        <v>0</v>
      </c>
      <c r="Z736" s="39">
        <v>0</v>
      </c>
      <c r="AA736" s="39">
        <v>0</v>
      </c>
      <c r="AB736" s="39">
        <v>0</v>
      </c>
      <c r="AC736" s="39">
        <v>0</v>
      </c>
      <c r="AD736" s="39">
        <v>0</v>
      </c>
      <c r="AE736" s="39">
        <v>1</v>
      </c>
      <c r="AF736" s="39">
        <v>410920</v>
      </c>
      <c r="AG736" s="39">
        <v>199648</v>
      </c>
      <c r="AH736" s="39">
        <v>34563</v>
      </c>
      <c r="AI736" s="39">
        <v>176709</v>
      </c>
      <c r="AJ736" s="39">
        <v>105613</v>
      </c>
      <c r="AK736" s="39">
        <v>21137</v>
      </c>
    </row>
    <row r="737" spans="1:37" ht="16.5" customHeight="1">
      <c r="A737" s="38">
        <v>702</v>
      </c>
      <c r="B737" s="38" t="s">
        <v>55</v>
      </c>
      <c r="C737" s="38" t="s">
        <v>1188</v>
      </c>
      <c r="D737" s="38" t="s">
        <v>157</v>
      </c>
      <c r="E737" s="38" t="s">
        <v>1784</v>
      </c>
      <c r="F737" s="45" t="s">
        <v>4881</v>
      </c>
      <c r="G737" s="38" t="s">
        <v>1785</v>
      </c>
      <c r="H737" s="38" t="s">
        <v>1786</v>
      </c>
      <c r="I737" s="38">
        <v>2006</v>
      </c>
      <c r="J737" s="39">
        <v>1745</v>
      </c>
      <c r="K737" s="39">
        <v>1999</v>
      </c>
      <c r="L737" s="39">
        <v>142</v>
      </c>
      <c r="M737" s="39">
        <v>55433</v>
      </c>
      <c r="N737" s="39">
        <v>2960</v>
      </c>
      <c r="O737" s="39">
        <v>43</v>
      </c>
      <c r="P737" s="39">
        <v>3192</v>
      </c>
      <c r="Q737" s="39">
        <v>39</v>
      </c>
      <c r="R737" s="39">
        <v>0</v>
      </c>
      <c r="S737" s="39">
        <v>2</v>
      </c>
      <c r="T737" s="39">
        <v>2</v>
      </c>
      <c r="U737" s="39">
        <v>1</v>
      </c>
      <c r="V737" s="39">
        <v>1</v>
      </c>
      <c r="W737" s="39">
        <v>1</v>
      </c>
      <c r="X737" s="39">
        <v>1</v>
      </c>
      <c r="Y737" s="39">
        <v>0</v>
      </c>
      <c r="Z737" s="39">
        <v>0</v>
      </c>
      <c r="AA737" s="39">
        <v>0</v>
      </c>
      <c r="AB737" s="39">
        <v>0</v>
      </c>
      <c r="AC737" s="39">
        <v>0</v>
      </c>
      <c r="AD737" s="39">
        <v>3</v>
      </c>
      <c r="AE737" s="39">
        <v>0</v>
      </c>
      <c r="AF737" s="39">
        <v>349184</v>
      </c>
      <c r="AG737" s="39">
        <v>254200</v>
      </c>
      <c r="AH737" s="39">
        <v>14005</v>
      </c>
      <c r="AI737" s="39">
        <v>80979</v>
      </c>
      <c r="AJ737" s="39">
        <v>78810</v>
      </c>
      <c r="AK737" s="39">
        <v>20847</v>
      </c>
    </row>
    <row r="738" spans="1:37" ht="16.5" customHeight="1">
      <c r="A738" s="38">
        <v>703</v>
      </c>
      <c r="B738" s="38" t="s">
        <v>55</v>
      </c>
      <c r="C738" s="38" t="s">
        <v>1188</v>
      </c>
      <c r="D738" s="38" t="s">
        <v>157</v>
      </c>
      <c r="E738" s="38" t="s">
        <v>1787</v>
      </c>
      <c r="F738" s="45" t="s">
        <v>4151</v>
      </c>
      <c r="G738" s="38" t="s">
        <v>1788</v>
      </c>
      <c r="H738" s="38" t="s">
        <v>1789</v>
      </c>
      <c r="I738" s="38">
        <v>2012</v>
      </c>
      <c r="J738" s="39">
        <v>6815</v>
      </c>
      <c r="K738" s="39">
        <v>4919</v>
      </c>
      <c r="L738" s="39">
        <v>326</v>
      </c>
      <c r="M738" s="39">
        <v>110108</v>
      </c>
      <c r="N738" s="39">
        <v>855</v>
      </c>
      <c r="O738" s="39">
        <v>69</v>
      </c>
      <c r="P738" s="39">
        <v>4230</v>
      </c>
      <c r="Q738" s="39">
        <v>69</v>
      </c>
      <c r="R738" s="39">
        <v>29</v>
      </c>
      <c r="S738" s="39">
        <v>11</v>
      </c>
      <c r="T738" s="39">
        <v>11</v>
      </c>
      <c r="U738" s="39">
        <v>1</v>
      </c>
      <c r="V738" s="39">
        <v>1</v>
      </c>
      <c r="W738" s="39">
        <v>7</v>
      </c>
      <c r="X738" s="39">
        <v>7</v>
      </c>
      <c r="Y738" s="39">
        <v>1</v>
      </c>
      <c r="Z738" s="39">
        <v>1</v>
      </c>
      <c r="AA738" s="39">
        <v>2</v>
      </c>
      <c r="AB738" s="39">
        <v>2</v>
      </c>
      <c r="AC738" s="39">
        <v>0</v>
      </c>
      <c r="AD738" s="39">
        <v>10</v>
      </c>
      <c r="AE738" s="39">
        <v>1</v>
      </c>
      <c r="AF738" s="39">
        <v>1749552</v>
      </c>
      <c r="AG738" s="39">
        <v>585322</v>
      </c>
      <c r="AH738" s="39">
        <v>32703</v>
      </c>
      <c r="AI738" s="39">
        <v>1131527</v>
      </c>
      <c r="AJ738" s="39">
        <v>152036</v>
      </c>
      <c r="AK738" s="39">
        <v>45429</v>
      </c>
    </row>
    <row r="739" spans="1:37" ht="16.5" customHeight="1">
      <c r="A739" s="38">
        <v>704</v>
      </c>
      <c r="B739" s="38" t="s">
        <v>55</v>
      </c>
      <c r="C739" s="38" t="s">
        <v>1188</v>
      </c>
      <c r="D739" s="38" t="s">
        <v>157</v>
      </c>
      <c r="E739" s="38" t="s">
        <v>1783</v>
      </c>
      <c r="F739" s="45" t="s">
        <v>4152</v>
      </c>
      <c r="G739" s="38" t="s">
        <v>4153</v>
      </c>
      <c r="H739" s="38" t="s">
        <v>4154</v>
      </c>
      <c r="I739" s="38">
        <v>2006</v>
      </c>
      <c r="J739" s="39">
        <v>6000</v>
      </c>
      <c r="K739" s="39">
        <v>611</v>
      </c>
      <c r="L739" s="39">
        <v>68</v>
      </c>
      <c r="M739" s="39">
        <v>32901</v>
      </c>
      <c r="N739" s="39">
        <v>1777</v>
      </c>
      <c r="O739" s="39">
        <v>14</v>
      </c>
      <c r="P739" s="39">
        <v>689</v>
      </c>
      <c r="Q739" s="39">
        <v>0</v>
      </c>
      <c r="R739" s="39">
        <v>1</v>
      </c>
      <c r="S739" s="39">
        <v>1</v>
      </c>
      <c r="T739" s="39">
        <v>1</v>
      </c>
      <c r="U739" s="39">
        <v>1</v>
      </c>
      <c r="V739" s="39">
        <v>1</v>
      </c>
      <c r="W739" s="39">
        <v>0</v>
      </c>
      <c r="X739" s="39">
        <v>0</v>
      </c>
      <c r="Y739" s="39">
        <v>0</v>
      </c>
      <c r="Z739" s="39">
        <v>0</v>
      </c>
      <c r="AA739" s="39">
        <v>0</v>
      </c>
      <c r="AB739" s="39">
        <v>0</v>
      </c>
      <c r="AC739" s="39">
        <v>0</v>
      </c>
      <c r="AD739" s="39">
        <v>0</v>
      </c>
      <c r="AE739" s="39">
        <v>0</v>
      </c>
      <c r="AF739" s="39">
        <v>109041</v>
      </c>
      <c r="AG739" s="39">
        <v>86528</v>
      </c>
      <c r="AH739" s="39">
        <v>5025</v>
      </c>
      <c r="AI739" s="39">
        <v>17488</v>
      </c>
      <c r="AJ739" s="39">
        <v>2106</v>
      </c>
      <c r="AK739" s="39">
        <v>2176</v>
      </c>
    </row>
    <row r="740" spans="1:37" ht="16.5" customHeight="1">
      <c r="A740" s="38">
        <v>705</v>
      </c>
      <c r="B740" s="38" t="s">
        <v>55</v>
      </c>
      <c r="C740" s="38" t="s">
        <v>1790</v>
      </c>
      <c r="D740" s="38" t="s">
        <v>157</v>
      </c>
      <c r="E740" s="38" t="s">
        <v>1797</v>
      </c>
      <c r="F740" s="45" t="s">
        <v>4155</v>
      </c>
      <c r="G740" s="38" t="s">
        <v>1798</v>
      </c>
      <c r="H740" s="38" t="s">
        <v>1799</v>
      </c>
      <c r="I740" s="38">
        <v>2020</v>
      </c>
      <c r="J740" s="39">
        <v>4000</v>
      </c>
      <c r="K740" s="39">
        <v>6450</v>
      </c>
      <c r="L740" s="39">
        <v>921</v>
      </c>
      <c r="M740" s="39">
        <v>110487</v>
      </c>
      <c r="N740" s="39">
        <v>3870</v>
      </c>
      <c r="O740" s="39">
        <v>112</v>
      </c>
      <c r="P740" s="39">
        <v>12037</v>
      </c>
      <c r="Q740" s="39">
        <v>392</v>
      </c>
      <c r="R740" s="39">
        <v>16</v>
      </c>
      <c r="S740" s="39">
        <v>18</v>
      </c>
      <c r="T740" s="39">
        <v>14</v>
      </c>
      <c r="U740" s="39">
        <v>2</v>
      </c>
      <c r="V740" s="39">
        <v>3</v>
      </c>
      <c r="W740" s="39">
        <v>9</v>
      </c>
      <c r="X740" s="39">
        <v>8</v>
      </c>
      <c r="Y740" s="39">
        <v>4</v>
      </c>
      <c r="Z740" s="39">
        <v>1</v>
      </c>
      <c r="AA740" s="39">
        <v>3</v>
      </c>
      <c r="AB740" s="39">
        <v>2</v>
      </c>
      <c r="AC740" s="39">
        <v>1</v>
      </c>
      <c r="AD740" s="39">
        <v>10</v>
      </c>
      <c r="AE740" s="39">
        <v>6</v>
      </c>
      <c r="AF740" s="39">
        <v>2504765</v>
      </c>
      <c r="AG740" s="39">
        <v>1451286</v>
      </c>
      <c r="AH740" s="39">
        <v>154649</v>
      </c>
      <c r="AI740" s="39">
        <v>898830</v>
      </c>
      <c r="AJ740" s="39">
        <v>422146</v>
      </c>
      <c r="AK740" s="39">
        <v>674142</v>
      </c>
    </row>
    <row r="741" spans="1:37" ht="16.5" customHeight="1">
      <c r="A741" s="38">
        <v>706</v>
      </c>
      <c r="B741" s="38" t="s">
        <v>55</v>
      </c>
      <c r="C741" s="38" t="s">
        <v>1790</v>
      </c>
      <c r="D741" s="38" t="s">
        <v>157</v>
      </c>
      <c r="E741" s="38" t="s">
        <v>1800</v>
      </c>
      <c r="F741" s="45" t="s">
        <v>4156</v>
      </c>
      <c r="G741" s="38" t="s">
        <v>1801</v>
      </c>
      <c r="H741" s="38" t="s">
        <v>1802</v>
      </c>
      <c r="I741" s="38">
        <v>2018</v>
      </c>
      <c r="J741" s="39">
        <v>660</v>
      </c>
      <c r="K741" s="39">
        <v>1322.72</v>
      </c>
      <c r="L741" s="39">
        <v>166</v>
      </c>
      <c r="M741" s="39">
        <v>26852</v>
      </c>
      <c r="N741" s="39">
        <v>903</v>
      </c>
      <c r="O741" s="39">
        <v>30</v>
      </c>
      <c r="P741" s="39">
        <v>3751</v>
      </c>
      <c r="Q741" s="39">
        <v>348</v>
      </c>
      <c r="R741" s="39">
        <v>0</v>
      </c>
      <c r="S741" s="39">
        <v>3</v>
      </c>
      <c r="T741" s="39">
        <v>9</v>
      </c>
      <c r="U741" s="39">
        <v>1</v>
      </c>
      <c r="V741" s="39">
        <v>0</v>
      </c>
      <c r="W741" s="39">
        <v>2</v>
      </c>
      <c r="X741" s="39">
        <v>9</v>
      </c>
      <c r="Y741" s="39">
        <v>0</v>
      </c>
      <c r="Z741" s="39">
        <v>0</v>
      </c>
      <c r="AA741" s="39">
        <v>0</v>
      </c>
      <c r="AB741" s="39">
        <v>0</v>
      </c>
      <c r="AC741" s="39">
        <v>0</v>
      </c>
      <c r="AD741" s="39">
        <v>2</v>
      </c>
      <c r="AE741" s="39">
        <v>0</v>
      </c>
      <c r="AF741" s="39">
        <v>964054</v>
      </c>
      <c r="AG741" s="39">
        <v>421084</v>
      </c>
      <c r="AH741" s="39">
        <v>61399</v>
      </c>
      <c r="AI741" s="39">
        <v>481571</v>
      </c>
      <c r="AJ741" s="39">
        <v>74039</v>
      </c>
      <c r="AK741" s="39">
        <v>90706</v>
      </c>
    </row>
    <row r="742" spans="1:37" ht="16.5" customHeight="1">
      <c r="A742" s="38">
        <v>707</v>
      </c>
      <c r="B742" s="38" t="s">
        <v>55</v>
      </c>
      <c r="C742" s="38" t="s">
        <v>1790</v>
      </c>
      <c r="D742" s="38" t="s">
        <v>157</v>
      </c>
      <c r="E742" s="38" t="s">
        <v>1803</v>
      </c>
      <c r="F742" s="45" t="s">
        <v>4157</v>
      </c>
      <c r="G742" s="38" t="s">
        <v>1804</v>
      </c>
      <c r="H742" s="38" t="s">
        <v>1805</v>
      </c>
      <c r="I742" s="38">
        <v>1996</v>
      </c>
      <c r="J742" s="39">
        <v>4000</v>
      </c>
      <c r="K742" s="39">
        <v>2144.64</v>
      </c>
      <c r="L742" s="39">
        <v>416</v>
      </c>
      <c r="M742" s="39">
        <v>147046</v>
      </c>
      <c r="N742" s="39">
        <v>8488</v>
      </c>
      <c r="O742" s="39">
        <v>0</v>
      </c>
      <c r="P742" s="39">
        <v>0</v>
      </c>
      <c r="Q742" s="39">
        <v>0</v>
      </c>
      <c r="R742" s="39">
        <v>0</v>
      </c>
      <c r="S742" s="39">
        <v>0</v>
      </c>
      <c r="T742" s="39">
        <v>0</v>
      </c>
      <c r="U742" s="39">
        <v>0</v>
      </c>
      <c r="V742" s="39">
        <v>0</v>
      </c>
      <c r="W742" s="39">
        <v>0</v>
      </c>
      <c r="X742" s="39">
        <v>0</v>
      </c>
      <c r="Y742" s="39">
        <v>0</v>
      </c>
      <c r="Z742" s="39">
        <v>0</v>
      </c>
      <c r="AA742" s="39">
        <v>0</v>
      </c>
      <c r="AB742" s="39">
        <v>0</v>
      </c>
      <c r="AC742" s="39">
        <v>0</v>
      </c>
      <c r="AD742" s="39">
        <v>0</v>
      </c>
      <c r="AE742" s="39">
        <v>0</v>
      </c>
      <c r="AF742" s="39">
        <v>0</v>
      </c>
      <c r="AG742" s="39">
        <v>0</v>
      </c>
      <c r="AH742" s="39">
        <v>0</v>
      </c>
      <c r="AI742" s="39">
        <v>0</v>
      </c>
      <c r="AJ742" s="39">
        <v>0</v>
      </c>
      <c r="AK742" s="39">
        <v>0</v>
      </c>
    </row>
    <row r="743" spans="1:37" ht="16.5" customHeight="1">
      <c r="A743" s="38">
        <v>708</v>
      </c>
      <c r="B743" s="38" t="s">
        <v>55</v>
      </c>
      <c r="C743" s="38" t="s">
        <v>1790</v>
      </c>
      <c r="D743" s="38" t="s">
        <v>157</v>
      </c>
      <c r="E743" s="38" t="s">
        <v>4158</v>
      </c>
      <c r="F743" s="45" t="s">
        <v>4159</v>
      </c>
      <c r="G743" s="38" t="s">
        <v>4160</v>
      </c>
      <c r="H743" s="38" t="s">
        <v>4161</v>
      </c>
      <c r="I743" s="38">
        <v>2021</v>
      </c>
      <c r="J743" s="39">
        <v>1500</v>
      </c>
      <c r="K743" s="39">
        <v>2218.4499999999998</v>
      </c>
      <c r="L743" s="39">
        <v>392</v>
      </c>
      <c r="M743" s="39">
        <v>30451</v>
      </c>
      <c r="N743" s="39">
        <v>0</v>
      </c>
      <c r="O743" s="39">
        <v>50</v>
      </c>
      <c r="P743" s="39">
        <v>32461</v>
      </c>
      <c r="Q743" s="39">
        <v>0</v>
      </c>
      <c r="R743" s="39">
        <v>50</v>
      </c>
      <c r="S743" s="39">
        <v>5</v>
      </c>
      <c r="T743" s="39">
        <v>0</v>
      </c>
      <c r="U743" s="39">
        <v>2</v>
      </c>
      <c r="V743" s="39">
        <v>0</v>
      </c>
      <c r="W743" s="39">
        <v>3</v>
      </c>
      <c r="X743" s="39">
        <v>0</v>
      </c>
      <c r="Y743" s="39">
        <v>0</v>
      </c>
      <c r="Z743" s="39">
        <v>0</v>
      </c>
      <c r="AA743" s="39">
        <v>0</v>
      </c>
      <c r="AB743" s="39">
        <v>0</v>
      </c>
      <c r="AC743" s="39">
        <v>0</v>
      </c>
      <c r="AD743" s="39">
        <v>9</v>
      </c>
      <c r="AE743" s="39">
        <v>1</v>
      </c>
      <c r="AF743" s="39">
        <v>4927359</v>
      </c>
      <c r="AG743" s="39">
        <v>445819</v>
      </c>
      <c r="AH743" s="39">
        <v>428800</v>
      </c>
      <c r="AI743" s="39">
        <v>4052740</v>
      </c>
      <c r="AJ743" s="39">
        <v>82637</v>
      </c>
      <c r="AK743" s="39">
        <v>133141</v>
      </c>
    </row>
    <row r="744" spans="1:37" ht="16.5" customHeight="1">
      <c r="A744" s="38">
        <v>709</v>
      </c>
      <c r="B744" s="38" t="s">
        <v>55</v>
      </c>
      <c r="C744" s="38" t="s">
        <v>1790</v>
      </c>
      <c r="D744" s="38" t="s">
        <v>157</v>
      </c>
      <c r="E744" s="38" t="s">
        <v>1791</v>
      </c>
      <c r="F744" s="45" t="s">
        <v>4162</v>
      </c>
      <c r="G744" s="38" t="s">
        <v>1792</v>
      </c>
      <c r="H744" s="38" t="s">
        <v>1793</v>
      </c>
      <c r="I744" s="38">
        <v>2009</v>
      </c>
      <c r="J744" s="39">
        <v>67983</v>
      </c>
      <c r="K744" s="39">
        <v>3486</v>
      </c>
      <c r="L744" s="39">
        <v>329</v>
      </c>
      <c r="M744" s="39">
        <v>198959</v>
      </c>
      <c r="N744" s="39">
        <v>7250</v>
      </c>
      <c r="O744" s="39">
        <v>94</v>
      </c>
      <c r="P744" s="39">
        <v>10991</v>
      </c>
      <c r="Q744" s="39">
        <v>322</v>
      </c>
      <c r="R744" s="39">
        <v>1</v>
      </c>
      <c r="S744" s="39">
        <v>15</v>
      </c>
      <c r="T744" s="39">
        <v>15</v>
      </c>
      <c r="U744" s="39">
        <v>1</v>
      </c>
      <c r="V744" s="39">
        <v>1</v>
      </c>
      <c r="W744" s="39">
        <v>3</v>
      </c>
      <c r="X744" s="39">
        <v>3</v>
      </c>
      <c r="Y744" s="39">
        <v>0</v>
      </c>
      <c r="Z744" s="39">
        <v>0</v>
      </c>
      <c r="AA744" s="39">
        <v>11</v>
      </c>
      <c r="AB744" s="39">
        <v>11</v>
      </c>
      <c r="AC744" s="39">
        <v>0</v>
      </c>
      <c r="AD744" s="39">
        <v>5</v>
      </c>
      <c r="AE744" s="39">
        <v>1</v>
      </c>
      <c r="AF744" s="39">
        <v>1676494</v>
      </c>
      <c r="AG744" s="39">
        <v>720539</v>
      </c>
      <c r="AH744" s="39">
        <v>164005</v>
      </c>
      <c r="AI744" s="39">
        <v>791950</v>
      </c>
      <c r="AJ744" s="39">
        <v>226124</v>
      </c>
      <c r="AK744" s="39">
        <v>363613</v>
      </c>
    </row>
    <row r="745" spans="1:37" ht="16.5" customHeight="1">
      <c r="A745" s="38">
        <v>710</v>
      </c>
      <c r="B745" s="38" t="s">
        <v>55</v>
      </c>
      <c r="C745" s="38" t="s">
        <v>1790</v>
      </c>
      <c r="D745" s="38" t="s">
        <v>157</v>
      </c>
      <c r="E745" s="38" t="s">
        <v>1794</v>
      </c>
      <c r="F745" s="45" t="s">
        <v>4163</v>
      </c>
      <c r="G745" s="38" t="s">
        <v>1795</v>
      </c>
      <c r="H745" s="38" t="s">
        <v>1796</v>
      </c>
      <c r="I745" s="38">
        <v>2016</v>
      </c>
      <c r="J745" s="39">
        <v>436</v>
      </c>
      <c r="K745" s="39">
        <v>719.29</v>
      </c>
      <c r="L745" s="39">
        <v>170</v>
      </c>
      <c r="M745" s="39">
        <v>25795</v>
      </c>
      <c r="N745" s="39">
        <v>0</v>
      </c>
      <c r="O745" s="39">
        <v>23</v>
      </c>
      <c r="P745" s="39">
        <v>1806</v>
      </c>
      <c r="Q745" s="39">
        <v>0</v>
      </c>
      <c r="R745" s="39">
        <v>23</v>
      </c>
      <c r="S745" s="39">
        <v>5</v>
      </c>
      <c r="T745" s="39">
        <v>1</v>
      </c>
      <c r="U745" s="39">
        <v>0</v>
      </c>
      <c r="V745" s="39">
        <v>0</v>
      </c>
      <c r="W745" s="39">
        <v>1</v>
      </c>
      <c r="X745" s="39">
        <v>1</v>
      </c>
      <c r="Y745" s="39">
        <v>0</v>
      </c>
      <c r="Z745" s="39">
        <v>0</v>
      </c>
      <c r="AA745" s="39">
        <v>4</v>
      </c>
      <c r="AB745" s="39">
        <v>0</v>
      </c>
      <c r="AC745" s="39">
        <v>0</v>
      </c>
      <c r="AD745" s="39">
        <v>0</v>
      </c>
      <c r="AE745" s="39">
        <v>1</v>
      </c>
      <c r="AF745" s="39">
        <v>277693</v>
      </c>
      <c r="AG745" s="39">
        <v>138101</v>
      </c>
      <c r="AH745" s="39">
        <v>23998</v>
      </c>
      <c r="AI745" s="39">
        <v>115594</v>
      </c>
      <c r="AJ745" s="39">
        <v>90306</v>
      </c>
      <c r="AK745" s="39">
        <v>31672</v>
      </c>
    </row>
    <row r="746" spans="1:37" ht="16.5" customHeight="1">
      <c r="A746" s="38">
        <v>711</v>
      </c>
      <c r="B746" s="38" t="s">
        <v>55</v>
      </c>
      <c r="C746" s="38" t="s">
        <v>1190</v>
      </c>
      <c r="D746" s="38" t="s">
        <v>157</v>
      </c>
      <c r="E746" s="38" t="s">
        <v>1813</v>
      </c>
      <c r="F746" s="45" t="s">
        <v>4164</v>
      </c>
      <c r="G746" s="38" t="s">
        <v>1814</v>
      </c>
      <c r="H746" s="38" t="s">
        <v>4165</v>
      </c>
      <c r="I746" s="38">
        <v>2009</v>
      </c>
      <c r="J746" s="39">
        <v>2394</v>
      </c>
      <c r="K746" s="39">
        <v>4574</v>
      </c>
      <c r="L746" s="39">
        <v>737</v>
      </c>
      <c r="M746" s="39">
        <v>118917</v>
      </c>
      <c r="N746" s="39">
        <v>3838</v>
      </c>
      <c r="O746" s="39">
        <v>83</v>
      </c>
      <c r="P746" s="39">
        <v>7452</v>
      </c>
      <c r="Q746" s="39">
        <v>132</v>
      </c>
      <c r="R746" s="39">
        <v>94</v>
      </c>
      <c r="S746" s="39">
        <v>16</v>
      </c>
      <c r="T746" s="39">
        <v>15</v>
      </c>
      <c r="U746" s="39">
        <v>2</v>
      </c>
      <c r="V746" s="39">
        <v>1</v>
      </c>
      <c r="W746" s="39">
        <v>6</v>
      </c>
      <c r="X746" s="39">
        <v>6</v>
      </c>
      <c r="Y746" s="39">
        <v>1</v>
      </c>
      <c r="Z746" s="39">
        <v>1</v>
      </c>
      <c r="AA746" s="39">
        <v>7</v>
      </c>
      <c r="AB746" s="39">
        <v>7</v>
      </c>
      <c r="AC746" s="39">
        <v>0</v>
      </c>
      <c r="AD746" s="39">
        <v>5</v>
      </c>
      <c r="AE746" s="39">
        <v>1</v>
      </c>
      <c r="AF746" s="39">
        <v>1230332</v>
      </c>
      <c r="AG746" s="39">
        <v>771894</v>
      </c>
      <c r="AH746" s="39">
        <v>118816</v>
      </c>
      <c r="AI746" s="39">
        <v>339622</v>
      </c>
      <c r="AJ746" s="39">
        <v>104274</v>
      </c>
      <c r="AK746" s="39">
        <v>181542</v>
      </c>
    </row>
    <row r="747" spans="1:37" ht="16.5" customHeight="1">
      <c r="A747" s="38">
        <v>712</v>
      </c>
      <c r="B747" s="38" t="s">
        <v>55</v>
      </c>
      <c r="C747" s="38" t="s">
        <v>1190</v>
      </c>
      <c r="D747" s="38" t="s">
        <v>157</v>
      </c>
      <c r="E747" s="38" t="s">
        <v>1815</v>
      </c>
      <c r="F747" s="45" t="s">
        <v>4166</v>
      </c>
      <c r="G747" s="38" t="s">
        <v>1816</v>
      </c>
      <c r="H747" s="38" t="s">
        <v>4167</v>
      </c>
      <c r="I747" s="38">
        <v>2013</v>
      </c>
      <c r="J747" s="39">
        <v>1713</v>
      </c>
      <c r="K747" s="39">
        <v>567.22</v>
      </c>
      <c r="L747" s="39">
        <v>100</v>
      </c>
      <c r="M747" s="39">
        <v>41474</v>
      </c>
      <c r="N747" s="39">
        <v>1590</v>
      </c>
      <c r="O747" s="39">
        <v>60</v>
      </c>
      <c r="P747" s="39">
        <v>2501</v>
      </c>
      <c r="Q747" s="39">
        <v>94</v>
      </c>
      <c r="R747" s="39">
        <v>60</v>
      </c>
      <c r="S747" s="39">
        <v>5</v>
      </c>
      <c r="T747" s="39">
        <v>5</v>
      </c>
      <c r="U747" s="39">
        <v>1</v>
      </c>
      <c r="V747" s="39">
        <v>1</v>
      </c>
      <c r="W747" s="39">
        <v>2</v>
      </c>
      <c r="X747" s="39">
        <v>2</v>
      </c>
      <c r="Y747" s="39">
        <v>0</v>
      </c>
      <c r="Z747" s="39">
        <v>0</v>
      </c>
      <c r="AA747" s="39">
        <v>2</v>
      </c>
      <c r="AB747" s="39">
        <v>2</v>
      </c>
      <c r="AC747" s="39">
        <v>0</v>
      </c>
      <c r="AD747" s="39">
        <v>4</v>
      </c>
      <c r="AE747" s="39">
        <v>0</v>
      </c>
      <c r="AF747" s="39">
        <v>408302</v>
      </c>
      <c r="AG747" s="39">
        <v>234941</v>
      </c>
      <c r="AH747" s="39">
        <v>41270</v>
      </c>
      <c r="AI747" s="39">
        <v>132091</v>
      </c>
      <c r="AJ747" s="39">
        <v>154651</v>
      </c>
      <c r="AK747" s="39">
        <v>33551</v>
      </c>
    </row>
    <row r="748" spans="1:37" ht="16.5" customHeight="1">
      <c r="A748" s="38">
        <v>713</v>
      </c>
      <c r="B748" s="38" t="s">
        <v>55</v>
      </c>
      <c r="C748" s="38" t="s">
        <v>1190</v>
      </c>
      <c r="D748" s="38" t="s">
        <v>157</v>
      </c>
      <c r="E748" s="38" t="s">
        <v>4168</v>
      </c>
      <c r="F748" s="45" t="s">
        <v>4169</v>
      </c>
      <c r="G748" s="38" t="s">
        <v>4170</v>
      </c>
      <c r="H748" s="38" t="s">
        <v>4171</v>
      </c>
      <c r="I748" s="38">
        <v>2021</v>
      </c>
      <c r="J748" s="39">
        <v>873.45</v>
      </c>
      <c r="K748" s="39">
        <v>738.6</v>
      </c>
      <c r="L748" s="39">
        <v>140</v>
      </c>
      <c r="M748" s="39">
        <v>17204</v>
      </c>
      <c r="N748" s="39">
        <v>0</v>
      </c>
      <c r="O748" s="39">
        <v>41</v>
      </c>
      <c r="P748" s="39">
        <v>17204</v>
      </c>
      <c r="Q748" s="39">
        <v>0</v>
      </c>
      <c r="R748" s="39">
        <v>41</v>
      </c>
      <c r="S748" s="39">
        <v>5</v>
      </c>
      <c r="T748" s="39">
        <v>5</v>
      </c>
      <c r="U748" s="39">
        <v>0</v>
      </c>
      <c r="V748" s="39">
        <v>0</v>
      </c>
      <c r="W748" s="39">
        <v>2</v>
      </c>
      <c r="X748" s="39">
        <v>2</v>
      </c>
      <c r="Y748" s="39">
        <v>0</v>
      </c>
      <c r="Z748" s="39">
        <v>0</v>
      </c>
      <c r="AA748" s="39">
        <v>3</v>
      </c>
      <c r="AB748" s="39">
        <v>3</v>
      </c>
      <c r="AC748" s="39">
        <v>0</v>
      </c>
      <c r="AD748" s="39">
        <v>2</v>
      </c>
      <c r="AE748" s="39">
        <v>0</v>
      </c>
      <c r="AF748" s="39">
        <v>321562</v>
      </c>
      <c r="AG748" s="39">
        <v>151006</v>
      </c>
      <c r="AH748" s="39">
        <v>111921</v>
      </c>
      <c r="AI748" s="39">
        <v>58635</v>
      </c>
      <c r="AJ748" s="39">
        <v>13868</v>
      </c>
      <c r="AK748" s="39">
        <v>26629</v>
      </c>
    </row>
    <row r="749" spans="1:37" ht="16.5" customHeight="1">
      <c r="A749" s="38">
        <v>714</v>
      </c>
      <c r="B749" s="38" t="s">
        <v>55</v>
      </c>
      <c r="C749" s="38" t="s">
        <v>1190</v>
      </c>
      <c r="D749" s="38" t="s">
        <v>157</v>
      </c>
      <c r="E749" s="38" t="s">
        <v>1810</v>
      </c>
      <c r="F749" s="45" t="s">
        <v>4172</v>
      </c>
      <c r="G749" s="38" t="s">
        <v>1811</v>
      </c>
      <c r="H749" s="38" t="s">
        <v>1812</v>
      </c>
      <c r="I749" s="38">
        <v>2020</v>
      </c>
      <c r="J749" s="39">
        <v>10659</v>
      </c>
      <c r="K749" s="39">
        <v>1774</v>
      </c>
      <c r="L749" s="39">
        <v>155</v>
      </c>
      <c r="M749" s="39">
        <v>61889</v>
      </c>
      <c r="N749" s="39">
        <v>7220</v>
      </c>
      <c r="O749" s="39">
        <v>18</v>
      </c>
      <c r="P749" s="39">
        <v>8469</v>
      </c>
      <c r="Q749" s="39">
        <v>408</v>
      </c>
      <c r="R749" s="39">
        <v>0</v>
      </c>
      <c r="S749" s="39">
        <v>10</v>
      </c>
      <c r="T749" s="39">
        <v>12</v>
      </c>
      <c r="U749" s="39">
        <v>1</v>
      </c>
      <c r="V749" s="39">
        <v>1</v>
      </c>
      <c r="W749" s="39">
        <v>4</v>
      </c>
      <c r="X749" s="39">
        <v>5</v>
      </c>
      <c r="Y749" s="39">
        <v>0</v>
      </c>
      <c r="Z749" s="39">
        <v>0</v>
      </c>
      <c r="AA749" s="39">
        <v>5</v>
      </c>
      <c r="AB749" s="39">
        <v>6</v>
      </c>
      <c r="AC749" s="39">
        <v>0</v>
      </c>
      <c r="AD749" s="39">
        <v>8</v>
      </c>
      <c r="AE749" s="39">
        <v>0</v>
      </c>
      <c r="AF749" s="39">
        <v>818917</v>
      </c>
      <c r="AG749" s="39">
        <v>567563</v>
      </c>
      <c r="AH749" s="39">
        <v>128278</v>
      </c>
      <c r="AI749" s="39">
        <v>123076</v>
      </c>
      <c r="AJ749" s="39">
        <v>157494</v>
      </c>
      <c r="AK749" s="39">
        <v>387602</v>
      </c>
    </row>
    <row r="750" spans="1:37" ht="16.5" customHeight="1">
      <c r="A750" s="38">
        <v>715</v>
      </c>
      <c r="B750" s="38" t="s">
        <v>55</v>
      </c>
      <c r="C750" s="38" t="s">
        <v>1190</v>
      </c>
      <c r="D750" s="38" t="s">
        <v>157</v>
      </c>
      <c r="E750" s="38" t="s">
        <v>4173</v>
      </c>
      <c r="F750" s="45" t="s">
        <v>4174</v>
      </c>
      <c r="G750" s="38" t="s">
        <v>4175</v>
      </c>
      <c r="H750" s="38" t="s">
        <v>4176</v>
      </c>
      <c r="I750" s="38">
        <v>2021</v>
      </c>
      <c r="J750" s="39">
        <v>12345</v>
      </c>
      <c r="K750" s="39">
        <v>1669</v>
      </c>
      <c r="L750" s="39">
        <v>264</v>
      </c>
      <c r="M750" s="39">
        <v>22074</v>
      </c>
      <c r="N750" s="39">
        <v>0</v>
      </c>
      <c r="O750" s="39">
        <v>60</v>
      </c>
      <c r="P750" s="39">
        <v>22074</v>
      </c>
      <c r="Q750" s="39">
        <v>0</v>
      </c>
      <c r="R750" s="39">
        <v>60</v>
      </c>
      <c r="S750" s="39">
        <v>5</v>
      </c>
      <c r="T750" s="39">
        <v>5</v>
      </c>
      <c r="U750" s="39">
        <v>0</v>
      </c>
      <c r="V750" s="39">
        <v>0</v>
      </c>
      <c r="W750" s="39">
        <v>5</v>
      </c>
      <c r="X750" s="39">
        <v>5</v>
      </c>
      <c r="Y750" s="39">
        <v>0</v>
      </c>
      <c r="Z750" s="39">
        <v>0</v>
      </c>
      <c r="AA750" s="39">
        <v>0</v>
      </c>
      <c r="AB750" s="39">
        <v>0</v>
      </c>
      <c r="AC750" s="39">
        <v>0</v>
      </c>
      <c r="AD750" s="39">
        <v>3</v>
      </c>
      <c r="AE750" s="39">
        <v>3</v>
      </c>
      <c r="AF750" s="39">
        <v>423463</v>
      </c>
      <c r="AG750" s="39">
        <v>228127</v>
      </c>
      <c r="AH750" s="39">
        <v>115314</v>
      </c>
      <c r="AI750" s="39">
        <v>80022</v>
      </c>
      <c r="AJ750" s="39">
        <v>40482</v>
      </c>
      <c r="AK750" s="39">
        <v>58519</v>
      </c>
    </row>
    <row r="751" spans="1:37" ht="16.5" customHeight="1">
      <c r="A751" s="38">
        <v>716</v>
      </c>
      <c r="B751" s="38" t="s">
        <v>55</v>
      </c>
      <c r="C751" s="38" t="s">
        <v>1190</v>
      </c>
      <c r="D751" s="38" t="s">
        <v>157</v>
      </c>
      <c r="E751" s="38" t="s">
        <v>4177</v>
      </c>
      <c r="F751" s="45" t="s">
        <v>4178</v>
      </c>
      <c r="G751" s="38" t="s">
        <v>4179</v>
      </c>
      <c r="H751" s="38" t="s">
        <v>4180</v>
      </c>
      <c r="I751" s="38">
        <v>2021</v>
      </c>
      <c r="J751" s="39">
        <v>282284</v>
      </c>
      <c r="K751" s="39">
        <v>2192.5100000000002</v>
      </c>
      <c r="L751" s="39">
        <v>218</v>
      </c>
      <c r="M751" s="39">
        <v>33342</v>
      </c>
      <c r="N751" s="39">
        <v>0</v>
      </c>
      <c r="O751" s="39">
        <v>54</v>
      </c>
      <c r="P751" s="39">
        <v>33342</v>
      </c>
      <c r="Q751" s="39">
        <v>0</v>
      </c>
      <c r="R751" s="39">
        <v>44</v>
      </c>
      <c r="S751" s="39">
        <v>14</v>
      </c>
      <c r="T751" s="39">
        <v>14</v>
      </c>
      <c r="U751" s="39">
        <v>0</v>
      </c>
      <c r="V751" s="39">
        <v>0</v>
      </c>
      <c r="W751" s="39">
        <v>7</v>
      </c>
      <c r="X751" s="39">
        <v>7</v>
      </c>
      <c r="Y751" s="39">
        <v>0</v>
      </c>
      <c r="Z751" s="39">
        <v>0</v>
      </c>
      <c r="AA751" s="39">
        <v>7</v>
      </c>
      <c r="AB751" s="39">
        <v>7</v>
      </c>
      <c r="AC751" s="39">
        <v>1</v>
      </c>
      <c r="AD751" s="39">
        <v>6</v>
      </c>
      <c r="AE751" s="39">
        <v>2</v>
      </c>
      <c r="AF751" s="39">
        <v>1247325</v>
      </c>
      <c r="AG751" s="39">
        <v>637752</v>
      </c>
      <c r="AH751" s="39">
        <v>183517</v>
      </c>
      <c r="AI751" s="39">
        <v>426056</v>
      </c>
      <c r="AJ751" s="39">
        <v>123544</v>
      </c>
      <c r="AK751" s="39">
        <v>179990</v>
      </c>
    </row>
    <row r="752" spans="1:37" ht="16.5" customHeight="1">
      <c r="A752" s="38">
        <v>717</v>
      </c>
      <c r="B752" s="38" t="s">
        <v>55</v>
      </c>
      <c r="C752" s="38" t="s">
        <v>1190</v>
      </c>
      <c r="D752" s="38" t="s">
        <v>157</v>
      </c>
      <c r="E752" s="38" t="s">
        <v>1828</v>
      </c>
      <c r="F752" s="45" t="s">
        <v>4900</v>
      </c>
      <c r="G752" s="38" t="s">
        <v>1829</v>
      </c>
      <c r="H752" s="38" t="s">
        <v>4181</v>
      </c>
      <c r="I752" s="38">
        <v>1994</v>
      </c>
      <c r="J752" s="39">
        <v>4556</v>
      </c>
      <c r="K752" s="39">
        <v>4499</v>
      </c>
      <c r="L752" s="39">
        <v>756</v>
      </c>
      <c r="M752" s="39">
        <v>148996</v>
      </c>
      <c r="N752" s="39">
        <v>4897</v>
      </c>
      <c r="O752" s="39">
        <v>68</v>
      </c>
      <c r="P752" s="39">
        <v>5965</v>
      </c>
      <c r="Q752" s="39">
        <v>0</v>
      </c>
      <c r="R752" s="39">
        <v>8</v>
      </c>
      <c r="S752" s="39">
        <v>10</v>
      </c>
      <c r="T752" s="39">
        <v>11</v>
      </c>
      <c r="U752" s="39">
        <v>1</v>
      </c>
      <c r="V752" s="39">
        <v>1</v>
      </c>
      <c r="W752" s="39">
        <v>3</v>
      </c>
      <c r="X752" s="39">
        <v>4</v>
      </c>
      <c r="Y752" s="39">
        <v>0</v>
      </c>
      <c r="Z752" s="39">
        <v>0</v>
      </c>
      <c r="AA752" s="39">
        <v>6</v>
      </c>
      <c r="AB752" s="39">
        <v>6</v>
      </c>
      <c r="AC752" s="39">
        <v>0</v>
      </c>
      <c r="AD752" s="39">
        <v>11</v>
      </c>
      <c r="AE752" s="39">
        <v>3</v>
      </c>
      <c r="AF752" s="39">
        <v>1463409</v>
      </c>
      <c r="AG752" s="39">
        <v>696163</v>
      </c>
      <c r="AH752" s="39">
        <v>79718</v>
      </c>
      <c r="AI752" s="39">
        <v>687528</v>
      </c>
      <c r="AJ752" s="39">
        <v>208365</v>
      </c>
      <c r="AK752" s="39">
        <v>155212</v>
      </c>
    </row>
    <row r="753" spans="1:37" ht="16.5" customHeight="1">
      <c r="A753" s="38">
        <v>718</v>
      </c>
      <c r="B753" s="38" t="s">
        <v>55</v>
      </c>
      <c r="C753" s="38" t="s">
        <v>1190</v>
      </c>
      <c r="D753" s="38" t="s">
        <v>157</v>
      </c>
      <c r="E753" s="38" t="s">
        <v>1834</v>
      </c>
      <c r="F753" s="45" t="s">
        <v>4182</v>
      </c>
      <c r="G753" s="38" t="s">
        <v>1835</v>
      </c>
      <c r="H753" s="38" t="s">
        <v>4183</v>
      </c>
      <c r="I753" s="38">
        <v>2005</v>
      </c>
      <c r="J753" s="39">
        <v>48951.78</v>
      </c>
      <c r="K753" s="39">
        <v>2818</v>
      </c>
      <c r="L753" s="39">
        <v>309</v>
      </c>
      <c r="M753" s="39">
        <v>137123</v>
      </c>
      <c r="N753" s="39">
        <v>4668</v>
      </c>
      <c r="O753" s="39">
        <v>76</v>
      </c>
      <c r="P753" s="39">
        <v>4188</v>
      </c>
      <c r="Q753" s="39">
        <v>55</v>
      </c>
      <c r="R753" s="39">
        <v>0</v>
      </c>
      <c r="S753" s="39">
        <v>13</v>
      </c>
      <c r="T753" s="39">
        <v>15</v>
      </c>
      <c r="U753" s="39">
        <v>1</v>
      </c>
      <c r="V753" s="39">
        <v>1</v>
      </c>
      <c r="W753" s="39">
        <v>4</v>
      </c>
      <c r="X753" s="39">
        <v>5</v>
      </c>
      <c r="Y753" s="39">
        <v>1</v>
      </c>
      <c r="Z753" s="39">
        <v>1</v>
      </c>
      <c r="AA753" s="39">
        <v>7</v>
      </c>
      <c r="AB753" s="39">
        <v>8</v>
      </c>
      <c r="AC753" s="39">
        <v>0</v>
      </c>
      <c r="AD753" s="39">
        <v>7</v>
      </c>
      <c r="AE753" s="39">
        <v>0</v>
      </c>
      <c r="AF753" s="39">
        <v>615728</v>
      </c>
      <c r="AG753" s="39">
        <v>419675</v>
      </c>
      <c r="AH753" s="39">
        <v>59996</v>
      </c>
      <c r="AI753" s="39">
        <v>136057</v>
      </c>
      <c r="AJ753" s="39">
        <v>43641</v>
      </c>
      <c r="AK753" s="39">
        <v>70628</v>
      </c>
    </row>
    <row r="754" spans="1:37" ht="16.5" customHeight="1">
      <c r="A754" s="38">
        <v>719</v>
      </c>
      <c r="B754" s="38" t="s">
        <v>55</v>
      </c>
      <c r="C754" s="38" t="s">
        <v>1190</v>
      </c>
      <c r="D754" s="38" t="s">
        <v>157</v>
      </c>
      <c r="E754" s="38" t="s">
        <v>1836</v>
      </c>
      <c r="F754" s="45" t="s">
        <v>4184</v>
      </c>
      <c r="G754" s="38" t="s">
        <v>1837</v>
      </c>
      <c r="H754" s="38" t="s">
        <v>4185</v>
      </c>
      <c r="I754" s="38">
        <v>2004</v>
      </c>
      <c r="J754" s="39">
        <v>6612</v>
      </c>
      <c r="K754" s="39">
        <v>1965</v>
      </c>
      <c r="L754" s="39">
        <v>186</v>
      </c>
      <c r="M754" s="39">
        <v>99870</v>
      </c>
      <c r="N754" s="39">
        <v>3979</v>
      </c>
      <c r="O754" s="39">
        <v>51</v>
      </c>
      <c r="P754" s="39">
        <v>2741</v>
      </c>
      <c r="Q754" s="39">
        <v>45</v>
      </c>
      <c r="R754" s="39">
        <v>51</v>
      </c>
      <c r="S754" s="39">
        <v>8</v>
      </c>
      <c r="T754" s="39">
        <v>8</v>
      </c>
      <c r="U754" s="39">
        <v>1</v>
      </c>
      <c r="V754" s="39">
        <v>1</v>
      </c>
      <c r="W754" s="39">
        <v>4</v>
      </c>
      <c r="X754" s="39">
        <v>4</v>
      </c>
      <c r="Y754" s="39">
        <v>0</v>
      </c>
      <c r="Z754" s="39">
        <v>0</v>
      </c>
      <c r="AA754" s="39">
        <v>3</v>
      </c>
      <c r="AB754" s="39">
        <v>3</v>
      </c>
      <c r="AC754" s="39">
        <v>1</v>
      </c>
      <c r="AD754" s="39">
        <v>4</v>
      </c>
      <c r="AE754" s="39">
        <v>0</v>
      </c>
      <c r="AF754" s="39">
        <v>624600</v>
      </c>
      <c r="AG754" s="39">
        <v>437029</v>
      </c>
      <c r="AH754" s="39">
        <v>39890</v>
      </c>
      <c r="AI754" s="39">
        <v>147681</v>
      </c>
      <c r="AJ754" s="39">
        <v>28954</v>
      </c>
      <c r="AK754" s="39">
        <v>42780</v>
      </c>
    </row>
    <row r="755" spans="1:37" ht="16.5" customHeight="1">
      <c r="A755" s="38">
        <v>720</v>
      </c>
      <c r="B755" s="38" t="s">
        <v>55</v>
      </c>
      <c r="C755" s="38" t="s">
        <v>1190</v>
      </c>
      <c r="D755" s="38" t="s">
        <v>157</v>
      </c>
      <c r="E755" s="38" t="s">
        <v>1838</v>
      </c>
      <c r="F755" s="45" t="s">
        <v>4882</v>
      </c>
      <c r="G755" s="38" t="s">
        <v>1839</v>
      </c>
      <c r="H755" s="38" t="s">
        <v>4186</v>
      </c>
      <c r="I755" s="38">
        <v>1998</v>
      </c>
      <c r="J755" s="39">
        <v>4423</v>
      </c>
      <c r="K755" s="39">
        <v>4438</v>
      </c>
      <c r="L755" s="39">
        <v>344</v>
      </c>
      <c r="M755" s="39">
        <v>118962</v>
      </c>
      <c r="N755" s="39">
        <v>5072</v>
      </c>
      <c r="O755" s="39">
        <v>61</v>
      </c>
      <c r="P755" s="39">
        <v>5133</v>
      </c>
      <c r="Q755" s="39">
        <v>90</v>
      </c>
      <c r="R755" s="39">
        <v>3</v>
      </c>
      <c r="S755" s="39">
        <v>7</v>
      </c>
      <c r="T755" s="39">
        <v>5</v>
      </c>
      <c r="U755" s="39">
        <v>1</v>
      </c>
      <c r="V755" s="39">
        <v>1</v>
      </c>
      <c r="W755" s="39">
        <v>5</v>
      </c>
      <c r="X755" s="39">
        <v>3</v>
      </c>
      <c r="Y755" s="39">
        <v>0</v>
      </c>
      <c r="Z755" s="39">
        <v>0</v>
      </c>
      <c r="AA755" s="39">
        <v>1</v>
      </c>
      <c r="AB755" s="39">
        <v>1</v>
      </c>
      <c r="AC755" s="39">
        <v>0</v>
      </c>
      <c r="AD755" s="39">
        <v>5</v>
      </c>
      <c r="AE755" s="39">
        <v>0</v>
      </c>
      <c r="AF755" s="39">
        <v>854726</v>
      </c>
      <c r="AG755" s="39">
        <v>551576</v>
      </c>
      <c r="AH755" s="39">
        <v>76141</v>
      </c>
      <c r="AI755" s="39">
        <v>227009</v>
      </c>
      <c r="AJ755" s="39">
        <v>63062</v>
      </c>
      <c r="AK755" s="39">
        <v>89622</v>
      </c>
    </row>
    <row r="756" spans="1:37" ht="16.5" customHeight="1">
      <c r="A756" s="38">
        <v>721</v>
      </c>
      <c r="B756" s="38" t="s">
        <v>55</v>
      </c>
      <c r="C756" s="38" t="s">
        <v>1190</v>
      </c>
      <c r="D756" s="38" t="s">
        <v>157</v>
      </c>
      <c r="E756" s="38" t="s">
        <v>1826</v>
      </c>
      <c r="F756" s="45" t="s">
        <v>4187</v>
      </c>
      <c r="G756" s="38" t="s">
        <v>1827</v>
      </c>
      <c r="H756" s="38" t="s">
        <v>4188</v>
      </c>
      <c r="I756" s="38">
        <v>2016</v>
      </c>
      <c r="J756" s="39">
        <v>1565</v>
      </c>
      <c r="K756" s="39">
        <v>2931</v>
      </c>
      <c r="L756" s="39">
        <v>461</v>
      </c>
      <c r="M756" s="39">
        <v>85772</v>
      </c>
      <c r="N756" s="39">
        <v>2303</v>
      </c>
      <c r="O756" s="39">
        <v>76</v>
      </c>
      <c r="P756" s="39">
        <v>3907</v>
      </c>
      <c r="Q756" s="39">
        <v>100</v>
      </c>
      <c r="R756" s="39">
        <v>76</v>
      </c>
      <c r="S756" s="39">
        <v>12</v>
      </c>
      <c r="T756" s="39">
        <v>12</v>
      </c>
      <c r="U756" s="39">
        <v>1</v>
      </c>
      <c r="V756" s="39">
        <v>1</v>
      </c>
      <c r="W756" s="39">
        <v>5</v>
      </c>
      <c r="X756" s="39">
        <v>5</v>
      </c>
      <c r="Y756" s="39">
        <v>0</v>
      </c>
      <c r="Z756" s="39">
        <v>0</v>
      </c>
      <c r="AA756" s="39">
        <v>6</v>
      </c>
      <c r="AB756" s="39">
        <v>6</v>
      </c>
      <c r="AC756" s="39">
        <v>1</v>
      </c>
      <c r="AD756" s="39">
        <v>3</v>
      </c>
      <c r="AE756" s="39">
        <v>2</v>
      </c>
      <c r="AF756" s="39">
        <v>830278</v>
      </c>
      <c r="AG756" s="39">
        <v>551576</v>
      </c>
      <c r="AH756" s="39">
        <v>69289</v>
      </c>
      <c r="AI756" s="39">
        <v>209413</v>
      </c>
      <c r="AJ756" s="39">
        <v>100591</v>
      </c>
      <c r="AK756" s="39">
        <v>197888</v>
      </c>
    </row>
    <row r="757" spans="1:37" ht="16.5" customHeight="1">
      <c r="A757" s="38">
        <v>722</v>
      </c>
      <c r="B757" s="38" t="s">
        <v>55</v>
      </c>
      <c r="C757" s="38" t="s">
        <v>1190</v>
      </c>
      <c r="D757" s="38" t="s">
        <v>157</v>
      </c>
      <c r="E757" s="38" t="s">
        <v>1832</v>
      </c>
      <c r="F757" s="45" t="s">
        <v>4189</v>
      </c>
      <c r="G757" s="38" t="s">
        <v>1833</v>
      </c>
      <c r="H757" s="38" t="s">
        <v>4190</v>
      </c>
      <c r="I757" s="38">
        <v>2012</v>
      </c>
      <c r="J757" s="39">
        <v>8070</v>
      </c>
      <c r="K757" s="39">
        <v>3907</v>
      </c>
      <c r="L757" s="39">
        <v>352</v>
      </c>
      <c r="M757" s="39">
        <v>87336</v>
      </c>
      <c r="N757" s="39">
        <v>3078</v>
      </c>
      <c r="O757" s="39">
        <v>47</v>
      </c>
      <c r="P757" s="39">
        <v>4090</v>
      </c>
      <c r="Q757" s="39">
        <v>46</v>
      </c>
      <c r="R757" s="39">
        <v>47</v>
      </c>
      <c r="S757" s="39">
        <v>11</v>
      </c>
      <c r="T757" s="39">
        <v>11</v>
      </c>
      <c r="U757" s="39">
        <v>1</v>
      </c>
      <c r="V757" s="39">
        <v>1</v>
      </c>
      <c r="W757" s="39">
        <v>5</v>
      </c>
      <c r="X757" s="39">
        <v>5</v>
      </c>
      <c r="Y757" s="39">
        <v>1</v>
      </c>
      <c r="Z757" s="39">
        <v>1</v>
      </c>
      <c r="AA757" s="39">
        <v>4</v>
      </c>
      <c r="AB757" s="39">
        <v>4</v>
      </c>
      <c r="AC757" s="39">
        <v>1</v>
      </c>
      <c r="AD757" s="39">
        <v>5</v>
      </c>
      <c r="AE757" s="39">
        <v>1</v>
      </c>
      <c r="AF757" s="39">
        <v>807173</v>
      </c>
      <c r="AG757" s="39">
        <v>536953</v>
      </c>
      <c r="AH757" s="39">
        <v>55000</v>
      </c>
      <c r="AI757" s="39">
        <v>215220</v>
      </c>
      <c r="AJ757" s="39">
        <v>34799</v>
      </c>
      <c r="AK757" s="39">
        <v>41393</v>
      </c>
    </row>
    <row r="758" spans="1:37" ht="16.5" customHeight="1">
      <c r="A758" s="38">
        <v>723</v>
      </c>
      <c r="B758" s="38" t="s">
        <v>55</v>
      </c>
      <c r="C758" s="38" t="s">
        <v>1190</v>
      </c>
      <c r="D758" s="38" t="s">
        <v>157</v>
      </c>
      <c r="E758" s="38" t="s">
        <v>1806</v>
      </c>
      <c r="F758" s="45" t="s">
        <v>3123</v>
      </c>
      <c r="G758" s="38" t="s">
        <v>1807</v>
      </c>
      <c r="H758" s="38" t="s">
        <v>4191</v>
      </c>
      <c r="I758" s="38">
        <v>2011</v>
      </c>
      <c r="J758" s="39">
        <v>40397</v>
      </c>
      <c r="K758" s="39">
        <v>6464</v>
      </c>
      <c r="L758" s="39">
        <v>946</v>
      </c>
      <c r="M758" s="39">
        <v>214824</v>
      </c>
      <c r="N758" s="39">
        <v>4198</v>
      </c>
      <c r="O758" s="39">
        <v>77</v>
      </c>
      <c r="P758" s="39">
        <v>12122</v>
      </c>
      <c r="Q758" s="39">
        <v>134</v>
      </c>
      <c r="R758" s="39">
        <v>0</v>
      </c>
      <c r="S758" s="39">
        <v>19</v>
      </c>
      <c r="T758" s="39">
        <v>19</v>
      </c>
      <c r="U758" s="39">
        <v>1</v>
      </c>
      <c r="V758" s="39">
        <v>1</v>
      </c>
      <c r="W758" s="39">
        <v>7</v>
      </c>
      <c r="X758" s="39">
        <v>7</v>
      </c>
      <c r="Y758" s="39">
        <v>1</v>
      </c>
      <c r="Z758" s="39">
        <v>1</v>
      </c>
      <c r="AA758" s="39">
        <v>10</v>
      </c>
      <c r="AB758" s="39">
        <v>10</v>
      </c>
      <c r="AC758" s="39">
        <v>1</v>
      </c>
      <c r="AD758" s="39">
        <v>5</v>
      </c>
      <c r="AE758" s="39">
        <v>1</v>
      </c>
      <c r="AF758" s="39">
        <v>1679850</v>
      </c>
      <c r="AG758" s="39">
        <v>919616</v>
      </c>
      <c r="AH758" s="39">
        <v>270780</v>
      </c>
      <c r="AI758" s="39">
        <v>489454</v>
      </c>
      <c r="AJ758" s="39">
        <v>327513</v>
      </c>
      <c r="AK758" s="39">
        <v>634417</v>
      </c>
    </row>
    <row r="759" spans="1:37" ht="16.5" customHeight="1">
      <c r="A759" s="38">
        <v>724</v>
      </c>
      <c r="B759" s="38" t="s">
        <v>55</v>
      </c>
      <c r="C759" s="38" t="s">
        <v>1190</v>
      </c>
      <c r="D759" s="38" t="s">
        <v>157</v>
      </c>
      <c r="E759" s="38" t="s">
        <v>1817</v>
      </c>
      <c r="F759" s="45" t="s">
        <v>4192</v>
      </c>
      <c r="G759" s="38" t="s">
        <v>1818</v>
      </c>
      <c r="H759" s="38" t="s">
        <v>1819</v>
      </c>
      <c r="I759" s="38">
        <v>2019</v>
      </c>
      <c r="J759" s="39">
        <v>3300</v>
      </c>
      <c r="K759" s="39">
        <v>1696</v>
      </c>
      <c r="L759" s="39">
        <v>309</v>
      </c>
      <c r="M759" s="39">
        <v>72455</v>
      </c>
      <c r="N759" s="39">
        <v>2630</v>
      </c>
      <c r="O759" s="39">
        <v>80</v>
      </c>
      <c r="P759" s="39">
        <v>4544</v>
      </c>
      <c r="Q759" s="39">
        <v>0</v>
      </c>
      <c r="R759" s="39">
        <v>80</v>
      </c>
      <c r="S759" s="39">
        <v>6</v>
      </c>
      <c r="T759" s="39">
        <v>7</v>
      </c>
      <c r="U759" s="39">
        <v>1</v>
      </c>
      <c r="V759" s="39">
        <v>1</v>
      </c>
      <c r="W759" s="39">
        <v>5</v>
      </c>
      <c r="X759" s="39">
        <v>6</v>
      </c>
      <c r="Y759" s="39">
        <v>0</v>
      </c>
      <c r="Z759" s="39">
        <v>0</v>
      </c>
      <c r="AA759" s="39">
        <v>0</v>
      </c>
      <c r="AB759" s="39">
        <v>0</v>
      </c>
      <c r="AC759" s="39">
        <v>1</v>
      </c>
      <c r="AD759" s="39">
        <v>5</v>
      </c>
      <c r="AE759" s="39">
        <v>1</v>
      </c>
      <c r="AF759" s="39">
        <v>631424</v>
      </c>
      <c r="AG759" s="39">
        <v>459966</v>
      </c>
      <c r="AH759" s="39">
        <v>84975</v>
      </c>
      <c r="AI759" s="39">
        <v>86483</v>
      </c>
      <c r="AJ759" s="39">
        <v>288886</v>
      </c>
      <c r="AK759" s="39">
        <v>407029</v>
      </c>
    </row>
    <row r="760" spans="1:37" ht="16.5" customHeight="1">
      <c r="A760" s="38">
        <v>725</v>
      </c>
      <c r="B760" s="38" t="s">
        <v>55</v>
      </c>
      <c r="C760" s="38" t="s">
        <v>1190</v>
      </c>
      <c r="D760" s="38" t="s">
        <v>157</v>
      </c>
      <c r="E760" s="38" t="s">
        <v>1823</v>
      </c>
      <c r="F760" s="45" t="s">
        <v>4193</v>
      </c>
      <c r="G760" s="38" t="s">
        <v>1824</v>
      </c>
      <c r="H760" s="38" t="s">
        <v>1825</v>
      </c>
      <c r="I760" s="38">
        <v>2019</v>
      </c>
      <c r="J760" s="39">
        <v>3765</v>
      </c>
      <c r="K760" s="39">
        <v>1141</v>
      </c>
      <c r="L760" s="39">
        <v>180</v>
      </c>
      <c r="M760" s="39">
        <v>47672</v>
      </c>
      <c r="N760" s="39">
        <v>0</v>
      </c>
      <c r="O760" s="39">
        <v>45</v>
      </c>
      <c r="P760" s="39">
        <v>7131</v>
      </c>
      <c r="Q760" s="39">
        <v>0</v>
      </c>
      <c r="R760" s="39">
        <v>45</v>
      </c>
      <c r="S760" s="39">
        <v>11</v>
      </c>
      <c r="T760" s="39">
        <v>13</v>
      </c>
      <c r="U760" s="39">
        <v>1</v>
      </c>
      <c r="V760" s="39">
        <v>1</v>
      </c>
      <c r="W760" s="39">
        <v>4</v>
      </c>
      <c r="X760" s="39">
        <v>5</v>
      </c>
      <c r="Y760" s="39">
        <v>0</v>
      </c>
      <c r="Z760" s="39">
        <v>0</v>
      </c>
      <c r="AA760" s="39">
        <v>6</v>
      </c>
      <c r="AB760" s="39">
        <v>7</v>
      </c>
      <c r="AC760" s="39">
        <v>0</v>
      </c>
      <c r="AD760" s="39">
        <v>3</v>
      </c>
      <c r="AE760" s="39">
        <v>1</v>
      </c>
      <c r="AF760" s="39">
        <v>715592</v>
      </c>
      <c r="AG760" s="39">
        <v>502734</v>
      </c>
      <c r="AH760" s="39">
        <v>96432</v>
      </c>
      <c r="AI760" s="39">
        <v>116426</v>
      </c>
      <c r="AJ760" s="39">
        <v>67381</v>
      </c>
      <c r="AK760" s="39">
        <v>161247</v>
      </c>
    </row>
    <row r="761" spans="1:37" ht="16.5" customHeight="1">
      <c r="A761" s="38">
        <v>726</v>
      </c>
      <c r="B761" s="38" t="s">
        <v>55</v>
      </c>
      <c r="C761" s="38" t="s">
        <v>1190</v>
      </c>
      <c r="D761" s="38" t="s">
        <v>157</v>
      </c>
      <c r="E761" s="38" t="s">
        <v>1820</v>
      </c>
      <c r="F761" s="45" t="s">
        <v>4194</v>
      </c>
      <c r="G761" s="38" t="s">
        <v>1821</v>
      </c>
      <c r="H761" s="38" t="s">
        <v>1822</v>
      </c>
      <c r="I761" s="38">
        <v>2016</v>
      </c>
      <c r="J761" s="39">
        <v>10392.92</v>
      </c>
      <c r="K761" s="39">
        <v>2965.15</v>
      </c>
      <c r="L761" s="39">
        <v>464</v>
      </c>
      <c r="M761" s="39">
        <v>111671</v>
      </c>
      <c r="N761" s="39">
        <v>1985</v>
      </c>
      <c r="O761" s="39">
        <v>79</v>
      </c>
      <c r="P761" s="39">
        <v>8349</v>
      </c>
      <c r="Q761" s="39">
        <v>91</v>
      </c>
      <c r="R761" s="39">
        <v>0</v>
      </c>
      <c r="S761" s="39">
        <v>17</v>
      </c>
      <c r="T761" s="39">
        <v>17</v>
      </c>
      <c r="U761" s="39">
        <v>1</v>
      </c>
      <c r="V761" s="39">
        <v>1</v>
      </c>
      <c r="W761" s="39">
        <v>6</v>
      </c>
      <c r="X761" s="39">
        <v>6</v>
      </c>
      <c r="Y761" s="39">
        <v>0</v>
      </c>
      <c r="Z761" s="39">
        <v>0</v>
      </c>
      <c r="AA761" s="39">
        <v>10</v>
      </c>
      <c r="AB761" s="39">
        <v>10</v>
      </c>
      <c r="AC761" s="39">
        <v>1</v>
      </c>
      <c r="AD761" s="39">
        <v>8</v>
      </c>
      <c r="AE761" s="39">
        <v>1</v>
      </c>
      <c r="AF761" s="39">
        <v>1071854</v>
      </c>
      <c r="AG761" s="39">
        <v>768287</v>
      </c>
      <c r="AH761" s="39">
        <v>129778</v>
      </c>
      <c r="AI761" s="39">
        <v>173789</v>
      </c>
      <c r="AJ761" s="39">
        <v>215813</v>
      </c>
      <c r="AK761" s="39">
        <v>418588</v>
      </c>
    </row>
    <row r="762" spans="1:37" ht="16.5" customHeight="1">
      <c r="A762" s="38">
        <v>727</v>
      </c>
      <c r="B762" s="38" t="s">
        <v>55</v>
      </c>
      <c r="C762" s="38" t="s">
        <v>1190</v>
      </c>
      <c r="D762" s="38" t="s">
        <v>157</v>
      </c>
      <c r="E762" s="38" t="s">
        <v>1808</v>
      </c>
      <c r="F762" s="45" t="s">
        <v>4195</v>
      </c>
      <c r="G762" s="38" t="s">
        <v>1809</v>
      </c>
      <c r="H762" s="38" t="s">
        <v>4196</v>
      </c>
      <c r="I762" s="38">
        <v>2009</v>
      </c>
      <c r="J762" s="39">
        <v>13593</v>
      </c>
      <c r="K762" s="39">
        <v>1628</v>
      </c>
      <c r="L762" s="39">
        <v>75</v>
      </c>
      <c r="M762" s="39">
        <v>76699</v>
      </c>
      <c r="N762" s="39">
        <v>2197</v>
      </c>
      <c r="O762" s="39">
        <v>35</v>
      </c>
      <c r="P762" s="39">
        <v>5258</v>
      </c>
      <c r="Q762" s="39">
        <v>0</v>
      </c>
      <c r="R762" s="39">
        <v>7</v>
      </c>
      <c r="S762" s="39">
        <v>9</v>
      </c>
      <c r="T762" s="39">
        <v>10</v>
      </c>
      <c r="U762" s="39">
        <v>1</v>
      </c>
      <c r="V762" s="39">
        <v>2</v>
      </c>
      <c r="W762" s="39">
        <v>3</v>
      </c>
      <c r="X762" s="39">
        <v>3</v>
      </c>
      <c r="Y762" s="39">
        <v>1</v>
      </c>
      <c r="Z762" s="39">
        <v>1</v>
      </c>
      <c r="AA762" s="39">
        <v>4</v>
      </c>
      <c r="AB762" s="39">
        <v>4</v>
      </c>
      <c r="AC762" s="39">
        <v>0</v>
      </c>
      <c r="AD762" s="39">
        <v>3</v>
      </c>
      <c r="AE762" s="39">
        <v>0</v>
      </c>
      <c r="AF762" s="39">
        <v>790382</v>
      </c>
      <c r="AG762" s="39">
        <v>456018</v>
      </c>
      <c r="AH762" s="39">
        <v>64860</v>
      </c>
      <c r="AI762" s="39">
        <v>269504</v>
      </c>
      <c r="AJ762" s="39">
        <v>81115</v>
      </c>
      <c r="AK762" s="39">
        <v>231653</v>
      </c>
    </row>
    <row r="763" spans="1:37" ht="16.5" customHeight="1">
      <c r="A763" s="38">
        <v>728</v>
      </c>
      <c r="B763" s="38" t="s">
        <v>55</v>
      </c>
      <c r="C763" s="38" t="s">
        <v>1190</v>
      </c>
      <c r="D763" s="38" t="s">
        <v>157</v>
      </c>
      <c r="E763" s="38" t="s">
        <v>1830</v>
      </c>
      <c r="F763" s="45" t="s">
        <v>4197</v>
      </c>
      <c r="G763" s="38" t="s">
        <v>1831</v>
      </c>
      <c r="H763" s="38" t="s">
        <v>4198</v>
      </c>
      <c r="I763" s="38">
        <v>2010</v>
      </c>
      <c r="J763" s="39">
        <v>47003</v>
      </c>
      <c r="K763" s="39">
        <v>1619</v>
      </c>
      <c r="L763" s="39">
        <v>83</v>
      </c>
      <c r="M763" s="39">
        <v>74638</v>
      </c>
      <c r="N763" s="39">
        <v>1990</v>
      </c>
      <c r="O763" s="39">
        <v>51</v>
      </c>
      <c r="P763" s="39">
        <v>3932</v>
      </c>
      <c r="Q763" s="39">
        <v>44</v>
      </c>
      <c r="R763" s="39">
        <v>17</v>
      </c>
      <c r="S763" s="39">
        <v>10</v>
      </c>
      <c r="T763" s="39">
        <v>10</v>
      </c>
      <c r="U763" s="39">
        <v>1</v>
      </c>
      <c r="V763" s="39">
        <v>1</v>
      </c>
      <c r="W763" s="39">
        <v>4</v>
      </c>
      <c r="X763" s="39">
        <v>4</v>
      </c>
      <c r="Y763" s="39">
        <v>1</v>
      </c>
      <c r="Z763" s="39">
        <v>1</v>
      </c>
      <c r="AA763" s="39">
        <v>4</v>
      </c>
      <c r="AB763" s="39">
        <v>4</v>
      </c>
      <c r="AC763" s="39">
        <v>1</v>
      </c>
      <c r="AD763" s="39">
        <v>5</v>
      </c>
      <c r="AE763" s="39">
        <v>0</v>
      </c>
      <c r="AF763" s="39">
        <v>783367</v>
      </c>
      <c r="AG763" s="39">
        <v>501859</v>
      </c>
      <c r="AH763" s="39">
        <v>53781</v>
      </c>
      <c r="AI763" s="39">
        <v>227727</v>
      </c>
      <c r="AJ763" s="39">
        <v>54753</v>
      </c>
      <c r="AK763" s="39">
        <v>135845</v>
      </c>
    </row>
    <row r="764" spans="1:37" s="774" customFormat="1">
      <c r="A764" s="1830" t="s">
        <v>572</v>
      </c>
      <c r="B764" s="1831"/>
      <c r="C764" s="1832"/>
      <c r="D764" s="768"/>
      <c r="E764" s="769">
        <v>284</v>
      </c>
      <c r="F764" s="768"/>
      <c r="G764" s="768"/>
      <c r="H764" s="768"/>
      <c r="I764" s="768"/>
      <c r="J764" s="771"/>
      <c r="K764" s="771"/>
      <c r="L764" s="771"/>
      <c r="M764" s="771"/>
      <c r="N764" s="771"/>
      <c r="O764" s="771"/>
      <c r="P764" s="771"/>
      <c r="Q764" s="771"/>
      <c r="R764" s="771"/>
      <c r="S764" s="772"/>
      <c r="T764" s="772"/>
      <c r="U764" s="772"/>
      <c r="V764" s="772"/>
      <c r="W764" s="772"/>
      <c r="X764" s="772"/>
      <c r="Y764" s="772"/>
      <c r="Z764" s="771"/>
      <c r="AA764" s="772"/>
      <c r="AB764" s="772"/>
      <c r="AC764" s="771"/>
      <c r="AD764" s="771"/>
      <c r="AE764" s="771"/>
      <c r="AF764" s="773"/>
      <c r="AG764" s="771"/>
      <c r="AH764" s="771"/>
      <c r="AI764" s="771"/>
      <c r="AJ764" s="771"/>
      <c r="AK764" s="771"/>
    </row>
    <row r="765" spans="1:37" s="782" customFormat="1">
      <c r="A765" s="1824" t="s">
        <v>4852</v>
      </c>
      <c r="B765" s="1825"/>
      <c r="C765" s="1826"/>
      <c r="D765" s="777"/>
      <c r="E765" s="778">
        <v>300</v>
      </c>
      <c r="F765" s="777"/>
      <c r="G765" s="777"/>
      <c r="H765" s="777"/>
      <c r="I765" s="777"/>
      <c r="J765" s="779"/>
      <c r="K765" s="779"/>
      <c r="L765" s="779"/>
      <c r="M765" s="779"/>
      <c r="N765" s="779"/>
      <c r="O765" s="779"/>
      <c r="P765" s="779"/>
      <c r="Q765" s="779"/>
      <c r="R765" s="779"/>
      <c r="S765" s="780"/>
      <c r="T765" s="780"/>
      <c r="U765" s="780"/>
      <c r="V765" s="780"/>
      <c r="W765" s="780"/>
      <c r="X765" s="780"/>
      <c r="Y765" s="780"/>
      <c r="Z765" s="779"/>
      <c r="AA765" s="780"/>
      <c r="AB765" s="780"/>
      <c r="AC765" s="779"/>
      <c r="AD765" s="779"/>
      <c r="AE765" s="779"/>
      <c r="AF765" s="781"/>
      <c r="AG765" s="779"/>
      <c r="AH765" s="779"/>
      <c r="AI765" s="779"/>
      <c r="AJ765" s="779"/>
      <c r="AK765" s="779"/>
    </row>
    <row r="766" spans="1:37" ht="16.5" customHeight="1">
      <c r="A766" s="38">
        <v>729</v>
      </c>
      <c r="B766" s="38" t="s">
        <v>1840</v>
      </c>
      <c r="C766" s="38" t="s">
        <v>1841</v>
      </c>
      <c r="D766" s="38" t="s">
        <v>62</v>
      </c>
      <c r="E766" s="38" t="s">
        <v>1842</v>
      </c>
      <c r="F766" s="45" t="s">
        <v>4199</v>
      </c>
      <c r="G766" s="38" t="s">
        <v>4200</v>
      </c>
      <c r="H766" s="38" t="s">
        <v>1843</v>
      </c>
      <c r="I766" s="38">
        <v>1990</v>
      </c>
      <c r="J766" s="39">
        <v>8678</v>
      </c>
      <c r="K766" s="39">
        <v>4944</v>
      </c>
      <c r="L766" s="39">
        <v>324</v>
      </c>
      <c r="M766" s="39">
        <v>193266</v>
      </c>
      <c r="N766" s="39">
        <v>6044</v>
      </c>
      <c r="O766" s="39">
        <v>269</v>
      </c>
      <c r="P766" s="39">
        <v>8142</v>
      </c>
      <c r="Q766" s="39">
        <v>261</v>
      </c>
      <c r="R766" s="39">
        <v>269</v>
      </c>
      <c r="S766" s="39">
        <v>22</v>
      </c>
      <c r="T766" s="39">
        <v>22</v>
      </c>
      <c r="U766" s="39">
        <v>4</v>
      </c>
      <c r="V766" s="39">
        <v>4</v>
      </c>
      <c r="W766" s="39">
        <v>9</v>
      </c>
      <c r="X766" s="39">
        <v>9</v>
      </c>
      <c r="Y766" s="39">
        <v>0</v>
      </c>
      <c r="Z766" s="39">
        <v>0</v>
      </c>
      <c r="AA766" s="39">
        <v>9</v>
      </c>
      <c r="AB766" s="39">
        <v>9</v>
      </c>
      <c r="AC766" s="39">
        <v>0</v>
      </c>
      <c r="AD766" s="39">
        <v>6</v>
      </c>
      <c r="AE766" s="39">
        <v>3</v>
      </c>
      <c r="AF766" s="39">
        <v>3204609</v>
      </c>
      <c r="AG766" s="39">
        <v>1964973</v>
      </c>
      <c r="AH766" s="39">
        <v>103925</v>
      </c>
      <c r="AI766" s="39">
        <v>1135711</v>
      </c>
      <c r="AJ766" s="39">
        <v>219770</v>
      </c>
      <c r="AK766" s="39">
        <v>113738</v>
      </c>
    </row>
    <row r="767" spans="1:37" ht="16.5" customHeight="1">
      <c r="A767" s="38">
        <v>730</v>
      </c>
      <c r="B767" s="38" t="s">
        <v>1840</v>
      </c>
      <c r="C767" s="38" t="s">
        <v>1841</v>
      </c>
      <c r="D767" s="38" t="s">
        <v>62</v>
      </c>
      <c r="E767" s="38" t="s">
        <v>1844</v>
      </c>
      <c r="F767" s="45" t="s">
        <v>4201</v>
      </c>
      <c r="G767" s="38" t="s">
        <v>4202</v>
      </c>
      <c r="H767" s="38" t="s">
        <v>1845</v>
      </c>
      <c r="I767" s="38">
        <v>1992</v>
      </c>
      <c r="J767" s="39">
        <v>1604.4</v>
      </c>
      <c r="K767" s="39">
        <v>1114.2</v>
      </c>
      <c r="L767" s="39">
        <v>365</v>
      </c>
      <c r="M767" s="39">
        <v>106007</v>
      </c>
      <c r="N767" s="39">
        <v>4696</v>
      </c>
      <c r="O767" s="39">
        <v>26</v>
      </c>
      <c r="P767" s="39">
        <v>4070</v>
      </c>
      <c r="Q767" s="39">
        <v>200</v>
      </c>
      <c r="R767" s="39">
        <v>2</v>
      </c>
      <c r="S767" s="39">
        <v>6</v>
      </c>
      <c r="T767" s="39">
        <v>6</v>
      </c>
      <c r="U767" s="39">
        <v>1</v>
      </c>
      <c r="V767" s="39">
        <v>1</v>
      </c>
      <c r="W767" s="39">
        <v>3</v>
      </c>
      <c r="X767" s="39">
        <v>3</v>
      </c>
      <c r="Y767" s="39">
        <v>0</v>
      </c>
      <c r="Z767" s="39">
        <v>0</v>
      </c>
      <c r="AA767" s="39">
        <v>2</v>
      </c>
      <c r="AB767" s="39">
        <v>2</v>
      </c>
      <c r="AC767" s="39">
        <v>0</v>
      </c>
      <c r="AD767" s="39">
        <v>2</v>
      </c>
      <c r="AE767" s="39">
        <v>1</v>
      </c>
      <c r="AF767" s="39">
        <v>208562</v>
      </c>
      <c r="AG767" s="39">
        <v>0</v>
      </c>
      <c r="AH767" s="39">
        <v>59000</v>
      </c>
      <c r="AI767" s="39">
        <v>149562</v>
      </c>
      <c r="AJ767" s="39">
        <v>51353</v>
      </c>
      <c r="AK767" s="39">
        <v>32369</v>
      </c>
    </row>
    <row r="768" spans="1:37" ht="16.5" customHeight="1">
      <c r="A768" s="38">
        <v>731</v>
      </c>
      <c r="B768" s="38" t="s">
        <v>1840</v>
      </c>
      <c r="C768" s="38" t="s">
        <v>1846</v>
      </c>
      <c r="D768" s="38" t="s">
        <v>62</v>
      </c>
      <c r="E768" s="38" t="s">
        <v>1847</v>
      </c>
      <c r="F768" s="45" t="s">
        <v>4203</v>
      </c>
      <c r="G768" s="38" t="s">
        <v>1848</v>
      </c>
      <c r="H768" s="38" t="s">
        <v>1849</v>
      </c>
      <c r="I768" s="38">
        <v>1991</v>
      </c>
      <c r="J768" s="39">
        <v>1481</v>
      </c>
      <c r="K768" s="39">
        <v>707.71</v>
      </c>
      <c r="L768" s="39">
        <v>79</v>
      </c>
      <c r="M768" s="39">
        <v>50454</v>
      </c>
      <c r="N768" s="39">
        <v>4649</v>
      </c>
      <c r="O768" s="39">
        <v>44</v>
      </c>
      <c r="P768" s="39">
        <v>3164</v>
      </c>
      <c r="Q768" s="39">
        <v>171</v>
      </c>
      <c r="R768" s="39">
        <v>206</v>
      </c>
      <c r="S768" s="39">
        <v>7</v>
      </c>
      <c r="T768" s="39">
        <v>0</v>
      </c>
      <c r="U768" s="39">
        <v>1</v>
      </c>
      <c r="V768" s="39">
        <v>0</v>
      </c>
      <c r="W768" s="39">
        <v>3</v>
      </c>
      <c r="X768" s="39">
        <v>0</v>
      </c>
      <c r="Y768" s="39">
        <v>0</v>
      </c>
      <c r="Z768" s="39">
        <v>0</v>
      </c>
      <c r="AA768" s="39">
        <v>3</v>
      </c>
      <c r="AB768" s="39">
        <v>0</v>
      </c>
      <c r="AC768" s="39">
        <v>0</v>
      </c>
      <c r="AD768" s="39">
        <v>0</v>
      </c>
      <c r="AE768" s="39">
        <v>3</v>
      </c>
      <c r="AF768" s="39">
        <v>604951</v>
      </c>
      <c r="AG768" s="39">
        <v>355369</v>
      </c>
      <c r="AH768" s="39">
        <v>51259</v>
      </c>
      <c r="AI768" s="39">
        <v>198323</v>
      </c>
      <c r="AJ768" s="39">
        <v>18683</v>
      </c>
      <c r="AK768" s="39">
        <v>11478</v>
      </c>
    </row>
    <row r="769" spans="1:37" ht="16.5" customHeight="1">
      <c r="A769" s="38">
        <v>732</v>
      </c>
      <c r="B769" s="38" t="s">
        <v>1840</v>
      </c>
      <c r="C769" s="38" t="s">
        <v>1850</v>
      </c>
      <c r="D769" s="38" t="s">
        <v>62</v>
      </c>
      <c r="E769" s="38" t="s">
        <v>1851</v>
      </c>
      <c r="F769" s="45" t="s">
        <v>4204</v>
      </c>
      <c r="G769" s="38" t="s">
        <v>1852</v>
      </c>
      <c r="H769" s="38" t="s">
        <v>4205</v>
      </c>
      <c r="I769" s="38">
        <v>1988</v>
      </c>
      <c r="J769" s="39">
        <v>6997.8</v>
      </c>
      <c r="K769" s="39">
        <v>2904.3</v>
      </c>
      <c r="L769" s="39">
        <v>600</v>
      </c>
      <c r="M769" s="39">
        <v>116087</v>
      </c>
      <c r="N769" s="39">
        <v>4775</v>
      </c>
      <c r="O769" s="39">
        <v>23</v>
      </c>
      <c r="P769" s="39">
        <v>4730</v>
      </c>
      <c r="Q769" s="39">
        <v>145</v>
      </c>
      <c r="R769" s="39">
        <v>176</v>
      </c>
      <c r="S769" s="39">
        <v>9</v>
      </c>
      <c r="T769" s="39">
        <v>9</v>
      </c>
      <c r="U769" s="39">
        <v>2</v>
      </c>
      <c r="V769" s="39">
        <v>2</v>
      </c>
      <c r="W769" s="39">
        <v>4</v>
      </c>
      <c r="X769" s="39">
        <v>4</v>
      </c>
      <c r="Y769" s="39">
        <v>0</v>
      </c>
      <c r="Z769" s="39">
        <v>0</v>
      </c>
      <c r="AA769" s="39">
        <v>3</v>
      </c>
      <c r="AB769" s="39">
        <v>3</v>
      </c>
      <c r="AC769" s="39">
        <v>0</v>
      </c>
      <c r="AD769" s="39">
        <v>2</v>
      </c>
      <c r="AE769" s="39">
        <v>2</v>
      </c>
      <c r="AF769" s="39">
        <v>739721</v>
      </c>
      <c r="AG769" s="39">
        <v>462062</v>
      </c>
      <c r="AH769" s="39">
        <v>60000</v>
      </c>
      <c r="AI769" s="39">
        <v>217659</v>
      </c>
      <c r="AJ769" s="39">
        <v>117434</v>
      </c>
      <c r="AK769" s="39">
        <v>47503</v>
      </c>
    </row>
    <row r="770" spans="1:37" ht="16.5" customHeight="1">
      <c r="A770" s="38">
        <v>733</v>
      </c>
      <c r="B770" s="38" t="s">
        <v>1840</v>
      </c>
      <c r="C770" s="38" t="s">
        <v>1853</v>
      </c>
      <c r="D770" s="38" t="s">
        <v>62</v>
      </c>
      <c r="E770" s="38" t="s">
        <v>1854</v>
      </c>
      <c r="F770" s="45" t="s">
        <v>4206</v>
      </c>
      <c r="G770" s="38" t="s">
        <v>4207</v>
      </c>
      <c r="H770" s="38" t="s">
        <v>1855</v>
      </c>
      <c r="I770" s="38">
        <v>1974</v>
      </c>
      <c r="J770" s="39">
        <v>5002</v>
      </c>
      <c r="K770" s="39">
        <v>3682</v>
      </c>
      <c r="L770" s="39">
        <v>578</v>
      </c>
      <c r="M770" s="39">
        <v>177662</v>
      </c>
      <c r="N770" s="39">
        <v>7275</v>
      </c>
      <c r="O770" s="39">
        <v>72</v>
      </c>
      <c r="P770" s="39">
        <v>9514</v>
      </c>
      <c r="Q770" s="39">
        <v>133</v>
      </c>
      <c r="R770" s="39">
        <v>270</v>
      </c>
      <c r="S770" s="39">
        <v>17</v>
      </c>
      <c r="T770" s="39">
        <v>17</v>
      </c>
      <c r="U770" s="39">
        <v>5</v>
      </c>
      <c r="V770" s="39">
        <v>5</v>
      </c>
      <c r="W770" s="39">
        <v>8</v>
      </c>
      <c r="X770" s="39">
        <v>8</v>
      </c>
      <c r="Y770" s="39">
        <v>0</v>
      </c>
      <c r="Z770" s="39">
        <v>0</v>
      </c>
      <c r="AA770" s="39">
        <v>4</v>
      </c>
      <c r="AB770" s="39">
        <v>4</v>
      </c>
      <c r="AC770" s="39">
        <v>0</v>
      </c>
      <c r="AD770" s="39">
        <v>6</v>
      </c>
      <c r="AE770" s="39">
        <v>2</v>
      </c>
      <c r="AF770" s="39">
        <v>1400917</v>
      </c>
      <c r="AG770" s="39">
        <v>1009880</v>
      </c>
      <c r="AH770" s="39">
        <v>151278</v>
      </c>
      <c r="AI770" s="39">
        <v>239759</v>
      </c>
      <c r="AJ770" s="39">
        <v>245505</v>
      </c>
      <c r="AK770" s="39">
        <v>104401</v>
      </c>
    </row>
    <row r="771" spans="1:37" ht="16.5" customHeight="1">
      <c r="A771" s="38">
        <v>734</v>
      </c>
      <c r="B771" s="38" t="s">
        <v>1840</v>
      </c>
      <c r="C771" s="38" t="s">
        <v>1856</v>
      </c>
      <c r="D771" s="38" t="s">
        <v>62</v>
      </c>
      <c r="E771" s="38" t="s">
        <v>1857</v>
      </c>
      <c r="F771" s="45" t="s">
        <v>4208</v>
      </c>
      <c r="G771" s="38" t="s">
        <v>1858</v>
      </c>
      <c r="H771" s="38" t="s">
        <v>1859</v>
      </c>
      <c r="I771" s="38">
        <v>1986</v>
      </c>
      <c r="J771" s="39">
        <v>2733</v>
      </c>
      <c r="K771" s="39">
        <v>1603.84</v>
      </c>
      <c r="L771" s="39">
        <v>258</v>
      </c>
      <c r="M771" s="39">
        <v>83595</v>
      </c>
      <c r="N771" s="39">
        <v>7258</v>
      </c>
      <c r="O771" s="39">
        <v>44</v>
      </c>
      <c r="P771" s="39">
        <v>3153</v>
      </c>
      <c r="Q771" s="39">
        <v>93</v>
      </c>
      <c r="R771" s="39">
        <v>0</v>
      </c>
      <c r="S771" s="39">
        <v>6</v>
      </c>
      <c r="T771" s="39">
        <v>6</v>
      </c>
      <c r="U771" s="39">
        <v>1</v>
      </c>
      <c r="V771" s="39">
        <v>1</v>
      </c>
      <c r="W771" s="39">
        <v>3</v>
      </c>
      <c r="X771" s="39">
        <v>3</v>
      </c>
      <c r="Y771" s="39">
        <v>0</v>
      </c>
      <c r="Z771" s="39">
        <v>0</v>
      </c>
      <c r="AA771" s="39">
        <v>2</v>
      </c>
      <c r="AB771" s="39">
        <v>2</v>
      </c>
      <c r="AC771" s="39">
        <v>1</v>
      </c>
      <c r="AD771" s="39">
        <v>0</v>
      </c>
      <c r="AE771" s="39">
        <v>2</v>
      </c>
      <c r="AF771" s="39">
        <v>596898</v>
      </c>
      <c r="AG771" s="39">
        <v>349232</v>
      </c>
      <c r="AH771" s="39">
        <v>42000</v>
      </c>
      <c r="AI771" s="39">
        <v>205666</v>
      </c>
      <c r="AJ771" s="39">
        <v>68578</v>
      </c>
      <c r="AK771" s="39">
        <v>21831</v>
      </c>
    </row>
    <row r="772" spans="1:37" ht="16.5" customHeight="1">
      <c r="A772" s="38">
        <v>735</v>
      </c>
      <c r="B772" s="38" t="s">
        <v>1840</v>
      </c>
      <c r="C772" s="38" t="s">
        <v>1856</v>
      </c>
      <c r="D772" s="38" t="s">
        <v>62</v>
      </c>
      <c r="E772" s="38" t="s">
        <v>1860</v>
      </c>
      <c r="F772" s="45" t="s">
        <v>4209</v>
      </c>
      <c r="G772" s="38" t="s">
        <v>1861</v>
      </c>
      <c r="H772" s="38" t="s">
        <v>4210</v>
      </c>
      <c r="I772" s="38">
        <v>1987</v>
      </c>
      <c r="J772" s="39">
        <v>7642</v>
      </c>
      <c r="K772" s="39">
        <v>3049</v>
      </c>
      <c r="L772" s="39">
        <v>166</v>
      </c>
      <c r="M772" s="39">
        <v>148053</v>
      </c>
      <c r="N772" s="39">
        <v>10420</v>
      </c>
      <c r="O772" s="39">
        <v>55</v>
      </c>
      <c r="P772" s="39">
        <v>7163</v>
      </c>
      <c r="Q772" s="39">
        <v>144</v>
      </c>
      <c r="R772" s="39">
        <v>246</v>
      </c>
      <c r="S772" s="39">
        <v>16</v>
      </c>
      <c r="T772" s="39">
        <v>16</v>
      </c>
      <c r="U772" s="39">
        <v>6</v>
      </c>
      <c r="V772" s="39">
        <v>6</v>
      </c>
      <c r="W772" s="39">
        <v>9</v>
      </c>
      <c r="X772" s="39">
        <v>9</v>
      </c>
      <c r="Y772" s="39">
        <v>0</v>
      </c>
      <c r="Z772" s="39">
        <v>0</v>
      </c>
      <c r="AA772" s="39">
        <v>1</v>
      </c>
      <c r="AB772" s="39">
        <v>1</v>
      </c>
      <c r="AC772" s="39">
        <v>0</v>
      </c>
      <c r="AD772" s="39">
        <v>6</v>
      </c>
      <c r="AE772" s="39">
        <v>3</v>
      </c>
      <c r="AF772" s="39">
        <v>2017535</v>
      </c>
      <c r="AG772" s="39">
        <v>1076651</v>
      </c>
      <c r="AH772" s="39">
        <v>112869</v>
      </c>
      <c r="AI772" s="39">
        <v>828015</v>
      </c>
      <c r="AJ772" s="39">
        <v>216226</v>
      </c>
      <c r="AK772" s="39">
        <v>63782</v>
      </c>
    </row>
    <row r="773" spans="1:37" ht="16.5" customHeight="1">
      <c r="A773" s="38">
        <v>736</v>
      </c>
      <c r="B773" s="38" t="s">
        <v>1840</v>
      </c>
      <c r="C773" s="38" t="s">
        <v>1862</v>
      </c>
      <c r="D773" s="38" t="s">
        <v>62</v>
      </c>
      <c r="E773" s="38" t="s">
        <v>1863</v>
      </c>
      <c r="F773" s="45" t="s">
        <v>4211</v>
      </c>
      <c r="G773" s="38" t="s">
        <v>1864</v>
      </c>
      <c r="H773" s="38" t="s">
        <v>1865</v>
      </c>
      <c r="I773" s="38">
        <v>1992</v>
      </c>
      <c r="J773" s="39">
        <v>2098</v>
      </c>
      <c r="K773" s="39">
        <v>2565</v>
      </c>
      <c r="L773" s="39">
        <v>598</v>
      </c>
      <c r="M773" s="39">
        <v>111718</v>
      </c>
      <c r="N773" s="39">
        <v>4330</v>
      </c>
      <c r="O773" s="39">
        <v>369</v>
      </c>
      <c r="P773" s="39">
        <v>5260</v>
      </c>
      <c r="Q773" s="39">
        <v>92</v>
      </c>
      <c r="R773" s="39">
        <v>0</v>
      </c>
      <c r="S773" s="39">
        <v>5</v>
      </c>
      <c r="T773" s="39">
        <v>5</v>
      </c>
      <c r="U773" s="39">
        <v>2</v>
      </c>
      <c r="V773" s="39">
        <v>2</v>
      </c>
      <c r="W773" s="39">
        <v>3</v>
      </c>
      <c r="X773" s="39">
        <v>3</v>
      </c>
      <c r="Y773" s="39">
        <v>0</v>
      </c>
      <c r="Z773" s="39">
        <v>0</v>
      </c>
      <c r="AA773" s="39">
        <v>0</v>
      </c>
      <c r="AB773" s="39">
        <v>0</v>
      </c>
      <c r="AC773" s="39">
        <v>0</v>
      </c>
      <c r="AD773" s="39">
        <v>2</v>
      </c>
      <c r="AE773" s="39">
        <v>1</v>
      </c>
      <c r="AF773" s="39">
        <v>461874</v>
      </c>
      <c r="AG773" s="39">
        <v>278981</v>
      </c>
      <c r="AH773" s="39">
        <v>75469</v>
      </c>
      <c r="AI773" s="39">
        <v>107424</v>
      </c>
      <c r="AJ773" s="39">
        <v>76453</v>
      </c>
      <c r="AK773" s="39">
        <v>48065</v>
      </c>
    </row>
    <row r="774" spans="1:37" ht="16.5" customHeight="1">
      <c r="A774" s="38">
        <v>737</v>
      </c>
      <c r="B774" s="38" t="s">
        <v>1840</v>
      </c>
      <c r="C774" s="38" t="s">
        <v>1866</v>
      </c>
      <c r="D774" s="38" t="s">
        <v>62</v>
      </c>
      <c r="E774" s="38" t="s">
        <v>1867</v>
      </c>
      <c r="F774" s="45" t="s">
        <v>4212</v>
      </c>
      <c r="G774" s="38" t="s">
        <v>1868</v>
      </c>
      <c r="H774" s="38" t="s">
        <v>1869</v>
      </c>
      <c r="I774" s="38">
        <v>1991</v>
      </c>
      <c r="J774" s="39">
        <v>4598</v>
      </c>
      <c r="K774" s="39">
        <v>1525</v>
      </c>
      <c r="L774" s="39">
        <v>189</v>
      </c>
      <c r="M774" s="39">
        <v>75104</v>
      </c>
      <c r="N774" s="39">
        <v>4037</v>
      </c>
      <c r="O774" s="39">
        <v>183</v>
      </c>
      <c r="P774" s="39">
        <v>4034</v>
      </c>
      <c r="Q774" s="39">
        <v>61</v>
      </c>
      <c r="R774" s="39">
        <v>183</v>
      </c>
      <c r="S774" s="39">
        <v>6</v>
      </c>
      <c r="T774" s="39">
        <v>6</v>
      </c>
      <c r="U774" s="39">
        <v>2</v>
      </c>
      <c r="V774" s="39">
        <v>2</v>
      </c>
      <c r="W774" s="39">
        <v>3</v>
      </c>
      <c r="X774" s="39">
        <v>3</v>
      </c>
      <c r="Y774" s="39">
        <v>0</v>
      </c>
      <c r="Z774" s="39">
        <v>0</v>
      </c>
      <c r="AA774" s="39">
        <v>1</v>
      </c>
      <c r="AB774" s="39">
        <v>1</v>
      </c>
      <c r="AC774" s="39">
        <v>0</v>
      </c>
      <c r="AD774" s="39">
        <v>2</v>
      </c>
      <c r="AE774" s="39">
        <v>1</v>
      </c>
      <c r="AF774" s="39">
        <v>271107</v>
      </c>
      <c r="AG774" s="39">
        <v>30158</v>
      </c>
      <c r="AH774" s="39">
        <v>45000</v>
      </c>
      <c r="AI774" s="39">
        <v>195949</v>
      </c>
      <c r="AJ774" s="39">
        <v>59150</v>
      </c>
      <c r="AK774" s="39">
        <v>40496</v>
      </c>
    </row>
    <row r="775" spans="1:37" ht="16.5" customHeight="1">
      <c r="A775" s="38">
        <v>738</v>
      </c>
      <c r="B775" s="38" t="s">
        <v>1840</v>
      </c>
      <c r="C775" s="38" t="s">
        <v>1870</v>
      </c>
      <c r="D775" s="38" t="s">
        <v>62</v>
      </c>
      <c r="E775" s="38" t="s">
        <v>1871</v>
      </c>
      <c r="F775" s="45" t="s">
        <v>4213</v>
      </c>
      <c r="G775" s="38" t="s">
        <v>1872</v>
      </c>
      <c r="H775" s="38" t="s">
        <v>1873</v>
      </c>
      <c r="I775" s="38">
        <v>1974</v>
      </c>
      <c r="J775" s="39">
        <v>1600</v>
      </c>
      <c r="K775" s="39">
        <v>1454</v>
      </c>
      <c r="L775" s="39">
        <v>188</v>
      </c>
      <c r="M775" s="39">
        <v>106320</v>
      </c>
      <c r="N775" s="39">
        <v>4241</v>
      </c>
      <c r="O775" s="39">
        <v>58</v>
      </c>
      <c r="P775" s="39">
        <v>3904</v>
      </c>
      <c r="Q775" s="39">
        <v>193</v>
      </c>
      <c r="R775" s="39">
        <v>29</v>
      </c>
      <c r="S775" s="39">
        <v>6</v>
      </c>
      <c r="T775" s="39">
        <v>5</v>
      </c>
      <c r="U775" s="39">
        <v>2</v>
      </c>
      <c r="V775" s="39">
        <v>1</v>
      </c>
      <c r="W775" s="39">
        <v>3</v>
      </c>
      <c r="X775" s="39">
        <v>3</v>
      </c>
      <c r="Y775" s="39">
        <v>0</v>
      </c>
      <c r="Z775" s="39">
        <v>0</v>
      </c>
      <c r="AA775" s="39">
        <v>1</v>
      </c>
      <c r="AB775" s="39">
        <v>1</v>
      </c>
      <c r="AC775" s="39">
        <v>0</v>
      </c>
      <c r="AD775" s="39">
        <v>1</v>
      </c>
      <c r="AE775" s="39">
        <v>2</v>
      </c>
      <c r="AF775" s="39">
        <v>521614</v>
      </c>
      <c r="AG775" s="39">
        <v>333521</v>
      </c>
      <c r="AH775" s="39">
        <v>54000</v>
      </c>
      <c r="AI775" s="39">
        <v>134093</v>
      </c>
      <c r="AJ775" s="39">
        <v>51460</v>
      </c>
      <c r="AK775" s="39">
        <v>22085</v>
      </c>
    </row>
    <row r="776" spans="1:37" ht="16.5" customHeight="1">
      <c r="A776" s="38">
        <v>739</v>
      </c>
      <c r="B776" s="38" t="s">
        <v>1840</v>
      </c>
      <c r="C776" s="38" t="s">
        <v>1874</v>
      </c>
      <c r="D776" s="38" t="s">
        <v>62</v>
      </c>
      <c r="E776" s="38" t="s">
        <v>1875</v>
      </c>
      <c r="F776" s="45" t="s">
        <v>4214</v>
      </c>
      <c r="G776" s="38" t="s">
        <v>1876</v>
      </c>
      <c r="H776" s="38" t="s">
        <v>1877</v>
      </c>
      <c r="I776" s="38">
        <v>1991</v>
      </c>
      <c r="J776" s="39">
        <v>859</v>
      </c>
      <c r="K776" s="39">
        <v>797.35</v>
      </c>
      <c r="L776" s="39">
        <v>139</v>
      </c>
      <c r="M776" s="39">
        <v>91362</v>
      </c>
      <c r="N776" s="39">
        <v>2503</v>
      </c>
      <c r="O776" s="39">
        <v>29</v>
      </c>
      <c r="P776" s="39">
        <v>2988</v>
      </c>
      <c r="Q776" s="39">
        <v>139</v>
      </c>
      <c r="R776" s="39">
        <v>1</v>
      </c>
      <c r="S776" s="39">
        <v>5</v>
      </c>
      <c r="T776" s="39">
        <v>5</v>
      </c>
      <c r="U776" s="39">
        <v>1</v>
      </c>
      <c r="V776" s="39">
        <v>1</v>
      </c>
      <c r="W776" s="39">
        <v>3</v>
      </c>
      <c r="X776" s="39">
        <v>3</v>
      </c>
      <c r="Y776" s="39">
        <v>0</v>
      </c>
      <c r="Z776" s="39">
        <v>0</v>
      </c>
      <c r="AA776" s="39">
        <v>1</v>
      </c>
      <c r="AB776" s="39">
        <v>1</v>
      </c>
      <c r="AC776" s="39">
        <v>1</v>
      </c>
      <c r="AD776" s="39">
        <v>1</v>
      </c>
      <c r="AE776" s="39">
        <v>1</v>
      </c>
      <c r="AF776" s="39">
        <v>465014</v>
      </c>
      <c r="AG776" s="39">
        <v>325884</v>
      </c>
      <c r="AH776" s="39">
        <v>42994</v>
      </c>
      <c r="AI776" s="39">
        <v>96136</v>
      </c>
      <c r="AJ776" s="39">
        <v>46402</v>
      </c>
      <c r="AK776" s="39">
        <v>21056</v>
      </c>
    </row>
    <row r="777" spans="1:37" ht="16.5" customHeight="1">
      <c r="A777" s="38">
        <v>740</v>
      </c>
      <c r="B777" s="38" t="s">
        <v>1840</v>
      </c>
      <c r="C777" s="38" t="s">
        <v>1874</v>
      </c>
      <c r="D777" s="38" t="s">
        <v>62</v>
      </c>
      <c r="E777" s="38" t="s">
        <v>1878</v>
      </c>
      <c r="F777" s="45" t="s">
        <v>4215</v>
      </c>
      <c r="G777" s="38" t="s">
        <v>1879</v>
      </c>
      <c r="H777" s="38" t="s">
        <v>1880</v>
      </c>
      <c r="I777" s="38">
        <v>1985</v>
      </c>
      <c r="J777" s="39">
        <v>22613</v>
      </c>
      <c r="K777" s="39">
        <v>10997.04</v>
      </c>
      <c r="L777" s="39">
        <v>807</v>
      </c>
      <c r="M777" s="39">
        <v>275543</v>
      </c>
      <c r="N777" s="39">
        <v>4617</v>
      </c>
      <c r="O777" s="39">
        <v>111</v>
      </c>
      <c r="P777" s="39">
        <v>11346</v>
      </c>
      <c r="Q777" s="39">
        <v>236</v>
      </c>
      <c r="R777" s="39">
        <v>8</v>
      </c>
      <c r="S777" s="39">
        <v>20</v>
      </c>
      <c r="T777" s="39">
        <v>22</v>
      </c>
      <c r="U777" s="39">
        <v>5</v>
      </c>
      <c r="V777" s="39">
        <v>7</v>
      </c>
      <c r="W777" s="39">
        <v>10</v>
      </c>
      <c r="X777" s="39">
        <v>10</v>
      </c>
      <c r="Y777" s="39">
        <v>0</v>
      </c>
      <c r="Z777" s="39">
        <v>0</v>
      </c>
      <c r="AA777" s="39">
        <v>5</v>
      </c>
      <c r="AB777" s="39">
        <v>5</v>
      </c>
      <c r="AC777" s="39">
        <v>1</v>
      </c>
      <c r="AD777" s="39">
        <v>6</v>
      </c>
      <c r="AE777" s="39">
        <v>3</v>
      </c>
      <c r="AF777" s="39">
        <v>2522731</v>
      </c>
      <c r="AG777" s="39">
        <v>1492037</v>
      </c>
      <c r="AH777" s="39">
        <v>173477</v>
      </c>
      <c r="AI777" s="39">
        <v>857217</v>
      </c>
      <c r="AJ777" s="39">
        <v>533483</v>
      </c>
      <c r="AK777" s="39">
        <v>186952</v>
      </c>
    </row>
    <row r="778" spans="1:37" ht="16.5" customHeight="1">
      <c r="A778" s="38">
        <v>741</v>
      </c>
      <c r="B778" s="38" t="s">
        <v>1840</v>
      </c>
      <c r="C778" s="38" t="s">
        <v>1881</v>
      </c>
      <c r="D778" s="38" t="s">
        <v>62</v>
      </c>
      <c r="E778" s="38" t="s">
        <v>1882</v>
      </c>
      <c r="F778" s="45" t="s">
        <v>4216</v>
      </c>
      <c r="G778" s="38" t="s">
        <v>1883</v>
      </c>
      <c r="H778" s="38" t="s">
        <v>1884</v>
      </c>
      <c r="I778" s="38">
        <v>1989</v>
      </c>
      <c r="J778" s="39">
        <v>496</v>
      </c>
      <c r="K778" s="39">
        <v>1116</v>
      </c>
      <c r="L778" s="39">
        <v>93</v>
      </c>
      <c r="M778" s="39">
        <v>71839</v>
      </c>
      <c r="N778" s="39">
        <v>4780</v>
      </c>
      <c r="O778" s="39">
        <v>23</v>
      </c>
      <c r="P778" s="39">
        <v>2448</v>
      </c>
      <c r="Q778" s="39">
        <v>149</v>
      </c>
      <c r="R778" s="39">
        <v>53</v>
      </c>
      <c r="S778" s="39">
        <v>6</v>
      </c>
      <c r="T778" s="39">
        <v>6</v>
      </c>
      <c r="U778" s="39">
        <v>1</v>
      </c>
      <c r="V778" s="39">
        <v>1</v>
      </c>
      <c r="W778" s="39">
        <v>3</v>
      </c>
      <c r="X778" s="39">
        <v>3</v>
      </c>
      <c r="Y778" s="39">
        <v>0</v>
      </c>
      <c r="Z778" s="39">
        <v>0</v>
      </c>
      <c r="AA778" s="39">
        <v>2</v>
      </c>
      <c r="AB778" s="39">
        <v>2</v>
      </c>
      <c r="AC778" s="39">
        <v>0</v>
      </c>
      <c r="AD778" s="39">
        <v>3</v>
      </c>
      <c r="AE778" s="39">
        <v>0</v>
      </c>
      <c r="AF778" s="39">
        <v>506788</v>
      </c>
      <c r="AG778" s="39">
        <v>316093</v>
      </c>
      <c r="AH778" s="39">
        <v>36900</v>
      </c>
      <c r="AI778" s="39">
        <v>153795</v>
      </c>
      <c r="AJ778" s="39">
        <v>55744</v>
      </c>
      <c r="AK778" s="39">
        <v>32627</v>
      </c>
    </row>
    <row r="779" spans="1:37" ht="16.5" customHeight="1">
      <c r="A779" s="38">
        <v>742</v>
      </c>
      <c r="B779" s="38" t="s">
        <v>1840</v>
      </c>
      <c r="C779" s="38" t="s">
        <v>1885</v>
      </c>
      <c r="D779" s="38" t="s">
        <v>62</v>
      </c>
      <c r="E779" s="38" t="s">
        <v>1886</v>
      </c>
      <c r="F779" s="45" t="s">
        <v>4217</v>
      </c>
      <c r="G779" s="38" t="s">
        <v>1887</v>
      </c>
      <c r="H779" s="38" t="s">
        <v>1888</v>
      </c>
      <c r="I779" s="38">
        <v>1989</v>
      </c>
      <c r="J779" s="39">
        <v>905</v>
      </c>
      <c r="K779" s="39">
        <v>1403.7</v>
      </c>
      <c r="L779" s="39">
        <v>109</v>
      </c>
      <c r="M779" s="39">
        <v>76490</v>
      </c>
      <c r="N779" s="39">
        <v>4305</v>
      </c>
      <c r="O779" s="39">
        <v>263</v>
      </c>
      <c r="P779" s="39">
        <v>3060</v>
      </c>
      <c r="Q779" s="39">
        <v>189</v>
      </c>
      <c r="R779" s="39">
        <v>160</v>
      </c>
      <c r="S779" s="39">
        <v>6</v>
      </c>
      <c r="T779" s="39">
        <v>6</v>
      </c>
      <c r="U779" s="39">
        <v>1</v>
      </c>
      <c r="V779" s="39">
        <v>1</v>
      </c>
      <c r="W779" s="39">
        <v>3</v>
      </c>
      <c r="X779" s="39">
        <v>3</v>
      </c>
      <c r="Y779" s="39">
        <v>0</v>
      </c>
      <c r="Z779" s="39">
        <v>0</v>
      </c>
      <c r="AA779" s="39">
        <v>2</v>
      </c>
      <c r="AB779" s="39">
        <v>2</v>
      </c>
      <c r="AC779" s="39">
        <v>0</v>
      </c>
      <c r="AD779" s="39">
        <v>1</v>
      </c>
      <c r="AE779" s="39">
        <v>2</v>
      </c>
      <c r="AF779" s="39">
        <v>542591</v>
      </c>
      <c r="AG779" s="39">
        <v>321844</v>
      </c>
      <c r="AH779" s="39">
        <v>44000</v>
      </c>
      <c r="AI779" s="39">
        <v>176747</v>
      </c>
      <c r="AJ779" s="39">
        <v>42658</v>
      </c>
      <c r="AK779" s="39">
        <v>16703</v>
      </c>
    </row>
    <row r="780" spans="1:37" ht="16.5" customHeight="1">
      <c r="A780" s="38">
        <v>743</v>
      </c>
      <c r="B780" s="38" t="s">
        <v>1840</v>
      </c>
      <c r="C780" s="38" t="s">
        <v>1889</v>
      </c>
      <c r="D780" s="38" t="s">
        <v>62</v>
      </c>
      <c r="E780" s="38" t="s">
        <v>1890</v>
      </c>
      <c r="F780" s="45" t="s">
        <v>4218</v>
      </c>
      <c r="G780" s="38" t="s">
        <v>1891</v>
      </c>
      <c r="H780" s="38" t="s">
        <v>1892</v>
      </c>
      <c r="I780" s="38">
        <v>1988</v>
      </c>
      <c r="J780" s="39">
        <v>4320</v>
      </c>
      <c r="K780" s="39">
        <v>1140</v>
      </c>
      <c r="L780" s="39">
        <v>218</v>
      </c>
      <c r="M780" s="39">
        <v>63930</v>
      </c>
      <c r="N780" s="39">
        <v>2270</v>
      </c>
      <c r="O780" s="39">
        <v>36</v>
      </c>
      <c r="P780" s="39">
        <v>3418</v>
      </c>
      <c r="Q780" s="39">
        <v>0</v>
      </c>
      <c r="R780" s="39">
        <v>189</v>
      </c>
      <c r="S780" s="39">
        <v>6</v>
      </c>
      <c r="T780" s="39">
        <v>6</v>
      </c>
      <c r="U780" s="39">
        <v>1</v>
      </c>
      <c r="V780" s="39">
        <v>1</v>
      </c>
      <c r="W780" s="39">
        <v>3</v>
      </c>
      <c r="X780" s="39">
        <v>3</v>
      </c>
      <c r="Y780" s="39">
        <v>0</v>
      </c>
      <c r="Z780" s="39">
        <v>0</v>
      </c>
      <c r="AA780" s="39">
        <v>2</v>
      </c>
      <c r="AB780" s="39">
        <v>2</v>
      </c>
      <c r="AC780" s="39">
        <v>0</v>
      </c>
      <c r="AD780" s="39">
        <v>1</v>
      </c>
      <c r="AE780" s="39">
        <v>2</v>
      </c>
      <c r="AF780" s="39">
        <v>595955</v>
      </c>
      <c r="AG780" s="39">
        <v>378084</v>
      </c>
      <c r="AH780" s="39">
        <v>45000</v>
      </c>
      <c r="AI780" s="39">
        <v>172871</v>
      </c>
      <c r="AJ780" s="39">
        <v>50224</v>
      </c>
      <c r="AK780" s="39">
        <v>31703</v>
      </c>
    </row>
    <row r="781" spans="1:37" ht="16.5" customHeight="1">
      <c r="A781" s="38">
        <v>744</v>
      </c>
      <c r="B781" s="38" t="s">
        <v>1840</v>
      </c>
      <c r="C781" s="38" t="s">
        <v>1893</v>
      </c>
      <c r="D781" s="38" t="s">
        <v>62</v>
      </c>
      <c r="E781" s="38" t="s">
        <v>1894</v>
      </c>
      <c r="F781" s="45" t="s">
        <v>4883</v>
      </c>
      <c r="G781" s="38" t="s">
        <v>1895</v>
      </c>
      <c r="H781" s="38" t="s">
        <v>1896</v>
      </c>
      <c r="I781" s="38">
        <v>1991</v>
      </c>
      <c r="J781" s="39">
        <v>1300</v>
      </c>
      <c r="K781" s="39">
        <v>1147</v>
      </c>
      <c r="L781" s="39">
        <v>213</v>
      </c>
      <c r="M781" s="39">
        <v>60561</v>
      </c>
      <c r="N781" s="39">
        <v>3571</v>
      </c>
      <c r="O781" s="39">
        <v>35</v>
      </c>
      <c r="P781" s="39">
        <v>3376</v>
      </c>
      <c r="Q781" s="39">
        <v>46</v>
      </c>
      <c r="R781" s="39">
        <v>6</v>
      </c>
      <c r="S781" s="39">
        <v>6</v>
      </c>
      <c r="T781" s="39">
        <v>6</v>
      </c>
      <c r="U781" s="39">
        <v>2</v>
      </c>
      <c r="V781" s="39">
        <v>2</v>
      </c>
      <c r="W781" s="39">
        <v>3</v>
      </c>
      <c r="X781" s="39">
        <v>3</v>
      </c>
      <c r="Y781" s="39">
        <v>0</v>
      </c>
      <c r="Z781" s="39">
        <v>0</v>
      </c>
      <c r="AA781" s="39">
        <v>1</v>
      </c>
      <c r="AB781" s="39">
        <v>1</v>
      </c>
      <c r="AC781" s="39">
        <v>0</v>
      </c>
      <c r="AD781" s="39">
        <v>0</v>
      </c>
      <c r="AE781" s="39">
        <v>3</v>
      </c>
      <c r="AF781" s="39">
        <v>538848</v>
      </c>
      <c r="AG781" s="39">
        <v>371184</v>
      </c>
      <c r="AH781" s="39">
        <v>47600</v>
      </c>
      <c r="AI781" s="39">
        <v>120064</v>
      </c>
      <c r="AJ781" s="39">
        <v>47212</v>
      </c>
      <c r="AK781" s="39">
        <v>24145</v>
      </c>
    </row>
    <row r="782" spans="1:37" ht="16.5" customHeight="1">
      <c r="A782" s="38">
        <v>745</v>
      </c>
      <c r="B782" s="38" t="s">
        <v>1840</v>
      </c>
      <c r="C782" s="38" t="s">
        <v>1893</v>
      </c>
      <c r="D782" s="38" t="s">
        <v>62</v>
      </c>
      <c r="E782" s="38" t="s">
        <v>1897</v>
      </c>
      <c r="F782" s="45" t="s">
        <v>4219</v>
      </c>
      <c r="G782" s="38" t="s">
        <v>1898</v>
      </c>
      <c r="H782" s="38" t="s">
        <v>1899</v>
      </c>
      <c r="I782" s="38">
        <v>1985</v>
      </c>
      <c r="J782" s="39">
        <v>8757</v>
      </c>
      <c r="K782" s="39">
        <v>11449</v>
      </c>
      <c r="L782" s="39">
        <v>395</v>
      </c>
      <c r="M782" s="39">
        <v>162682</v>
      </c>
      <c r="N782" s="39">
        <v>5415</v>
      </c>
      <c r="O782" s="39">
        <v>76</v>
      </c>
      <c r="P782" s="39">
        <v>8848</v>
      </c>
      <c r="Q782" s="39">
        <v>144</v>
      </c>
      <c r="R782" s="39">
        <v>76</v>
      </c>
      <c r="S782" s="39">
        <v>20</v>
      </c>
      <c r="T782" s="39">
        <v>23</v>
      </c>
      <c r="U782" s="39">
        <v>6</v>
      </c>
      <c r="V782" s="39">
        <v>6</v>
      </c>
      <c r="W782" s="39">
        <v>9</v>
      </c>
      <c r="X782" s="39">
        <v>9</v>
      </c>
      <c r="Y782" s="39">
        <v>0</v>
      </c>
      <c r="Z782" s="39">
        <v>0</v>
      </c>
      <c r="AA782" s="39">
        <v>5</v>
      </c>
      <c r="AB782" s="39">
        <v>8</v>
      </c>
      <c r="AC782" s="39">
        <v>0</v>
      </c>
      <c r="AD782" s="39">
        <v>6</v>
      </c>
      <c r="AE782" s="39">
        <v>3</v>
      </c>
      <c r="AF782" s="39">
        <v>2339833</v>
      </c>
      <c r="AG782" s="39">
        <v>1385654</v>
      </c>
      <c r="AH782" s="39">
        <v>110000</v>
      </c>
      <c r="AI782" s="39">
        <v>844179</v>
      </c>
      <c r="AJ782" s="39">
        <v>277952</v>
      </c>
      <c r="AK782" s="39">
        <v>88118</v>
      </c>
    </row>
    <row r="783" spans="1:37" ht="16.5" customHeight="1">
      <c r="A783" s="38">
        <v>746</v>
      </c>
      <c r="B783" s="38" t="s">
        <v>1840</v>
      </c>
      <c r="C783" s="38" t="s">
        <v>1900</v>
      </c>
      <c r="D783" s="38" t="s">
        <v>62</v>
      </c>
      <c r="E783" s="38" t="s">
        <v>1901</v>
      </c>
      <c r="F783" s="45" t="s">
        <v>4220</v>
      </c>
      <c r="G783" s="38" t="s">
        <v>1902</v>
      </c>
      <c r="H783" s="38" t="s">
        <v>4221</v>
      </c>
      <c r="I783" s="38">
        <v>1991</v>
      </c>
      <c r="J783" s="39">
        <v>2568</v>
      </c>
      <c r="K783" s="39">
        <v>1068.74</v>
      </c>
      <c r="L783" s="39">
        <v>253</v>
      </c>
      <c r="M783" s="39">
        <v>90934</v>
      </c>
      <c r="N783" s="39">
        <v>2796</v>
      </c>
      <c r="O783" s="39">
        <v>28</v>
      </c>
      <c r="P783" s="39">
        <v>4227</v>
      </c>
      <c r="Q783" s="39">
        <v>144</v>
      </c>
      <c r="R783" s="39">
        <v>28</v>
      </c>
      <c r="S783" s="39">
        <v>6</v>
      </c>
      <c r="T783" s="39">
        <v>6</v>
      </c>
      <c r="U783" s="39">
        <v>1</v>
      </c>
      <c r="V783" s="39">
        <v>1</v>
      </c>
      <c r="W783" s="39">
        <v>3</v>
      </c>
      <c r="X783" s="39">
        <v>3</v>
      </c>
      <c r="Y783" s="39">
        <v>0</v>
      </c>
      <c r="Z783" s="39">
        <v>0</v>
      </c>
      <c r="AA783" s="39">
        <v>2</v>
      </c>
      <c r="AB783" s="39">
        <v>2</v>
      </c>
      <c r="AC783" s="39">
        <v>0</v>
      </c>
      <c r="AD783" s="39">
        <v>2</v>
      </c>
      <c r="AE783" s="39">
        <v>1</v>
      </c>
      <c r="AF783" s="39">
        <v>540001</v>
      </c>
      <c r="AG783" s="39">
        <v>283681</v>
      </c>
      <c r="AH783" s="39">
        <v>56238</v>
      </c>
      <c r="AI783" s="39">
        <v>200082</v>
      </c>
      <c r="AJ783" s="39">
        <v>69854</v>
      </c>
      <c r="AK783" s="39">
        <v>36640</v>
      </c>
    </row>
    <row r="784" spans="1:37" ht="16.5" customHeight="1">
      <c r="A784" s="38">
        <v>747</v>
      </c>
      <c r="B784" s="38" t="s">
        <v>1840</v>
      </c>
      <c r="C784" s="38" t="s">
        <v>1903</v>
      </c>
      <c r="D784" s="38" t="s">
        <v>62</v>
      </c>
      <c r="E784" s="38" t="s">
        <v>1904</v>
      </c>
      <c r="F784" s="45" t="s">
        <v>4222</v>
      </c>
      <c r="G784" s="38" t="s">
        <v>1905</v>
      </c>
      <c r="H784" s="38" t="s">
        <v>1906</v>
      </c>
      <c r="I784" s="38">
        <v>1974</v>
      </c>
      <c r="J784" s="39">
        <v>1289</v>
      </c>
      <c r="K784" s="39">
        <v>911</v>
      </c>
      <c r="L784" s="39">
        <v>270</v>
      </c>
      <c r="M784" s="39">
        <v>76759</v>
      </c>
      <c r="N784" s="39">
        <v>4637</v>
      </c>
      <c r="O784" s="39">
        <v>22</v>
      </c>
      <c r="P784" s="39">
        <v>3472</v>
      </c>
      <c r="Q784" s="39">
        <v>157</v>
      </c>
      <c r="R784" s="39">
        <v>0</v>
      </c>
      <c r="S784" s="39">
        <v>6</v>
      </c>
      <c r="T784" s="39">
        <v>6</v>
      </c>
      <c r="U784" s="39">
        <v>1</v>
      </c>
      <c r="V784" s="39">
        <v>1</v>
      </c>
      <c r="W784" s="39">
        <v>3</v>
      </c>
      <c r="X784" s="39">
        <v>3</v>
      </c>
      <c r="Y784" s="39">
        <v>0</v>
      </c>
      <c r="Z784" s="39">
        <v>0</v>
      </c>
      <c r="AA784" s="39">
        <v>2</v>
      </c>
      <c r="AB784" s="39">
        <v>2</v>
      </c>
      <c r="AC784" s="39">
        <v>0</v>
      </c>
      <c r="AD784" s="39">
        <v>3</v>
      </c>
      <c r="AE784" s="39">
        <v>0</v>
      </c>
      <c r="AF784" s="39">
        <v>485393</v>
      </c>
      <c r="AG784" s="39">
        <v>316090</v>
      </c>
      <c r="AH784" s="39">
        <v>54950</v>
      </c>
      <c r="AI784" s="39">
        <v>114353</v>
      </c>
      <c r="AJ784" s="39">
        <v>40335</v>
      </c>
      <c r="AK784" s="39">
        <v>17438</v>
      </c>
    </row>
    <row r="785" spans="1:37" ht="16.5" customHeight="1">
      <c r="A785" s="38">
        <v>748</v>
      </c>
      <c r="B785" s="38" t="s">
        <v>1840</v>
      </c>
      <c r="C785" s="38" t="s">
        <v>1907</v>
      </c>
      <c r="D785" s="38" t="s">
        <v>62</v>
      </c>
      <c r="E785" s="38" t="s">
        <v>1908</v>
      </c>
      <c r="F785" s="45" t="s">
        <v>4223</v>
      </c>
      <c r="G785" s="38" t="s">
        <v>1909</v>
      </c>
      <c r="H785" s="38" t="s">
        <v>1910</v>
      </c>
      <c r="I785" s="38">
        <v>1970</v>
      </c>
      <c r="J785" s="39">
        <v>1440</v>
      </c>
      <c r="K785" s="39">
        <v>1874.7</v>
      </c>
      <c r="L785" s="39">
        <v>275</v>
      </c>
      <c r="M785" s="39">
        <v>83822</v>
      </c>
      <c r="N785" s="39">
        <v>3392</v>
      </c>
      <c r="O785" s="39">
        <v>38</v>
      </c>
      <c r="P785" s="39">
        <v>5730</v>
      </c>
      <c r="Q785" s="39">
        <v>142</v>
      </c>
      <c r="R785" s="39">
        <v>38</v>
      </c>
      <c r="S785" s="39">
        <v>9</v>
      </c>
      <c r="T785" s="39">
        <v>9</v>
      </c>
      <c r="U785" s="39">
        <v>2</v>
      </c>
      <c r="V785" s="39">
        <v>2</v>
      </c>
      <c r="W785" s="39">
        <v>4</v>
      </c>
      <c r="X785" s="39">
        <v>4</v>
      </c>
      <c r="Y785" s="39">
        <v>0</v>
      </c>
      <c r="Z785" s="39">
        <v>0</v>
      </c>
      <c r="AA785" s="39">
        <v>3</v>
      </c>
      <c r="AB785" s="39">
        <v>3</v>
      </c>
      <c r="AC785" s="39">
        <v>0</v>
      </c>
      <c r="AD785" s="39">
        <v>2</v>
      </c>
      <c r="AE785" s="39">
        <v>2</v>
      </c>
      <c r="AF785" s="39">
        <v>504425</v>
      </c>
      <c r="AG785" s="39">
        <v>309542</v>
      </c>
      <c r="AH785" s="39">
        <v>76000</v>
      </c>
      <c r="AI785" s="39">
        <v>118883</v>
      </c>
      <c r="AJ785" s="39">
        <v>83827</v>
      </c>
      <c r="AK785" s="39">
        <v>29717</v>
      </c>
    </row>
    <row r="786" spans="1:37" ht="16.5" customHeight="1">
      <c r="A786" s="38">
        <v>749</v>
      </c>
      <c r="B786" s="38" t="s">
        <v>1840</v>
      </c>
      <c r="C786" s="38" t="s">
        <v>1911</v>
      </c>
      <c r="D786" s="38" t="s">
        <v>62</v>
      </c>
      <c r="E786" s="38" t="s">
        <v>1912</v>
      </c>
      <c r="F786" s="45" t="s">
        <v>4224</v>
      </c>
      <c r="G786" s="38" t="s">
        <v>1913</v>
      </c>
      <c r="H786" s="38" t="s">
        <v>1914</v>
      </c>
      <c r="I786" s="38">
        <v>1990</v>
      </c>
      <c r="J786" s="39">
        <v>1050</v>
      </c>
      <c r="K786" s="39">
        <v>1635</v>
      </c>
      <c r="L786" s="39">
        <v>375</v>
      </c>
      <c r="M786" s="39">
        <v>63368</v>
      </c>
      <c r="N786" s="39">
        <v>3764</v>
      </c>
      <c r="O786" s="39">
        <v>25</v>
      </c>
      <c r="P786" s="39">
        <v>3590</v>
      </c>
      <c r="Q786" s="39">
        <v>0</v>
      </c>
      <c r="R786" s="39">
        <v>25</v>
      </c>
      <c r="S786" s="39">
        <v>5</v>
      </c>
      <c r="T786" s="39">
        <v>5</v>
      </c>
      <c r="U786" s="39">
        <v>2</v>
      </c>
      <c r="V786" s="39">
        <v>2</v>
      </c>
      <c r="W786" s="39">
        <v>3</v>
      </c>
      <c r="X786" s="39">
        <v>3</v>
      </c>
      <c r="Y786" s="39">
        <v>0</v>
      </c>
      <c r="Z786" s="39">
        <v>0</v>
      </c>
      <c r="AA786" s="39">
        <v>0</v>
      </c>
      <c r="AB786" s="39">
        <v>0</v>
      </c>
      <c r="AC786" s="39">
        <v>2</v>
      </c>
      <c r="AD786" s="39">
        <v>0</v>
      </c>
      <c r="AE786" s="39">
        <v>1</v>
      </c>
      <c r="AF786" s="39">
        <v>476909</v>
      </c>
      <c r="AG786" s="39">
        <v>305918</v>
      </c>
      <c r="AH786" s="39">
        <v>45000</v>
      </c>
      <c r="AI786" s="39">
        <v>125991</v>
      </c>
      <c r="AJ786" s="39">
        <v>59989</v>
      </c>
      <c r="AK786" s="39">
        <v>15875</v>
      </c>
    </row>
    <row r="787" spans="1:37" ht="16.5" customHeight="1">
      <c r="A787" s="38">
        <v>750</v>
      </c>
      <c r="B787" s="38" t="s">
        <v>1840</v>
      </c>
      <c r="C787" s="38" t="s">
        <v>1915</v>
      </c>
      <c r="D787" s="38" t="s">
        <v>62</v>
      </c>
      <c r="E787" s="38" t="s">
        <v>1916</v>
      </c>
      <c r="F787" s="45" t="s">
        <v>4225</v>
      </c>
      <c r="G787" s="38" t="s">
        <v>1917</v>
      </c>
      <c r="H787" s="38" t="s">
        <v>1918</v>
      </c>
      <c r="I787" s="38">
        <v>1989</v>
      </c>
      <c r="J787" s="39">
        <v>2330</v>
      </c>
      <c r="K787" s="39">
        <v>1047.26</v>
      </c>
      <c r="L787" s="39">
        <v>143</v>
      </c>
      <c r="M787" s="39">
        <v>92913</v>
      </c>
      <c r="N787" s="39">
        <v>3940</v>
      </c>
      <c r="O787" s="39">
        <v>30</v>
      </c>
      <c r="P787" s="39">
        <v>5592</v>
      </c>
      <c r="Q787" s="39">
        <v>0</v>
      </c>
      <c r="R787" s="39">
        <v>5</v>
      </c>
      <c r="S787" s="39">
        <v>6</v>
      </c>
      <c r="T787" s="39">
        <v>6</v>
      </c>
      <c r="U787" s="39">
        <v>1</v>
      </c>
      <c r="V787" s="39">
        <v>1</v>
      </c>
      <c r="W787" s="39">
        <v>3</v>
      </c>
      <c r="X787" s="39">
        <v>3</v>
      </c>
      <c r="Y787" s="39">
        <v>0</v>
      </c>
      <c r="Z787" s="39">
        <v>0</v>
      </c>
      <c r="AA787" s="39">
        <v>2</v>
      </c>
      <c r="AB787" s="39">
        <v>2</v>
      </c>
      <c r="AC787" s="39">
        <v>0</v>
      </c>
      <c r="AD787" s="39">
        <v>2</v>
      </c>
      <c r="AE787" s="39">
        <v>1</v>
      </c>
      <c r="AF787" s="39">
        <v>82141</v>
      </c>
      <c r="AG787" s="39">
        <v>33741</v>
      </c>
      <c r="AH787" s="39">
        <v>48400</v>
      </c>
      <c r="AI787" s="39">
        <v>0</v>
      </c>
      <c r="AJ787" s="39">
        <v>56089</v>
      </c>
      <c r="AK787" s="39">
        <v>19223</v>
      </c>
    </row>
    <row r="788" spans="1:37" s="774" customFormat="1">
      <c r="A788" s="1830" t="s">
        <v>4844</v>
      </c>
      <c r="B788" s="1831"/>
      <c r="C788" s="1832"/>
      <c r="D788" s="768"/>
      <c r="E788" s="769">
        <v>22</v>
      </c>
      <c r="F788" s="768"/>
      <c r="G788" s="768"/>
      <c r="H788" s="768"/>
      <c r="I788" s="768"/>
      <c r="J788" s="771"/>
      <c r="K788" s="771"/>
      <c r="L788" s="771"/>
      <c r="M788" s="771"/>
      <c r="N788" s="771"/>
      <c r="O788" s="771"/>
      <c r="P788" s="771"/>
      <c r="Q788" s="771"/>
      <c r="R788" s="771"/>
      <c r="S788" s="772"/>
      <c r="T788" s="772"/>
      <c r="U788" s="772"/>
      <c r="V788" s="772"/>
      <c r="W788" s="772"/>
      <c r="X788" s="772"/>
      <c r="Y788" s="772"/>
      <c r="Z788" s="771"/>
      <c r="AA788" s="772"/>
      <c r="AB788" s="772"/>
      <c r="AC788" s="771"/>
      <c r="AD788" s="771"/>
      <c r="AE788" s="771"/>
      <c r="AF788" s="773"/>
      <c r="AG788" s="771"/>
      <c r="AH788" s="771"/>
      <c r="AI788" s="771"/>
      <c r="AJ788" s="771"/>
      <c r="AK788" s="771"/>
    </row>
    <row r="789" spans="1:37" ht="16.5" customHeight="1">
      <c r="A789" s="38">
        <v>751</v>
      </c>
      <c r="B789" s="38" t="s">
        <v>1840</v>
      </c>
      <c r="C789" s="38" t="s">
        <v>1841</v>
      </c>
      <c r="D789" s="38" t="s">
        <v>157</v>
      </c>
      <c r="E789" s="38" t="s">
        <v>1921</v>
      </c>
      <c r="F789" s="45" t="s">
        <v>4226</v>
      </c>
      <c r="G789" s="38" t="s">
        <v>1922</v>
      </c>
      <c r="H789" s="38" t="s">
        <v>1920</v>
      </c>
      <c r="I789" s="38">
        <v>2009</v>
      </c>
      <c r="J789" s="39">
        <v>11639</v>
      </c>
      <c r="K789" s="39">
        <v>3859.32</v>
      </c>
      <c r="L789" s="39">
        <v>647</v>
      </c>
      <c r="M789" s="39">
        <v>104368</v>
      </c>
      <c r="N789" s="39">
        <v>0</v>
      </c>
      <c r="O789" s="39">
        <v>45</v>
      </c>
      <c r="P789" s="39">
        <v>4862</v>
      </c>
      <c r="Q789" s="39">
        <v>0</v>
      </c>
      <c r="R789" s="39">
        <v>0</v>
      </c>
      <c r="S789" s="39">
        <v>6</v>
      </c>
      <c r="T789" s="39">
        <v>0</v>
      </c>
      <c r="U789" s="39">
        <v>3</v>
      </c>
      <c r="V789" s="39">
        <v>0</v>
      </c>
      <c r="W789" s="39">
        <v>2</v>
      </c>
      <c r="X789" s="39">
        <v>0</v>
      </c>
      <c r="Y789" s="39">
        <v>0</v>
      </c>
      <c r="Z789" s="39">
        <v>0</v>
      </c>
      <c r="AA789" s="39">
        <v>1</v>
      </c>
      <c r="AB789" s="39">
        <v>0</v>
      </c>
      <c r="AC789" s="39">
        <v>0</v>
      </c>
      <c r="AD789" s="39">
        <v>1</v>
      </c>
      <c r="AE789" s="39">
        <v>0</v>
      </c>
      <c r="AF789" s="39">
        <v>1256603</v>
      </c>
      <c r="AG789" s="39">
        <v>366603</v>
      </c>
      <c r="AH789" s="39">
        <v>111000</v>
      </c>
      <c r="AI789" s="39">
        <v>779000</v>
      </c>
      <c r="AJ789" s="39">
        <v>63208</v>
      </c>
      <c r="AK789" s="39">
        <v>80764</v>
      </c>
    </row>
    <row r="790" spans="1:37" ht="16.5" customHeight="1">
      <c r="A790" s="38">
        <v>752</v>
      </c>
      <c r="B790" s="38" t="s">
        <v>1840</v>
      </c>
      <c r="C790" s="38" t="s">
        <v>1841</v>
      </c>
      <c r="D790" s="38" t="s">
        <v>157</v>
      </c>
      <c r="E790" s="38" t="s">
        <v>1919</v>
      </c>
      <c r="F790" s="45" t="s">
        <v>4227</v>
      </c>
      <c r="G790" s="38" t="s">
        <v>4228</v>
      </c>
      <c r="H790" s="38" t="s">
        <v>1920</v>
      </c>
      <c r="I790" s="38">
        <v>1969</v>
      </c>
      <c r="J790" s="39">
        <v>4067</v>
      </c>
      <c r="K790" s="39">
        <v>2583</v>
      </c>
      <c r="L790" s="39">
        <v>473</v>
      </c>
      <c r="M790" s="39">
        <v>80029</v>
      </c>
      <c r="N790" s="39">
        <v>4041</v>
      </c>
      <c r="O790" s="39">
        <v>42</v>
      </c>
      <c r="P790" s="39">
        <v>10455</v>
      </c>
      <c r="Q790" s="39">
        <v>0</v>
      </c>
      <c r="R790" s="39">
        <v>0</v>
      </c>
      <c r="S790" s="39">
        <v>8</v>
      </c>
      <c r="T790" s="39">
        <v>0</v>
      </c>
      <c r="U790" s="39">
        <v>0</v>
      </c>
      <c r="V790" s="39">
        <v>0</v>
      </c>
      <c r="W790" s="39">
        <v>5</v>
      </c>
      <c r="X790" s="39">
        <v>0</v>
      </c>
      <c r="Y790" s="39">
        <v>0</v>
      </c>
      <c r="Z790" s="39">
        <v>0</v>
      </c>
      <c r="AA790" s="39">
        <v>3</v>
      </c>
      <c r="AB790" s="39">
        <v>0</v>
      </c>
      <c r="AC790" s="39">
        <v>0</v>
      </c>
      <c r="AD790" s="39">
        <v>3</v>
      </c>
      <c r="AE790" s="39">
        <v>3</v>
      </c>
      <c r="AF790" s="39">
        <v>535369</v>
      </c>
      <c r="AG790" s="39">
        <v>366603</v>
      </c>
      <c r="AH790" s="39">
        <v>111000</v>
      </c>
      <c r="AI790" s="39">
        <v>57766</v>
      </c>
      <c r="AJ790" s="39">
        <v>94013</v>
      </c>
      <c r="AK790" s="39">
        <v>37372</v>
      </c>
    </row>
    <row r="791" spans="1:37" ht="16.5" customHeight="1">
      <c r="A791" s="38">
        <v>753</v>
      </c>
      <c r="B791" s="38" t="s">
        <v>1840</v>
      </c>
      <c r="C791" s="38" t="s">
        <v>1846</v>
      </c>
      <c r="D791" s="38" t="s">
        <v>157</v>
      </c>
      <c r="E791" s="38" t="s">
        <v>1923</v>
      </c>
      <c r="F791" s="45" t="s">
        <v>4884</v>
      </c>
      <c r="G791" s="38" t="s">
        <v>1924</v>
      </c>
      <c r="H791" s="38" t="s">
        <v>3124</v>
      </c>
      <c r="I791" s="38">
        <v>2000</v>
      </c>
      <c r="J791" s="39">
        <v>4402</v>
      </c>
      <c r="K791" s="39">
        <v>551</v>
      </c>
      <c r="L791" s="39">
        <v>170</v>
      </c>
      <c r="M791" s="39">
        <v>64522</v>
      </c>
      <c r="N791" s="39">
        <v>0</v>
      </c>
      <c r="O791" s="39">
        <v>19</v>
      </c>
      <c r="P791" s="39">
        <v>1714</v>
      </c>
      <c r="Q791" s="39">
        <v>0</v>
      </c>
      <c r="R791" s="39">
        <v>1</v>
      </c>
      <c r="S791" s="39">
        <v>1</v>
      </c>
      <c r="T791" s="39">
        <v>1</v>
      </c>
      <c r="U791" s="39">
        <v>0</v>
      </c>
      <c r="V791" s="39">
        <v>0</v>
      </c>
      <c r="W791" s="39">
        <v>1</v>
      </c>
      <c r="X791" s="39">
        <v>1</v>
      </c>
      <c r="Y791" s="39">
        <v>0</v>
      </c>
      <c r="Z791" s="39">
        <v>0</v>
      </c>
      <c r="AA791" s="39">
        <v>0</v>
      </c>
      <c r="AB791" s="39">
        <v>0</v>
      </c>
      <c r="AC791" s="39">
        <v>0</v>
      </c>
      <c r="AD791" s="39">
        <v>0</v>
      </c>
      <c r="AE791" s="39">
        <v>1</v>
      </c>
      <c r="AF791" s="39">
        <v>230624</v>
      </c>
      <c r="AG791" s="39">
        <v>143000</v>
      </c>
      <c r="AH791" s="39">
        <v>22966</v>
      </c>
      <c r="AI791" s="39">
        <v>64658</v>
      </c>
      <c r="AJ791" s="39">
        <v>9933</v>
      </c>
      <c r="AK791" s="39">
        <v>8653</v>
      </c>
    </row>
    <row r="792" spans="1:37" ht="16.5" customHeight="1">
      <c r="A792" s="38">
        <v>754</v>
      </c>
      <c r="B792" s="38" t="s">
        <v>1840</v>
      </c>
      <c r="C792" s="38" t="s">
        <v>1846</v>
      </c>
      <c r="D792" s="38" t="s">
        <v>157</v>
      </c>
      <c r="E792" s="38" t="s">
        <v>1925</v>
      </c>
      <c r="F792" s="45" t="s">
        <v>4229</v>
      </c>
      <c r="G792" s="38" t="s">
        <v>1926</v>
      </c>
      <c r="H792" s="38" t="s">
        <v>3124</v>
      </c>
      <c r="I792" s="38">
        <v>2008</v>
      </c>
      <c r="J792" s="39">
        <v>1502.8</v>
      </c>
      <c r="K792" s="39">
        <v>879.83</v>
      </c>
      <c r="L792" s="39">
        <v>221</v>
      </c>
      <c r="M792" s="39">
        <v>45906</v>
      </c>
      <c r="N792" s="39">
        <v>1676</v>
      </c>
      <c r="O792" s="39">
        <v>13</v>
      </c>
      <c r="P792" s="39">
        <v>1418</v>
      </c>
      <c r="Q792" s="39">
        <v>0</v>
      </c>
      <c r="R792" s="39">
        <v>0</v>
      </c>
      <c r="S792" s="39">
        <v>1</v>
      </c>
      <c r="T792" s="39">
        <v>1</v>
      </c>
      <c r="U792" s="39">
        <v>0</v>
      </c>
      <c r="V792" s="39">
        <v>0</v>
      </c>
      <c r="W792" s="39">
        <v>1</v>
      </c>
      <c r="X792" s="39">
        <v>1</v>
      </c>
      <c r="Y792" s="39">
        <v>0</v>
      </c>
      <c r="Z792" s="39">
        <v>0</v>
      </c>
      <c r="AA792" s="39">
        <v>0</v>
      </c>
      <c r="AB792" s="39">
        <v>0</v>
      </c>
      <c r="AC792" s="39">
        <v>0</v>
      </c>
      <c r="AD792" s="39">
        <v>1</v>
      </c>
      <c r="AE792" s="39">
        <v>0</v>
      </c>
      <c r="AF792" s="39">
        <v>185017</v>
      </c>
      <c r="AG792" s="39">
        <v>116261</v>
      </c>
      <c r="AH792" s="39">
        <v>17800</v>
      </c>
      <c r="AI792" s="39">
        <v>50956</v>
      </c>
      <c r="AJ792" s="39">
        <v>8478</v>
      </c>
      <c r="AK792" s="39">
        <v>9310</v>
      </c>
    </row>
    <row r="793" spans="1:37" ht="16.5" customHeight="1">
      <c r="A793" s="38">
        <v>755</v>
      </c>
      <c r="B793" s="38" t="s">
        <v>1840</v>
      </c>
      <c r="C793" s="38" t="s">
        <v>1850</v>
      </c>
      <c r="D793" s="38" t="s">
        <v>157</v>
      </c>
      <c r="E793" s="38" t="s">
        <v>1927</v>
      </c>
      <c r="F793" s="45" t="s">
        <v>4230</v>
      </c>
      <c r="G793" s="38" t="s">
        <v>1928</v>
      </c>
      <c r="H793" s="38" t="s">
        <v>1929</v>
      </c>
      <c r="I793" s="38">
        <v>1998</v>
      </c>
      <c r="J793" s="39">
        <v>12112</v>
      </c>
      <c r="K793" s="39">
        <v>2018.39</v>
      </c>
      <c r="L793" s="39">
        <v>342</v>
      </c>
      <c r="M793" s="39">
        <v>118756</v>
      </c>
      <c r="N793" s="39">
        <v>4447</v>
      </c>
      <c r="O793" s="39">
        <v>21</v>
      </c>
      <c r="P793" s="39">
        <v>5248</v>
      </c>
      <c r="Q793" s="39">
        <v>0</v>
      </c>
      <c r="R793" s="39">
        <v>0</v>
      </c>
      <c r="S793" s="39">
        <v>7</v>
      </c>
      <c r="T793" s="39">
        <v>4</v>
      </c>
      <c r="U793" s="39">
        <v>2</v>
      </c>
      <c r="V793" s="39">
        <v>0</v>
      </c>
      <c r="W793" s="39">
        <v>5</v>
      </c>
      <c r="X793" s="39">
        <v>4</v>
      </c>
      <c r="Y793" s="39">
        <v>0</v>
      </c>
      <c r="Z793" s="39">
        <v>0</v>
      </c>
      <c r="AA793" s="39">
        <v>0</v>
      </c>
      <c r="AB793" s="39">
        <v>0</v>
      </c>
      <c r="AC793" s="39">
        <v>0</v>
      </c>
      <c r="AD793" s="39">
        <v>7</v>
      </c>
      <c r="AE793" s="39">
        <v>1</v>
      </c>
      <c r="AF793" s="39">
        <v>751000</v>
      </c>
      <c r="AG793" s="39">
        <v>450000</v>
      </c>
      <c r="AH793" s="39">
        <v>84000</v>
      </c>
      <c r="AI793" s="39">
        <v>217000</v>
      </c>
      <c r="AJ793" s="39">
        <v>79765</v>
      </c>
      <c r="AK793" s="39">
        <v>50721</v>
      </c>
    </row>
    <row r="794" spans="1:37" ht="16.5" customHeight="1">
      <c r="A794" s="38">
        <v>756</v>
      </c>
      <c r="B794" s="38" t="s">
        <v>1840</v>
      </c>
      <c r="C794" s="38" t="s">
        <v>1850</v>
      </c>
      <c r="D794" s="38" t="s">
        <v>157</v>
      </c>
      <c r="E794" s="38" t="s">
        <v>1930</v>
      </c>
      <c r="F794" s="45" t="s">
        <v>4231</v>
      </c>
      <c r="G794" s="38" t="s">
        <v>1931</v>
      </c>
      <c r="H794" s="38" t="s">
        <v>1929</v>
      </c>
      <c r="I794" s="38">
        <v>2002</v>
      </c>
      <c r="J794" s="39">
        <v>4694</v>
      </c>
      <c r="K794" s="39">
        <v>2112</v>
      </c>
      <c r="L794" s="39">
        <v>454</v>
      </c>
      <c r="M794" s="39">
        <v>108730</v>
      </c>
      <c r="N794" s="39">
        <v>7986</v>
      </c>
      <c r="O794" s="39">
        <v>43</v>
      </c>
      <c r="P794" s="39">
        <v>5907</v>
      </c>
      <c r="Q794" s="39">
        <v>42</v>
      </c>
      <c r="R794" s="39">
        <v>0</v>
      </c>
      <c r="S794" s="39">
        <v>5</v>
      </c>
      <c r="T794" s="39">
        <v>6</v>
      </c>
      <c r="U794" s="39">
        <v>0</v>
      </c>
      <c r="V794" s="39">
        <v>1</v>
      </c>
      <c r="W794" s="39">
        <v>4</v>
      </c>
      <c r="X794" s="39">
        <v>4</v>
      </c>
      <c r="Y794" s="39">
        <v>1</v>
      </c>
      <c r="Z794" s="39">
        <v>1</v>
      </c>
      <c r="AA794" s="39">
        <v>0</v>
      </c>
      <c r="AB794" s="39">
        <v>0</v>
      </c>
      <c r="AC794" s="39">
        <v>0</v>
      </c>
      <c r="AD794" s="39">
        <v>4</v>
      </c>
      <c r="AE794" s="39">
        <v>1</v>
      </c>
      <c r="AF794" s="39">
        <v>942713</v>
      </c>
      <c r="AG794" s="39">
        <v>521495</v>
      </c>
      <c r="AH794" s="39">
        <v>186000</v>
      </c>
      <c r="AI794" s="39">
        <v>235218</v>
      </c>
      <c r="AJ794" s="39">
        <v>119878</v>
      </c>
      <c r="AK794" s="39">
        <v>81537</v>
      </c>
    </row>
    <row r="795" spans="1:37" ht="16.5" customHeight="1">
      <c r="A795" s="38">
        <v>757</v>
      </c>
      <c r="B795" s="38" t="s">
        <v>1840</v>
      </c>
      <c r="C795" s="38" t="s">
        <v>1853</v>
      </c>
      <c r="D795" s="38" t="s">
        <v>157</v>
      </c>
      <c r="E795" s="38" t="s">
        <v>1932</v>
      </c>
      <c r="F795" s="45" t="s">
        <v>4232</v>
      </c>
      <c r="G795" s="38" t="s">
        <v>1933</v>
      </c>
      <c r="H795" s="38" t="s">
        <v>3124</v>
      </c>
      <c r="I795" s="38">
        <v>1994</v>
      </c>
      <c r="J795" s="39">
        <v>20000</v>
      </c>
      <c r="K795" s="39">
        <v>1160</v>
      </c>
      <c r="L795" s="39">
        <v>180</v>
      </c>
      <c r="M795" s="39">
        <v>94955</v>
      </c>
      <c r="N795" s="39">
        <v>0</v>
      </c>
      <c r="O795" s="39">
        <v>0</v>
      </c>
      <c r="P795" s="39">
        <v>2161</v>
      </c>
      <c r="Q795" s="39">
        <v>0</v>
      </c>
      <c r="R795" s="39">
        <v>0</v>
      </c>
      <c r="S795" s="39">
        <v>3</v>
      </c>
      <c r="T795" s="39">
        <v>2</v>
      </c>
      <c r="U795" s="39">
        <v>0</v>
      </c>
      <c r="V795" s="39">
        <v>0</v>
      </c>
      <c r="W795" s="39">
        <v>2</v>
      </c>
      <c r="X795" s="39">
        <v>2</v>
      </c>
      <c r="Y795" s="39">
        <v>0</v>
      </c>
      <c r="Z795" s="39">
        <v>0</v>
      </c>
      <c r="AA795" s="39">
        <v>1</v>
      </c>
      <c r="AB795" s="39">
        <v>0</v>
      </c>
      <c r="AC795" s="39">
        <v>0</v>
      </c>
      <c r="AD795" s="39">
        <v>0</v>
      </c>
      <c r="AE795" s="39">
        <v>1</v>
      </c>
      <c r="AF795" s="39">
        <v>253610</v>
      </c>
      <c r="AG795" s="39">
        <v>172000</v>
      </c>
      <c r="AH795" s="39">
        <v>30000</v>
      </c>
      <c r="AI795" s="39">
        <v>51610</v>
      </c>
      <c r="AJ795" s="39">
        <v>9062</v>
      </c>
      <c r="AK795" s="39">
        <v>9519</v>
      </c>
    </row>
    <row r="796" spans="1:37" ht="16.5" customHeight="1">
      <c r="A796" s="38">
        <v>758</v>
      </c>
      <c r="B796" s="38" t="s">
        <v>1840</v>
      </c>
      <c r="C796" s="38" t="s">
        <v>1853</v>
      </c>
      <c r="D796" s="38" t="s">
        <v>157</v>
      </c>
      <c r="E796" s="38" t="s">
        <v>1934</v>
      </c>
      <c r="F796" s="45" t="s">
        <v>4233</v>
      </c>
      <c r="G796" s="38" t="s">
        <v>1935</v>
      </c>
      <c r="H796" s="38" t="s">
        <v>3124</v>
      </c>
      <c r="I796" s="38">
        <v>1996</v>
      </c>
      <c r="J796" s="39">
        <v>766.15</v>
      </c>
      <c r="K796" s="39">
        <v>364.83</v>
      </c>
      <c r="L796" s="39">
        <v>6</v>
      </c>
      <c r="M796" s="39">
        <v>75326</v>
      </c>
      <c r="N796" s="39">
        <v>160</v>
      </c>
      <c r="O796" s="39">
        <v>50</v>
      </c>
      <c r="P796" s="39">
        <v>1535</v>
      </c>
      <c r="Q796" s="39">
        <v>0</v>
      </c>
      <c r="R796" s="39">
        <v>0</v>
      </c>
      <c r="S796" s="39">
        <v>2</v>
      </c>
      <c r="T796" s="39">
        <v>3</v>
      </c>
      <c r="U796" s="39">
        <v>0</v>
      </c>
      <c r="V796" s="39">
        <v>0</v>
      </c>
      <c r="W796" s="39">
        <v>1</v>
      </c>
      <c r="X796" s="39">
        <v>2</v>
      </c>
      <c r="Y796" s="39">
        <v>0</v>
      </c>
      <c r="Z796" s="39">
        <v>0</v>
      </c>
      <c r="AA796" s="39">
        <v>1</v>
      </c>
      <c r="AB796" s="39">
        <v>1</v>
      </c>
      <c r="AC796" s="39">
        <v>0</v>
      </c>
      <c r="AD796" s="39">
        <v>1</v>
      </c>
      <c r="AE796" s="39">
        <v>0</v>
      </c>
      <c r="AF796" s="39">
        <v>122710</v>
      </c>
      <c r="AG796" s="39">
        <v>89310</v>
      </c>
      <c r="AH796" s="39">
        <v>20000</v>
      </c>
      <c r="AI796" s="39">
        <v>13400</v>
      </c>
      <c r="AJ796" s="39">
        <v>1833</v>
      </c>
      <c r="AK796" s="39">
        <v>3225</v>
      </c>
    </row>
    <row r="797" spans="1:37" ht="16.5" customHeight="1">
      <c r="A797" s="38">
        <v>759</v>
      </c>
      <c r="B797" s="38" t="s">
        <v>1840</v>
      </c>
      <c r="C797" s="38" t="s">
        <v>1856</v>
      </c>
      <c r="D797" s="38" t="s">
        <v>157</v>
      </c>
      <c r="E797" s="38" t="s">
        <v>1936</v>
      </c>
      <c r="F797" s="45" t="s">
        <v>4234</v>
      </c>
      <c r="G797" s="38" t="s">
        <v>1937</v>
      </c>
      <c r="H797" s="38" t="s">
        <v>4235</v>
      </c>
      <c r="I797" s="38">
        <v>2015</v>
      </c>
      <c r="J797" s="39">
        <v>4400</v>
      </c>
      <c r="K797" s="39">
        <v>2651</v>
      </c>
      <c r="L797" s="39">
        <v>300</v>
      </c>
      <c r="M797" s="39">
        <v>63235</v>
      </c>
      <c r="N797" s="39">
        <v>650</v>
      </c>
      <c r="O797" s="39">
        <v>22</v>
      </c>
      <c r="P797" s="39">
        <v>14258</v>
      </c>
      <c r="Q797" s="39">
        <v>60</v>
      </c>
      <c r="R797" s="39">
        <v>0</v>
      </c>
      <c r="S797" s="39">
        <v>4</v>
      </c>
      <c r="T797" s="39">
        <v>4</v>
      </c>
      <c r="U797" s="39">
        <v>1</v>
      </c>
      <c r="V797" s="39">
        <v>1</v>
      </c>
      <c r="W797" s="39">
        <v>3</v>
      </c>
      <c r="X797" s="39">
        <v>3</v>
      </c>
      <c r="Y797" s="39">
        <v>0</v>
      </c>
      <c r="Z797" s="39">
        <v>0</v>
      </c>
      <c r="AA797" s="39">
        <v>0</v>
      </c>
      <c r="AB797" s="39">
        <v>0</v>
      </c>
      <c r="AC797" s="39">
        <v>0</v>
      </c>
      <c r="AD797" s="39">
        <v>5</v>
      </c>
      <c r="AE797" s="39">
        <v>0</v>
      </c>
      <c r="AF797" s="39">
        <v>827753</v>
      </c>
      <c r="AG797" s="39">
        <v>540000</v>
      </c>
      <c r="AH797" s="39">
        <v>50000</v>
      </c>
      <c r="AI797" s="39">
        <v>237753</v>
      </c>
      <c r="AJ797" s="39">
        <v>78401</v>
      </c>
      <c r="AK797" s="39">
        <v>77261</v>
      </c>
    </row>
    <row r="798" spans="1:37" ht="16.5" customHeight="1">
      <c r="A798" s="38">
        <v>760</v>
      </c>
      <c r="B798" s="38" t="s">
        <v>1840</v>
      </c>
      <c r="C798" s="38" t="s">
        <v>1870</v>
      </c>
      <c r="D798" s="38" t="s">
        <v>157</v>
      </c>
      <c r="E798" s="38" t="s">
        <v>1938</v>
      </c>
      <c r="F798" s="45" t="s">
        <v>4236</v>
      </c>
      <c r="G798" s="38" t="s">
        <v>1939</v>
      </c>
      <c r="H798" s="38" t="s">
        <v>4237</v>
      </c>
      <c r="I798" s="38">
        <v>2006</v>
      </c>
      <c r="J798" s="39">
        <v>2049</v>
      </c>
      <c r="K798" s="39">
        <v>694.8</v>
      </c>
      <c r="L798" s="39">
        <v>67</v>
      </c>
      <c r="M798" s="39">
        <v>27119</v>
      </c>
      <c r="N798" s="39">
        <v>0</v>
      </c>
      <c r="O798" s="39">
        <v>0</v>
      </c>
      <c r="P798" s="39">
        <v>0</v>
      </c>
      <c r="Q798" s="39">
        <v>0</v>
      </c>
      <c r="R798" s="39">
        <v>0</v>
      </c>
      <c r="S798" s="39">
        <v>2</v>
      </c>
      <c r="T798" s="39">
        <v>2</v>
      </c>
      <c r="U798" s="39">
        <v>0</v>
      </c>
      <c r="V798" s="39">
        <v>0</v>
      </c>
      <c r="W798" s="39">
        <v>1</v>
      </c>
      <c r="X798" s="39">
        <v>1</v>
      </c>
      <c r="Y798" s="39">
        <v>0</v>
      </c>
      <c r="Z798" s="39">
        <v>0</v>
      </c>
      <c r="AA798" s="39">
        <v>1</v>
      </c>
      <c r="AB798" s="39">
        <v>1</v>
      </c>
      <c r="AC798" s="39">
        <v>0</v>
      </c>
      <c r="AD798" s="39">
        <v>0</v>
      </c>
      <c r="AE798" s="39">
        <v>1</v>
      </c>
      <c r="AF798" s="39">
        <v>109581</v>
      </c>
      <c r="AG798" s="39">
        <v>78597</v>
      </c>
      <c r="AH798" s="39">
        <v>10000</v>
      </c>
      <c r="AI798" s="39">
        <v>20984</v>
      </c>
      <c r="AJ798" s="39">
        <v>4741</v>
      </c>
      <c r="AK798" s="39">
        <v>4726</v>
      </c>
    </row>
    <row r="799" spans="1:37" ht="16.5" customHeight="1">
      <c r="A799" s="38">
        <v>761</v>
      </c>
      <c r="B799" s="38" t="s">
        <v>1840</v>
      </c>
      <c r="C799" s="38" t="s">
        <v>1874</v>
      </c>
      <c r="D799" s="38" t="s">
        <v>157</v>
      </c>
      <c r="E799" s="38" t="s">
        <v>4238</v>
      </c>
      <c r="F799" s="45" t="s">
        <v>4239</v>
      </c>
      <c r="G799" s="38" t="s">
        <v>4240</v>
      </c>
      <c r="H799" s="38" t="s">
        <v>3124</v>
      </c>
      <c r="I799" s="38">
        <v>2021</v>
      </c>
      <c r="J799" s="39">
        <v>30316</v>
      </c>
      <c r="K799" s="39">
        <v>2979</v>
      </c>
      <c r="L799" s="39">
        <v>367</v>
      </c>
      <c r="M799" s="39">
        <v>28272</v>
      </c>
      <c r="N799" s="39">
        <v>242</v>
      </c>
      <c r="O799" s="39">
        <v>72</v>
      </c>
      <c r="P799" s="39">
        <v>13374</v>
      </c>
      <c r="Q799" s="39">
        <v>242</v>
      </c>
      <c r="R799" s="39">
        <v>72</v>
      </c>
      <c r="S799" s="39">
        <v>17</v>
      </c>
      <c r="T799" s="39">
        <v>20</v>
      </c>
      <c r="U799" s="39">
        <v>4</v>
      </c>
      <c r="V799" s="39">
        <v>8</v>
      </c>
      <c r="W799" s="39">
        <v>11</v>
      </c>
      <c r="X799" s="39">
        <v>10</v>
      </c>
      <c r="Y799" s="39">
        <v>0</v>
      </c>
      <c r="Z799" s="39">
        <v>0</v>
      </c>
      <c r="AA799" s="39">
        <v>2</v>
      </c>
      <c r="AB799" s="39">
        <v>2</v>
      </c>
      <c r="AC799" s="39">
        <v>0</v>
      </c>
      <c r="AD799" s="39">
        <v>8</v>
      </c>
      <c r="AE799" s="39">
        <v>3</v>
      </c>
      <c r="AF799" s="39">
        <v>1723075</v>
      </c>
      <c r="AG799" s="39">
        <v>949437</v>
      </c>
      <c r="AH799" s="39">
        <v>99999</v>
      </c>
      <c r="AI799" s="39">
        <v>673639</v>
      </c>
      <c r="AJ799" s="39">
        <v>112408</v>
      </c>
      <c r="AK799" s="39">
        <v>139799</v>
      </c>
    </row>
    <row r="800" spans="1:37" ht="16.5" customHeight="1">
      <c r="A800" s="38">
        <v>762</v>
      </c>
      <c r="B800" s="38" t="s">
        <v>1840</v>
      </c>
      <c r="C800" s="38" t="s">
        <v>1874</v>
      </c>
      <c r="D800" s="38" t="s">
        <v>157</v>
      </c>
      <c r="E800" s="38" t="s">
        <v>1943</v>
      </c>
      <c r="F800" s="45" t="s">
        <v>4241</v>
      </c>
      <c r="G800" s="38" t="s">
        <v>1944</v>
      </c>
      <c r="H800" s="38" t="s">
        <v>1945</v>
      </c>
      <c r="I800" s="38">
        <v>2015</v>
      </c>
      <c r="J800" s="39">
        <v>2458</v>
      </c>
      <c r="K800" s="39">
        <v>889.41</v>
      </c>
      <c r="L800" s="39">
        <v>60</v>
      </c>
      <c r="M800" s="39">
        <v>36990</v>
      </c>
      <c r="N800" s="39">
        <v>0</v>
      </c>
      <c r="O800" s="39">
        <v>55</v>
      </c>
      <c r="P800" s="39">
        <v>2537</v>
      </c>
      <c r="Q800" s="39">
        <v>0</v>
      </c>
      <c r="R800" s="39">
        <v>0</v>
      </c>
      <c r="S800" s="46">
        <v>2.5</v>
      </c>
      <c r="T800" s="39">
        <v>3</v>
      </c>
      <c r="U800" s="39">
        <v>0</v>
      </c>
      <c r="V800" s="39">
        <v>0</v>
      </c>
      <c r="W800" s="46">
        <v>1.5</v>
      </c>
      <c r="X800" s="39">
        <v>2</v>
      </c>
      <c r="Y800" s="39">
        <v>0</v>
      </c>
      <c r="Z800" s="39">
        <v>0</v>
      </c>
      <c r="AA800" s="39">
        <v>1</v>
      </c>
      <c r="AB800" s="39">
        <v>1</v>
      </c>
      <c r="AC800" s="39">
        <v>1</v>
      </c>
      <c r="AD800" s="39">
        <v>2</v>
      </c>
      <c r="AE800" s="39">
        <v>1</v>
      </c>
      <c r="AF800" s="39">
        <v>148701</v>
      </c>
      <c r="AG800" s="39">
        <v>128701</v>
      </c>
      <c r="AH800" s="39">
        <v>20000</v>
      </c>
      <c r="AI800" s="39">
        <v>0</v>
      </c>
      <c r="AJ800" s="39">
        <v>13985</v>
      </c>
      <c r="AK800" s="39">
        <v>21925</v>
      </c>
    </row>
    <row r="801" spans="1:37" ht="16.5" customHeight="1">
      <c r="A801" s="38">
        <v>763</v>
      </c>
      <c r="B801" s="38" t="s">
        <v>1840</v>
      </c>
      <c r="C801" s="38" t="s">
        <v>1874</v>
      </c>
      <c r="D801" s="38" t="s">
        <v>157</v>
      </c>
      <c r="E801" s="38" t="s">
        <v>1940</v>
      </c>
      <c r="F801" s="45" t="s">
        <v>4242</v>
      </c>
      <c r="G801" s="38" t="s">
        <v>1941</v>
      </c>
      <c r="H801" s="38" t="s">
        <v>1942</v>
      </c>
      <c r="I801" s="38">
        <v>1968</v>
      </c>
      <c r="J801" s="39">
        <v>17438.8</v>
      </c>
      <c r="K801" s="39">
        <v>9890.64</v>
      </c>
      <c r="L801" s="39">
        <v>1350</v>
      </c>
      <c r="M801" s="39">
        <v>367542</v>
      </c>
      <c r="N801" s="39">
        <v>6548</v>
      </c>
      <c r="O801" s="39">
        <v>221</v>
      </c>
      <c r="P801" s="39">
        <v>13082</v>
      </c>
      <c r="Q801" s="39">
        <v>0</v>
      </c>
      <c r="R801" s="39">
        <v>30</v>
      </c>
      <c r="S801" s="39">
        <v>25</v>
      </c>
      <c r="T801" s="39">
        <v>28</v>
      </c>
      <c r="U801" s="39">
        <v>3</v>
      </c>
      <c r="V801" s="39">
        <v>1</v>
      </c>
      <c r="W801" s="39">
        <v>15</v>
      </c>
      <c r="X801" s="39">
        <v>21</v>
      </c>
      <c r="Y801" s="39">
        <v>1</v>
      </c>
      <c r="Z801" s="39">
        <v>1</v>
      </c>
      <c r="AA801" s="39">
        <v>6</v>
      </c>
      <c r="AB801" s="39">
        <v>5</v>
      </c>
      <c r="AC801" s="39">
        <v>1</v>
      </c>
      <c r="AD801" s="39">
        <v>10</v>
      </c>
      <c r="AE801" s="39">
        <v>6</v>
      </c>
      <c r="AF801" s="39">
        <v>8336162</v>
      </c>
      <c r="AG801" s="39">
        <v>2022687</v>
      </c>
      <c r="AH801" s="39">
        <v>318427</v>
      </c>
      <c r="AI801" s="39">
        <v>5995048</v>
      </c>
      <c r="AJ801" s="39">
        <v>432827</v>
      </c>
      <c r="AK801" s="39">
        <v>373285</v>
      </c>
    </row>
    <row r="802" spans="1:37" ht="16.5" customHeight="1">
      <c r="A802" s="38">
        <v>764</v>
      </c>
      <c r="B802" s="38" t="s">
        <v>1840</v>
      </c>
      <c r="C802" s="38" t="s">
        <v>1881</v>
      </c>
      <c r="D802" s="38" t="s">
        <v>157</v>
      </c>
      <c r="E802" s="38" t="s">
        <v>1946</v>
      </c>
      <c r="F802" s="45" t="s">
        <v>4243</v>
      </c>
      <c r="G802" s="38" t="s">
        <v>4244</v>
      </c>
      <c r="H802" s="38" t="s">
        <v>4245</v>
      </c>
      <c r="I802" s="38">
        <v>2009</v>
      </c>
      <c r="J802" s="39">
        <v>913</v>
      </c>
      <c r="K802" s="39">
        <v>822</v>
      </c>
      <c r="L802" s="39">
        <v>136</v>
      </c>
      <c r="M802" s="39">
        <v>29248</v>
      </c>
      <c r="N802" s="39">
        <v>3589</v>
      </c>
      <c r="O802" s="39">
        <v>3</v>
      </c>
      <c r="P802" s="39">
        <v>1861</v>
      </c>
      <c r="Q802" s="39">
        <v>0</v>
      </c>
      <c r="R802" s="39">
        <v>0</v>
      </c>
      <c r="S802" s="39">
        <v>5</v>
      </c>
      <c r="T802" s="39">
        <v>5</v>
      </c>
      <c r="U802" s="39">
        <v>0</v>
      </c>
      <c r="V802" s="39">
        <v>0</v>
      </c>
      <c r="W802" s="39">
        <v>1</v>
      </c>
      <c r="X802" s="39">
        <v>1</v>
      </c>
      <c r="Y802" s="39">
        <v>0</v>
      </c>
      <c r="Z802" s="39">
        <v>0</v>
      </c>
      <c r="AA802" s="39">
        <v>4</v>
      </c>
      <c r="AB802" s="39">
        <v>4</v>
      </c>
      <c r="AC802" s="39">
        <v>1</v>
      </c>
      <c r="AD802" s="39">
        <v>0</v>
      </c>
      <c r="AE802" s="39">
        <v>0</v>
      </c>
      <c r="AF802" s="39">
        <v>185846</v>
      </c>
      <c r="AG802" s="39">
        <v>137946</v>
      </c>
      <c r="AH802" s="39">
        <v>10000</v>
      </c>
      <c r="AI802" s="39">
        <v>37900</v>
      </c>
      <c r="AJ802" s="39">
        <v>9046</v>
      </c>
      <c r="AK802" s="39">
        <v>6808</v>
      </c>
    </row>
    <row r="803" spans="1:37" ht="16.5" customHeight="1">
      <c r="A803" s="38">
        <v>765</v>
      </c>
      <c r="B803" s="38" t="s">
        <v>1840</v>
      </c>
      <c r="C803" s="38" t="s">
        <v>1885</v>
      </c>
      <c r="D803" s="38" t="s">
        <v>157</v>
      </c>
      <c r="E803" s="38" t="s">
        <v>1947</v>
      </c>
      <c r="F803" s="45" t="s">
        <v>4246</v>
      </c>
      <c r="G803" s="38" t="s">
        <v>1948</v>
      </c>
      <c r="H803" s="38" t="s">
        <v>1949</v>
      </c>
      <c r="I803" s="38">
        <v>1998</v>
      </c>
      <c r="J803" s="39">
        <v>1365</v>
      </c>
      <c r="K803" s="39">
        <v>1380</v>
      </c>
      <c r="L803" s="39">
        <v>187</v>
      </c>
      <c r="M803" s="39">
        <v>40023</v>
      </c>
      <c r="N803" s="39">
        <v>375</v>
      </c>
      <c r="O803" s="39">
        <v>25</v>
      </c>
      <c r="P803" s="39">
        <v>2583</v>
      </c>
      <c r="Q803" s="39">
        <v>0</v>
      </c>
      <c r="R803" s="39">
        <v>3</v>
      </c>
      <c r="S803" s="39">
        <v>6</v>
      </c>
      <c r="T803" s="39">
        <v>6</v>
      </c>
      <c r="U803" s="39">
        <v>4</v>
      </c>
      <c r="V803" s="39">
        <v>4</v>
      </c>
      <c r="W803" s="39">
        <v>2</v>
      </c>
      <c r="X803" s="39">
        <v>2</v>
      </c>
      <c r="Y803" s="39">
        <v>0</v>
      </c>
      <c r="Z803" s="39">
        <v>0</v>
      </c>
      <c r="AA803" s="39">
        <v>0</v>
      </c>
      <c r="AB803" s="39">
        <v>0</v>
      </c>
      <c r="AC803" s="39">
        <v>0</v>
      </c>
      <c r="AD803" s="39">
        <v>4</v>
      </c>
      <c r="AE803" s="39">
        <v>0</v>
      </c>
      <c r="AF803" s="39">
        <v>521965</v>
      </c>
      <c r="AG803" s="39">
        <v>429862</v>
      </c>
      <c r="AH803" s="39">
        <v>16000</v>
      </c>
      <c r="AI803" s="39">
        <v>76103</v>
      </c>
      <c r="AJ803" s="39">
        <v>29125</v>
      </c>
      <c r="AK803" s="39">
        <v>13564</v>
      </c>
    </row>
    <row r="804" spans="1:37" ht="16.5" customHeight="1">
      <c r="A804" s="38">
        <v>766</v>
      </c>
      <c r="B804" s="38" t="s">
        <v>1840</v>
      </c>
      <c r="C804" s="38" t="s">
        <v>1889</v>
      </c>
      <c r="D804" s="38" t="s">
        <v>157</v>
      </c>
      <c r="E804" s="38" t="s">
        <v>1950</v>
      </c>
      <c r="F804" s="45" t="s">
        <v>4247</v>
      </c>
      <c r="G804" s="38" t="s">
        <v>1951</v>
      </c>
      <c r="H804" s="38" t="s">
        <v>4248</v>
      </c>
      <c r="I804" s="38">
        <v>2007</v>
      </c>
      <c r="J804" s="39">
        <v>2990</v>
      </c>
      <c r="K804" s="39">
        <v>917</v>
      </c>
      <c r="L804" s="39">
        <v>120</v>
      </c>
      <c r="M804" s="39">
        <v>32510</v>
      </c>
      <c r="N804" s="39">
        <v>0</v>
      </c>
      <c r="O804" s="39">
        <v>8</v>
      </c>
      <c r="P804" s="39">
        <v>1335</v>
      </c>
      <c r="Q804" s="39">
        <v>0</v>
      </c>
      <c r="R804" s="39">
        <v>8</v>
      </c>
      <c r="S804" s="39">
        <v>1</v>
      </c>
      <c r="T804" s="39">
        <v>1</v>
      </c>
      <c r="U804" s="39">
        <v>0</v>
      </c>
      <c r="V804" s="39">
        <v>0</v>
      </c>
      <c r="W804" s="39">
        <v>1</v>
      </c>
      <c r="X804" s="39">
        <v>1</v>
      </c>
      <c r="Y804" s="39">
        <v>0</v>
      </c>
      <c r="Z804" s="39">
        <v>0</v>
      </c>
      <c r="AA804" s="39">
        <v>0</v>
      </c>
      <c r="AB804" s="39">
        <v>0</v>
      </c>
      <c r="AC804" s="39">
        <v>0</v>
      </c>
      <c r="AD804" s="39">
        <v>1</v>
      </c>
      <c r="AE804" s="39">
        <v>0</v>
      </c>
      <c r="AF804" s="39">
        <v>60000</v>
      </c>
      <c r="AG804" s="39">
        <v>40000</v>
      </c>
      <c r="AH804" s="39">
        <v>20000</v>
      </c>
      <c r="AI804" s="39">
        <v>0</v>
      </c>
      <c r="AJ804" s="39">
        <v>3027</v>
      </c>
      <c r="AK804" s="39">
        <v>8084</v>
      </c>
    </row>
    <row r="805" spans="1:37" ht="16.5" customHeight="1">
      <c r="A805" s="38">
        <v>767</v>
      </c>
      <c r="B805" s="38" t="s">
        <v>1840</v>
      </c>
      <c r="C805" s="38" t="s">
        <v>1889</v>
      </c>
      <c r="D805" s="38" t="s">
        <v>157</v>
      </c>
      <c r="E805" s="38" t="s">
        <v>1952</v>
      </c>
      <c r="F805" s="45" t="s">
        <v>4249</v>
      </c>
      <c r="G805" s="38" t="s">
        <v>1953</v>
      </c>
      <c r="H805" s="38" t="s">
        <v>4250</v>
      </c>
      <c r="I805" s="38">
        <v>1998</v>
      </c>
      <c r="J805" s="39">
        <v>1650</v>
      </c>
      <c r="K805" s="39">
        <v>1345</v>
      </c>
      <c r="L805" s="39">
        <v>243</v>
      </c>
      <c r="M805" s="39">
        <v>54546</v>
      </c>
      <c r="N805" s="39">
        <v>1754</v>
      </c>
      <c r="O805" s="39">
        <v>0</v>
      </c>
      <c r="P805" s="39">
        <v>5805</v>
      </c>
      <c r="Q805" s="39">
        <v>0</v>
      </c>
      <c r="R805" s="39">
        <v>0</v>
      </c>
      <c r="S805" s="39">
        <v>4</v>
      </c>
      <c r="T805" s="39">
        <v>3</v>
      </c>
      <c r="U805" s="39">
        <v>0</v>
      </c>
      <c r="V805" s="39">
        <v>0</v>
      </c>
      <c r="W805" s="39">
        <v>3</v>
      </c>
      <c r="X805" s="39">
        <v>3</v>
      </c>
      <c r="Y805" s="39">
        <v>0</v>
      </c>
      <c r="Z805" s="39">
        <v>0</v>
      </c>
      <c r="AA805" s="39">
        <v>1</v>
      </c>
      <c r="AB805" s="39">
        <v>0</v>
      </c>
      <c r="AC805" s="39">
        <v>0</v>
      </c>
      <c r="AD805" s="39">
        <v>2</v>
      </c>
      <c r="AE805" s="39">
        <v>1</v>
      </c>
      <c r="AF805" s="39">
        <v>285910</v>
      </c>
      <c r="AG805" s="39">
        <v>188000</v>
      </c>
      <c r="AH805" s="39">
        <v>40000</v>
      </c>
      <c r="AI805" s="39">
        <v>57910</v>
      </c>
      <c r="AJ805" s="39">
        <v>2946</v>
      </c>
      <c r="AK805" s="39">
        <v>3158</v>
      </c>
    </row>
    <row r="806" spans="1:37" ht="16.5" customHeight="1">
      <c r="A806" s="38">
        <v>768</v>
      </c>
      <c r="B806" s="38" t="s">
        <v>1840</v>
      </c>
      <c r="C806" s="38" t="s">
        <v>1889</v>
      </c>
      <c r="D806" s="38" t="s">
        <v>157</v>
      </c>
      <c r="E806" s="38" t="s">
        <v>1954</v>
      </c>
      <c r="F806" s="45" t="s">
        <v>4251</v>
      </c>
      <c r="G806" s="38" t="s">
        <v>1955</v>
      </c>
      <c r="H806" s="38" t="s">
        <v>4252</v>
      </c>
      <c r="I806" s="38">
        <v>1993</v>
      </c>
      <c r="J806" s="39">
        <v>1919.94</v>
      </c>
      <c r="K806" s="39">
        <v>1579.36</v>
      </c>
      <c r="L806" s="39">
        <v>164</v>
      </c>
      <c r="M806" s="39">
        <v>70543</v>
      </c>
      <c r="N806" s="39">
        <v>760</v>
      </c>
      <c r="O806" s="39">
        <v>34</v>
      </c>
      <c r="P806" s="39">
        <v>3270</v>
      </c>
      <c r="Q806" s="39">
        <v>760</v>
      </c>
      <c r="R806" s="39">
        <v>2</v>
      </c>
      <c r="S806" s="39">
        <v>3</v>
      </c>
      <c r="T806" s="39">
        <v>3</v>
      </c>
      <c r="U806" s="39">
        <v>0</v>
      </c>
      <c r="V806" s="39">
        <v>0</v>
      </c>
      <c r="W806" s="39">
        <v>2</v>
      </c>
      <c r="X806" s="39">
        <v>2</v>
      </c>
      <c r="Y806" s="39">
        <v>0</v>
      </c>
      <c r="Z806" s="39">
        <v>0</v>
      </c>
      <c r="AA806" s="39">
        <v>1</v>
      </c>
      <c r="AB806" s="39">
        <v>1</v>
      </c>
      <c r="AC806" s="39">
        <v>0</v>
      </c>
      <c r="AD806" s="39">
        <v>2</v>
      </c>
      <c r="AE806" s="39">
        <v>1</v>
      </c>
      <c r="AF806" s="39">
        <v>565005</v>
      </c>
      <c r="AG806" s="39">
        <v>166211</v>
      </c>
      <c r="AH806" s="39">
        <v>64500</v>
      </c>
      <c r="AI806" s="39">
        <v>334294</v>
      </c>
      <c r="AJ806" s="39">
        <v>44668</v>
      </c>
      <c r="AK806" s="39">
        <v>26559</v>
      </c>
    </row>
    <row r="807" spans="1:37" ht="16.5" customHeight="1">
      <c r="A807" s="38">
        <v>769</v>
      </c>
      <c r="B807" s="38" t="s">
        <v>1840</v>
      </c>
      <c r="C807" s="38" t="s">
        <v>1893</v>
      </c>
      <c r="D807" s="38" t="s">
        <v>157</v>
      </c>
      <c r="E807" s="38" t="s">
        <v>1959</v>
      </c>
      <c r="F807" s="45" t="s">
        <v>4253</v>
      </c>
      <c r="G807" s="38" t="s">
        <v>1960</v>
      </c>
      <c r="H807" s="38" t="s">
        <v>1961</v>
      </c>
      <c r="I807" s="38">
        <v>2001</v>
      </c>
      <c r="J807" s="39">
        <v>2401</v>
      </c>
      <c r="K807" s="39">
        <v>968</v>
      </c>
      <c r="L807" s="39">
        <v>119</v>
      </c>
      <c r="M807" s="39">
        <v>40258</v>
      </c>
      <c r="N807" s="39">
        <v>12169</v>
      </c>
      <c r="O807" s="39">
        <v>27</v>
      </c>
      <c r="P807" s="39">
        <v>2241</v>
      </c>
      <c r="Q807" s="39">
        <v>444</v>
      </c>
      <c r="R807" s="39">
        <v>0</v>
      </c>
      <c r="S807" s="39">
        <v>4</v>
      </c>
      <c r="T807" s="39">
        <v>4</v>
      </c>
      <c r="U807" s="39">
        <v>1</v>
      </c>
      <c r="V807" s="39">
        <v>1</v>
      </c>
      <c r="W807" s="39">
        <v>1</v>
      </c>
      <c r="X807" s="39">
        <v>1</v>
      </c>
      <c r="Y807" s="39">
        <v>0</v>
      </c>
      <c r="Z807" s="39">
        <v>0</v>
      </c>
      <c r="AA807" s="39">
        <v>2</v>
      </c>
      <c r="AB807" s="39">
        <v>2</v>
      </c>
      <c r="AC807" s="39">
        <v>0</v>
      </c>
      <c r="AD807" s="39">
        <v>1</v>
      </c>
      <c r="AE807" s="39">
        <v>1</v>
      </c>
      <c r="AF807" s="39">
        <v>390941</v>
      </c>
      <c r="AG807" s="39">
        <v>179485</v>
      </c>
      <c r="AH807" s="39">
        <v>39301</v>
      </c>
      <c r="AI807" s="39">
        <v>172155</v>
      </c>
      <c r="AJ807" s="39">
        <v>21661</v>
      </c>
      <c r="AK807" s="39">
        <v>33355</v>
      </c>
    </row>
    <row r="808" spans="1:37" ht="16.5" customHeight="1">
      <c r="A808" s="38">
        <v>770</v>
      </c>
      <c r="B808" s="38" t="s">
        <v>1840</v>
      </c>
      <c r="C808" s="38" t="s">
        <v>1893</v>
      </c>
      <c r="D808" s="38" t="s">
        <v>157</v>
      </c>
      <c r="E808" s="38" t="s">
        <v>1962</v>
      </c>
      <c r="F808" s="45" t="s">
        <v>4254</v>
      </c>
      <c r="G808" s="38" t="s">
        <v>4255</v>
      </c>
      <c r="H808" s="38" t="s">
        <v>1963</v>
      </c>
      <c r="I808" s="38">
        <v>2001</v>
      </c>
      <c r="J808" s="39">
        <v>2809</v>
      </c>
      <c r="K808" s="39">
        <v>1040.76</v>
      </c>
      <c r="L808" s="39">
        <v>136</v>
      </c>
      <c r="M808" s="39">
        <v>36949</v>
      </c>
      <c r="N808" s="39">
        <v>0</v>
      </c>
      <c r="O808" s="39">
        <v>33</v>
      </c>
      <c r="P808" s="39">
        <v>1538</v>
      </c>
      <c r="Q808" s="39">
        <v>0</v>
      </c>
      <c r="R808" s="39">
        <v>0</v>
      </c>
      <c r="S808" s="39">
        <v>2</v>
      </c>
      <c r="T808" s="39">
        <v>3</v>
      </c>
      <c r="U808" s="39">
        <v>1</v>
      </c>
      <c r="V808" s="39">
        <v>1</v>
      </c>
      <c r="W808" s="39">
        <v>1</v>
      </c>
      <c r="X808" s="39">
        <v>2</v>
      </c>
      <c r="Y808" s="39">
        <v>0</v>
      </c>
      <c r="Z808" s="39">
        <v>0</v>
      </c>
      <c r="AA808" s="39">
        <v>0</v>
      </c>
      <c r="AB808" s="39">
        <v>0</v>
      </c>
      <c r="AC808" s="39">
        <v>0</v>
      </c>
      <c r="AD808" s="39">
        <v>2</v>
      </c>
      <c r="AE808" s="39">
        <v>0</v>
      </c>
      <c r="AF808" s="39">
        <v>335852</v>
      </c>
      <c r="AG808" s="39">
        <v>143379</v>
      </c>
      <c r="AH808" s="39">
        <v>25531</v>
      </c>
      <c r="AI808" s="39">
        <v>166942</v>
      </c>
      <c r="AJ808" s="39">
        <v>7529</v>
      </c>
      <c r="AK808" s="39">
        <v>9004</v>
      </c>
    </row>
    <row r="809" spans="1:37" ht="16.5" customHeight="1">
      <c r="A809" s="38">
        <v>771</v>
      </c>
      <c r="B809" s="38" t="s">
        <v>1840</v>
      </c>
      <c r="C809" s="38" t="s">
        <v>1893</v>
      </c>
      <c r="D809" s="38" t="s">
        <v>157</v>
      </c>
      <c r="E809" s="38" t="s">
        <v>1964</v>
      </c>
      <c r="F809" s="45" t="s">
        <v>4256</v>
      </c>
      <c r="G809" s="38" t="s">
        <v>1965</v>
      </c>
      <c r="H809" s="38" t="s">
        <v>1966</v>
      </c>
      <c r="I809" s="38">
        <v>2003</v>
      </c>
      <c r="J809" s="39">
        <v>2575</v>
      </c>
      <c r="K809" s="39">
        <v>1097</v>
      </c>
      <c r="L809" s="39">
        <v>114</v>
      </c>
      <c r="M809" s="39">
        <v>65925</v>
      </c>
      <c r="N809" s="39">
        <v>0</v>
      </c>
      <c r="O809" s="39">
        <v>30</v>
      </c>
      <c r="P809" s="39">
        <v>3614</v>
      </c>
      <c r="Q809" s="39">
        <v>0</v>
      </c>
      <c r="R809" s="39">
        <v>0</v>
      </c>
      <c r="S809" s="39">
        <v>4</v>
      </c>
      <c r="T809" s="39">
        <v>4</v>
      </c>
      <c r="U809" s="39">
        <v>1</v>
      </c>
      <c r="V809" s="39">
        <v>0</v>
      </c>
      <c r="W809" s="39">
        <v>2</v>
      </c>
      <c r="X809" s="39">
        <v>3</v>
      </c>
      <c r="Y809" s="39">
        <v>0</v>
      </c>
      <c r="Z809" s="39">
        <v>0</v>
      </c>
      <c r="AA809" s="39">
        <v>1</v>
      </c>
      <c r="AB809" s="39">
        <v>1</v>
      </c>
      <c r="AC809" s="39">
        <v>0</v>
      </c>
      <c r="AD809" s="39">
        <v>1</v>
      </c>
      <c r="AE809" s="39">
        <v>1</v>
      </c>
      <c r="AF809" s="39">
        <v>403472</v>
      </c>
      <c r="AG809" s="39">
        <v>192058</v>
      </c>
      <c r="AH809" s="39">
        <v>53362</v>
      </c>
      <c r="AI809" s="39">
        <v>158052</v>
      </c>
      <c r="AJ809" s="39">
        <v>22040</v>
      </c>
      <c r="AK809" s="39">
        <v>23644</v>
      </c>
    </row>
    <row r="810" spans="1:37" ht="16.5" customHeight="1">
      <c r="A810" s="38">
        <v>772</v>
      </c>
      <c r="B810" s="38" t="s">
        <v>1840</v>
      </c>
      <c r="C810" s="38" t="s">
        <v>1893</v>
      </c>
      <c r="D810" s="38" t="s">
        <v>157</v>
      </c>
      <c r="E810" s="38" t="s">
        <v>1967</v>
      </c>
      <c r="F810" s="45" t="s">
        <v>4257</v>
      </c>
      <c r="G810" s="38" t="s">
        <v>4258</v>
      </c>
      <c r="H810" s="38" t="s">
        <v>4259</v>
      </c>
      <c r="I810" s="38">
        <v>2006</v>
      </c>
      <c r="J810" s="39">
        <v>2700</v>
      </c>
      <c r="K810" s="39">
        <v>973.12</v>
      </c>
      <c r="L810" s="39">
        <v>120</v>
      </c>
      <c r="M810" s="39">
        <v>28740</v>
      </c>
      <c r="N810" s="39">
        <v>0</v>
      </c>
      <c r="O810" s="39">
        <v>24</v>
      </c>
      <c r="P810" s="39">
        <v>1411</v>
      </c>
      <c r="Q810" s="39">
        <v>0</v>
      </c>
      <c r="R810" s="39">
        <v>0</v>
      </c>
      <c r="S810" s="39">
        <v>3</v>
      </c>
      <c r="T810" s="39">
        <v>3</v>
      </c>
      <c r="U810" s="39">
        <v>0</v>
      </c>
      <c r="V810" s="39">
        <v>0</v>
      </c>
      <c r="W810" s="39">
        <v>2</v>
      </c>
      <c r="X810" s="39">
        <v>2</v>
      </c>
      <c r="Y810" s="39">
        <v>0</v>
      </c>
      <c r="Z810" s="39">
        <v>0</v>
      </c>
      <c r="AA810" s="39">
        <v>1</v>
      </c>
      <c r="AB810" s="39">
        <v>1</v>
      </c>
      <c r="AC810" s="39">
        <v>1</v>
      </c>
      <c r="AD810" s="39">
        <v>1</v>
      </c>
      <c r="AE810" s="39">
        <v>0</v>
      </c>
      <c r="AF810" s="39">
        <v>415679</v>
      </c>
      <c r="AG810" s="39">
        <v>143378</v>
      </c>
      <c r="AH810" s="39">
        <v>24330</v>
      </c>
      <c r="AI810" s="39">
        <v>247971</v>
      </c>
      <c r="AJ810" s="39">
        <v>8730</v>
      </c>
      <c r="AK810" s="39">
        <v>6855</v>
      </c>
    </row>
    <row r="811" spans="1:37" ht="16.5" customHeight="1">
      <c r="A811" s="38">
        <v>773</v>
      </c>
      <c r="B811" s="38" t="s">
        <v>1840</v>
      </c>
      <c r="C811" s="38" t="s">
        <v>1893</v>
      </c>
      <c r="D811" s="38" t="s">
        <v>157</v>
      </c>
      <c r="E811" s="38" t="s">
        <v>1968</v>
      </c>
      <c r="F811" s="45" t="s">
        <v>4260</v>
      </c>
      <c r="G811" s="38" t="s">
        <v>1969</v>
      </c>
      <c r="H811" s="38" t="s">
        <v>1963</v>
      </c>
      <c r="I811" s="38">
        <v>1960</v>
      </c>
      <c r="J811" s="39">
        <v>19040</v>
      </c>
      <c r="K811" s="39">
        <v>7701.63</v>
      </c>
      <c r="L811" s="39">
        <v>540</v>
      </c>
      <c r="M811" s="39">
        <v>242975</v>
      </c>
      <c r="N811" s="39">
        <v>7151</v>
      </c>
      <c r="O811" s="39">
        <v>258</v>
      </c>
      <c r="P811" s="39">
        <v>15310</v>
      </c>
      <c r="Q811" s="39">
        <v>1188</v>
      </c>
      <c r="R811" s="39">
        <v>10</v>
      </c>
      <c r="S811" s="46">
        <v>18.5</v>
      </c>
      <c r="T811" s="39">
        <v>21</v>
      </c>
      <c r="U811" s="39">
        <v>2</v>
      </c>
      <c r="V811" s="39">
        <v>1</v>
      </c>
      <c r="W811" s="39">
        <v>12</v>
      </c>
      <c r="X811" s="39">
        <v>17</v>
      </c>
      <c r="Y811" s="39">
        <v>1</v>
      </c>
      <c r="Z811" s="39">
        <v>1</v>
      </c>
      <c r="AA811" s="46">
        <v>3.5</v>
      </c>
      <c r="AB811" s="39">
        <v>2</v>
      </c>
      <c r="AC811" s="39">
        <v>0</v>
      </c>
      <c r="AD811" s="39">
        <v>10</v>
      </c>
      <c r="AE811" s="39">
        <v>6</v>
      </c>
      <c r="AF811" s="39">
        <v>4242080</v>
      </c>
      <c r="AG811" s="39">
        <v>1809404</v>
      </c>
      <c r="AH811" s="39">
        <v>300000</v>
      </c>
      <c r="AI811" s="39">
        <v>2132676</v>
      </c>
      <c r="AJ811" s="39">
        <v>210335</v>
      </c>
      <c r="AK811" s="39">
        <v>297178</v>
      </c>
    </row>
    <row r="812" spans="1:37" ht="16.5" customHeight="1">
      <c r="A812" s="38">
        <v>774</v>
      </c>
      <c r="B812" s="38" t="s">
        <v>1840</v>
      </c>
      <c r="C812" s="38" t="s">
        <v>1893</v>
      </c>
      <c r="D812" s="38" t="s">
        <v>157</v>
      </c>
      <c r="E812" s="38" t="s">
        <v>1972</v>
      </c>
      <c r="F812" s="45" t="s">
        <v>4261</v>
      </c>
      <c r="G812" s="38" t="s">
        <v>1973</v>
      </c>
      <c r="H812" s="38" t="s">
        <v>4259</v>
      </c>
      <c r="I812" s="38">
        <v>2005</v>
      </c>
      <c r="J812" s="39">
        <v>5134</v>
      </c>
      <c r="K812" s="39">
        <v>1570</v>
      </c>
      <c r="L812" s="39">
        <v>208</v>
      </c>
      <c r="M812" s="39">
        <v>76273</v>
      </c>
      <c r="N812" s="39">
        <v>0</v>
      </c>
      <c r="O812" s="39">
        <v>33</v>
      </c>
      <c r="P812" s="39">
        <v>3100</v>
      </c>
      <c r="Q812" s="39">
        <v>0</v>
      </c>
      <c r="R812" s="39">
        <v>0</v>
      </c>
      <c r="S812" s="39">
        <v>2</v>
      </c>
      <c r="T812" s="39">
        <v>2</v>
      </c>
      <c r="U812" s="39">
        <v>0</v>
      </c>
      <c r="V812" s="39">
        <v>0</v>
      </c>
      <c r="W812" s="39">
        <v>2</v>
      </c>
      <c r="X812" s="39">
        <v>2</v>
      </c>
      <c r="Y812" s="39">
        <v>0</v>
      </c>
      <c r="Z812" s="39">
        <v>0</v>
      </c>
      <c r="AA812" s="39">
        <v>0</v>
      </c>
      <c r="AB812" s="39">
        <v>0</v>
      </c>
      <c r="AC812" s="39">
        <v>1</v>
      </c>
      <c r="AD812" s="39">
        <v>3</v>
      </c>
      <c r="AE812" s="39">
        <v>0</v>
      </c>
      <c r="AF812" s="39">
        <v>480640</v>
      </c>
      <c r="AG812" s="39">
        <v>179485</v>
      </c>
      <c r="AH812" s="39">
        <v>46506</v>
      </c>
      <c r="AI812" s="39">
        <v>254649</v>
      </c>
      <c r="AJ812" s="39">
        <v>39317</v>
      </c>
      <c r="AK812" s="39">
        <v>57046</v>
      </c>
    </row>
    <row r="813" spans="1:37" ht="16.5" customHeight="1">
      <c r="A813" s="38">
        <v>775</v>
      </c>
      <c r="B813" s="38" t="s">
        <v>1840</v>
      </c>
      <c r="C813" s="38" t="s">
        <v>1893</v>
      </c>
      <c r="D813" s="38" t="s">
        <v>157</v>
      </c>
      <c r="E813" s="38" t="s">
        <v>1970</v>
      </c>
      <c r="F813" s="45" t="s">
        <v>4262</v>
      </c>
      <c r="G813" s="38" t="s">
        <v>1971</v>
      </c>
      <c r="H813" s="38" t="s">
        <v>1963</v>
      </c>
      <c r="I813" s="38">
        <v>2017</v>
      </c>
      <c r="J813" s="39">
        <v>12662</v>
      </c>
      <c r="K813" s="39">
        <v>4676</v>
      </c>
      <c r="L813" s="39">
        <v>720</v>
      </c>
      <c r="M813" s="39">
        <v>52350</v>
      </c>
      <c r="N813" s="39">
        <v>0</v>
      </c>
      <c r="O813" s="39">
        <v>40</v>
      </c>
      <c r="P813" s="39">
        <v>5834</v>
      </c>
      <c r="Q813" s="39">
        <v>0</v>
      </c>
      <c r="R813" s="39">
        <v>8</v>
      </c>
      <c r="S813" s="39">
        <v>8</v>
      </c>
      <c r="T813" s="39">
        <v>8</v>
      </c>
      <c r="U813" s="39">
        <v>2</v>
      </c>
      <c r="V813" s="39">
        <v>3</v>
      </c>
      <c r="W813" s="39">
        <v>4</v>
      </c>
      <c r="X813" s="39">
        <v>4</v>
      </c>
      <c r="Y813" s="39">
        <v>0</v>
      </c>
      <c r="Z813" s="39">
        <v>0</v>
      </c>
      <c r="AA813" s="39">
        <v>2</v>
      </c>
      <c r="AB813" s="39">
        <v>1</v>
      </c>
      <c r="AC813" s="39">
        <v>0</v>
      </c>
      <c r="AD813" s="39">
        <v>4</v>
      </c>
      <c r="AE813" s="39">
        <v>2</v>
      </c>
      <c r="AF813" s="39">
        <v>1386433</v>
      </c>
      <c r="AG813" s="39">
        <v>734634</v>
      </c>
      <c r="AH813" s="39">
        <v>87078</v>
      </c>
      <c r="AI813" s="39">
        <v>564721</v>
      </c>
      <c r="AJ813" s="39">
        <v>82512</v>
      </c>
      <c r="AK813" s="39">
        <v>77233</v>
      </c>
    </row>
    <row r="814" spans="1:37" ht="16.5" customHeight="1">
      <c r="A814" s="38">
        <v>776</v>
      </c>
      <c r="B814" s="38" t="s">
        <v>1840</v>
      </c>
      <c r="C814" s="38" t="s">
        <v>1893</v>
      </c>
      <c r="D814" s="38" t="s">
        <v>157</v>
      </c>
      <c r="E814" s="38" t="s">
        <v>1956</v>
      </c>
      <c r="F814" s="45" t="s">
        <v>4263</v>
      </c>
      <c r="G814" s="38" t="s">
        <v>1957</v>
      </c>
      <c r="H814" s="38" t="s">
        <v>1958</v>
      </c>
      <c r="I814" s="38">
        <v>2008</v>
      </c>
      <c r="J814" s="39">
        <v>459</v>
      </c>
      <c r="K814" s="39">
        <v>501.61</v>
      </c>
      <c r="L814" s="39">
        <v>70</v>
      </c>
      <c r="M814" s="39">
        <v>26827</v>
      </c>
      <c r="N814" s="39">
        <v>742</v>
      </c>
      <c r="O814" s="39">
        <v>27</v>
      </c>
      <c r="P814" s="39">
        <v>2160</v>
      </c>
      <c r="Q814" s="39">
        <v>47</v>
      </c>
      <c r="R814" s="39">
        <v>9</v>
      </c>
      <c r="S814" s="39">
        <v>4</v>
      </c>
      <c r="T814" s="39">
        <v>4</v>
      </c>
      <c r="U814" s="39">
        <v>0</v>
      </c>
      <c r="V814" s="39">
        <v>0</v>
      </c>
      <c r="W814" s="39">
        <v>4</v>
      </c>
      <c r="X814" s="39">
        <v>4</v>
      </c>
      <c r="Y814" s="39">
        <v>0</v>
      </c>
      <c r="Z814" s="39">
        <v>0</v>
      </c>
      <c r="AA814" s="39">
        <v>0</v>
      </c>
      <c r="AB814" s="39">
        <v>0</v>
      </c>
      <c r="AC814" s="39">
        <v>0</v>
      </c>
      <c r="AD814" s="39">
        <v>3</v>
      </c>
      <c r="AE814" s="39">
        <v>1</v>
      </c>
      <c r="AF814" s="39">
        <v>363884</v>
      </c>
      <c r="AG814" s="39">
        <v>192309</v>
      </c>
      <c r="AH814" s="39">
        <v>24711</v>
      </c>
      <c r="AI814" s="39">
        <v>146864</v>
      </c>
      <c r="AJ814" s="39">
        <v>46457</v>
      </c>
      <c r="AK814" s="39">
        <v>31802</v>
      </c>
    </row>
    <row r="815" spans="1:37" ht="16.5" customHeight="1">
      <c r="A815" s="38">
        <v>777</v>
      </c>
      <c r="B815" s="38" t="s">
        <v>1840</v>
      </c>
      <c r="C815" s="38" t="s">
        <v>1900</v>
      </c>
      <c r="D815" s="38" t="s">
        <v>157</v>
      </c>
      <c r="E815" s="38" t="s">
        <v>1976</v>
      </c>
      <c r="F815" s="45" t="s">
        <v>4264</v>
      </c>
      <c r="G815" s="38" t="s">
        <v>1977</v>
      </c>
      <c r="H815" s="38" t="s">
        <v>1978</v>
      </c>
      <c r="I815" s="38">
        <v>1996</v>
      </c>
      <c r="J815" s="39">
        <v>1293</v>
      </c>
      <c r="K815" s="39">
        <v>1159.6400000000001</v>
      </c>
      <c r="L815" s="39">
        <v>56</v>
      </c>
      <c r="M815" s="39">
        <v>119518</v>
      </c>
      <c r="N815" s="39">
        <v>4336</v>
      </c>
      <c r="O815" s="39">
        <v>31</v>
      </c>
      <c r="P815" s="39">
        <v>4783</v>
      </c>
      <c r="Q815" s="39">
        <v>0</v>
      </c>
      <c r="R815" s="39">
        <v>2</v>
      </c>
      <c r="S815" s="39">
        <v>4</v>
      </c>
      <c r="T815" s="39">
        <v>4</v>
      </c>
      <c r="U815" s="39">
        <v>0</v>
      </c>
      <c r="V815" s="39">
        <v>0</v>
      </c>
      <c r="W815" s="39">
        <v>4</v>
      </c>
      <c r="X815" s="39">
        <v>4</v>
      </c>
      <c r="Y815" s="39">
        <v>0</v>
      </c>
      <c r="Z815" s="39">
        <v>0</v>
      </c>
      <c r="AA815" s="39">
        <v>0</v>
      </c>
      <c r="AB815" s="39">
        <v>0</v>
      </c>
      <c r="AC815" s="39">
        <v>0</v>
      </c>
      <c r="AD815" s="39">
        <v>1</v>
      </c>
      <c r="AE815" s="39">
        <v>3</v>
      </c>
      <c r="AF815" s="39">
        <v>1607103</v>
      </c>
      <c r="AG815" s="39">
        <v>244320</v>
      </c>
      <c r="AH815" s="39">
        <v>95000</v>
      </c>
      <c r="AI815" s="39">
        <v>1267783</v>
      </c>
      <c r="AJ815" s="39">
        <v>84813</v>
      </c>
      <c r="AK815" s="39">
        <v>21320</v>
      </c>
    </row>
    <row r="816" spans="1:37" ht="16.5" customHeight="1">
      <c r="A816" s="38">
        <v>778</v>
      </c>
      <c r="B816" s="38" t="s">
        <v>1840</v>
      </c>
      <c r="C816" s="38" t="s">
        <v>1900</v>
      </c>
      <c r="D816" s="38" t="s">
        <v>157</v>
      </c>
      <c r="E816" s="38" t="s">
        <v>1974</v>
      </c>
      <c r="F816" s="45" t="s">
        <v>4265</v>
      </c>
      <c r="G816" s="38" t="s">
        <v>1975</v>
      </c>
      <c r="H816" s="38" t="s">
        <v>4266</v>
      </c>
      <c r="I816" s="38">
        <v>2017</v>
      </c>
      <c r="J816" s="39">
        <v>1361</v>
      </c>
      <c r="K816" s="39">
        <v>908.29</v>
      </c>
      <c r="L816" s="39">
        <v>62</v>
      </c>
      <c r="M816" s="39">
        <v>32845</v>
      </c>
      <c r="N816" s="39">
        <v>0</v>
      </c>
      <c r="O816" s="39">
        <v>41</v>
      </c>
      <c r="P816" s="39">
        <v>4821</v>
      </c>
      <c r="Q816" s="39">
        <v>0</v>
      </c>
      <c r="R816" s="39">
        <v>2</v>
      </c>
      <c r="S816" s="39">
        <v>3</v>
      </c>
      <c r="T816" s="39">
        <v>6</v>
      </c>
      <c r="U816" s="39">
        <v>1</v>
      </c>
      <c r="V816" s="39">
        <v>1</v>
      </c>
      <c r="W816" s="39">
        <v>2</v>
      </c>
      <c r="X816" s="39">
        <v>3</v>
      </c>
      <c r="Y816" s="39">
        <v>0</v>
      </c>
      <c r="Z816" s="39">
        <v>0</v>
      </c>
      <c r="AA816" s="39">
        <v>0</v>
      </c>
      <c r="AB816" s="39">
        <v>2</v>
      </c>
      <c r="AC816" s="39">
        <v>0</v>
      </c>
      <c r="AD816" s="39">
        <v>2</v>
      </c>
      <c r="AE816" s="39">
        <v>0</v>
      </c>
      <c r="AF816" s="39">
        <v>451218</v>
      </c>
      <c r="AG816" s="39">
        <v>271962</v>
      </c>
      <c r="AH816" s="39">
        <v>45000</v>
      </c>
      <c r="AI816" s="39">
        <v>134256</v>
      </c>
      <c r="AJ816" s="39">
        <v>107365</v>
      </c>
      <c r="AK816" s="39">
        <v>33213</v>
      </c>
    </row>
    <row r="817" spans="1:37" ht="16.5" customHeight="1">
      <c r="A817" s="38">
        <v>779</v>
      </c>
      <c r="B817" s="38" t="s">
        <v>1840</v>
      </c>
      <c r="C817" s="38" t="s">
        <v>1903</v>
      </c>
      <c r="D817" s="38" t="s">
        <v>157</v>
      </c>
      <c r="E817" s="38" t="s">
        <v>1982</v>
      </c>
      <c r="F817" s="45" t="s">
        <v>4267</v>
      </c>
      <c r="G817" s="38" t="s">
        <v>1983</v>
      </c>
      <c r="H817" s="38" t="s">
        <v>1984</v>
      </c>
      <c r="I817" s="38">
        <v>2004</v>
      </c>
      <c r="J817" s="39">
        <v>1516</v>
      </c>
      <c r="K817" s="39">
        <v>1618</v>
      </c>
      <c r="L817" s="39">
        <v>80</v>
      </c>
      <c r="M817" s="39">
        <v>51705</v>
      </c>
      <c r="N817" s="39">
        <v>1147</v>
      </c>
      <c r="O817" s="39">
        <v>15</v>
      </c>
      <c r="P817" s="39">
        <v>1714</v>
      </c>
      <c r="Q817" s="39">
        <v>25</v>
      </c>
      <c r="R817" s="39">
        <v>0</v>
      </c>
      <c r="S817" s="39">
        <v>4</v>
      </c>
      <c r="T817" s="39">
        <v>4</v>
      </c>
      <c r="U817" s="39">
        <v>0</v>
      </c>
      <c r="V817" s="39">
        <v>0</v>
      </c>
      <c r="W817" s="39">
        <v>2</v>
      </c>
      <c r="X817" s="39">
        <v>2</v>
      </c>
      <c r="Y817" s="39">
        <v>0</v>
      </c>
      <c r="Z817" s="39">
        <v>0</v>
      </c>
      <c r="AA817" s="39">
        <v>2</v>
      </c>
      <c r="AB817" s="39">
        <v>2</v>
      </c>
      <c r="AC817" s="39">
        <v>0</v>
      </c>
      <c r="AD817" s="39">
        <v>1</v>
      </c>
      <c r="AE817" s="39">
        <v>1</v>
      </c>
      <c r="AF817" s="39">
        <v>377000</v>
      </c>
      <c r="AG817" s="39">
        <v>223000</v>
      </c>
      <c r="AH817" s="39">
        <v>20000</v>
      </c>
      <c r="AI817" s="39">
        <v>134000</v>
      </c>
      <c r="AJ817" s="39">
        <v>11008</v>
      </c>
      <c r="AK817" s="39">
        <v>9027</v>
      </c>
    </row>
    <row r="818" spans="1:37" ht="16.5" customHeight="1">
      <c r="A818" s="38">
        <v>780</v>
      </c>
      <c r="B818" s="38" t="s">
        <v>1840</v>
      </c>
      <c r="C818" s="38" t="s">
        <v>1903</v>
      </c>
      <c r="D818" s="38" t="s">
        <v>157</v>
      </c>
      <c r="E818" s="38" t="s">
        <v>1985</v>
      </c>
      <c r="F818" s="45" t="s">
        <v>4268</v>
      </c>
      <c r="G818" s="38" t="s">
        <v>1986</v>
      </c>
      <c r="H818" s="38" t="s">
        <v>1989</v>
      </c>
      <c r="I818" s="38">
        <v>2014</v>
      </c>
      <c r="J818" s="39">
        <v>493.29</v>
      </c>
      <c r="K818" s="39">
        <v>474.21</v>
      </c>
      <c r="L818" s="39">
        <v>128</v>
      </c>
      <c r="M818" s="39">
        <v>27118</v>
      </c>
      <c r="N818" s="39">
        <v>523</v>
      </c>
      <c r="O818" s="39">
        <v>38</v>
      </c>
      <c r="P818" s="39">
        <v>1258</v>
      </c>
      <c r="Q818" s="39">
        <v>23</v>
      </c>
      <c r="R818" s="39">
        <v>0</v>
      </c>
      <c r="S818" s="39">
        <v>5</v>
      </c>
      <c r="T818" s="39">
        <v>4</v>
      </c>
      <c r="U818" s="39">
        <v>0</v>
      </c>
      <c r="V818" s="39">
        <v>0</v>
      </c>
      <c r="W818" s="39">
        <v>2</v>
      </c>
      <c r="X818" s="39">
        <v>4</v>
      </c>
      <c r="Y818" s="39">
        <v>0</v>
      </c>
      <c r="Z818" s="39">
        <v>0</v>
      </c>
      <c r="AA818" s="39">
        <v>3</v>
      </c>
      <c r="AB818" s="39">
        <v>0</v>
      </c>
      <c r="AC818" s="39">
        <v>0</v>
      </c>
      <c r="AD818" s="39">
        <v>2</v>
      </c>
      <c r="AE818" s="39">
        <v>0</v>
      </c>
      <c r="AF818" s="39">
        <v>182162</v>
      </c>
      <c r="AG818" s="39">
        <v>158064</v>
      </c>
      <c r="AH818" s="39">
        <v>17520</v>
      </c>
      <c r="AI818" s="39">
        <v>6578</v>
      </c>
      <c r="AJ818" s="39">
        <v>10256</v>
      </c>
      <c r="AK818" s="39">
        <v>9621</v>
      </c>
    </row>
    <row r="819" spans="1:37" ht="16.5" customHeight="1">
      <c r="A819" s="38">
        <v>781</v>
      </c>
      <c r="B819" s="38" t="s">
        <v>1840</v>
      </c>
      <c r="C819" s="38" t="s">
        <v>1903</v>
      </c>
      <c r="D819" s="38" t="s">
        <v>157</v>
      </c>
      <c r="E819" s="38" t="s">
        <v>1987</v>
      </c>
      <c r="F819" s="45" t="s">
        <v>4269</v>
      </c>
      <c r="G819" s="38" t="s">
        <v>1988</v>
      </c>
      <c r="H819" s="38" t="s">
        <v>1989</v>
      </c>
      <c r="I819" s="38">
        <v>2000</v>
      </c>
      <c r="J819" s="39">
        <v>1277</v>
      </c>
      <c r="K819" s="39">
        <v>1153.27</v>
      </c>
      <c r="L819" s="39">
        <v>157</v>
      </c>
      <c r="M819" s="39">
        <v>58341</v>
      </c>
      <c r="N819" s="39">
        <v>1081</v>
      </c>
      <c r="O819" s="39">
        <v>33</v>
      </c>
      <c r="P819" s="39">
        <v>1141</v>
      </c>
      <c r="Q819" s="39">
        <v>0</v>
      </c>
      <c r="R819" s="39">
        <v>3</v>
      </c>
      <c r="S819" s="39">
        <v>4</v>
      </c>
      <c r="T819" s="39">
        <v>4</v>
      </c>
      <c r="U819" s="39">
        <v>0</v>
      </c>
      <c r="V819" s="39">
        <v>0</v>
      </c>
      <c r="W819" s="39">
        <v>2</v>
      </c>
      <c r="X819" s="39">
        <v>2</v>
      </c>
      <c r="Y819" s="39">
        <v>0</v>
      </c>
      <c r="Z819" s="39">
        <v>0</v>
      </c>
      <c r="AA819" s="39">
        <v>2</v>
      </c>
      <c r="AB819" s="39">
        <v>2</v>
      </c>
      <c r="AC819" s="39">
        <v>0</v>
      </c>
      <c r="AD819" s="39">
        <v>0</v>
      </c>
      <c r="AE819" s="39">
        <v>2</v>
      </c>
      <c r="AF819" s="39">
        <v>175466</v>
      </c>
      <c r="AG819" s="39">
        <v>16416</v>
      </c>
      <c r="AH819" s="39">
        <v>25000</v>
      </c>
      <c r="AI819" s="39">
        <v>134050</v>
      </c>
      <c r="AJ819" s="39">
        <v>16530</v>
      </c>
      <c r="AK819" s="39">
        <v>9721</v>
      </c>
    </row>
    <row r="820" spans="1:37" ht="16.5" customHeight="1">
      <c r="A820" s="38">
        <v>782</v>
      </c>
      <c r="B820" s="38" t="s">
        <v>1840</v>
      </c>
      <c r="C820" s="38" t="s">
        <v>1903</v>
      </c>
      <c r="D820" s="38" t="s">
        <v>157</v>
      </c>
      <c r="E820" s="38" t="s">
        <v>1979</v>
      </c>
      <c r="F820" s="45" t="s">
        <v>4270</v>
      </c>
      <c r="G820" s="38" t="s">
        <v>1980</v>
      </c>
      <c r="H820" s="38" t="s">
        <v>1981</v>
      </c>
      <c r="I820" s="38">
        <v>2018</v>
      </c>
      <c r="J820" s="39">
        <v>1131</v>
      </c>
      <c r="K820" s="39">
        <v>774.65</v>
      </c>
      <c r="L820" s="39">
        <v>87</v>
      </c>
      <c r="M820" s="39">
        <v>14475</v>
      </c>
      <c r="N820" s="39">
        <v>31</v>
      </c>
      <c r="O820" s="39">
        <v>33</v>
      </c>
      <c r="P820" s="39">
        <v>2375</v>
      </c>
      <c r="Q820" s="39">
        <v>28</v>
      </c>
      <c r="R820" s="39">
        <v>0</v>
      </c>
      <c r="S820" s="39">
        <v>1</v>
      </c>
      <c r="T820" s="39">
        <v>1</v>
      </c>
      <c r="U820" s="39">
        <v>0</v>
      </c>
      <c r="V820" s="39">
        <v>0</v>
      </c>
      <c r="W820" s="39">
        <v>1</v>
      </c>
      <c r="X820" s="39">
        <v>1</v>
      </c>
      <c r="Y820" s="39">
        <v>0</v>
      </c>
      <c r="Z820" s="39">
        <v>0</v>
      </c>
      <c r="AA820" s="39">
        <v>0</v>
      </c>
      <c r="AB820" s="39">
        <v>0</v>
      </c>
      <c r="AC820" s="39">
        <v>0</v>
      </c>
      <c r="AD820" s="39">
        <v>0</v>
      </c>
      <c r="AE820" s="39">
        <v>1</v>
      </c>
      <c r="AF820" s="39">
        <v>247313</v>
      </c>
      <c r="AG820" s="39">
        <v>155000</v>
      </c>
      <c r="AH820" s="39">
        <v>26800</v>
      </c>
      <c r="AI820" s="39">
        <v>65513</v>
      </c>
      <c r="AJ820" s="39">
        <v>9514</v>
      </c>
      <c r="AK820" s="39">
        <v>9987</v>
      </c>
    </row>
    <row r="821" spans="1:37" ht="16.5" customHeight="1">
      <c r="A821" s="38">
        <v>783</v>
      </c>
      <c r="B821" s="38" t="s">
        <v>1840</v>
      </c>
      <c r="C821" s="38" t="s">
        <v>1907</v>
      </c>
      <c r="D821" s="38" t="s">
        <v>157</v>
      </c>
      <c r="E821" s="38" t="s">
        <v>1990</v>
      </c>
      <c r="F821" s="45" t="s">
        <v>4271</v>
      </c>
      <c r="G821" s="38" t="s">
        <v>1991</v>
      </c>
      <c r="H821" s="38" t="s">
        <v>1992</v>
      </c>
      <c r="I821" s="38">
        <v>2020</v>
      </c>
      <c r="J821" s="39">
        <v>1058</v>
      </c>
      <c r="K821" s="39">
        <v>503.44</v>
      </c>
      <c r="L821" s="39">
        <v>124</v>
      </c>
      <c r="M821" s="39">
        <v>14689</v>
      </c>
      <c r="N821" s="39">
        <v>125</v>
      </c>
      <c r="O821" s="39">
        <v>40</v>
      </c>
      <c r="P821" s="39">
        <v>3292</v>
      </c>
      <c r="Q821" s="39">
        <v>84</v>
      </c>
      <c r="R821" s="39">
        <v>20</v>
      </c>
      <c r="S821" s="46">
        <v>1.5</v>
      </c>
      <c r="T821" s="46">
        <v>1.5</v>
      </c>
      <c r="U821" s="39">
        <v>0</v>
      </c>
      <c r="V821" s="39">
        <v>0</v>
      </c>
      <c r="W821" s="46">
        <v>0.5</v>
      </c>
      <c r="X821" s="46">
        <v>0.5</v>
      </c>
      <c r="Y821" s="39">
        <v>0</v>
      </c>
      <c r="Z821" s="39">
        <v>0</v>
      </c>
      <c r="AA821" s="39">
        <v>1</v>
      </c>
      <c r="AB821" s="39">
        <v>1</v>
      </c>
      <c r="AC821" s="39">
        <v>0</v>
      </c>
      <c r="AD821" s="39">
        <v>0</v>
      </c>
      <c r="AE821" s="39">
        <v>1</v>
      </c>
      <c r="AF821" s="39">
        <v>175647</v>
      </c>
      <c r="AG821" s="39">
        <v>73347</v>
      </c>
      <c r="AH821" s="39">
        <v>40000</v>
      </c>
      <c r="AI821" s="39">
        <v>62300</v>
      </c>
      <c r="AJ821" s="39">
        <v>25500</v>
      </c>
      <c r="AK821" s="39">
        <v>5796</v>
      </c>
    </row>
    <row r="822" spans="1:37" ht="16.5" customHeight="1">
      <c r="A822" s="38">
        <v>784</v>
      </c>
      <c r="B822" s="38" t="s">
        <v>1840</v>
      </c>
      <c r="C822" s="38" t="s">
        <v>1907</v>
      </c>
      <c r="D822" s="38" t="s">
        <v>157</v>
      </c>
      <c r="E822" s="38" t="s">
        <v>1993</v>
      </c>
      <c r="F822" s="45" t="s">
        <v>4272</v>
      </c>
      <c r="G822" s="38" t="s">
        <v>1994</v>
      </c>
      <c r="H822" s="38" t="s">
        <v>4273</v>
      </c>
      <c r="I822" s="38">
        <v>2019</v>
      </c>
      <c r="J822" s="39">
        <v>436</v>
      </c>
      <c r="K822" s="39">
        <v>854</v>
      </c>
      <c r="L822" s="39">
        <v>173</v>
      </c>
      <c r="M822" s="39">
        <v>17388</v>
      </c>
      <c r="N822" s="39">
        <v>375</v>
      </c>
      <c r="O822" s="39">
        <v>20</v>
      </c>
      <c r="P822" s="39">
        <v>3350</v>
      </c>
      <c r="Q822" s="39">
        <v>0</v>
      </c>
      <c r="R822" s="39">
        <v>7</v>
      </c>
      <c r="S822" s="39">
        <v>2</v>
      </c>
      <c r="T822" s="39">
        <v>2</v>
      </c>
      <c r="U822" s="39">
        <v>0</v>
      </c>
      <c r="V822" s="39">
        <v>0</v>
      </c>
      <c r="W822" s="39">
        <v>1</v>
      </c>
      <c r="X822" s="39">
        <v>1</v>
      </c>
      <c r="Y822" s="39">
        <v>0</v>
      </c>
      <c r="Z822" s="39">
        <v>0</v>
      </c>
      <c r="AA822" s="39">
        <v>1</v>
      </c>
      <c r="AB822" s="39">
        <v>1</v>
      </c>
      <c r="AC822" s="39">
        <v>0</v>
      </c>
      <c r="AD822" s="39">
        <v>1</v>
      </c>
      <c r="AE822" s="39">
        <v>0</v>
      </c>
      <c r="AF822" s="39">
        <v>175654</v>
      </c>
      <c r="AG822" s="39">
        <v>72123</v>
      </c>
      <c r="AH822" s="39">
        <v>39574</v>
      </c>
      <c r="AI822" s="39">
        <v>63957</v>
      </c>
      <c r="AJ822" s="39">
        <v>22928</v>
      </c>
      <c r="AK822" s="39">
        <v>8092</v>
      </c>
    </row>
    <row r="823" spans="1:37" ht="16.5" customHeight="1">
      <c r="A823" s="38">
        <v>785</v>
      </c>
      <c r="B823" s="38" t="s">
        <v>1840</v>
      </c>
      <c r="C823" s="38" t="s">
        <v>1907</v>
      </c>
      <c r="D823" s="38" t="s">
        <v>157</v>
      </c>
      <c r="E823" s="38" t="s">
        <v>1995</v>
      </c>
      <c r="F823" s="45" t="s">
        <v>4274</v>
      </c>
      <c r="G823" s="38" t="s">
        <v>1996</v>
      </c>
      <c r="H823" s="38" t="s">
        <v>4275</v>
      </c>
      <c r="I823" s="38">
        <v>2014</v>
      </c>
      <c r="J823" s="39">
        <v>10158</v>
      </c>
      <c r="K823" s="39">
        <v>2184.14</v>
      </c>
      <c r="L823" s="39">
        <v>144</v>
      </c>
      <c r="M823" s="39">
        <v>69703</v>
      </c>
      <c r="N823" s="39">
        <v>1399</v>
      </c>
      <c r="O823" s="39">
        <v>42</v>
      </c>
      <c r="P823" s="39">
        <v>4684</v>
      </c>
      <c r="Q823" s="39">
        <v>184</v>
      </c>
      <c r="R823" s="39">
        <v>0</v>
      </c>
      <c r="S823" s="39">
        <v>14</v>
      </c>
      <c r="T823" s="39">
        <v>14</v>
      </c>
      <c r="U823" s="39">
        <v>1</v>
      </c>
      <c r="V823" s="39">
        <v>1</v>
      </c>
      <c r="W823" s="39">
        <v>4</v>
      </c>
      <c r="X823" s="39">
        <v>4</v>
      </c>
      <c r="Y823" s="39">
        <v>0</v>
      </c>
      <c r="Z823" s="39">
        <v>0</v>
      </c>
      <c r="AA823" s="39">
        <v>9</v>
      </c>
      <c r="AB823" s="39">
        <v>9</v>
      </c>
      <c r="AC823" s="39">
        <v>0</v>
      </c>
      <c r="AD823" s="39">
        <v>4</v>
      </c>
      <c r="AE823" s="39">
        <v>1</v>
      </c>
      <c r="AF823" s="39">
        <v>599533</v>
      </c>
      <c r="AG823" s="39">
        <v>333105</v>
      </c>
      <c r="AH823" s="39">
        <v>59099</v>
      </c>
      <c r="AI823" s="39">
        <v>207329</v>
      </c>
      <c r="AJ823" s="39">
        <v>57872</v>
      </c>
      <c r="AK823" s="39">
        <v>37623</v>
      </c>
    </row>
    <row r="824" spans="1:37" ht="16.5" customHeight="1">
      <c r="A824" s="38">
        <v>786</v>
      </c>
      <c r="B824" s="38" t="s">
        <v>1840</v>
      </c>
      <c r="C824" s="38" t="s">
        <v>1911</v>
      </c>
      <c r="D824" s="38" t="s">
        <v>157</v>
      </c>
      <c r="E824" s="38" t="s">
        <v>1997</v>
      </c>
      <c r="F824" s="45" t="s">
        <v>4276</v>
      </c>
      <c r="G824" s="38" t="s">
        <v>1998</v>
      </c>
      <c r="H824" s="38" t="s">
        <v>1999</v>
      </c>
      <c r="I824" s="38">
        <v>2016</v>
      </c>
      <c r="J824" s="39">
        <v>1169</v>
      </c>
      <c r="K824" s="39">
        <v>882.26</v>
      </c>
      <c r="L824" s="39">
        <v>120</v>
      </c>
      <c r="M824" s="39">
        <v>24736</v>
      </c>
      <c r="N824" s="39">
        <v>146</v>
      </c>
      <c r="O824" s="39">
        <v>15</v>
      </c>
      <c r="P824" s="39">
        <v>2342</v>
      </c>
      <c r="Q824" s="39">
        <v>35</v>
      </c>
      <c r="R824" s="39">
        <v>15</v>
      </c>
      <c r="S824" s="39">
        <v>4</v>
      </c>
      <c r="T824" s="39">
        <v>4</v>
      </c>
      <c r="U824" s="39">
        <v>2</v>
      </c>
      <c r="V824" s="39">
        <v>2</v>
      </c>
      <c r="W824" s="39">
        <v>1</v>
      </c>
      <c r="X824" s="39">
        <v>1</v>
      </c>
      <c r="Y824" s="39">
        <v>0</v>
      </c>
      <c r="Z824" s="39">
        <v>0</v>
      </c>
      <c r="AA824" s="39">
        <v>1</v>
      </c>
      <c r="AB824" s="39">
        <v>1</v>
      </c>
      <c r="AC824" s="39">
        <v>0</v>
      </c>
      <c r="AD824" s="39">
        <v>1</v>
      </c>
      <c r="AE824" s="39">
        <v>0</v>
      </c>
      <c r="AF824" s="39">
        <v>385118</v>
      </c>
      <c r="AG824" s="39">
        <v>174148</v>
      </c>
      <c r="AH824" s="39">
        <v>27605</v>
      </c>
      <c r="AI824" s="39">
        <v>183365</v>
      </c>
      <c r="AJ824" s="39">
        <v>47915</v>
      </c>
      <c r="AK824" s="39">
        <v>35566</v>
      </c>
    </row>
    <row r="825" spans="1:37" ht="16.5" customHeight="1">
      <c r="A825" s="38">
        <v>787</v>
      </c>
      <c r="B825" s="38" t="s">
        <v>1840</v>
      </c>
      <c r="C825" s="38" t="s">
        <v>1915</v>
      </c>
      <c r="D825" s="38" t="s">
        <v>157</v>
      </c>
      <c r="E825" s="38" t="s">
        <v>2000</v>
      </c>
      <c r="F825" s="45" t="s">
        <v>4277</v>
      </c>
      <c r="G825" s="38" t="s">
        <v>2001</v>
      </c>
      <c r="H825" s="38" t="s">
        <v>3124</v>
      </c>
      <c r="I825" s="38">
        <v>2015</v>
      </c>
      <c r="J825" s="39">
        <v>680</v>
      </c>
      <c r="K825" s="39">
        <v>488</v>
      </c>
      <c r="L825" s="39">
        <v>71</v>
      </c>
      <c r="M825" s="39">
        <v>26203</v>
      </c>
      <c r="N825" s="39">
        <v>389</v>
      </c>
      <c r="O825" s="39">
        <v>21</v>
      </c>
      <c r="P825" s="39">
        <v>1879</v>
      </c>
      <c r="Q825" s="39">
        <v>22</v>
      </c>
      <c r="R825" s="39">
        <v>8</v>
      </c>
      <c r="S825" s="46">
        <v>3.5</v>
      </c>
      <c r="T825" s="46">
        <v>3.5</v>
      </c>
      <c r="U825" s="39">
        <v>0</v>
      </c>
      <c r="V825" s="39">
        <v>0</v>
      </c>
      <c r="W825" s="46">
        <v>0.5</v>
      </c>
      <c r="X825" s="46">
        <v>0.5</v>
      </c>
      <c r="Y825" s="39">
        <v>0</v>
      </c>
      <c r="Z825" s="39">
        <v>0</v>
      </c>
      <c r="AA825" s="39">
        <v>3</v>
      </c>
      <c r="AB825" s="39">
        <v>3</v>
      </c>
      <c r="AC825" s="39">
        <v>0</v>
      </c>
      <c r="AD825" s="39">
        <v>1</v>
      </c>
      <c r="AE825" s="39">
        <v>0</v>
      </c>
      <c r="AF825" s="39">
        <v>186842</v>
      </c>
      <c r="AG825" s="39">
        <v>115200</v>
      </c>
      <c r="AH825" s="39">
        <v>30000</v>
      </c>
      <c r="AI825" s="39">
        <v>41642</v>
      </c>
      <c r="AJ825" s="39">
        <v>22518</v>
      </c>
      <c r="AK825" s="39">
        <v>9145</v>
      </c>
    </row>
    <row r="826" spans="1:37" ht="16.5" customHeight="1">
      <c r="A826" s="38">
        <v>788</v>
      </c>
      <c r="B826" s="38" t="s">
        <v>1840</v>
      </c>
      <c r="C826" s="38" t="s">
        <v>1915</v>
      </c>
      <c r="D826" s="38" t="s">
        <v>157</v>
      </c>
      <c r="E826" s="38" t="s">
        <v>2002</v>
      </c>
      <c r="F826" s="45" t="s">
        <v>4278</v>
      </c>
      <c r="G826" s="38" t="s">
        <v>2003</v>
      </c>
      <c r="H826" s="38" t="s">
        <v>2004</v>
      </c>
      <c r="I826" s="38">
        <v>2014</v>
      </c>
      <c r="J826" s="39">
        <v>4800</v>
      </c>
      <c r="K826" s="39">
        <v>3948</v>
      </c>
      <c r="L826" s="39">
        <v>134</v>
      </c>
      <c r="M826" s="39">
        <v>69616</v>
      </c>
      <c r="N826" s="39">
        <v>2136</v>
      </c>
      <c r="O826" s="39">
        <v>61</v>
      </c>
      <c r="P826" s="39">
        <v>4981</v>
      </c>
      <c r="Q826" s="39">
        <v>136</v>
      </c>
      <c r="R826" s="39">
        <v>2</v>
      </c>
      <c r="S826" s="39">
        <v>9</v>
      </c>
      <c r="T826" s="39">
        <v>9</v>
      </c>
      <c r="U826" s="39">
        <v>0</v>
      </c>
      <c r="V826" s="39">
        <v>0</v>
      </c>
      <c r="W826" s="39">
        <v>2</v>
      </c>
      <c r="X826" s="39">
        <v>2</v>
      </c>
      <c r="Y826" s="39">
        <v>0</v>
      </c>
      <c r="Z826" s="39">
        <v>0</v>
      </c>
      <c r="AA826" s="39">
        <v>7</v>
      </c>
      <c r="AB826" s="39">
        <v>7</v>
      </c>
      <c r="AC826" s="39">
        <v>0</v>
      </c>
      <c r="AD826" s="39">
        <v>3</v>
      </c>
      <c r="AE826" s="39">
        <v>0</v>
      </c>
      <c r="AF826" s="39">
        <v>631692</v>
      </c>
      <c r="AG826" s="39">
        <v>351254</v>
      </c>
      <c r="AH826" s="39">
        <v>98721</v>
      </c>
      <c r="AI826" s="39">
        <v>181717</v>
      </c>
      <c r="AJ826" s="39">
        <v>67094</v>
      </c>
      <c r="AK826" s="39">
        <v>39441</v>
      </c>
    </row>
    <row r="827" spans="1:37" s="774" customFormat="1">
      <c r="A827" s="1830" t="s">
        <v>572</v>
      </c>
      <c r="B827" s="1831"/>
      <c r="C827" s="1832"/>
      <c r="D827" s="768"/>
      <c r="E827" s="769">
        <v>38</v>
      </c>
      <c r="F827" s="768"/>
      <c r="G827" s="768"/>
      <c r="H827" s="768"/>
      <c r="I827" s="768"/>
      <c r="J827" s="771"/>
      <c r="K827" s="771"/>
      <c r="L827" s="771"/>
      <c r="M827" s="771"/>
      <c r="N827" s="771"/>
      <c r="O827" s="771"/>
      <c r="P827" s="771"/>
      <c r="Q827" s="771"/>
      <c r="R827" s="771"/>
      <c r="S827" s="772"/>
      <c r="T827" s="772"/>
      <c r="U827" s="772"/>
      <c r="V827" s="772"/>
      <c r="W827" s="772"/>
      <c r="X827" s="772"/>
      <c r="Y827" s="772"/>
      <c r="Z827" s="771"/>
      <c r="AA827" s="772"/>
      <c r="AB827" s="772"/>
      <c r="AC827" s="771"/>
      <c r="AD827" s="771"/>
      <c r="AE827" s="771"/>
      <c r="AF827" s="773"/>
      <c r="AG827" s="771"/>
      <c r="AH827" s="771"/>
      <c r="AI827" s="771"/>
      <c r="AJ827" s="771"/>
      <c r="AK827" s="771"/>
    </row>
    <row r="828" spans="1:37" s="782" customFormat="1">
      <c r="A828" s="1824" t="s">
        <v>4853</v>
      </c>
      <c r="B828" s="1825"/>
      <c r="C828" s="1826"/>
      <c r="D828" s="777"/>
      <c r="E828" s="778">
        <v>60</v>
      </c>
      <c r="F828" s="777"/>
      <c r="G828" s="777"/>
      <c r="H828" s="777"/>
      <c r="I828" s="777"/>
      <c r="J828" s="779"/>
      <c r="K828" s="779"/>
      <c r="L828" s="779"/>
      <c r="M828" s="779"/>
      <c r="N828" s="779"/>
      <c r="O828" s="779"/>
      <c r="P828" s="779"/>
      <c r="Q828" s="779"/>
      <c r="R828" s="779"/>
      <c r="S828" s="780"/>
      <c r="T828" s="780"/>
      <c r="U828" s="780"/>
      <c r="V828" s="780"/>
      <c r="W828" s="780"/>
      <c r="X828" s="780"/>
      <c r="Y828" s="780"/>
      <c r="Z828" s="779"/>
      <c r="AA828" s="780"/>
      <c r="AB828" s="780"/>
      <c r="AC828" s="779"/>
      <c r="AD828" s="779"/>
      <c r="AE828" s="779"/>
      <c r="AF828" s="781"/>
      <c r="AG828" s="779"/>
      <c r="AH828" s="779"/>
      <c r="AI828" s="779"/>
      <c r="AJ828" s="779"/>
      <c r="AK828" s="779"/>
    </row>
    <row r="829" spans="1:37" ht="16.5" customHeight="1">
      <c r="A829" s="38">
        <v>789</v>
      </c>
      <c r="B829" s="38" t="s">
        <v>2005</v>
      </c>
      <c r="C829" s="38" t="s">
        <v>2006</v>
      </c>
      <c r="D829" s="38" t="s">
        <v>62</v>
      </c>
      <c r="E829" s="38" t="s">
        <v>2007</v>
      </c>
      <c r="F829" s="45" t="s">
        <v>4279</v>
      </c>
      <c r="G829" s="38" t="s">
        <v>2008</v>
      </c>
      <c r="H829" s="38" t="s">
        <v>4280</v>
      </c>
      <c r="I829" s="38">
        <v>1971</v>
      </c>
      <c r="J829" s="39">
        <v>3123</v>
      </c>
      <c r="K829" s="39">
        <v>1874</v>
      </c>
      <c r="L829" s="39">
        <v>340</v>
      </c>
      <c r="M829" s="39">
        <v>68223</v>
      </c>
      <c r="N829" s="39">
        <v>2276</v>
      </c>
      <c r="O829" s="39">
        <v>48</v>
      </c>
      <c r="P829" s="39">
        <v>2533</v>
      </c>
      <c r="Q829" s="39">
        <v>73</v>
      </c>
      <c r="R829" s="39">
        <v>16</v>
      </c>
      <c r="S829" s="39">
        <v>7</v>
      </c>
      <c r="T829" s="39">
        <v>7</v>
      </c>
      <c r="U829" s="39">
        <v>1</v>
      </c>
      <c r="V829" s="39">
        <v>1</v>
      </c>
      <c r="W829" s="39">
        <v>3</v>
      </c>
      <c r="X829" s="39">
        <v>3</v>
      </c>
      <c r="Y829" s="39">
        <v>0</v>
      </c>
      <c r="Z829" s="39">
        <v>0</v>
      </c>
      <c r="AA829" s="39">
        <v>3</v>
      </c>
      <c r="AB829" s="39">
        <v>3</v>
      </c>
      <c r="AC829" s="39">
        <v>0</v>
      </c>
      <c r="AD829" s="39">
        <v>3</v>
      </c>
      <c r="AE829" s="39">
        <v>0</v>
      </c>
      <c r="AF829" s="39">
        <v>300956</v>
      </c>
      <c r="AG829" s="39">
        <v>144549</v>
      </c>
      <c r="AH829" s="39">
        <v>35450</v>
      </c>
      <c r="AI829" s="39">
        <v>120957</v>
      </c>
      <c r="AJ829" s="39">
        <v>29737</v>
      </c>
      <c r="AK829" s="39">
        <v>25775</v>
      </c>
    </row>
    <row r="830" spans="1:37" ht="16.5" customHeight="1">
      <c r="A830" s="38">
        <v>790</v>
      </c>
      <c r="B830" s="38" t="s">
        <v>2005</v>
      </c>
      <c r="C830" s="38" t="s">
        <v>2009</v>
      </c>
      <c r="D830" s="38" t="s">
        <v>62</v>
      </c>
      <c r="E830" s="38" t="s">
        <v>2010</v>
      </c>
      <c r="F830" s="45" t="s">
        <v>4281</v>
      </c>
      <c r="G830" s="38" t="s">
        <v>2011</v>
      </c>
      <c r="H830" s="38" t="s">
        <v>2012</v>
      </c>
      <c r="I830" s="38">
        <v>1987</v>
      </c>
      <c r="J830" s="39">
        <v>2245.6</v>
      </c>
      <c r="K830" s="39">
        <v>783.6</v>
      </c>
      <c r="L830" s="39">
        <v>187</v>
      </c>
      <c r="M830" s="39">
        <v>59543</v>
      </c>
      <c r="N830" s="39">
        <v>2442</v>
      </c>
      <c r="O830" s="39">
        <v>35</v>
      </c>
      <c r="P830" s="39">
        <v>1634</v>
      </c>
      <c r="Q830" s="39">
        <v>153</v>
      </c>
      <c r="R830" s="39">
        <v>0</v>
      </c>
      <c r="S830" s="39">
        <v>7</v>
      </c>
      <c r="T830" s="39">
        <v>7</v>
      </c>
      <c r="U830" s="39">
        <v>1</v>
      </c>
      <c r="V830" s="39">
        <v>1</v>
      </c>
      <c r="W830" s="39">
        <v>3</v>
      </c>
      <c r="X830" s="39">
        <v>3</v>
      </c>
      <c r="Y830" s="39">
        <v>0</v>
      </c>
      <c r="Z830" s="39">
        <v>0</v>
      </c>
      <c r="AA830" s="39">
        <v>3</v>
      </c>
      <c r="AB830" s="39">
        <v>3</v>
      </c>
      <c r="AC830" s="39">
        <v>0</v>
      </c>
      <c r="AD830" s="39">
        <v>3</v>
      </c>
      <c r="AE830" s="39">
        <v>0</v>
      </c>
      <c r="AF830" s="39">
        <v>424080</v>
      </c>
      <c r="AG830" s="39">
        <v>243220</v>
      </c>
      <c r="AH830" s="39">
        <v>26700</v>
      </c>
      <c r="AI830" s="39">
        <v>154160</v>
      </c>
      <c r="AJ830" s="39">
        <v>10243</v>
      </c>
      <c r="AK830" s="39">
        <v>10101</v>
      </c>
    </row>
    <row r="831" spans="1:37" ht="16.5" customHeight="1">
      <c r="A831" s="38">
        <v>791</v>
      </c>
      <c r="B831" s="38" t="s">
        <v>2005</v>
      </c>
      <c r="C831" s="38" t="s">
        <v>2013</v>
      </c>
      <c r="D831" s="38" t="s">
        <v>62</v>
      </c>
      <c r="E831" s="38" t="s">
        <v>2014</v>
      </c>
      <c r="F831" s="45" t="s">
        <v>4282</v>
      </c>
      <c r="G831" s="38" t="s">
        <v>2015</v>
      </c>
      <c r="H831" s="38" t="s">
        <v>2016</v>
      </c>
      <c r="I831" s="38">
        <v>1973</v>
      </c>
      <c r="J831" s="39">
        <v>2502.85</v>
      </c>
      <c r="K831" s="39">
        <v>1776.2</v>
      </c>
      <c r="L831" s="39">
        <v>142</v>
      </c>
      <c r="M831" s="39">
        <v>47218</v>
      </c>
      <c r="N831" s="39">
        <v>3059</v>
      </c>
      <c r="O831" s="39">
        <v>29</v>
      </c>
      <c r="P831" s="39">
        <v>3403</v>
      </c>
      <c r="Q831" s="39">
        <v>59</v>
      </c>
      <c r="R831" s="39">
        <v>64</v>
      </c>
      <c r="S831" s="39">
        <v>7</v>
      </c>
      <c r="T831" s="39">
        <v>7</v>
      </c>
      <c r="U831" s="39">
        <v>1</v>
      </c>
      <c r="V831" s="39">
        <v>1</v>
      </c>
      <c r="W831" s="39">
        <v>3</v>
      </c>
      <c r="X831" s="39">
        <v>3</v>
      </c>
      <c r="Y831" s="39">
        <v>0</v>
      </c>
      <c r="Z831" s="39">
        <v>0</v>
      </c>
      <c r="AA831" s="39">
        <v>3</v>
      </c>
      <c r="AB831" s="39">
        <v>3</v>
      </c>
      <c r="AC831" s="39">
        <v>0</v>
      </c>
      <c r="AD831" s="39">
        <v>3</v>
      </c>
      <c r="AE831" s="39">
        <v>0</v>
      </c>
      <c r="AF831" s="39">
        <v>699866</v>
      </c>
      <c r="AG831" s="39">
        <v>260852</v>
      </c>
      <c r="AH831" s="39">
        <v>48600</v>
      </c>
      <c r="AI831" s="39">
        <v>390414</v>
      </c>
      <c r="AJ831" s="39">
        <v>29560</v>
      </c>
      <c r="AK831" s="39">
        <v>27756</v>
      </c>
    </row>
    <row r="832" spans="1:37" ht="16.5" customHeight="1">
      <c r="A832" s="38">
        <v>792</v>
      </c>
      <c r="B832" s="38" t="s">
        <v>2005</v>
      </c>
      <c r="C832" s="38" t="s">
        <v>2017</v>
      </c>
      <c r="D832" s="38" t="s">
        <v>62</v>
      </c>
      <c r="E832" s="38" t="s">
        <v>2018</v>
      </c>
      <c r="F832" s="45" t="s">
        <v>4283</v>
      </c>
      <c r="G832" s="38" t="s">
        <v>2019</v>
      </c>
      <c r="H832" s="38" t="s">
        <v>4284</v>
      </c>
      <c r="I832" s="38">
        <v>1972</v>
      </c>
      <c r="J832" s="39">
        <v>5102</v>
      </c>
      <c r="K832" s="39">
        <v>1650</v>
      </c>
      <c r="L832" s="39">
        <v>330</v>
      </c>
      <c r="M832" s="39">
        <v>37719</v>
      </c>
      <c r="N832" s="39">
        <v>427</v>
      </c>
      <c r="O832" s="39">
        <v>17</v>
      </c>
      <c r="P832" s="39">
        <v>3483</v>
      </c>
      <c r="Q832" s="39">
        <v>24</v>
      </c>
      <c r="R832" s="39">
        <v>69</v>
      </c>
      <c r="S832" s="39">
        <v>5</v>
      </c>
      <c r="T832" s="39">
        <v>5</v>
      </c>
      <c r="U832" s="39">
        <v>1</v>
      </c>
      <c r="V832" s="39">
        <v>1</v>
      </c>
      <c r="W832" s="39">
        <v>3</v>
      </c>
      <c r="X832" s="39">
        <v>3</v>
      </c>
      <c r="Y832" s="39">
        <v>0</v>
      </c>
      <c r="Z832" s="39">
        <v>0</v>
      </c>
      <c r="AA832" s="39">
        <v>1</v>
      </c>
      <c r="AB832" s="39">
        <v>1</v>
      </c>
      <c r="AC832" s="39">
        <v>0</v>
      </c>
      <c r="AD832" s="39">
        <v>3</v>
      </c>
      <c r="AE832" s="39">
        <v>0</v>
      </c>
      <c r="AF832" s="39">
        <v>196906</v>
      </c>
      <c r="AG832" s="39">
        <v>8320</v>
      </c>
      <c r="AH832" s="39">
        <v>45510</v>
      </c>
      <c r="AI832" s="39">
        <v>143076</v>
      </c>
      <c r="AJ832" s="39">
        <v>17228</v>
      </c>
      <c r="AK832" s="39">
        <v>23343</v>
      </c>
    </row>
    <row r="833" spans="1:37" ht="16.5" customHeight="1">
      <c r="A833" s="38">
        <v>793</v>
      </c>
      <c r="B833" s="38" t="s">
        <v>2005</v>
      </c>
      <c r="C833" s="38" t="s">
        <v>2020</v>
      </c>
      <c r="D833" s="38" t="s">
        <v>62</v>
      </c>
      <c r="E833" s="38" t="s">
        <v>2021</v>
      </c>
      <c r="F833" s="45" t="s">
        <v>4285</v>
      </c>
      <c r="G833" s="38" t="s">
        <v>2022</v>
      </c>
      <c r="H833" s="38" t="s">
        <v>4286</v>
      </c>
      <c r="I833" s="38">
        <v>1987</v>
      </c>
      <c r="J833" s="39">
        <v>1703.7</v>
      </c>
      <c r="K833" s="39">
        <v>1834.95</v>
      </c>
      <c r="L833" s="39">
        <v>229</v>
      </c>
      <c r="M833" s="39">
        <v>69580</v>
      </c>
      <c r="N833" s="39">
        <v>3245</v>
      </c>
      <c r="O833" s="39">
        <v>22</v>
      </c>
      <c r="P833" s="39">
        <v>1294</v>
      </c>
      <c r="Q833" s="39">
        <v>0</v>
      </c>
      <c r="R833" s="39">
        <v>22</v>
      </c>
      <c r="S833" s="39">
        <v>7</v>
      </c>
      <c r="T833" s="39">
        <v>7</v>
      </c>
      <c r="U833" s="39">
        <v>0</v>
      </c>
      <c r="V833" s="39">
        <v>0</v>
      </c>
      <c r="W833" s="39">
        <v>4</v>
      </c>
      <c r="X833" s="39">
        <v>4</v>
      </c>
      <c r="Y833" s="39">
        <v>0</v>
      </c>
      <c r="Z833" s="39">
        <v>0</v>
      </c>
      <c r="AA833" s="39">
        <v>3</v>
      </c>
      <c r="AB833" s="39">
        <v>3</v>
      </c>
      <c r="AC833" s="39">
        <v>0</v>
      </c>
      <c r="AD833" s="39">
        <v>4</v>
      </c>
      <c r="AE833" s="39">
        <v>0</v>
      </c>
      <c r="AF833" s="39">
        <v>404944</v>
      </c>
      <c r="AG833" s="39">
        <v>281895</v>
      </c>
      <c r="AH833" s="39">
        <v>15000</v>
      </c>
      <c r="AI833" s="39">
        <v>108049</v>
      </c>
      <c r="AJ833" s="39">
        <v>925</v>
      </c>
      <c r="AK833" s="39">
        <v>325</v>
      </c>
    </row>
    <row r="834" spans="1:37" ht="16.5" customHeight="1">
      <c r="A834" s="38">
        <v>794</v>
      </c>
      <c r="B834" s="38" t="s">
        <v>2005</v>
      </c>
      <c r="C834" s="38" t="s">
        <v>2023</v>
      </c>
      <c r="D834" s="38" t="s">
        <v>62</v>
      </c>
      <c r="E834" s="38" t="s">
        <v>2024</v>
      </c>
      <c r="F834" s="45" t="s">
        <v>4287</v>
      </c>
      <c r="G834" s="38" t="s">
        <v>2025</v>
      </c>
      <c r="H834" s="38" t="s">
        <v>4288</v>
      </c>
      <c r="I834" s="38">
        <v>1994</v>
      </c>
      <c r="J834" s="39">
        <v>3344.1</v>
      </c>
      <c r="K834" s="39">
        <v>1584.51</v>
      </c>
      <c r="L834" s="39">
        <v>260</v>
      </c>
      <c r="M834" s="39">
        <v>75443</v>
      </c>
      <c r="N834" s="39">
        <v>3136</v>
      </c>
      <c r="O834" s="39">
        <v>15</v>
      </c>
      <c r="P834" s="39">
        <v>2035</v>
      </c>
      <c r="Q834" s="39">
        <v>55</v>
      </c>
      <c r="R834" s="39">
        <v>15</v>
      </c>
      <c r="S834" s="39">
        <v>7</v>
      </c>
      <c r="T834" s="39">
        <v>7</v>
      </c>
      <c r="U834" s="39">
        <v>0</v>
      </c>
      <c r="V834" s="39">
        <v>0</v>
      </c>
      <c r="W834" s="39">
        <v>5</v>
      </c>
      <c r="X834" s="39">
        <v>5</v>
      </c>
      <c r="Y834" s="39">
        <v>0</v>
      </c>
      <c r="Z834" s="39">
        <v>0</v>
      </c>
      <c r="AA834" s="39">
        <v>2</v>
      </c>
      <c r="AB834" s="39">
        <v>2</v>
      </c>
      <c r="AC834" s="39">
        <v>0</v>
      </c>
      <c r="AD834" s="39">
        <v>5</v>
      </c>
      <c r="AE834" s="39">
        <v>0</v>
      </c>
      <c r="AF834" s="39">
        <v>335270</v>
      </c>
      <c r="AG834" s="39">
        <v>194936</v>
      </c>
      <c r="AH834" s="39">
        <v>34980</v>
      </c>
      <c r="AI834" s="39">
        <v>105354</v>
      </c>
      <c r="AJ834" s="39">
        <v>24184</v>
      </c>
      <c r="AK834" s="39">
        <v>9324</v>
      </c>
    </row>
    <row r="835" spans="1:37" ht="16.5" customHeight="1">
      <c r="A835" s="38">
        <v>795</v>
      </c>
      <c r="B835" s="38" t="s">
        <v>2005</v>
      </c>
      <c r="C835" s="38" t="s">
        <v>2023</v>
      </c>
      <c r="D835" s="38" t="s">
        <v>62</v>
      </c>
      <c r="E835" s="38" t="s">
        <v>2026</v>
      </c>
      <c r="F835" s="45" t="s">
        <v>4899</v>
      </c>
      <c r="G835" s="38" t="s">
        <v>2027</v>
      </c>
      <c r="H835" s="38" t="s">
        <v>2028</v>
      </c>
      <c r="I835" s="38">
        <v>1988</v>
      </c>
      <c r="J835" s="39">
        <v>1540</v>
      </c>
      <c r="K835" s="39">
        <v>1325</v>
      </c>
      <c r="L835" s="39">
        <v>235</v>
      </c>
      <c r="M835" s="39">
        <v>49383</v>
      </c>
      <c r="N835" s="39">
        <v>3880</v>
      </c>
      <c r="O835" s="39">
        <v>34</v>
      </c>
      <c r="P835" s="39">
        <v>2198</v>
      </c>
      <c r="Q835" s="39">
        <v>197</v>
      </c>
      <c r="R835" s="39">
        <v>34</v>
      </c>
      <c r="S835" s="39">
        <v>7</v>
      </c>
      <c r="T835" s="39">
        <v>7</v>
      </c>
      <c r="U835" s="39">
        <v>1</v>
      </c>
      <c r="V835" s="39">
        <v>1</v>
      </c>
      <c r="W835" s="39">
        <v>3</v>
      </c>
      <c r="X835" s="39">
        <v>3</v>
      </c>
      <c r="Y835" s="39">
        <v>0</v>
      </c>
      <c r="Z835" s="39">
        <v>0</v>
      </c>
      <c r="AA835" s="39">
        <v>3</v>
      </c>
      <c r="AB835" s="39">
        <v>3</v>
      </c>
      <c r="AC835" s="39">
        <v>0</v>
      </c>
      <c r="AD835" s="39">
        <v>3</v>
      </c>
      <c r="AE835" s="39">
        <v>0</v>
      </c>
      <c r="AF835" s="39">
        <v>348290</v>
      </c>
      <c r="AG835" s="39">
        <v>196605</v>
      </c>
      <c r="AH835" s="39">
        <v>30180</v>
      </c>
      <c r="AI835" s="39">
        <v>121505</v>
      </c>
      <c r="AJ835" s="39">
        <v>26373</v>
      </c>
      <c r="AK835" s="39">
        <v>14832</v>
      </c>
    </row>
    <row r="836" spans="1:37" ht="16.5" customHeight="1">
      <c r="A836" s="38">
        <v>796</v>
      </c>
      <c r="B836" s="38" t="s">
        <v>2005</v>
      </c>
      <c r="C836" s="38" t="s">
        <v>2029</v>
      </c>
      <c r="D836" s="38" t="s">
        <v>62</v>
      </c>
      <c r="E836" s="38" t="s">
        <v>2030</v>
      </c>
      <c r="F836" s="45" t="s">
        <v>4289</v>
      </c>
      <c r="G836" s="38" t="s">
        <v>2031</v>
      </c>
      <c r="H836" s="38" t="s">
        <v>2032</v>
      </c>
      <c r="I836" s="38">
        <v>1987</v>
      </c>
      <c r="J836" s="39">
        <v>7988.8</v>
      </c>
      <c r="K836" s="39">
        <v>1931.04</v>
      </c>
      <c r="L836" s="39">
        <v>128</v>
      </c>
      <c r="M836" s="39">
        <v>79664</v>
      </c>
      <c r="N836" s="39">
        <v>1834</v>
      </c>
      <c r="O836" s="39">
        <v>32</v>
      </c>
      <c r="P836" s="39">
        <v>2395</v>
      </c>
      <c r="Q836" s="39">
        <v>124</v>
      </c>
      <c r="R836" s="39">
        <v>32</v>
      </c>
      <c r="S836" s="39">
        <v>7</v>
      </c>
      <c r="T836" s="39">
        <v>7</v>
      </c>
      <c r="U836" s="39">
        <v>3</v>
      </c>
      <c r="V836" s="39">
        <v>4</v>
      </c>
      <c r="W836" s="39">
        <v>2</v>
      </c>
      <c r="X836" s="39">
        <v>2</v>
      </c>
      <c r="Y836" s="39">
        <v>0</v>
      </c>
      <c r="Z836" s="39">
        <v>0</v>
      </c>
      <c r="AA836" s="39">
        <v>2</v>
      </c>
      <c r="AB836" s="39">
        <v>1</v>
      </c>
      <c r="AC836" s="39">
        <v>0</v>
      </c>
      <c r="AD836" s="39">
        <v>2</v>
      </c>
      <c r="AE836" s="39">
        <v>0</v>
      </c>
      <c r="AF836" s="39">
        <v>663400</v>
      </c>
      <c r="AG836" s="39">
        <v>384186</v>
      </c>
      <c r="AH836" s="39">
        <v>30396</v>
      </c>
      <c r="AI836" s="39">
        <v>248818</v>
      </c>
      <c r="AJ836" s="39">
        <v>8314</v>
      </c>
      <c r="AK836" s="39">
        <v>5384</v>
      </c>
    </row>
    <row r="837" spans="1:37" ht="16.5" customHeight="1">
      <c r="A837" s="38">
        <v>797</v>
      </c>
      <c r="B837" s="38" t="s">
        <v>2005</v>
      </c>
      <c r="C837" s="38" t="s">
        <v>2033</v>
      </c>
      <c r="D837" s="38" t="s">
        <v>62</v>
      </c>
      <c r="E837" s="38" t="s">
        <v>2034</v>
      </c>
      <c r="F837" s="45" t="s">
        <v>4290</v>
      </c>
      <c r="G837" s="38" t="s">
        <v>2035</v>
      </c>
      <c r="H837" s="38" t="s">
        <v>4291</v>
      </c>
      <c r="I837" s="38">
        <v>1995</v>
      </c>
      <c r="J837" s="39">
        <v>2834.6</v>
      </c>
      <c r="K837" s="39">
        <v>1563.42</v>
      </c>
      <c r="L837" s="39">
        <v>172</v>
      </c>
      <c r="M837" s="39">
        <v>33726</v>
      </c>
      <c r="N837" s="39">
        <v>1319</v>
      </c>
      <c r="O837" s="39">
        <v>48</v>
      </c>
      <c r="P837" s="39">
        <v>2443</v>
      </c>
      <c r="Q837" s="39">
        <v>48</v>
      </c>
      <c r="R837" s="39">
        <v>6</v>
      </c>
      <c r="S837" s="39">
        <v>7</v>
      </c>
      <c r="T837" s="39">
        <v>7</v>
      </c>
      <c r="U837" s="39">
        <v>0</v>
      </c>
      <c r="V837" s="39">
        <v>0</v>
      </c>
      <c r="W837" s="39">
        <v>4</v>
      </c>
      <c r="X837" s="39">
        <v>4</v>
      </c>
      <c r="Y837" s="39">
        <v>0</v>
      </c>
      <c r="Z837" s="39">
        <v>0</v>
      </c>
      <c r="AA837" s="39">
        <v>3</v>
      </c>
      <c r="AB837" s="39">
        <v>3</v>
      </c>
      <c r="AC837" s="39">
        <v>0</v>
      </c>
      <c r="AD837" s="39">
        <v>4</v>
      </c>
      <c r="AE837" s="39">
        <v>0</v>
      </c>
      <c r="AF837" s="39">
        <v>382907</v>
      </c>
      <c r="AG837" s="39">
        <v>225025</v>
      </c>
      <c r="AH837" s="39">
        <v>34150</v>
      </c>
      <c r="AI837" s="39">
        <v>123732</v>
      </c>
      <c r="AJ837" s="39">
        <v>30080</v>
      </c>
      <c r="AK837" s="39">
        <v>15487</v>
      </c>
    </row>
    <row r="838" spans="1:37" ht="16.5" customHeight="1">
      <c r="A838" s="38">
        <v>798</v>
      </c>
      <c r="B838" s="38" t="s">
        <v>2005</v>
      </c>
      <c r="C838" s="38" t="s">
        <v>2036</v>
      </c>
      <c r="D838" s="38" t="s">
        <v>62</v>
      </c>
      <c r="E838" s="38" t="s">
        <v>2037</v>
      </c>
      <c r="F838" s="45" t="s">
        <v>4292</v>
      </c>
      <c r="G838" s="38" t="s">
        <v>2038</v>
      </c>
      <c r="H838" s="38" t="s">
        <v>4293</v>
      </c>
      <c r="I838" s="38">
        <v>1988</v>
      </c>
      <c r="J838" s="39">
        <v>1320</v>
      </c>
      <c r="K838" s="39">
        <v>1091.55</v>
      </c>
      <c r="L838" s="39">
        <v>283</v>
      </c>
      <c r="M838" s="39">
        <v>58432</v>
      </c>
      <c r="N838" s="39">
        <v>3319</v>
      </c>
      <c r="O838" s="39">
        <v>28</v>
      </c>
      <c r="P838" s="39">
        <v>1411</v>
      </c>
      <c r="Q838" s="39">
        <v>0</v>
      </c>
      <c r="R838" s="39">
        <v>28</v>
      </c>
      <c r="S838" s="39">
        <v>5</v>
      </c>
      <c r="T838" s="39">
        <v>5</v>
      </c>
      <c r="U838" s="39">
        <v>1</v>
      </c>
      <c r="V838" s="39">
        <v>1</v>
      </c>
      <c r="W838" s="39">
        <v>3</v>
      </c>
      <c r="X838" s="39">
        <v>3</v>
      </c>
      <c r="Y838" s="39">
        <v>0</v>
      </c>
      <c r="Z838" s="39">
        <v>0</v>
      </c>
      <c r="AA838" s="39">
        <v>1</v>
      </c>
      <c r="AB838" s="39">
        <v>1</v>
      </c>
      <c r="AC838" s="39">
        <v>0</v>
      </c>
      <c r="AD838" s="39">
        <v>3</v>
      </c>
      <c r="AE838" s="39">
        <v>0</v>
      </c>
      <c r="AF838" s="39">
        <v>498624</v>
      </c>
      <c r="AG838" s="39">
        <v>285412</v>
      </c>
      <c r="AH838" s="39">
        <v>16500</v>
      </c>
      <c r="AI838" s="39">
        <v>196712</v>
      </c>
      <c r="AJ838" s="39">
        <v>9966</v>
      </c>
      <c r="AK838" s="39">
        <v>2287</v>
      </c>
    </row>
    <row r="839" spans="1:37" ht="16.5" customHeight="1">
      <c r="A839" s="38">
        <v>799</v>
      </c>
      <c r="B839" s="38" t="s">
        <v>2005</v>
      </c>
      <c r="C839" s="38" t="s">
        <v>2039</v>
      </c>
      <c r="D839" s="38" t="s">
        <v>62</v>
      </c>
      <c r="E839" s="38" t="s">
        <v>2040</v>
      </c>
      <c r="F839" s="45" t="s">
        <v>4294</v>
      </c>
      <c r="G839" s="38" t="s">
        <v>2041</v>
      </c>
      <c r="H839" s="38" t="s">
        <v>4295</v>
      </c>
      <c r="I839" s="38">
        <v>1988</v>
      </c>
      <c r="J839" s="39">
        <v>2535</v>
      </c>
      <c r="K839" s="39">
        <v>806.6</v>
      </c>
      <c r="L839" s="39">
        <v>74</v>
      </c>
      <c r="M839" s="39">
        <v>60783</v>
      </c>
      <c r="N839" s="39">
        <v>1824</v>
      </c>
      <c r="O839" s="39">
        <v>22</v>
      </c>
      <c r="P839" s="39">
        <v>1235</v>
      </c>
      <c r="Q839" s="39">
        <v>45</v>
      </c>
      <c r="R839" s="39">
        <v>22</v>
      </c>
      <c r="S839" s="39">
        <v>4</v>
      </c>
      <c r="T839" s="39">
        <v>4</v>
      </c>
      <c r="U839" s="39">
        <v>0</v>
      </c>
      <c r="V839" s="39">
        <v>0</v>
      </c>
      <c r="W839" s="39">
        <v>2</v>
      </c>
      <c r="X839" s="39">
        <v>2</v>
      </c>
      <c r="Y839" s="39">
        <v>0</v>
      </c>
      <c r="Z839" s="39">
        <v>0</v>
      </c>
      <c r="AA839" s="39">
        <v>2</v>
      </c>
      <c r="AB839" s="39">
        <v>2</v>
      </c>
      <c r="AC839" s="39">
        <v>0</v>
      </c>
      <c r="AD839" s="39">
        <v>2</v>
      </c>
      <c r="AE839" s="39">
        <v>0</v>
      </c>
      <c r="AF839" s="39">
        <v>231882</v>
      </c>
      <c r="AG839" s="39">
        <v>163522</v>
      </c>
      <c r="AH839" s="39">
        <v>15981</v>
      </c>
      <c r="AI839" s="39">
        <v>52379</v>
      </c>
      <c r="AJ839" s="39">
        <v>9469</v>
      </c>
      <c r="AK839" s="39">
        <v>6368</v>
      </c>
    </row>
    <row r="840" spans="1:37" ht="16.5" customHeight="1">
      <c r="A840" s="38">
        <v>800</v>
      </c>
      <c r="B840" s="38" t="s">
        <v>2005</v>
      </c>
      <c r="C840" s="38" t="s">
        <v>2039</v>
      </c>
      <c r="D840" s="38" t="s">
        <v>62</v>
      </c>
      <c r="E840" s="38" t="s">
        <v>2042</v>
      </c>
      <c r="F840" s="45" t="s">
        <v>4296</v>
      </c>
      <c r="G840" s="38" t="s">
        <v>4297</v>
      </c>
      <c r="H840" s="38" t="s">
        <v>2043</v>
      </c>
      <c r="I840" s="38">
        <v>1979</v>
      </c>
      <c r="J840" s="39">
        <v>12646</v>
      </c>
      <c r="K840" s="39">
        <v>8831.2000000000007</v>
      </c>
      <c r="L840" s="39">
        <v>638</v>
      </c>
      <c r="M840" s="39">
        <v>421131</v>
      </c>
      <c r="N840" s="39">
        <v>12937</v>
      </c>
      <c r="O840" s="39">
        <v>301</v>
      </c>
      <c r="P840" s="39">
        <v>16929</v>
      </c>
      <c r="Q840" s="39">
        <v>755</v>
      </c>
      <c r="R840" s="39">
        <v>0</v>
      </c>
      <c r="S840" s="39">
        <v>65</v>
      </c>
      <c r="T840" s="39">
        <v>65</v>
      </c>
      <c r="U840" s="39">
        <v>12</v>
      </c>
      <c r="V840" s="39">
        <v>12</v>
      </c>
      <c r="W840" s="39">
        <v>16</v>
      </c>
      <c r="X840" s="39">
        <v>16</v>
      </c>
      <c r="Y840" s="39">
        <v>1</v>
      </c>
      <c r="Z840" s="39">
        <v>1</v>
      </c>
      <c r="AA840" s="39">
        <v>36</v>
      </c>
      <c r="AB840" s="39">
        <v>36</v>
      </c>
      <c r="AC840" s="39">
        <v>1</v>
      </c>
      <c r="AD840" s="39">
        <v>14</v>
      </c>
      <c r="AE840" s="39">
        <v>1</v>
      </c>
      <c r="AF840" s="39">
        <v>6255628</v>
      </c>
      <c r="AG840" s="39">
        <v>3630958</v>
      </c>
      <c r="AH840" s="39">
        <v>412320</v>
      </c>
      <c r="AI840" s="39">
        <v>2212350</v>
      </c>
      <c r="AJ840" s="39">
        <v>225499</v>
      </c>
      <c r="AK840" s="39">
        <v>170576</v>
      </c>
    </row>
    <row r="841" spans="1:37" ht="16.5" customHeight="1">
      <c r="A841" s="38">
        <v>801</v>
      </c>
      <c r="B841" s="38" t="s">
        <v>2005</v>
      </c>
      <c r="C841" s="38" t="s">
        <v>2039</v>
      </c>
      <c r="D841" s="38" t="s">
        <v>62</v>
      </c>
      <c r="E841" s="38" t="s">
        <v>2044</v>
      </c>
      <c r="F841" s="45" t="s">
        <v>4298</v>
      </c>
      <c r="G841" s="38" t="s">
        <v>2045</v>
      </c>
      <c r="H841" s="38" t="s">
        <v>4299</v>
      </c>
      <c r="I841" s="38">
        <v>1990</v>
      </c>
      <c r="J841" s="39">
        <v>24121</v>
      </c>
      <c r="K841" s="39">
        <v>334</v>
      </c>
      <c r="L841" s="39">
        <v>60</v>
      </c>
      <c r="M841" s="39">
        <v>45711</v>
      </c>
      <c r="N841" s="39">
        <v>4289</v>
      </c>
      <c r="O841" s="39">
        <v>20</v>
      </c>
      <c r="P841" s="39">
        <v>1874</v>
      </c>
      <c r="Q841" s="39">
        <v>120</v>
      </c>
      <c r="R841" s="39">
        <v>20</v>
      </c>
      <c r="S841" s="39">
        <v>1</v>
      </c>
      <c r="T841" s="39">
        <v>1</v>
      </c>
      <c r="U841" s="39">
        <v>0</v>
      </c>
      <c r="V841" s="39">
        <v>0</v>
      </c>
      <c r="W841" s="39">
        <v>1</v>
      </c>
      <c r="X841" s="39">
        <v>1</v>
      </c>
      <c r="Y841" s="39">
        <v>0</v>
      </c>
      <c r="Z841" s="39">
        <v>0</v>
      </c>
      <c r="AA841" s="39">
        <v>0</v>
      </c>
      <c r="AB841" s="39">
        <v>0</v>
      </c>
      <c r="AC841" s="39">
        <v>0</v>
      </c>
      <c r="AD841" s="39">
        <v>1</v>
      </c>
      <c r="AE841" s="39">
        <v>0</v>
      </c>
      <c r="AF841" s="39">
        <v>110922</v>
      </c>
      <c r="AG841" s="39">
        <v>40627</v>
      </c>
      <c r="AH841" s="39">
        <v>32970</v>
      </c>
      <c r="AI841" s="39">
        <v>37325</v>
      </c>
      <c r="AJ841" s="39">
        <v>22771</v>
      </c>
      <c r="AK841" s="39">
        <v>15014</v>
      </c>
    </row>
    <row r="842" spans="1:37" ht="16.5" customHeight="1">
      <c r="A842" s="38">
        <v>802</v>
      </c>
      <c r="B842" s="38" t="s">
        <v>2005</v>
      </c>
      <c r="C842" s="38" t="s">
        <v>2046</v>
      </c>
      <c r="D842" s="38" t="s">
        <v>62</v>
      </c>
      <c r="E842" s="38" t="s">
        <v>2047</v>
      </c>
      <c r="F842" s="45" t="s">
        <v>4300</v>
      </c>
      <c r="G842" s="38" t="s">
        <v>2048</v>
      </c>
      <c r="H842" s="38" t="s">
        <v>4301</v>
      </c>
      <c r="I842" s="38">
        <v>1990</v>
      </c>
      <c r="J842" s="39">
        <v>1024</v>
      </c>
      <c r="K842" s="39">
        <v>780</v>
      </c>
      <c r="L842" s="39">
        <v>158</v>
      </c>
      <c r="M842" s="39">
        <v>59522</v>
      </c>
      <c r="N842" s="39">
        <v>3438</v>
      </c>
      <c r="O842" s="39">
        <v>40</v>
      </c>
      <c r="P842" s="39">
        <v>1425</v>
      </c>
      <c r="Q842" s="39">
        <v>119</v>
      </c>
      <c r="R842" s="39">
        <v>40</v>
      </c>
      <c r="S842" s="39">
        <v>6</v>
      </c>
      <c r="T842" s="39">
        <v>6</v>
      </c>
      <c r="U842" s="39">
        <v>0</v>
      </c>
      <c r="V842" s="39">
        <v>0</v>
      </c>
      <c r="W842" s="39">
        <v>2</v>
      </c>
      <c r="X842" s="39">
        <v>2</v>
      </c>
      <c r="Y842" s="39">
        <v>0</v>
      </c>
      <c r="Z842" s="39">
        <v>0</v>
      </c>
      <c r="AA842" s="39">
        <v>4</v>
      </c>
      <c r="AB842" s="39">
        <v>4</v>
      </c>
      <c r="AC842" s="39">
        <v>0</v>
      </c>
      <c r="AD842" s="39">
        <v>2</v>
      </c>
      <c r="AE842" s="39">
        <v>0</v>
      </c>
      <c r="AF842" s="39">
        <v>109461</v>
      </c>
      <c r="AG842" s="39">
        <v>7801</v>
      </c>
      <c r="AH842" s="39">
        <v>19660</v>
      </c>
      <c r="AI842" s="39">
        <v>82000</v>
      </c>
      <c r="AJ842" s="39">
        <v>9453</v>
      </c>
      <c r="AK842" s="39">
        <v>8685</v>
      </c>
    </row>
    <row r="843" spans="1:37" ht="16.5" customHeight="1">
      <c r="A843" s="38">
        <v>803</v>
      </c>
      <c r="B843" s="38" t="s">
        <v>2005</v>
      </c>
      <c r="C843" s="38" t="s">
        <v>2046</v>
      </c>
      <c r="D843" s="38" t="s">
        <v>62</v>
      </c>
      <c r="E843" s="38" t="s">
        <v>2049</v>
      </c>
      <c r="F843" s="45" t="s">
        <v>4302</v>
      </c>
      <c r="G843" s="38" t="s">
        <v>4303</v>
      </c>
      <c r="H843" s="38" t="s">
        <v>2050</v>
      </c>
      <c r="I843" s="38">
        <v>2010</v>
      </c>
      <c r="J843" s="39">
        <v>12467</v>
      </c>
      <c r="K843" s="39">
        <v>6025</v>
      </c>
      <c r="L843" s="39">
        <v>164</v>
      </c>
      <c r="M843" s="39">
        <v>80982</v>
      </c>
      <c r="N843" s="39">
        <v>5264</v>
      </c>
      <c r="O843" s="39">
        <v>95</v>
      </c>
      <c r="P843" s="39">
        <v>5452</v>
      </c>
      <c r="Q843" s="39">
        <v>165</v>
      </c>
      <c r="R843" s="39">
        <v>95</v>
      </c>
      <c r="S843" s="39">
        <v>18</v>
      </c>
      <c r="T843" s="39">
        <v>18</v>
      </c>
      <c r="U843" s="39">
        <v>4</v>
      </c>
      <c r="V843" s="39">
        <v>4</v>
      </c>
      <c r="W843" s="39">
        <v>7</v>
      </c>
      <c r="X843" s="39">
        <v>7</v>
      </c>
      <c r="Y843" s="39">
        <v>0</v>
      </c>
      <c r="Z843" s="39">
        <v>0</v>
      </c>
      <c r="AA843" s="39">
        <v>7</v>
      </c>
      <c r="AB843" s="39">
        <v>7</v>
      </c>
      <c r="AC843" s="39">
        <v>0</v>
      </c>
      <c r="AD843" s="39">
        <v>11</v>
      </c>
      <c r="AE843" s="39">
        <v>0</v>
      </c>
      <c r="AF843" s="39">
        <v>1695334</v>
      </c>
      <c r="AG843" s="39">
        <v>1310379</v>
      </c>
      <c r="AH843" s="39">
        <v>109490</v>
      </c>
      <c r="AI843" s="39">
        <v>275465</v>
      </c>
      <c r="AJ843" s="39">
        <v>89677</v>
      </c>
      <c r="AK843" s="39">
        <v>46465</v>
      </c>
    </row>
    <row r="844" spans="1:37" s="774" customFormat="1">
      <c r="A844" s="1830" t="s">
        <v>4844</v>
      </c>
      <c r="B844" s="1831"/>
      <c r="C844" s="1832"/>
      <c r="D844" s="768"/>
      <c r="E844" s="769">
        <v>15</v>
      </c>
      <c r="F844" s="768"/>
      <c r="G844" s="768"/>
      <c r="H844" s="768"/>
      <c r="I844" s="768"/>
      <c r="J844" s="771"/>
      <c r="K844" s="771"/>
      <c r="L844" s="771"/>
      <c r="M844" s="771"/>
      <c r="N844" s="771"/>
      <c r="O844" s="771"/>
      <c r="P844" s="771"/>
      <c r="Q844" s="771"/>
      <c r="R844" s="771"/>
      <c r="S844" s="772"/>
      <c r="T844" s="772"/>
      <c r="U844" s="772"/>
      <c r="V844" s="772"/>
      <c r="W844" s="772"/>
      <c r="X844" s="772"/>
      <c r="Y844" s="772"/>
      <c r="Z844" s="771"/>
      <c r="AA844" s="772"/>
      <c r="AB844" s="772"/>
      <c r="AC844" s="771"/>
      <c r="AD844" s="771"/>
      <c r="AE844" s="771"/>
      <c r="AF844" s="773"/>
      <c r="AG844" s="771"/>
      <c r="AH844" s="771"/>
      <c r="AI844" s="771"/>
      <c r="AJ844" s="771"/>
      <c r="AK844" s="771"/>
    </row>
    <row r="845" spans="1:37" ht="16.5" customHeight="1">
      <c r="A845" s="38">
        <v>804</v>
      </c>
      <c r="B845" s="38" t="s">
        <v>2005</v>
      </c>
      <c r="C845" s="38" t="s">
        <v>2039</v>
      </c>
      <c r="D845" s="38" t="s">
        <v>140</v>
      </c>
      <c r="E845" s="38" t="s">
        <v>2051</v>
      </c>
      <c r="F845" s="45" t="s">
        <v>4304</v>
      </c>
      <c r="G845" s="38" t="s">
        <v>2052</v>
      </c>
      <c r="H845" s="38" t="s">
        <v>2053</v>
      </c>
      <c r="I845" s="38">
        <v>2019</v>
      </c>
      <c r="J845" s="39">
        <v>51579</v>
      </c>
      <c r="K845" s="39">
        <v>1831.32</v>
      </c>
      <c r="L845" s="39">
        <v>293</v>
      </c>
      <c r="M845" s="39">
        <v>28039</v>
      </c>
      <c r="N845" s="39">
        <v>243</v>
      </c>
      <c r="O845" s="39">
        <v>24</v>
      </c>
      <c r="P845" s="39">
        <v>2071</v>
      </c>
      <c r="Q845" s="39">
        <v>0</v>
      </c>
      <c r="R845" s="39">
        <v>0</v>
      </c>
      <c r="S845" s="39">
        <v>11</v>
      </c>
      <c r="T845" s="39">
        <v>11</v>
      </c>
      <c r="U845" s="39">
        <v>3</v>
      </c>
      <c r="V845" s="39">
        <v>3</v>
      </c>
      <c r="W845" s="39">
        <v>7</v>
      </c>
      <c r="X845" s="39">
        <v>7</v>
      </c>
      <c r="Y845" s="39">
        <v>0</v>
      </c>
      <c r="Z845" s="39">
        <v>0</v>
      </c>
      <c r="AA845" s="39">
        <v>1</v>
      </c>
      <c r="AB845" s="39">
        <v>1</v>
      </c>
      <c r="AC845" s="39">
        <v>0</v>
      </c>
      <c r="AD845" s="39">
        <v>7</v>
      </c>
      <c r="AE845" s="39">
        <v>0</v>
      </c>
      <c r="AF845" s="39">
        <v>440862</v>
      </c>
      <c r="AG845" s="39">
        <v>354850</v>
      </c>
      <c r="AH845" s="39">
        <v>29440</v>
      </c>
      <c r="AI845" s="39">
        <v>56572</v>
      </c>
      <c r="AJ845" s="39">
        <v>48149</v>
      </c>
      <c r="AK845" s="39">
        <v>0</v>
      </c>
    </row>
    <row r="846" spans="1:37" s="774" customFormat="1">
      <c r="A846" s="1830" t="s">
        <v>4842</v>
      </c>
      <c r="B846" s="1831"/>
      <c r="C846" s="1832"/>
      <c r="D846" s="768"/>
      <c r="E846" s="769">
        <v>1</v>
      </c>
      <c r="F846" s="768"/>
      <c r="G846" s="768"/>
      <c r="H846" s="768"/>
      <c r="I846" s="768"/>
      <c r="J846" s="771"/>
      <c r="K846" s="771"/>
      <c r="L846" s="771"/>
      <c r="M846" s="771"/>
      <c r="N846" s="771"/>
      <c r="O846" s="771"/>
      <c r="P846" s="771"/>
      <c r="Q846" s="771"/>
      <c r="R846" s="771"/>
      <c r="S846" s="772"/>
      <c r="T846" s="772"/>
      <c r="U846" s="772"/>
      <c r="V846" s="772"/>
      <c r="W846" s="772"/>
      <c r="X846" s="772"/>
      <c r="Y846" s="772"/>
      <c r="Z846" s="771"/>
      <c r="AA846" s="772"/>
      <c r="AB846" s="772"/>
      <c r="AC846" s="771"/>
      <c r="AD846" s="771"/>
      <c r="AE846" s="771"/>
      <c r="AF846" s="773"/>
      <c r="AG846" s="771"/>
      <c r="AH846" s="771"/>
      <c r="AI846" s="771"/>
      <c r="AJ846" s="771"/>
      <c r="AK846" s="771"/>
    </row>
    <row r="847" spans="1:37" ht="16.5" customHeight="1">
      <c r="A847" s="38">
        <v>805</v>
      </c>
      <c r="B847" s="38" t="s">
        <v>2005</v>
      </c>
      <c r="C847" s="38" t="s">
        <v>2009</v>
      </c>
      <c r="D847" s="38" t="s">
        <v>157</v>
      </c>
      <c r="E847" s="38" t="s">
        <v>2057</v>
      </c>
      <c r="F847" s="45" t="s">
        <v>4305</v>
      </c>
      <c r="G847" s="38" t="s">
        <v>2058</v>
      </c>
      <c r="H847" s="38" t="s">
        <v>2059</v>
      </c>
      <c r="I847" s="38">
        <v>1996</v>
      </c>
      <c r="J847" s="39">
        <v>1311.6</v>
      </c>
      <c r="K847" s="39">
        <v>1411.59</v>
      </c>
      <c r="L847" s="39">
        <v>62</v>
      </c>
      <c r="M847" s="39">
        <v>51534</v>
      </c>
      <c r="N847" s="39">
        <v>248</v>
      </c>
      <c r="O847" s="39">
        <v>33</v>
      </c>
      <c r="P847" s="39">
        <v>1965</v>
      </c>
      <c r="Q847" s="39">
        <v>0</v>
      </c>
      <c r="R847" s="39">
        <v>1</v>
      </c>
      <c r="S847" s="39">
        <v>1</v>
      </c>
      <c r="T847" s="39">
        <v>1</v>
      </c>
      <c r="U847" s="39">
        <v>0</v>
      </c>
      <c r="V847" s="39">
        <v>0</v>
      </c>
      <c r="W847" s="39">
        <v>1</v>
      </c>
      <c r="X847" s="39">
        <v>1</v>
      </c>
      <c r="Y847" s="39">
        <v>0</v>
      </c>
      <c r="Z847" s="39">
        <v>0</v>
      </c>
      <c r="AA847" s="39">
        <v>0</v>
      </c>
      <c r="AB847" s="39">
        <v>0</v>
      </c>
      <c r="AC847" s="39">
        <v>0</v>
      </c>
      <c r="AD847" s="39">
        <v>1</v>
      </c>
      <c r="AE847" s="39">
        <v>0</v>
      </c>
      <c r="AF847" s="39">
        <v>149923</v>
      </c>
      <c r="AG847" s="39">
        <v>68868</v>
      </c>
      <c r="AH847" s="39">
        <v>29998</v>
      </c>
      <c r="AI847" s="39">
        <v>51057</v>
      </c>
      <c r="AJ847" s="39">
        <v>6331</v>
      </c>
      <c r="AK847" s="39">
        <v>7059</v>
      </c>
    </row>
    <row r="848" spans="1:37" ht="16.5" customHeight="1">
      <c r="A848" s="38">
        <v>806</v>
      </c>
      <c r="B848" s="38" t="s">
        <v>2005</v>
      </c>
      <c r="C848" s="38" t="s">
        <v>2009</v>
      </c>
      <c r="D848" s="38" t="s">
        <v>157</v>
      </c>
      <c r="E848" s="38" t="s">
        <v>2054</v>
      </c>
      <c r="F848" s="45" t="s">
        <v>4306</v>
      </c>
      <c r="G848" s="38" t="s">
        <v>2055</v>
      </c>
      <c r="H848" s="38" t="s">
        <v>2056</v>
      </c>
      <c r="I848" s="38">
        <v>2012</v>
      </c>
      <c r="J848" s="39">
        <v>9596</v>
      </c>
      <c r="K848" s="39">
        <v>1508</v>
      </c>
      <c r="L848" s="39">
        <v>180</v>
      </c>
      <c r="M848" s="39">
        <v>102092</v>
      </c>
      <c r="N848" s="39">
        <v>1866</v>
      </c>
      <c r="O848" s="39">
        <v>93</v>
      </c>
      <c r="P848" s="39">
        <v>2532</v>
      </c>
      <c r="Q848" s="39">
        <v>0</v>
      </c>
      <c r="R848" s="39">
        <v>16</v>
      </c>
      <c r="S848" s="46">
        <v>5.5</v>
      </c>
      <c r="T848" s="46">
        <v>5.5</v>
      </c>
      <c r="U848" s="46">
        <v>3.5</v>
      </c>
      <c r="V848" s="46">
        <v>3.5</v>
      </c>
      <c r="W848" s="39">
        <v>1</v>
      </c>
      <c r="X848" s="39">
        <v>1</v>
      </c>
      <c r="Y848" s="39">
        <v>0</v>
      </c>
      <c r="Z848" s="39">
        <v>0</v>
      </c>
      <c r="AA848" s="39">
        <v>1</v>
      </c>
      <c r="AB848" s="39">
        <v>1</v>
      </c>
      <c r="AC848" s="39">
        <v>0</v>
      </c>
      <c r="AD848" s="39">
        <v>1</v>
      </c>
      <c r="AE848" s="39">
        <v>0</v>
      </c>
      <c r="AF848" s="39">
        <v>784109</v>
      </c>
      <c r="AG848" s="39">
        <v>488068</v>
      </c>
      <c r="AH848" s="39">
        <v>50994</v>
      </c>
      <c r="AI848" s="39">
        <v>245047</v>
      </c>
      <c r="AJ848" s="39">
        <v>13662</v>
      </c>
      <c r="AK848" s="39">
        <v>23046</v>
      </c>
    </row>
    <row r="849" spans="1:37" ht="16.5" customHeight="1">
      <c r="A849" s="38">
        <v>807</v>
      </c>
      <c r="B849" s="38" t="s">
        <v>2005</v>
      </c>
      <c r="C849" s="38" t="s">
        <v>2013</v>
      </c>
      <c r="D849" s="38" t="s">
        <v>157</v>
      </c>
      <c r="E849" s="38" t="s">
        <v>4307</v>
      </c>
      <c r="F849" s="45" t="s">
        <v>4308</v>
      </c>
      <c r="G849" s="38" t="s">
        <v>4309</v>
      </c>
      <c r="H849" s="38" t="s">
        <v>4310</v>
      </c>
      <c r="I849" s="38">
        <v>2021</v>
      </c>
      <c r="J849" s="39">
        <v>19000</v>
      </c>
      <c r="K849" s="39">
        <v>2002</v>
      </c>
      <c r="L849" s="39">
        <v>150</v>
      </c>
      <c r="M849" s="39">
        <v>11811</v>
      </c>
      <c r="N849" s="39">
        <v>250</v>
      </c>
      <c r="O849" s="39">
        <v>22</v>
      </c>
      <c r="P849" s="39">
        <v>11811</v>
      </c>
      <c r="Q849" s="39">
        <v>250</v>
      </c>
      <c r="R849" s="39">
        <v>22</v>
      </c>
      <c r="S849" s="39">
        <v>4</v>
      </c>
      <c r="T849" s="39">
        <v>4</v>
      </c>
      <c r="U849" s="39">
        <v>2</v>
      </c>
      <c r="V849" s="39">
        <v>2</v>
      </c>
      <c r="W849" s="39">
        <v>1</v>
      </c>
      <c r="X849" s="39">
        <v>1</v>
      </c>
      <c r="Y849" s="39">
        <v>0</v>
      </c>
      <c r="Z849" s="39">
        <v>0</v>
      </c>
      <c r="AA849" s="39">
        <v>1</v>
      </c>
      <c r="AB849" s="39">
        <v>1</v>
      </c>
      <c r="AC849" s="39">
        <v>0</v>
      </c>
      <c r="AD849" s="39">
        <v>1</v>
      </c>
      <c r="AE849" s="39">
        <v>1</v>
      </c>
      <c r="AF849" s="39">
        <v>581590</v>
      </c>
      <c r="AG849" s="39">
        <v>80000</v>
      </c>
      <c r="AH849" s="39">
        <v>134318</v>
      </c>
      <c r="AI849" s="39">
        <v>367272</v>
      </c>
      <c r="AJ849" s="39">
        <v>6492</v>
      </c>
      <c r="AK849" s="39">
        <v>0</v>
      </c>
    </row>
    <row r="850" spans="1:37" ht="16.5" customHeight="1">
      <c r="A850" s="38">
        <v>808</v>
      </c>
      <c r="B850" s="38" t="s">
        <v>2005</v>
      </c>
      <c r="C850" s="38" t="s">
        <v>2017</v>
      </c>
      <c r="D850" s="38" t="s">
        <v>157</v>
      </c>
      <c r="E850" s="38" t="s">
        <v>2060</v>
      </c>
      <c r="F850" s="45" t="s">
        <v>4311</v>
      </c>
      <c r="G850" s="38" t="s">
        <v>2061</v>
      </c>
      <c r="H850" s="38" t="s">
        <v>2062</v>
      </c>
      <c r="I850" s="38">
        <v>2014</v>
      </c>
      <c r="J850" s="39">
        <v>2654</v>
      </c>
      <c r="K850" s="39">
        <v>1993.65</v>
      </c>
      <c r="L850" s="39">
        <v>200</v>
      </c>
      <c r="M850" s="39">
        <v>58909</v>
      </c>
      <c r="N850" s="39">
        <v>1408</v>
      </c>
      <c r="O850" s="39">
        <v>64</v>
      </c>
      <c r="P850" s="39">
        <v>2515</v>
      </c>
      <c r="Q850" s="39">
        <v>11</v>
      </c>
      <c r="R850" s="39">
        <v>64</v>
      </c>
      <c r="S850" s="39">
        <v>5</v>
      </c>
      <c r="T850" s="39">
        <v>6</v>
      </c>
      <c r="U850" s="39">
        <v>3</v>
      </c>
      <c r="V850" s="39">
        <v>1</v>
      </c>
      <c r="W850" s="39">
        <v>1</v>
      </c>
      <c r="X850" s="39">
        <v>3</v>
      </c>
      <c r="Y850" s="39">
        <v>1</v>
      </c>
      <c r="Z850" s="39">
        <v>1</v>
      </c>
      <c r="AA850" s="39">
        <v>0</v>
      </c>
      <c r="AB850" s="39">
        <v>1</v>
      </c>
      <c r="AC850" s="39">
        <v>0</v>
      </c>
      <c r="AD850" s="39">
        <v>2</v>
      </c>
      <c r="AE850" s="39">
        <v>0</v>
      </c>
      <c r="AF850" s="39">
        <v>356636</v>
      </c>
      <c r="AG850" s="39">
        <v>142749</v>
      </c>
      <c r="AH850" s="39">
        <v>39005</v>
      </c>
      <c r="AI850" s="39">
        <v>174882</v>
      </c>
      <c r="AJ850" s="39">
        <v>25897</v>
      </c>
      <c r="AK850" s="39">
        <v>31979</v>
      </c>
    </row>
    <row r="851" spans="1:37" ht="16.5" customHeight="1">
      <c r="A851" s="38">
        <v>809</v>
      </c>
      <c r="B851" s="38" t="s">
        <v>2005</v>
      </c>
      <c r="C851" s="38" t="s">
        <v>2020</v>
      </c>
      <c r="D851" s="38" t="s">
        <v>157</v>
      </c>
      <c r="E851" s="38" t="s">
        <v>2063</v>
      </c>
      <c r="F851" s="45" t="s">
        <v>4312</v>
      </c>
      <c r="G851" s="38" t="s">
        <v>2064</v>
      </c>
      <c r="H851" s="38" t="s">
        <v>3124</v>
      </c>
      <c r="I851" s="38">
        <v>2012</v>
      </c>
      <c r="J851" s="39">
        <v>4456</v>
      </c>
      <c r="K851" s="39">
        <v>2864.97</v>
      </c>
      <c r="L851" s="39">
        <v>272</v>
      </c>
      <c r="M851" s="39">
        <v>78820</v>
      </c>
      <c r="N851" s="39">
        <v>2980</v>
      </c>
      <c r="O851" s="39">
        <v>75</v>
      </c>
      <c r="P851" s="39">
        <v>4838</v>
      </c>
      <c r="Q851" s="39">
        <v>166</v>
      </c>
      <c r="R851" s="39">
        <v>75</v>
      </c>
      <c r="S851" s="39">
        <v>7</v>
      </c>
      <c r="T851" s="39">
        <v>8</v>
      </c>
      <c r="U851" s="39">
        <v>3</v>
      </c>
      <c r="V851" s="39">
        <v>3</v>
      </c>
      <c r="W851" s="39">
        <v>2</v>
      </c>
      <c r="X851" s="39">
        <v>3</v>
      </c>
      <c r="Y851" s="39">
        <v>0</v>
      </c>
      <c r="Z851" s="39">
        <v>0</v>
      </c>
      <c r="AA851" s="39">
        <v>2</v>
      </c>
      <c r="AB851" s="39">
        <v>2</v>
      </c>
      <c r="AC851" s="39">
        <v>0</v>
      </c>
      <c r="AD851" s="39">
        <v>2</v>
      </c>
      <c r="AE851" s="39">
        <v>0</v>
      </c>
      <c r="AF851" s="39">
        <v>273448</v>
      </c>
      <c r="AG851" s="39">
        <v>50915</v>
      </c>
      <c r="AH851" s="39">
        <v>86821</v>
      </c>
      <c r="AI851" s="39">
        <v>135712</v>
      </c>
      <c r="AJ851" s="39">
        <v>31197</v>
      </c>
      <c r="AK851" s="39">
        <v>42357</v>
      </c>
    </row>
    <row r="852" spans="1:37" ht="16.5" customHeight="1">
      <c r="A852" s="38">
        <v>810</v>
      </c>
      <c r="B852" s="38" t="s">
        <v>2005</v>
      </c>
      <c r="C852" s="38" t="s">
        <v>2023</v>
      </c>
      <c r="D852" s="38" t="s">
        <v>157</v>
      </c>
      <c r="E852" s="38" t="s">
        <v>2065</v>
      </c>
      <c r="F852" s="45" t="s">
        <v>4313</v>
      </c>
      <c r="G852" s="38" t="s">
        <v>2066</v>
      </c>
      <c r="H852" s="38" t="s">
        <v>2067</v>
      </c>
      <c r="I852" s="38">
        <v>2015</v>
      </c>
      <c r="J852" s="39">
        <v>2201</v>
      </c>
      <c r="K852" s="39">
        <v>1331</v>
      </c>
      <c r="L852" s="39">
        <v>160</v>
      </c>
      <c r="M852" s="39">
        <v>38907</v>
      </c>
      <c r="N852" s="39">
        <v>654</v>
      </c>
      <c r="O852" s="39">
        <v>18</v>
      </c>
      <c r="P852" s="39">
        <v>831</v>
      </c>
      <c r="Q852" s="39">
        <v>43</v>
      </c>
      <c r="R852" s="39">
        <v>0</v>
      </c>
      <c r="S852" s="39">
        <v>3</v>
      </c>
      <c r="T852" s="39">
        <v>3</v>
      </c>
      <c r="U852" s="39">
        <v>1</v>
      </c>
      <c r="V852" s="39">
        <v>1</v>
      </c>
      <c r="W852" s="39">
        <v>2</v>
      </c>
      <c r="X852" s="39">
        <v>2</v>
      </c>
      <c r="Y852" s="39">
        <v>0</v>
      </c>
      <c r="Z852" s="39">
        <v>0</v>
      </c>
      <c r="AA852" s="39">
        <v>0</v>
      </c>
      <c r="AB852" s="39">
        <v>0</v>
      </c>
      <c r="AC852" s="39">
        <v>0</v>
      </c>
      <c r="AD852" s="39">
        <v>2</v>
      </c>
      <c r="AE852" s="39">
        <v>0</v>
      </c>
      <c r="AF852" s="39">
        <v>201094</v>
      </c>
      <c r="AG852" s="39">
        <v>113583</v>
      </c>
      <c r="AH852" s="39">
        <v>13518</v>
      </c>
      <c r="AI852" s="39">
        <v>73993</v>
      </c>
      <c r="AJ852" s="39">
        <v>30830</v>
      </c>
      <c r="AK852" s="39">
        <v>14735</v>
      </c>
    </row>
    <row r="853" spans="1:37" ht="16.5" customHeight="1">
      <c r="A853" s="38">
        <v>811</v>
      </c>
      <c r="B853" s="38" t="s">
        <v>2005</v>
      </c>
      <c r="C853" s="38" t="s">
        <v>2023</v>
      </c>
      <c r="D853" s="38" t="s">
        <v>157</v>
      </c>
      <c r="E853" s="38" t="s">
        <v>2068</v>
      </c>
      <c r="F853" s="45" t="s">
        <v>4314</v>
      </c>
      <c r="G853" s="38" t="s">
        <v>2069</v>
      </c>
      <c r="H853" s="38" t="s">
        <v>2067</v>
      </c>
      <c r="I853" s="38">
        <v>2020</v>
      </c>
      <c r="J853" s="39">
        <v>616</v>
      </c>
      <c r="K853" s="39">
        <v>546.55999999999995</v>
      </c>
      <c r="L853" s="39">
        <v>70</v>
      </c>
      <c r="M853" s="39">
        <v>11240</v>
      </c>
      <c r="N853" s="39">
        <v>0</v>
      </c>
      <c r="O853" s="39">
        <v>13</v>
      </c>
      <c r="P853" s="39">
        <v>867</v>
      </c>
      <c r="Q853" s="39">
        <v>0</v>
      </c>
      <c r="R853" s="39">
        <v>0</v>
      </c>
      <c r="S853" s="39">
        <v>3</v>
      </c>
      <c r="T853" s="39">
        <v>3</v>
      </c>
      <c r="U853" s="39">
        <v>1</v>
      </c>
      <c r="V853" s="39">
        <v>1</v>
      </c>
      <c r="W853" s="39">
        <v>2</v>
      </c>
      <c r="X853" s="39">
        <v>2</v>
      </c>
      <c r="Y853" s="39">
        <v>0</v>
      </c>
      <c r="Z853" s="39">
        <v>0</v>
      </c>
      <c r="AA853" s="39">
        <v>0</v>
      </c>
      <c r="AB853" s="39">
        <v>0</v>
      </c>
      <c r="AC853" s="39">
        <v>2</v>
      </c>
      <c r="AD853" s="39">
        <v>0</v>
      </c>
      <c r="AE853" s="39">
        <v>0</v>
      </c>
      <c r="AF853" s="39">
        <v>163474</v>
      </c>
      <c r="AG853" s="39">
        <v>117450</v>
      </c>
      <c r="AH853" s="39">
        <v>8999</v>
      </c>
      <c r="AI853" s="39">
        <v>37025</v>
      </c>
      <c r="AJ853" s="39">
        <v>7866</v>
      </c>
      <c r="AK853" s="39">
        <v>7037</v>
      </c>
    </row>
    <row r="854" spans="1:37" ht="16.5" customHeight="1">
      <c r="A854" s="38">
        <v>812</v>
      </c>
      <c r="B854" s="38" t="s">
        <v>2005</v>
      </c>
      <c r="C854" s="38" t="s">
        <v>2023</v>
      </c>
      <c r="D854" s="38" t="s">
        <v>157</v>
      </c>
      <c r="E854" s="38" t="s">
        <v>2070</v>
      </c>
      <c r="F854" s="45" t="s">
        <v>4885</v>
      </c>
      <c r="G854" s="38" t="s">
        <v>4315</v>
      </c>
      <c r="H854" s="38" t="s">
        <v>2067</v>
      </c>
      <c r="I854" s="38">
        <v>2006</v>
      </c>
      <c r="J854" s="39">
        <v>1311</v>
      </c>
      <c r="K854" s="39">
        <v>1365</v>
      </c>
      <c r="L854" s="39">
        <v>150</v>
      </c>
      <c r="M854" s="39">
        <v>41107</v>
      </c>
      <c r="N854" s="39">
        <v>300</v>
      </c>
      <c r="O854" s="39">
        <v>0</v>
      </c>
      <c r="P854" s="39">
        <v>0</v>
      </c>
      <c r="Q854" s="39">
        <v>0</v>
      </c>
      <c r="R854" s="39">
        <v>0</v>
      </c>
      <c r="S854" s="39">
        <v>0</v>
      </c>
      <c r="T854" s="39">
        <v>0</v>
      </c>
      <c r="U854" s="39">
        <v>0</v>
      </c>
      <c r="V854" s="39">
        <v>0</v>
      </c>
      <c r="W854" s="39">
        <v>0</v>
      </c>
      <c r="X854" s="39">
        <v>0</v>
      </c>
      <c r="Y854" s="39">
        <v>0</v>
      </c>
      <c r="Z854" s="39">
        <v>0</v>
      </c>
      <c r="AA854" s="39">
        <v>0</v>
      </c>
      <c r="AB854" s="39">
        <v>0</v>
      </c>
      <c r="AC854" s="39">
        <v>0</v>
      </c>
      <c r="AD854" s="39">
        <v>0</v>
      </c>
      <c r="AE854" s="39">
        <v>0</v>
      </c>
      <c r="AF854" s="39">
        <v>0</v>
      </c>
      <c r="AG854" s="39">
        <v>0</v>
      </c>
      <c r="AH854" s="39">
        <v>0</v>
      </c>
      <c r="AI854" s="39">
        <v>0</v>
      </c>
      <c r="AJ854" s="39">
        <v>0</v>
      </c>
      <c r="AK854" s="39">
        <v>0</v>
      </c>
    </row>
    <row r="855" spans="1:37" ht="16.5" customHeight="1">
      <c r="A855" s="38">
        <v>813</v>
      </c>
      <c r="B855" s="38" t="s">
        <v>2005</v>
      </c>
      <c r="C855" s="38" t="s">
        <v>2023</v>
      </c>
      <c r="D855" s="38" t="s">
        <v>157</v>
      </c>
      <c r="E855" s="38" t="s">
        <v>4316</v>
      </c>
      <c r="F855" s="45" t="s">
        <v>4317</v>
      </c>
      <c r="G855" s="38" t="s">
        <v>4318</v>
      </c>
      <c r="H855" s="38" t="s">
        <v>4319</v>
      </c>
      <c r="I855" s="38">
        <v>2021</v>
      </c>
      <c r="J855" s="39">
        <v>3840</v>
      </c>
      <c r="K855" s="39">
        <v>3409</v>
      </c>
      <c r="L855" s="39">
        <v>100</v>
      </c>
      <c r="M855" s="39">
        <v>30751</v>
      </c>
      <c r="N855" s="39">
        <v>703</v>
      </c>
      <c r="O855" s="39">
        <v>18</v>
      </c>
      <c r="P855" s="39">
        <v>30751</v>
      </c>
      <c r="Q855" s="39">
        <v>703</v>
      </c>
      <c r="R855" s="39">
        <v>18</v>
      </c>
      <c r="S855" s="39">
        <v>8</v>
      </c>
      <c r="T855" s="39">
        <v>8</v>
      </c>
      <c r="U855" s="39">
        <v>3</v>
      </c>
      <c r="V855" s="39">
        <v>3</v>
      </c>
      <c r="W855" s="39">
        <v>4</v>
      </c>
      <c r="X855" s="39">
        <v>4</v>
      </c>
      <c r="Y855" s="39">
        <v>0</v>
      </c>
      <c r="Z855" s="39">
        <v>0</v>
      </c>
      <c r="AA855" s="39">
        <v>1</v>
      </c>
      <c r="AB855" s="39">
        <v>1</v>
      </c>
      <c r="AC855" s="39">
        <v>0</v>
      </c>
      <c r="AD855" s="39">
        <v>4</v>
      </c>
      <c r="AE855" s="39">
        <v>0</v>
      </c>
      <c r="AF855" s="39">
        <v>2064457</v>
      </c>
      <c r="AG855" s="39">
        <v>430882</v>
      </c>
      <c r="AH855" s="39">
        <v>375000</v>
      </c>
      <c r="AI855" s="39">
        <v>1258575</v>
      </c>
      <c r="AJ855" s="39">
        <v>17876</v>
      </c>
      <c r="AK855" s="39">
        <v>20172</v>
      </c>
    </row>
    <row r="856" spans="1:37" ht="16.5" customHeight="1">
      <c r="A856" s="38">
        <v>814</v>
      </c>
      <c r="B856" s="38" t="s">
        <v>2005</v>
      </c>
      <c r="C856" s="38" t="s">
        <v>2029</v>
      </c>
      <c r="D856" s="38" t="s">
        <v>157</v>
      </c>
      <c r="E856" s="38" t="s">
        <v>2071</v>
      </c>
      <c r="F856" s="45" t="s">
        <v>4320</v>
      </c>
      <c r="G856" s="38" t="s">
        <v>2072</v>
      </c>
      <c r="H856" s="38" t="s">
        <v>3124</v>
      </c>
      <c r="I856" s="38">
        <v>1998</v>
      </c>
      <c r="J856" s="39">
        <v>1006</v>
      </c>
      <c r="K856" s="39">
        <v>991</v>
      </c>
      <c r="L856" s="39">
        <v>60</v>
      </c>
      <c r="M856" s="39">
        <v>27043</v>
      </c>
      <c r="N856" s="39">
        <v>397</v>
      </c>
      <c r="O856" s="39">
        <v>12</v>
      </c>
      <c r="P856" s="39">
        <v>0</v>
      </c>
      <c r="Q856" s="39">
        <v>397</v>
      </c>
      <c r="R856" s="39">
        <v>12</v>
      </c>
      <c r="S856" s="39">
        <v>2</v>
      </c>
      <c r="T856" s="39">
        <v>2</v>
      </c>
      <c r="U856" s="39">
        <v>0</v>
      </c>
      <c r="V856" s="39">
        <v>0</v>
      </c>
      <c r="W856" s="39">
        <v>0</v>
      </c>
      <c r="X856" s="39">
        <v>0</v>
      </c>
      <c r="Y856" s="39">
        <v>0</v>
      </c>
      <c r="Z856" s="39">
        <v>0</v>
      </c>
      <c r="AA856" s="39">
        <v>2</v>
      </c>
      <c r="AB856" s="39">
        <v>2</v>
      </c>
      <c r="AC856" s="39">
        <v>0</v>
      </c>
      <c r="AD856" s="39">
        <v>0</v>
      </c>
      <c r="AE856" s="39">
        <v>0</v>
      </c>
      <c r="AF856" s="39">
        <v>0</v>
      </c>
      <c r="AG856" s="39">
        <v>0</v>
      </c>
      <c r="AH856" s="39">
        <v>0</v>
      </c>
      <c r="AI856" s="39">
        <v>0</v>
      </c>
      <c r="AJ856" s="39">
        <v>1955</v>
      </c>
      <c r="AK856" s="39">
        <v>1881</v>
      </c>
    </row>
    <row r="857" spans="1:37" ht="16.5" customHeight="1">
      <c r="A857" s="38">
        <v>815</v>
      </c>
      <c r="B857" s="38" t="s">
        <v>2005</v>
      </c>
      <c r="C857" s="38" t="s">
        <v>2029</v>
      </c>
      <c r="D857" s="38" t="s">
        <v>157</v>
      </c>
      <c r="E857" s="38" t="s">
        <v>2076</v>
      </c>
      <c r="F857" s="45" t="s">
        <v>4321</v>
      </c>
      <c r="G857" s="38" t="s">
        <v>2077</v>
      </c>
      <c r="H857" s="38" t="s">
        <v>4322</v>
      </c>
      <c r="I857" s="38">
        <v>1996</v>
      </c>
      <c r="J857" s="39">
        <v>22736</v>
      </c>
      <c r="K857" s="39">
        <v>2943</v>
      </c>
      <c r="L857" s="39">
        <v>384</v>
      </c>
      <c r="M857" s="39">
        <v>358027</v>
      </c>
      <c r="N857" s="39">
        <v>11318</v>
      </c>
      <c r="O857" s="39">
        <v>784</v>
      </c>
      <c r="P857" s="39">
        <v>24500</v>
      </c>
      <c r="Q857" s="39">
        <v>0</v>
      </c>
      <c r="R857" s="39">
        <v>18</v>
      </c>
      <c r="S857" s="39">
        <v>23</v>
      </c>
      <c r="T857" s="39">
        <v>23</v>
      </c>
      <c r="U857" s="39">
        <v>3</v>
      </c>
      <c r="V857" s="39">
        <v>3</v>
      </c>
      <c r="W857" s="39">
        <v>14</v>
      </c>
      <c r="X857" s="39">
        <v>14</v>
      </c>
      <c r="Y857" s="39">
        <v>1</v>
      </c>
      <c r="Z857" s="39">
        <v>1</v>
      </c>
      <c r="AA857" s="39">
        <v>5</v>
      </c>
      <c r="AB857" s="39">
        <v>5</v>
      </c>
      <c r="AC857" s="39">
        <v>2</v>
      </c>
      <c r="AD857" s="39">
        <v>12</v>
      </c>
      <c r="AE857" s="39">
        <v>2</v>
      </c>
      <c r="AF857" s="39">
        <v>4506952</v>
      </c>
      <c r="AG857" s="39">
        <v>1445446</v>
      </c>
      <c r="AH857" s="39">
        <v>292857</v>
      </c>
      <c r="AI857" s="39">
        <v>2768649</v>
      </c>
      <c r="AJ857" s="39">
        <v>128829</v>
      </c>
      <c r="AK857" s="39">
        <v>204744</v>
      </c>
    </row>
    <row r="858" spans="1:37" ht="16.5" customHeight="1">
      <c r="A858" s="38">
        <v>816</v>
      </c>
      <c r="B858" s="38" t="s">
        <v>2005</v>
      </c>
      <c r="C858" s="38" t="s">
        <v>2029</v>
      </c>
      <c r="D858" s="38" t="s">
        <v>157</v>
      </c>
      <c r="E858" s="38" t="s">
        <v>2079</v>
      </c>
      <c r="F858" s="45" t="s">
        <v>4323</v>
      </c>
      <c r="G858" s="38" t="s">
        <v>2080</v>
      </c>
      <c r="H858" s="38" t="s">
        <v>2081</v>
      </c>
      <c r="I858" s="38">
        <v>1994</v>
      </c>
      <c r="J858" s="39">
        <v>344</v>
      </c>
      <c r="K858" s="39">
        <v>965</v>
      </c>
      <c r="L858" s="39">
        <v>144</v>
      </c>
      <c r="M858" s="39">
        <v>61611</v>
      </c>
      <c r="N858" s="39">
        <v>1014</v>
      </c>
      <c r="O858" s="39">
        <v>39</v>
      </c>
      <c r="P858" s="39">
        <v>5465</v>
      </c>
      <c r="Q858" s="39">
        <v>0</v>
      </c>
      <c r="R858" s="39">
        <v>39</v>
      </c>
      <c r="S858" s="39">
        <v>2</v>
      </c>
      <c r="T858" s="39">
        <v>2</v>
      </c>
      <c r="U858" s="39">
        <v>0</v>
      </c>
      <c r="V858" s="39">
        <v>0</v>
      </c>
      <c r="W858" s="39">
        <v>2</v>
      </c>
      <c r="X858" s="39">
        <v>2</v>
      </c>
      <c r="Y858" s="39">
        <v>0</v>
      </c>
      <c r="Z858" s="39">
        <v>0</v>
      </c>
      <c r="AA858" s="39">
        <v>0</v>
      </c>
      <c r="AB858" s="39">
        <v>0</v>
      </c>
      <c r="AC858" s="39">
        <v>0</v>
      </c>
      <c r="AD858" s="39">
        <v>2</v>
      </c>
      <c r="AE858" s="39">
        <v>0</v>
      </c>
      <c r="AF858" s="39">
        <v>0</v>
      </c>
      <c r="AG858" s="39">
        <v>0</v>
      </c>
      <c r="AH858" s="39">
        <v>0</v>
      </c>
      <c r="AI858" s="39">
        <v>0</v>
      </c>
      <c r="AJ858" s="39">
        <v>42604</v>
      </c>
      <c r="AK858" s="39">
        <v>16190</v>
      </c>
    </row>
    <row r="859" spans="1:37" ht="16.5" customHeight="1">
      <c r="A859" s="38">
        <v>817</v>
      </c>
      <c r="B859" s="38" t="s">
        <v>2005</v>
      </c>
      <c r="C859" s="38" t="s">
        <v>2029</v>
      </c>
      <c r="D859" s="38" t="s">
        <v>157</v>
      </c>
      <c r="E859" s="38" t="s">
        <v>2078</v>
      </c>
      <c r="F859" s="45" t="s">
        <v>4321</v>
      </c>
      <c r="G859" s="38" t="s">
        <v>2077</v>
      </c>
      <c r="H859" s="38" t="s">
        <v>4322</v>
      </c>
      <c r="I859" s="38">
        <v>2006</v>
      </c>
      <c r="J859" s="39">
        <v>15331</v>
      </c>
      <c r="K859" s="39">
        <v>1864</v>
      </c>
      <c r="L859" s="39">
        <v>8</v>
      </c>
      <c r="M859" s="39">
        <v>9875</v>
      </c>
      <c r="N859" s="39">
        <v>167</v>
      </c>
      <c r="O859" s="39">
        <v>0</v>
      </c>
      <c r="P859" s="39">
        <v>37</v>
      </c>
      <c r="Q859" s="39">
        <v>0</v>
      </c>
      <c r="R859" s="39">
        <v>0</v>
      </c>
      <c r="S859" s="39">
        <v>1</v>
      </c>
      <c r="T859" s="39">
        <v>1</v>
      </c>
      <c r="U859" s="39">
        <v>0</v>
      </c>
      <c r="V859" s="39">
        <v>0</v>
      </c>
      <c r="W859" s="39">
        <v>1</v>
      </c>
      <c r="X859" s="39">
        <v>1</v>
      </c>
      <c r="Y859" s="39">
        <v>0</v>
      </c>
      <c r="Z859" s="39">
        <v>0</v>
      </c>
      <c r="AA859" s="39">
        <v>0</v>
      </c>
      <c r="AB859" s="39">
        <v>0</v>
      </c>
      <c r="AC859" s="39">
        <v>0</v>
      </c>
      <c r="AD859" s="39">
        <v>0</v>
      </c>
      <c r="AE859" s="39">
        <v>0</v>
      </c>
      <c r="AF859" s="39">
        <v>0</v>
      </c>
      <c r="AG859" s="39">
        <v>0</v>
      </c>
      <c r="AH859" s="39">
        <v>0</v>
      </c>
      <c r="AI859" s="39">
        <v>0</v>
      </c>
      <c r="AJ859" s="39">
        <v>956</v>
      </c>
      <c r="AK859" s="39">
        <v>194</v>
      </c>
    </row>
    <row r="860" spans="1:37" ht="16.5" customHeight="1">
      <c r="A860" s="38">
        <v>818</v>
      </c>
      <c r="B860" s="38" t="s">
        <v>2005</v>
      </c>
      <c r="C860" s="38" t="s">
        <v>2029</v>
      </c>
      <c r="D860" s="38" t="s">
        <v>157</v>
      </c>
      <c r="E860" s="38" t="s">
        <v>2073</v>
      </c>
      <c r="F860" s="45" t="s">
        <v>4324</v>
      </c>
      <c r="G860" s="38" t="s">
        <v>2074</v>
      </c>
      <c r="H860" s="38" t="s">
        <v>2075</v>
      </c>
      <c r="I860" s="38">
        <v>2004</v>
      </c>
      <c r="J860" s="39">
        <v>4895</v>
      </c>
      <c r="K860" s="39">
        <v>1069.53</v>
      </c>
      <c r="L860" s="39">
        <v>111</v>
      </c>
      <c r="M860" s="39">
        <v>111991</v>
      </c>
      <c r="N860" s="39">
        <v>4522</v>
      </c>
      <c r="O860" s="39">
        <v>51</v>
      </c>
      <c r="P860" s="39">
        <v>3584</v>
      </c>
      <c r="Q860" s="39">
        <v>83</v>
      </c>
      <c r="R860" s="39">
        <v>11</v>
      </c>
      <c r="S860" s="39">
        <v>5</v>
      </c>
      <c r="T860" s="39">
        <v>5</v>
      </c>
      <c r="U860" s="39">
        <v>0</v>
      </c>
      <c r="V860" s="39">
        <v>0</v>
      </c>
      <c r="W860" s="39">
        <v>5</v>
      </c>
      <c r="X860" s="39">
        <v>5</v>
      </c>
      <c r="Y860" s="39">
        <v>0</v>
      </c>
      <c r="Z860" s="39">
        <v>0</v>
      </c>
      <c r="AA860" s="39">
        <v>0</v>
      </c>
      <c r="AB860" s="39">
        <v>0</v>
      </c>
      <c r="AC860" s="39">
        <v>2</v>
      </c>
      <c r="AD860" s="39">
        <v>2</v>
      </c>
      <c r="AE860" s="39">
        <v>1</v>
      </c>
      <c r="AF860" s="39">
        <v>687230</v>
      </c>
      <c r="AG860" s="39">
        <v>251293</v>
      </c>
      <c r="AH860" s="39">
        <v>51500</v>
      </c>
      <c r="AI860" s="39">
        <v>384437</v>
      </c>
      <c r="AJ860" s="39">
        <v>78416</v>
      </c>
      <c r="AK860" s="39">
        <v>41749</v>
      </c>
    </row>
    <row r="861" spans="1:37" ht="16.5" customHeight="1">
      <c r="A861" s="38">
        <v>819</v>
      </c>
      <c r="B861" s="38" t="s">
        <v>2005</v>
      </c>
      <c r="C861" s="38" t="s">
        <v>2033</v>
      </c>
      <c r="D861" s="38" t="s">
        <v>157</v>
      </c>
      <c r="E861" s="38" t="s">
        <v>2082</v>
      </c>
      <c r="F861" s="45" t="s">
        <v>4325</v>
      </c>
      <c r="G861" s="38" t="s">
        <v>2083</v>
      </c>
      <c r="H861" s="38" t="s">
        <v>2084</v>
      </c>
      <c r="I861" s="38">
        <v>2014</v>
      </c>
      <c r="J861" s="39">
        <v>3020</v>
      </c>
      <c r="K861" s="39">
        <v>3472</v>
      </c>
      <c r="L861" s="39">
        <v>273</v>
      </c>
      <c r="M861" s="39">
        <v>77159</v>
      </c>
      <c r="N861" s="39">
        <v>2865</v>
      </c>
      <c r="O861" s="39">
        <v>52</v>
      </c>
      <c r="P861" s="39">
        <v>5570</v>
      </c>
      <c r="Q861" s="39">
        <v>111</v>
      </c>
      <c r="R861" s="39">
        <v>0</v>
      </c>
      <c r="S861" s="39">
        <v>10</v>
      </c>
      <c r="T861" s="39">
        <v>10</v>
      </c>
      <c r="U861" s="39">
        <v>4</v>
      </c>
      <c r="V861" s="39">
        <v>4</v>
      </c>
      <c r="W861" s="39">
        <v>4</v>
      </c>
      <c r="X861" s="39">
        <v>4</v>
      </c>
      <c r="Y861" s="39">
        <v>0</v>
      </c>
      <c r="Z861" s="39">
        <v>0</v>
      </c>
      <c r="AA861" s="39">
        <v>2</v>
      </c>
      <c r="AB861" s="39">
        <v>2</v>
      </c>
      <c r="AC861" s="39">
        <v>1</v>
      </c>
      <c r="AD861" s="39">
        <v>4</v>
      </c>
      <c r="AE861" s="39">
        <v>0</v>
      </c>
      <c r="AF861" s="39">
        <v>712384</v>
      </c>
      <c r="AG861" s="39">
        <v>250219</v>
      </c>
      <c r="AH861" s="39">
        <v>76408</v>
      </c>
      <c r="AI861" s="39">
        <v>385757</v>
      </c>
      <c r="AJ861" s="39">
        <v>89649</v>
      </c>
      <c r="AK861" s="39">
        <v>41709</v>
      </c>
    </row>
    <row r="862" spans="1:37" ht="16.5" customHeight="1">
      <c r="A862" s="38">
        <v>820</v>
      </c>
      <c r="B862" s="38" t="s">
        <v>2005</v>
      </c>
      <c r="C862" s="38" t="s">
        <v>2036</v>
      </c>
      <c r="D862" s="38" t="s">
        <v>157</v>
      </c>
      <c r="E862" s="38" t="s">
        <v>2091</v>
      </c>
      <c r="F862" s="45" t="s">
        <v>4326</v>
      </c>
      <c r="G862" s="38" t="s">
        <v>2092</v>
      </c>
      <c r="H862" s="38" t="s">
        <v>2093</v>
      </c>
      <c r="I862" s="38">
        <v>2014</v>
      </c>
      <c r="J862" s="39">
        <v>33000</v>
      </c>
      <c r="K862" s="39">
        <v>6110</v>
      </c>
      <c r="L862" s="39">
        <v>372</v>
      </c>
      <c r="M862" s="39">
        <v>98312</v>
      </c>
      <c r="N862" s="39">
        <v>548</v>
      </c>
      <c r="O862" s="39">
        <v>61</v>
      </c>
      <c r="P862" s="39">
        <v>5738</v>
      </c>
      <c r="Q862" s="39">
        <v>0</v>
      </c>
      <c r="R862" s="39">
        <v>61</v>
      </c>
      <c r="S862" s="39">
        <v>9</v>
      </c>
      <c r="T862" s="39">
        <v>0</v>
      </c>
      <c r="U862" s="39">
        <v>3</v>
      </c>
      <c r="V862" s="39">
        <v>0</v>
      </c>
      <c r="W862" s="39">
        <v>4</v>
      </c>
      <c r="X862" s="39">
        <v>0</v>
      </c>
      <c r="Y862" s="39">
        <v>1</v>
      </c>
      <c r="Z862" s="39">
        <v>0</v>
      </c>
      <c r="AA862" s="39">
        <v>1</v>
      </c>
      <c r="AB862" s="39">
        <v>0</v>
      </c>
      <c r="AC862" s="39">
        <v>0</v>
      </c>
      <c r="AD862" s="39">
        <v>3</v>
      </c>
      <c r="AE862" s="39">
        <v>2</v>
      </c>
      <c r="AF862" s="39">
        <v>1032230</v>
      </c>
      <c r="AG862" s="39">
        <v>434124</v>
      </c>
      <c r="AH862" s="39">
        <v>83849</v>
      </c>
      <c r="AI862" s="39">
        <v>514257</v>
      </c>
      <c r="AJ862" s="39">
        <v>66711</v>
      </c>
      <c r="AK862" s="39">
        <v>32918</v>
      </c>
    </row>
    <row r="863" spans="1:37" ht="16.5" customHeight="1">
      <c r="A863" s="38">
        <v>821</v>
      </c>
      <c r="B863" s="38" t="s">
        <v>2005</v>
      </c>
      <c r="C863" s="38" t="s">
        <v>2036</v>
      </c>
      <c r="D863" s="38" t="s">
        <v>157</v>
      </c>
      <c r="E863" s="38" t="s">
        <v>2088</v>
      </c>
      <c r="F863" s="45" t="s">
        <v>4327</v>
      </c>
      <c r="G863" s="38" t="s">
        <v>2089</v>
      </c>
      <c r="H863" s="38" t="s">
        <v>2090</v>
      </c>
      <c r="I863" s="38">
        <v>2012</v>
      </c>
      <c r="J863" s="39">
        <v>1629.81</v>
      </c>
      <c r="K863" s="39">
        <v>578.38</v>
      </c>
      <c r="L863" s="39">
        <v>100</v>
      </c>
      <c r="M863" s="39">
        <v>66303</v>
      </c>
      <c r="N863" s="39">
        <v>0</v>
      </c>
      <c r="O863" s="39">
        <v>40</v>
      </c>
      <c r="P863" s="39">
        <v>3450</v>
      </c>
      <c r="Q863" s="39">
        <v>0</v>
      </c>
      <c r="R863" s="39">
        <v>0</v>
      </c>
      <c r="S863" s="39">
        <v>3</v>
      </c>
      <c r="T863" s="39">
        <v>3</v>
      </c>
      <c r="U863" s="39">
        <v>0</v>
      </c>
      <c r="V863" s="39">
        <v>0</v>
      </c>
      <c r="W863" s="39">
        <v>1</v>
      </c>
      <c r="X863" s="39">
        <v>1</v>
      </c>
      <c r="Y863" s="39">
        <v>0</v>
      </c>
      <c r="Z863" s="39">
        <v>0</v>
      </c>
      <c r="AA863" s="39">
        <v>2</v>
      </c>
      <c r="AB863" s="39">
        <v>2</v>
      </c>
      <c r="AC863" s="39">
        <v>0</v>
      </c>
      <c r="AD863" s="39">
        <v>1</v>
      </c>
      <c r="AE863" s="39">
        <v>0</v>
      </c>
      <c r="AF863" s="39">
        <v>376398</v>
      </c>
      <c r="AG863" s="39">
        <v>208719</v>
      </c>
      <c r="AH863" s="39">
        <v>41980</v>
      </c>
      <c r="AI863" s="39">
        <v>125699</v>
      </c>
      <c r="AJ863" s="39">
        <v>27771</v>
      </c>
      <c r="AK863" s="39">
        <v>15700</v>
      </c>
    </row>
    <row r="864" spans="1:37" ht="16.5" customHeight="1">
      <c r="A864" s="38">
        <v>822</v>
      </c>
      <c r="B864" s="38" t="s">
        <v>2005</v>
      </c>
      <c r="C864" s="38" t="s">
        <v>2036</v>
      </c>
      <c r="D864" s="38" t="s">
        <v>157</v>
      </c>
      <c r="E864" s="38" t="s">
        <v>2085</v>
      </c>
      <c r="F864" s="45" t="s">
        <v>4328</v>
      </c>
      <c r="G864" s="38" t="s">
        <v>2086</v>
      </c>
      <c r="H864" s="38" t="s">
        <v>2087</v>
      </c>
      <c r="I864" s="38">
        <v>2017</v>
      </c>
      <c r="J864" s="39">
        <v>7536.4</v>
      </c>
      <c r="K864" s="39">
        <v>1828.66</v>
      </c>
      <c r="L864" s="39">
        <v>140</v>
      </c>
      <c r="M864" s="39">
        <v>52085</v>
      </c>
      <c r="N864" s="39">
        <v>0</v>
      </c>
      <c r="O864" s="39">
        <v>40</v>
      </c>
      <c r="P864" s="39">
        <v>6955</v>
      </c>
      <c r="Q864" s="39">
        <v>0</v>
      </c>
      <c r="R864" s="39">
        <v>0</v>
      </c>
      <c r="S864" s="39">
        <v>6</v>
      </c>
      <c r="T864" s="39">
        <v>3</v>
      </c>
      <c r="U864" s="39">
        <v>1</v>
      </c>
      <c r="V864" s="39">
        <v>1</v>
      </c>
      <c r="W864" s="39">
        <v>1</v>
      </c>
      <c r="X864" s="39">
        <v>2</v>
      </c>
      <c r="Y864" s="39">
        <v>0</v>
      </c>
      <c r="Z864" s="39">
        <v>0</v>
      </c>
      <c r="AA864" s="39">
        <v>4</v>
      </c>
      <c r="AB864" s="39">
        <v>0</v>
      </c>
      <c r="AC864" s="39">
        <v>0</v>
      </c>
      <c r="AD864" s="39">
        <v>2</v>
      </c>
      <c r="AE864" s="39">
        <v>0</v>
      </c>
      <c r="AF864" s="39">
        <v>496030</v>
      </c>
      <c r="AG864" s="39">
        <v>263894</v>
      </c>
      <c r="AH864" s="39">
        <v>83778</v>
      </c>
      <c r="AI864" s="39">
        <v>148358</v>
      </c>
      <c r="AJ864" s="39">
        <v>98781</v>
      </c>
      <c r="AK864" s="39">
        <v>87127</v>
      </c>
    </row>
    <row r="865" spans="1:37" ht="16.5" customHeight="1">
      <c r="A865" s="38">
        <v>823</v>
      </c>
      <c r="B865" s="38" t="s">
        <v>2005</v>
      </c>
      <c r="C865" s="38" t="s">
        <v>2039</v>
      </c>
      <c r="D865" s="38" t="s">
        <v>157</v>
      </c>
      <c r="E865" s="38" t="s">
        <v>2094</v>
      </c>
      <c r="F865" s="45" t="s">
        <v>4329</v>
      </c>
      <c r="G865" s="38" t="s">
        <v>2095</v>
      </c>
      <c r="H865" s="38" t="s">
        <v>2096</v>
      </c>
      <c r="I865" s="38">
        <v>2016</v>
      </c>
      <c r="J865" s="39">
        <v>1626</v>
      </c>
      <c r="K865" s="39">
        <v>1140</v>
      </c>
      <c r="L865" s="39">
        <v>114</v>
      </c>
      <c r="M865" s="39">
        <v>89611</v>
      </c>
      <c r="N865" s="39">
        <v>0</v>
      </c>
      <c r="O865" s="39">
        <v>65</v>
      </c>
      <c r="P865" s="39">
        <v>2567</v>
      </c>
      <c r="Q865" s="39">
        <v>0</v>
      </c>
      <c r="R865" s="39">
        <v>0</v>
      </c>
      <c r="S865" s="39">
        <v>3</v>
      </c>
      <c r="T865" s="46">
        <v>1.5</v>
      </c>
      <c r="U865" s="39">
        <v>1</v>
      </c>
      <c r="V865" s="39">
        <v>0</v>
      </c>
      <c r="W865" s="39">
        <v>2</v>
      </c>
      <c r="X865" s="46">
        <v>1.5</v>
      </c>
      <c r="Y865" s="39">
        <v>0</v>
      </c>
      <c r="Z865" s="39">
        <v>0</v>
      </c>
      <c r="AA865" s="39">
        <v>0</v>
      </c>
      <c r="AB865" s="39">
        <v>0</v>
      </c>
      <c r="AC865" s="39">
        <v>0</v>
      </c>
      <c r="AD865" s="39">
        <v>2</v>
      </c>
      <c r="AE865" s="39">
        <v>1</v>
      </c>
      <c r="AF865" s="39">
        <v>543013</v>
      </c>
      <c r="AG865" s="39">
        <v>431306</v>
      </c>
      <c r="AH865" s="39">
        <v>44009</v>
      </c>
      <c r="AI865" s="39">
        <v>67698</v>
      </c>
      <c r="AJ865" s="39">
        <v>27030</v>
      </c>
      <c r="AK865" s="39">
        <v>101758</v>
      </c>
    </row>
    <row r="866" spans="1:37" ht="16.5" customHeight="1">
      <c r="A866" s="38">
        <v>824</v>
      </c>
      <c r="B866" s="38" t="s">
        <v>2005</v>
      </c>
      <c r="C866" s="38" t="s">
        <v>2039</v>
      </c>
      <c r="D866" s="38" t="s">
        <v>157</v>
      </c>
      <c r="E866" s="38" t="s">
        <v>2099</v>
      </c>
      <c r="F866" s="45" t="s">
        <v>4330</v>
      </c>
      <c r="G866" s="38" t="s">
        <v>2100</v>
      </c>
      <c r="H866" s="38" t="s">
        <v>2101</v>
      </c>
      <c r="I866" s="38">
        <v>1996</v>
      </c>
      <c r="J866" s="39">
        <v>1156</v>
      </c>
      <c r="K866" s="39">
        <v>679</v>
      </c>
      <c r="L866" s="39">
        <v>40</v>
      </c>
      <c r="M866" s="39">
        <v>66221</v>
      </c>
      <c r="N866" s="39">
        <v>1351</v>
      </c>
      <c r="O866" s="39">
        <v>49</v>
      </c>
      <c r="P866" s="39">
        <v>2006</v>
      </c>
      <c r="Q866" s="39">
        <v>0</v>
      </c>
      <c r="R866" s="39">
        <v>0</v>
      </c>
      <c r="S866" s="39">
        <v>2</v>
      </c>
      <c r="T866" s="39">
        <v>0</v>
      </c>
      <c r="U866" s="39">
        <v>1</v>
      </c>
      <c r="V866" s="39">
        <v>0</v>
      </c>
      <c r="W866" s="39">
        <v>1</v>
      </c>
      <c r="X866" s="39">
        <v>0</v>
      </c>
      <c r="Y866" s="39">
        <v>0</v>
      </c>
      <c r="Z866" s="39">
        <v>0</v>
      </c>
      <c r="AA866" s="39">
        <v>0</v>
      </c>
      <c r="AB866" s="39">
        <v>0</v>
      </c>
      <c r="AC866" s="39">
        <v>0</v>
      </c>
      <c r="AD866" s="39">
        <v>2</v>
      </c>
      <c r="AE866" s="39">
        <v>1</v>
      </c>
      <c r="AF866" s="39">
        <v>406310</v>
      </c>
      <c r="AG866" s="39">
        <v>318761</v>
      </c>
      <c r="AH866" s="39">
        <v>38417</v>
      </c>
      <c r="AI866" s="39">
        <v>49132</v>
      </c>
      <c r="AJ866" s="39">
        <v>14022</v>
      </c>
      <c r="AK866" s="39">
        <v>59544</v>
      </c>
    </row>
    <row r="867" spans="1:37" ht="16.5" customHeight="1">
      <c r="A867" s="38">
        <v>825</v>
      </c>
      <c r="B867" s="38" t="s">
        <v>2005</v>
      </c>
      <c r="C867" s="38" t="s">
        <v>2039</v>
      </c>
      <c r="D867" s="38" t="s">
        <v>157</v>
      </c>
      <c r="E867" s="38" t="s">
        <v>2097</v>
      </c>
      <c r="F867" s="45" t="s">
        <v>4331</v>
      </c>
      <c r="G867" s="38" t="s">
        <v>2098</v>
      </c>
      <c r="H867" s="38" t="s">
        <v>4332</v>
      </c>
      <c r="I867" s="38">
        <v>2016</v>
      </c>
      <c r="J867" s="39">
        <v>9368.5</v>
      </c>
      <c r="K867" s="39">
        <v>8338.5</v>
      </c>
      <c r="L867" s="39">
        <v>396</v>
      </c>
      <c r="M867" s="39">
        <v>133881</v>
      </c>
      <c r="N867" s="39">
        <v>2609</v>
      </c>
      <c r="O867" s="39">
        <v>104</v>
      </c>
      <c r="P867" s="39">
        <v>6893</v>
      </c>
      <c r="Q867" s="39">
        <v>96</v>
      </c>
      <c r="R867" s="39">
        <v>0</v>
      </c>
      <c r="S867" s="46">
        <v>10.5</v>
      </c>
      <c r="T867" s="46">
        <v>10.5</v>
      </c>
      <c r="U867" s="39">
        <v>2</v>
      </c>
      <c r="V867" s="39">
        <v>2</v>
      </c>
      <c r="W867" s="46">
        <v>7.5</v>
      </c>
      <c r="X867" s="46">
        <v>7.5</v>
      </c>
      <c r="Y867" s="39">
        <v>0</v>
      </c>
      <c r="Z867" s="39">
        <v>0</v>
      </c>
      <c r="AA867" s="39">
        <v>1</v>
      </c>
      <c r="AB867" s="39">
        <v>1</v>
      </c>
      <c r="AC867" s="39">
        <v>0</v>
      </c>
      <c r="AD867" s="39">
        <v>7</v>
      </c>
      <c r="AE867" s="39">
        <v>2</v>
      </c>
      <c r="AF867" s="39">
        <v>1826242</v>
      </c>
      <c r="AG867" s="39">
        <v>1145798</v>
      </c>
      <c r="AH867" s="39">
        <v>94950</v>
      </c>
      <c r="AI867" s="39">
        <v>585494</v>
      </c>
      <c r="AJ867" s="39">
        <v>113818</v>
      </c>
      <c r="AK867" s="39">
        <v>362607</v>
      </c>
    </row>
    <row r="868" spans="1:37" ht="16.5" customHeight="1">
      <c r="A868" s="38">
        <v>826</v>
      </c>
      <c r="B868" s="38" t="s">
        <v>2005</v>
      </c>
      <c r="C868" s="38" t="s">
        <v>2039</v>
      </c>
      <c r="D868" s="38" t="s">
        <v>157</v>
      </c>
      <c r="E868" s="38" t="s">
        <v>2102</v>
      </c>
      <c r="F868" s="45" t="s">
        <v>4333</v>
      </c>
      <c r="G868" s="38" t="s">
        <v>2103</v>
      </c>
      <c r="H868" s="38" t="s">
        <v>2104</v>
      </c>
      <c r="I868" s="38">
        <v>2019</v>
      </c>
      <c r="J868" s="39">
        <v>12528</v>
      </c>
      <c r="K868" s="39">
        <v>4052.13</v>
      </c>
      <c r="L868" s="39">
        <v>193</v>
      </c>
      <c r="M868" s="39">
        <v>60898</v>
      </c>
      <c r="N868" s="39">
        <v>138</v>
      </c>
      <c r="O868" s="39">
        <v>89</v>
      </c>
      <c r="P868" s="39">
        <v>10692</v>
      </c>
      <c r="Q868" s="39">
        <v>12</v>
      </c>
      <c r="R868" s="39">
        <v>2</v>
      </c>
      <c r="S868" s="39">
        <v>5</v>
      </c>
      <c r="T868" s="39">
        <v>5</v>
      </c>
      <c r="U868" s="39">
        <v>1</v>
      </c>
      <c r="V868" s="39">
        <v>1</v>
      </c>
      <c r="W868" s="39">
        <v>2</v>
      </c>
      <c r="X868" s="39">
        <v>2</v>
      </c>
      <c r="Y868" s="39">
        <v>0</v>
      </c>
      <c r="Z868" s="39">
        <v>0</v>
      </c>
      <c r="AA868" s="39">
        <v>2</v>
      </c>
      <c r="AB868" s="39">
        <v>2</v>
      </c>
      <c r="AC868" s="39">
        <v>0</v>
      </c>
      <c r="AD868" s="39">
        <v>8</v>
      </c>
      <c r="AE868" s="39">
        <v>0</v>
      </c>
      <c r="AF868" s="39">
        <v>1030819</v>
      </c>
      <c r="AG868" s="39">
        <v>567213</v>
      </c>
      <c r="AH868" s="39">
        <v>126000</v>
      </c>
      <c r="AI868" s="39">
        <v>337606</v>
      </c>
      <c r="AJ868" s="39">
        <v>102917</v>
      </c>
      <c r="AK868" s="39">
        <v>273526</v>
      </c>
    </row>
    <row r="869" spans="1:37" ht="16.5" customHeight="1">
      <c r="A869" s="38">
        <v>827</v>
      </c>
      <c r="B869" s="38" t="s">
        <v>2005</v>
      </c>
      <c r="C869" s="38" t="s">
        <v>2039</v>
      </c>
      <c r="D869" s="38" t="s">
        <v>157</v>
      </c>
      <c r="E869" s="38" t="s">
        <v>4334</v>
      </c>
      <c r="F869" s="45" t="s">
        <v>4335</v>
      </c>
      <c r="G869" s="38" t="s">
        <v>4336</v>
      </c>
      <c r="H869" s="38" t="s">
        <v>4332</v>
      </c>
      <c r="I869" s="38">
        <v>2021</v>
      </c>
      <c r="J869" s="39">
        <v>7850</v>
      </c>
      <c r="K869" s="39">
        <v>1628.5</v>
      </c>
      <c r="L869" s="39">
        <v>172</v>
      </c>
      <c r="M869" s="39">
        <v>17968</v>
      </c>
      <c r="N869" s="39">
        <v>0</v>
      </c>
      <c r="O869" s="39">
        <v>0</v>
      </c>
      <c r="P869" s="39">
        <v>17968</v>
      </c>
      <c r="Q869" s="39">
        <v>0</v>
      </c>
      <c r="R869" s="39">
        <v>0</v>
      </c>
      <c r="S869" s="39">
        <v>4</v>
      </c>
      <c r="T869" s="39">
        <v>1</v>
      </c>
      <c r="U869" s="39">
        <v>0</v>
      </c>
      <c r="V869" s="39">
        <v>0</v>
      </c>
      <c r="W869" s="39">
        <v>1</v>
      </c>
      <c r="X869" s="39">
        <v>1</v>
      </c>
      <c r="Y869" s="39">
        <v>0</v>
      </c>
      <c r="Z869" s="39">
        <v>0</v>
      </c>
      <c r="AA869" s="39">
        <v>3</v>
      </c>
      <c r="AB869" s="39">
        <v>0</v>
      </c>
      <c r="AC869" s="39">
        <v>0</v>
      </c>
      <c r="AD869" s="39">
        <v>1</v>
      </c>
      <c r="AE869" s="39">
        <v>0</v>
      </c>
      <c r="AF869" s="39">
        <v>362585</v>
      </c>
      <c r="AG869" s="39">
        <v>182038</v>
      </c>
      <c r="AH869" s="39">
        <v>120107</v>
      </c>
      <c r="AI869" s="39">
        <v>60440</v>
      </c>
      <c r="AJ869" s="39">
        <v>306</v>
      </c>
      <c r="AK869" s="39">
        <v>388</v>
      </c>
    </row>
    <row r="870" spans="1:37" ht="16.5" customHeight="1">
      <c r="A870" s="38">
        <v>828</v>
      </c>
      <c r="B870" s="38" t="s">
        <v>2005</v>
      </c>
      <c r="C870" s="38" t="s">
        <v>2039</v>
      </c>
      <c r="D870" s="38" t="s">
        <v>157</v>
      </c>
      <c r="E870" s="38" t="s">
        <v>2108</v>
      </c>
      <c r="F870" s="45" t="s">
        <v>4337</v>
      </c>
      <c r="G870" s="38" t="s">
        <v>2109</v>
      </c>
      <c r="H870" s="38" t="s">
        <v>2110</v>
      </c>
      <c r="I870" s="38">
        <v>2010</v>
      </c>
      <c r="J870" s="39">
        <v>3807</v>
      </c>
      <c r="K870" s="39">
        <v>2681</v>
      </c>
      <c r="L870" s="39">
        <v>169</v>
      </c>
      <c r="M870" s="39">
        <v>136433</v>
      </c>
      <c r="N870" s="39">
        <v>8</v>
      </c>
      <c r="O870" s="39">
        <v>97</v>
      </c>
      <c r="P870" s="39">
        <v>4125</v>
      </c>
      <c r="Q870" s="39">
        <v>0</v>
      </c>
      <c r="R870" s="39">
        <v>97</v>
      </c>
      <c r="S870" s="46">
        <v>9.5</v>
      </c>
      <c r="T870" s="46">
        <v>9.5</v>
      </c>
      <c r="U870" s="39">
        <v>2</v>
      </c>
      <c r="V870" s="39">
        <v>2</v>
      </c>
      <c r="W870" s="46">
        <v>1.5</v>
      </c>
      <c r="X870" s="46">
        <v>1.5</v>
      </c>
      <c r="Y870" s="39">
        <v>0</v>
      </c>
      <c r="Z870" s="39">
        <v>0</v>
      </c>
      <c r="AA870" s="39">
        <v>6</v>
      </c>
      <c r="AB870" s="39">
        <v>6</v>
      </c>
      <c r="AC870" s="39">
        <v>0</v>
      </c>
      <c r="AD870" s="39">
        <v>2</v>
      </c>
      <c r="AE870" s="39">
        <v>0</v>
      </c>
      <c r="AF870" s="39">
        <v>798419</v>
      </c>
      <c r="AG870" s="39">
        <v>650030</v>
      </c>
      <c r="AH870" s="39">
        <v>75757</v>
      </c>
      <c r="AI870" s="39">
        <v>72632</v>
      </c>
      <c r="AJ870" s="39">
        <v>43088</v>
      </c>
      <c r="AK870" s="39">
        <v>149738</v>
      </c>
    </row>
    <row r="871" spans="1:37" ht="16.5" customHeight="1">
      <c r="A871" s="38">
        <v>829</v>
      </c>
      <c r="B871" s="38" t="s">
        <v>2005</v>
      </c>
      <c r="C871" s="38" t="s">
        <v>2039</v>
      </c>
      <c r="D871" s="38" t="s">
        <v>157</v>
      </c>
      <c r="E871" s="38" t="s">
        <v>2111</v>
      </c>
      <c r="F871" s="45" t="s">
        <v>4338</v>
      </c>
      <c r="G871" s="38" t="s">
        <v>2112</v>
      </c>
      <c r="H871" s="38" t="s">
        <v>4332</v>
      </c>
      <c r="I871" s="38">
        <v>2012</v>
      </c>
      <c r="J871" s="39">
        <v>2365.5</v>
      </c>
      <c r="K871" s="39">
        <v>2692.28</v>
      </c>
      <c r="L871" s="39">
        <v>192</v>
      </c>
      <c r="M871" s="39">
        <v>126704</v>
      </c>
      <c r="N871" s="39">
        <v>1558</v>
      </c>
      <c r="O871" s="39">
        <v>84</v>
      </c>
      <c r="P871" s="39">
        <v>4593</v>
      </c>
      <c r="Q871" s="39">
        <v>0</v>
      </c>
      <c r="R871" s="39">
        <v>0</v>
      </c>
      <c r="S871" s="39">
        <v>4</v>
      </c>
      <c r="T871" s="39">
        <v>4</v>
      </c>
      <c r="U871" s="39">
        <v>0</v>
      </c>
      <c r="V871" s="39">
        <v>0</v>
      </c>
      <c r="W871" s="39">
        <v>3</v>
      </c>
      <c r="X871" s="39">
        <v>3</v>
      </c>
      <c r="Y871" s="39">
        <v>0</v>
      </c>
      <c r="Z871" s="39">
        <v>0</v>
      </c>
      <c r="AA871" s="39">
        <v>1</v>
      </c>
      <c r="AB871" s="39">
        <v>1</v>
      </c>
      <c r="AC871" s="39">
        <v>0</v>
      </c>
      <c r="AD871" s="39">
        <v>5</v>
      </c>
      <c r="AE871" s="39">
        <v>0</v>
      </c>
      <c r="AF871" s="39">
        <v>848284</v>
      </c>
      <c r="AG871" s="39">
        <v>626829</v>
      </c>
      <c r="AH871" s="39">
        <v>80328</v>
      </c>
      <c r="AI871" s="39">
        <v>141127</v>
      </c>
      <c r="AJ871" s="39">
        <v>73966</v>
      </c>
      <c r="AK871" s="39">
        <v>210248</v>
      </c>
    </row>
    <row r="872" spans="1:37" ht="16.5" customHeight="1">
      <c r="A872" s="38">
        <v>830</v>
      </c>
      <c r="B872" s="38" t="s">
        <v>2005</v>
      </c>
      <c r="C872" s="38" t="s">
        <v>2039</v>
      </c>
      <c r="D872" s="38" t="s">
        <v>157</v>
      </c>
      <c r="E872" s="38" t="s">
        <v>2113</v>
      </c>
      <c r="F872" s="45" t="s">
        <v>4339</v>
      </c>
      <c r="G872" s="38" t="s">
        <v>2114</v>
      </c>
      <c r="H872" s="38" t="s">
        <v>2115</v>
      </c>
      <c r="I872" s="38">
        <v>2003</v>
      </c>
      <c r="J872" s="39">
        <v>11040.5</v>
      </c>
      <c r="K872" s="39">
        <v>5370.19</v>
      </c>
      <c r="L872" s="39">
        <v>344</v>
      </c>
      <c r="M872" s="39">
        <v>263189</v>
      </c>
      <c r="N872" s="39">
        <v>7606</v>
      </c>
      <c r="O872" s="39">
        <v>178</v>
      </c>
      <c r="P872" s="39">
        <v>7650</v>
      </c>
      <c r="Q872" s="39">
        <v>14</v>
      </c>
      <c r="R872" s="39">
        <v>0</v>
      </c>
      <c r="S872" s="39">
        <v>23</v>
      </c>
      <c r="T872" s="39">
        <v>23</v>
      </c>
      <c r="U872" s="39">
        <v>4</v>
      </c>
      <c r="V872" s="39">
        <v>4</v>
      </c>
      <c r="W872" s="39">
        <v>8</v>
      </c>
      <c r="X872" s="39">
        <v>8</v>
      </c>
      <c r="Y872" s="39">
        <v>2</v>
      </c>
      <c r="Z872" s="39">
        <v>2</v>
      </c>
      <c r="AA872" s="39">
        <v>9</v>
      </c>
      <c r="AB872" s="39">
        <v>9</v>
      </c>
      <c r="AC872" s="39">
        <v>1</v>
      </c>
      <c r="AD872" s="39">
        <v>10</v>
      </c>
      <c r="AE872" s="39">
        <v>3</v>
      </c>
      <c r="AF872" s="39">
        <v>7363931</v>
      </c>
      <c r="AG872" s="39">
        <v>901532</v>
      </c>
      <c r="AH872" s="39">
        <v>152995</v>
      </c>
      <c r="AI872" s="39">
        <v>6309404</v>
      </c>
      <c r="AJ872" s="39">
        <v>84219</v>
      </c>
      <c r="AK872" s="39">
        <v>283313</v>
      </c>
    </row>
    <row r="873" spans="1:37" ht="16.5" customHeight="1">
      <c r="A873" s="38">
        <v>831</v>
      </c>
      <c r="B873" s="38" t="s">
        <v>2005</v>
      </c>
      <c r="C873" s="38" t="s">
        <v>2039</v>
      </c>
      <c r="D873" s="38" t="s">
        <v>157</v>
      </c>
      <c r="E873" s="38" t="s">
        <v>2121</v>
      </c>
      <c r="F873" s="45" t="s">
        <v>4340</v>
      </c>
      <c r="G873" s="38" t="s">
        <v>2122</v>
      </c>
      <c r="H873" s="38" t="s">
        <v>2115</v>
      </c>
      <c r="I873" s="38">
        <v>2010</v>
      </c>
      <c r="J873" s="39">
        <v>2739</v>
      </c>
      <c r="K873" s="39">
        <v>1781.09</v>
      </c>
      <c r="L873" s="39">
        <v>138</v>
      </c>
      <c r="M873" s="39">
        <v>103568</v>
      </c>
      <c r="N873" s="39">
        <v>0</v>
      </c>
      <c r="O873" s="39">
        <v>48</v>
      </c>
      <c r="P873" s="39">
        <v>3278</v>
      </c>
      <c r="Q873" s="39">
        <v>0</v>
      </c>
      <c r="R873" s="39">
        <v>7</v>
      </c>
      <c r="S873" s="39">
        <v>3</v>
      </c>
      <c r="T873" s="39">
        <v>3</v>
      </c>
      <c r="U873" s="39">
        <v>2</v>
      </c>
      <c r="V873" s="39">
        <v>2</v>
      </c>
      <c r="W873" s="39">
        <v>1</v>
      </c>
      <c r="X873" s="39">
        <v>1</v>
      </c>
      <c r="Y873" s="39">
        <v>0</v>
      </c>
      <c r="Z873" s="39">
        <v>0</v>
      </c>
      <c r="AA873" s="39">
        <v>0</v>
      </c>
      <c r="AB873" s="39">
        <v>0</v>
      </c>
      <c r="AC873" s="39">
        <v>0</v>
      </c>
      <c r="AD873" s="39">
        <v>3</v>
      </c>
      <c r="AE873" s="39">
        <v>0</v>
      </c>
      <c r="AF873" s="39">
        <v>516228</v>
      </c>
      <c r="AG873" s="39">
        <v>392867</v>
      </c>
      <c r="AH873" s="39">
        <v>69477</v>
      </c>
      <c r="AI873" s="39">
        <v>53884</v>
      </c>
      <c r="AJ873" s="39">
        <v>15196</v>
      </c>
      <c r="AK873" s="39">
        <v>112970</v>
      </c>
    </row>
    <row r="874" spans="1:37" ht="16.5" customHeight="1">
      <c r="A874" s="38">
        <v>832</v>
      </c>
      <c r="B874" s="38" t="s">
        <v>2005</v>
      </c>
      <c r="C874" s="38" t="s">
        <v>2039</v>
      </c>
      <c r="D874" s="38" t="s">
        <v>157</v>
      </c>
      <c r="E874" s="38" t="s">
        <v>2123</v>
      </c>
      <c r="F874" s="45" t="s">
        <v>4341</v>
      </c>
      <c r="G874" s="38" t="s">
        <v>2124</v>
      </c>
      <c r="H874" s="38" t="s">
        <v>2125</v>
      </c>
      <c r="I874" s="38">
        <v>2007</v>
      </c>
      <c r="J874" s="39">
        <v>6896</v>
      </c>
      <c r="K874" s="39">
        <v>2623.63</v>
      </c>
      <c r="L874" s="39">
        <v>300</v>
      </c>
      <c r="M874" s="39">
        <v>148996</v>
      </c>
      <c r="N874" s="39">
        <v>56</v>
      </c>
      <c r="O874" s="39">
        <v>111</v>
      </c>
      <c r="P874" s="39">
        <v>4443</v>
      </c>
      <c r="Q874" s="39">
        <v>1</v>
      </c>
      <c r="R874" s="39">
        <v>0</v>
      </c>
      <c r="S874" s="39">
        <v>4</v>
      </c>
      <c r="T874" s="39">
        <v>4</v>
      </c>
      <c r="U874" s="39">
        <v>1</v>
      </c>
      <c r="V874" s="39">
        <v>1</v>
      </c>
      <c r="W874" s="39">
        <v>2</v>
      </c>
      <c r="X874" s="39">
        <v>2</v>
      </c>
      <c r="Y874" s="39">
        <v>0</v>
      </c>
      <c r="Z874" s="39">
        <v>0</v>
      </c>
      <c r="AA874" s="39">
        <v>1</v>
      </c>
      <c r="AB874" s="39">
        <v>1</v>
      </c>
      <c r="AC874" s="39">
        <v>0</v>
      </c>
      <c r="AD874" s="39">
        <v>2</v>
      </c>
      <c r="AE874" s="39">
        <v>1</v>
      </c>
      <c r="AF874" s="39">
        <v>821922</v>
      </c>
      <c r="AG874" s="39">
        <v>629197</v>
      </c>
      <c r="AH874" s="39">
        <v>71117</v>
      </c>
      <c r="AI874" s="39">
        <v>121608</v>
      </c>
      <c r="AJ874" s="39">
        <v>53754</v>
      </c>
      <c r="AK874" s="39">
        <v>195786</v>
      </c>
    </row>
    <row r="875" spans="1:37" ht="16.5" customHeight="1">
      <c r="A875" s="38">
        <v>833</v>
      </c>
      <c r="B875" s="38" t="s">
        <v>2005</v>
      </c>
      <c r="C875" s="38" t="s">
        <v>2039</v>
      </c>
      <c r="D875" s="38" t="s">
        <v>157</v>
      </c>
      <c r="E875" s="38" t="s">
        <v>2126</v>
      </c>
      <c r="F875" s="45" t="s">
        <v>4342</v>
      </c>
      <c r="G875" s="38" t="s">
        <v>2127</v>
      </c>
      <c r="H875" s="38" t="s">
        <v>2128</v>
      </c>
      <c r="I875" s="38">
        <v>2009</v>
      </c>
      <c r="J875" s="39">
        <v>2950</v>
      </c>
      <c r="K875" s="39">
        <v>2480</v>
      </c>
      <c r="L875" s="39">
        <v>41</v>
      </c>
      <c r="M875" s="39">
        <v>140087</v>
      </c>
      <c r="N875" s="39">
        <v>573</v>
      </c>
      <c r="O875" s="39">
        <v>88</v>
      </c>
      <c r="P875" s="39">
        <v>5299</v>
      </c>
      <c r="Q875" s="39">
        <v>0</v>
      </c>
      <c r="R875" s="39">
        <v>0</v>
      </c>
      <c r="S875" s="39">
        <v>4</v>
      </c>
      <c r="T875" s="39">
        <v>4</v>
      </c>
      <c r="U875" s="39">
        <v>1</v>
      </c>
      <c r="V875" s="39">
        <v>1</v>
      </c>
      <c r="W875" s="39">
        <v>3</v>
      </c>
      <c r="X875" s="39">
        <v>3</v>
      </c>
      <c r="Y875" s="39">
        <v>0</v>
      </c>
      <c r="Z875" s="39">
        <v>0</v>
      </c>
      <c r="AA875" s="39">
        <v>0</v>
      </c>
      <c r="AB875" s="39">
        <v>0</v>
      </c>
      <c r="AC875" s="39">
        <v>0</v>
      </c>
      <c r="AD875" s="39">
        <v>3</v>
      </c>
      <c r="AE875" s="39">
        <v>0</v>
      </c>
      <c r="AF875" s="39">
        <v>843383</v>
      </c>
      <c r="AG875" s="39">
        <v>655170</v>
      </c>
      <c r="AH875" s="39">
        <v>85640</v>
      </c>
      <c r="AI875" s="39">
        <v>102573</v>
      </c>
      <c r="AJ875" s="39">
        <v>115371</v>
      </c>
      <c r="AK875" s="39">
        <v>287799</v>
      </c>
    </row>
    <row r="876" spans="1:37" ht="16.5" customHeight="1">
      <c r="A876" s="38">
        <v>834</v>
      </c>
      <c r="B876" s="38" t="s">
        <v>2005</v>
      </c>
      <c r="C876" s="38" t="s">
        <v>2039</v>
      </c>
      <c r="D876" s="38" t="s">
        <v>157</v>
      </c>
      <c r="E876" s="38" t="s">
        <v>4343</v>
      </c>
      <c r="F876" s="45" t="s">
        <v>4344</v>
      </c>
      <c r="G876" s="38" t="s">
        <v>4345</v>
      </c>
      <c r="H876" s="38" t="s">
        <v>4332</v>
      </c>
      <c r="I876" s="38">
        <v>2021</v>
      </c>
      <c r="J876" s="39">
        <v>18755</v>
      </c>
      <c r="K876" s="39">
        <v>3667</v>
      </c>
      <c r="L876" s="39">
        <v>224</v>
      </c>
      <c r="M876" s="39">
        <v>39473</v>
      </c>
      <c r="N876" s="39">
        <v>856</v>
      </c>
      <c r="O876" s="39">
        <v>91</v>
      </c>
      <c r="P876" s="39">
        <v>39473</v>
      </c>
      <c r="Q876" s="39">
        <v>856</v>
      </c>
      <c r="R876" s="39">
        <v>92</v>
      </c>
      <c r="S876" s="39">
        <v>7</v>
      </c>
      <c r="T876" s="39">
        <v>12</v>
      </c>
      <c r="U876" s="39">
        <v>1</v>
      </c>
      <c r="V876" s="39">
        <v>1</v>
      </c>
      <c r="W876" s="39">
        <v>6</v>
      </c>
      <c r="X876" s="39">
        <v>6</v>
      </c>
      <c r="Y876" s="39">
        <v>0</v>
      </c>
      <c r="Z876" s="39">
        <v>0</v>
      </c>
      <c r="AA876" s="39">
        <v>0</v>
      </c>
      <c r="AB876" s="39">
        <v>5</v>
      </c>
      <c r="AC876" s="39">
        <v>0</v>
      </c>
      <c r="AD876" s="39">
        <v>6</v>
      </c>
      <c r="AE876" s="39">
        <v>0</v>
      </c>
      <c r="AF876" s="39">
        <v>1171147</v>
      </c>
      <c r="AG876" s="39">
        <v>452880</v>
      </c>
      <c r="AH876" s="39">
        <v>550329</v>
      </c>
      <c r="AI876" s="39">
        <v>167938</v>
      </c>
      <c r="AJ876" s="39">
        <v>87714</v>
      </c>
      <c r="AK876" s="39">
        <v>153565</v>
      </c>
    </row>
    <row r="877" spans="1:37" ht="16.5" customHeight="1">
      <c r="A877" s="38">
        <v>835</v>
      </c>
      <c r="B877" s="38" t="s">
        <v>2005</v>
      </c>
      <c r="C877" s="38" t="s">
        <v>2039</v>
      </c>
      <c r="D877" s="38" t="s">
        <v>157</v>
      </c>
      <c r="E877" s="38" t="s">
        <v>2116</v>
      </c>
      <c r="F877" s="45" t="s">
        <v>4346</v>
      </c>
      <c r="G877" s="38" t="s">
        <v>2117</v>
      </c>
      <c r="H877" s="38" t="s">
        <v>4332</v>
      </c>
      <c r="I877" s="38">
        <v>2013</v>
      </c>
      <c r="J877" s="39">
        <v>9881.4</v>
      </c>
      <c r="K877" s="39">
        <v>2752.82</v>
      </c>
      <c r="L877" s="39">
        <v>375</v>
      </c>
      <c r="M877" s="39">
        <v>123190</v>
      </c>
      <c r="N877" s="39">
        <v>0</v>
      </c>
      <c r="O877" s="39">
        <v>100</v>
      </c>
      <c r="P877" s="39">
        <v>6112</v>
      </c>
      <c r="Q877" s="39">
        <v>0</v>
      </c>
      <c r="R877" s="39">
        <v>7</v>
      </c>
      <c r="S877" s="39">
        <v>8</v>
      </c>
      <c r="T877" s="39">
        <v>8</v>
      </c>
      <c r="U877" s="39">
        <v>2</v>
      </c>
      <c r="V877" s="39">
        <v>2</v>
      </c>
      <c r="W877" s="39">
        <v>5</v>
      </c>
      <c r="X877" s="39">
        <v>5</v>
      </c>
      <c r="Y877" s="39">
        <v>0</v>
      </c>
      <c r="Z877" s="39">
        <v>0</v>
      </c>
      <c r="AA877" s="39">
        <v>1</v>
      </c>
      <c r="AB877" s="39">
        <v>1</v>
      </c>
      <c r="AC877" s="39">
        <v>1</v>
      </c>
      <c r="AD877" s="39">
        <v>3</v>
      </c>
      <c r="AE877" s="39">
        <v>1</v>
      </c>
      <c r="AF877" s="39">
        <v>2207273</v>
      </c>
      <c r="AG877" s="39">
        <v>725079</v>
      </c>
      <c r="AH877" s="39">
        <v>816872</v>
      </c>
      <c r="AI877" s="39">
        <v>665322</v>
      </c>
      <c r="AJ877" s="39">
        <v>47879</v>
      </c>
      <c r="AK877" s="39">
        <v>155664</v>
      </c>
    </row>
    <row r="878" spans="1:37" ht="16.5" customHeight="1">
      <c r="A878" s="38">
        <v>836</v>
      </c>
      <c r="B878" s="38" t="s">
        <v>2005</v>
      </c>
      <c r="C878" s="38" t="s">
        <v>2039</v>
      </c>
      <c r="D878" s="38" t="s">
        <v>157</v>
      </c>
      <c r="E878" s="38" t="s">
        <v>2105</v>
      </c>
      <c r="F878" s="45" t="s">
        <v>4347</v>
      </c>
      <c r="G878" s="38" t="s">
        <v>2106</v>
      </c>
      <c r="H878" s="38" t="s">
        <v>2107</v>
      </c>
      <c r="I878" s="38">
        <v>2004</v>
      </c>
      <c r="J878" s="39">
        <v>4209</v>
      </c>
      <c r="K878" s="39">
        <v>968.53</v>
      </c>
      <c r="L878" s="39">
        <v>200</v>
      </c>
      <c r="M878" s="39">
        <v>49485</v>
      </c>
      <c r="N878" s="39">
        <v>67</v>
      </c>
      <c r="O878" s="39">
        <v>46</v>
      </c>
      <c r="P878" s="39">
        <v>2084</v>
      </c>
      <c r="Q878" s="39">
        <v>0</v>
      </c>
      <c r="R878" s="39">
        <v>0</v>
      </c>
      <c r="S878" s="39">
        <v>6</v>
      </c>
      <c r="T878" s="39">
        <v>5</v>
      </c>
      <c r="U878" s="39">
        <v>1</v>
      </c>
      <c r="V878" s="39">
        <v>1</v>
      </c>
      <c r="W878" s="39">
        <v>4</v>
      </c>
      <c r="X878" s="39">
        <v>3</v>
      </c>
      <c r="Y878" s="39">
        <v>0</v>
      </c>
      <c r="Z878" s="39">
        <v>0</v>
      </c>
      <c r="AA878" s="39">
        <v>1</v>
      </c>
      <c r="AB878" s="39">
        <v>1</v>
      </c>
      <c r="AC878" s="39">
        <v>1</v>
      </c>
      <c r="AD878" s="39">
        <v>3</v>
      </c>
      <c r="AE878" s="39">
        <v>0</v>
      </c>
      <c r="AF878" s="39">
        <v>355683</v>
      </c>
      <c r="AG878" s="39">
        <v>233454</v>
      </c>
      <c r="AH878" s="39">
        <v>27236</v>
      </c>
      <c r="AI878" s="39">
        <v>94993</v>
      </c>
      <c r="AJ878" s="39">
        <v>22777</v>
      </c>
      <c r="AK878" s="39">
        <v>58372</v>
      </c>
    </row>
    <row r="879" spans="1:37" ht="16.5" customHeight="1">
      <c r="A879" s="38">
        <v>837</v>
      </c>
      <c r="B879" s="38" t="s">
        <v>2005</v>
      </c>
      <c r="C879" s="38" t="s">
        <v>2039</v>
      </c>
      <c r="D879" s="38" t="s">
        <v>157</v>
      </c>
      <c r="E879" s="38" t="s">
        <v>2118</v>
      </c>
      <c r="F879" s="45" t="s">
        <v>4348</v>
      </c>
      <c r="G879" s="38" t="s">
        <v>2119</v>
      </c>
      <c r="H879" s="38" t="s">
        <v>2120</v>
      </c>
      <c r="I879" s="38">
        <v>2009</v>
      </c>
      <c r="J879" s="39">
        <v>1236</v>
      </c>
      <c r="K879" s="39">
        <v>990</v>
      </c>
      <c r="L879" s="39">
        <v>121</v>
      </c>
      <c r="M879" s="39">
        <v>79186</v>
      </c>
      <c r="N879" s="39">
        <v>47</v>
      </c>
      <c r="O879" s="39">
        <v>29</v>
      </c>
      <c r="P879" s="39">
        <v>1914</v>
      </c>
      <c r="Q879" s="39">
        <v>0</v>
      </c>
      <c r="R879" s="39">
        <v>0</v>
      </c>
      <c r="S879" s="39">
        <v>2</v>
      </c>
      <c r="T879" s="39">
        <v>2</v>
      </c>
      <c r="U879" s="39">
        <v>1</v>
      </c>
      <c r="V879" s="39">
        <v>1</v>
      </c>
      <c r="W879" s="39">
        <v>1</v>
      </c>
      <c r="X879" s="39">
        <v>1</v>
      </c>
      <c r="Y879" s="39">
        <v>0</v>
      </c>
      <c r="Z879" s="39">
        <v>0</v>
      </c>
      <c r="AA879" s="39">
        <v>0</v>
      </c>
      <c r="AB879" s="39">
        <v>0</v>
      </c>
      <c r="AC879" s="39">
        <v>0</v>
      </c>
      <c r="AD879" s="39">
        <v>2</v>
      </c>
      <c r="AE879" s="39">
        <v>0</v>
      </c>
      <c r="AF879" s="39">
        <v>288823</v>
      </c>
      <c r="AG879" s="39">
        <v>205167</v>
      </c>
      <c r="AH879" s="39">
        <v>33163</v>
      </c>
      <c r="AI879" s="39">
        <v>50493</v>
      </c>
      <c r="AJ879" s="39">
        <v>13406</v>
      </c>
      <c r="AK879" s="39">
        <v>100845</v>
      </c>
    </row>
    <row r="880" spans="1:37" ht="16.5" customHeight="1">
      <c r="A880" s="38">
        <v>838</v>
      </c>
      <c r="B880" s="38" t="s">
        <v>2005</v>
      </c>
      <c r="C880" s="38" t="s">
        <v>2046</v>
      </c>
      <c r="D880" s="38" t="s">
        <v>157</v>
      </c>
      <c r="E880" s="38" t="s">
        <v>2129</v>
      </c>
      <c r="F880" s="45" t="s">
        <v>4349</v>
      </c>
      <c r="G880" s="38" t="s">
        <v>2130</v>
      </c>
      <c r="H880" s="38" t="s">
        <v>4350</v>
      </c>
      <c r="I880" s="38">
        <v>2020</v>
      </c>
      <c r="J880" s="39">
        <v>3732.5</v>
      </c>
      <c r="K880" s="39">
        <v>2577.7600000000002</v>
      </c>
      <c r="L880" s="39">
        <v>315</v>
      </c>
      <c r="M880" s="39">
        <v>43218</v>
      </c>
      <c r="N880" s="39">
        <v>137</v>
      </c>
      <c r="O880" s="39">
        <v>51</v>
      </c>
      <c r="P880" s="39">
        <v>7459</v>
      </c>
      <c r="Q880" s="39">
        <v>137</v>
      </c>
      <c r="R880" s="39">
        <v>2</v>
      </c>
      <c r="S880" s="39">
        <v>4</v>
      </c>
      <c r="T880" s="39">
        <v>4</v>
      </c>
      <c r="U880" s="39">
        <v>1</v>
      </c>
      <c r="V880" s="39">
        <v>1</v>
      </c>
      <c r="W880" s="39">
        <v>2</v>
      </c>
      <c r="X880" s="39">
        <v>2</v>
      </c>
      <c r="Y880" s="39">
        <v>0</v>
      </c>
      <c r="Z880" s="39">
        <v>0</v>
      </c>
      <c r="AA880" s="39">
        <v>1</v>
      </c>
      <c r="AB880" s="39">
        <v>1</v>
      </c>
      <c r="AC880" s="39">
        <v>0</v>
      </c>
      <c r="AD880" s="39">
        <v>2</v>
      </c>
      <c r="AE880" s="39">
        <v>0</v>
      </c>
      <c r="AF880" s="39">
        <v>612735</v>
      </c>
      <c r="AG880" s="39">
        <v>420886</v>
      </c>
      <c r="AH880" s="39">
        <v>76780</v>
      </c>
      <c r="AI880" s="39">
        <v>115069</v>
      </c>
      <c r="AJ880" s="39">
        <v>65014</v>
      </c>
      <c r="AK880" s="39">
        <v>86809</v>
      </c>
    </row>
    <row r="881" spans="1:37" ht="16.5" customHeight="1">
      <c r="A881" s="38">
        <v>839</v>
      </c>
      <c r="B881" s="38" t="s">
        <v>2005</v>
      </c>
      <c r="C881" s="38" t="s">
        <v>2046</v>
      </c>
      <c r="D881" s="38" t="s">
        <v>157</v>
      </c>
      <c r="E881" s="38" t="s">
        <v>2131</v>
      </c>
      <c r="F881" s="45" t="s">
        <v>4351</v>
      </c>
      <c r="G881" s="38" t="s">
        <v>2132</v>
      </c>
      <c r="H881" s="38" t="s">
        <v>2137</v>
      </c>
      <c r="I881" s="38">
        <v>2013</v>
      </c>
      <c r="J881" s="39">
        <v>2145</v>
      </c>
      <c r="K881" s="39">
        <v>534.44000000000005</v>
      </c>
      <c r="L881" s="39">
        <v>114</v>
      </c>
      <c r="M881" s="39">
        <v>25920</v>
      </c>
      <c r="N881" s="39">
        <v>104</v>
      </c>
      <c r="O881" s="39">
        <v>4</v>
      </c>
      <c r="P881" s="39">
        <v>804</v>
      </c>
      <c r="Q881" s="39">
        <v>0</v>
      </c>
      <c r="R881" s="39">
        <v>0</v>
      </c>
      <c r="S881" s="39">
        <v>0</v>
      </c>
      <c r="T881" s="39">
        <v>0</v>
      </c>
      <c r="U881" s="39">
        <v>0</v>
      </c>
      <c r="V881" s="39">
        <v>0</v>
      </c>
      <c r="W881" s="39">
        <v>0</v>
      </c>
      <c r="X881" s="39">
        <v>0</v>
      </c>
      <c r="Y881" s="39">
        <v>0</v>
      </c>
      <c r="Z881" s="39">
        <v>0</v>
      </c>
      <c r="AA881" s="39">
        <v>0</v>
      </c>
      <c r="AB881" s="39">
        <v>0</v>
      </c>
      <c r="AC881" s="39">
        <v>0</v>
      </c>
      <c r="AD881" s="39">
        <v>0</v>
      </c>
      <c r="AE881" s="39">
        <v>0</v>
      </c>
      <c r="AF881" s="39">
        <v>57261</v>
      </c>
      <c r="AG881" s="39">
        <v>29508</v>
      </c>
      <c r="AH881" s="39">
        <v>7920</v>
      </c>
      <c r="AI881" s="39">
        <v>19833</v>
      </c>
      <c r="AJ881" s="39">
        <v>4787</v>
      </c>
      <c r="AK881" s="39">
        <v>2973</v>
      </c>
    </row>
    <row r="882" spans="1:37" ht="16.5" customHeight="1">
      <c r="A882" s="38">
        <v>840</v>
      </c>
      <c r="B882" s="38" t="s">
        <v>2005</v>
      </c>
      <c r="C882" s="38" t="s">
        <v>2046</v>
      </c>
      <c r="D882" s="38" t="s">
        <v>157</v>
      </c>
      <c r="E882" s="38" t="s">
        <v>2133</v>
      </c>
      <c r="F882" s="45" t="s">
        <v>4352</v>
      </c>
      <c r="G882" s="38" t="s">
        <v>2134</v>
      </c>
      <c r="H882" s="38" t="s">
        <v>2137</v>
      </c>
      <c r="I882" s="38">
        <v>1954</v>
      </c>
      <c r="J882" s="39">
        <v>12500</v>
      </c>
      <c r="K882" s="39">
        <v>7298</v>
      </c>
      <c r="L882" s="39">
        <v>580</v>
      </c>
      <c r="M882" s="39">
        <v>278484</v>
      </c>
      <c r="N882" s="39">
        <v>8279</v>
      </c>
      <c r="O882" s="39">
        <v>139</v>
      </c>
      <c r="P882" s="39">
        <v>8577</v>
      </c>
      <c r="Q882" s="39">
        <v>0</v>
      </c>
      <c r="R882" s="39">
        <v>4</v>
      </c>
      <c r="S882" s="46">
        <v>16.5</v>
      </c>
      <c r="T882" s="39">
        <v>19</v>
      </c>
      <c r="U882" s="39">
        <v>5</v>
      </c>
      <c r="V882" s="39">
        <v>5</v>
      </c>
      <c r="W882" s="46">
        <v>6.5</v>
      </c>
      <c r="X882" s="39">
        <v>10</v>
      </c>
      <c r="Y882" s="39">
        <v>1</v>
      </c>
      <c r="Z882" s="39">
        <v>1</v>
      </c>
      <c r="AA882" s="39">
        <v>4</v>
      </c>
      <c r="AB882" s="39">
        <v>3</v>
      </c>
      <c r="AC882" s="39">
        <v>0</v>
      </c>
      <c r="AD882" s="39">
        <v>7</v>
      </c>
      <c r="AE882" s="39">
        <v>0</v>
      </c>
      <c r="AF882" s="39">
        <v>1725364</v>
      </c>
      <c r="AG882" s="39">
        <v>892360</v>
      </c>
      <c r="AH882" s="39">
        <v>162688</v>
      </c>
      <c r="AI882" s="39">
        <v>670316</v>
      </c>
      <c r="AJ882" s="39">
        <v>202344</v>
      </c>
      <c r="AK882" s="39">
        <v>159456</v>
      </c>
    </row>
    <row r="883" spans="1:37" ht="16.5" customHeight="1">
      <c r="A883" s="38">
        <v>841</v>
      </c>
      <c r="B883" s="38" t="s">
        <v>2005</v>
      </c>
      <c r="C883" s="38" t="s">
        <v>2046</v>
      </c>
      <c r="D883" s="38" t="s">
        <v>157</v>
      </c>
      <c r="E883" s="38" t="s">
        <v>2135</v>
      </c>
      <c r="F883" s="45" t="s">
        <v>4353</v>
      </c>
      <c r="G883" s="38" t="s">
        <v>2136</v>
      </c>
      <c r="H883" s="38" t="s">
        <v>2137</v>
      </c>
      <c r="I883" s="38">
        <v>2003</v>
      </c>
      <c r="J883" s="39">
        <v>41460</v>
      </c>
      <c r="K883" s="39">
        <v>275</v>
      </c>
      <c r="L883" s="39">
        <v>13</v>
      </c>
      <c r="M883" s="39">
        <v>53849</v>
      </c>
      <c r="N883" s="39">
        <v>0</v>
      </c>
      <c r="O883" s="39">
        <v>4</v>
      </c>
      <c r="P883" s="39">
        <v>2812</v>
      </c>
      <c r="Q883" s="39">
        <v>0</v>
      </c>
      <c r="R883" s="39">
        <v>0</v>
      </c>
      <c r="S883" s="39">
        <v>0</v>
      </c>
      <c r="T883" s="39">
        <v>0</v>
      </c>
      <c r="U883" s="39">
        <v>0</v>
      </c>
      <c r="V883" s="39">
        <v>0</v>
      </c>
      <c r="W883" s="39">
        <v>0</v>
      </c>
      <c r="X883" s="39">
        <v>0</v>
      </c>
      <c r="Y883" s="39">
        <v>0</v>
      </c>
      <c r="Z883" s="39">
        <v>0</v>
      </c>
      <c r="AA883" s="39">
        <v>0</v>
      </c>
      <c r="AB883" s="39">
        <v>0</v>
      </c>
      <c r="AC883" s="39">
        <v>0</v>
      </c>
      <c r="AD883" s="39">
        <v>0</v>
      </c>
      <c r="AE883" s="39">
        <v>0</v>
      </c>
      <c r="AF883" s="39">
        <v>34776</v>
      </c>
      <c r="AG883" s="39">
        <v>29508</v>
      </c>
      <c r="AH883" s="39">
        <v>0</v>
      </c>
      <c r="AI883" s="39">
        <v>5268</v>
      </c>
      <c r="AJ883" s="39">
        <v>4841</v>
      </c>
      <c r="AK883" s="39">
        <v>7024</v>
      </c>
    </row>
    <row r="884" spans="1:37" ht="16.5" customHeight="1">
      <c r="A884" s="38">
        <v>842</v>
      </c>
      <c r="B884" s="38" t="s">
        <v>2005</v>
      </c>
      <c r="C884" s="38" t="s">
        <v>2046</v>
      </c>
      <c r="D884" s="38" t="s">
        <v>157</v>
      </c>
      <c r="E884" s="38" t="s">
        <v>2138</v>
      </c>
      <c r="F884" s="45" t="s">
        <v>4354</v>
      </c>
      <c r="G884" s="38" t="s">
        <v>2139</v>
      </c>
      <c r="H884" s="38" t="s">
        <v>2137</v>
      </c>
      <c r="I884" s="38">
        <v>2019</v>
      </c>
      <c r="J884" s="39">
        <v>1342</v>
      </c>
      <c r="K884" s="39">
        <v>988.02</v>
      </c>
      <c r="L884" s="39">
        <v>67</v>
      </c>
      <c r="M884" s="39">
        <v>26744</v>
      </c>
      <c r="N884" s="39">
        <v>0</v>
      </c>
      <c r="O884" s="39">
        <v>35</v>
      </c>
      <c r="P884" s="39">
        <v>1482</v>
      </c>
      <c r="Q884" s="39">
        <v>0</v>
      </c>
      <c r="R884" s="39">
        <v>0</v>
      </c>
      <c r="S884" s="39">
        <v>3</v>
      </c>
      <c r="T884" s="39">
        <v>4</v>
      </c>
      <c r="U884" s="39">
        <v>0</v>
      </c>
      <c r="V884" s="39">
        <v>0</v>
      </c>
      <c r="W884" s="39">
        <v>3</v>
      </c>
      <c r="X884" s="39">
        <v>4</v>
      </c>
      <c r="Y884" s="39">
        <v>0</v>
      </c>
      <c r="Z884" s="39">
        <v>0</v>
      </c>
      <c r="AA884" s="39">
        <v>0</v>
      </c>
      <c r="AB884" s="39">
        <v>0</v>
      </c>
      <c r="AC884" s="39">
        <v>1</v>
      </c>
      <c r="AD884" s="39">
        <v>2</v>
      </c>
      <c r="AE884" s="39">
        <v>0</v>
      </c>
      <c r="AF884" s="39">
        <v>243458</v>
      </c>
      <c r="AG884" s="39">
        <v>172758</v>
      </c>
      <c r="AH884" s="39">
        <v>15452</v>
      </c>
      <c r="AI884" s="39">
        <v>55248</v>
      </c>
      <c r="AJ884" s="39">
        <v>47096</v>
      </c>
      <c r="AK884" s="39">
        <v>27148</v>
      </c>
    </row>
    <row r="885" spans="1:37" s="774" customFormat="1">
      <c r="A885" s="1830" t="s">
        <v>572</v>
      </c>
      <c r="B885" s="1831"/>
      <c r="C885" s="1832"/>
      <c r="D885" s="768"/>
      <c r="E885" s="769">
        <v>38</v>
      </c>
      <c r="F885" s="768"/>
      <c r="G885" s="768"/>
      <c r="H885" s="768"/>
      <c r="I885" s="768"/>
      <c r="J885" s="771"/>
      <c r="K885" s="771"/>
      <c r="L885" s="771"/>
      <c r="M885" s="771"/>
      <c r="N885" s="771"/>
      <c r="O885" s="771"/>
      <c r="P885" s="771"/>
      <c r="Q885" s="771"/>
      <c r="R885" s="771"/>
      <c r="S885" s="772"/>
      <c r="T885" s="772"/>
      <c r="U885" s="772"/>
      <c r="V885" s="772"/>
      <c r="W885" s="772"/>
      <c r="X885" s="772"/>
      <c r="Y885" s="772"/>
      <c r="Z885" s="771"/>
      <c r="AA885" s="772"/>
      <c r="AB885" s="772"/>
      <c r="AC885" s="771"/>
      <c r="AD885" s="771"/>
      <c r="AE885" s="771"/>
      <c r="AF885" s="773"/>
      <c r="AG885" s="771"/>
      <c r="AH885" s="771"/>
      <c r="AI885" s="771"/>
      <c r="AJ885" s="771"/>
      <c r="AK885" s="771"/>
    </row>
    <row r="886" spans="1:37" s="782" customFormat="1">
      <c r="A886" s="1824" t="s">
        <v>4854</v>
      </c>
      <c r="B886" s="1825"/>
      <c r="C886" s="1826"/>
      <c r="D886" s="777"/>
      <c r="E886" s="778">
        <v>54</v>
      </c>
      <c r="F886" s="777"/>
      <c r="G886" s="777"/>
      <c r="H886" s="777"/>
      <c r="I886" s="777"/>
      <c r="J886" s="779"/>
      <c r="K886" s="779"/>
      <c r="L886" s="779"/>
      <c r="M886" s="779"/>
      <c r="N886" s="779"/>
      <c r="O886" s="779"/>
      <c r="P886" s="779"/>
      <c r="Q886" s="779"/>
      <c r="R886" s="779"/>
      <c r="S886" s="780"/>
      <c r="T886" s="780"/>
      <c r="U886" s="780"/>
      <c r="V886" s="780"/>
      <c r="W886" s="780"/>
      <c r="X886" s="780"/>
      <c r="Y886" s="780"/>
      <c r="Z886" s="779"/>
      <c r="AA886" s="780"/>
      <c r="AB886" s="780"/>
      <c r="AC886" s="779"/>
      <c r="AD886" s="779"/>
      <c r="AE886" s="779"/>
      <c r="AF886" s="781"/>
      <c r="AG886" s="779"/>
      <c r="AH886" s="779"/>
      <c r="AI886" s="779"/>
      <c r="AJ886" s="779"/>
      <c r="AK886" s="779"/>
    </row>
    <row r="887" spans="1:37" ht="16.5" customHeight="1">
      <c r="A887" s="38">
        <v>843</v>
      </c>
      <c r="B887" s="38" t="s">
        <v>2140</v>
      </c>
      <c r="C887" s="38" t="s">
        <v>2141</v>
      </c>
      <c r="D887" s="38" t="s">
        <v>62</v>
      </c>
      <c r="E887" s="38" t="s">
        <v>2142</v>
      </c>
      <c r="F887" s="45" t="s">
        <v>4355</v>
      </c>
      <c r="G887" s="38" t="s">
        <v>4356</v>
      </c>
      <c r="H887" s="38" t="s">
        <v>2143</v>
      </c>
      <c r="I887" s="38">
        <v>1985</v>
      </c>
      <c r="J887" s="39">
        <v>1618.2</v>
      </c>
      <c r="K887" s="39">
        <v>1069.2</v>
      </c>
      <c r="L887" s="39">
        <v>230</v>
      </c>
      <c r="M887" s="39">
        <v>104426</v>
      </c>
      <c r="N887" s="39">
        <v>1555</v>
      </c>
      <c r="O887" s="39">
        <v>32</v>
      </c>
      <c r="P887" s="39">
        <v>5205</v>
      </c>
      <c r="Q887" s="39">
        <v>75</v>
      </c>
      <c r="R887" s="39">
        <v>4</v>
      </c>
      <c r="S887" s="39">
        <v>5</v>
      </c>
      <c r="T887" s="39">
        <v>5</v>
      </c>
      <c r="U887" s="39">
        <v>1</v>
      </c>
      <c r="V887" s="39">
        <v>1</v>
      </c>
      <c r="W887" s="39">
        <v>3</v>
      </c>
      <c r="X887" s="39">
        <v>3</v>
      </c>
      <c r="Y887" s="39">
        <v>0</v>
      </c>
      <c r="Z887" s="39">
        <v>0</v>
      </c>
      <c r="AA887" s="39">
        <v>1</v>
      </c>
      <c r="AB887" s="39">
        <v>1</v>
      </c>
      <c r="AC887" s="39">
        <v>1</v>
      </c>
      <c r="AD887" s="39">
        <v>1</v>
      </c>
      <c r="AE887" s="39">
        <v>1</v>
      </c>
      <c r="AF887" s="39">
        <v>544239</v>
      </c>
      <c r="AG887" s="39">
        <v>295851</v>
      </c>
      <c r="AH887" s="39">
        <v>65320</v>
      </c>
      <c r="AI887" s="39">
        <v>183068</v>
      </c>
      <c r="AJ887" s="39">
        <v>25431</v>
      </c>
      <c r="AK887" s="39">
        <v>31301</v>
      </c>
    </row>
    <row r="888" spans="1:37" ht="16.5" customHeight="1">
      <c r="A888" s="38">
        <v>844</v>
      </c>
      <c r="B888" s="38" t="s">
        <v>2140</v>
      </c>
      <c r="C888" s="38" t="s">
        <v>2141</v>
      </c>
      <c r="D888" s="38" t="s">
        <v>62</v>
      </c>
      <c r="E888" s="38" t="s">
        <v>2144</v>
      </c>
      <c r="F888" s="45" t="s">
        <v>4357</v>
      </c>
      <c r="G888" s="38" t="s">
        <v>2145</v>
      </c>
      <c r="H888" s="38" t="s">
        <v>4358</v>
      </c>
      <c r="I888" s="38">
        <v>1991</v>
      </c>
      <c r="J888" s="39">
        <v>1259</v>
      </c>
      <c r="K888" s="39">
        <v>965</v>
      </c>
      <c r="L888" s="39">
        <v>184</v>
      </c>
      <c r="M888" s="39">
        <v>87115</v>
      </c>
      <c r="N888" s="39">
        <v>0</v>
      </c>
      <c r="O888" s="39">
        <v>36</v>
      </c>
      <c r="P888" s="39">
        <v>4347</v>
      </c>
      <c r="Q888" s="39">
        <v>0</v>
      </c>
      <c r="R888" s="39">
        <v>36</v>
      </c>
      <c r="S888" s="39">
        <v>5</v>
      </c>
      <c r="T888" s="39">
        <v>5</v>
      </c>
      <c r="U888" s="39">
        <v>1</v>
      </c>
      <c r="V888" s="39">
        <v>1</v>
      </c>
      <c r="W888" s="39">
        <v>3</v>
      </c>
      <c r="X888" s="39">
        <v>3</v>
      </c>
      <c r="Y888" s="39">
        <v>0</v>
      </c>
      <c r="Z888" s="39">
        <v>0</v>
      </c>
      <c r="AA888" s="39">
        <v>1</v>
      </c>
      <c r="AB888" s="39">
        <v>1</v>
      </c>
      <c r="AC888" s="39">
        <v>1</v>
      </c>
      <c r="AD888" s="39">
        <v>2</v>
      </c>
      <c r="AE888" s="39">
        <v>0</v>
      </c>
      <c r="AF888" s="39">
        <v>531804</v>
      </c>
      <c r="AG888" s="39">
        <v>292326</v>
      </c>
      <c r="AH888" s="39">
        <v>61000</v>
      </c>
      <c r="AI888" s="39">
        <v>178478</v>
      </c>
      <c r="AJ888" s="39">
        <v>34521</v>
      </c>
      <c r="AK888" s="39">
        <v>22226</v>
      </c>
    </row>
    <row r="889" spans="1:37" ht="16.5" customHeight="1">
      <c r="A889" s="38">
        <v>845</v>
      </c>
      <c r="B889" s="38" t="s">
        <v>2140</v>
      </c>
      <c r="C889" s="38" t="s">
        <v>2146</v>
      </c>
      <c r="D889" s="38" t="s">
        <v>62</v>
      </c>
      <c r="E889" s="38" t="s">
        <v>2147</v>
      </c>
      <c r="F889" s="45" t="s">
        <v>4359</v>
      </c>
      <c r="G889" s="38" t="s">
        <v>2148</v>
      </c>
      <c r="H889" s="38" t="s">
        <v>4360</v>
      </c>
      <c r="I889" s="38">
        <v>1989</v>
      </c>
      <c r="J889" s="39">
        <v>1718</v>
      </c>
      <c r="K889" s="39">
        <v>1169</v>
      </c>
      <c r="L889" s="39">
        <v>316</v>
      </c>
      <c r="M889" s="39">
        <v>97606</v>
      </c>
      <c r="N889" s="39">
        <v>421</v>
      </c>
      <c r="O889" s="39">
        <v>55</v>
      </c>
      <c r="P889" s="39">
        <v>4178</v>
      </c>
      <c r="Q889" s="39">
        <v>0</v>
      </c>
      <c r="R889" s="39">
        <v>0</v>
      </c>
      <c r="S889" s="39">
        <v>5</v>
      </c>
      <c r="T889" s="39">
        <v>5</v>
      </c>
      <c r="U889" s="39">
        <v>1</v>
      </c>
      <c r="V889" s="39">
        <v>1</v>
      </c>
      <c r="W889" s="39">
        <v>3</v>
      </c>
      <c r="X889" s="39">
        <v>3</v>
      </c>
      <c r="Y889" s="39">
        <v>0</v>
      </c>
      <c r="Z889" s="39">
        <v>0</v>
      </c>
      <c r="AA889" s="39">
        <v>1</v>
      </c>
      <c r="AB889" s="39">
        <v>1</v>
      </c>
      <c r="AC889" s="39">
        <v>0</v>
      </c>
      <c r="AD889" s="39">
        <v>3</v>
      </c>
      <c r="AE889" s="39">
        <v>0</v>
      </c>
      <c r="AF889" s="39">
        <v>591750</v>
      </c>
      <c r="AG889" s="39">
        <v>334783</v>
      </c>
      <c r="AH889" s="39">
        <v>55000</v>
      </c>
      <c r="AI889" s="39">
        <v>201967</v>
      </c>
      <c r="AJ889" s="39">
        <v>73467</v>
      </c>
      <c r="AK889" s="39">
        <v>32751</v>
      </c>
    </row>
    <row r="890" spans="1:37" ht="16.5" customHeight="1">
      <c r="A890" s="38">
        <v>846</v>
      </c>
      <c r="B890" s="38" t="s">
        <v>2140</v>
      </c>
      <c r="C890" s="38" t="s">
        <v>2149</v>
      </c>
      <c r="D890" s="38" t="s">
        <v>62</v>
      </c>
      <c r="E890" s="38" t="s">
        <v>2150</v>
      </c>
      <c r="F890" s="45" t="s">
        <v>4361</v>
      </c>
      <c r="G890" s="38" t="s">
        <v>2151</v>
      </c>
      <c r="H890" s="38" t="s">
        <v>4362</v>
      </c>
      <c r="I890" s="38">
        <v>1972</v>
      </c>
      <c r="J890" s="39">
        <v>12361</v>
      </c>
      <c r="K890" s="39">
        <v>2408</v>
      </c>
      <c r="L890" s="39">
        <v>356</v>
      </c>
      <c r="M890" s="39">
        <v>128270</v>
      </c>
      <c r="N890" s="39">
        <v>7295</v>
      </c>
      <c r="O890" s="39">
        <v>75</v>
      </c>
      <c r="P890" s="39">
        <v>7606</v>
      </c>
      <c r="Q890" s="39">
        <v>0</v>
      </c>
      <c r="R890" s="39">
        <v>12</v>
      </c>
      <c r="S890" s="39">
        <v>18</v>
      </c>
      <c r="T890" s="39">
        <v>21</v>
      </c>
      <c r="U890" s="39">
        <v>9</v>
      </c>
      <c r="V890" s="39">
        <v>11</v>
      </c>
      <c r="W890" s="39">
        <v>7</v>
      </c>
      <c r="X890" s="39">
        <v>9</v>
      </c>
      <c r="Y890" s="39">
        <v>0</v>
      </c>
      <c r="Z890" s="39">
        <v>0</v>
      </c>
      <c r="AA890" s="39">
        <v>2</v>
      </c>
      <c r="AB890" s="39">
        <v>1</v>
      </c>
      <c r="AC890" s="39">
        <v>1</v>
      </c>
      <c r="AD890" s="39">
        <v>6</v>
      </c>
      <c r="AE890" s="39">
        <v>0</v>
      </c>
      <c r="AF890" s="39">
        <v>2812838</v>
      </c>
      <c r="AG890" s="39">
        <v>1280762</v>
      </c>
      <c r="AH890" s="39">
        <v>100000</v>
      </c>
      <c r="AI890" s="39">
        <v>1432076</v>
      </c>
      <c r="AJ890" s="39">
        <v>22415</v>
      </c>
      <c r="AK890" s="39">
        <v>58883</v>
      </c>
    </row>
    <row r="891" spans="1:37" ht="16.5" customHeight="1">
      <c r="A891" s="38">
        <v>847</v>
      </c>
      <c r="B891" s="38" t="s">
        <v>2140</v>
      </c>
      <c r="C891" s="38" t="s">
        <v>2152</v>
      </c>
      <c r="D891" s="38" t="s">
        <v>62</v>
      </c>
      <c r="E891" s="38" t="s">
        <v>2153</v>
      </c>
      <c r="F891" s="45" t="s">
        <v>4363</v>
      </c>
      <c r="G891" s="38" t="s">
        <v>2154</v>
      </c>
      <c r="H891" s="38" t="s">
        <v>4364</v>
      </c>
      <c r="I891" s="38">
        <v>1974</v>
      </c>
      <c r="J891" s="39">
        <v>4524</v>
      </c>
      <c r="K891" s="39">
        <v>2236.16</v>
      </c>
      <c r="L891" s="39">
        <v>327</v>
      </c>
      <c r="M891" s="39">
        <v>95704</v>
      </c>
      <c r="N891" s="39">
        <v>2237</v>
      </c>
      <c r="O891" s="39">
        <v>93</v>
      </c>
      <c r="P891" s="39">
        <v>6218</v>
      </c>
      <c r="Q891" s="39">
        <v>0</v>
      </c>
      <c r="R891" s="39">
        <v>7</v>
      </c>
      <c r="S891" s="39">
        <v>7</v>
      </c>
      <c r="T891" s="39">
        <v>8</v>
      </c>
      <c r="U891" s="39">
        <v>1</v>
      </c>
      <c r="V891" s="39">
        <v>1</v>
      </c>
      <c r="W891" s="39">
        <v>4</v>
      </c>
      <c r="X891" s="39">
        <v>5</v>
      </c>
      <c r="Y891" s="39">
        <v>0</v>
      </c>
      <c r="Z891" s="39">
        <v>0</v>
      </c>
      <c r="AA891" s="39">
        <v>2</v>
      </c>
      <c r="AB891" s="39">
        <v>2</v>
      </c>
      <c r="AC891" s="39">
        <v>0</v>
      </c>
      <c r="AD891" s="39">
        <v>4</v>
      </c>
      <c r="AE891" s="39">
        <v>0</v>
      </c>
      <c r="AF891" s="39">
        <v>621109</v>
      </c>
      <c r="AG891" s="39">
        <v>39090</v>
      </c>
      <c r="AH891" s="39">
        <v>85000</v>
      </c>
      <c r="AI891" s="39">
        <v>497019</v>
      </c>
      <c r="AJ891" s="39">
        <v>48360</v>
      </c>
      <c r="AK891" s="39">
        <v>91239</v>
      </c>
    </row>
    <row r="892" spans="1:37" ht="16.5" customHeight="1">
      <c r="A892" s="38">
        <v>848</v>
      </c>
      <c r="B892" s="38" t="s">
        <v>2140</v>
      </c>
      <c r="C892" s="38" t="s">
        <v>2155</v>
      </c>
      <c r="D892" s="38" t="s">
        <v>62</v>
      </c>
      <c r="E892" s="38" t="s">
        <v>2156</v>
      </c>
      <c r="F892" s="45" t="s">
        <v>4365</v>
      </c>
      <c r="G892" s="38" t="s">
        <v>2157</v>
      </c>
      <c r="H892" s="38" t="s">
        <v>4366</v>
      </c>
      <c r="I892" s="38">
        <v>1973</v>
      </c>
      <c r="J892" s="39">
        <v>2341</v>
      </c>
      <c r="K892" s="39">
        <v>1663</v>
      </c>
      <c r="L892" s="39">
        <v>300</v>
      </c>
      <c r="M892" s="39">
        <v>101439</v>
      </c>
      <c r="N892" s="39">
        <v>4015</v>
      </c>
      <c r="O892" s="39">
        <v>25</v>
      </c>
      <c r="P892" s="39">
        <v>5143</v>
      </c>
      <c r="Q892" s="39">
        <v>108</v>
      </c>
      <c r="R892" s="39">
        <v>0</v>
      </c>
      <c r="S892" s="39">
        <v>5</v>
      </c>
      <c r="T892" s="39">
        <v>5</v>
      </c>
      <c r="U892" s="39">
        <v>2</v>
      </c>
      <c r="V892" s="39">
        <v>1</v>
      </c>
      <c r="W892" s="39">
        <v>2</v>
      </c>
      <c r="X892" s="39">
        <v>3</v>
      </c>
      <c r="Y892" s="39">
        <v>0</v>
      </c>
      <c r="Z892" s="39">
        <v>0</v>
      </c>
      <c r="AA892" s="39">
        <v>1</v>
      </c>
      <c r="AB892" s="39">
        <v>1</v>
      </c>
      <c r="AC892" s="39">
        <v>0</v>
      </c>
      <c r="AD892" s="39">
        <v>2</v>
      </c>
      <c r="AE892" s="39">
        <v>0</v>
      </c>
      <c r="AF892" s="39">
        <v>547675</v>
      </c>
      <c r="AG892" s="39">
        <v>284865</v>
      </c>
      <c r="AH892" s="39">
        <v>75750</v>
      </c>
      <c r="AI892" s="39">
        <v>187060</v>
      </c>
      <c r="AJ892" s="39">
        <v>65107</v>
      </c>
      <c r="AK892" s="39">
        <v>57747</v>
      </c>
    </row>
    <row r="893" spans="1:37" ht="16.5" customHeight="1">
      <c r="A893" s="38">
        <v>849</v>
      </c>
      <c r="B893" s="38" t="s">
        <v>2140</v>
      </c>
      <c r="C893" s="38" t="s">
        <v>2155</v>
      </c>
      <c r="D893" s="38" t="s">
        <v>62</v>
      </c>
      <c r="E893" s="38" t="s">
        <v>2158</v>
      </c>
      <c r="F893" s="45" t="s">
        <v>4367</v>
      </c>
      <c r="G893" s="38" t="s">
        <v>2159</v>
      </c>
      <c r="H893" s="38" t="s">
        <v>2160</v>
      </c>
      <c r="I893" s="38">
        <v>1993</v>
      </c>
      <c r="J893" s="39">
        <v>3096</v>
      </c>
      <c r="K893" s="39">
        <v>1013</v>
      </c>
      <c r="L893" s="39">
        <v>109</v>
      </c>
      <c r="M893" s="39">
        <v>67715</v>
      </c>
      <c r="N893" s="39">
        <v>2375</v>
      </c>
      <c r="O893" s="39">
        <v>25</v>
      </c>
      <c r="P893" s="39">
        <v>3844</v>
      </c>
      <c r="Q893" s="39">
        <v>0</v>
      </c>
      <c r="R893" s="39">
        <v>1</v>
      </c>
      <c r="S893" s="39">
        <v>5</v>
      </c>
      <c r="T893" s="39">
        <v>5</v>
      </c>
      <c r="U893" s="39">
        <v>1</v>
      </c>
      <c r="V893" s="39">
        <v>1</v>
      </c>
      <c r="W893" s="39">
        <v>3</v>
      </c>
      <c r="X893" s="39">
        <v>3</v>
      </c>
      <c r="Y893" s="39">
        <v>0</v>
      </c>
      <c r="Z893" s="39">
        <v>0</v>
      </c>
      <c r="AA893" s="39">
        <v>1</v>
      </c>
      <c r="AB893" s="39">
        <v>1</v>
      </c>
      <c r="AC893" s="39">
        <v>0</v>
      </c>
      <c r="AD893" s="39">
        <v>2</v>
      </c>
      <c r="AE893" s="39">
        <v>1</v>
      </c>
      <c r="AF893" s="39">
        <v>453674</v>
      </c>
      <c r="AG893" s="39">
        <v>207980</v>
      </c>
      <c r="AH893" s="39">
        <v>95443</v>
      </c>
      <c r="AI893" s="39">
        <v>150251</v>
      </c>
      <c r="AJ893" s="39">
        <v>20080</v>
      </c>
      <c r="AK893" s="39">
        <v>5617</v>
      </c>
    </row>
    <row r="894" spans="1:37" ht="16.5" customHeight="1">
      <c r="A894" s="38">
        <v>850</v>
      </c>
      <c r="B894" s="38" t="s">
        <v>2140</v>
      </c>
      <c r="C894" s="38" t="s">
        <v>2161</v>
      </c>
      <c r="D894" s="38" t="s">
        <v>62</v>
      </c>
      <c r="E894" s="38" t="s">
        <v>2162</v>
      </c>
      <c r="F894" s="45" t="s">
        <v>4368</v>
      </c>
      <c r="G894" s="38" t="s">
        <v>2163</v>
      </c>
      <c r="H894" s="38" t="s">
        <v>2164</v>
      </c>
      <c r="I894" s="38">
        <v>1971</v>
      </c>
      <c r="J894" s="39">
        <v>4073</v>
      </c>
      <c r="K894" s="39">
        <v>986</v>
      </c>
      <c r="L894" s="39">
        <v>162</v>
      </c>
      <c r="M894" s="39">
        <v>159303</v>
      </c>
      <c r="N894" s="39">
        <v>0</v>
      </c>
      <c r="O894" s="39">
        <v>60</v>
      </c>
      <c r="P894" s="39">
        <v>4267</v>
      </c>
      <c r="Q894" s="39">
        <v>0</v>
      </c>
      <c r="R894" s="39">
        <v>0</v>
      </c>
      <c r="S894" s="39">
        <v>4</v>
      </c>
      <c r="T894" s="39">
        <v>5</v>
      </c>
      <c r="U894" s="39">
        <v>1</v>
      </c>
      <c r="V894" s="39">
        <v>1</v>
      </c>
      <c r="W894" s="39">
        <v>2</v>
      </c>
      <c r="X894" s="39">
        <v>3</v>
      </c>
      <c r="Y894" s="39">
        <v>0</v>
      </c>
      <c r="Z894" s="39">
        <v>0</v>
      </c>
      <c r="AA894" s="39">
        <v>1</v>
      </c>
      <c r="AB894" s="39">
        <v>1</v>
      </c>
      <c r="AC894" s="39">
        <v>1</v>
      </c>
      <c r="AD894" s="39">
        <v>1</v>
      </c>
      <c r="AE894" s="39">
        <v>0</v>
      </c>
      <c r="AF894" s="39">
        <v>425776</v>
      </c>
      <c r="AG894" s="39">
        <v>196435</v>
      </c>
      <c r="AH894" s="39">
        <v>65000</v>
      </c>
      <c r="AI894" s="39">
        <v>164341</v>
      </c>
      <c r="AJ894" s="39">
        <v>35332</v>
      </c>
      <c r="AK894" s="39">
        <v>36012</v>
      </c>
    </row>
    <row r="895" spans="1:37" ht="16.5" customHeight="1">
      <c r="A895" s="38">
        <v>851</v>
      </c>
      <c r="B895" s="38" t="s">
        <v>2140</v>
      </c>
      <c r="C895" s="38" t="s">
        <v>2165</v>
      </c>
      <c r="D895" s="38" t="s">
        <v>62</v>
      </c>
      <c r="E895" s="38" t="s">
        <v>2166</v>
      </c>
      <c r="F895" s="45" t="s">
        <v>4369</v>
      </c>
      <c r="G895" s="38" t="s">
        <v>2167</v>
      </c>
      <c r="H895" s="38" t="s">
        <v>4370</v>
      </c>
      <c r="I895" s="38">
        <v>2004</v>
      </c>
      <c r="J895" s="39">
        <v>6804</v>
      </c>
      <c r="K895" s="39">
        <v>6599.76</v>
      </c>
      <c r="L895" s="39">
        <v>530</v>
      </c>
      <c r="M895" s="39">
        <v>175850</v>
      </c>
      <c r="N895" s="39">
        <v>5209</v>
      </c>
      <c r="O895" s="39">
        <v>65</v>
      </c>
      <c r="P895" s="39">
        <v>9418</v>
      </c>
      <c r="Q895" s="39">
        <v>223</v>
      </c>
      <c r="R895" s="39">
        <v>2</v>
      </c>
      <c r="S895" s="39">
        <v>23</v>
      </c>
      <c r="T895" s="39">
        <v>25</v>
      </c>
      <c r="U895" s="39">
        <v>11</v>
      </c>
      <c r="V895" s="39">
        <v>11</v>
      </c>
      <c r="W895" s="39">
        <v>7</v>
      </c>
      <c r="X895" s="39">
        <v>9</v>
      </c>
      <c r="Y895" s="39">
        <v>0</v>
      </c>
      <c r="Z895" s="39">
        <v>0</v>
      </c>
      <c r="AA895" s="39">
        <v>5</v>
      </c>
      <c r="AB895" s="39">
        <v>5</v>
      </c>
      <c r="AC895" s="39">
        <v>0</v>
      </c>
      <c r="AD895" s="39">
        <v>7</v>
      </c>
      <c r="AE895" s="39">
        <v>1</v>
      </c>
      <c r="AF895" s="39">
        <v>1552516</v>
      </c>
      <c r="AG895" s="39">
        <v>86696</v>
      </c>
      <c r="AH895" s="39">
        <v>129600</v>
      </c>
      <c r="AI895" s="39">
        <v>1336220</v>
      </c>
      <c r="AJ895" s="39">
        <v>67418</v>
      </c>
      <c r="AK895" s="39">
        <v>199945</v>
      </c>
    </row>
    <row r="896" spans="1:37" ht="16.5" customHeight="1">
      <c r="A896" s="38">
        <v>852</v>
      </c>
      <c r="B896" s="38" t="s">
        <v>2140</v>
      </c>
      <c r="C896" s="38" t="s">
        <v>2165</v>
      </c>
      <c r="D896" s="38" t="s">
        <v>62</v>
      </c>
      <c r="E896" s="38" t="s">
        <v>2168</v>
      </c>
      <c r="F896" s="45" t="s">
        <v>4371</v>
      </c>
      <c r="G896" s="38" t="s">
        <v>2169</v>
      </c>
      <c r="H896" s="38" t="s">
        <v>2170</v>
      </c>
      <c r="I896" s="38">
        <v>1993</v>
      </c>
      <c r="J896" s="39">
        <v>2450</v>
      </c>
      <c r="K896" s="39">
        <v>1175</v>
      </c>
      <c r="L896" s="39">
        <v>200</v>
      </c>
      <c r="M896" s="39">
        <v>78714</v>
      </c>
      <c r="N896" s="39">
        <v>1632</v>
      </c>
      <c r="O896" s="39">
        <v>33</v>
      </c>
      <c r="P896" s="39">
        <v>5558</v>
      </c>
      <c r="Q896" s="39">
        <v>0</v>
      </c>
      <c r="R896" s="39">
        <v>33</v>
      </c>
      <c r="S896" s="39">
        <v>5</v>
      </c>
      <c r="T896" s="39">
        <v>5</v>
      </c>
      <c r="U896" s="39">
        <v>0</v>
      </c>
      <c r="V896" s="39">
        <v>1</v>
      </c>
      <c r="W896" s="39">
        <v>3</v>
      </c>
      <c r="X896" s="39">
        <v>3</v>
      </c>
      <c r="Y896" s="39">
        <v>0</v>
      </c>
      <c r="Z896" s="39">
        <v>0</v>
      </c>
      <c r="AA896" s="39">
        <v>2</v>
      </c>
      <c r="AB896" s="39">
        <v>1</v>
      </c>
      <c r="AC896" s="39">
        <v>0</v>
      </c>
      <c r="AD896" s="39">
        <v>2</v>
      </c>
      <c r="AE896" s="39">
        <v>1</v>
      </c>
      <c r="AF896" s="39">
        <v>555873</v>
      </c>
      <c r="AG896" s="39">
        <v>300235</v>
      </c>
      <c r="AH896" s="39">
        <v>67000</v>
      </c>
      <c r="AI896" s="39">
        <v>188638</v>
      </c>
      <c r="AJ896" s="39">
        <v>34522</v>
      </c>
      <c r="AK896" s="39">
        <v>22051</v>
      </c>
    </row>
    <row r="897" spans="1:37" ht="16.5" customHeight="1">
      <c r="A897" s="38">
        <v>853</v>
      </c>
      <c r="B897" s="38" t="s">
        <v>2140</v>
      </c>
      <c r="C897" s="38" t="s">
        <v>2171</v>
      </c>
      <c r="D897" s="38" t="s">
        <v>62</v>
      </c>
      <c r="E897" s="38" t="s">
        <v>2172</v>
      </c>
      <c r="F897" s="45" t="s">
        <v>4372</v>
      </c>
      <c r="G897" s="38" t="s">
        <v>2173</v>
      </c>
      <c r="H897" s="38" t="s">
        <v>4373</v>
      </c>
      <c r="I897" s="38">
        <v>1987</v>
      </c>
      <c r="J897" s="39">
        <v>2109</v>
      </c>
      <c r="K897" s="39">
        <v>866</v>
      </c>
      <c r="L897" s="39">
        <v>57</v>
      </c>
      <c r="M897" s="39">
        <v>72447</v>
      </c>
      <c r="N897" s="39">
        <v>1775</v>
      </c>
      <c r="O897" s="39">
        <v>43</v>
      </c>
      <c r="P897" s="39">
        <v>4561</v>
      </c>
      <c r="Q897" s="39">
        <v>0</v>
      </c>
      <c r="R897" s="39">
        <v>43</v>
      </c>
      <c r="S897" s="39">
        <v>4</v>
      </c>
      <c r="T897" s="39">
        <v>5</v>
      </c>
      <c r="U897" s="39">
        <v>1</v>
      </c>
      <c r="V897" s="39">
        <v>1</v>
      </c>
      <c r="W897" s="39">
        <v>2</v>
      </c>
      <c r="X897" s="39">
        <v>3</v>
      </c>
      <c r="Y897" s="39">
        <v>0</v>
      </c>
      <c r="Z897" s="39">
        <v>0</v>
      </c>
      <c r="AA897" s="39">
        <v>1</v>
      </c>
      <c r="AB897" s="39">
        <v>1</v>
      </c>
      <c r="AC897" s="39">
        <v>0</v>
      </c>
      <c r="AD897" s="39">
        <v>2</v>
      </c>
      <c r="AE897" s="39">
        <v>0</v>
      </c>
      <c r="AF897" s="39">
        <v>487369</v>
      </c>
      <c r="AG897" s="39">
        <v>171362</v>
      </c>
      <c r="AH897" s="39">
        <v>102363</v>
      </c>
      <c r="AI897" s="39">
        <v>213644</v>
      </c>
      <c r="AJ897" s="39">
        <v>21933</v>
      </c>
      <c r="AK897" s="39">
        <v>33806</v>
      </c>
    </row>
    <row r="898" spans="1:37" ht="16.5" customHeight="1">
      <c r="A898" s="38">
        <v>854</v>
      </c>
      <c r="B898" s="38" t="s">
        <v>2140</v>
      </c>
      <c r="C898" s="38" t="s">
        <v>2174</v>
      </c>
      <c r="D898" s="38" t="s">
        <v>62</v>
      </c>
      <c r="E898" s="38" t="s">
        <v>2175</v>
      </c>
      <c r="F898" s="45" t="s">
        <v>4374</v>
      </c>
      <c r="G898" s="38" t="s">
        <v>4375</v>
      </c>
      <c r="H898" s="38" t="s">
        <v>4376</v>
      </c>
      <c r="I898" s="38">
        <v>1990</v>
      </c>
      <c r="J898" s="39">
        <v>2170</v>
      </c>
      <c r="K898" s="39">
        <v>1978.05</v>
      </c>
      <c r="L898" s="39">
        <v>302</v>
      </c>
      <c r="M898" s="39">
        <v>109552</v>
      </c>
      <c r="N898" s="39">
        <v>2020</v>
      </c>
      <c r="O898" s="39">
        <v>119</v>
      </c>
      <c r="P898" s="39">
        <v>6998</v>
      </c>
      <c r="Q898" s="39">
        <v>36</v>
      </c>
      <c r="R898" s="39">
        <v>119</v>
      </c>
      <c r="S898" s="39">
        <v>8</v>
      </c>
      <c r="T898" s="39">
        <v>8</v>
      </c>
      <c r="U898" s="39">
        <v>2</v>
      </c>
      <c r="V898" s="39">
        <v>2</v>
      </c>
      <c r="W898" s="39">
        <v>5</v>
      </c>
      <c r="X898" s="39">
        <v>5</v>
      </c>
      <c r="Y898" s="39">
        <v>0</v>
      </c>
      <c r="Z898" s="39">
        <v>0</v>
      </c>
      <c r="AA898" s="39">
        <v>1</v>
      </c>
      <c r="AB898" s="39">
        <v>1</v>
      </c>
      <c r="AC898" s="39">
        <v>0</v>
      </c>
      <c r="AD898" s="39">
        <v>5</v>
      </c>
      <c r="AE898" s="39">
        <v>0</v>
      </c>
      <c r="AF898" s="39">
        <v>933534</v>
      </c>
      <c r="AG898" s="39">
        <v>473929</v>
      </c>
      <c r="AH898" s="39">
        <v>98600</v>
      </c>
      <c r="AI898" s="39">
        <v>361005</v>
      </c>
      <c r="AJ898" s="39">
        <v>36223</v>
      </c>
      <c r="AK898" s="39">
        <v>88325</v>
      </c>
    </row>
    <row r="899" spans="1:37" ht="16.5" customHeight="1">
      <c r="A899" s="38">
        <v>855</v>
      </c>
      <c r="B899" s="38" t="s">
        <v>2140</v>
      </c>
      <c r="C899" s="38" t="s">
        <v>2176</v>
      </c>
      <c r="D899" s="38" t="s">
        <v>62</v>
      </c>
      <c r="E899" s="38" t="s">
        <v>2177</v>
      </c>
      <c r="F899" s="45" t="s">
        <v>4377</v>
      </c>
      <c r="G899" s="38" t="s">
        <v>2178</v>
      </c>
      <c r="H899" s="38" t="s">
        <v>4378</v>
      </c>
      <c r="I899" s="38">
        <v>1975</v>
      </c>
      <c r="J899" s="39">
        <v>2066</v>
      </c>
      <c r="K899" s="39">
        <v>1602</v>
      </c>
      <c r="L899" s="39">
        <v>313</v>
      </c>
      <c r="M899" s="39">
        <v>102323</v>
      </c>
      <c r="N899" s="39">
        <v>4139</v>
      </c>
      <c r="O899" s="39">
        <v>57</v>
      </c>
      <c r="P899" s="39">
        <v>5257</v>
      </c>
      <c r="Q899" s="39">
        <v>51</v>
      </c>
      <c r="R899" s="39">
        <v>57</v>
      </c>
      <c r="S899" s="39">
        <v>5</v>
      </c>
      <c r="T899" s="39">
        <v>5</v>
      </c>
      <c r="U899" s="39">
        <v>1</v>
      </c>
      <c r="V899" s="39">
        <v>1</v>
      </c>
      <c r="W899" s="39">
        <v>3</v>
      </c>
      <c r="X899" s="39">
        <v>3</v>
      </c>
      <c r="Y899" s="39">
        <v>0</v>
      </c>
      <c r="Z899" s="39">
        <v>0</v>
      </c>
      <c r="AA899" s="39">
        <v>1</v>
      </c>
      <c r="AB899" s="39">
        <v>1</v>
      </c>
      <c r="AC899" s="39">
        <v>0</v>
      </c>
      <c r="AD899" s="39">
        <v>3</v>
      </c>
      <c r="AE899" s="39">
        <v>0</v>
      </c>
      <c r="AF899" s="39">
        <v>620963</v>
      </c>
      <c r="AG899" s="39">
        <v>231591</v>
      </c>
      <c r="AH899" s="39">
        <v>75000</v>
      </c>
      <c r="AI899" s="39">
        <v>314372</v>
      </c>
      <c r="AJ899" s="39">
        <v>68852</v>
      </c>
      <c r="AK899" s="39">
        <v>9430</v>
      </c>
    </row>
    <row r="900" spans="1:37" ht="16.5" customHeight="1">
      <c r="A900" s="38">
        <v>856</v>
      </c>
      <c r="B900" s="38" t="s">
        <v>2140</v>
      </c>
      <c r="C900" s="38" t="s">
        <v>2179</v>
      </c>
      <c r="D900" s="38" t="s">
        <v>62</v>
      </c>
      <c r="E900" s="38" t="s">
        <v>2180</v>
      </c>
      <c r="F900" s="45" t="s">
        <v>4379</v>
      </c>
      <c r="G900" s="38" t="s">
        <v>2181</v>
      </c>
      <c r="H900" s="38" t="s">
        <v>2182</v>
      </c>
      <c r="I900" s="38">
        <v>2005</v>
      </c>
      <c r="J900" s="39">
        <v>26770</v>
      </c>
      <c r="K900" s="39">
        <v>12282</v>
      </c>
      <c r="L900" s="39">
        <v>1319</v>
      </c>
      <c r="M900" s="39">
        <v>202884</v>
      </c>
      <c r="N900" s="39">
        <v>12735</v>
      </c>
      <c r="O900" s="39">
        <v>136</v>
      </c>
      <c r="P900" s="39">
        <v>8231</v>
      </c>
      <c r="Q900" s="39">
        <v>224</v>
      </c>
      <c r="R900" s="39">
        <v>0</v>
      </c>
      <c r="S900" s="39">
        <v>26</v>
      </c>
      <c r="T900" s="39">
        <v>27</v>
      </c>
      <c r="U900" s="39">
        <v>15</v>
      </c>
      <c r="V900" s="39">
        <v>14</v>
      </c>
      <c r="W900" s="39">
        <v>8</v>
      </c>
      <c r="X900" s="39">
        <v>10</v>
      </c>
      <c r="Y900" s="39">
        <v>1</v>
      </c>
      <c r="Z900" s="39">
        <v>1</v>
      </c>
      <c r="AA900" s="39">
        <v>2</v>
      </c>
      <c r="AB900" s="39">
        <v>2</v>
      </c>
      <c r="AC900" s="39">
        <v>0</v>
      </c>
      <c r="AD900" s="39">
        <v>7</v>
      </c>
      <c r="AE900" s="39">
        <v>0</v>
      </c>
      <c r="AF900" s="39">
        <v>3638908</v>
      </c>
      <c r="AG900" s="39">
        <v>1981809</v>
      </c>
      <c r="AH900" s="39">
        <v>122900</v>
      </c>
      <c r="AI900" s="39">
        <v>1534199</v>
      </c>
      <c r="AJ900" s="39">
        <v>223540</v>
      </c>
      <c r="AK900" s="39">
        <v>137458</v>
      </c>
    </row>
    <row r="901" spans="1:37" ht="16.5" customHeight="1">
      <c r="A901" s="38">
        <v>857</v>
      </c>
      <c r="B901" s="38" t="s">
        <v>2140</v>
      </c>
      <c r="C901" s="38" t="s">
        <v>2179</v>
      </c>
      <c r="D901" s="38" t="s">
        <v>62</v>
      </c>
      <c r="E901" s="38" t="s">
        <v>2183</v>
      </c>
      <c r="F901" s="45" t="s">
        <v>4380</v>
      </c>
      <c r="G901" s="38" t="s">
        <v>4381</v>
      </c>
      <c r="H901" s="38" t="s">
        <v>4382</v>
      </c>
      <c r="I901" s="38">
        <v>1994</v>
      </c>
      <c r="J901" s="39">
        <v>16838</v>
      </c>
      <c r="K901" s="39">
        <v>3421</v>
      </c>
      <c r="L901" s="39">
        <v>233</v>
      </c>
      <c r="M901" s="39">
        <v>146491</v>
      </c>
      <c r="N901" s="39">
        <v>3870</v>
      </c>
      <c r="O901" s="39">
        <v>85</v>
      </c>
      <c r="P901" s="39">
        <v>8839</v>
      </c>
      <c r="Q901" s="39">
        <v>260</v>
      </c>
      <c r="R901" s="39">
        <v>9</v>
      </c>
      <c r="S901" s="39">
        <v>31</v>
      </c>
      <c r="T901" s="39">
        <v>32</v>
      </c>
      <c r="U901" s="39">
        <v>12</v>
      </c>
      <c r="V901" s="39">
        <v>12</v>
      </c>
      <c r="W901" s="39">
        <v>5</v>
      </c>
      <c r="X901" s="39">
        <v>6</v>
      </c>
      <c r="Y901" s="39">
        <v>0</v>
      </c>
      <c r="Z901" s="39">
        <v>0</v>
      </c>
      <c r="AA901" s="39">
        <v>14</v>
      </c>
      <c r="AB901" s="39">
        <v>14</v>
      </c>
      <c r="AC901" s="39">
        <v>0</v>
      </c>
      <c r="AD901" s="39">
        <v>5</v>
      </c>
      <c r="AE901" s="39">
        <v>0</v>
      </c>
      <c r="AF901" s="39">
        <v>3947685</v>
      </c>
      <c r="AG901" s="39">
        <v>1815661</v>
      </c>
      <c r="AH901" s="39">
        <v>116200</v>
      </c>
      <c r="AI901" s="39">
        <v>2015824</v>
      </c>
      <c r="AJ901" s="39">
        <v>41182</v>
      </c>
      <c r="AK901" s="39">
        <v>83129</v>
      </c>
    </row>
    <row r="902" spans="1:37" ht="16.5" customHeight="1">
      <c r="A902" s="38">
        <v>858</v>
      </c>
      <c r="B902" s="38" t="s">
        <v>2140</v>
      </c>
      <c r="C902" s="38" t="s">
        <v>2179</v>
      </c>
      <c r="D902" s="38" t="s">
        <v>62</v>
      </c>
      <c r="E902" s="38" t="s">
        <v>2184</v>
      </c>
      <c r="F902" s="45" t="s">
        <v>4383</v>
      </c>
      <c r="G902" s="38" t="s">
        <v>2185</v>
      </c>
      <c r="H902" s="38" t="s">
        <v>2186</v>
      </c>
      <c r="I902" s="38">
        <v>1993</v>
      </c>
      <c r="J902" s="39">
        <v>4147</v>
      </c>
      <c r="K902" s="39">
        <v>2391.6799999999998</v>
      </c>
      <c r="L902" s="39">
        <v>366</v>
      </c>
      <c r="M902" s="39">
        <v>123214</v>
      </c>
      <c r="N902" s="39">
        <v>2836</v>
      </c>
      <c r="O902" s="39">
        <v>54</v>
      </c>
      <c r="P902" s="39">
        <v>8870</v>
      </c>
      <c r="Q902" s="39">
        <v>0</v>
      </c>
      <c r="R902" s="39">
        <v>0</v>
      </c>
      <c r="S902" s="39">
        <v>5</v>
      </c>
      <c r="T902" s="39">
        <v>5</v>
      </c>
      <c r="U902" s="39">
        <v>2</v>
      </c>
      <c r="V902" s="39">
        <v>2</v>
      </c>
      <c r="W902" s="39">
        <v>3</v>
      </c>
      <c r="X902" s="39">
        <v>3</v>
      </c>
      <c r="Y902" s="39">
        <v>0</v>
      </c>
      <c r="Z902" s="39">
        <v>0</v>
      </c>
      <c r="AA902" s="39">
        <v>0</v>
      </c>
      <c r="AB902" s="39">
        <v>0</v>
      </c>
      <c r="AC902" s="39">
        <v>0</v>
      </c>
      <c r="AD902" s="39">
        <v>3</v>
      </c>
      <c r="AE902" s="39">
        <v>0</v>
      </c>
      <c r="AF902" s="39">
        <v>752868</v>
      </c>
      <c r="AG902" s="39">
        <v>279670</v>
      </c>
      <c r="AH902" s="39">
        <v>100000</v>
      </c>
      <c r="AI902" s="39">
        <v>373198</v>
      </c>
      <c r="AJ902" s="39">
        <v>87323</v>
      </c>
      <c r="AK902" s="39">
        <v>60013</v>
      </c>
    </row>
    <row r="903" spans="1:37" ht="16.5" customHeight="1">
      <c r="A903" s="38">
        <v>859</v>
      </c>
      <c r="B903" s="38" t="s">
        <v>2140</v>
      </c>
      <c r="C903" s="38" t="s">
        <v>2187</v>
      </c>
      <c r="D903" s="38" t="s">
        <v>62</v>
      </c>
      <c r="E903" s="38" t="s">
        <v>2188</v>
      </c>
      <c r="F903" s="45" t="s">
        <v>4384</v>
      </c>
      <c r="G903" s="38" t="s">
        <v>2189</v>
      </c>
      <c r="H903" s="38" t="s">
        <v>4385</v>
      </c>
      <c r="I903" s="38">
        <v>1974</v>
      </c>
      <c r="J903" s="39">
        <v>2240</v>
      </c>
      <c r="K903" s="39">
        <v>1824</v>
      </c>
      <c r="L903" s="39">
        <v>154</v>
      </c>
      <c r="M903" s="39">
        <v>95331</v>
      </c>
      <c r="N903" s="39">
        <v>1496</v>
      </c>
      <c r="O903" s="39">
        <v>65</v>
      </c>
      <c r="P903" s="39">
        <v>4964</v>
      </c>
      <c r="Q903" s="39">
        <v>0</v>
      </c>
      <c r="R903" s="39">
        <v>5</v>
      </c>
      <c r="S903" s="39">
        <v>5</v>
      </c>
      <c r="T903" s="39">
        <v>5</v>
      </c>
      <c r="U903" s="39">
        <v>1</v>
      </c>
      <c r="V903" s="39">
        <v>1</v>
      </c>
      <c r="W903" s="39">
        <v>3</v>
      </c>
      <c r="X903" s="39">
        <v>3</v>
      </c>
      <c r="Y903" s="39">
        <v>0</v>
      </c>
      <c r="Z903" s="39">
        <v>0</v>
      </c>
      <c r="AA903" s="39">
        <v>1</v>
      </c>
      <c r="AB903" s="39">
        <v>1</v>
      </c>
      <c r="AC903" s="39">
        <v>0</v>
      </c>
      <c r="AD903" s="39">
        <v>3</v>
      </c>
      <c r="AE903" s="39">
        <v>0</v>
      </c>
      <c r="AF903" s="39">
        <v>630238</v>
      </c>
      <c r="AG903" s="39">
        <v>265096</v>
      </c>
      <c r="AH903" s="39">
        <v>79800</v>
      </c>
      <c r="AI903" s="39">
        <v>285342</v>
      </c>
      <c r="AJ903" s="39">
        <v>22582</v>
      </c>
      <c r="AK903" s="39">
        <v>21762</v>
      </c>
    </row>
    <row r="904" spans="1:37" ht="16.5" customHeight="1">
      <c r="A904" s="38">
        <v>860</v>
      </c>
      <c r="B904" s="38" t="s">
        <v>2140</v>
      </c>
      <c r="C904" s="38" t="s">
        <v>2190</v>
      </c>
      <c r="D904" s="38" t="s">
        <v>62</v>
      </c>
      <c r="E904" s="38" t="s">
        <v>2191</v>
      </c>
      <c r="F904" s="45" t="s">
        <v>4386</v>
      </c>
      <c r="G904" s="38" t="s">
        <v>2192</v>
      </c>
      <c r="H904" s="38" t="s">
        <v>4387</v>
      </c>
      <c r="I904" s="38">
        <v>1992</v>
      </c>
      <c r="J904" s="39">
        <v>3901</v>
      </c>
      <c r="K904" s="39">
        <v>1697</v>
      </c>
      <c r="L904" s="39">
        <v>123</v>
      </c>
      <c r="M904" s="39">
        <v>96303</v>
      </c>
      <c r="N904" s="39">
        <v>2933</v>
      </c>
      <c r="O904" s="39">
        <v>56</v>
      </c>
      <c r="P904" s="39">
        <v>6346</v>
      </c>
      <c r="Q904" s="39">
        <v>140</v>
      </c>
      <c r="R904" s="39">
        <v>56</v>
      </c>
      <c r="S904" s="39">
        <v>5</v>
      </c>
      <c r="T904" s="39">
        <v>5</v>
      </c>
      <c r="U904" s="39">
        <v>1</v>
      </c>
      <c r="V904" s="39">
        <v>1</v>
      </c>
      <c r="W904" s="39">
        <v>3</v>
      </c>
      <c r="X904" s="39">
        <v>3</v>
      </c>
      <c r="Y904" s="39">
        <v>0</v>
      </c>
      <c r="Z904" s="39">
        <v>0</v>
      </c>
      <c r="AA904" s="39">
        <v>1</v>
      </c>
      <c r="AB904" s="39">
        <v>1</v>
      </c>
      <c r="AC904" s="39">
        <v>0</v>
      </c>
      <c r="AD904" s="39">
        <v>3</v>
      </c>
      <c r="AE904" s="39">
        <v>0</v>
      </c>
      <c r="AF904" s="39">
        <v>1562128</v>
      </c>
      <c r="AG904" s="39">
        <v>336430</v>
      </c>
      <c r="AH904" s="39">
        <v>85000</v>
      </c>
      <c r="AI904" s="39">
        <v>1140698</v>
      </c>
      <c r="AJ904" s="39">
        <v>75041</v>
      </c>
      <c r="AK904" s="39">
        <v>46445</v>
      </c>
    </row>
    <row r="905" spans="1:37" ht="16.5" customHeight="1">
      <c r="A905" s="38">
        <v>861</v>
      </c>
      <c r="B905" s="38" t="s">
        <v>2140</v>
      </c>
      <c r="C905" s="38" t="s">
        <v>2193</v>
      </c>
      <c r="D905" s="38" t="s">
        <v>62</v>
      </c>
      <c r="E905" s="38" t="s">
        <v>2194</v>
      </c>
      <c r="F905" s="45" t="s">
        <v>4388</v>
      </c>
      <c r="G905" s="38" t="s">
        <v>2195</v>
      </c>
      <c r="H905" s="38" t="s">
        <v>2196</v>
      </c>
      <c r="I905" s="38">
        <v>1974</v>
      </c>
      <c r="J905" s="39">
        <v>4173</v>
      </c>
      <c r="K905" s="39">
        <v>2596.44</v>
      </c>
      <c r="L905" s="39">
        <v>264</v>
      </c>
      <c r="M905" s="39">
        <v>90774</v>
      </c>
      <c r="N905" s="39">
        <v>899</v>
      </c>
      <c r="O905" s="39">
        <v>33</v>
      </c>
      <c r="P905" s="39">
        <v>6849</v>
      </c>
      <c r="Q905" s="39">
        <v>0</v>
      </c>
      <c r="R905" s="39">
        <v>2</v>
      </c>
      <c r="S905" s="39">
        <v>5</v>
      </c>
      <c r="T905" s="39">
        <v>6</v>
      </c>
      <c r="U905" s="39">
        <v>1</v>
      </c>
      <c r="V905" s="39">
        <v>2</v>
      </c>
      <c r="W905" s="39">
        <v>3</v>
      </c>
      <c r="X905" s="39">
        <v>4</v>
      </c>
      <c r="Y905" s="39">
        <v>0</v>
      </c>
      <c r="Z905" s="39">
        <v>0</v>
      </c>
      <c r="AA905" s="39">
        <v>1</v>
      </c>
      <c r="AB905" s="39">
        <v>0</v>
      </c>
      <c r="AC905" s="39">
        <v>0</v>
      </c>
      <c r="AD905" s="39">
        <v>3</v>
      </c>
      <c r="AE905" s="39">
        <v>0</v>
      </c>
      <c r="AF905" s="39">
        <v>469919</v>
      </c>
      <c r="AG905" s="39">
        <v>27584</v>
      </c>
      <c r="AH905" s="39">
        <v>85000</v>
      </c>
      <c r="AI905" s="39">
        <v>357335</v>
      </c>
      <c r="AJ905" s="39">
        <v>69018</v>
      </c>
      <c r="AK905" s="39">
        <v>56152</v>
      </c>
    </row>
    <row r="906" spans="1:37" s="774" customFormat="1">
      <c r="A906" s="1830" t="s">
        <v>4844</v>
      </c>
      <c r="B906" s="1831"/>
      <c r="C906" s="1832"/>
      <c r="D906" s="768"/>
      <c r="E906" s="769">
        <v>19</v>
      </c>
      <c r="F906" s="768"/>
      <c r="G906" s="768"/>
      <c r="H906" s="768"/>
      <c r="I906" s="768"/>
      <c r="J906" s="771"/>
      <c r="K906" s="771"/>
      <c r="L906" s="771"/>
      <c r="M906" s="771"/>
      <c r="N906" s="771"/>
      <c r="O906" s="771"/>
      <c r="P906" s="771"/>
      <c r="Q906" s="771"/>
      <c r="R906" s="771"/>
      <c r="S906" s="772"/>
      <c r="T906" s="772"/>
      <c r="U906" s="772"/>
      <c r="V906" s="772"/>
      <c r="W906" s="772"/>
      <c r="X906" s="772"/>
      <c r="Y906" s="772"/>
      <c r="Z906" s="771"/>
      <c r="AA906" s="772"/>
      <c r="AB906" s="772"/>
      <c r="AC906" s="771"/>
      <c r="AD906" s="771"/>
      <c r="AE906" s="771"/>
      <c r="AF906" s="773"/>
      <c r="AG906" s="771"/>
      <c r="AH906" s="771"/>
      <c r="AI906" s="771"/>
      <c r="AJ906" s="771"/>
      <c r="AK906" s="771"/>
    </row>
    <row r="907" spans="1:37" ht="16.5" customHeight="1">
      <c r="A907" s="38">
        <v>862</v>
      </c>
      <c r="B907" s="38" t="s">
        <v>2140</v>
      </c>
      <c r="C907" s="38" t="s">
        <v>2197</v>
      </c>
      <c r="D907" s="38" t="s">
        <v>157</v>
      </c>
      <c r="E907" s="38" t="s">
        <v>2198</v>
      </c>
      <c r="F907" s="45" t="s">
        <v>4389</v>
      </c>
      <c r="G907" s="38" t="s">
        <v>2199</v>
      </c>
      <c r="H907" s="38" t="s">
        <v>2200</v>
      </c>
      <c r="I907" s="38">
        <v>2006</v>
      </c>
      <c r="J907" s="39">
        <v>2823</v>
      </c>
      <c r="K907" s="39">
        <v>2740</v>
      </c>
      <c r="L907" s="39">
        <v>104</v>
      </c>
      <c r="M907" s="39">
        <v>79608</v>
      </c>
      <c r="N907" s="39">
        <v>2245</v>
      </c>
      <c r="O907" s="39">
        <v>75</v>
      </c>
      <c r="P907" s="39">
        <v>2910</v>
      </c>
      <c r="Q907" s="39">
        <v>35</v>
      </c>
      <c r="R907" s="39">
        <v>0</v>
      </c>
      <c r="S907" s="39">
        <v>4</v>
      </c>
      <c r="T907" s="39">
        <v>4</v>
      </c>
      <c r="U907" s="39">
        <v>1</v>
      </c>
      <c r="V907" s="39">
        <v>1</v>
      </c>
      <c r="W907" s="39">
        <v>2</v>
      </c>
      <c r="X907" s="39">
        <v>2</v>
      </c>
      <c r="Y907" s="39">
        <v>0</v>
      </c>
      <c r="Z907" s="39">
        <v>0</v>
      </c>
      <c r="AA907" s="39">
        <v>1</v>
      </c>
      <c r="AB907" s="39">
        <v>1</v>
      </c>
      <c r="AC907" s="39">
        <v>0</v>
      </c>
      <c r="AD907" s="39">
        <v>2</v>
      </c>
      <c r="AE907" s="39">
        <v>0</v>
      </c>
      <c r="AF907" s="39">
        <v>603716</v>
      </c>
      <c r="AG907" s="39">
        <v>32359</v>
      </c>
      <c r="AH907" s="39">
        <v>68138</v>
      </c>
      <c r="AI907" s="39">
        <v>503219</v>
      </c>
      <c r="AJ907" s="39">
        <v>26050</v>
      </c>
      <c r="AK907" s="39">
        <v>69623</v>
      </c>
    </row>
    <row r="908" spans="1:37" ht="16.5" customHeight="1">
      <c r="A908" s="38">
        <v>863</v>
      </c>
      <c r="B908" s="38" t="s">
        <v>2140</v>
      </c>
      <c r="C908" s="38" t="s">
        <v>2197</v>
      </c>
      <c r="D908" s="38" t="s">
        <v>157</v>
      </c>
      <c r="E908" s="38" t="s">
        <v>2201</v>
      </c>
      <c r="F908" s="45" t="s">
        <v>4390</v>
      </c>
      <c r="G908" s="38" t="s">
        <v>2202</v>
      </c>
      <c r="H908" s="38" t="s">
        <v>2203</v>
      </c>
      <c r="I908" s="38">
        <v>2009</v>
      </c>
      <c r="J908" s="39">
        <v>1197</v>
      </c>
      <c r="K908" s="39">
        <v>1802</v>
      </c>
      <c r="L908" s="39">
        <v>75</v>
      </c>
      <c r="M908" s="39">
        <v>74024</v>
      </c>
      <c r="N908" s="39">
        <v>796</v>
      </c>
      <c r="O908" s="39">
        <v>92</v>
      </c>
      <c r="P908" s="39">
        <v>3546</v>
      </c>
      <c r="Q908" s="39">
        <v>0</v>
      </c>
      <c r="R908" s="39">
        <v>10</v>
      </c>
      <c r="S908" s="39">
        <v>5</v>
      </c>
      <c r="T908" s="39">
        <v>5</v>
      </c>
      <c r="U908" s="39">
        <v>2</v>
      </c>
      <c r="V908" s="39">
        <v>1</v>
      </c>
      <c r="W908" s="39">
        <v>1</v>
      </c>
      <c r="X908" s="39">
        <v>2</v>
      </c>
      <c r="Y908" s="39">
        <v>0</v>
      </c>
      <c r="Z908" s="39">
        <v>0</v>
      </c>
      <c r="AA908" s="39">
        <v>2</v>
      </c>
      <c r="AB908" s="39">
        <v>2</v>
      </c>
      <c r="AC908" s="39">
        <v>0</v>
      </c>
      <c r="AD908" s="39">
        <v>1</v>
      </c>
      <c r="AE908" s="39">
        <v>0</v>
      </c>
      <c r="AF908" s="39">
        <v>652657</v>
      </c>
      <c r="AG908" s="39">
        <v>300000</v>
      </c>
      <c r="AH908" s="39">
        <v>53184</v>
      </c>
      <c r="AI908" s="39">
        <v>299473</v>
      </c>
      <c r="AJ908" s="39">
        <v>52997</v>
      </c>
      <c r="AK908" s="39">
        <v>82294</v>
      </c>
    </row>
    <row r="909" spans="1:37" ht="16.5" customHeight="1">
      <c r="A909" s="38">
        <v>864</v>
      </c>
      <c r="B909" s="38" t="s">
        <v>2140</v>
      </c>
      <c r="C909" s="38" t="s">
        <v>2141</v>
      </c>
      <c r="D909" s="38" t="s">
        <v>157</v>
      </c>
      <c r="E909" s="38" t="s">
        <v>2204</v>
      </c>
      <c r="F909" s="45" t="s">
        <v>4391</v>
      </c>
      <c r="G909" s="38" t="s">
        <v>2205</v>
      </c>
      <c r="H909" s="38" t="s">
        <v>2206</v>
      </c>
      <c r="I909" s="38">
        <v>2006</v>
      </c>
      <c r="J909" s="39">
        <v>6000</v>
      </c>
      <c r="K909" s="39">
        <v>2897</v>
      </c>
      <c r="L909" s="39">
        <v>186</v>
      </c>
      <c r="M909" s="39">
        <v>129253</v>
      </c>
      <c r="N909" s="39">
        <v>6737</v>
      </c>
      <c r="O909" s="39">
        <v>57</v>
      </c>
      <c r="P909" s="39">
        <v>5401</v>
      </c>
      <c r="Q909" s="39">
        <v>267</v>
      </c>
      <c r="R909" s="39">
        <v>0</v>
      </c>
      <c r="S909" s="39">
        <v>6</v>
      </c>
      <c r="T909" s="39">
        <v>6</v>
      </c>
      <c r="U909" s="39">
        <v>0</v>
      </c>
      <c r="V909" s="39">
        <v>0</v>
      </c>
      <c r="W909" s="39">
        <v>4</v>
      </c>
      <c r="X909" s="39">
        <v>4</v>
      </c>
      <c r="Y909" s="39">
        <v>0</v>
      </c>
      <c r="Z909" s="39">
        <v>0</v>
      </c>
      <c r="AA909" s="39">
        <v>2</v>
      </c>
      <c r="AB909" s="39">
        <v>2</v>
      </c>
      <c r="AC909" s="39">
        <v>0</v>
      </c>
      <c r="AD909" s="39">
        <v>4</v>
      </c>
      <c r="AE909" s="39">
        <v>0</v>
      </c>
      <c r="AF909" s="39">
        <v>779736</v>
      </c>
      <c r="AG909" s="39">
        <v>381500</v>
      </c>
      <c r="AH909" s="39">
        <v>107056</v>
      </c>
      <c r="AI909" s="39">
        <v>291180</v>
      </c>
      <c r="AJ909" s="39">
        <v>69554</v>
      </c>
      <c r="AK909" s="39">
        <v>110786</v>
      </c>
    </row>
    <row r="910" spans="1:37" ht="16.5" customHeight="1">
      <c r="A910" s="38">
        <v>865</v>
      </c>
      <c r="B910" s="38" t="s">
        <v>2140</v>
      </c>
      <c r="C910" s="38" t="s">
        <v>2141</v>
      </c>
      <c r="D910" s="38" t="s">
        <v>157</v>
      </c>
      <c r="E910" s="38" t="s">
        <v>2207</v>
      </c>
      <c r="F910" s="45" t="s">
        <v>4392</v>
      </c>
      <c r="G910" s="38" t="s">
        <v>2208</v>
      </c>
      <c r="H910" s="38" t="s">
        <v>2206</v>
      </c>
      <c r="I910" s="38">
        <v>1991</v>
      </c>
      <c r="J910" s="39">
        <v>7600</v>
      </c>
      <c r="K910" s="39">
        <v>2899.98</v>
      </c>
      <c r="L910" s="39">
        <v>126</v>
      </c>
      <c r="M910" s="39">
        <v>158605</v>
      </c>
      <c r="N910" s="39">
        <v>5845</v>
      </c>
      <c r="O910" s="39">
        <v>58</v>
      </c>
      <c r="P910" s="39">
        <v>5112</v>
      </c>
      <c r="Q910" s="39">
        <v>82</v>
      </c>
      <c r="R910" s="39">
        <v>0</v>
      </c>
      <c r="S910" s="39">
        <v>7</v>
      </c>
      <c r="T910" s="39">
        <v>7</v>
      </c>
      <c r="U910" s="39">
        <v>0</v>
      </c>
      <c r="V910" s="39">
        <v>0</v>
      </c>
      <c r="W910" s="39">
        <v>6</v>
      </c>
      <c r="X910" s="39">
        <v>6</v>
      </c>
      <c r="Y910" s="39">
        <v>0</v>
      </c>
      <c r="Z910" s="39">
        <v>0</v>
      </c>
      <c r="AA910" s="39">
        <v>1</v>
      </c>
      <c r="AB910" s="39">
        <v>1</v>
      </c>
      <c r="AC910" s="39">
        <v>0</v>
      </c>
      <c r="AD910" s="39">
        <v>7</v>
      </c>
      <c r="AE910" s="39">
        <v>0</v>
      </c>
      <c r="AF910" s="39">
        <v>854875</v>
      </c>
      <c r="AG910" s="39">
        <v>165820</v>
      </c>
      <c r="AH910" s="39">
        <v>89078</v>
      </c>
      <c r="AI910" s="39">
        <v>599977</v>
      </c>
      <c r="AJ910" s="39">
        <v>31872</v>
      </c>
      <c r="AK910" s="39">
        <v>50449</v>
      </c>
    </row>
    <row r="911" spans="1:37" ht="16.5" customHeight="1">
      <c r="A911" s="38">
        <v>866</v>
      </c>
      <c r="B911" s="38" t="s">
        <v>2140</v>
      </c>
      <c r="C911" s="38" t="s">
        <v>2146</v>
      </c>
      <c r="D911" s="38" t="s">
        <v>157</v>
      </c>
      <c r="E911" s="38" t="s">
        <v>2214</v>
      </c>
      <c r="F911" s="45" t="s">
        <v>4393</v>
      </c>
      <c r="G911" s="38" t="s">
        <v>2215</v>
      </c>
      <c r="H911" s="38" t="s">
        <v>4394</v>
      </c>
      <c r="I911" s="38">
        <v>2013</v>
      </c>
      <c r="J911" s="39">
        <v>897</v>
      </c>
      <c r="K911" s="39">
        <v>698.28</v>
      </c>
      <c r="L911" s="39">
        <v>100</v>
      </c>
      <c r="M911" s="39">
        <v>36478</v>
      </c>
      <c r="N911" s="39">
        <v>60</v>
      </c>
      <c r="O911" s="39">
        <v>14</v>
      </c>
      <c r="P911" s="39">
        <v>1133</v>
      </c>
      <c r="Q911" s="39">
        <v>0</v>
      </c>
      <c r="R911" s="39">
        <v>3</v>
      </c>
      <c r="S911" s="39">
        <v>1</v>
      </c>
      <c r="T911" s="39">
        <v>1</v>
      </c>
      <c r="U911" s="39">
        <v>0</v>
      </c>
      <c r="V911" s="39">
        <v>0</v>
      </c>
      <c r="W911" s="39">
        <v>1</v>
      </c>
      <c r="X911" s="39">
        <v>1</v>
      </c>
      <c r="Y911" s="39">
        <v>0</v>
      </c>
      <c r="Z911" s="39">
        <v>0</v>
      </c>
      <c r="AA911" s="39">
        <v>0</v>
      </c>
      <c r="AB911" s="39">
        <v>0</v>
      </c>
      <c r="AC911" s="39">
        <v>0</v>
      </c>
      <c r="AD911" s="39">
        <v>1</v>
      </c>
      <c r="AE911" s="39">
        <v>0</v>
      </c>
      <c r="AF911" s="39">
        <v>107871</v>
      </c>
      <c r="AG911" s="39">
        <v>32111</v>
      </c>
      <c r="AH911" s="39">
        <v>15000</v>
      </c>
      <c r="AI911" s="39">
        <v>60760</v>
      </c>
      <c r="AJ911" s="39">
        <v>10021</v>
      </c>
      <c r="AK911" s="39">
        <v>2845</v>
      </c>
    </row>
    <row r="912" spans="1:37" ht="16.5" customHeight="1">
      <c r="A912" s="38">
        <v>867</v>
      </c>
      <c r="B912" s="38" t="s">
        <v>2140</v>
      </c>
      <c r="C912" s="38" t="s">
        <v>2146</v>
      </c>
      <c r="D912" s="38" t="s">
        <v>157</v>
      </c>
      <c r="E912" s="38" t="s">
        <v>2216</v>
      </c>
      <c r="F912" s="45" t="s">
        <v>4395</v>
      </c>
      <c r="G912" s="38" t="s">
        <v>2217</v>
      </c>
      <c r="H912" s="38" t="s">
        <v>4394</v>
      </c>
      <c r="I912" s="38">
        <v>2009</v>
      </c>
      <c r="J912" s="39">
        <v>2041</v>
      </c>
      <c r="K912" s="39">
        <v>563.74</v>
      </c>
      <c r="L912" s="39">
        <v>100</v>
      </c>
      <c r="M912" s="39">
        <v>42768</v>
      </c>
      <c r="N912" s="39">
        <v>519</v>
      </c>
      <c r="O912" s="39">
        <v>13</v>
      </c>
      <c r="P912" s="39">
        <v>2101</v>
      </c>
      <c r="Q912" s="39">
        <v>0</v>
      </c>
      <c r="R912" s="39">
        <v>0</v>
      </c>
      <c r="S912" s="39">
        <v>1</v>
      </c>
      <c r="T912" s="39">
        <v>1</v>
      </c>
      <c r="U912" s="39">
        <v>0</v>
      </c>
      <c r="V912" s="39">
        <v>0</v>
      </c>
      <c r="W912" s="39">
        <v>1</v>
      </c>
      <c r="X912" s="39">
        <v>1</v>
      </c>
      <c r="Y912" s="39">
        <v>0</v>
      </c>
      <c r="Z912" s="39">
        <v>0</v>
      </c>
      <c r="AA912" s="39">
        <v>0</v>
      </c>
      <c r="AB912" s="39">
        <v>0</v>
      </c>
      <c r="AC912" s="39">
        <v>0</v>
      </c>
      <c r="AD912" s="39">
        <v>1</v>
      </c>
      <c r="AE912" s="39">
        <v>0</v>
      </c>
      <c r="AF912" s="39">
        <v>124140</v>
      </c>
      <c r="AG912" s="39">
        <v>56781</v>
      </c>
      <c r="AH912" s="39">
        <v>15000</v>
      </c>
      <c r="AI912" s="39">
        <v>52359</v>
      </c>
      <c r="AJ912" s="39">
        <v>1611</v>
      </c>
      <c r="AK912" s="39">
        <v>3458</v>
      </c>
    </row>
    <row r="913" spans="1:37" ht="16.5" customHeight="1">
      <c r="A913" s="38">
        <v>868</v>
      </c>
      <c r="B913" s="38" t="s">
        <v>2140</v>
      </c>
      <c r="C913" s="38" t="s">
        <v>2146</v>
      </c>
      <c r="D913" s="38" t="s">
        <v>157</v>
      </c>
      <c r="E913" s="38" t="s">
        <v>2212</v>
      </c>
      <c r="F913" s="45" t="s">
        <v>4396</v>
      </c>
      <c r="G913" s="38" t="s">
        <v>2213</v>
      </c>
      <c r="H913" s="38" t="s">
        <v>4394</v>
      </c>
      <c r="I913" s="38">
        <v>2007</v>
      </c>
      <c r="J913" s="39">
        <v>1502</v>
      </c>
      <c r="K913" s="39">
        <v>1172</v>
      </c>
      <c r="L913" s="39">
        <v>200</v>
      </c>
      <c r="M913" s="39">
        <v>68521</v>
      </c>
      <c r="N913" s="39">
        <v>1799</v>
      </c>
      <c r="O913" s="39">
        <v>31</v>
      </c>
      <c r="P913" s="39">
        <v>967</v>
      </c>
      <c r="Q913" s="39">
        <v>0</v>
      </c>
      <c r="R913" s="39">
        <v>0</v>
      </c>
      <c r="S913" s="39">
        <v>10</v>
      </c>
      <c r="T913" s="39">
        <v>10</v>
      </c>
      <c r="U913" s="39">
        <v>2</v>
      </c>
      <c r="V913" s="39">
        <v>2</v>
      </c>
      <c r="W913" s="39">
        <v>1</v>
      </c>
      <c r="X913" s="39">
        <v>1</v>
      </c>
      <c r="Y913" s="39">
        <v>0</v>
      </c>
      <c r="Z913" s="39">
        <v>0</v>
      </c>
      <c r="AA913" s="39">
        <v>7</v>
      </c>
      <c r="AB913" s="39">
        <v>7</v>
      </c>
      <c r="AC913" s="39">
        <v>0</v>
      </c>
      <c r="AD913" s="39">
        <v>1</v>
      </c>
      <c r="AE913" s="39">
        <v>0</v>
      </c>
      <c r="AF913" s="39">
        <v>493188</v>
      </c>
      <c r="AG913" s="39">
        <v>215500</v>
      </c>
      <c r="AH913" s="39">
        <v>25200</v>
      </c>
      <c r="AI913" s="39">
        <v>252488</v>
      </c>
      <c r="AJ913" s="39">
        <v>30011</v>
      </c>
      <c r="AK913" s="39">
        <v>10721</v>
      </c>
    </row>
    <row r="914" spans="1:37" ht="16.5" customHeight="1">
      <c r="A914" s="38">
        <v>869</v>
      </c>
      <c r="B914" s="38" t="s">
        <v>2140</v>
      </c>
      <c r="C914" s="38" t="s">
        <v>2146</v>
      </c>
      <c r="D914" s="38" t="s">
        <v>157</v>
      </c>
      <c r="E914" s="38" t="s">
        <v>2209</v>
      </c>
      <c r="F914" s="45" t="s">
        <v>4397</v>
      </c>
      <c r="G914" s="38" t="s">
        <v>2210</v>
      </c>
      <c r="H914" s="38" t="s">
        <v>2211</v>
      </c>
      <c r="I914" s="38">
        <v>2005</v>
      </c>
      <c r="J914" s="39">
        <v>1717</v>
      </c>
      <c r="K914" s="39">
        <v>528.52</v>
      </c>
      <c r="L914" s="39">
        <v>100</v>
      </c>
      <c r="M914" s="39">
        <v>50566</v>
      </c>
      <c r="N914" s="39">
        <v>1452</v>
      </c>
      <c r="O914" s="39">
        <v>20</v>
      </c>
      <c r="P914" s="39">
        <v>1055</v>
      </c>
      <c r="Q914" s="39">
        <v>0</v>
      </c>
      <c r="R914" s="39">
        <v>0</v>
      </c>
      <c r="S914" s="39">
        <v>4</v>
      </c>
      <c r="T914" s="39">
        <v>4</v>
      </c>
      <c r="U914" s="39">
        <v>1</v>
      </c>
      <c r="V914" s="39">
        <v>1</v>
      </c>
      <c r="W914" s="39">
        <v>1</v>
      </c>
      <c r="X914" s="39">
        <v>1</v>
      </c>
      <c r="Y914" s="39">
        <v>0</v>
      </c>
      <c r="Z914" s="39">
        <v>0</v>
      </c>
      <c r="AA914" s="39">
        <v>2</v>
      </c>
      <c r="AB914" s="39">
        <v>2</v>
      </c>
      <c r="AC914" s="39">
        <v>0</v>
      </c>
      <c r="AD914" s="39">
        <v>1</v>
      </c>
      <c r="AE914" s="39">
        <v>0</v>
      </c>
      <c r="AF914" s="39">
        <v>253867</v>
      </c>
      <c r="AG914" s="39">
        <v>159604</v>
      </c>
      <c r="AH914" s="39">
        <v>18840</v>
      </c>
      <c r="AI914" s="39">
        <v>75423</v>
      </c>
      <c r="AJ914" s="39">
        <v>27972</v>
      </c>
      <c r="AK914" s="39">
        <v>20581</v>
      </c>
    </row>
    <row r="915" spans="1:37" ht="16.5" customHeight="1">
      <c r="A915" s="38">
        <v>870</v>
      </c>
      <c r="B915" s="38" t="s">
        <v>2140</v>
      </c>
      <c r="C915" s="38" t="s">
        <v>2149</v>
      </c>
      <c r="D915" s="38" t="s">
        <v>157</v>
      </c>
      <c r="E915" s="38" t="s">
        <v>2218</v>
      </c>
      <c r="F915" s="45" t="s">
        <v>4398</v>
      </c>
      <c r="G915" s="38" t="s">
        <v>2219</v>
      </c>
      <c r="H915" s="38" t="s">
        <v>2220</v>
      </c>
      <c r="I915" s="38">
        <v>1994</v>
      </c>
      <c r="J915" s="39">
        <v>1961.8</v>
      </c>
      <c r="K915" s="39">
        <v>1441.86</v>
      </c>
      <c r="L915" s="39">
        <v>235</v>
      </c>
      <c r="M915" s="39">
        <v>70945</v>
      </c>
      <c r="N915" s="39">
        <v>1835</v>
      </c>
      <c r="O915" s="39">
        <v>35</v>
      </c>
      <c r="P915" s="39">
        <v>4016</v>
      </c>
      <c r="Q915" s="39">
        <v>0</v>
      </c>
      <c r="R915" s="39">
        <v>0</v>
      </c>
      <c r="S915" s="39">
        <v>4</v>
      </c>
      <c r="T915" s="39">
        <v>4</v>
      </c>
      <c r="U915" s="39">
        <v>0</v>
      </c>
      <c r="V915" s="39">
        <v>0</v>
      </c>
      <c r="W915" s="39">
        <v>2</v>
      </c>
      <c r="X915" s="39">
        <v>2</v>
      </c>
      <c r="Y915" s="39">
        <v>0</v>
      </c>
      <c r="Z915" s="39">
        <v>0</v>
      </c>
      <c r="AA915" s="39">
        <v>2</v>
      </c>
      <c r="AB915" s="39">
        <v>2</v>
      </c>
      <c r="AC915" s="39">
        <v>0</v>
      </c>
      <c r="AD915" s="39">
        <v>2</v>
      </c>
      <c r="AE915" s="39">
        <v>0</v>
      </c>
      <c r="AF915" s="39">
        <v>472648</v>
      </c>
      <c r="AG915" s="39">
        <v>209735</v>
      </c>
      <c r="AH915" s="39">
        <v>50440</v>
      </c>
      <c r="AI915" s="39">
        <v>212473</v>
      </c>
      <c r="AJ915" s="39">
        <v>9175</v>
      </c>
      <c r="AK915" s="39">
        <v>24361</v>
      </c>
    </row>
    <row r="916" spans="1:37" ht="16.5" customHeight="1">
      <c r="A916" s="38">
        <v>871</v>
      </c>
      <c r="B916" s="38" t="s">
        <v>2140</v>
      </c>
      <c r="C916" s="38" t="s">
        <v>2149</v>
      </c>
      <c r="D916" s="38" t="s">
        <v>157</v>
      </c>
      <c r="E916" s="38" t="s">
        <v>2221</v>
      </c>
      <c r="F916" s="45" t="s">
        <v>4399</v>
      </c>
      <c r="G916" s="38" t="s">
        <v>2222</v>
      </c>
      <c r="H916" s="38" t="s">
        <v>2223</v>
      </c>
      <c r="I916" s="38">
        <v>1998</v>
      </c>
      <c r="J916" s="39">
        <v>2911</v>
      </c>
      <c r="K916" s="39">
        <v>1511</v>
      </c>
      <c r="L916" s="39">
        <v>50</v>
      </c>
      <c r="M916" s="39">
        <v>71092</v>
      </c>
      <c r="N916" s="39">
        <v>1791</v>
      </c>
      <c r="O916" s="39">
        <v>41</v>
      </c>
      <c r="P916" s="39">
        <v>4307</v>
      </c>
      <c r="Q916" s="39">
        <v>0</v>
      </c>
      <c r="R916" s="39">
        <v>0</v>
      </c>
      <c r="S916" s="39">
        <v>4</v>
      </c>
      <c r="T916" s="39">
        <v>4</v>
      </c>
      <c r="U916" s="39">
        <v>0</v>
      </c>
      <c r="V916" s="39">
        <v>0</v>
      </c>
      <c r="W916" s="39">
        <v>1</v>
      </c>
      <c r="X916" s="39">
        <v>1</v>
      </c>
      <c r="Y916" s="39">
        <v>0</v>
      </c>
      <c r="Z916" s="39">
        <v>0</v>
      </c>
      <c r="AA916" s="39">
        <v>3</v>
      </c>
      <c r="AB916" s="39">
        <v>3</v>
      </c>
      <c r="AC916" s="39">
        <v>0</v>
      </c>
      <c r="AD916" s="39">
        <v>1</v>
      </c>
      <c r="AE916" s="39">
        <v>0</v>
      </c>
      <c r="AF916" s="39">
        <v>283973</v>
      </c>
      <c r="AG916" s="39">
        <v>181640</v>
      </c>
      <c r="AH916" s="39">
        <v>50434</v>
      </c>
      <c r="AI916" s="39">
        <v>51899</v>
      </c>
      <c r="AJ916" s="39">
        <v>13526</v>
      </c>
      <c r="AK916" s="39">
        <v>25120</v>
      </c>
    </row>
    <row r="917" spans="1:37" ht="16.5" customHeight="1">
      <c r="A917" s="38">
        <v>872</v>
      </c>
      <c r="B917" s="38" t="s">
        <v>2140</v>
      </c>
      <c r="C917" s="38" t="s">
        <v>2149</v>
      </c>
      <c r="D917" s="38" t="s">
        <v>157</v>
      </c>
      <c r="E917" s="38" t="s">
        <v>2224</v>
      </c>
      <c r="F917" s="45" t="s">
        <v>4400</v>
      </c>
      <c r="G917" s="38" t="s">
        <v>2225</v>
      </c>
      <c r="H917" s="38" t="s">
        <v>2226</v>
      </c>
      <c r="I917" s="38">
        <v>2019</v>
      </c>
      <c r="J917" s="39">
        <v>12405</v>
      </c>
      <c r="K917" s="39">
        <v>3328.18</v>
      </c>
      <c r="L917" s="39">
        <v>253</v>
      </c>
      <c r="M917" s="39">
        <v>59469</v>
      </c>
      <c r="N917" s="39">
        <v>2300</v>
      </c>
      <c r="O917" s="39">
        <v>58</v>
      </c>
      <c r="P917" s="39">
        <v>13554</v>
      </c>
      <c r="Q917" s="39">
        <v>483</v>
      </c>
      <c r="R917" s="39">
        <v>0</v>
      </c>
      <c r="S917" s="39">
        <v>13</v>
      </c>
      <c r="T917" s="39">
        <v>13</v>
      </c>
      <c r="U917" s="39">
        <v>0</v>
      </c>
      <c r="V917" s="39">
        <v>0</v>
      </c>
      <c r="W917" s="39">
        <v>6</v>
      </c>
      <c r="X917" s="39">
        <v>6</v>
      </c>
      <c r="Y917" s="39">
        <v>1</v>
      </c>
      <c r="Z917" s="39">
        <v>1</v>
      </c>
      <c r="AA917" s="39">
        <v>6</v>
      </c>
      <c r="AB917" s="39">
        <v>6</v>
      </c>
      <c r="AC917" s="39">
        <v>0</v>
      </c>
      <c r="AD917" s="39">
        <v>6</v>
      </c>
      <c r="AE917" s="39">
        <v>0</v>
      </c>
      <c r="AF917" s="39">
        <v>1454805</v>
      </c>
      <c r="AG917" s="39">
        <v>744178</v>
      </c>
      <c r="AH917" s="39">
        <v>189482</v>
      </c>
      <c r="AI917" s="39">
        <v>521145</v>
      </c>
      <c r="AJ917" s="39">
        <v>78850</v>
      </c>
      <c r="AK917" s="39">
        <v>111408</v>
      </c>
    </row>
    <row r="918" spans="1:37" ht="16.5" customHeight="1">
      <c r="A918" s="38">
        <v>873</v>
      </c>
      <c r="B918" s="38" t="s">
        <v>2140</v>
      </c>
      <c r="C918" s="38" t="s">
        <v>2152</v>
      </c>
      <c r="D918" s="38" t="s">
        <v>157</v>
      </c>
      <c r="E918" s="38" t="s">
        <v>2227</v>
      </c>
      <c r="F918" s="45" t="s">
        <v>4401</v>
      </c>
      <c r="G918" s="38" t="s">
        <v>2228</v>
      </c>
      <c r="H918" s="38" t="s">
        <v>2229</v>
      </c>
      <c r="I918" s="38">
        <v>2000</v>
      </c>
      <c r="J918" s="39">
        <v>2640</v>
      </c>
      <c r="K918" s="39">
        <v>997.56</v>
      </c>
      <c r="L918" s="39">
        <v>177</v>
      </c>
      <c r="M918" s="39">
        <v>58825</v>
      </c>
      <c r="N918" s="39">
        <v>1959</v>
      </c>
      <c r="O918" s="39">
        <v>19</v>
      </c>
      <c r="P918" s="39">
        <v>2096</v>
      </c>
      <c r="Q918" s="39">
        <v>117</v>
      </c>
      <c r="R918" s="39">
        <v>0</v>
      </c>
      <c r="S918" s="39">
        <v>5</v>
      </c>
      <c r="T918" s="39">
        <v>5</v>
      </c>
      <c r="U918" s="39">
        <v>0</v>
      </c>
      <c r="V918" s="39">
        <v>0</v>
      </c>
      <c r="W918" s="39">
        <v>1</v>
      </c>
      <c r="X918" s="39">
        <v>1</v>
      </c>
      <c r="Y918" s="39">
        <v>0</v>
      </c>
      <c r="Z918" s="39">
        <v>0</v>
      </c>
      <c r="AA918" s="39">
        <v>4</v>
      </c>
      <c r="AB918" s="39">
        <v>4</v>
      </c>
      <c r="AC918" s="39">
        <v>0</v>
      </c>
      <c r="AD918" s="39">
        <v>0</v>
      </c>
      <c r="AE918" s="39">
        <v>1</v>
      </c>
      <c r="AF918" s="39">
        <v>301884</v>
      </c>
      <c r="AG918" s="39">
        <v>200628</v>
      </c>
      <c r="AH918" s="39">
        <v>19036</v>
      </c>
      <c r="AI918" s="39">
        <v>82220</v>
      </c>
      <c r="AJ918" s="39">
        <v>77056</v>
      </c>
      <c r="AK918" s="39">
        <v>47077</v>
      </c>
    </row>
    <row r="919" spans="1:37" ht="16.5" customHeight="1">
      <c r="A919" s="38">
        <v>874</v>
      </c>
      <c r="B919" s="38" t="s">
        <v>2140</v>
      </c>
      <c r="C919" s="38" t="s">
        <v>2152</v>
      </c>
      <c r="D919" s="38" t="s">
        <v>157</v>
      </c>
      <c r="E919" s="38" t="s">
        <v>2230</v>
      </c>
      <c r="F919" s="45" t="s">
        <v>4402</v>
      </c>
      <c r="G919" s="38" t="s">
        <v>2231</v>
      </c>
      <c r="H919" s="38" t="s">
        <v>2232</v>
      </c>
      <c r="I919" s="38">
        <v>2009</v>
      </c>
      <c r="J919" s="39">
        <v>12931</v>
      </c>
      <c r="K919" s="39">
        <v>4485</v>
      </c>
      <c r="L919" s="39">
        <v>700</v>
      </c>
      <c r="M919" s="39">
        <v>157024</v>
      </c>
      <c r="N919" s="39">
        <v>3972</v>
      </c>
      <c r="O919" s="39">
        <v>66</v>
      </c>
      <c r="P919" s="39">
        <v>7676</v>
      </c>
      <c r="Q919" s="39">
        <v>195</v>
      </c>
      <c r="R919" s="39">
        <v>0</v>
      </c>
      <c r="S919" s="39">
        <v>26</v>
      </c>
      <c r="T919" s="39">
        <v>9</v>
      </c>
      <c r="U919" s="39">
        <v>2</v>
      </c>
      <c r="V919" s="39">
        <v>2</v>
      </c>
      <c r="W919" s="39">
        <v>7</v>
      </c>
      <c r="X919" s="39">
        <v>7</v>
      </c>
      <c r="Y919" s="39">
        <v>0</v>
      </c>
      <c r="Z919" s="39">
        <v>0</v>
      </c>
      <c r="AA919" s="39">
        <v>17</v>
      </c>
      <c r="AB919" s="39">
        <v>0</v>
      </c>
      <c r="AC919" s="39">
        <v>0</v>
      </c>
      <c r="AD919" s="39">
        <v>3</v>
      </c>
      <c r="AE919" s="39">
        <v>7</v>
      </c>
      <c r="AF919" s="39">
        <v>1616037</v>
      </c>
      <c r="AG919" s="39">
        <v>920000</v>
      </c>
      <c r="AH919" s="39">
        <v>143078</v>
      </c>
      <c r="AI919" s="39">
        <v>552959</v>
      </c>
      <c r="AJ919" s="39">
        <v>383502</v>
      </c>
      <c r="AK919" s="39">
        <v>113666</v>
      </c>
    </row>
    <row r="920" spans="1:37" ht="16.5" customHeight="1">
      <c r="A920" s="38">
        <v>875</v>
      </c>
      <c r="B920" s="38" t="s">
        <v>2140</v>
      </c>
      <c r="C920" s="38" t="s">
        <v>2152</v>
      </c>
      <c r="D920" s="38" t="s">
        <v>157</v>
      </c>
      <c r="E920" s="38" t="s">
        <v>2233</v>
      </c>
      <c r="F920" s="45" t="s">
        <v>4403</v>
      </c>
      <c r="G920" s="38" t="s">
        <v>2234</v>
      </c>
      <c r="H920" s="38" t="s">
        <v>2229</v>
      </c>
      <c r="I920" s="38">
        <v>1995</v>
      </c>
      <c r="J920" s="39">
        <v>2421</v>
      </c>
      <c r="K920" s="39">
        <v>987</v>
      </c>
      <c r="L920" s="39">
        <v>150</v>
      </c>
      <c r="M920" s="39">
        <v>42716</v>
      </c>
      <c r="N920" s="39">
        <v>2088</v>
      </c>
      <c r="O920" s="39">
        <v>19</v>
      </c>
      <c r="P920" s="39">
        <v>1401</v>
      </c>
      <c r="Q920" s="39">
        <v>132</v>
      </c>
      <c r="R920" s="39">
        <v>0</v>
      </c>
      <c r="S920" s="39">
        <v>4</v>
      </c>
      <c r="T920" s="39">
        <v>4</v>
      </c>
      <c r="U920" s="39">
        <v>0</v>
      </c>
      <c r="V920" s="39">
        <v>0</v>
      </c>
      <c r="W920" s="39">
        <v>1</v>
      </c>
      <c r="X920" s="39">
        <v>1</v>
      </c>
      <c r="Y920" s="39">
        <v>0</v>
      </c>
      <c r="Z920" s="39">
        <v>0</v>
      </c>
      <c r="AA920" s="39">
        <v>3</v>
      </c>
      <c r="AB920" s="39">
        <v>3</v>
      </c>
      <c r="AC920" s="39">
        <v>0</v>
      </c>
      <c r="AD920" s="39">
        <v>2</v>
      </c>
      <c r="AE920" s="39">
        <v>0</v>
      </c>
      <c r="AF920" s="39">
        <v>258550</v>
      </c>
      <c r="AG920" s="39">
        <v>157294</v>
      </c>
      <c r="AH920" s="39">
        <v>18007</v>
      </c>
      <c r="AI920" s="39">
        <v>83249</v>
      </c>
      <c r="AJ920" s="39">
        <v>25343</v>
      </c>
      <c r="AK920" s="39">
        <v>14082</v>
      </c>
    </row>
    <row r="921" spans="1:37" ht="16.5" customHeight="1">
      <c r="A921" s="38">
        <v>876</v>
      </c>
      <c r="B921" s="38" t="s">
        <v>2140</v>
      </c>
      <c r="C921" s="38" t="s">
        <v>2155</v>
      </c>
      <c r="D921" s="38" t="s">
        <v>157</v>
      </c>
      <c r="E921" s="38" t="s">
        <v>2240</v>
      </c>
      <c r="F921" s="45" t="s">
        <v>4404</v>
      </c>
      <c r="G921" s="38" t="s">
        <v>2241</v>
      </c>
      <c r="H921" s="38" t="s">
        <v>2242</v>
      </c>
      <c r="I921" s="38">
        <v>2015</v>
      </c>
      <c r="J921" s="39">
        <v>4007</v>
      </c>
      <c r="K921" s="39">
        <v>991.12</v>
      </c>
      <c r="L921" s="39">
        <v>279</v>
      </c>
      <c r="M921" s="39">
        <v>39301</v>
      </c>
      <c r="N921" s="39">
        <v>0</v>
      </c>
      <c r="O921" s="39">
        <v>10</v>
      </c>
      <c r="P921" s="39">
        <v>2865</v>
      </c>
      <c r="Q921" s="39">
        <v>0</v>
      </c>
      <c r="R921" s="39">
        <v>3</v>
      </c>
      <c r="S921" s="39">
        <v>4</v>
      </c>
      <c r="T921" s="39">
        <v>4</v>
      </c>
      <c r="U921" s="39">
        <v>1</v>
      </c>
      <c r="V921" s="39">
        <v>1</v>
      </c>
      <c r="W921" s="39">
        <v>3</v>
      </c>
      <c r="X921" s="39">
        <v>3</v>
      </c>
      <c r="Y921" s="39">
        <v>0</v>
      </c>
      <c r="Z921" s="39">
        <v>0</v>
      </c>
      <c r="AA921" s="39">
        <v>0</v>
      </c>
      <c r="AB921" s="39">
        <v>0</v>
      </c>
      <c r="AC921" s="39">
        <v>0</v>
      </c>
      <c r="AD921" s="39">
        <v>4</v>
      </c>
      <c r="AE921" s="39">
        <v>0</v>
      </c>
      <c r="AF921" s="39">
        <v>493638</v>
      </c>
      <c r="AG921" s="39">
        <v>285774</v>
      </c>
      <c r="AH921" s="39">
        <v>44522</v>
      </c>
      <c r="AI921" s="39">
        <v>163342</v>
      </c>
      <c r="AJ921" s="39">
        <v>55287</v>
      </c>
      <c r="AK921" s="39">
        <v>61345</v>
      </c>
    </row>
    <row r="922" spans="1:37" ht="16.5" customHeight="1">
      <c r="A922" s="38">
        <v>877</v>
      </c>
      <c r="B922" s="38" t="s">
        <v>2140</v>
      </c>
      <c r="C922" s="38" t="s">
        <v>2155</v>
      </c>
      <c r="D922" s="38" t="s">
        <v>157</v>
      </c>
      <c r="E922" s="38" t="s">
        <v>2238</v>
      </c>
      <c r="F922" s="45" t="s">
        <v>4405</v>
      </c>
      <c r="G922" s="38" t="s">
        <v>2239</v>
      </c>
      <c r="H922" s="38" t="s">
        <v>4406</v>
      </c>
      <c r="I922" s="38">
        <v>1999</v>
      </c>
      <c r="J922" s="39">
        <v>3355</v>
      </c>
      <c r="K922" s="39">
        <v>448</v>
      </c>
      <c r="L922" s="39">
        <v>60</v>
      </c>
      <c r="M922" s="39">
        <v>36203</v>
      </c>
      <c r="N922" s="39">
        <v>0</v>
      </c>
      <c r="O922" s="39">
        <v>0</v>
      </c>
      <c r="P922" s="39">
        <v>364</v>
      </c>
      <c r="Q922" s="39">
        <v>0</v>
      </c>
      <c r="R922" s="39">
        <v>0</v>
      </c>
      <c r="S922" s="39">
        <v>1</v>
      </c>
      <c r="T922" s="39">
        <v>0</v>
      </c>
      <c r="U922" s="39">
        <v>0</v>
      </c>
      <c r="V922" s="39">
        <v>0</v>
      </c>
      <c r="W922" s="39">
        <v>0</v>
      </c>
      <c r="X922" s="39">
        <v>0</v>
      </c>
      <c r="Y922" s="39">
        <v>0</v>
      </c>
      <c r="Z922" s="39">
        <v>0</v>
      </c>
      <c r="AA922" s="39">
        <v>1</v>
      </c>
      <c r="AB922" s="39">
        <v>0</v>
      </c>
      <c r="AC922" s="39">
        <v>0</v>
      </c>
      <c r="AD922" s="39">
        <v>0</v>
      </c>
      <c r="AE922" s="39">
        <v>0</v>
      </c>
      <c r="AF922" s="39">
        <v>59702</v>
      </c>
      <c r="AG922" s="39">
        <v>56102</v>
      </c>
      <c r="AH922" s="39">
        <v>500</v>
      </c>
      <c r="AI922" s="39">
        <v>3100</v>
      </c>
      <c r="AJ922" s="39">
        <v>3272</v>
      </c>
      <c r="AK922" s="39">
        <v>1721</v>
      </c>
    </row>
    <row r="923" spans="1:37" ht="16.5" customHeight="1">
      <c r="A923" s="38">
        <v>878</v>
      </c>
      <c r="B923" s="38" t="s">
        <v>2140</v>
      </c>
      <c r="C923" s="38" t="s">
        <v>2155</v>
      </c>
      <c r="D923" s="38" t="s">
        <v>157</v>
      </c>
      <c r="E923" s="38" t="s">
        <v>2235</v>
      </c>
      <c r="F923" s="45" t="s">
        <v>4407</v>
      </c>
      <c r="G923" s="38" t="s">
        <v>2236</v>
      </c>
      <c r="H923" s="38" t="s">
        <v>2237</v>
      </c>
      <c r="I923" s="38">
        <v>1996</v>
      </c>
      <c r="J923" s="39">
        <v>1390</v>
      </c>
      <c r="K923" s="39">
        <v>1254.8</v>
      </c>
      <c r="L923" s="39">
        <v>292</v>
      </c>
      <c r="M923" s="39">
        <v>54566</v>
      </c>
      <c r="N923" s="39">
        <v>1844</v>
      </c>
      <c r="O923" s="39">
        <v>15</v>
      </c>
      <c r="P923" s="39">
        <v>2003</v>
      </c>
      <c r="Q923" s="39">
        <v>0</v>
      </c>
      <c r="R923" s="39">
        <v>0</v>
      </c>
      <c r="S923" s="39">
        <v>2</v>
      </c>
      <c r="T923" s="39">
        <v>2</v>
      </c>
      <c r="U923" s="39">
        <v>0</v>
      </c>
      <c r="V923" s="39">
        <v>0</v>
      </c>
      <c r="W923" s="39">
        <v>2</v>
      </c>
      <c r="X923" s="39">
        <v>2</v>
      </c>
      <c r="Y923" s="39">
        <v>0</v>
      </c>
      <c r="Z923" s="39">
        <v>0</v>
      </c>
      <c r="AA923" s="39">
        <v>0</v>
      </c>
      <c r="AB923" s="39">
        <v>0</v>
      </c>
      <c r="AC923" s="39">
        <v>0</v>
      </c>
      <c r="AD923" s="39">
        <v>3</v>
      </c>
      <c r="AE923" s="39">
        <v>0</v>
      </c>
      <c r="AF923" s="39">
        <v>526806</v>
      </c>
      <c r="AG923" s="39">
        <v>229294</v>
      </c>
      <c r="AH923" s="39">
        <v>57342</v>
      </c>
      <c r="AI923" s="39">
        <v>240170</v>
      </c>
      <c r="AJ923" s="39">
        <v>41120</v>
      </c>
      <c r="AK923" s="39">
        <v>23301</v>
      </c>
    </row>
    <row r="924" spans="1:37" ht="16.5" customHeight="1">
      <c r="A924" s="38">
        <v>879</v>
      </c>
      <c r="B924" s="38" t="s">
        <v>2140</v>
      </c>
      <c r="C924" s="38" t="s">
        <v>2161</v>
      </c>
      <c r="D924" s="38" t="s">
        <v>157</v>
      </c>
      <c r="E924" s="38" t="s">
        <v>2243</v>
      </c>
      <c r="F924" s="45" t="s">
        <v>4408</v>
      </c>
      <c r="G924" s="38" t="s">
        <v>2244</v>
      </c>
      <c r="H924" s="38" t="s">
        <v>2245</v>
      </c>
      <c r="I924" s="38">
        <v>2014</v>
      </c>
      <c r="J924" s="39">
        <v>3450</v>
      </c>
      <c r="K924" s="39">
        <v>930.78</v>
      </c>
      <c r="L924" s="39">
        <v>211</v>
      </c>
      <c r="M924" s="39">
        <v>27226</v>
      </c>
      <c r="N924" s="39">
        <v>128</v>
      </c>
      <c r="O924" s="39">
        <v>15</v>
      </c>
      <c r="P924" s="39">
        <v>678</v>
      </c>
      <c r="Q924" s="39">
        <v>0</v>
      </c>
      <c r="R924" s="39">
        <v>0</v>
      </c>
      <c r="S924" s="39">
        <v>5</v>
      </c>
      <c r="T924" s="39">
        <v>5</v>
      </c>
      <c r="U924" s="39">
        <v>1</v>
      </c>
      <c r="V924" s="39">
        <v>1</v>
      </c>
      <c r="W924" s="39">
        <v>2</v>
      </c>
      <c r="X924" s="39">
        <v>2</v>
      </c>
      <c r="Y924" s="39">
        <v>0</v>
      </c>
      <c r="Z924" s="39">
        <v>0</v>
      </c>
      <c r="AA924" s="39">
        <v>2</v>
      </c>
      <c r="AB924" s="39">
        <v>2</v>
      </c>
      <c r="AC924" s="39">
        <v>0</v>
      </c>
      <c r="AD924" s="39">
        <v>2</v>
      </c>
      <c r="AE924" s="39">
        <v>0</v>
      </c>
      <c r="AF924" s="39">
        <v>254961</v>
      </c>
      <c r="AG924" s="39">
        <v>176000</v>
      </c>
      <c r="AH924" s="39">
        <v>34100</v>
      </c>
      <c r="AI924" s="39">
        <v>44861</v>
      </c>
      <c r="AJ924" s="39">
        <v>10612</v>
      </c>
      <c r="AK924" s="39">
        <v>3553</v>
      </c>
    </row>
    <row r="925" spans="1:37" ht="16.5" customHeight="1">
      <c r="A925" s="38">
        <v>880</v>
      </c>
      <c r="B925" s="38" t="s">
        <v>2140</v>
      </c>
      <c r="C925" s="38" t="s">
        <v>2165</v>
      </c>
      <c r="D925" s="38" t="s">
        <v>157</v>
      </c>
      <c r="E925" s="38" t="s">
        <v>2249</v>
      </c>
      <c r="F925" s="45" t="s">
        <v>4409</v>
      </c>
      <c r="G925" s="38" t="s">
        <v>2250</v>
      </c>
      <c r="H925" s="38" t="s">
        <v>2248</v>
      </c>
      <c r="I925" s="38">
        <v>1995</v>
      </c>
      <c r="J925" s="39">
        <v>10357</v>
      </c>
      <c r="K925" s="39">
        <v>2612</v>
      </c>
      <c r="L925" s="39">
        <v>482</v>
      </c>
      <c r="M925" s="39">
        <v>295454</v>
      </c>
      <c r="N925" s="39">
        <v>5889</v>
      </c>
      <c r="O925" s="39">
        <v>102</v>
      </c>
      <c r="P925" s="39">
        <v>21018</v>
      </c>
      <c r="Q925" s="39">
        <v>225</v>
      </c>
      <c r="R925" s="39">
        <v>0</v>
      </c>
      <c r="S925" s="39">
        <v>25</v>
      </c>
      <c r="T925" s="39">
        <v>25</v>
      </c>
      <c r="U925" s="39">
        <v>5</v>
      </c>
      <c r="V925" s="39">
        <v>5</v>
      </c>
      <c r="W925" s="39">
        <v>5</v>
      </c>
      <c r="X925" s="39">
        <v>5</v>
      </c>
      <c r="Y925" s="39">
        <v>0</v>
      </c>
      <c r="Z925" s="39">
        <v>0</v>
      </c>
      <c r="AA925" s="39">
        <v>15</v>
      </c>
      <c r="AB925" s="39">
        <v>15</v>
      </c>
      <c r="AC925" s="39">
        <v>0</v>
      </c>
      <c r="AD925" s="39">
        <v>4</v>
      </c>
      <c r="AE925" s="39">
        <v>1</v>
      </c>
      <c r="AF925" s="39">
        <v>4468885</v>
      </c>
      <c r="AG925" s="39">
        <v>1140350</v>
      </c>
      <c r="AH925" s="39">
        <v>223600</v>
      </c>
      <c r="AI925" s="39">
        <v>3104935</v>
      </c>
      <c r="AJ925" s="39">
        <v>316008</v>
      </c>
      <c r="AK925" s="39">
        <v>151372</v>
      </c>
    </row>
    <row r="926" spans="1:37" ht="16.5" customHeight="1">
      <c r="A926" s="38">
        <v>881</v>
      </c>
      <c r="B926" s="38" t="s">
        <v>2140</v>
      </c>
      <c r="C926" s="38" t="s">
        <v>2165</v>
      </c>
      <c r="D926" s="38" t="s">
        <v>157</v>
      </c>
      <c r="E926" s="38" t="s">
        <v>2246</v>
      </c>
      <c r="F926" s="45" t="s">
        <v>4410</v>
      </c>
      <c r="G926" s="38" t="s">
        <v>2247</v>
      </c>
      <c r="H926" s="38" t="s">
        <v>2248</v>
      </c>
      <c r="I926" s="38">
        <v>1996</v>
      </c>
      <c r="J926" s="39">
        <v>5622</v>
      </c>
      <c r="K926" s="39">
        <v>874.6</v>
      </c>
      <c r="L926" s="39">
        <v>162</v>
      </c>
      <c r="M926" s="39">
        <v>112058</v>
      </c>
      <c r="N926" s="39">
        <v>1301</v>
      </c>
      <c r="O926" s="39">
        <v>126</v>
      </c>
      <c r="P926" s="39">
        <v>3750</v>
      </c>
      <c r="Q926" s="39">
        <v>0</v>
      </c>
      <c r="R926" s="39">
        <v>688</v>
      </c>
      <c r="S926" s="39">
        <v>4</v>
      </c>
      <c r="T926" s="39">
        <v>4</v>
      </c>
      <c r="U926" s="39">
        <v>0</v>
      </c>
      <c r="V926" s="39">
        <v>0</v>
      </c>
      <c r="W926" s="39">
        <v>3</v>
      </c>
      <c r="X926" s="39">
        <v>3</v>
      </c>
      <c r="Y926" s="39">
        <v>0</v>
      </c>
      <c r="Z926" s="39">
        <v>0</v>
      </c>
      <c r="AA926" s="39">
        <v>1</v>
      </c>
      <c r="AB926" s="39">
        <v>1</v>
      </c>
      <c r="AC926" s="39">
        <v>1</v>
      </c>
      <c r="AD926" s="39">
        <v>2</v>
      </c>
      <c r="AE926" s="39">
        <v>0</v>
      </c>
      <c r="AF926" s="39">
        <v>505641</v>
      </c>
      <c r="AG926" s="39">
        <v>303709</v>
      </c>
      <c r="AH926" s="39">
        <v>42000</v>
      </c>
      <c r="AI926" s="39">
        <v>159932</v>
      </c>
      <c r="AJ926" s="39">
        <v>16900</v>
      </c>
      <c r="AK926" s="39">
        <v>30590</v>
      </c>
    </row>
    <row r="927" spans="1:37" ht="16.5" customHeight="1">
      <c r="A927" s="38">
        <v>882</v>
      </c>
      <c r="B927" s="38" t="s">
        <v>2140</v>
      </c>
      <c r="C927" s="38" t="s">
        <v>2165</v>
      </c>
      <c r="D927" s="38" t="s">
        <v>157</v>
      </c>
      <c r="E927" s="38" t="s">
        <v>2251</v>
      </c>
      <c r="F927" s="45" t="s">
        <v>4411</v>
      </c>
      <c r="G927" s="38" t="s">
        <v>2252</v>
      </c>
      <c r="H927" s="38" t="s">
        <v>2253</v>
      </c>
      <c r="I927" s="38">
        <v>2013</v>
      </c>
      <c r="J927" s="39">
        <v>24618</v>
      </c>
      <c r="K927" s="39">
        <v>1211</v>
      </c>
      <c r="L927" s="39">
        <v>245</v>
      </c>
      <c r="M927" s="39">
        <v>56546</v>
      </c>
      <c r="N927" s="39">
        <v>0</v>
      </c>
      <c r="O927" s="39">
        <v>43</v>
      </c>
      <c r="P927" s="39">
        <v>6326</v>
      </c>
      <c r="Q927" s="39">
        <v>0</v>
      </c>
      <c r="R927" s="39">
        <v>43</v>
      </c>
      <c r="S927" s="39">
        <v>4</v>
      </c>
      <c r="T927" s="39">
        <v>6</v>
      </c>
      <c r="U927" s="39">
        <v>0</v>
      </c>
      <c r="V927" s="39">
        <v>0</v>
      </c>
      <c r="W927" s="39">
        <v>4</v>
      </c>
      <c r="X927" s="39">
        <v>6</v>
      </c>
      <c r="Y927" s="39">
        <v>0</v>
      </c>
      <c r="Z927" s="39">
        <v>0</v>
      </c>
      <c r="AA927" s="39">
        <v>0</v>
      </c>
      <c r="AB927" s="39">
        <v>0</v>
      </c>
      <c r="AC927" s="39">
        <v>0</v>
      </c>
      <c r="AD927" s="39">
        <v>4</v>
      </c>
      <c r="AE927" s="39">
        <v>1</v>
      </c>
      <c r="AF927" s="39">
        <v>481418</v>
      </c>
      <c r="AG927" s="39">
        <v>206638</v>
      </c>
      <c r="AH927" s="39">
        <v>55685</v>
      </c>
      <c r="AI927" s="39">
        <v>219095</v>
      </c>
      <c r="AJ927" s="39">
        <v>29048</v>
      </c>
      <c r="AK927" s="39">
        <v>81238</v>
      </c>
    </row>
    <row r="928" spans="1:37" ht="16.5" customHeight="1">
      <c r="A928" s="38">
        <v>883</v>
      </c>
      <c r="B928" s="38" t="s">
        <v>2140</v>
      </c>
      <c r="C928" s="38" t="s">
        <v>2171</v>
      </c>
      <c r="D928" s="38" t="s">
        <v>157</v>
      </c>
      <c r="E928" s="38" t="s">
        <v>2254</v>
      </c>
      <c r="F928" s="45" t="s">
        <v>4412</v>
      </c>
      <c r="G928" s="38" t="s">
        <v>2255</v>
      </c>
      <c r="H928" s="38" t="s">
        <v>2256</v>
      </c>
      <c r="I928" s="38">
        <v>1997</v>
      </c>
      <c r="J928" s="39">
        <v>2290</v>
      </c>
      <c r="K928" s="39">
        <v>1448</v>
      </c>
      <c r="L928" s="39">
        <v>145</v>
      </c>
      <c r="M928" s="39">
        <v>72902</v>
      </c>
      <c r="N928" s="39">
        <v>0</v>
      </c>
      <c r="O928" s="39">
        <v>14</v>
      </c>
      <c r="P928" s="39">
        <v>1604</v>
      </c>
      <c r="Q928" s="39">
        <v>0</v>
      </c>
      <c r="R928" s="39">
        <v>0</v>
      </c>
      <c r="S928" s="39">
        <v>6</v>
      </c>
      <c r="T928" s="39">
        <v>6</v>
      </c>
      <c r="U928" s="39">
        <v>0</v>
      </c>
      <c r="V928" s="39">
        <v>0</v>
      </c>
      <c r="W928" s="39">
        <v>4</v>
      </c>
      <c r="X928" s="39">
        <v>4</v>
      </c>
      <c r="Y928" s="39">
        <v>0</v>
      </c>
      <c r="Z928" s="39">
        <v>0</v>
      </c>
      <c r="AA928" s="39">
        <v>2</v>
      </c>
      <c r="AB928" s="39">
        <v>2</v>
      </c>
      <c r="AC928" s="39">
        <v>1</v>
      </c>
      <c r="AD928" s="39">
        <v>3</v>
      </c>
      <c r="AE928" s="39">
        <v>0</v>
      </c>
      <c r="AF928" s="39">
        <v>424217</v>
      </c>
      <c r="AG928" s="39">
        <v>251722</v>
      </c>
      <c r="AH928" s="39">
        <v>20008</v>
      </c>
      <c r="AI928" s="39">
        <v>152487</v>
      </c>
      <c r="AJ928" s="39">
        <v>29763</v>
      </c>
      <c r="AK928" s="39">
        <v>9891</v>
      </c>
    </row>
    <row r="929" spans="1:37" ht="16.5" customHeight="1">
      <c r="A929" s="38">
        <v>884</v>
      </c>
      <c r="B929" s="38" t="s">
        <v>2140</v>
      </c>
      <c r="C929" s="38" t="s">
        <v>2174</v>
      </c>
      <c r="D929" s="38" t="s">
        <v>157</v>
      </c>
      <c r="E929" s="38" t="s">
        <v>2257</v>
      </c>
      <c r="F929" s="45" t="s">
        <v>4413</v>
      </c>
      <c r="G929" s="38" t="s">
        <v>2258</v>
      </c>
      <c r="H929" s="38" t="s">
        <v>4414</v>
      </c>
      <c r="I929" s="38">
        <v>1995</v>
      </c>
      <c r="J929" s="39">
        <v>1157</v>
      </c>
      <c r="K929" s="39">
        <v>1015</v>
      </c>
      <c r="L929" s="39">
        <v>124</v>
      </c>
      <c r="M929" s="39">
        <v>105017</v>
      </c>
      <c r="N929" s="39">
        <v>492</v>
      </c>
      <c r="O929" s="39">
        <v>18</v>
      </c>
      <c r="P929" s="39">
        <v>3275</v>
      </c>
      <c r="Q929" s="39">
        <v>48</v>
      </c>
      <c r="R929" s="39">
        <v>0</v>
      </c>
      <c r="S929" s="39">
        <v>1</v>
      </c>
      <c r="T929" s="39">
        <v>2</v>
      </c>
      <c r="U929" s="39">
        <v>0</v>
      </c>
      <c r="V929" s="39">
        <v>0</v>
      </c>
      <c r="W929" s="39">
        <v>1</v>
      </c>
      <c r="X929" s="39">
        <v>2</v>
      </c>
      <c r="Y929" s="39">
        <v>0</v>
      </c>
      <c r="Z929" s="39">
        <v>0</v>
      </c>
      <c r="AA929" s="39">
        <v>0</v>
      </c>
      <c r="AB929" s="39">
        <v>0</v>
      </c>
      <c r="AC929" s="39">
        <v>0</v>
      </c>
      <c r="AD929" s="39">
        <v>0</v>
      </c>
      <c r="AE929" s="39">
        <v>1</v>
      </c>
      <c r="AF929" s="39">
        <v>290545</v>
      </c>
      <c r="AG929" s="39">
        <v>114313</v>
      </c>
      <c r="AH929" s="39">
        <v>19335</v>
      </c>
      <c r="AI929" s="39">
        <v>156897</v>
      </c>
      <c r="AJ929" s="39">
        <v>38221</v>
      </c>
      <c r="AK929" s="39">
        <v>37006</v>
      </c>
    </row>
    <row r="930" spans="1:37" ht="16.5" customHeight="1">
      <c r="A930" s="38">
        <v>885</v>
      </c>
      <c r="B930" s="38" t="s">
        <v>2140</v>
      </c>
      <c r="C930" s="38" t="s">
        <v>2174</v>
      </c>
      <c r="D930" s="38" t="s">
        <v>157</v>
      </c>
      <c r="E930" s="38" t="s">
        <v>2260</v>
      </c>
      <c r="F930" s="45" t="s">
        <v>4415</v>
      </c>
      <c r="G930" s="38" t="s">
        <v>2261</v>
      </c>
      <c r="H930" s="38" t="s">
        <v>4414</v>
      </c>
      <c r="I930" s="38">
        <v>1999</v>
      </c>
      <c r="J930" s="39">
        <v>1492</v>
      </c>
      <c r="K930" s="39">
        <v>1490.76</v>
      </c>
      <c r="L930" s="39">
        <v>262</v>
      </c>
      <c r="M930" s="39">
        <v>115751</v>
      </c>
      <c r="N930" s="39">
        <v>1310</v>
      </c>
      <c r="O930" s="39">
        <v>19</v>
      </c>
      <c r="P930" s="39">
        <v>3670</v>
      </c>
      <c r="Q930" s="39">
        <v>48</v>
      </c>
      <c r="R930" s="39">
        <v>0</v>
      </c>
      <c r="S930" s="39">
        <v>2</v>
      </c>
      <c r="T930" s="39">
        <v>3</v>
      </c>
      <c r="U930" s="39">
        <v>0</v>
      </c>
      <c r="V930" s="39">
        <v>0</v>
      </c>
      <c r="W930" s="39">
        <v>2</v>
      </c>
      <c r="X930" s="39">
        <v>3</v>
      </c>
      <c r="Y930" s="39">
        <v>0</v>
      </c>
      <c r="Z930" s="39">
        <v>0</v>
      </c>
      <c r="AA930" s="39">
        <v>0</v>
      </c>
      <c r="AB930" s="39">
        <v>0</v>
      </c>
      <c r="AC930" s="39">
        <v>0</v>
      </c>
      <c r="AD930" s="39">
        <v>2</v>
      </c>
      <c r="AE930" s="39">
        <v>0</v>
      </c>
      <c r="AF930" s="39">
        <v>581091</v>
      </c>
      <c r="AG930" s="39">
        <v>228626</v>
      </c>
      <c r="AH930" s="39">
        <v>38670</v>
      </c>
      <c r="AI930" s="39">
        <v>313795</v>
      </c>
      <c r="AJ930" s="39">
        <v>119648</v>
      </c>
      <c r="AK930" s="39">
        <v>122400</v>
      </c>
    </row>
    <row r="931" spans="1:37" ht="16.5" customHeight="1">
      <c r="A931" s="38">
        <v>886</v>
      </c>
      <c r="B931" s="38" t="s">
        <v>2140</v>
      </c>
      <c r="C931" s="38" t="s">
        <v>2174</v>
      </c>
      <c r="D931" s="38" t="s">
        <v>157</v>
      </c>
      <c r="E931" s="38" t="s">
        <v>2262</v>
      </c>
      <c r="F931" s="45" t="s">
        <v>4416</v>
      </c>
      <c r="G931" s="38" t="s">
        <v>2263</v>
      </c>
      <c r="H931" s="38" t="s">
        <v>2264</v>
      </c>
      <c r="I931" s="38">
        <v>1999</v>
      </c>
      <c r="J931" s="39">
        <v>1771</v>
      </c>
      <c r="K931" s="39">
        <v>1880.87</v>
      </c>
      <c r="L931" s="39">
        <v>153</v>
      </c>
      <c r="M931" s="39">
        <v>114268</v>
      </c>
      <c r="N931" s="39">
        <v>2008</v>
      </c>
      <c r="O931" s="39">
        <v>18</v>
      </c>
      <c r="P931" s="39">
        <v>19917</v>
      </c>
      <c r="Q931" s="39">
        <v>0</v>
      </c>
      <c r="R931" s="39">
        <v>0</v>
      </c>
      <c r="S931" s="39">
        <v>1</v>
      </c>
      <c r="T931" s="39">
        <v>2</v>
      </c>
      <c r="U931" s="39">
        <v>0</v>
      </c>
      <c r="V931" s="39">
        <v>0</v>
      </c>
      <c r="W931" s="39">
        <v>1</v>
      </c>
      <c r="X931" s="39">
        <v>2</v>
      </c>
      <c r="Y931" s="39">
        <v>0</v>
      </c>
      <c r="Z931" s="39">
        <v>0</v>
      </c>
      <c r="AA931" s="39">
        <v>0</v>
      </c>
      <c r="AB931" s="39">
        <v>0</v>
      </c>
      <c r="AC931" s="39">
        <v>0</v>
      </c>
      <c r="AD931" s="39">
        <v>1</v>
      </c>
      <c r="AE931" s="39">
        <v>0</v>
      </c>
      <c r="AF931" s="39">
        <v>290545</v>
      </c>
      <c r="AG931" s="39">
        <v>114313</v>
      </c>
      <c r="AH931" s="39">
        <v>19335</v>
      </c>
      <c r="AI931" s="39">
        <v>156897</v>
      </c>
      <c r="AJ931" s="39">
        <v>76046</v>
      </c>
      <c r="AK931" s="39">
        <v>46384</v>
      </c>
    </row>
    <row r="932" spans="1:37" ht="16.5" customHeight="1">
      <c r="A932" s="38">
        <v>887</v>
      </c>
      <c r="B932" s="38" t="s">
        <v>2140</v>
      </c>
      <c r="C932" s="38" t="s">
        <v>2174</v>
      </c>
      <c r="D932" s="38" t="s">
        <v>157</v>
      </c>
      <c r="E932" s="38" t="s">
        <v>2265</v>
      </c>
      <c r="F932" s="45" t="s">
        <v>4417</v>
      </c>
      <c r="G932" s="38" t="s">
        <v>2266</v>
      </c>
      <c r="H932" s="38" t="s">
        <v>2259</v>
      </c>
      <c r="I932" s="38">
        <v>2018</v>
      </c>
      <c r="J932" s="39">
        <v>7129</v>
      </c>
      <c r="K932" s="39">
        <v>9037.2099999999991</v>
      </c>
      <c r="L932" s="39">
        <v>829</v>
      </c>
      <c r="M932" s="39">
        <v>151828</v>
      </c>
      <c r="N932" s="39">
        <v>5700</v>
      </c>
      <c r="O932" s="39">
        <v>93</v>
      </c>
      <c r="P932" s="39">
        <v>8724</v>
      </c>
      <c r="Q932" s="39">
        <v>254</v>
      </c>
      <c r="R932" s="39">
        <v>0</v>
      </c>
      <c r="S932" s="39">
        <v>25</v>
      </c>
      <c r="T932" s="39">
        <v>27</v>
      </c>
      <c r="U932" s="39">
        <v>4</v>
      </c>
      <c r="V932" s="39">
        <v>4</v>
      </c>
      <c r="W932" s="39">
        <v>17</v>
      </c>
      <c r="X932" s="39">
        <v>19</v>
      </c>
      <c r="Y932" s="39">
        <v>1</v>
      </c>
      <c r="Z932" s="39">
        <v>1</v>
      </c>
      <c r="AA932" s="39">
        <v>3</v>
      </c>
      <c r="AB932" s="39">
        <v>3</v>
      </c>
      <c r="AC932" s="39">
        <v>0</v>
      </c>
      <c r="AD932" s="39">
        <v>17</v>
      </c>
      <c r="AE932" s="39">
        <v>0</v>
      </c>
      <c r="AF932" s="39">
        <v>5052279</v>
      </c>
      <c r="AG932" s="39">
        <v>1987781</v>
      </c>
      <c r="AH932" s="39">
        <v>336216</v>
      </c>
      <c r="AI932" s="39">
        <v>2728282</v>
      </c>
      <c r="AJ932" s="39">
        <v>281741</v>
      </c>
      <c r="AK932" s="39">
        <v>348057</v>
      </c>
    </row>
    <row r="933" spans="1:37" ht="16.5" customHeight="1">
      <c r="A933" s="38">
        <v>888</v>
      </c>
      <c r="B933" s="38" t="s">
        <v>2140</v>
      </c>
      <c r="C933" s="38" t="s">
        <v>2174</v>
      </c>
      <c r="D933" s="38" t="s">
        <v>157</v>
      </c>
      <c r="E933" s="38" t="s">
        <v>2267</v>
      </c>
      <c r="F933" s="45" t="s">
        <v>4418</v>
      </c>
      <c r="G933" s="38" t="s">
        <v>2268</v>
      </c>
      <c r="H933" s="38" t="s">
        <v>2259</v>
      </c>
      <c r="I933" s="38">
        <v>2016</v>
      </c>
      <c r="J933" s="39">
        <v>83810</v>
      </c>
      <c r="K933" s="39">
        <v>2291</v>
      </c>
      <c r="L933" s="39">
        <v>243</v>
      </c>
      <c r="M933" s="39">
        <v>4320</v>
      </c>
      <c r="N933" s="39">
        <v>1183</v>
      </c>
      <c r="O933" s="39">
        <v>29</v>
      </c>
      <c r="P933" s="39">
        <v>4320</v>
      </c>
      <c r="Q933" s="39">
        <v>81</v>
      </c>
      <c r="R933" s="39">
        <v>29</v>
      </c>
      <c r="S933" s="39">
        <v>4</v>
      </c>
      <c r="T933" s="39">
        <v>4</v>
      </c>
      <c r="U933" s="39">
        <v>0</v>
      </c>
      <c r="V933" s="39">
        <v>0</v>
      </c>
      <c r="W933" s="39">
        <v>4</v>
      </c>
      <c r="X933" s="39">
        <v>4</v>
      </c>
      <c r="Y933" s="39">
        <v>0</v>
      </c>
      <c r="Z933" s="39">
        <v>0</v>
      </c>
      <c r="AA933" s="39">
        <v>0</v>
      </c>
      <c r="AB933" s="39">
        <v>0</v>
      </c>
      <c r="AC933" s="39">
        <v>0</v>
      </c>
      <c r="AD933" s="39">
        <v>5</v>
      </c>
      <c r="AE933" s="39">
        <v>0</v>
      </c>
      <c r="AF933" s="39">
        <v>931988</v>
      </c>
      <c r="AG933" s="39">
        <v>365167</v>
      </c>
      <c r="AH933" s="39">
        <v>65620</v>
      </c>
      <c r="AI933" s="39">
        <v>501201</v>
      </c>
      <c r="AJ933" s="39">
        <v>133902</v>
      </c>
      <c r="AK933" s="39">
        <v>185920</v>
      </c>
    </row>
    <row r="934" spans="1:37" ht="16.5" customHeight="1">
      <c r="A934" s="38">
        <v>889</v>
      </c>
      <c r="B934" s="38" t="s">
        <v>2140</v>
      </c>
      <c r="C934" s="38" t="s">
        <v>2174</v>
      </c>
      <c r="D934" s="38" t="s">
        <v>157</v>
      </c>
      <c r="E934" s="38" t="s">
        <v>2269</v>
      </c>
      <c r="F934" s="45" t="s">
        <v>4419</v>
      </c>
      <c r="G934" s="38" t="s">
        <v>2270</v>
      </c>
      <c r="H934" s="38" t="s">
        <v>2259</v>
      </c>
      <c r="I934" s="38">
        <v>2006</v>
      </c>
      <c r="J934" s="39">
        <v>71952</v>
      </c>
      <c r="K934" s="39">
        <v>1815.47</v>
      </c>
      <c r="L934" s="39">
        <v>270</v>
      </c>
      <c r="M934" s="39">
        <v>101718</v>
      </c>
      <c r="N934" s="39">
        <v>856</v>
      </c>
      <c r="O934" s="39">
        <v>24</v>
      </c>
      <c r="P934" s="39">
        <v>7939</v>
      </c>
      <c r="Q934" s="39">
        <v>0</v>
      </c>
      <c r="R934" s="39">
        <v>9</v>
      </c>
      <c r="S934" s="39">
        <v>4</v>
      </c>
      <c r="T934" s="39">
        <v>5</v>
      </c>
      <c r="U934" s="39">
        <v>1</v>
      </c>
      <c r="V934" s="39">
        <v>1</v>
      </c>
      <c r="W934" s="39">
        <v>3</v>
      </c>
      <c r="X934" s="39">
        <v>4</v>
      </c>
      <c r="Y934" s="39">
        <v>0</v>
      </c>
      <c r="Z934" s="39">
        <v>0</v>
      </c>
      <c r="AA934" s="39">
        <v>0</v>
      </c>
      <c r="AB934" s="39">
        <v>0</v>
      </c>
      <c r="AC934" s="39">
        <v>0</v>
      </c>
      <c r="AD934" s="39">
        <v>4</v>
      </c>
      <c r="AE934" s="39">
        <v>0</v>
      </c>
      <c r="AF934" s="39">
        <v>928132</v>
      </c>
      <c r="AG934" s="39">
        <v>365167</v>
      </c>
      <c r="AH934" s="39">
        <v>61764</v>
      </c>
      <c r="AI934" s="39">
        <v>501201</v>
      </c>
      <c r="AJ934" s="39">
        <v>98605</v>
      </c>
      <c r="AK934" s="39">
        <v>134190</v>
      </c>
    </row>
    <row r="935" spans="1:37" ht="16.5" customHeight="1">
      <c r="A935" s="38">
        <v>890</v>
      </c>
      <c r="B935" s="38" t="s">
        <v>2140</v>
      </c>
      <c r="C935" s="38" t="s">
        <v>2176</v>
      </c>
      <c r="D935" s="38" t="s">
        <v>157</v>
      </c>
      <c r="E935" s="38" t="s">
        <v>2271</v>
      </c>
      <c r="F935" s="45" t="s">
        <v>4420</v>
      </c>
      <c r="G935" s="38" t="s">
        <v>2272</v>
      </c>
      <c r="H935" s="38" t="s">
        <v>2273</v>
      </c>
      <c r="I935" s="38">
        <v>2013</v>
      </c>
      <c r="J935" s="39">
        <v>89192</v>
      </c>
      <c r="K935" s="39">
        <v>1283</v>
      </c>
      <c r="L935" s="39">
        <v>240</v>
      </c>
      <c r="M935" s="39">
        <v>68027</v>
      </c>
      <c r="N935" s="39">
        <v>1447</v>
      </c>
      <c r="O935" s="39">
        <v>25</v>
      </c>
      <c r="P935" s="39">
        <v>3671</v>
      </c>
      <c r="Q935" s="39">
        <v>0</v>
      </c>
      <c r="R935" s="39">
        <v>0</v>
      </c>
      <c r="S935" s="39">
        <v>6</v>
      </c>
      <c r="T935" s="39">
        <v>6</v>
      </c>
      <c r="U935" s="39">
        <v>1</v>
      </c>
      <c r="V935" s="39">
        <v>1</v>
      </c>
      <c r="W935" s="39">
        <v>2</v>
      </c>
      <c r="X935" s="39">
        <v>2</v>
      </c>
      <c r="Y935" s="39">
        <v>1</v>
      </c>
      <c r="Z935" s="39">
        <v>1</v>
      </c>
      <c r="AA935" s="39">
        <v>2</v>
      </c>
      <c r="AB935" s="39">
        <v>2</v>
      </c>
      <c r="AC935" s="39">
        <v>0</v>
      </c>
      <c r="AD935" s="39">
        <v>2</v>
      </c>
      <c r="AE935" s="39">
        <v>0</v>
      </c>
      <c r="AF935" s="39">
        <v>669396</v>
      </c>
      <c r="AG935" s="39">
        <v>324883</v>
      </c>
      <c r="AH935" s="39">
        <v>76045</v>
      </c>
      <c r="AI935" s="39">
        <v>268468</v>
      </c>
      <c r="AJ935" s="39">
        <v>23784</v>
      </c>
      <c r="AK935" s="39">
        <v>24781</v>
      </c>
    </row>
    <row r="936" spans="1:37" ht="16.5" customHeight="1">
      <c r="A936" s="38">
        <v>891</v>
      </c>
      <c r="B936" s="38" t="s">
        <v>2140</v>
      </c>
      <c r="C936" s="38" t="s">
        <v>2176</v>
      </c>
      <c r="D936" s="38" t="s">
        <v>157</v>
      </c>
      <c r="E936" s="38" t="s">
        <v>2274</v>
      </c>
      <c r="F936" s="45" t="s">
        <v>4421</v>
      </c>
      <c r="G936" s="38" t="s">
        <v>2275</v>
      </c>
      <c r="H936" s="38" t="s">
        <v>2273</v>
      </c>
      <c r="I936" s="38">
        <v>1997</v>
      </c>
      <c r="J936" s="39">
        <v>2083</v>
      </c>
      <c r="K936" s="39">
        <v>772.2</v>
      </c>
      <c r="L936" s="39">
        <v>162</v>
      </c>
      <c r="M936" s="39">
        <v>76540</v>
      </c>
      <c r="N936" s="39">
        <v>394</v>
      </c>
      <c r="O936" s="39">
        <v>16</v>
      </c>
      <c r="P936" s="39">
        <v>2026</v>
      </c>
      <c r="Q936" s="39">
        <v>0</v>
      </c>
      <c r="R936" s="39">
        <v>0</v>
      </c>
      <c r="S936" s="39">
        <v>3</v>
      </c>
      <c r="T936" s="39">
        <v>3</v>
      </c>
      <c r="U936" s="39">
        <v>0</v>
      </c>
      <c r="V936" s="39">
        <v>0</v>
      </c>
      <c r="W936" s="39">
        <v>1</v>
      </c>
      <c r="X936" s="39">
        <v>1</v>
      </c>
      <c r="Y936" s="39">
        <v>0</v>
      </c>
      <c r="Z936" s="39">
        <v>0</v>
      </c>
      <c r="AA936" s="39">
        <v>2</v>
      </c>
      <c r="AB936" s="39">
        <v>2</v>
      </c>
      <c r="AC936" s="39">
        <v>0</v>
      </c>
      <c r="AD936" s="39">
        <v>1</v>
      </c>
      <c r="AE936" s="39">
        <v>0</v>
      </c>
      <c r="AF936" s="39">
        <v>237967</v>
      </c>
      <c r="AG936" s="39">
        <v>173754</v>
      </c>
      <c r="AH936" s="39">
        <v>28200</v>
      </c>
      <c r="AI936" s="39">
        <v>36013</v>
      </c>
      <c r="AJ936" s="39">
        <v>8662</v>
      </c>
      <c r="AK936" s="39">
        <v>4686</v>
      </c>
    </row>
    <row r="937" spans="1:37" ht="16.5" customHeight="1">
      <c r="A937" s="38">
        <v>892</v>
      </c>
      <c r="B937" s="38" t="s">
        <v>2140</v>
      </c>
      <c r="C937" s="38" t="s">
        <v>2179</v>
      </c>
      <c r="D937" s="38" t="s">
        <v>157</v>
      </c>
      <c r="E937" s="38" t="s">
        <v>2285</v>
      </c>
      <c r="F937" s="45" t="s">
        <v>4422</v>
      </c>
      <c r="G937" s="38" t="s">
        <v>4423</v>
      </c>
      <c r="H937" s="38" t="s">
        <v>2278</v>
      </c>
      <c r="I937" s="38">
        <v>2018</v>
      </c>
      <c r="J937" s="39">
        <v>3219.5</v>
      </c>
      <c r="K937" s="39">
        <v>6263.4</v>
      </c>
      <c r="L937" s="39">
        <v>780</v>
      </c>
      <c r="M937" s="39">
        <v>77115</v>
      </c>
      <c r="N937" s="39">
        <v>878</v>
      </c>
      <c r="O937" s="39">
        <v>70</v>
      </c>
      <c r="P937" s="39">
        <v>10250</v>
      </c>
      <c r="Q937" s="39">
        <v>0</v>
      </c>
      <c r="R937" s="39">
        <v>4</v>
      </c>
      <c r="S937" s="46">
        <v>7.5</v>
      </c>
      <c r="T937" s="39">
        <v>8</v>
      </c>
      <c r="U937" s="39">
        <v>1</v>
      </c>
      <c r="V937" s="39">
        <v>1</v>
      </c>
      <c r="W937" s="46">
        <v>4.5</v>
      </c>
      <c r="X937" s="39">
        <v>5</v>
      </c>
      <c r="Y937" s="39">
        <v>0</v>
      </c>
      <c r="Z937" s="39">
        <v>0</v>
      </c>
      <c r="AA937" s="39">
        <v>2</v>
      </c>
      <c r="AB937" s="39">
        <v>2</v>
      </c>
      <c r="AC937" s="39">
        <v>0</v>
      </c>
      <c r="AD937" s="39">
        <v>8</v>
      </c>
      <c r="AE937" s="39">
        <v>2</v>
      </c>
      <c r="AF937" s="39">
        <v>850704</v>
      </c>
      <c r="AG937" s="39">
        <v>307934</v>
      </c>
      <c r="AH937" s="39">
        <v>161065</v>
      </c>
      <c r="AI937" s="39">
        <v>381705</v>
      </c>
      <c r="AJ937" s="39">
        <v>219908</v>
      </c>
      <c r="AK937" s="39">
        <v>288488</v>
      </c>
    </row>
    <row r="938" spans="1:37" ht="16.5" customHeight="1">
      <c r="A938" s="38">
        <v>893</v>
      </c>
      <c r="B938" s="38" t="s">
        <v>2140</v>
      </c>
      <c r="C938" s="38" t="s">
        <v>2179</v>
      </c>
      <c r="D938" s="38" t="s">
        <v>157</v>
      </c>
      <c r="E938" s="38" t="s">
        <v>2282</v>
      </c>
      <c r="F938" s="45" t="s">
        <v>4424</v>
      </c>
      <c r="G938" s="38" t="s">
        <v>2283</v>
      </c>
      <c r="H938" s="38" t="s">
        <v>2284</v>
      </c>
      <c r="I938" s="38">
        <v>2018</v>
      </c>
      <c r="J938" s="39">
        <v>9457.2099999999991</v>
      </c>
      <c r="K938" s="39">
        <v>2570</v>
      </c>
      <c r="L938" s="39">
        <v>467</v>
      </c>
      <c r="M938" s="39">
        <v>59039</v>
      </c>
      <c r="N938" s="39">
        <v>1058</v>
      </c>
      <c r="O938" s="39">
        <v>38</v>
      </c>
      <c r="P938" s="39">
        <v>8694</v>
      </c>
      <c r="Q938" s="39">
        <v>98</v>
      </c>
      <c r="R938" s="39">
        <v>38</v>
      </c>
      <c r="S938" s="39">
        <v>8</v>
      </c>
      <c r="T938" s="39">
        <v>8</v>
      </c>
      <c r="U938" s="39">
        <v>5</v>
      </c>
      <c r="V938" s="39">
        <v>5</v>
      </c>
      <c r="W938" s="39">
        <v>2</v>
      </c>
      <c r="X938" s="39">
        <v>2</v>
      </c>
      <c r="Y938" s="39">
        <v>1</v>
      </c>
      <c r="Z938" s="39">
        <v>1</v>
      </c>
      <c r="AA938" s="39">
        <v>0</v>
      </c>
      <c r="AB938" s="39">
        <v>0</v>
      </c>
      <c r="AC938" s="39">
        <v>0</v>
      </c>
      <c r="AD938" s="39">
        <v>4</v>
      </c>
      <c r="AE938" s="39">
        <v>1</v>
      </c>
      <c r="AF938" s="39">
        <v>363100</v>
      </c>
      <c r="AG938" s="39">
        <v>140775</v>
      </c>
      <c r="AH938" s="39">
        <v>122325</v>
      </c>
      <c r="AI938" s="39">
        <v>100000</v>
      </c>
      <c r="AJ938" s="39">
        <v>118502</v>
      </c>
      <c r="AK938" s="39">
        <v>293657</v>
      </c>
    </row>
    <row r="939" spans="1:37" ht="16.5" customHeight="1">
      <c r="A939" s="38">
        <v>894</v>
      </c>
      <c r="B939" s="38" t="s">
        <v>2140</v>
      </c>
      <c r="C939" s="38" t="s">
        <v>2179</v>
      </c>
      <c r="D939" s="38" t="s">
        <v>157</v>
      </c>
      <c r="E939" s="38" t="s">
        <v>2276</v>
      </c>
      <c r="F939" s="45" t="s">
        <v>4425</v>
      </c>
      <c r="G939" s="38" t="s">
        <v>2277</v>
      </c>
      <c r="H939" s="38" t="s">
        <v>2278</v>
      </c>
      <c r="I939" s="38">
        <v>2008</v>
      </c>
      <c r="J939" s="39">
        <v>985</v>
      </c>
      <c r="K939" s="39">
        <v>985</v>
      </c>
      <c r="L939" s="39">
        <v>269</v>
      </c>
      <c r="M939" s="39">
        <v>96214</v>
      </c>
      <c r="N939" s="39">
        <v>1751</v>
      </c>
      <c r="O939" s="39">
        <v>72</v>
      </c>
      <c r="P939" s="39">
        <v>6683</v>
      </c>
      <c r="Q939" s="39">
        <v>0</v>
      </c>
      <c r="R939" s="39">
        <v>8</v>
      </c>
      <c r="S939" s="39">
        <v>5</v>
      </c>
      <c r="T939" s="39">
        <v>4</v>
      </c>
      <c r="U939" s="39">
        <v>2</v>
      </c>
      <c r="V939" s="39">
        <v>2</v>
      </c>
      <c r="W939" s="39">
        <v>2</v>
      </c>
      <c r="X939" s="39">
        <v>2</v>
      </c>
      <c r="Y939" s="39">
        <v>0</v>
      </c>
      <c r="Z939" s="39">
        <v>0</v>
      </c>
      <c r="AA939" s="39">
        <v>1</v>
      </c>
      <c r="AB939" s="39">
        <v>0</v>
      </c>
      <c r="AC939" s="39">
        <v>0</v>
      </c>
      <c r="AD939" s="39">
        <v>4</v>
      </c>
      <c r="AE939" s="39">
        <v>0</v>
      </c>
      <c r="AF939" s="39">
        <v>454392</v>
      </c>
      <c r="AG939" s="39">
        <v>320998</v>
      </c>
      <c r="AH939" s="39">
        <v>96668</v>
      </c>
      <c r="AI939" s="39">
        <v>36726</v>
      </c>
      <c r="AJ939" s="39">
        <v>90954</v>
      </c>
      <c r="AK939" s="39">
        <v>220606</v>
      </c>
    </row>
    <row r="940" spans="1:37" ht="16.5" customHeight="1">
      <c r="A940" s="38">
        <v>895</v>
      </c>
      <c r="B940" s="38" t="s">
        <v>2140</v>
      </c>
      <c r="C940" s="38" t="s">
        <v>2179</v>
      </c>
      <c r="D940" s="38" t="s">
        <v>157</v>
      </c>
      <c r="E940" s="38" t="s">
        <v>4426</v>
      </c>
      <c r="F940" s="45" t="s">
        <v>4427</v>
      </c>
      <c r="G940" s="38" t="s">
        <v>2279</v>
      </c>
      <c r="H940" s="38" t="s">
        <v>2278</v>
      </c>
      <c r="I940" s="38">
        <v>2010</v>
      </c>
      <c r="J940" s="39">
        <v>16437</v>
      </c>
      <c r="K940" s="39">
        <v>6662</v>
      </c>
      <c r="L940" s="39">
        <v>820</v>
      </c>
      <c r="M940" s="39">
        <v>190848</v>
      </c>
      <c r="N940" s="39">
        <v>0</v>
      </c>
      <c r="O940" s="39">
        <v>105</v>
      </c>
      <c r="P940" s="39">
        <v>32313</v>
      </c>
      <c r="Q940" s="39">
        <v>0</v>
      </c>
      <c r="R940" s="39">
        <v>0</v>
      </c>
      <c r="S940" s="39">
        <v>6</v>
      </c>
      <c r="T940" s="39">
        <v>6</v>
      </c>
      <c r="U940" s="39">
        <v>1</v>
      </c>
      <c r="V940" s="39">
        <v>1</v>
      </c>
      <c r="W940" s="39">
        <v>4</v>
      </c>
      <c r="X940" s="39">
        <v>4</v>
      </c>
      <c r="Y940" s="39">
        <v>0</v>
      </c>
      <c r="Z940" s="39">
        <v>0</v>
      </c>
      <c r="AA940" s="39">
        <v>1</v>
      </c>
      <c r="AB940" s="39">
        <v>1</v>
      </c>
      <c r="AC940" s="39">
        <v>0</v>
      </c>
      <c r="AD940" s="39">
        <v>4</v>
      </c>
      <c r="AE940" s="39">
        <v>0</v>
      </c>
      <c r="AF940" s="39">
        <v>2084757</v>
      </c>
      <c r="AG940" s="39">
        <v>416147</v>
      </c>
      <c r="AH940" s="39">
        <v>115801</v>
      </c>
      <c r="AI940" s="39">
        <v>1552809</v>
      </c>
      <c r="AJ940" s="39">
        <v>180814</v>
      </c>
      <c r="AK940" s="39">
        <v>282152</v>
      </c>
    </row>
    <row r="941" spans="1:37" ht="16.5" customHeight="1">
      <c r="A941" s="38">
        <v>896</v>
      </c>
      <c r="B941" s="38" t="s">
        <v>2140</v>
      </c>
      <c r="C941" s="38" t="s">
        <v>2179</v>
      </c>
      <c r="D941" s="38" t="s">
        <v>157</v>
      </c>
      <c r="E941" s="38" t="s">
        <v>4428</v>
      </c>
      <c r="F941" s="45" t="s">
        <v>4429</v>
      </c>
      <c r="G941" s="38" t="s">
        <v>2280</v>
      </c>
      <c r="H941" s="38" t="s">
        <v>2278</v>
      </c>
      <c r="I941" s="38">
        <v>1998</v>
      </c>
      <c r="J941" s="39">
        <v>2803</v>
      </c>
      <c r="K941" s="39">
        <v>1584.65</v>
      </c>
      <c r="L941" s="39">
        <v>295</v>
      </c>
      <c r="M941" s="39">
        <v>88692</v>
      </c>
      <c r="N941" s="39">
        <v>836</v>
      </c>
      <c r="O941" s="39">
        <v>38</v>
      </c>
      <c r="P941" s="39">
        <v>4439</v>
      </c>
      <c r="Q941" s="39">
        <v>0</v>
      </c>
      <c r="R941" s="39">
        <v>0</v>
      </c>
      <c r="S941" s="39">
        <v>5</v>
      </c>
      <c r="T941" s="39">
        <v>5</v>
      </c>
      <c r="U941" s="39">
        <v>2</v>
      </c>
      <c r="V941" s="39">
        <v>2</v>
      </c>
      <c r="W941" s="39">
        <v>2</v>
      </c>
      <c r="X941" s="39">
        <v>2</v>
      </c>
      <c r="Y941" s="39">
        <v>0</v>
      </c>
      <c r="Z941" s="39">
        <v>0</v>
      </c>
      <c r="AA941" s="39">
        <v>1</v>
      </c>
      <c r="AB941" s="39">
        <v>1</v>
      </c>
      <c r="AC941" s="39">
        <v>0</v>
      </c>
      <c r="AD941" s="39">
        <v>3</v>
      </c>
      <c r="AE941" s="39">
        <v>0</v>
      </c>
      <c r="AF941" s="39">
        <v>445814</v>
      </c>
      <c r="AG941" s="39">
        <v>221432</v>
      </c>
      <c r="AH941" s="39">
        <v>68034</v>
      </c>
      <c r="AI941" s="39">
        <v>156348</v>
      </c>
      <c r="AJ941" s="39">
        <v>24952</v>
      </c>
      <c r="AK941" s="39">
        <v>31615</v>
      </c>
    </row>
    <row r="942" spans="1:37" ht="16.5" customHeight="1">
      <c r="A942" s="38">
        <v>897</v>
      </c>
      <c r="B942" s="38" t="s">
        <v>2140</v>
      </c>
      <c r="C942" s="38" t="s">
        <v>2179</v>
      </c>
      <c r="D942" s="38" t="s">
        <v>157</v>
      </c>
      <c r="E942" s="38" t="s">
        <v>2286</v>
      </c>
      <c r="F942" s="45" t="s">
        <v>4430</v>
      </c>
      <c r="G942" s="38" t="s">
        <v>2287</v>
      </c>
      <c r="H942" s="38" t="s">
        <v>2289</v>
      </c>
      <c r="I942" s="38">
        <v>2013</v>
      </c>
      <c r="J942" s="39">
        <v>12252.8</v>
      </c>
      <c r="K942" s="39">
        <v>5930.63</v>
      </c>
      <c r="L942" s="39">
        <v>644</v>
      </c>
      <c r="M942" s="39">
        <v>118032</v>
      </c>
      <c r="N942" s="39">
        <v>1678</v>
      </c>
      <c r="O942" s="39">
        <v>79</v>
      </c>
      <c r="P942" s="39">
        <v>7112</v>
      </c>
      <c r="Q942" s="39">
        <v>0</v>
      </c>
      <c r="R942" s="39">
        <v>0</v>
      </c>
      <c r="S942" s="39">
        <v>6</v>
      </c>
      <c r="T942" s="39">
        <v>8</v>
      </c>
      <c r="U942" s="39">
        <v>1</v>
      </c>
      <c r="V942" s="39">
        <v>1</v>
      </c>
      <c r="W942" s="39">
        <v>4</v>
      </c>
      <c r="X942" s="39">
        <v>4</v>
      </c>
      <c r="Y942" s="39">
        <v>0</v>
      </c>
      <c r="Z942" s="39">
        <v>0</v>
      </c>
      <c r="AA942" s="39">
        <v>1</v>
      </c>
      <c r="AB942" s="39">
        <v>3</v>
      </c>
      <c r="AC942" s="39">
        <v>0</v>
      </c>
      <c r="AD942" s="39">
        <v>5</v>
      </c>
      <c r="AE942" s="39">
        <v>1</v>
      </c>
      <c r="AF942" s="39">
        <v>881472</v>
      </c>
      <c r="AG942" s="39">
        <v>416448</v>
      </c>
      <c r="AH942" s="39">
        <v>101198</v>
      </c>
      <c r="AI942" s="39">
        <v>363826</v>
      </c>
      <c r="AJ942" s="39">
        <v>207645</v>
      </c>
      <c r="AK942" s="39">
        <v>231761</v>
      </c>
    </row>
    <row r="943" spans="1:37" ht="16.5" customHeight="1">
      <c r="A943" s="38">
        <v>898</v>
      </c>
      <c r="B943" s="38" t="s">
        <v>2140</v>
      </c>
      <c r="C943" s="38" t="s">
        <v>2179</v>
      </c>
      <c r="D943" s="38" t="s">
        <v>157</v>
      </c>
      <c r="E943" s="38" t="s">
        <v>4431</v>
      </c>
      <c r="F943" s="45" t="s">
        <v>4432</v>
      </c>
      <c r="G943" s="38" t="s">
        <v>2281</v>
      </c>
      <c r="H943" s="38" t="s">
        <v>2278</v>
      </c>
      <c r="I943" s="38">
        <v>2002</v>
      </c>
      <c r="J943" s="39">
        <v>5361</v>
      </c>
      <c r="K943" s="39">
        <v>4792</v>
      </c>
      <c r="L943" s="39">
        <v>680</v>
      </c>
      <c r="M943" s="39">
        <v>173762</v>
      </c>
      <c r="N943" s="39">
        <v>4465</v>
      </c>
      <c r="O943" s="39">
        <v>99</v>
      </c>
      <c r="P943" s="39">
        <v>8337</v>
      </c>
      <c r="Q943" s="39">
        <v>0</v>
      </c>
      <c r="R943" s="39">
        <v>7</v>
      </c>
      <c r="S943" s="39">
        <v>11</v>
      </c>
      <c r="T943" s="39">
        <v>11</v>
      </c>
      <c r="U943" s="39">
        <v>2</v>
      </c>
      <c r="V943" s="39">
        <v>2</v>
      </c>
      <c r="W943" s="39">
        <v>6</v>
      </c>
      <c r="X943" s="39">
        <v>6</v>
      </c>
      <c r="Y943" s="39">
        <v>0</v>
      </c>
      <c r="Z943" s="39">
        <v>0</v>
      </c>
      <c r="AA943" s="39">
        <v>3</v>
      </c>
      <c r="AB943" s="39">
        <v>3</v>
      </c>
      <c r="AC943" s="39">
        <v>0</v>
      </c>
      <c r="AD943" s="39">
        <v>8</v>
      </c>
      <c r="AE943" s="39">
        <v>1</v>
      </c>
      <c r="AF943" s="39">
        <v>1607565</v>
      </c>
      <c r="AG943" s="39">
        <v>657205</v>
      </c>
      <c r="AH943" s="39">
        <v>132413</v>
      </c>
      <c r="AI943" s="39">
        <v>817947</v>
      </c>
      <c r="AJ943" s="39">
        <v>104155</v>
      </c>
      <c r="AK943" s="39">
        <v>221977</v>
      </c>
    </row>
    <row r="944" spans="1:37" ht="16.5" customHeight="1">
      <c r="A944" s="38">
        <v>899</v>
      </c>
      <c r="B944" s="38" t="s">
        <v>2140</v>
      </c>
      <c r="C944" s="38" t="s">
        <v>2179</v>
      </c>
      <c r="D944" s="38" t="s">
        <v>157</v>
      </c>
      <c r="E944" s="38" t="s">
        <v>4433</v>
      </c>
      <c r="F944" s="45" t="s">
        <v>4434</v>
      </c>
      <c r="G944" s="38" t="s">
        <v>2290</v>
      </c>
      <c r="H944" s="38" t="s">
        <v>2278</v>
      </c>
      <c r="I944" s="38">
        <v>1990</v>
      </c>
      <c r="J944" s="39">
        <v>3727</v>
      </c>
      <c r="K944" s="39">
        <v>4824</v>
      </c>
      <c r="L944" s="39">
        <v>367</v>
      </c>
      <c r="M944" s="39">
        <v>181721</v>
      </c>
      <c r="N944" s="39">
        <v>6905</v>
      </c>
      <c r="O944" s="39">
        <v>180</v>
      </c>
      <c r="P944" s="39">
        <v>9950</v>
      </c>
      <c r="Q944" s="39">
        <v>3</v>
      </c>
      <c r="R944" s="39">
        <v>0</v>
      </c>
      <c r="S944" s="39">
        <v>21</v>
      </c>
      <c r="T944" s="39">
        <v>21</v>
      </c>
      <c r="U944" s="39">
        <v>5</v>
      </c>
      <c r="V944" s="39">
        <v>5</v>
      </c>
      <c r="W944" s="39">
        <v>12</v>
      </c>
      <c r="X944" s="39">
        <v>12</v>
      </c>
      <c r="Y944" s="39">
        <v>1</v>
      </c>
      <c r="Z944" s="39">
        <v>1</v>
      </c>
      <c r="AA944" s="39">
        <v>3</v>
      </c>
      <c r="AB944" s="39">
        <v>3</v>
      </c>
      <c r="AC944" s="39">
        <v>4</v>
      </c>
      <c r="AD944" s="39">
        <v>12</v>
      </c>
      <c r="AE944" s="39">
        <v>3</v>
      </c>
      <c r="AF944" s="39">
        <v>1819095</v>
      </c>
      <c r="AG944" s="39">
        <v>950479</v>
      </c>
      <c r="AH944" s="39">
        <v>109414</v>
      </c>
      <c r="AI944" s="39">
        <v>759202</v>
      </c>
      <c r="AJ944" s="39">
        <v>96546</v>
      </c>
      <c r="AK944" s="39">
        <v>97978</v>
      </c>
    </row>
    <row r="945" spans="1:37" ht="16.5" customHeight="1">
      <c r="A945" s="38">
        <v>900</v>
      </c>
      <c r="B945" s="38" t="s">
        <v>2140</v>
      </c>
      <c r="C945" s="38" t="s">
        <v>2179</v>
      </c>
      <c r="D945" s="38" t="s">
        <v>157</v>
      </c>
      <c r="E945" s="38" t="s">
        <v>4435</v>
      </c>
      <c r="F945" s="45" t="s">
        <v>4436</v>
      </c>
      <c r="G945" s="38" t="s">
        <v>2288</v>
      </c>
      <c r="H945" s="38" t="s">
        <v>2289</v>
      </c>
      <c r="I945" s="38">
        <v>2007</v>
      </c>
      <c r="J945" s="39">
        <v>10495</v>
      </c>
      <c r="K945" s="39">
        <v>3787</v>
      </c>
      <c r="L945" s="39">
        <v>118</v>
      </c>
      <c r="M945" s="39">
        <v>68063</v>
      </c>
      <c r="N945" s="39">
        <v>1474</v>
      </c>
      <c r="O945" s="39">
        <v>42</v>
      </c>
      <c r="P945" s="39">
        <v>3346</v>
      </c>
      <c r="Q945" s="39">
        <v>0</v>
      </c>
      <c r="R945" s="39">
        <v>0</v>
      </c>
      <c r="S945" s="46">
        <v>4.5</v>
      </c>
      <c r="T945" s="39">
        <v>5</v>
      </c>
      <c r="U945" s="39">
        <v>3</v>
      </c>
      <c r="V945" s="39">
        <v>3</v>
      </c>
      <c r="W945" s="46">
        <v>0.5</v>
      </c>
      <c r="X945" s="39">
        <v>1</v>
      </c>
      <c r="Y945" s="39">
        <v>0</v>
      </c>
      <c r="Z945" s="39">
        <v>0</v>
      </c>
      <c r="AA945" s="39">
        <v>1</v>
      </c>
      <c r="AB945" s="39">
        <v>1</v>
      </c>
      <c r="AC945" s="39">
        <v>0</v>
      </c>
      <c r="AD945" s="39">
        <v>1</v>
      </c>
      <c r="AE945" s="39">
        <v>0</v>
      </c>
      <c r="AF945" s="39">
        <v>248196</v>
      </c>
      <c r="AG945" s="39">
        <v>200000</v>
      </c>
      <c r="AH945" s="39">
        <v>39467</v>
      </c>
      <c r="AI945" s="39">
        <v>8729</v>
      </c>
      <c r="AJ945" s="39">
        <v>8211</v>
      </c>
      <c r="AK945" s="39">
        <v>26897</v>
      </c>
    </row>
    <row r="946" spans="1:37" ht="16.5" customHeight="1">
      <c r="A946" s="38">
        <v>901</v>
      </c>
      <c r="B946" s="38" t="s">
        <v>2140</v>
      </c>
      <c r="C946" s="38" t="s">
        <v>2187</v>
      </c>
      <c r="D946" s="38" t="s">
        <v>157</v>
      </c>
      <c r="E946" s="38" t="s">
        <v>2291</v>
      </c>
      <c r="F946" s="45" t="s">
        <v>4437</v>
      </c>
      <c r="G946" s="38" t="s">
        <v>2292</v>
      </c>
      <c r="H946" s="38" t="s">
        <v>2293</v>
      </c>
      <c r="I946" s="38">
        <v>2014</v>
      </c>
      <c r="J946" s="39">
        <v>6212</v>
      </c>
      <c r="K946" s="39">
        <v>1762</v>
      </c>
      <c r="L946" s="39">
        <v>191</v>
      </c>
      <c r="M946" s="39">
        <v>37865</v>
      </c>
      <c r="N946" s="39">
        <v>832</v>
      </c>
      <c r="O946" s="39">
        <v>20</v>
      </c>
      <c r="P946" s="39">
        <v>692</v>
      </c>
      <c r="Q946" s="39">
        <v>0</v>
      </c>
      <c r="R946" s="39">
        <v>21</v>
      </c>
      <c r="S946" s="39">
        <v>3</v>
      </c>
      <c r="T946" s="39">
        <v>3</v>
      </c>
      <c r="U946" s="39">
        <v>0</v>
      </c>
      <c r="V946" s="39">
        <v>0</v>
      </c>
      <c r="W946" s="39">
        <v>1</v>
      </c>
      <c r="X946" s="39">
        <v>1</v>
      </c>
      <c r="Y946" s="39">
        <v>0</v>
      </c>
      <c r="Z946" s="39">
        <v>0</v>
      </c>
      <c r="AA946" s="39">
        <v>2</v>
      </c>
      <c r="AB946" s="39">
        <v>2</v>
      </c>
      <c r="AC946" s="39">
        <v>0</v>
      </c>
      <c r="AD946" s="39">
        <v>1</v>
      </c>
      <c r="AE946" s="39">
        <v>0</v>
      </c>
      <c r="AF946" s="39">
        <v>142106</v>
      </c>
      <c r="AG946" s="39">
        <v>27933</v>
      </c>
      <c r="AH946" s="39">
        <v>9994</v>
      </c>
      <c r="AI946" s="39">
        <v>104179</v>
      </c>
      <c r="AJ946" s="39">
        <v>4465</v>
      </c>
      <c r="AK946" s="39">
        <v>2709</v>
      </c>
    </row>
    <row r="947" spans="1:37" ht="16.5" customHeight="1">
      <c r="A947" s="38">
        <v>902</v>
      </c>
      <c r="B947" s="38" t="s">
        <v>2140</v>
      </c>
      <c r="C947" s="38" t="s">
        <v>2190</v>
      </c>
      <c r="D947" s="38" t="s">
        <v>157</v>
      </c>
      <c r="E947" s="38" t="s">
        <v>2297</v>
      </c>
      <c r="F947" s="45" t="s">
        <v>4438</v>
      </c>
      <c r="G947" s="38" t="s">
        <v>2298</v>
      </c>
      <c r="H947" s="38" t="s">
        <v>2299</v>
      </c>
      <c r="I947" s="38">
        <v>1999</v>
      </c>
      <c r="J947" s="39">
        <v>1573</v>
      </c>
      <c r="K947" s="39">
        <v>578</v>
      </c>
      <c r="L947" s="39">
        <v>64</v>
      </c>
      <c r="M947" s="39">
        <v>53730</v>
      </c>
      <c r="N947" s="39">
        <v>7829</v>
      </c>
      <c r="O947" s="39">
        <v>70</v>
      </c>
      <c r="P947" s="39">
        <v>225</v>
      </c>
      <c r="Q947" s="39">
        <v>0</v>
      </c>
      <c r="R947" s="39">
        <v>0</v>
      </c>
      <c r="S947" s="39">
        <v>2</v>
      </c>
      <c r="T947" s="39">
        <v>3</v>
      </c>
      <c r="U947" s="39">
        <v>0</v>
      </c>
      <c r="V947" s="39">
        <v>0</v>
      </c>
      <c r="W947" s="39">
        <v>1</v>
      </c>
      <c r="X947" s="39">
        <v>2</v>
      </c>
      <c r="Y947" s="39">
        <v>0</v>
      </c>
      <c r="Z947" s="39">
        <v>0</v>
      </c>
      <c r="AA947" s="39">
        <v>1</v>
      </c>
      <c r="AB947" s="39">
        <v>1</v>
      </c>
      <c r="AC947" s="39">
        <v>0</v>
      </c>
      <c r="AD947" s="39">
        <v>1</v>
      </c>
      <c r="AE947" s="39">
        <v>0</v>
      </c>
      <c r="AF947" s="39">
        <v>302953</v>
      </c>
      <c r="AG947" s="39">
        <v>89240</v>
      </c>
      <c r="AH947" s="39">
        <v>4800</v>
      </c>
      <c r="AI947" s="39">
        <v>208913</v>
      </c>
      <c r="AJ947" s="39">
        <v>4379</v>
      </c>
      <c r="AK947" s="39">
        <v>6078</v>
      </c>
    </row>
    <row r="948" spans="1:37" ht="16.5" customHeight="1">
      <c r="A948" s="38">
        <v>903</v>
      </c>
      <c r="B948" s="38" t="s">
        <v>2140</v>
      </c>
      <c r="C948" s="38" t="s">
        <v>2190</v>
      </c>
      <c r="D948" s="38" t="s">
        <v>157</v>
      </c>
      <c r="E948" s="38" t="s">
        <v>2294</v>
      </c>
      <c r="F948" s="45" t="s">
        <v>4439</v>
      </c>
      <c r="G948" s="38" t="s">
        <v>2295</v>
      </c>
      <c r="H948" s="38" t="s">
        <v>2296</v>
      </c>
      <c r="I948" s="38">
        <v>2013</v>
      </c>
      <c r="J948" s="39">
        <v>3735</v>
      </c>
      <c r="K948" s="39">
        <v>2773</v>
      </c>
      <c r="L948" s="39">
        <v>200</v>
      </c>
      <c r="M948" s="39">
        <v>88770</v>
      </c>
      <c r="N948" s="39">
        <v>5829</v>
      </c>
      <c r="O948" s="39">
        <v>31</v>
      </c>
      <c r="P948" s="39">
        <v>3730</v>
      </c>
      <c r="Q948" s="39">
        <v>295</v>
      </c>
      <c r="R948" s="39">
        <v>0</v>
      </c>
      <c r="S948" s="39">
        <v>7</v>
      </c>
      <c r="T948" s="39">
        <v>8</v>
      </c>
      <c r="U948" s="39">
        <v>2</v>
      </c>
      <c r="V948" s="39">
        <v>2</v>
      </c>
      <c r="W948" s="39">
        <v>4</v>
      </c>
      <c r="X948" s="39">
        <v>5</v>
      </c>
      <c r="Y948" s="39">
        <v>0</v>
      </c>
      <c r="Z948" s="39">
        <v>0</v>
      </c>
      <c r="AA948" s="39">
        <v>1</v>
      </c>
      <c r="AB948" s="39">
        <v>1</v>
      </c>
      <c r="AC948" s="39">
        <v>0</v>
      </c>
      <c r="AD948" s="39">
        <v>4</v>
      </c>
      <c r="AE948" s="39">
        <v>0</v>
      </c>
      <c r="AF948" s="39">
        <v>607213</v>
      </c>
      <c r="AG948" s="39">
        <v>307597</v>
      </c>
      <c r="AH948" s="39">
        <v>74433</v>
      </c>
      <c r="AI948" s="39">
        <v>225183</v>
      </c>
      <c r="AJ948" s="39">
        <v>32605</v>
      </c>
      <c r="AK948" s="39">
        <v>68670</v>
      </c>
    </row>
    <row r="949" spans="1:37" ht="16.5" customHeight="1">
      <c r="A949" s="38">
        <v>904</v>
      </c>
      <c r="B949" s="38" t="s">
        <v>2140</v>
      </c>
      <c r="C949" s="38" t="s">
        <v>2193</v>
      </c>
      <c r="D949" s="38" t="s">
        <v>157</v>
      </c>
      <c r="E949" s="38" t="s">
        <v>2303</v>
      </c>
      <c r="F949" s="45" t="s">
        <v>4440</v>
      </c>
      <c r="G949" s="38" t="s">
        <v>2304</v>
      </c>
      <c r="H949" s="38" t="s">
        <v>2305</v>
      </c>
      <c r="I949" s="38">
        <v>2018</v>
      </c>
      <c r="J949" s="39">
        <v>31146</v>
      </c>
      <c r="K949" s="39">
        <v>12172</v>
      </c>
      <c r="L949" s="39">
        <v>811</v>
      </c>
      <c r="M949" s="39">
        <v>237759</v>
      </c>
      <c r="N949" s="39">
        <v>6141</v>
      </c>
      <c r="O949" s="39">
        <v>139</v>
      </c>
      <c r="P949" s="39">
        <v>45793</v>
      </c>
      <c r="Q949" s="39">
        <v>848</v>
      </c>
      <c r="R949" s="39">
        <v>0</v>
      </c>
      <c r="S949" s="39">
        <v>20</v>
      </c>
      <c r="T949" s="39">
        <v>20</v>
      </c>
      <c r="U949" s="39">
        <v>6</v>
      </c>
      <c r="V949" s="39">
        <v>6</v>
      </c>
      <c r="W949" s="39">
        <v>10</v>
      </c>
      <c r="X949" s="39">
        <v>10</v>
      </c>
      <c r="Y949" s="39">
        <v>1</v>
      </c>
      <c r="Z949" s="39">
        <v>1</v>
      </c>
      <c r="AA949" s="39">
        <v>3</v>
      </c>
      <c r="AB949" s="39">
        <v>3</v>
      </c>
      <c r="AC949" s="39">
        <v>2</v>
      </c>
      <c r="AD949" s="39">
        <v>9</v>
      </c>
      <c r="AE949" s="39">
        <v>3</v>
      </c>
      <c r="AF949" s="39">
        <v>9220425</v>
      </c>
      <c r="AG949" s="39">
        <v>2093273</v>
      </c>
      <c r="AH949" s="39">
        <v>829171</v>
      </c>
      <c r="AI949" s="39">
        <v>6297981</v>
      </c>
      <c r="AJ949" s="39">
        <v>141778</v>
      </c>
      <c r="AK949" s="39">
        <v>348800</v>
      </c>
    </row>
    <row r="950" spans="1:37" ht="16.5" customHeight="1">
      <c r="A950" s="38">
        <v>905</v>
      </c>
      <c r="B950" s="38" t="s">
        <v>2140</v>
      </c>
      <c r="C950" s="38" t="s">
        <v>2193</v>
      </c>
      <c r="D950" s="38" t="s">
        <v>157</v>
      </c>
      <c r="E950" s="38" t="s">
        <v>2300</v>
      </c>
      <c r="F950" s="45" t="s">
        <v>4441</v>
      </c>
      <c r="G950" s="38" t="s">
        <v>2301</v>
      </c>
      <c r="H950" s="38" t="s">
        <v>2302</v>
      </c>
      <c r="I950" s="38">
        <v>1997</v>
      </c>
      <c r="J950" s="39">
        <v>7863</v>
      </c>
      <c r="K950" s="39">
        <v>1386</v>
      </c>
      <c r="L950" s="39">
        <v>200</v>
      </c>
      <c r="M950" s="39">
        <v>105134</v>
      </c>
      <c r="N950" s="39">
        <v>0</v>
      </c>
      <c r="O950" s="39">
        <v>15</v>
      </c>
      <c r="P950" s="39">
        <v>3459</v>
      </c>
      <c r="Q950" s="39">
        <v>0</v>
      </c>
      <c r="R950" s="39">
        <v>0</v>
      </c>
      <c r="S950" s="39">
        <v>6</v>
      </c>
      <c r="T950" s="39">
        <v>6</v>
      </c>
      <c r="U950" s="39">
        <v>1</v>
      </c>
      <c r="V950" s="39">
        <v>1</v>
      </c>
      <c r="W950" s="39">
        <v>3</v>
      </c>
      <c r="X950" s="39">
        <v>3</v>
      </c>
      <c r="Y950" s="39">
        <v>0</v>
      </c>
      <c r="Z950" s="39">
        <v>0</v>
      </c>
      <c r="AA950" s="39">
        <v>2</v>
      </c>
      <c r="AB950" s="39">
        <v>2</v>
      </c>
      <c r="AC950" s="39">
        <v>0</v>
      </c>
      <c r="AD950" s="39">
        <v>3</v>
      </c>
      <c r="AE950" s="39">
        <v>0</v>
      </c>
      <c r="AF950" s="39">
        <v>275196</v>
      </c>
      <c r="AG950" s="39">
        <v>66598</v>
      </c>
      <c r="AH950" s="39">
        <v>44469</v>
      </c>
      <c r="AI950" s="39">
        <v>164129</v>
      </c>
      <c r="AJ950" s="39">
        <v>14522</v>
      </c>
      <c r="AK950" s="39">
        <v>24063</v>
      </c>
    </row>
    <row r="951" spans="1:37" s="774" customFormat="1">
      <c r="A951" s="1830" t="s">
        <v>572</v>
      </c>
      <c r="B951" s="1831"/>
      <c r="C951" s="1832"/>
      <c r="D951" s="768"/>
      <c r="E951" s="769">
        <v>44</v>
      </c>
      <c r="F951" s="768"/>
      <c r="G951" s="768"/>
      <c r="H951" s="768"/>
      <c r="I951" s="768"/>
      <c r="J951" s="771"/>
      <c r="K951" s="771"/>
      <c r="L951" s="771"/>
      <c r="M951" s="771"/>
      <c r="N951" s="771"/>
      <c r="O951" s="771"/>
      <c r="P951" s="771"/>
      <c r="Q951" s="771"/>
      <c r="R951" s="771"/>
      <c r="S951" s="772"/>
      <c r="T951" s="772"/>
      <c r="U951" s="772"/>
      <c r="V951" s="772"/>
      <c r="W951" s="772"/>
      <c r="X951" s="772"/>
      <c r="Y951" s="772"/>
      <c r="Z951" s="771"/>
      <c r="AA951" s="772"/>
      <c r="AB951" s="772"/>
      <c r="AC951" s="771"/>
      <c r="AD951" s="771"/>
      <c r="AE951" s="771"/>
      <c r="AF951" s="773"/>
      <c r="AG951" s="771"/>
      <c r="AH951" s="771"/>
      <c r="AI951" s="771"/>
      <c r="AJ951" s="771"/>
      <c r="AK951" s="771"/>
    </row>
    <row r="952" spans="1:37" s="782" customFormat="1">
      <c r="A952" s="1824" t="s">
        <v>4855</v>
      </c>
      <c r="B952" s="1825"/>
      <c r="C952" s="1826"/>
      <c r="D952" s="777"/>
      <c r="E952" s="778">
        <v>63</v>
      </c>
      <c r="F952" s="777"/>
      <c r="G952" s="777"/>
      <c r="H952" s="777"/>
      <c r="I952" s="777"/>
      <c r="J952" s="779"/>
      <c r="K952" s="779"/>
      <c r="L952" s="779"/>
      <c r="M952" s="779"/>
      <c r="N952" s="779"/>
      <c r="O952" s="779"/>
      <c r="P952" s="779"/>
      <c r="Q952" s="779"/>
      <c r="R952" s="779"/>
      <c r="S952" s="780"/>
      <c r="T952" s="780"/>
      <c r="U952" s="780"/>
      <c r="V952" s="780"/>
      <c r="W952" s="780"/>
      <c r="X952" s="780"/>
      <c r="Y952" s="780"/>
      <c r="Z952" s="779"/>
      <c r="AA952" s="780"/>
      <c r="AB952" s="780"/>
      <c r="AC952" s="779"/>
      <c r="AD952" s="779"/>
      <c r="AE952" s="779"/>
      <c r="AF952" s="781"/>
      <c r="AG952" s="779"/>
      <c r="AH952" s="779"/>
      <c r="AI952" s="779"/>
      <c r="AJ952" s="779"/>
      <c r="AK952" s="779"/>
    </row>
    <row r="953" spans="1:37" ht="16.5" customHeight="1">
      <c r="A953" s="38">
        <v>906</v>
      </c>
      <c r="B953" s="38" t="s">
        <v>2306</v>
      </c>
      <c r="C953" s="38" t="s">
        <v>2307</v>
      </c>
      <c r="D953" s="38" t="s">
        <v>62</v>
      </c>
      <c r="E953" s="38" t="s">
        <v>2308</v>
      </c>
      <c r="F953" s="45" t="s">
        <v>4442</v>
      </c>
      <c r="G953" s="38" t="s">
        <v>2309</v>
      </c>
      <c r="H953" s="38" t="s">
        <v>4443</v>
      </c>
      <c r="I953" s="38">
        <v>1987</v>
      </c>
      <c r="J953" s="39">
        <v>668</v>
      </c>
      <c r="K953" s="39">
        <v>757.8</v>
      </c>
      <c r="L953" s="39">
        <v>82</v>
      </c>
      <c r="M953" s="39">
        <v>60226</v>
      </c>
      <c r="N953" s="39">
        <v>2096</v>
      </c>
      <c r="O953" s="39">
        <v>16</v>
      </c>
      <c r="P953" s="39">
        <v>2479</v>
      </c>
      <c r="Q953" s="39">
        <v>86</v>
      </c>
      <c r="R953" s="39">
        <v>6</v>
      </c>
      <c r="S953" s="39">
        <v>5</v>
      </c>
      <c r="T953" s="39">
        <v>5</v>
      </c>
      <c r="U953" s="39">
        <v>1</v>
      </c>
      <c r="V953" s="39">
        <v>1</v>
      </c>
      <c r="W953" s="39">
        <v>3</v>
      </c>
      <c r="X953" s="39">
        <v>3</v>
      </c>
      <c r="Y953" s="39">
        <v>0</v>
      </c>
      <c r="Z953" s="39">
        <v>0</v>
      </c>
      <c r="AA953" s="39">
        <v>1</v>
      </c>
      <c r="AB953" s="39">
        <v>1</v>
      </c>
      <c r="AC953" s="39">
        <v>1</v>
      </c>
      <c r="AD953" s="39">
        <v>2</v>
      </c>
      <c r="AE953" s="39">
        <v>0</v>
      </c>
      <c r="AF953" s="39">
        <v>353458</v>
      </c>
      <c r="AG953" s="39">
        <v>184537</v>
      </c>
      <c r="AH953" s="39">
        <v>49321</v>
      </c>
      <c r="AI953" s="39">
        <v>119600</v>
      </c>
      <c r="AJ953" s="39">
        <v>23643</v>
      </c>
      <c r="AK953" s="39">
        <v>22962</v>
      </c>
    </row>
    <row r="954" spans="1:37" ht="16.5" customHeight="1">
      <c r="A954" s="38">
        <v>907</v>
      </c>
      <c r="B954" s="38" t="s">
        <v>2306</v>
      </c>
      <c r="C954" s="38" t="s">
        <v>2310</v>
      </c>
      <c r="D954" s="38" t="s">
        <v>62</v>
      </c>
      <c r="E954" s="38" t="s">
        <v>2311</v>
      </c>
      <c r="F954" s="45" t="s">
        <v>4444</v>
      </c>
      <c r="G954" s="38" t="s">
        <v>2312</v>
      </c>
      <c r="H954" s="38" t="s">
        <v>4445</v>
      </c>
      <c r="I954" s="38">
        <v>1999</v>
      </c>
      <c r="J954" s="39">
        <v>14036</v>
      </c>
      <c r="K954" s="39">
        <v>4173</v>
      </c>
      <c r="L954" s="39">
        <v>183</v>
      </c>
      <c r="M954" s="39">
        <v>101633</v>
      </c>
      <c r="N954" s="39">
        <v>2664</v>
      </c>
      <c r="O954" s="39">
        <v>7</v>
      </c>
      <c r="P954" s="39">
        <v>3382</v>
      </c>
      <c r="Q954" s="39">
        <v>48</v>
      </c>
      <c r="R954" s="39">
        <v>1</v>
      </c>
      <c r="S954" s="39">
        <v>29</v>
      </c>
      <c r="T954" s="39">
        <v>31</v>
      </c>
      <c r="U954" s="39">
        <v>16</v>
      </c>
      <c r="V954" s="39">
        <v>16</v>
      </c>
      <c r="W954" s="39">
        <v>5</v>
      </c>
      <c r="X954" s="39">
        <v>5</v>
      </c>
      <c r="Y954" s="39">
        <v>0</v>
      </c>
      <c r="Z954" s="39">
        <v>0</v>
      </c>
      <c r="AA954" s="39">
        <v>8</v>
      </c>
      <c r="AB954" s="39">
        <v>10</v>
      </c>
      <c r="AC954" s="39">
        <v>1</v>
      </c>
      <c r="AD954" s="39">
        <v>3</v>
      </c>
      <c r="AE954" s="39">
        <v>1</v>
      </c>
      <c r="AF954" s="39">
        <v>2886957</v>
      </c>
      <c r="AG954" s="39">
        <v>1236665</v>
      </c>
      <c r="AH954" s="39">
        <v>63021</v>
      </c>
      <c r="AI954" s="39">
        <v>1587271</v>
      </c>
      <c r="AJ954" s="39">
        <v>132</v>
      </c>
      <c r="AK954" s="39">
        <v>170</v>
      </c>
    </row>
    <row r="955" spans="1:37" ht="16.5" customHeight="1">
      <c r="A955" s="38">
        <v>908</v>
      </c>
      <c r="B955" s="38" t="s">
        <v>2306</v>
      </c>
      <c r="C955" s="38" t="s">
        <v>2310</v>
      </c>
      <c r="D955" s="38" t="s">
        <v>62</v>
      </c>
      <c r="E955" s="38" t="s">
        <v>2313</v>
      </c>
      <c r="F955" s="45" t="s">
        <v>4446</v>
      </c>
      <c r="G955" s="38" t="s">
        <v>2314</v>
      </c>
      <c r="H955" s="38" t="s">
        <v>2315</v>
      </c>
      <c r="I955" s="38">
        <v>1974</v>
      </c>
      <c r="J955" s="39">
        <v>1202</v>
      </c>
      <c r="K955" s="39">
        <v>725.76</v>
      </c>
      <c r="L955" s="39">
        <v>72</v>
      </c>
      <c r="M955" s="39">
        <v>61618</v>
      </c>
      <c r="N955" s="39">
        <v>2291</v>
      </c>
      <c r="O955" s="39">
        <v>13</v>
      </c>
      <c r="P955" s="39">
        <v>1921</v>
      </c>
      <c r="Q955" s="39">
        <v>130</v>
      </c>
      <c r="R955" s="39">
        <v>0</v>
      </c>
      <c r="S955" s="39">
        <v>5</v>
      </c>
      <c r="T955" s="39">
        <v>5</v>
      </c>
      <c r="U955" s="39">
        <v>1</v>
      </c>
      <c r="V955" s="39">
        <v>1</v>
      </c>
      <c r="W955" s="39">
        <v>3</v>
      </c>
      <c r="X955" s="39">
        <v>3</v>
      </c>
      <c r="Y955" s="39">
        <v>0</v>
      </c>
      <c r="Z955" s="39">
        <v>0</v>
      </c>
      <c r="AA955" s="39">
        <v>1</v>
      </c>
      <c r="AB955" s="39">
        <v>1</v>
      </c>
      <c r="AC955" s="39">
        <v>0</v>
      </c>
      <c r="AD955" s="39">
        <v>3</v>
      </c>
      <c r="AE955" s="39">
        <v>0</v>
      </c>
      <c r="AF955" s="39">
        <v>339185</v>
      </c>
      <c r="AG955" s="39">
        <v>167520</v>
      </c>
      <c r="AH955" s="39">
        <v>46517</v>
      </c>
      <c r="AI955" s="39">
        <v>125148</v>
      </c>
      <c r="AJ955" s="39">
        <v>9261</v>
      </c>
      <c r="AK955" s="39">
        <v>8860</v>
      </c>
    </row>
    <row r="956" spans="1:37" ht="16.5" customHeight="1">
      <c r="A956" s="38">
        <v>909</v>
      </c>
      <c r="B956" s="38" t="s">
        <v>2306</v>
      </c>
      <c r="C956" s="38" t="s">
        <v>2316</v>
      </c>
      <c r="D956" s="38" t="s">
        <v>62</v>
      </c>
      <c r="E956" s="38" t="s">
        <v>2317</v>
      </c>
      <c r="F956" s="45" t="s">
        <v>4447</v>
      </c>
      <c r="G956" s="38" t="s">
        <v>2318</v>
      </c>
      <c r="H956" s="38" t="s">
        <v>2319</v>
      </c>
      <c r="I956" s="38">
        <v>2010</v>
      </c>
      <c r="J956" s="39">
        <v>8099.1</v>
      </c>
      <c r="K956" s="39">
        <v>4975.3100000000004</v>
      </c>
      <c r="L956" s="39">
        <v>221</v>
      </c>
      <c r="M956" s="39">
        <v>88540</v>
      </c>
      <c r="N956" s="39">
        <v>7339</v>
      </c>
      <c r="O956" s="39">
        <v>31</v>
      </c>
      <c r="P956" s="39">
        <v>2828</v>
      </c>
      <c r="Q956" s="39">
        <v>45</v>
      </c>
      <c r="R956" s="39">
        <v>5</v>
      </c>
      <c r="S956" s="39">
        <v>17</v>
      </c>
      <c r="T956" s="39">
        <v>18</v>
      </c>
      <c r="U956" s="39">
        <v>7</v>
      </c>
      <c r="V956" s="39">
        <v>7</v>
      </c>
      <c r="W956" s="39">
        <v>5</v>
      </c>
      <c r="X956" s="39">
        <v>5</v>
      </c>
      <c r="Y956" s="39">
        <v>0</v>
      </c>
      <c r="Z956" s="39">
        <v>0</v>
      </c>
      <c r="AA956" s="39">
        <v>5</v>
      </c>
      <c r="AB956" s="39">
        <v>6</v>
      </c>
      <c r="AC956" s="39">
        <v>1</v>
      </c>
      <c r="AD956" s="39">
        <v>3</v>
      </c>
      <c r="AE956" s="39">
        <v>1</v>
      </c>
      <c r="AF956" s="39">
        <v>1751365</v>
      </c>
      <c r="AG956" s="39">
        <v>1224270</v>
      </c>
      <c r="AH956" s="39">
        <v>20021</v>
      </c>
      <c r="AI956" s="39">
        <v>507074</v>
      </c>
      <c r="AJ956" s="39">
        <v>55659</v>
      </c>
      <c r="AK956" s="39">
        <v>21715</v>
      </c>
    </row>
    <row r="957" spans="1:37" ht="16.5" customHeight="1">
      <c r="A957" s="38">
        <v>910</v>
      </c>
      <c r="B957" s="38" t="s">
        <v>2306</v>
      </c>
      <c r="C957" s="38" t="s">
        <v>2316</v>
      </c>
      <c r="D957" s="38" t="s">
        <v>62</v>
      </c>
      <c r="E957" s="38" t="s">
        <v>2320</v>
      </c>
      <c r="F957" s="45" t="s">
        <v>4448</v>
      </c>
      <c r="G957" s="38" t="s">
        <v>2321</v>
      </c>
      <c r="H957" s="38" t="s">
        <v>2322</v>
      </c>
      <c r="I957" s="38">
        <v>1992</v>
      </c>
      <c r="J957" s="39">
        <v>1000</v>
      </c>
      <c r="K957" s="39">
        <v>565.85</v>
      </c>
      <c r="L957" s="39">
        <v>47</v>
      </c>
      <c r="M957" s="39">
        <v>54104</v>
      </c>
      <c r="N957" s="39">
        <v>2076</v>
      </c>
      <c r="O957" s="39">
        <v>9</v>
      </c>
      <c r="P957" s="39">
        <v>1142</v>
      </c>
      <c r="Q957" s="39">
        <v>0</v>
      </c>
      <c r="R957" s="39">
        <v>0</v>
      </c>
      <c r="S957" s="39">
        <v>6</v>
      </c>
      <c r="T957" s="39">
        <v>6</v>
      </c>
      <c r="U957" s="39">
        <v>2</v>
      </c>
      <c r="V957" s="39">
        <v>2</v>
      </c>
      <c r="W957" s="39">
        <v>2</v>
      </c>
      <c r="X957" s="39">
        <v>2</v>
      </c>
      <c r="Y957" s="39">
        <v>0</v>
      </c>
      <c r="Z957" s="39">
        <v>0</v>
      </c>
      <c r="AA957" s="39">
        <v>2</v>
      </c>
      <c r="AB957" s="39">
        <v>2</v>
      </c>
      <c r="AC957" s="39">
        <v>0</v>
      </c>
      <c r="AD957" s="39">
        <v>2</v>
      </c>
      <c r="AE957" s="39">
        <v>0</v>
      </c>
      <c r="AF957" s="39">
        <v>330383</v>
      </c>
      <c r="AG957" s="39">
        <v>201537</v>
      </c>
      <c r="AH957" s="39">
        <v>33192</v>
      </c>
      <c r="AI957" s="39">
        <v>95654</v>
      </c>
      <c r="AJ957" s="39">
        <v>9620</v>
      </c>
      <c r="AK957" s="39">
        <v>7245</v>
      </c>
    </row>
    <row r="958" spans="1:37" ht="16.5" customHeight="1">
      <c r="A958" s="38">
        <v>911</v>
      </c>
      <c r="B958" s="38" t="s">
        <v>2306</v>
      </c>
      <c r="C958" s="38" t="s">
        <v>2323</v>
      </c>
      <c r="D958" s="38" t="s">
        <v>62</v>
      </c>
      <c r="E958" s="38" t="s">
        <v>2324</v>
      </c>
      <c r="F958" s="45" t="s">
        <v>4449</v>
      </c>
      <c r="G958" s="38" t="s">
        <v>2325</v>
      </c>
      <c r="H958" s="38" t="s">
        <v>2326</v>
      </c>
      <c r="I958" s="38">
        <v>2002</v>
      </c>
      <c r="J958" s="39">
        <v>14835</v>
      </c>
      <c r="K958" s="39">
        <v>8284</v>
      </c>
      <c r="L958" s="39">
        <v>106</v>
      </c>
      <c r="M958" s="39">
        <v>113772</v>
      </c>
      <c r="N958" s="39">
        <v>4199</v>
      </c>
      <c r="O958" s="39">
        <v>30</v>
      </c>
      <c r="P958" s="39">
        <v>4164</v>
      </c>
      <c r="Q958" s="39">
        <v>81</v>
      </c>
      <c r="R958" s="39">
        <v>0</v>
      </c>
      <c r="S958" s="39">
        <v>17</v>
      </c>
      <c r="T958" s="39">
        <v>17</v>
      </c>
      <c r="U958" s="39">
        <v>7</v>
      </c>
      <c r="V958" s="39">
        <v>7</v>
      </c>
      <c r="W958" s="39">
        <v>4</v>
      </c>
      <c r="X958" s="39">
        <v>4</v>
      </c>
      <c r="Y958" s="39">
        <v>0</v>
      </c>
      <c r="Z958" s="39">
        <v>0</v>
      </c>
      <c r="AA958" s="39">
        <v>6</v>
      </c>
      <c r="AB958" s="39">
        <v>6</v>
      </c>
      <c r="AC958" s="39">
        <v>0</v>
      </c>
      <c r="AD958" s="39">
        <v>4</v>
      </c>
      <c r="AE958" s="39">
        <v>0</v>
      </c>
      <c r="AF958" s="39">
        <v>1942233</v>
      </c>
      <c r="AG958" s="39">
        <v>1126552</v>
      </c>
      <c r="AH958" s="39">
        <v>62000</v>
      </c>
      <c r="AI958" s="39">
        <v>753681</v>
      </c>
      <c r="AJ958" s="39">
        <v>30621</v>
      </c>
      <c r="AK958" s="39">
        <v>19305</v>
      </c>
    </row>
    <row r="959" spans="1:37" ht="16.5" customHeight="1">
      <c r="A959" s="38">
        <v>912</v>
      </c>
      <c r="B959" s="38" t="s">
        <v>2306</v>
      </c>
      <c r="C959" s="38" t="s">
        <v>2323</v>
      </c>
      <c r="D959" s="38" t="s">
        <v>62</v>
      </c>
      <c r="E959" s="38" t="s">
        <v>2327</v>
      </c>
      <c r="F959" s="45" t="s">
        <v>4450</v>
      </c>
      <c r="G959" s="38" t="s">
        <v>2328</v>
      </c>
      <c r="H959" s="38" t="s">
        <v>4451</v>
      </c>
      <c r="I959" s="38">
        <v>1990</v>
      </c>
      <c r="J959" s="39">
        <v>1926</v>
      </c>
      <c r="K959" s="39">
        <v>740</v>
      </c>
      <c r="L959" s="39">
        <v>64</v>
      </c>
      <c r="M959" s="39">
        <v>56253</v>
      </c>
      <c r="N959" s="39">
        <v>1348</v>
      </c>
      <c r="O959" s="39">
        <v>20</v>
      </c>
      <c r="P959" s="39">
        <v>1870</v>
      </c>
      <c r="Q959" s="39">
        <v>83</v>
      </c>
      <c r="R959" s="39">
        <v>1</v>
      </c>
      <c r="S959" s="39">
        <v>6</v>
      </c>
      <c r="T959" s="39">
        <v>6</v>
      </c>
      <c r="U959" s="39">
        <v>0</v>
      </c>
      <c r="V959" s="39">
        <v>0</v>
      </c>
      <c r="W959" s="39">
        <v>3</v>
      </c>
      <c r="X959" s="39">
        <v>3</v>
      </c>
      <c r="Y959" s="39">
        <v>0</v>
      </c>
      <c r="Z959" s="39">
        <v>0</v>
      </c>
      <c r="AA959" s="39">
        <v>3</v>
      </c>
      <c r="AB959" s="39">
        <v>3</v>
      </c>
      <c r="AC959" s="39">
        <v>0</v>
      </c>
      <c r="AD959" s="39">
        <v>3</v>
      </c>
      <c r="AE959" s="39">
        <v>0</v>
      </c>
      <c r="AF959" s="39">
        <v>397661</v>
      </c>
      <c r="AG959" s="39">
        <v>205836</v>
      </c>
      <c r="AH959" s="39">
        <v>41521</v>
      </c>
      <c r="AI959" s="39">
        <v>150304</v>
      </c>
      <c r="AJ959" s="39">
        <v>7986</v>
      </c>
      <c r="AK959" s="39">
        <v>7340</v>
      </c>
    </row>
    <row r="960" spans="1:37" ht="16.5" customHeight="1">
      <c r="A960" s="38">
        <v>913</v>
      </c>
      <c r="B960" s="38" t="s">
        <v>2306</v>
      </c>
      <c r="C960" s="38" t="s">
        <v>2329</v>
      </c>
      <c r="D960" s="38" t="s">
        <v>62</v>
      </c>
      <c r="E960" s="38" t="s">
        <v>2330</v>
      </c>
      <c r="F960" s="45" t="s">
        <v>4452</v>
      </c>
      <c r="G960" s="38" t="s">
        <v>2331</v>
      </c>
      <c r="H960" s="38" t="s">
        <v>4453</v>
      </c>
      <c r="I960" s="38">
        <v>1988</v>
      </c>
      <c r="J960" s="39">
        <v>1600</v>
      </c>
      <c r="K960" s="39">
        <v>1054.5999999999999</v>
      </c>
      <c r="L960" s="39">
        <v>84</v>
      </c>
      <c r="M960" s="39">
        <v>58913</v>
      </c>
      <c r="N960" s="39">
        <v>771</v>
      </c>
      <c r="O960" s="39">
        <v>41</v>
      </c>
      <c r="P960" s="39">
        <v>2441</v>
      </c>
      <c r="Q960" s="39">
        <v>89</v>
      </c>
      <c r="R960" s="39">
        <v>6</v>
      </c>
      <c r="S960" s="39">
        <v>6</v>
      </c>
      <c r="T960" s="39">
        <v>6</v>
      </c>
      <c r="U960" s="39">
        <v>1</v>
      </c>
      <c r="V960" s="39">
        <v>1</v>
      </c>
      <c r="W960" s="39">
        <v>3</v>
      </c>
      <c r="X960" s="39">
        <v>3</v>
      </c>
      <c r="Y960" s="39">
        <v>0</v>
      </c>
      <c r="Z960" s="39">
        <v>0</v>
      </c>
      <c r="AA960" s="39">
        <v>2</v>
      </c>
      <c r="AB960" s="39">
        <v>2</v>
      </c>
      <c r="AC960" s="39">
        <v>0</v>
      </c>
      <c r="AD960" s="39">
        <v>3</v>
      </c>
      <c r="AE960" s="39">
        <v>0</v>
      </c>
      <c r="AF960" s="39">
        <v>345238</v>
      </c>
      <c r="AG960" s="39">
        <v>187087</v>
      </c>
      <c r="AH960" s="39">
        <v>47521</v>
      </c>
      <c r="AI960" s="39">
        <v>110630</v>
      </c>
      <c r="AJ960" s="39">
        <v>25514</v>
      </c>
      <c r="AK960" s="39">
        <v>15284</v>
      </c>
    </row>
    <row r="961" spans="1:37" ht="16.5" customHeight="1">
      <c r="A961" s="38">
        <v>914</v>
      </c>
      <c r="B961" s="38" t="s">
        <v>2306</v>
      </c>
      <c r="C961" s="38" t="s">
        <v>2332</v>
      </c>
      <c r="D961" s="38" t="s">
        <v>62</v>
      </c>
      <c r="E961" s="38" t="s">
        <v>2333</v>
      </c>
      <c r="F961" s="45" t="s">
        <v>4454</v>
      </c>
      <c r="G961" s="38" t="s">
        <v>4455</v>
      </c>
      <c r="H961" s="38" t="s">
        <v>4456</v>
      </c>
      <c r="I961" s="38">
        <v>1971</v>
      </c>
      <c r="J961" s="39">
        <v>8449</v>
      </c>
      <c r="K961" s="39">
        <v>1404</v>
      </c>
      <c r="L961" s="39">
        <v>240</v>
      </c>
      <c r="M961" s="39">
        <v>79357</v>
      </c>
      <c r="N961" s="39">
        <v>3993</v>
      </c>
      <c r="O961" s="39">
        <v>23</v>
      </c>
      <c r="P961" s="39">
        <v>3788</v>
      </c>
      <c r="Q961" s="39">
        <v>86</v>
      </c>
      <c r="R961" s="39">
        <v>1</v>
      </c>
      <c r="S961" s="39">
        <v>8</v>
      </c>
      <c r="T961" s="39">
        <v>8</v>
      </c>
      <c r="U961" s="39">
        <v>4</v>
      </c>
      <c r="V961" s="39">
        <v>4</v>
      </c>
      <c r="W961" s="39">
        <v>4</v>
      </c>
      <c r="X961" s="39">
        <v>4</v>
      </c>
      <c r="Y961" s="39">
        <v>0</v>
      </c>
      <c r="Z961" s="39">
        <v>0</v>
      </c>
      <c r="AA961" s="39">
        <v>0</v>
      </c>
      <c r="AB961" s="39">
        <v>0</v>
      </c>
      <c r="AC961" s="39">
        <v>0</v>
      </c>
      <c r="AD961" s="39">
        <v>4</v>
      </c>
      <c r="AE961" s="39">
        <v>0</v>
      </c>
      <c r="AF961" s="39">
        <v>973136</v>
      </c>
      <c r="AG961" s="39">
        <v>455612</v>
      </c>
      <c r="AH961" s="39">
        <v>72301</v>
      </c>
      <c r="AI961" s="39">
        <v>445223</v>
      </c>
      <c r="AJ961" s="39">
        <v>44961</v>
      </c>
      <c r="AK961" s="39">
        <v>25048</v>
      </c>
    </row>
    <row r="962" spans="1:37" ht="16.5" customHeight="1">
      <c r="A962" s="38">
        <v>915</v>
      </c>
      <c r="B962" s="38" t="s">
        <v>2306</v>
      </c>
      <c r="C962" s="38" t="s">
        <v>2334</v>
      </c>
      <c r="D962" s="38" t="s">
        <v>62</v>
      </c>
      <c r="E962" s="38" t="s">
        <v>2335</v>
      </c>
      <c r="F962" s="45" t="s">
        <v>4457</v>
      </c>
      <c r="G962" s="38" t="s">
        <v>2336</v>
      </c>
      <c r="H962" s="38" t="s">
        <v>2337</v>
      </c>
      <c r="I962" s="38">
        <v>1987</v>
      </c>
      <c r="J962" s="39">
        <v>1310</v>
      </c>
      <c r="K962" s="39">
        <v>1542.68</v>
      </c>
      <c r="L962" s="39">
        <v>151</v>
      </c>
      <c r="M962" s="39">
        <v>64851</v>
      </c>
      <c r="N962" s="39">
        <v>2152</v>
      </c>
      <c r="O962" s="39">
        <v>8</v>
      </c>
      <c r="P962" s="39">
        <v>2368</v>
      </c>
      <c r="Q962" s="39">
        <v>89</v>
      </c>
      <c r="R962" s="39">
        <v>0</v>
      </c>
      <c r="S962" s="39">
        <v>4</v>
      </c>
      <c r="T962" s="39">
        <v>4</v>
      </c>
      <c r="U962" s="39">
        <v>0</v>
      </c>
      <c r="V962" s="39">
        <v>0</v>
      </c>
      <c r="W962" s="39">
        <v>3</v>
      </c>
      <c r="X962" s="39">
        <v>3</v>
      </c>
      <c r="Y962" s="39">
        <v>0</v>
      </c>
      <c r="Z962" s="39">
        <v>0</v>
      </c>
      <c r="AA962" s="39">
        <v>1</v>
      </c>
      <c r="AB962" s="39">
        <v>1</v>
      </c>
      <c r="AC962" s="39">
        <v>0</v>
      </c>
      <c r="AD962" s="39">
        <v>3</v>
      </c>
      <c r="AE962" s="39">
        <v>0</v>
      </c>
      <c r="AF962" s="39">
        <v>400621</v>
      </c>
      <c r="AG962" s="39">
        <v>216574</v>
      </c>
      <c r="AH962" s="39">
        <v>32000</v>
      </c>
      <c r="AI962" s="39">
        <v>152047</v>
      </c>
      <c r="AJ962" s="39">
        <v>17169</v>
      </c>
      <c r="AK962" s="39">
        <v>11182</v>
      </c>
    </row>
    <row r="963" spans="1:37" ht="16.5" customHeight="1">
      <c r="A963" s="38">
        <v>916</v>
      </c>
      <c r="B963" s="38" t="s">
        <v>2306</v>
      </c>
      <c r="C963" s="38" t="s">
        <v>2338</v>
      </c>
      <c r="D963" s="38" t="s">
        <v>62</v>
      </c>
      <c r="E963" s="38" t="s">
        <v>2339</v>
      </c>
      <c r="F963" s="45" t="s">
        <v>4458</v>
      </c>
      <c r="G963" s="38" t="s">
        <v>2340</v>
      </c>
      <c r="H963" s="38" t="s">
        <v>4459</v>
      </c>
      <c r="I963" s="38">
        <v>1988</v>
      </c>
      <c r="J963" s="39">
        <v>1520</v>
      </c>
      <c r="K963" s="39">
        <v>874.51</v>
      </c>
      <c r="L963" s="39">
        <v>176</v>
      </c>
      <c r="M963" s="39">
        <v>72616</v>
      </c>
      <c r="N963" s="39">
        <v>939</v>
      </c>
      <c r="O963" s="39">
        <v>10</v>
      </c>
      <c r="P963" s="39">
        <v>3810</v>
      </c>
      <c r="Q963" s="39">
        <v>214</v>
      </c>
      <c r="R963" s="39">
        <v>2</v>
      </c>
      <c r="S963" s="39">
        <v>6</v>
      </c>
      <c r="T963" s="39">
        <v>6</v>
      </c>
      <c r="U963" s="39">
        <v>1</v>
      </c>
      <c r="V963" s="39">
        <v>1</v>
      </c>
      <c r="W963" s="39">
        <v>3</v>
      </c>
      <c r="X963" s="39">
        <v>3</v>
      </c>
      <c r="Y963" s="39">
        <v>0</v>
      </c>
      <c r="Z963" s="39">
        <v>0</v>
      </c>
      <c r="AA963" s="39">
        <v>2</v>
      </c>
      <c r="AB963" s="39">
        <v>2</v>
      </c>
      <c r="AC963" s="39">
        <v>0</v>
      </c>
      <c r="AD963" s="39">
        <v>3</v>
      </c>
      <c r="AE963" s="39">
        <v>0</v>
      </c>
      <c r="AF963" s="39">
        <v>412442</v>
      </c>
      <c r="AG963" s="39">
        <v>221772</v>
      </c>
      <c r="AH963" s="39">
        <v>71206</v>
      </c>
      <c r="AI963" s="39">
        <v>119464</v>
      </c>
      <c r="AJ963" s="39">
        <v>25048</v>
      </c>
      <c r="AK963" s="39">
        <v>23753</v>
      </c>
    </row>
    <row r="964" spans="1:37" ht="16.5" customHeight="1">
      <c r="A964" s="38">
        <v>917</v>
      </c>
      <c r="B964" s="38" t="s">
        <v>2306</v>
      </c>
      <c r="C964" s="38" t="s">
        <v>2341</v>
      </c>
      <c r="D964" s="38" t="s">
        <v>62</v>
      </c>
      <c r="E964" s="38" t="s">
        <v>4460</v>
      </c>
      <c r="F964" s="45" t="s">
        <v>4461</v>
      </c>
      <c r="G964" s="38" t="s">
        <v>4462</v>
      </c>
      <c r="H964" s="38" t="s">
        <v>4463</v>
      </c>
      <c r="I964" s="38">
        <v>2000</v>
      </c>
      <c r="J964" s="39">
        <v>10704</v>
      </c>
      <c r="K964" s="39">
        <v>7218</v>
      </c>
      <c r="L964" s="39">
        <v>168</v>
      </c>
      <c r="M964" s="39">
        <v>117364</v>
      </c>
      <c r="N964" s="39">
        <v>5227</v>
      </c>
      <c r="O964" s="39">
        <v>39</v>
      </c>
      <c r="P964" s="39">
        <v>3004</v>
      </c>
      <c r="Q964" s="39">
        <v>184</v>
      </c>
      <c r="R964" s="39">
        <v>2</v>
      </c>
      <c r="S964" s="39">
        <v>33</v>
      </c>
      <c r="T964" s="39">
        <v>34</v>
      </c>
      <c r="U964" s="39">
        <v>20</v>
      </c>
      <c r="V964" s="39">
        <v>21</v>
      </c>
      <c r="W964" s="39">
        <v>5</v>
      </c>
      <c r="X964" s="39">
        <v>5</v>
      </c>
      <c r="Y964" s="39">
        <v>0</v>
      </c>
      <c r="Z964" s="39">
        <v>0</v>
      </c>
      <c r="AA964" s="39">
        <v>8</v>
      </c>
      <c r="AB964" s="39">
        <v>8</v>
      </c>
      <c r="AC964" s="39">
        <v>1</v>
      </c>
      <c r="AD964" s="39">
        <v>4</v>
      </c>
      <c r="AE964" s="39">
        <v>0</v>
      </c>
      <c r="AF964" s="39">
        <v>14647841</v>
      </c>
      <c r="AG964" s="39">
        <v>1789820</v>
      </c>
      <c r="AH964" s="39">
        <v>46284</v>
      </c>
      <c r="AI964" s="39">
        <v>12811737</v>
      </c>
      <c r="AJ964" s="39">
        <v>8406</v>
      </c>
      <c r="AK964" s="39">
        <v>11308</v>
      </c>
    </row>
    <row r="965" spans="1:37" ht="16.5" customHeight="1">
      <c r="A965" s="38">
        <v>918</v>
      </c>
      <c r="B965" s="38" t="s">
        <v>2306</v>
      </c>
      <c r="C965" s="38" t="s">
        <v>2341</v>
      </c>
      <c r="D965" s="38" t="s">
        <v>62</v>
      </c>
      <c r="E965" s="38" t="s">
        <v>4464</v>
      </c>
      <c r="F965" s="45" t="s">
        <v>4465</v>
      </c>
      <c r="G965" s="38" t="s">
        <v>2342</v>
      </c>
      <c r="H965" s="38" t="s">
        <v>4466</v>
      </c>
      <c r="I965" s="38">
        <v>1990</v>
      </c>
      <c r="J965" s="39">
        <v>1773</v>
      </c>
      <c r="K965" s="39">
        <v>1227</v>
      </c>
      <c r="L965" s="39">
        <v>233</v>
      </c>
      <c r="M965" s="39">
        <v>88801</v>
      </c>
      <c r="N965" s="39">
        <v>4364</v>
      </c>
      <c r="O965" s="39">
        <v>14</v>
      </c>
      <c r="P965" s="39">
        <v>2498</v>
      </c>
      <c r="Q965" s="39">
        <v>0</v>
      </c>
      <c r="R965" s="39">
        <v>3</v>
      </c>
      <c r="S965" s="39">
        <v>4</v>
      </c>
      <c r="T965" s="39">
        <v>4</v>
      </c>
      <c r="U965" s="39">
        <v>0</v>
      </c>
      <c r="V965" s="39">
        <v>0</v>
      </c>
      <c r="W965" s="39">
        <v>2</v>
      </c>
      <c r="X965" s="39">
        <v>2</v>
      </c>
      <c r="Y965" s="39">
        <v>0</v>
      </c>
      <c r="Z965" s="39">
        <v>0</v>
      </c>
      <c r="AA965" s="39">
        <v>2</v>
      </c>
      <c r="AB965" s="39">
        <v>2</v>
      </c>
      <c r="AC965" s="39">
        <v>1</v>
      </c>
      <c r="AD965" s="39">
        <v>2</v>
      </c>
      <c r="AE965" s="39">
        <v>0</v>
      </c>
      <c r="AF965" s="39">
        <v>407973</v>
      </c>
      <c r="AG965" s="39">
        <v>179876</v>
      </c>
      <c r="AH965" s="39">
        <v>49521</v>
      </c>
      <c r="AI965" s="39">
        <v>178576</v>
      </c>
      <c r="AJ965" s="39">
        <v>17733</v>
      </c>
      <c r="AK965" s="39">
        <v>13598</v>
      </c>
    </row>
    <row r="966" spans="1:37" ht="16.5" customHeight="1">
      <c r="A966" s="38">
        <v>919</v>
      </c>
      <c r="B966" s="38" t="s">
        <v>2306</v>
      </c>
      <c r="C966" s="38" t="s">
        <v>2343</v>
      </c>
      <c r="D966" s="38" t="s">
        <v>62</v>
      </c>
      <c r="E966" s="38" t="s">
        <v>2344</v>
      </c>
      <c r="F966" s="45" t="s">
        <v>4467</v>
      </c>
      <c r="G966" s="38" t="s">
        <v>2345</v>
      </c>
      <c r="H966" s="38" t="s">
        <v>2346</v>
      </c>
      <c r="I966" s="38">
        <v>1973</v>
      </c>
      <c r="J966" s="39">
        <v>731</v>
      </c>
      <c r="K966" s="39">
        <v>624.08000000000004</v>
      </c>
      <c r="L966" s="39">
        <v>75</v>
      </c>
      <c r="M966" s="39">
        <v>53174</v>
      </c>
      <c r="N966" s="39">
        <v>1928</v>
      </c>
      <c r="O966" s="39">
        <v>9</v>
      </c>
      <c r="P966" s="39">
        <v>2365</v>
      </c>
      <c r="Q966" s="39">
        <v>127</v>
      </c>
      <c r="R966" s="39">
        <v>3</v>
      </c>
      <c r="S966" s="39">
        <v>4</v>
      </c>
      <c r="T966" s="39">
        <v>3</v>
      </c>
      <c r="U966" s="39">
        <v>1</v>
      </c>
      <c r="V966" s="39">
        <v>0</v>
      </c>
      <c r="W966" s="39">
        <v>3</v>
      </c>
      <c r="X966" s="39">
        <v>3</v>
      </c>
      <c r="Y966" s="39">
        <v>0</v>
      </c>
      <c r="Z966" s="39">
        <v>0</v>
      </c>
      <c r="AA966" s="39">
        <v>0</v>
      </c>
      <c r="AB966" s="39">
        <v>0</v>
      </c>
      <c r="AC966" s="39">
        <v>0</v>
      </c>
      <c r="AD966" s="39">
        <v>3</v>
      </c>
      <c r="AE966" s="39">
        <v>0</v>
      </c>
      <c r="AF966" s="39">
        <v>391662</v>
      </c>
      <c r="AG966" s="39">
        <v>237691</v>
      </c>
      <c r="AH966" s="39">
        <v>34080</v>
      </c>
      <c r="AI966" s="39">
        <v>119891</v>
      </c>
      <c r="AJ966" s="39">
        <v>11954</v>
      </c>
      <c r="AK966" s="39">
        <v>13892</v>
      </c>
    </row>
    <row r="967" spans="1:37" ht="16.5" customHeight="1">
      <c r="A967" s="38">
        <v>920</v>
      </c>
      <c r="B967" s="38" t="s">
        <v>2306</v>
      </c>
      <c r="C967" s="38" t="s">
        <v>2347</v>
      </c>
      <c r="D967" s="38" t="s">
        <v>62</v>
      </c>
      <c r="E967" s="38" t="s">
        <v>2348</v>
      </c>
      <c r="F967" s="45" t="s">
        <v>4468</v>
      </c>
      <c r="G967" s="38" t="s">
        <v>2349</v>
      </c>
      <c r="H967" s="38" t="s">
        <v>4469</v>
      </c>
      <c r="I967" s="38">
        <v>1972</v>
      </c>
      <c r="J967" s="39">
        <v>3098</v>
      </c>
      <c r="K967" s="39">
        <v>1065</v>
      </c>
      <c r="L967" s="39">
        <v>108</v>
      </c>
      <c r="M967" s="39">
        <v>59401</v>
      </c>
      <c r="N967" s="39">
        <v>1762</v>
      </c>
      <c r="O967" s="39">
        <v>18</v>
      </c>
      <c r="P967" s="39">
        <v>2221</v>
      </c>
      <c r="Q967" s="39">
        <v>84</v>
      </c>
      <c r="R967" s="39">
        <v>5</v>
      </c>
      <c r="S967" s="39">
        <v>5</v>
      </c>
      <c r="T967" s="39">
        <v>5</v>
      </c>
      <c r="U967" s="39">
        <v>1</v>
      </c>
      <c r="V967" s="39">
        <v>1</v>
      </c>
      <c r="W967" s="39">
        <v>3</v>
      </c>
      <c r="X967" s="39">
        <v>3</v>
      </c>
      <c r="Y967" s="39">
        <v>0</v>
      </c>
      <c r="Z967" s="39">
        <v>0</v>
      </c>
      <c r="AA967" s="39">
        <v>1</v>
      </c>
      <c r="AB967" s="39">
        <v>1</v>
      </c>
      <c r="AC967" s="39">
        <v>0</v>
      </c>
      <c r="AD967" s="39">
        <v>3</v>
      </c>
      <c r="AE967" s="39">
        <v>0</v>
      </c>
      <c r="AF967" s="39">
        <v>329000</v>
      </c>
      <c r="AG967" s="39">
        <v>169011</v>
      </c>
      <c r="AH967" s="39">
        <v>49969</v>
      </c>
      <c r="AI967" s="39">
        <v>110020</v>
      </c>
      <c r="AJ967" s="39">
        <v>20762</v>
      </c>
      <c r="AK967" s="39">
        <v>10723</v>
      </c>
    </row>
    <row r="968" spans="1:37" ht="16.5" customHeight="1">
      <c r="A968" s="38">
        <v>921</v>
      </c>
      <c r="B968" s="38" t="s">
        <v>2306</v>
      </c>
      <c r="C968" s="38" t="s">
        <v>2350</v>
      </c>
      <c r="D968" s="38" t="s">
        <v>62</v>
      </c>
      <c r="E968" s="38" t="s">
        <v>4470</v>
      </c>
      <c r="F968" s="45" t="s">
        <v>4471</v>
      </c>
      <c r="G968" s="38" t="s">
        <v>2351</v>
      </c>
      <c r="H968" s="38" t="s">
        <v>2352</v>
      </c>
      <c r="I968" s="38">
        <v>1999</v>
      </c>
      <c r="J968" s="39">
        <v>21364</v>
      </c>
      <c r="K968" s="39">
        <v>7234</v>
      </c>
      <c r="L968" s="39">
        <v>767</v>
      </c>
      <c r="M968" s="39">
        <v>239843</v>
      </c>
      <c r="N968" s="39">
        <v>3829</v>
      </c>
      <c r="O968" s="39">
        <v>53</v>
      </c>
      <c r="P968" s="39">
        <v>5903</v>
      </c>
      <c r="Q968" s="39">
        <v>112</v>
      </c>
      <c r="R968" s="39">
        <v>53</v>
      </c>
      <c r="S968" s="39">
        <v>10</v>
      </c>
      <c r="T968" s="39">
        <v>10</v>
      </c>
      <c r="U968" s="39">
        <v>0</v>
      </c>
      <c r="V968" s="39">
        <v>0</v>
      </c>
      <c r="W968" s="39">
        <v>9</v>
      </c>
      <c r="X968" s="39">
        <v>9</v>
      </c>
      <c r="Y968" s="39">
        <v>1</v>
      </c>
      <c r="Z968" s="39">
        <v>1</v>
      </c>
      <c r="AA968" s="39">
        <v>0</v>
      </c>
      <c r="AB968" s="39">
        <v>0</v>
      </c>
      <c r="AC968" s="39">
        <v>0</v>
      </c>
      <c r="AD968" s="39">
        <v>9</v>
      </c>
      <c r="AE968" s="39">
        <v>0</v>
      </c>
      <c r="AF968" s="39">
        <v>1414930</v>
      </c>
      <c r="AG968" s="39">
        <v>418553</v>
      </c>
      <c r="AH968" s="39">
        <v>113433</v>
      </c>
      <c r="AI968" s="39">
        <v>882944</v>
      </c>
      <c r="AJ968" s="39">
        <v>92438</v>
      </c>
      <c r="AK968" s="39">
        <v>74050</v>
      </c>
    </row>
    <row r="969" spans="1:37" ht="16.5" customHeight="1">
      <c r="A969" s="38">
        <v>922</v>
      </c>
      <c r="B969" s="38" t="s">
        <v>2306</v>
      </c>
      <c r="C969" s="38" t="s">
        <v>2353</v>
      </c>
      <c r="D969" s="38" t="s">
        <v>62</v>
      </c>
      <c r="E969" s="38" t="s">
        <v>2354</v>
      </c>
      <c r="F969" s="45" t="s">
        <v>4472</v>
      </c>
      <c r="G969" s="38" t="s">
        <v>2355</v>
      </c>
      <c r="H969" s="38" t="s">
        <v>2356</v>
      </c>
      <c r="I969" s="38">
        <v>1998</v>
      </c>
      <c r="J969" s="39">
        <v>7274</v>
      </c>
      <c r="K969" s="39">
        <v>5374</v>
      </c>
      <c r="L969" s="39">
        <v>349</v>
      </c>
      <c r="M969" s="39">
        <v>85376</v>
      </c>
      <c r="N969" s="39">
        <v>2542</v>
      </c>
      <c r="O969" s="39">
        <v>11</v>
      </c>
      <c r="P969" s="39">
        <v>3575</v>
      </c>
      <c r="Q969" s="39">
        <v>135</v>
      </c>
      <c r="R969" s="39">
        <v>0</v>
      </c>
      <c r="S969" s="39">
        <v>19</v>
      </c>
      <c r="T969" s="39">
        <v>19</v>
      </c>
      <c r="U969" s="39">
        <v>5</v>
      </c>
      <c r="V969" s="39">
        <v>5</v>
      </c>
      <c r="W969" s="39">
        <v>4</v>
      </c>
      <c r="X969" s="39">
        <v>4</v>
      </c>
      <c r="Y969" s="39">
        <v>0</v>
      </c>
      <c r="Z969" s="39">
        <v>0</v>
      </c>
      <c r="AA969" s="39">
        <v>10</v>
      </c>
      <c r="AB969" s="39">
        <v>10</v>
      </c>
      <c r="AC969" s="39">
        <v>0</v>
      </c>
      <c r="AD969" s="39">
        <v>3</v>
      </c>
      <c r="AE969" s="39">
        <v>1</v>
      </c>
      <c r="AF969" s="39">
        <v>1048770</v>
      </c>
      <c r="AG969" s="39">
        <v>812209</v>
      </c>
      <c r="AH969" s="39">
        <v>69461</v>
      </c>
      <c r="AI969" s="39">
        <v>167100</v>
      </c>
      <c r="AJ969" s="39">
        <v>35434</v>
      </c>
      <c r="AK969" s="39">
        <v>5911</v>
      </c>
    </row>
    <row r="970" spans="1:37" ht="16.5" customHeight="1">
      <c r="A970" s="38">
        <v>923</v>
      </c>
      <c r="B970" s="38" t="s">
        <v>2306</v>
      </c>
      <c r="C970" s="38" t="s">
        <v>2357</v>
      </c>
      <c r="D970" s="38" t="s">
        <v>62</v>
      </c>
      <c r="E970" s="38" t="s">
        <v>2358</v>
      </c>
      <c r="F970" s="45" t="s">
        <v>4473</v>
      </c>
      <c r="G970" s="38" t="s">
        <v>4474</v>
      </c>
      <c r="H970" s="38" t="s">
        <v>4475</v>
      </c>
      <c r="I970" s="38">
        <v>1990</v>
      </c>
      <c r="J970" s="39">
        <v>2471</v>
      </c>
      <c r="K970" s="39">
        <v>1340.58</v>
      </c>
      <c r="L970" s="39">
        <v>75</v>
      </c>
      <c r="M970" s="39">
        <v>59339</v>
      </c>
      <c r="N970" s="39">
        <v>4041</v>
      </c>
      <c r="O970" s="39">
        <v>15</v>
      </c>
      <c r="P970" s="39">
        <v>2260</v>
      </c>
      <c r="Q970" s="39">
        <v>95</v>
      </c>
      <c r="R970" s="39">
        <v>2</v>
      </c>
      <c r="S970" s="39">
        <v>4</v>
      </c>
      <c r="T970" s="39">
        <v>4</v>
      </c>
      <c r="U970" s="39">
        <v>1</v>
      </c>
      <c r="V970" s="39">
        <v>1</v>
      </c>
      <c r="W970" s="39">
        <v>3</v>
      </c>
      <c r="X970" s="39">
        <v>3</v>
      </c>
      <c r="Y970" s="39">
        <v>0</v>
      </c>
      <c r="Z970" s="39">
        <v>0</v>
      </c>
      <c r="AA970" s="39">
        <v>0</v>
      </c>
      <c r="AB970" s="39">
        <v>0</v>
      </c>
      <c r="AC970" s="39">
        <v>0</v>
      </c>
      <c r="AD970" s="39">
        <v>3</v>
      </c>
      <c r="AE970" s="39">
        <v>0</v>
      </c>
      <c r="AF970" s="39">
        <v>378654</v>
      </c>
      <c r="AG970" s="39">
        <v>186404</v>
      </c>
      <c r="AH970" s="39">
        <v>49321</v>
      </c>
      <c r="AI970" s="39">
        <v>142929</v>
      </c>
      <c r="AJ970" s="39">
        <v>18687</v>
      </c>
      <c r="AK970" s="39">
        <v>17094</v>
      </c>
    </row>
    <row r="971" spans="1:37" s="774" customFormat="1">
      <c r="A971" s="1830" t="s">
        <v>4844</v>
      </c>
      <c r="B971" s="1831"/>
      <c r="C971" s="1832"/>
      <c r="D971" s="768"/>
      <c r="E971" s="769">
        <v>18</v>
      </c>
      <c r="F971" s="768"/>
      <c r="G971" s="768"/>
      <c r="H971" s="768"/>
      <c r="I971" s="768"/>
      <c r="J971" s="771"/>
      <c r="K971" s="771"/>
      <c r="L971" s="771"/>
      <c r="M971" s="771"/>
      <c r="N971" s="771"/>
      <c r="O971" s="771"/>
      <c r="P971" s="771"/>
      <c r="Q971" s="771"/>
      <c r="R971" s="771"/>
      <c r="S971" s="772"/>
      <c r="T971" s="772"/>
      <c r="U971" s="772"/>
      <c r="V971" s="772"/>
      <c r="W971" s="772"/>
      <c r="X971" s="772"/>
      <c r="Y971" s="772"/>
      <c r="Z971" s="771"/>
      <c r="AA971" s="772"/>
      <c r="AB971" s="772"/>
      <c r="AC971" s="771"/>
      <c r="AD971" s="771"/>
      <c r="AE971" s="771"/>
      <c r="AF971" s="773"/>
      <c r="AG971" s="771"/>
      <c r="AH971" s="771"/>
      <c r="AI971" s="771"/>
      <c r="AJ971" s="771"/>
      <c r="AK971" s="771"/>
    </row>
    <row r="972" spans="1:37" ht="16.5" customHeight="1">
      <c r="A972" s="38">
        <v>924</v>
      </c>
      <c r="B972" s="38" t="s">
        <v>2306</v>
      </c>
      <c r="C972" s="38" t="s">
        <v>2353</v>
      </c>
      <c r="D972" s="38" t="s">
        <v>140</v>
      </c>
      <c r="E972" s="38" t="s">
        <v>2359</v>
      </c>
      <c r="F972" s="45" t="s">
        <v>4476</v>
      </c>
      <c r="G972" s="38" t="s">
        <v>2360</v>
      </c>
      <c r="H972" s="38" t="s">
        <v>4477</v>
      </c>
      <c r="I972" s="38">
        <v>1980</v>
      </c>
      <c r="J972" s="39">
        <v>2838.4</v>
      </c>
      <c r="K972" s="39">
        <v>539.11</v>
      </c>
      <c r="L972" s="39">
        <v>121</v>
      </c>
      <c r="M972" s="39">
        <v>28432</v>
      </c>
      <c r="N972" s="39">
        <v>42</v>
      </c>
      <c r="O972" s="39">
        <v>25</v>
      </c>
      <c r="P972" s="39">
        <v>1163</v>
      </c>
      <c r="Q972" s="39">
        <v>0</v>
      </c>
      <c r="R972" s="39">
        <v>2</v>
      </c>
      <c r="S972" s="39">
        <v>3</v>
      </c>
      <c r="T972" s="39">
        <v>3</v>
      </c>
      <c r="U972" s="39">
        <v>1</v>
      </c>
      <c r="V972" s="39">
        <v>1</v>
      </c>
      <c r="W972" s="39">
        <v>1</v>
      </c>
      <c r="X972" s="39">
        <v>1</v>
      </c>
      <c r="Y972" s="39">
        <v>0</v>
      </c>
      <c r="Z972" s="39">
        <v>0</v>
      </c>
      <c r="AA972" s="39">
        <v>1</v>
      </c>
      <c r="AB972" s="39">
        <v>1</v>
      </c>
      <c r="AC972" s="39">
        <v>0</v>
      </c>
      <c r="AD972" s="39">
        <v>1</v>
      </c>
      <c r="AE972" s="39">
        <v>0</v>
      </c>
      <c r="AF972" s="39">
        <v>141510</v>
      </c>
      <c r="AG972" s="39">
        <v>83715</v>
      </c>
      <c r="AH972" s="39">
        <v>8799</v>
      </c>
      <c r="AI972" s="39">
        <v>48996</v>
      </c>
      <c r="AJ972" s="39">
        <v>7343</v>
      </c>
      <c r="AK972" s="39">
        <v>2421</v>
      </c>
    </row>
    <row r="973" spans="1:37" s="774" customFormat="1">
      <c r="A973" s="1830" t="s">
        <v>4842</v>
      </c>
      <c r="B973" s="1831"/>
      <c r="C973" s="1832"/>
      <c r="D973" s="768"/>
      <c r="E973" s="769">
        <v>1</v>
      </c>
      <c r="F973" s="768"/>
      <c r="G973" s="768"/>
      <c r="H973" s="768"/>
      <c r="I973" s="768"/>
      <c r="J973" s="771"/>
      <c r="K973" s="771"/>
      <c r="L973" s="771"/>
      <c r="M973" s="771"/>
      <c r="N973" s="771"/>
      <c r="O973" s="771"/>
      <c r="P973" s="771"/>
      <c r="Q973" s="771"/>
      <c r="R973" s="771"/>
      <c r="S973" s="772"/>
      <c r="T973" s="772"/>
      <c r="U973" s="772"/>
      <c r="V973" s="772"/>
      <c r="W973" s="772"/>
      <c r="X973" s="772"/>
      <c r="Y973" s="772"/>
      <c r="Z973" s="771"/>
      <c r="AA973" s="772"/>
      <c r="AB973" s="772"/>
      <c r="AC973" s="771"/>
      <c r="AD973" s="771"/>
      <c r="AE973" s="771"/>
      <c r="AF973" s="773"/>
      <c r="AG973" s="771"/>
      <c r="AH973" s="771"/>
      <c r="AI973" s="771"/>
      <c r="AJ973" s="771"/>
      <c r="AK973" s="771"/>
    </row>
    <row r="974" spans="1:37" ht="16.5" customHeight="1">
      <c r="A974" s="38">
        <v>925</v>
      </c>
      <c r="B974" s="38" t="s">
        <v>2306</v>
      </c>
      <c r="C974" s="38" t="s">
        <v>2307</v>
      </c>
      <c r="D974" s="38" t="s">
        <v>157</v>
      </c>
      <c r="E974" s="38" t="s">
        <v>2361</v>
      </c>
      <c r="F974" s="45" t="s">
        <v>4478</v>
      </c>
      <c r="G974" s="38" t="s">
        <v>2362</v>
      </c>
      <c r="H974" s="38" t="s">
        <v>2363</v>
      </c>
      <c r="I974" s="38">
        <v>2008</v>
      </c>
      <c r="J974" s="39">
        <v>977.3</v>
      </c>
      <c r="K974" s="39">
        <v>1070</v>
      </c>
      <c r="L974" s="39">
        <v>158</v>
      </c>
      <c r="M974" s="39">
        <v>61072</v>
      </c>
      <c r="N974" s="39">
        <v>710</v>
      </c>
      <c r="O974" s="39">
        <v>30</v>
      </c>
      <c r="P974" s="39">
        <v>1387</v>
      </c>
      <c r="Q974" s="39">
        <v>0</v>
      </c>
      <c r="R974" s="39">
        <v>23</v>
      </c>
      <c r="S974" s="39">
        <v>4</v>
      </c>
      <c r="T974" s="39">
        <v>4</v>
      </c>
      <c r="U974" s="39">
        <v>1</v>
      </c>
      <c r="V974" s="39">
        <v>1</v>
      </c>
      <c r="W974" s="39">
        <v>3</v>
      </c>
      <c r="X974" s="39">
        <v>3</v>
      </c>
      <c r="Y974" s="39">
        <v>0</v>
      </c>
      <c r="Z974" s="39">
        <v>0</v>
      </c>
      <c r="AA974" s="39">
        <v>0</v>
      </c>
      <c r="AB974" s="39">
        <v>0</v>
      </c>
      <c r="AC974" s="39">
        <v>0</v>
      </c>
      <c r="AD974" s="39">
        <v>5</v>
      </c>
      <c r="AE974" s="39">
        <v>0</v>
      </c>
      <c r="AF974" s="39">
        <v>490800</v>
      </c>
      <c r="AG974" s="39">
        <v>284098</v>
      </c>
      <c r="AH974" s="39">
        <v>24315</v>
      </c>
      <c r="AI974" s="39">
        <v>182387</v>
      </c>
      <c r="AJ974" s="39">
        <v>19106</v>
      </c>
      <c r="AK974" s="39">
        <v>8671</v>
      </c>
    </row>
    <row r="975" spans="1:37" ht="16.5" customHeight="1">
      <c r="A975" s="38">
        <v>926</v>
      </c>
      <c r="B975" s="38" t="s">
        <v>2306</v>
      </c>
      <c r="C975" s="38" t="s">
        <v>2307</v>
      </c>
      <c r="D975" s="38" t="s">
        <v>157</v>
      </c>
      <c r="E975" s="38" t="s">
        <v>2364</v>
      </c>
      <c r="F975" s="45" t="s">
        <v>4479</v>
      </c>
      <c r="G975" s="38" t="s">
        <v>2365</v>
      </c>
      <c r="H975" s="38" t="s">
        <v>2366</v>
      </c>
      <c r="I975" s="38">
        <v>2010</v>
      </c>
      <c r="J975" s="39">
        <v>390</v>
      </c>
      <c r="K975" s="39">
        <v>778.26</v>
      </c>
      <c r="L975" s="39">
        <v>94</v>
      </c>
      <c r="M975" s="39">
        <v>49568</v>
      </c>
      <c r="N975" s="39">
        <v>186</v>
      </c>
      <c r="O975" s="39">
        <v>30</v>
      </c>
      <c r="P975" s="39">
        <v>1169</v>
      </c>
      <c r="Q975" s="39">
        <v>0</v>
      </c>
      <c r="R975" s="39">
        <v>0</v>
      </c>
      <c r="S975" s="39">
        <v>4</v>
      </c>
      <c r="T975" s="39">
        <v>4</v>
      </c>
      <c r="U975" s="39">
        <v>0</v>
      </c>
      <c r="V975" s="39">
        <v>0</v>
      </c>
      <c r="W975" s="39">
        <v>2</v>
      </c>
      <c r="X975" s="39">
        <v>2</v>
      </c>
      <c r="Y975" s="39">
        <v>0</v>
      </c>
      <c r="Z975" s="39">
        <v>0</v>
      </c>
      <c r="AA975" s="39">
        <v>2</v>
      </c>
      <c r="AB975" s="39">
        <v>2</v>
      </c>
      <c r="AC975" s="39">
        <v>0</v>
      </c>
      <c r="AD975" s="39">
        <v>4</v>
      </c>
      <c r="AE975" s="39">
        <v>0</v>
      </c>
      <c r="AF975" s="39">
        <v>212907</v>
      </c>
      <c r="AG975" s="39">
        <v>152973</v>
      </c>
      <c r="AH975" s="39">
        <v>10000</v>
      </c>
      <c r="AI975" s="39">
        <v>49934</v>
      </c>
      <c r="AJ975" s="39">
        <v>19678</v>
      </c>
      <c r="AK975" s="39">
        <v>14893</v>
      </c>
    </row>
    <row r="976" spans="1:37" ht="16.5" customHeight="1">
      <c r="A976" s="38">
        <v>927</v>
      </c>
      <c r="B976" s="38" t="s">
        <v>2306</v>
      </c>
      <c r="C976" s="38" t="s">
        <v>2310</v>
      </c>
      <c r="D976" s="38" t="s">
        <v>157</v>
      </c>
      <c r="E976" s="38" t="s">
        <v>2371</v>
      </c>
      <c r="F976" s="45" t="s">
        <v>4480</v>
      </c>
      <c r="G976" s="38" t="s">
        <v>2372</v>
      </c>
      <c r="H976" s="38" t="s">
        <v>2368</v>
      </c>
      <c r="I976" s="38">
        <v>2020</v>
      </c>
      <c r="J976" s="39">
        <v>4347</v>
      </c>
      <c r="K976" s="39">
        <v>986.14</v>
      </c>
      <c r="L976" s="39">
        <v>80</v>
      </c>
      <c r="M976" s="39">
        <v>15104</v>
      </c>
      <c r="N976" s="39">
        <v>0</v>
      </c>
      <c r="O976" s="39">
        <v>24</v>
      </c>
      <c r="P976" s="39">
        <v>4205</v>
      </c>
      <c r="Q976" s="39">
        <v>0</v>
      </c>
      <c r="R976" s="39">
        <v>0</v>
      </c>
      <c r="S976" s="39">
        <v>6</v>
      </c>
      <c r="T976" s="39">
        <v>6</v>
      </c>
      <c r="U976" s="39">
        <v>0</v>
      </c>
      <c r="V976" s="39">
        <v>0</v>
      </c>
      <c r="W976" s="39">
        <v>4</v>
      </c>
      <c r="X976" s="39">
        <v>4</v>
      </c>
      <c r="Y976" s="39">
        <v>0</v>
      </c>
      <c r="Z976" s="39">
        <v>0</v>
      </c>
      <c r="AA976" s="39">
        <v>2</v>
      </c>
      <c r="AB976" s="39">
        <v>2</v>
      </c>
      <c r="AC976" s="39">
        <v>0</v>
      </c>
      <c r="AD976" s="39">
        <v>4</v>
      </c>
      <c r="AE976" s="39">
        <v>0</v>
      </c>
      <c r="AF976" s="39">
        <v>318105</v>
      </c>
      <c r="AG976" s="39">
        <v>273776</v>
      </c>
      <c r="AH976" s="39">
        <v>28093</v>
      </c>
      <c r="AI976" s="39">
        <v>16236</v>
      </c>
      <c r="AJ976" s="39">
        <v>14777</v>
      </c>
      <c r="AK976" s="39">
        <v>55512</v>
      </c>
    </row>
    <row r="977" spans="1:37" ht="16.5" customHeight="1">
      <c r="A977" s="38">
        <v>928</v>
      </c>
      <c r="B977" s="38" t="s">
        <v>2306</v>
      </c>
      <c r="C977" s="38" t="s">
        <v>2310</v>
      </c>
      <c r="D977" s="38" t="s">
        <v>157</v>
      </c>
      <c r="E977" s="38" t="s">
        <v>2373</v>
      </c>
      <c r="F977" s="45" t="s">
        <v>4481</v>
      </c>
      <c r="G977" s="38" t="s">
        <v>2374</v>
      </c>
      <c r="H977" s="38" t="s">
        <v>2368</v>
      </c>
      <c r="I977" s="38">
        <v>2013</v>
      </c>
      <c r="J977" s="39">
        <v>3391.9</v>
      </c>
      <c r="K977" s="39">
        <v>1157</v>
      </c>
      <c r="L977" s="39">
        <v>229</v>
      </c>
      <c r="M977" s="39">
        <v>51419</v>
      </c>
      <c r="N977" s="39">
        <v>0</v>
      </c>
      <c r="O977" s="39">
        <v>35</v>
      </c>
      <c r="P977" s="39">
        <v>3630</v>
      </c>
      <c r="Q977" s="39">
        <v>0</v>
      </c>
      <c r="R977" s="39">
        <v>35</v>
      </c>
      <c r="S977" s="39">
        <v>12</v>
      </c>
      <c r="T977" s="39">
        <v>12</v>
      </c>
      <c r="U977" s="39">
        <v>1</v>
      </c>
      <c r="V977" s="39">
        <v>1</v>
      </c>
      <c r="W977" s="39">
        <v>3</v>
      </c>
      <c r="X977" s="39">
        <v>3</v>
      </c>
      <c r="Y977" s="39">
        <v>0</v>
      </c>
      <c r="Z977" s="39">
        <v>0</v>
      </c>
      <c r="AA977" s="39">
        <v>8</v>
      </c>
      <c r="AB977" s="39">
        <v>8</v>
      </c>
      <c r="AC977" s="39">
        <v>0</v>
      </c>
      <c r="AD977" s="39">
        <v>3</v>
      </c>
      <c r="AE977" s="39">
        <v>0</v>
      </c>
      <c r="AF977" s="39">
        <v>703727</v>
      </c>
      <c r="AG977" s="39">
        <v>564033</v>
      </c>
      <c r="AH977" s="39">
        <v>50972</v>
      </c>
      <c r="AI977" s="39">
        <v>88722</v>
      </c>
      <c r="AJ977" s="39">
        <v>25765</v>
      </c>
      <c r="AK977" s="39">
        <v>27921</v>
      </c>
    </row>
    <row r="978" spans="1:37" ht="16.5" customHeight="1">
      <c r="A978" s="38">
        <v>929</v>
      </c>
      <c r="B978" s="38" t="s">
        <v>2306</v>
      </c>
      <c r="C978" s="38" t="s">
        <v>2310</v>
      </c>
      <c r="D978" s="38" t="s">
        <v>157</v>
      </c>
      <c r="E978" s="38" t="s">
        <v>4856</v>
      </c>
      <c r="F978" s="45" t="s">
        <v>4482</v>
      </c>
      <c r="G978" s="38" t="s">
        <v>2367</v>
      </c>
      <c r="H978" s="38" t="s">
        <v>2368</v>
      </c>
      <c r="I978" s="38">
        <v>1995</v>
      </c>
      <c r="J978" s="39">
        <v>2450</v>
      </c>
      <c r="K978" s="39">
        <v>5736</v>
      </c>
      <c r="L978" s="39">
        <v>691</v>
      </c>
      <c r="M978" s="39">
        <v>162561</v>
      </c>
      <c r="N978" s="39">
        <v>4535</v>
      </c>
      <c r="O978" s="39">
        <v>85</v>
      </c>
      <c r="P978" s="39">
        <v>36491</v>
      </c>
      <c r="Q978" s="39">
        <v>88</v>
      </c>
      <c r="R978" s="39">
        <v>2</v>
      </c>
      <c r="S978" s="39">
        <v>19</v>
      </c>
      <c r="T978" s="39">
        <v>19</v>
      </c>
      <c r="U978" s="39">
        <v>3</v>
      </c>
      <c r="V978" s="39">
        <v>3</v>
      </c>
      <c r="W978" s="39">
        <v>12</v>
      </c>
      <c r="X978" s="39">
        <v>12</v>
      </c>
      <c r="Y978" s="39">
        <v>1</v>
      </c>
      <c r="Z978" s="39">
        <v>1</v>
      </c>
      <c r="AA978" s="39">
        <v>3</v>
      </c>
      <c r="AB978" s="39">
        <v>3</v>
      </c>
      <c r="AC978" s="39">
        <v>1</v>
      </c>
      <c r="AD978" s="39">
        <v>12</v>
      </c>
      <c r="AE978" s="39">
        <v>0</v>
      </c>
      <c r="AF978" s="39">
        <v>3085307</v>
      </c>
      <c r="AG978" s="39">
        <v>1755041</v>
      </c>
      <c r="AH978" s="39">
        <v>124240</v>
      </c>
      <c r="AI978" s="39">
        <v>1206026</v>
      </c>
      <c r="AJ978" s="39">
        <v>222552</v>
      </c>
      <c r="AK978" s="39">
        <v>264062</v>
      </c>
    </row>
    <row r="979" spans="1:37" ht="16.5" customHeight="1">
      <c r="A979" s="38">
        <v>930</v>
      </c>
      <c r="B979" s="38" t="s">
        <v>2306</v>
      </c>
      <c r="C979" s="38" t="s">
        <v>2310</v>
      </c>
      <c r="D979" s="38" t="s">
        <v>157</v>
      </c>
      <c r="E979" s="38" t="s">
        <v>2375</v>
      </c>
      <c r="F979" s="45" t="s">
        <v>4483</v>
      </c>
      <c r="G979" s="38" t="s">
        <v>2376</v>
      </c>
      <c r="H979" s="38" t="s">
        <v>2377</v>
      </c>
      <c r="I979" s="38">
        <v>1997</v>
      </c>
      <c r="J979" s="39">
        <v>2392</v>
      </c>
      <c r="K979" s="39">
        <v>738</v>
      </c>
      <c r="L979" s="39">
        <v>18</v>
      </c>
      <c r="M979" s="39">
        <v>32643</v>
      </c>
      <c r="N979" s="39">
        <v>0</v>
      </c>
      <c r="O979" s="39">
        <v>9</v>
      </c>
      <c r="P979" s="39">
        <v>523</v>
      </c>
      <c r="Q979" s="39">
        <v>0</v>
      </c>
      <c r="R979" s="39">
        <v>0</v>
      </c>
      <c r="S979" s="39">
        <v>1</v>
      </c>
      <c r="T979" s="39">
        <v>1</v>
      </c>
      <c r="U979" s="39">
        <v>0</v>
      </c>
      <c r="V979" s="39">
        <v>0</v>
      </c>
      <c r="W979" s="39">
        <v>0</v>
      </c>
      <c r="X979" s="39">
        <v>0</v>
      </c>
      <c r="Y979" s="39">
        <v>0</v>
      </c>
      <c r="Z979" s="39">
        <v>0</v>
      </c>
      <c r="AA979" s="39">
        <v>1</v>
      </c>
      <c r="AB979" s="39">
        <v>1</v>
      </c>
      <c r="AC979" s="39">
        <v>0</v>
      </c>
      <c r="AD979" s="39">
        <v>0</v>
      </c>
      <c r="AE979" s="39">
        <v>0</v>
      </c>
      <c r="AF979" s="39">
        <v>43018</v>
      </c>
      <c r="AG979" s="39">
        <v>34158</v>
      </c>
      <c r="AH979" s="39">
        <v>5000</v>
      </c>
      <c r="AI979" s="39">
        <v>3860</v>
      </c>
      <c r="AJ979" s="39">
        <v>1169</v>
      </c>
      <c r="AK979" s="39">
        <v>1467</v>
      </c>
    </row>
    <row r="980" spans="1:37" ht="16.5" customHeight="1">
      <c r="A980" s="38">
        <v>931</v>
      </c>
      <c r="B980" s="38" t="s">
        <v>2306</v>
      </c>
      <c r="C980" s="38" t="s">
        <v>2310</v>
      </c>
      <c r="D980" s="38" t="s">
        <v>157</v>
      </c>
      <c r="E980" s="38" t="s">
        <v>2369</v>
      </c>
      <c r="F980" s="45" t="s">
        <v>4484</v>
      </c>
      <c r="G980" s="38" t="s">
        <v>2370</v>
      </c>
      <c r="H980" s="38" t="s">
        <v>2368</v>
      </c>
      <c r="I980" s="38">
        <v>2013</v>
      </c>
      <c r="J980" s="39">
        <v>2776</v>
      </c>
      <c r="K980" s="39">
        <v>2338</v>
      </c>
      <c r="L980" s="39">
        <v>260</v>
      </c>
      <c r="M980" s="39">
        <v>82022</v>
      </c>
      <c r="N980" s="39">
        <v>0</v>
      </c>
      <c r="O980" s="39">
        <v>43</v>
      </c>
      <c r="P980" s="39">
        <v>3490</v>
      </c>
      <c r="Q980" s="39">
        <v>0</v>
      </c>
      <c r="R980" s="39">
        <v>43</v>
      </c>
      <c r="S980" s="39">
        <v>11</v>
      </c>
      <c r="T980" s="39">
        <v>14</v>
      </c>
      <c r="U980" s="39">
        <v>0</v>
      </c>
      <c r="V980" s="39">
        <v>0</v>
      </c>
      <c r="W980" s="39">
        <v>4</v>
      </c>
      <c r="X980" s="39">
        <v>4</v>
      </c>
      <c r="Y980" s="39">
        <v>0</v>
      </c>
      <c r="Z980" s="39">
        <v>0</v>
      </c>
      <c r="AA980" s="39">
        <v>7</v>
      </c>
      <c r="AB980" s="39">
        <v>10</v>
      </c>
      <c r="AC980" s="39">
        <v>0</v>
      </c>
      <c r="AD980" s="39">
        <v>5</v>
      </c>
      <c r="AE980" s="39">
        <v>0</v>
      </c>
      <c r="AF980" s="39">
        <v>537477</v>
      </c>
      <c r="AG980" s="39">
        <v>451117</v>
      </c>
      <c r="AH980" s="39">
        <v>50000</v>
      </c>
      <c r="AI980" s="39">
        <v>36360</v>
      </c>
      <c r="AJ980" s="39">
        <v>127774</v>
      </c>
      <c r="AK980" s="39">
        <v>88167</v>
      </c>
    </row>
    <row r="981" spans="1:37" ht="16.5" customHeight="1">
      <c r="A981" s="38">
        <v>932</v>
      </c>
      <c r="B981" s="38" t="s">
        <v>2306</v>
      </c>
      <c r="C981" s="38" t="s">
        <v>2316</v>
      </c>
      <c r="D981" s="38" t="s">
        <v>157</v>
      </c>
      <c r="E981" s="38" t="s">
        <v>2378</v>
      </c>
      <c r="F981" s="45" t="s">
        <v>4485</v>
      </c>
      <c r="G981" s="38" t="s">
        <v>2379</v>
      </c>
      <c r="H981" s="38" t="s">
        <v>4486</v>
      </c>
      <c r="I981" s="38">
        <v>1995</v>
      </c>
      <c r="J981" s="39">
        <v>3411</v>
      </c>
      <c r="K981" s="39">
        <v>4975</v>
      </c>
      <c r="L981" s="39">
        <v>603</v>
      </c>
      <c r="M981" s="39">
        <v>163694</v>
      </c>
      <c r="N981" s="39">
        <v>6242</v>
      </c>
      <c r="O981" s="39">
        <v>0</v>
      </c>
      <c r="P981" s="39">
        <v>5259</v>
      </c>
      <c r="Q981" s="39">
        <v>528</v>
      </c>
      <c r="R981" s="39">
        <v>0</v>
      </c>
      <c r="S981" s="39">
        <v>9</v>
      </c>
      <c r="T981" s="39">
        <v>13</v>
      </c>
      <c r="U981" s="39">
        <v>3</v>
      </c>
      <c r="V981" s="39">
        <v>3</v>
      </c>
      <c r="W981" s="39">
        <v>6</v>
      </c>
      <c r="X981" s="39">
        <v>8</v>
      </c>
      <c r="Y981" s="39">
        <v>0</v>
      </c>
      <c r="Z981" s="39">
        <v>0</v>
      </c>
      <c r="AA981" s="39">
        <v>0</v>
      </c>
      <c r="AB981" s="39">
        <v>2</v>
      </c>
      <c r="AC981" s="39">
        <v>0</v>
      </c>
      <c r="AD981" s="39">
        <v>8</v>
      </c>
      <c r="AE981" s="39">
        <v>0</v>
      </c>
      <c r="AF981" s="39">
        <v>2216213</v>
      </c>
      <c r="AG981" s="39">
        <v>1109000</v>
      </c>
      <c r="AH981" s="39">
        <v>81350</v>
      </c>
      <c r="AI981" s="39">
        <v>1025863</v>
      </c>
      <c r="AJ981" s="39">
        <v>49757</v>
      </c>
      <c r="AK981" s="39">
        <v>57063</v>
      </c>
    </row>
    <row r="982" spans="1:37" ht="16.5" customHeight="1">
      <c r="A982" s="38">
        <v>933</v>
      </c>
      <c r="B982" s="38" t="s">
        <v>2306</v>
      </c>
      <c r="C982" s="38" t="s">
        <v>2316</v>
      </c>
      <c r="D982" s="38" t="s">
        <v>157</v>
      </c>
      <c r="E982" s="38" t="s">
        <v>2380</v>
      </c>
      <c r="F982" s="45" t="s">
        <v>4487</v>
      </c>
      <c r="G982" s="38" t="s">
        <v>2381</v>
      </c>
      <c r="H982" s="38" t="s">
        <v>4488</v>
      </c>
      <c r="I982" s="38">
        <v>2005</v>
      </c>
      <c r="J982" s="39">
        <v>2413</v>
      </c>
      <c r="K982" s="39">
        <v>991.38</v>
      </c>
      <c r="L982" s="39">
        <v>146</v>
      </c>
      <c r="M982" s="39">
        <v>41974</v>
      </c>
      <c r="N982" s="39">
        <v>4340</v>
      </c>
      <c r="O982" s="39">
        <v>69</v>
      </c>
      <c r="P982" s="39">
        <v>1109</v>
      </c>
      <c r="Q982" s="39">
        <v>40</v>
      </c>
      <c r="R982" s="39">
        <v>0</v>
      </c>
      <c r="S982" s="46">
        <v>2.5</v>
      </c>
      <c r="T982" s="46">
        <v>2.5</v>
      </c>
      <c r="U982" s="39">
        <v>0</v>
      </c>
      <c r="V982" s="39">
        <v>0</v>
      </c>
      <c r="W982" s="46">
        <v>1.5</v>
      </c>
      <c r="X982" s="46">
        <v>1.5</v>
      </c>
      <c r="Y982" s="39">
        <v>0</v>
      </c>
      <c r="Z982" s="39">
        <v>0</v>
      </c>
      <c r="AA982" s="39">
        <v>1</v>
      </c>
      <c r="AB982" s="39">
        <v>1</v>
      </c>
      <c r="AC982" s="39">
        <v>1</v>
      </c>
      <c r="AD982" s="39">
        <v>1</v>
      </c>
      <c r="AE982" s="39">
        <v>0</v>
      </c>
      <c r="AF982" s="39">
        <v>556266</v>
      </c>
      <c r="AG982" s="39">
        <v>470000</v>
      </c>
      <c r="AH982" s="39">
        <v>15000</v>
      </c>
      <c r="AI982" s="39">
        <v>71266</v>
      </c>
      <c r="AJ982" s="39">
        <v>9659</v>
      </c>
      <c r="AK982" s="39">
        <v>11486</v>
      </c>
    </row>
    <row r="983" spans="1:37" ht="16.5" customHeight="1">
      <c r="A983" s="38">
        <v>934</v>
      </c>
      <c r="B983" s="38" t="s">
        <v>2306</v>
      </c>
      <c r="C983" s="38" t="s">
        <v>2316</v>
      </c>
      <c r="D983" s="38" t="s">
        <v>157</v>
      </c>
      <c r="E983" s="38" t="s">
        <v>2382</v>
      </c>
      <c r="F983" s="45" t="s">
        <v>4489</v>
      </c>
      <c r="G983" s="38" t="s">
        <v>2383</v>
      </c>
      <c r="H983" s="38" t="s">
        <v>4488</v>
      </c>
      <c r="I983" s="38">
        <v>1998</v>
      </c>
      <c r="J983" s="39">
        <v>890</v>
      </c>
      <c r="K983" s="39">
        <v>999.91</v>
      </c>
      <c r="L983" s="39">
        <v>44</v>
      </c>
      <c r="M983" s="39">
        <v>29725</v>
      </c>
      <c r="N983" s="39">
        <v>399</v>
      </c>
      <c r="O983" s="39">
        <v>11</v>
      </c>
      <c r="P983" s="39">
        <v>781</v>
      </c>
      <c r="Q983" s="39">
        <v>87</v>
      </c>
      <c r="R983" s="39">
        <v>6</v>
      </c>
      <c r="S983" s="39">
        <v>3</v>
      </c>
      <c r="T983" s="39">
        <v>3</v>
      </c>
      <c r="U983" s="39">
        <v>2</v>
      </c>
      <c r="V983" s="39">
        <v>2</v>
      </c>
      <c r="W983" s="39">
        <v>1</v>
      </c>
      <c r="X983" s="39">
        <v>1</v>
      </c>
      <c r="Y983" s="39">
        <v>0</v>
      </c>
      <c r="Z983" s="39">
        <v>0</v>
      </c>
      <c r="AA983" s="39">
        <v>0</v>
      </c>
      <c r="AB983" s="39">
        <v>0</v>
      </c>
      <c r="AC983" s="39">
        <v>0</v>
      </c>
      <c r="AD983" s="39">
        <v>1</v>
      </c>
      <c r="AE983" s="39">
        <v>0</v>
      </c>
      <c r="AF983" s="39">
        <v>569754</v>
      </c>
      <c r="AG983" s="39">
        <v>425851</v>
      </c>
      <c r="AH983" s="39">
        <v>12000</v>
      </c>
      <c r="AI983" s="39">
        <v>131903</v>
      </c>
      <c r="AJ983" s="39">
        <v>6220</v>
      </c>
      <c r="AK983" s="39">
        <v>5813</v>
      </c>
    </row>
    <row r="984" spans="1:37" ht="16.5" customHeight="1">
      <c r="A984" s="38">
        <v>935</v>
      </c>
      <c r="B984" s="38" t="s">
        <v>2306</v>
      </c>
      <c r="C984" s="38" t="s">
        <v>2323</v>
      </c>
      <c r="D984" s="38" t="s">
        <v>157</v>
      </c>
      <c r="E984" s="38" t="s">
        <v>2384</v>
      </c>
      <c r="F984" s="45" t="s">
        <v>4490</v>
      </c>
      <c r="G984" s="38" t="s">
        <v>4491</v>
      </c>
      <c r="H984" s="38" t="s">
        <v>4492</v>
      </c>
      <c r="I984" s="38">
        <v>2008</v>
      </c>
      <c r="J984" s="39">
        <v>1170</v>
      </c>
      <c r="K984" s="39">
        <v>1046</v>
      </c>
      <c r="L984" s="39">
        <v>184</v>
      </c>
      <c r="M984" s="39">
        <v>57331</v>
      </c>
      <c r="N984" s="39">
        <v>0</v>
      </c>
      <c r="O984" s="39">
        <v>11</v>
      </c>
      <c r="P984" s="39">
        <v>2492</v>
      </c>
      <c r="Q984" s="39">
        <v>0</v>
      </c>
      <c r="R984" s="39">
        <v>4</v>
      </c>
      <c r="S984" s="39">
        <v>3</v>
      </c>
      <c r="T984" s="39">
        <v>3</v>
      </c>
      <c r="U984" s="39">
        <v>0</v>
      </c>
      <c r="V984" s="39">
        <v>0</v>
      </c>
      <c r="W984" s="39">
        <v>2</v>
      </c>
      <c r="X984" s="39">
        <v>2</v>
      </c>
      <c r="Y984" s="39">
        <v>0</v>
      </c>
      <c r="Z984" s="39">
        <v>0</v>
      </c>
      <c r="AA984" s="39">
        <v>1</v>
      </c>
      <c r="AB984" s="39">
        <v>1</v>
      </c>
      <c r="AC984" s="39">
        <v>0</v>
      </c>
      <c r="AD984" s="39">
        <v>2</v>
      </c>
      <c r="AE984" s="39">
        <v>0</v>
      </c>
      <c r="AF984" s="39">
        <v>302987</v>
      </c>
      <c r="AG984" s="39">
        <v>189194</v>
      </c>
      <c r="AH984" s="39">
        <v>61059</v>
      </c>
      <c r="AI984" s="39">
        <v>52734</v>
      </c>
      <c r="AJ984" s="39">
        <v>35100</v>
      </c>
      <c r="AK984" s="39">
        <v>23722</v>
      </c>
    </row>
    <row r="985" spans="1:37" ht="16.5" customHeight="1">
      <c r="A985" s="38">
        <v>936</v>
      </c>
      <c r="B985" s="38" t="s">
        <v>2306</v>
      </c>
      <c r="C985" s="38" t="s">
        <v>2323</v>
      </c>
      <c r="D985" s="38" t="s">
        <v>157</v>
      </c>
      <c r="E985" s="38" t="s">
        <v>2385</v>
      </c>
      <c r="F985" s="45" t="s">
        <v>4493</v>
      </c>
      <c r="G985" s="38" t="s">
        <v>2386</v>
      </c>
      <c r="H985" s="38" t="s">
        <v>4494</v>
      </c>
      <c r="I985" s="38">
        <v>2019</v>
      </c>
      <c r="J985" s="39">
        <v>860</v>
      </c>
      <c r="K985" s="39">
        <v>1454</v>
      </c>
      <c r="L985" s="39">
        <v>166</v>
      </c>
      <c r="M985" s="39">
        <v>28780</v>
      </c>
      <c r="N985" s="39">
        <v>0</v>
      </c>
      <c r="O985" s="39">
        <v>1</v>
      </c>
      <c r="P985" s="39">
        <v>2591</v>
      </c>
      <c r="Q985" s="39">
        <v>0</v>
      </c>
      <c r="R985" s="39">
        <v>1</v>
      </c>
      <c r="S985" s="39">
        <v>3</v>
      </c>
      <c r="T985" s="39">
        <v>3</v>
      </c>
      <c r="U985" s="39">
        <v>0</v>
      </c>
      <c r="V985" s="39">
        <v>0</v>
      </c>
      <c r="W985" s="39">
        <v>2</v>
      </c>
      <c r="X985" s="39">
        <v>2</v>
      </c>
      <c r="Y985" s="39">
        <v>0</v>
      </c>
      <c r="Z985" s="39">
        <v>0</v>
      </c>
      <c r="AA985" s="39">
        <v>1</v>
      </c>
      <c r="AB985" s="39">
        <v>1</v>
      </c>
      <c r="AC985" s="39">
        <v>0</v>
      </c>
      <c r="AD985" s="39">
        <v>4</v>
      </c>
      <c r="AE985" s="39">
        <v>0</v>
      </c>
      <c r="AF985" s="39">
        <v>428294</v>
      </c>
      <c r="AG985" s="39">
        <v>274113</v>
      </c>
      <c r="AH985" s="39">
        <v>61037</v>
      </c>
      <c r="AI985" s="39">
        <v>93144</v>
      </c>
      <c r="AJ985" s="39">
        <v>35470</v>
      </c>
      <c r="AK985" s="39">
        <v>43692</v>
      </c>
    </row>
    <row r="986" spans="1:37" ht="16.5" customHeight="1">
      <c r="A986" s="38">
        <v>937</v>
      </c>
      <c r="B986" s="38" t="s">
        <v>2306</v>
      </c>
      <c r="C986" s="38" t="s">
        <v>2329</v>
      </c>
      <c r="D986" s="38" t="s">
        <v>157</v>
      </c>
      <c r="E986" s="38" t="s">
        <v>2387</v>
      </c>
      <c r="F986" s="45" t="s">
        <v>4495</v>
      </c>
      <c r="G986" s="38" t="s">
        <v>2388</v>
      </c>
      <c r="H986" s="38" t="s">
        <v>2389</v>
      </c>
      <c r="I986" s="38">
        <v>2001</v>
      </c>
      <c r="J986" s="39">
        <v>419.8</v>
      </c>
      <c r="K986" s="39">
        <v>419.8</v>
      </c>
      <c r="L986" s="39">
        <v>158</v>
      </c>
      <c r="M986" s="39">
        <v>42985</v>
      </c>
      <c r="N986" s="39">
        <v>162</v>
      </c>
      <c r="O986" s="39">
        <v>15</v>
      </c>
      <c r="P986" s="39">
        <v>2228</v>
      </c>
      <c r="Q986" s="39">
        <v>0</v>
      </c>
      <c r="R986" s="39">
        <v>15</v>
      </c>
      <c r="S986" s="39">
        <v>5</v>
      </c>
      <c r="T986" s="39">
        <v>5</v>
      </c>
      <c r="U986" s="39">
        <v>1</v>
      </c>
      <c r="V986" s="39">
        <v>1</v>
      </c>
      <c r="W986" s="39">
        <v>1</v>
      </c>
      <c r="X986" s="39">
        <v>1</v>
      </c>
      <c r="Y986" s="39">
        <v>0</v>
      </c>
      <c r="Z986" s="39">
        <v>0</v>
      </c>
      <c r="AA986" s="39">
        <v>3</v>
      </c>
      <c r="AB986" s="39">
        <v>3</v>
      </c>
      <c r="AC986" s="39">
        <v>0</v>
      </c>
      <c r="AD986" s="39">
        <v>1</v>
      </c>
      <c r="AE986" s="39">
        <v>1</v>
      </c>
      <c r="AF986" s="39">
        <v>2591849</v>
      </c>
      <c r="AG986" s="39">
        <v>87409</v>
      </c>
      <c r="AH986" s="39">
        <v>29970</v>
      </c>
      <c r="AI986" s="39">
        <v>2474470</v>
      </c>
      <c r="AJ986" s="39">
        <v>10666</v>
      </c>
      <c r="AK986" s="39">
        <v>15071</v>
      </c>
    </row>
    <row r="987" spans="1:37" ht="16.5" customHeight="1">
      <c r="A987" s="38">
        <v>938</v>
      </c>
      <c r="B987" s="38" t="s">
        <v>2306</v>
      </c>
      <c r="C987" s="38" t="s">
        <v>2332</v>
      </c>
      <c r="D987" s="38" t="s">
        <v>157</v>
      </c>
      <c r="E987" s="38" t="s">
        <v>2390</v>
      </c>
      <c r="F987" s="45" t="s">
        <v>4496</v>
      </c>
      <c r="G987" s="38" t="s">
        <v>4497</v>
      </c>
      <c r="H987" s="38" t="s">
        <v>4498</v>
      </c>
      <c r="I987" s="38">
        <v>2000</v>
      </c>
      <c r="J987" s="39">
        <v>2478</v>
      </c>
      <c r="K987" s="39">
        <v>1326</v>
      </c>
      <c r="L987" s="39">
        <v>240</v>
      </c>
      <c r="M987" s="39">
        <v>66420</v>
      </c>
      <c r="N987" s="39">
        <v>818</v>
      </c>
      <c r="O987" s="39">
        <v>12</v>
      </c>
      <c r="P987" s="39">
        <v>1140</v>
      </c>
      <c r="Q987" s="39">
        <v>0</v>
      </c>
      <c r="R987" s="39">
        <v>0</v>
      </c>
      <c r="S987" s="39">
        <v>8</v>
      </c>
      <c r="T987" s="39">
        <v>8</v>
      </c>
      <c r="U987" s="39">
        <v>0</v>
      </c>
      <c r="V987" s="39">
        <v>0</v>
      </c>
      <c r="W987" s="39">
        <v>3</v>
      </c>
      <c r="X987" s="39">
        <v>3</v>
      </c>
      <c r="Y987" s="39">
        <v>0</v>
      </c>
      <c r="Z987" s="39">
        <v>0</v>
      </c>
      <c r="AA987" s="39">
        <v>5</v>
      </c>
      <c r="AB987" s="39">
        <v>5</v>
      </c>
      <c r="AC987" s="39">
        <v>0</v>
      </c>
      <c r="AD987" s="39">
        <v>3</v>
      </c>
      <c r="AE987" s="39">
        <v>0</v>
      </c>
      <c r="AF987" s="39">
        <v>475403</v>
      </c>
      <c r="AG987" s="39">
        <v>338923</v>
      </c>
      <c r="AH987" s="39">
        <v>35280</v>
      </c>
      <c r="AI987" s="39">
        <v>101200</v>
      </c>
      <c r="AJ987" s="39">
        <v>13255</v>
      </c>
      <c r="AK987" s="39">
        <v>6845</v>
      </c>
    </row>
    <row r="988" spans="1:37" ht="16.5" customHeight="1">
      <c r="A988" s="38">
        <v>939</v>
      </c>
      <c r="B988" s="38" t="s">
        <v>2306</v>
      </c>
      <c r="C988" s="38" t="s">
        <v>2334</v>
      </c>
      <c r="D988" s="38" t="s">
        <v>157</v>
      </c>
      <c r="E988" s="38" t="s">
        <v>2391</v>
      </c>
      <c r="F988" s="45" t="s">
        <v>4499</v>
      </c>
      <c r="G988" s="38" t="s">
        <v>2392</v>
      </c>
      <c r="H988" s="38" t="s">
        <v>2393</v>
      </c>
      <c r="I988" s="38">
        <v>2014</v>
      </c>
      <c r="J988" s="39">
        <v>2162</v>
      </c>
      <c r="K988" s="39">
        <v>1481</v>
      </c>
      <c r="L988" s="39">
        <v>67</v>
      </c>
      <c r="M988" s="39">
        <v>47261</v>
      </c>
      <c r="N988" s="39">
        <v>507</v>
      </c>
      <c r="O988" s="39">
        <v>0</v>
      </c>
      <c r="P988" s="39">
        <v>1601</v>
      </c>
      <c r="Q988" s="39">
        <v>0</v>
      </c>
      <c r="R988" s="39">
        <v>0</v>
      </c>
      <c r="S988" s="39">
        <v>3</v>
      </c>
      <c r="T988" s="39">
        <v>3</v>
      </c>
      <c r="U988" s="39">
        <v>0</v>
      </c>
      <c r="V988" s="39">
        <v>0</v>
      </c>
      <c r="W988" s="39">
        <v>3</v>
      </c>
      <c r="X988" s="39">
        <v>3</v>
      </c>
      <c r="Y988" s="39">
        <v>0</v>
      </c>
      <c r="Z988" s="39">
        <v>0</v>
      </c>
      <c r="AA988" s="39">
        <v>0</v>
      </c>
      <c r="AB988" s="39">
        <v>0</v>
      </c>
      <c r="AC988" s="39">
        <v>1</v>
      </c>
      <c r="AD988" s="39">
        <v>3</v>
      </c>
      <c r="AE988" s="39">
        <v>0</v>
      </c>
      <c r="AF988" s="39">
        <v>466924</v>
      </c>
      <c r="AG988" s="39">
        <v>330000</v>
      </c>
      <c r="AH988" s="39">
        <v>44112</v>
      </c>
      <c r="AI988" s="39">
        <v>92812</v>
      </c>
      <c r="AJ988" s="39">
        <v>28152</v>
      </c>
      <c r="AK988" s="39">
        <v>13997</v>
      </c>
    </row>
    <row r="989" spans="1:37" ht="16.5" customHeight="1">
      <c r="A989" s="38">
        <v>940</v>
      </c>
      <c r="B989" s="38" t="s">
        <v>2306</v>
      </c>
      <c r="C989" s="38" t="s">
        <v>2338</v>
      </c>
      <c r="D989" s="38" t="s">
        <v>157</v>
      </c>
      <c r="E989" s="38" t="s">
        <v>2402</v>
      </c>
      <c r="F989" s="45" t="s">
        <v>4500</v>
      </c>
      <c r="G989" s="38" t="s">
        <v>2403</v>
      </c>
      <c r="H989" s="38" t="s">
        <v>2404</v>
      </c>
      <c r="I989" s="38">
        <v>2019</v>
      </c>
      <c r="J989" s="39">
        <v>1917</v>
      </c>
      <c r="K989" s="39">
        <v>4262</v>
      </c>
      <c r="L989" s="39">
        <v>530</v>
      </c>
      <c r="M989" s="39">
        <v>30936</v>
      </c>
      <c r="N989" s="39">
        <v>0</v>
      </c>
      <c r="O989" s="39">
        <v>24</v>
      </c>
      <c r="P989" s="39">
        <v>0</v>
      </c>
      <c r="Q989" s="39">
        <v>0</v>
      </c>
      <c r="R989" s="39">
        <v>0</v>
      </c>
      <c r="S989" s="39">
        <v>3</v>
      </c>
      <c r="T989" s="39">
        <v>3</v>
      </c>
      <c r="U989" s="39">
        <v>2</v>
      </c>
      <c r="V989" s="39">
        <v>2</v>
      </c>
      <c r="W989" s="39">
        <v>1</v>
      </c>
      <c r="X989" s="39">
        <v>1</v>
      </c>
      <c r="Y989" s="39">
        <v>0</v>
      </c>
      <c r="Z989" s="39">
        <v>0</v>
      </c>
      <c r="AA989" s="39">
        <v>0</v>
      </c>
      <c r="AB989" s="39">
        <v>0</v>
      </c>
      <c r="AC989" s="39">
        <v>0</v>
      </c>
      <c r="AD989" s="39">
        <v>3</v>
      </c>
      <c r="AE989" s="39">
        <v>0</v>
      </c>
      <c r="AF989" s="39">
        <v>266474</v>
      </c>
      <c r="AG989" s="39">
        <v>37733</v>
      </c>
      <c r="AH989" s="39">
        <v>71275</v>
      </c>
      <c r="AI989" s="39">
        <v>157466</v>
      </c>
      <c r="AJ989" s="39">
        <v>150371</v>
      </c>
      <c r="AK989" s="39">
        <v>82719</v>
      </c>
    </row>
    <row r="990" spans="1:37" ht="16.5" customHeight="1">
      <c r="A990" s="38">
        <v>941</v>
      </c>
      <c r="B990" s="38" t="s">
        <v>2306</v>
      </c>
      <c r="C990" s="38" t="s">
        <v>2338</v>
      </c>
      <c r="D990" s="38" t="s">
        <v>157</v>
      </c>
      <c r="E990" s="38" t="s">
        <v>2396</v>
      </c>
      <c r="F990" s="45" t="s">
        <v>4501</v>
      </c>
      <c r="G990" s="38" t="s">
        <v>2397</v>
      </c>
      <c r="H990" s="38" t="s">
        <v>2395</v>
      </c>
      <c r="I990" s="38">
        <v>2006</v>
      </c>
      <c r="J990" s="39">
        <v>1653</v>
      </c>
      <c r="K990" s="39">
        <v>1154</v>
      </c>
      <c r="L990" s="39">
        <v>116</v>
      </c>
      <c r="M990" s="39">
        <v>66139</v>
      </c>
      <c r="N990" s="39">
        <v>0</v>
      </c>
      <c r="O990" s="39">
        <v>29</v>
      </c>
      <c r="P990" s="39">
        <v>1378</v>
      </c>
      <c r="Q990" s="39">
        <v>0</v>
      </c>
      <c r="R990" s="39">
        <v>0</v>
      </c>
      <c r="S990" s="39">
        <v>5</v>
      </c>
      <c r="T990" s="39">
        <v>5</v>
      </c>
      <c r="U990" s="39">
        <v>0</v>
      </c>
      <c r="V990" s="39">
        <v>0</v>
      </c>
      <c r="W990" s="39">
        <v>1</v>
      </c>
      <c r="X990" s="39">
        <v>1</v>
      </c>
      <c r="Y990" s="39">
        <v>0</v>
      </c>
      <c r="Z990" s="39">
        <v>0</v>
      </c>
      <c r="AA990" s="39">
        <v>4</v>
      </c>
      <c r="AB990" s="39">
        <v>4</v>
      </c>
      <c r="AC990" s="39">
        <v>0</v>
      </c>
      <c r="AD990" s="39">
        <v>1</v>
      </c>
      <c r="AE990" s="39">
        <v>0</v>
      </c>
      <c r="AF990" s="39">
        <v>243500</v>
      </c>
      <c r="AG990" s="39">
        <v>170000</v>
      </c>
      <c r="AH990" s="39">
        <v>22000</v>
      </c>
      <c r="AI990" s="39">
        <v>51500</v>
      </c>
      <c r="AJ990" s="39">
        <v>11975</v>
      </c>
      <c r="AK990" s="39">
        <v>8893</v>
      </c>
    </row>
    <row r="991" spans="1:37" ht="16.5" customHeight="1">
      <c r="A991" s="38">
        <v>942</v>
      </c>
      <c r="B991" s="38" t="s">
        <v>2306</v>
      </c>
      <c r="C991" s="38" t="s">
        <v>2338</v>
      </c>
      <c r="D991" s="38" t="s">
        <v>157</v>
      </c>
      <c r="E991" s="38" t="s">
        <v>2398</v>
      </c>
      <c r="F991" s="45" t="s">
        <v>4502</v>
      </c>
      <c r="G991" s="38" t="s">
        <v>2399</v>
      </c>
      <c r="H991" s="38" t="s">
        <v>2404</v>
      </c>
      <c r="I991" s="38">
        <v>1996</v>
      </c>
      <c r="J991" s="39">
        <v>4830</v>
      </c>
      <c r="K991" s="39">
        <v>889</v>
      </c>
      <c r="L991" s="39">
        <v>150</v>
      </c>
      <c r="M991" s="39">
        <v>93063</v>
      </c>
      <c r="N991" s="39">
        <v>1401</v>
      </c>
      <c r="O991" s="39">
        <v>23</v>
      </c>
      <c r="P991" s="39">
        <v>1170</v>
      </c>
      <c r="Q991" s="39">
        <v>0</v>
      </c>
      <c r="R991" s="39">
        <v>2</v>
      </c>
      <c r="S991" s="39">
        <v>1</v>
      </c>
      <c r="T991" s="39">
        <v>1</v>
      </c>
      <c r="U991" s="39">
        <v>1</v>
      </c>
      <c r="V991" s="39">
        <v>1</v>
      </c>
      <c r="W991" s="39">
        <v>0</v>
      </c>
      <c r="X991" s="39">
        <v>0</v>
      </c>
      <c r="Y991" s="39">
        <v>0</v>
      </c>
      <c r="Z991" s="39">
        <v>0</v>
      </c>
      <c r="AA991" s="39">
        <v>0</v>
      </c>
      <c r="AB991" s="39">
        <v>0</v>
      </c>
      <c r="AC991" s="39">
        <v>0</v>
      </c>
      <c r="AD991" s="39">
        <v>1</v>
      </c>
      <c r="AE991" s="39">
        <v>0</v>
      </c>
      <c r="AF991" s="39">
        <v>223850</v>
      </c>
      <c r="AG991" s="39">
        <v>154050</v>
      </c>
      <c r="AH991" s="39">
        <v>26800</v>
      </c>
      <c r="AI991" s="39">
        <v>43000</v>
      </c>
      <c r="AJ991" s="39">
        <v>5832</v>
      </c>
      <c r="AK991" s="39">
        <v>12696</v>
      </c>
    </row>
    <row r="992" spans="1:37" ht="16.5" customHeight="1">
      <c r="A992" s="38">
        <v>943</v>
      </c>
      <c r="B992" s="38" t="s">
        <v>2306</v>
      </c>
      <c r="C992" s="38" t="s">
        <v>2338</v>
      </c>
      <c r="D992" s="38" t="s">
        <v>157</v>
      </c>
      <c r="E992" s="38" t="s">
        <v>2400</v>
      </c>
      <c r="F992" s="45" t="s">
        <v>4503</v>
      </c>
      <c r="G992" s="38" t="s">
        <v>2401</v>
      </c>
      <c r="H992" s="38" t="s">
        <v>2395</v>
      </c>
      <c r="I992" s="38">
        <v>2012</v>
      </c>
      <c r="J992" s="39">
        <v>54118</v>
      </c>
      <c r="K992" s="39">
        <v>2410</v>
      </c>
      <c r="L992" s="39">
        <v>340</v>
      </c>
      <c r="M992" s="39">
        <v>71521</v>
      </c>
      <c r="N992" s="39">
        <v>1255</v>
      </c>
      <c r="O992" s="39">
        <v>76</v>
      </c>
      <c r="P992" s="39">
        <v>1778</v>
      </c>
      <c r="Q992" s="39">
        <v>0</v>
      </c>
      <c r="R992" s="39">
        <v>76</v>
      </c>
      <c r="S992" s="39">
        <v>7</v>
      </c>
      <c r="T992" s="39">
        <v>7</v>
      </c>
      <c r="U992" s="39">
        <v>1</v>
      </c>
      <c r="V992" s="39">
        <v>1</v>
      </c>
      <c r="W992" s="39">
        <v>5</v>
      </c>
      <c r="X992" s="39">
        <v>5</v>
      </c>
      <c r="Y992" s="39">
        <v>0</v>
      </c>
      <c r="Z992" s="39">
        <v>0</v>
      </c>
      <c r="AA992" s="39">
        <v>1</v>
      </c>
      <c r="AB992" s="39">
        <v>1</v>
      </c>
      <c r="AC992" s="39">
        <v>0</v>
      </c>
      <c r="AD992" s="39">
        <v>6</v>
      </c>
      <c r="AE992" s="39">
        <v>0</v>
      </c>
      <c r="AF992" s="39">
        <v>884611</v>
      </c>
      <c r="AG992" s="39">
        <v>358175</v>
      </c>
      <c r="AH992" s="39">
        <v>21714</v>
      </c>
      <c r="AI992" s="39">
        <v>504722</v>
      </c>
      <c r="AJ992" s="39">
        <v>53893</v>
      </c>
      <c r="AK992" s="39">
        <v>32009</v>
      </c>
    </row>
    <row r="993" spans="1:37" ht="16.5" customHeight="1">
      <c r="A993" s="38">
        <v>944</v>
      </c>
      <c r="B993" s="38" t="s">
        <v>2306</v>
      </c>
      <c r="C993" s="38" t="s">
        <v>2338</v>
      </c>
      <c r="D993" s="38" t="s">
        <v>157</v>
      </c>
      <c r="E993" s="38" t="s">
        <v>2394</v>
      </c>
      <c r="F993" s="45" t="s">
        <v>4504</v>
      </c>
      <c r="G993" s="38" t="s">
        <v>4505</v>
      </c>
      <c r="H993" s="38" t="s">
        <v>2395</v>
      </c>
      <c r="I993" s="38">
        <v>2013</v>
      </c>
      <c r="J993" s="39">
        <v>1850.5</v>
      </c>
      <c r="K993" s="39">
        <v>1389.37</v>
      </c>
      <c r="L993" s="39">
        <v>100</v>
      </c>
      <c r="M993" s="39">
        <v>55291</v>
      </c>
      <c r="N993" s="39">
        <v>3615</v>
      </c>
      <c r="O993" s="39">
        <v>26</v>
      </c>
      <c r="P993" s="39">
        <v>1854</v>
      </c>
      <c r="Q993" s="39">
        <v>0</v>
      </c>
      <c r="R993" s="39">
        <v>0</v>
      </c>
      <c r="S993" s="39">
        <v>7</v>
      </c>
      <c r="T993" s="39">
        <v>7</v>
      </c>
      <c r="U993" s="39">
        <v>1</v>
      </c>
      <c r="V993" s="39">
        <v>1</v>
      </c>
      <c r="W993" s="39">
        <v>2</v>
      </c>
      <c r="X993" s="39">
        <v>2</v>
      </c>
      <c r="Y993" s="39">
        <v>0</v>
      </c>
      <c r="Z993" s="39">
        <v>0</v>
      </c>
      <c r="AA993" s="39">
        <v>4</v>
      </c>
      <c r="AB993" s="39">
        <v>4</v>
      </c>
      <c r="AC993" s="39">
        <v>0</v>
      </c>
      <c r="AD993" s="39">
        <v>3</v>
      </c>
      <c r="AE993" s="39">
        <v>0</v>
      </c>
      <c r="AF993" s="39">
        <v>344749</v>
      </c>
      <c r="AG993" s="39">
        <v>210000</v>
      </c>
      <c r="AH993" s="39">
        <v>34200</v>
      </c>
      <c r="AI993" s="39">
        <v>100549</v>
      </c>
      <c r="AJ993" s="39">
        <v>55180</v>
      </c>
      <c r="AK993" s="39">
        <v>45143</v>
      </c>
    </row>
    <row r="994" spans="1:37" ht="16.5" customHeight="1">
      <c r="A994" s="38">
        <v>945</v>
      </c>
      <c r="B994" s="38" t="s">
        <v>2306</v>
      </c>
      <c r="C994" s="38" t="s">
        <v>2341</v>
      </c>
      <c r="D994" s="38" t="s">
        <v>157</v>
      </c>
      <c r="E994" s="38" t="s">
        <v>4506</v>
      </c>
      <c r="F994" s="45" t="s">
        <v>4507</v>
      </c>
      <c r="G994" s="38" t="s">
        <v>4508</v>
      </c>
      <c r="H994" s="38" t="s">
        <v>2407</v>
      </c>
      <c r="I994" s="38">
        <v>2021</v>
      </c>
      <c r="J994" s="39">
        <v>885</v>
      </c>
      <c r="K994" s="39">
        <v>542.59</v>
      </c>
      <c r="L994" s="39">
        <v>50</v>
      </c>
      <c r="M994" s="39">
        <v>14357</v>
      </c>
      <c r="N994" s="39">
        <v>0</v>
      </c>
      <c r="O994" s="39">
        <v>24</v>
      </c>
      <c r="P994" s="39">
        <v>2293</v>
      </c>
      <c r="Q994" s="39">
        <v>0</v>
      </c>
      <c r="R994" s="39">
        <v>24</v>
      </c>
      <c r="S994" s="46">
        <v>2.5</v>
      </c>
      <c r="T994" s="39">
        <v>3</v>
      </c>
      <c r="U994" s="39">
        <v>0</v>
      </c>
      <c r="V994" s="39">
        <v>0</v>
      </c>
      <c r="W994" s="39">
        <v>2</v>
      </c>
      <c r="X994" s="39">
        <v>3</v>
      </c>
      <c r="Y994" s="39">
        <v>0</v>
      </c>
      <c r="Z994" s="39">
        <v>0</v>
      </c>
      <c r="AA994" s="46">
        <v>0.5</v>
      </c>
      <c r="AB994" s="39">
        <v>0</v>
      </c>
      <c r="AC994" s="39">
        <v>0</v>
      </c>
      <c r="AD994" s="39">
        <v>3</v>
      </c>
      <c r="AE994" s="39">
        <v>0</v>
      </c>
      <c r="AF994" s="39">
        <v>303313</v>
      </c>
      <c r="AG994" s="39">
        <v>215506</v>
      </c>
      <c r="AH994" s="39">
        <v>26158</v>
      </c>
      <c r="AI994" s="39">
        <v>61649</v>
      </c>
      <c r="AJ994" s="39">
        <v>32327</v>
      </c>
      <c r="AK994" s="39">
        <v>32922</v>
      </c>
    </row>
    <row r="995" spans="1:37" ht="16.5" customHeight="1">
      <c r="A995" s="38">
        <v>946</v>
      </c>
      <c r="B995" s="38" t="s">
        <v>2306</v>
      </c>
      <c r="C995" s="38" t="s">
        <v>2341</v>
      </c>
      <c r="D995" s="38" t="s">
        <v>157</v>
      </c>
      <c r="E995" s="38" t="s">
        <v>2411</v>
      </c>
      <c r="F995" s="45" t="s">
        <v>4509</v>
      </c>
      <c r="G995" s="38" t="s">
        <v>4510</v>
      </c>
      <c r="H995" s="38" t="s">
        <v>2407</v>
      </c>
      <c r="I995" s="38">
        <v>2011</v>
      </c>
      <c r="J995" s="39">
        <v>9963</v>
      </c>
      <c r="K995" s="39">
        <v>7492</v>
      </c>
      <c r="L995" s="39">
        <v>1087</v>
      </c>
      <c r="M995" s="39">
        <v>172498</v>
      </c>
      <c r="N995" s="39">
        <v>8272</v>
      </c>
      <c r="O995" s="39">
        <v>166</v>
      </c>
      <c r="P995" s="39">
        <v>6290</v>
      </c>
      <c r="Q995" s="39">
        <v>78</v>
      </c>
      <c r="R995" s="39">
        <v>0</v>
      </c>
      <c r="S995" s="39">
        <v>23</v>
      </c>
      <c r="T995" s="39">
        <v>23</v>
      </c>
      <c r="U995" s="39">
        <v>2</v>
      </c>
      <c r="V995" s="39">
        <v>2</v>
      </c>
      <c r="W995" s="39">
        <v>9</v>
      </c>
      <c r="X995" s="39">
        <v>9</v>
      </c>
      <c r="Y995" s="39">
        <v>0</v>
      </c>
      <c r="Z995" s="39">
        <v>0</v>
      </c>
      <c r="AA995" s="39">
        <v>12</v>
      </c>
      <c r="AB995" s="39">
        <v>12</v>
      </c>
      <c r="AC995" s="39">
        <v>0</v>
      </c>
      <c r="AD995" s="39">
        <v>11</v>
      </c>
      <c r="AE995" s="39">
        <v>0</v>
      </c>
      <c r="AF995" s="39">
        <v>8966443</v>
      </c>
      <c r="AG995" s="39">
        <v>1249234</v>
      </c>
      <c r="AH995" s="39">
        <v>71156</v>
      </c>
      <c r="AI995" s="39">
        <v>7646053</v>
      </c>
      <c r="AJ995" s="39">
        <v>115830</v>
      </c>
      <c r="AK995" s="39">
        <v>169368</v>
      </c>
    </row>
    <row r="996" spans="1:37" ht="16.5" customHeight="1">
      <c r="A996" s="38">
        <v>947</v>
      </c>
      <c r="B996" s="38" t="s">
        <v>2306</v>
      </c>
      <c r="C996" s="38" t="s">
        <v>2341</v>
      </c>
      <c r="D996" s="38" t="s">
        <v>157</v>
      </c>
      <c r="E996" s="38" t="s">
        <v>2412</v>
      </c>
      <c r="F996" s="45" t="s">
        <v>4886</v>
      </c>
      <c r="G996" s="38" t="s">
        <v>4511</v>
      </c>
      <c r="H996" s="38" t="s">
        <v>2410</v>
      </c>
      <c r="I996" s="38">
        <v>2012</v>
      </c>
      <c r="J996" s="39">
        <v>7902</v>
      </c>
      <c r="K996" s="39">
        <v>3743</v>
      </c>
      <c r="L996" s="39">
        <v>718</v>
      </c>
      <c r="M996" s="39">
        <v>99766</v>
      </c>
      <c r="N996" s="39">
        <v>3386</v>
      </c>
      <c r="O996" s="39">
        <v>95</v>
      </c>
      <c r="P996" s="39">
        <v>3372</v>
      </c>
      <c r="Q996" s="39">
        <v>0</v>
      </c>
      <c r="R996" s="39">
        <v>0</v>
      </c>
      <c r="S996" s="39">
        <v>4</v>
      </c>
      <c r="T996" s="39">
        <v>5</v>
      </c>
      <c r="U996" s="39">
        <v>1</v>
      </c>
      <c r="V996" s="39">
        <v>1</v>
      </c>
      <c r="W996" s="39">
        <v>2</v>
      </c>
      <c r="X996" s="39">
        <v>3</v>
      </c>
      <c r="Y996" s="39">
        <v>0</v>
      </c>
      <c r="Z996" s="39">
        <v>0</v>
      </c>
      <c r="AA996" s="39">
        <v>1</v>
      </c>
      <c r="AB996" s="39">
        <v>1</v>
      </c>
      <c r="AC996" s="39">
        <v>0</v>
      </c>
      <c r="AD996" s="39">
        <v>4</v>
      </c>
      <c r="AE996" s="39">
        <v>0</v>
      </c>
      <c r="AF996" s="39">
        <v>734684</v>
      </c>
      <c r="AG996" s="39">
        <v>608529</v>
      </c>
      <c r="AH996" s="39">
        <v>49216</v>
      </c>
      <c r="AI996" s="39">
        <v>76939</v>
      </c>
      <c r="AJ996" s="39">
        <v>84794</v>
      </c>
      <c r="AK996" s="39">
        <v>99205</v>
      </c>
    </row>
    <row r="997" spans="1:37" ht="16.5" customHeight="1">
      <c r="A997" s="38">
        <v>948</v>
      </c>
      <c r="B997" s="38" t="s">
        <v>2306</v>
      </c>
      <c r="C997" s="38" t="s">
        <v>2341</v>
      </c>
      <c r="D997" s="38" t="s">
        <v>157</v>
      </c>
      <c r="E997" s="38" t="s">
        <v>2413</v>
      </c>
      <c r="F997" s="45" t="s">
        <v>4512</v>
      </c>
      <c r="G997" s="38" t="s">
        <v>2414</v>
      </c>
      <c r="H997" s="38" t="s">
        <v>2407</v>
      </c>
      <c r="I997" s="38">
        <v>2016</v>
      </c>
      <c r="J997" s="39">
        <v>2694</v>
      </c>
      <c r="K997" s="39">
        <v>422.06</v>
      </c>
      <c r="L997" s="39">
        <v>100</v>
      </c>
      <c r="M997" s="39">
        <v>23485</v>
      </c>
      <c r="N997" s="39">
        <v>503</v>
      </c>
      <c r="O997" s="39">
        <v>38</v>
      </c>
      <c r="P997" s="39">
        <v>1426</v>
      </c>
      <c r="Q997" s="39">
        <v>0</v>
      </c>
      <c r="R997" s="39">
        <v>39</v>
      </c>
      <c r="S997" s="46">
        <v>1.5</v>
      </c>
      <c r="T997" s="39">
        <v>2</v>
      </c>
      <c r="U997" s="39">
        <v>0</v>
      </c>
      <c r="V997" s="39">
        <v>0</v>
      </c>
      <c r="W997" s="39">
        <v>0</v>
      </c>
      <c r="X997" s="39">
        <v>0</v>
      </c>
      <c r="Y997" s="39">
        <v>0</v>
      </c>
      <c r="Z997" s="39">
        <v>0</v>
      </c>
      <c r="AA997" s="46">
        <v>1.5</v>
      </c>
      <c r="AB997" s="39">
        <v>2</v>
      </c>
      <c r="AC997" s="39">
        <v>0</v>
      </c>
      <c r="AD997" s="39">
        <v>1</v>
      </c>
      <c r="AE997" s="39">
        <v>0</v>
      </c>
      <c r="AF997" s="39">
        <v>145162</v>
      </c>
      <c r="AG997" s="39">
        <v>110504</v>
      </c>
      <c r="AH997" s="39">
        <v>26158</v>
      </c>
      <c r="AI997" s="39">
        <v>8500</v>
      </c>
      <c r="AJ997" s="39">
        <v>5766</v>
      </c>
      <c r="AK997" s="39">
        <v>20092</v>
      </c>
    </row>
    <row r="998" spans="1:37" ht="16.5" customHeight="1">
      <c r="A998" s="38">
        <v>949</v>
      </c>
      <c r="B998" s="38" t="s">
        <v>2306</v>
      </c>
      <c r="C998" s="38" t="s">
        <v>2341</v>
      </c>
      <c r="D998" s="38" t="s">
        <v>157</v>
      </c>
      <c r="E998" s="38" t="s">
        <v>2405</v>
      </c>
      <c r="F998" s="45" t="s">
        <v>4513</v>
      </c>
      <c r="G998" s="38" t="s">
        <v>2406</v>
      </c>
      <c r="H998" s="38" t="s">
        <v>2407</v>
      </c>
      <c r="I998" s="38">
        <v>1994</v>
      </c>
      <c r="J998" s="39">
        <v>8669</v>
      </c>
      <c r="K998" s="39">
        <v>4958</v>
      </c>
      <c r="L998" s="39">
        <v>442</v>
      </c>
      <c r="M998" s="39">
        <v>234242</v>
      </c>
      <c r="N998" s="39">
        <v>7076</v>
      </c>
      <c r="O998" s="39">
        <v>212</v>
      </c>
      <c r="P998" s="39">
        <v>6318</v>
      </c>
      <c r="Q998" s="39">
        <v>0</v>
      </c>
      <c r="R998" s="39">
        <v>0</v>
      </c>
      <c r="S998" s="39">
        <v>4</v>
      </c>
      <c r="T998" s="39">
        <v>4</v>
      </c>
      <c r="U998" s="39">
        <v>1</v>
      </c>
      <c r="V998" s="39">
        <v>1</v>
      </c>
      <c r="W998" s="39">
        <v>2</v>
      </c>
      <c r="X998" s="39">
        <v>2</v>
      </c>
      <c r="Y998" s="39">
        <v>0</v>
      </c>
      <c r="Z998" s="39">
        <v>0</v>
      </c>
      <c r="AA998" s="39">
        <v>1</v>
      </c>
      <c r="AB998" s="39">
        <v>1</v>
      </c>
      <c r="AC998" s="39">
        <v>0</v>
      </c>
      <c r="AD998" s="39">
        <v>5</v>
      </c>
      <c r="AE998" s="39">
        <v>0</v>
      </c>
      <c r="AF998" s="39">
        <v>1141438</v>
      </c>
      <c r="AG998" s="39">
        <v>738204</v>
      </c>
      <c r="AH998" s="39">
        <v>85558</v>
      </c>
      <c r="AI998" s="39">
        <v>317676</v>
      </c>
      <c r="AJ998" s="39">
        <v>95989</v>
      </c>
      <c r="AK998" s="39">
        <v>125049</v>
      </c>
    </row>
    <row r="999" spans="1:37" ht="16.5" customHeight="1">
      <c r="A999" s="38">
        <v>950</v>
      </c>
      <c r="B999" s="38" t="s">
        <v>2306</v>
      </c>
      <c r="C999" s="38" t="s">
        <v>2341</v>
      </c>
      <c r="D999" s="38" t="s">
        <v>157</v>
      </c>
      <c r="E999" s="38" t="s">
        <v>2408</v>
      </c>
      <c r="F999" s="45" t="s">
        <v>4514</v>
      </c>
      <c r="G999" s="38" t="s">
        <v>2409</v>
      </c>
      <c r="H999" s="38" t="s">
        <v>2410</v>
      </c>
      <c r="I999" s="38">
        <v>2003</v>
      </c>
      <c r="J999" s="39">
        <v>2910</v>
      </c>
      <c r="K999" s="39">
        <v>3959</v>
      </c>
      <c r="L999" s="39">
        <v>140</v>
      </c>
      <c r="M999" s="39">
        <v>167635</v>
      </c>
      <c r="N999" s="39">
        <v>6188</v>
      </c>
      <c r="O999" s="39">
        <v>151</v>
      </c>
      <c r="P999" s="39">
        <v>4159</v>
      </c>
      <c r="Q999" s="39">
        <v>0</v>
      </c>
      <c r="R999" s="39">
        <v>0</v>
      </c>
      <c r="S999" s="39">
        <v>10</v>
      </c>
      <c r="T999" s="39">
        <v>10</v>
      </c>
      <c r="U999" s="39">
        <v>2</v>
      </c>
      <c r="V999" s="39">
        <v>2</v>
      </c>
      <c r="W999" s="39">
        <v>7</v>
      </c>
      <c r="X999" s="39">
        <v>7</v>
      </c>
      <c r="Y999" s="39">
        <v>0</v>
      </c>
      <c r="Z999" s="39">
        <v>0</v>
      </c>
      <c r="AA999" s="39">
        <v>1</v>
      </c>
      <c r="AB999" s="39">
        <v>1</v>
      </c>
      <c r="AC999" s="39">
        <v>1</v>
      </c>
      <c r="AD999" s="39">
        <v>10</v>
      </c>
      <c r="AE999" s="39">
        <v>0</v>
      </c>
      <c r="AF999" s="39">
        <v>1741279</v>
      </c>
      <c r="AG999" s="39">
        <v>999567</v>
      </c>
      <c r="AH999" s="39">
        <v>49217</v>
      </c>
      <c r="AI999" s="39">
        <v>692495</v>
      </c>
      <c r="AJ999" s="39">
        <v>75005</v>
      </c>
      <c r="AK999" s="39">
        <v>71727</v>
      </c>
    </row>
    <row r="1000" spans="1:37" ht="16.5" customHeight="1">
      <c r="A1000" s="38">
        <v>951</v>
      </c>
      <c r="B1000" s="38" t="s">
        <v>2306</v>
      </c>
      <c r="C1000" s="38" t="s">
        <v>2343</v>
      </c>
      <c r="D1000" s="38" t="s">
        <v>157</v>
      </c>
      <c r="E1000" s="38" t="s">
        <v>2415</v>
      </c>
      <c r="F1000" s="45" t="s">
        <v>4515</v>
      </c>
      <c r="G1000" s="38" t="s">
        <v>2416</v>
      </c>
      <c r="H1000" s="38" t="s">
        <v>2417</v>
      </c>
      <c r="I1000" s="38">
        <v>2020</v>
      </c>
      <c r="J1000" s="39">
        <v>2345</v>
      </c>
      <c r="K1000" s="39">
        <v>1424</v>
      </c>
      <c r="L1000" s="39">
        <v>100</v>
      </c>
      <c r="M1000" s="39">
        <v>17813</v>
      </c>
      <c r="N1000" s="39">
        <v>0</v>
      </c>
      <c r="O1000" s="39">
        <v>0</v>
      </c>
      <c r="P1000" s="39">
        <v>4155</v>
      </c>
      <c r="Q1000" s="39">
        <v>0</v>
      </c>
      <c r="R1000" s="39">
        <v>0</v>
      </c>
      <c r="S1000" s="39">
        <v>8</v>
      </c>
      <c r="T1000" s="39">
        <v>8</v>
      </c>
      <c r="U1000" s="39">
        <v>1</v>
      </c>
      <c r="V1000" s="39">
        <v>1</v>
      </c>
      <c r="W1000" s="39">
        <v>2</v>
      </c>
      <c r="X1000" s="39">
        <v>2</v>
      </c>
      <c r="Y1000" s="39">
        <v>0</v>
      </c>
      <c r="Z1000" s="39">
        <v>0</v>
      </c>
      <c r="AA1000" s="39">
        <v>5</v>
      </c>
      <c r="AB1000" s="39">
        <v>5</v>
      </c>
      <c r="AC1000" s="39">
        <v>0</v>
      </c>
      <c r="AD1000" s="39">
        <v>2</v>
      </c>
      <c r="AE1000" s="39">
        <v>0</v>
      </c>
      <c r="AF1000" s="39">
        <v>438605</v>
      </c>
      <c r="AG1000" s="39">
        <v>237438</v>
      </c>
      <c r="AH1000" s="39">
        <v>63960</v>
      </c>
      <c r="AI1000" s="39">
        <v>137207</v>
      </c>
      <c r="AJ1000" s="39">
        <v>34414</v>
      </c>
      <c r="AK1000" s="39">
        <v>21813</v>
      </c>
    </row>
    <row r="1001" spans="1:37" ht="16.5" customHeight="1">
      <c r="A1001" s="38">
        <v>952</v>
      </c>
      <c r="B1001" s="38" t="s">
        <v>2306</v>
      </c>
      <c r="C1001" s="38" t="s">
        <v>2343</v>
      </c>
      <c r="D1001" s="38" t="s">
        <v>157</v>
      </c>
      <c r="E1001" s="38" t="s">
        <v>2418</v>
      </c>
      <c r="F1001" s="45" t="s">
        <v>4516</v>
      </c>
      <c r="G1001" s="38" t="s">
        <v>2419</v>
      </c>
      <c r="H1001" s="38" t="s">
        <v>2420</v>
      </c>
      <c r="I1001" s="38">
        <v>2002</v>
      </c>
      <c r="J1001" s="39">
        <v>1434</v>
      </c>
      <c r="K1001" s="39">
        <v>892</v>
      </c>
      <c r="L1001" s="39">
        <v>100</v>
      </c>
      <c r="M1001" s="39">
        <v>47160</v>
      </c>
      <c r="N1001" s="39">
        <v>0</v>
      </c>
      <c r="O1001" s="39">
        <v>8</v>
      </c>
      <c r="P1001" s="39">
        <v>1472</v>
      </c>
      <c r="Q1001" s="39">
        <v>0</v>
      </c>
      <c r="R1001" s="39">
        <v>0</v>
      </c>
      <c r="S1001" s="39">
        <v>1</v>
      </c>
      <c r="T1001" s="39">
        <v>1</v>
      </c>
      <c r="U1001" s="39">
        <v>0</v>
      </c>
      <c r="V1001" s="39">
        <v>0</v>
      </c>
      <c r="W1001" s="39">
        <v>1</v>
      </c>
      <c r="X1001" s="39">
        <v>1</v>
      </c>
      <c r="Y1001" s="39">
        <v>0</v>
      </c>
      <c r="Z1001" s="39">
        <v>0</v>
      </c>
      <c r="AA1001" s="39">
        <v>0</v>
      </c>
      <c r="AB1001" s="39">
        <v>0</v>
      </c>
      <c r="AC1001" s="39">
        <v>0</v>
      </c>
      <c r="AD1001" s="39">
        <v>0</v>
      </c>
      <c r="AE1001" s="39">
        <v>1</v>
      </c>
      <c r="AF1001" s="39">
        <v>142738</v>
      </c>
      <c r="AG1001" s="39">
        <v>79300</v>
      </c>
      <c r="AH1001" s="39">
        <v>25000</v>
      </c>
      <c r="AI1001" s="39">
        <v>38438</v>
      </c>
      <c r="AJ1001" s="39">
        <v>17506</v>
      </c>
      <c r="AK1001" s="39">
        <v>4533</v>
      </c>
    </row>
    <row r="1002" spans="1:37" ht="16.5" customHeight="1">
      <c r="A1002" s="38">
        <v>953</v>
      </c>
      <c r="B1002" s="38" t="s">
        <v>2306</v>
      </c>
      <c r="C1002" s="38" t="s">
        <v>2347</v>
      </c>
      <c r="D1002" s="38" t="s">
        <v>157</v>
      </c>
      <c r="E1002" s="38" t="s">
        <v>2421</v>
      </c>
      <c r="F1002" s="45" t="s">
        <v>4517</v>
      </c>
      <c r="G1002" s="38" t="s">
        <v>4518</v>
      </c>
      <c r="H1002" s="38" t="s">
        <v>4519</v>
      </c>
      <c r="I1002" s="38">
        <v>1995</v>
      </c>
      <c r="J1002" s="39">
        <v>2598</v>
      </c>
      <c r="K1002" s="39">
        <v>1380.34</v>
      </c>
      <c r="L1002" s="39">
        <v>40</v>
      </c>
      <c r="M1002" s="39">
        <v>51578</v>
      </c>
      <c r="N1002" s="39">
        <v>485</v>
      </c>
      <c r="O1002" s="39">
        <v>4</v>
      </c>
      <c r="P1002" s="39">
        <v>5035</v>
      </c>
      <c r="Q1002" s="39">
        <v>0</v>
      </c>
      <c r="R1002" s="39">
        <v>0</v>
      </c>
      <c r="S1002" s="39">
        <v>7</v>
      </c>
      <c r="T1002" s="39">
        <v>7</v>
      </c>
      <c r="U1002" s="39">
        <v>1</v>
      </c>
      <c r="V1002" s="39">
        <v>1</v>
      </c>
      <c r="W1002" s="39">
        <v>1</v>
      </c>
      <c r="X1002" s="39">
        <v>1</v>
      </c>
      <c r="Y1002" s="39">
        <v>0</v>
      </c>
      <c r="Z1002" s="39">
        <v>0</v>
      </c>
      <c r="AA1002" s="39">
        <v>5</v>
      </c>
      <c r="AB1002" s="39">
        <v>5</v>
      </c>
      <c r="AC1002" s="39">
        <v>0</v>
      </c>
      <c r="AD1002" s="39">
        <v>1</v>
      </c>
      <c r="AE1002" s="39">
        <v>0</v>
      </c>
      <c r="AF1002" s="39">
        <v>188609</v>
      </c>
      <c r="AG1002" s="39">
        <v>83031</v>
      </c>
      <c r="AH1002" s="39">
        <v>60000</v>
      </c>
      <c r="AI1002" s="39">
        <v>45578</v>
      </c>
      <c r="AJ1002" s="39">
        <v>4883</v>
      </c>
      <c r="AK1002" s="39">
        <v>2594</v>
      </c>
    </row>
    <row r="1003" spans="1:37" ht="16.5" customHeight="1">
      <c r="A1003" s="38">
        <v>954</v>
      </c>
      <c r="B1003" s="38" t="s">
        <v>2306</v>
      </c>
      <c r="C1003" s="38" t="s">
        <v>2350</v>
      </c>
      <c r="D1003" s="38" t="s">
        <v>157</v>
      </c>
      <c r="E1003" s="38" t="s">
        <v>2422</v>
      </c>
      <c r="F1003" s="45" t="s">
        <v>4520</v>
      </c>
      <c r="G1003" s="38" t="s">
        <v>2423</v>
      </c>
      <c r="H1003" s="38" t="s">
        <v>2424</v>
      </c>
      <c r="I1003" s="38">
        <v>2013</v>
      </c>
      <c r="J1003" s="39">
        <v>1430</v>
      </c>
      <c r="K1003" s="39">
        <v>2793</v>
      </c>
      <c r="L1003" s="39">
        <v>489</v>
      </c>
      <c r="M1003" s="39">
        <v>84148</v>
      </c>
      <c r="N1003" s="39">
        <v>0</v>
      </c>
      <c r="O1003" s="39">
        <v>29</v>
      </c>
      <c r="P1003" s="39">
        <v>4018</v>
      </c>
      <c r="Q1003" s="39">
        <v>0</v>
      </c>
      <c r="R1003" s="39">
        <v>1</v>
      </c>
      <c r="S1003" s="39">
        <v>3</v>
      </c>
      <c r="T1003" s="39">
        <v>4</v>
      </c>
      <c r="U1003" s="39">
        <v>2</v>
      </c>
      <c r="V1003" s="39">
        <v>2</v>
      </c>
      <c r="W1003" s="39">
        <v>1</v>
      </c>
      <c r="X1003" s="39">
        <v>2</v>
      </c>
      <c r="Y1003" s="39">
        <v>0</v>
      </c>
      <c r="Z1003" s="39">
        <v>0</v>
      </c>
      <c r="AA1003" s="39">
        <v>0</v>
      </c>
      <c r="AB1003" s="39">
        <v>0</v>
      </c>
      <c r="AC1003" s="39">
        <v>0</v>
      </c>
      <c r="AD1003" s="39">
        <v>6</v>
      </c>
      <c r="AE1003" s="39">
        <v>0</v>
      </c>
      <c r="AF1003" s="39">
        <v>643403</v>
      </c>
      <c r="AG1003" s="39">
        <v>412210</v>
      </c>
      <c r="AH1003" s="39">
        <v>69355</v>
      </c>
      <c r="AI1003" s="39">
        <v>161838</v>
      </c>
      <c r="AJ1003" s="39">
        <v>85241</v>
      </c>
      <c r="AK1003" s="39">
        <v>39715</v>
      </c>
    </row>
    <row r="1004" spans="1:37" ht="16.5" customHeight="1">
      <c r="A1004" s="38">
        <v>955</v>
      </c>
      <c r="B1004" s="38" t="s">
        <v>2306</v>
      </c>
      <c r="C1004" s="38" t="s">
        <v>2350</v>
      </c>
      <c r="D1004" s="38" t="s">
        <v>157</v>
      </c>
      <c r="E1004" s="38" t="s">
        <v>2425</v>
      </c>
      <c r="F1004" s="45" t="s">
        <v>4521</v>
      </c>
      <c r="G1004" s="38" t="s">
        <v>2426</v>
      </c>
      <c r="H1004" s="38" t="s">
        <v>2427</v>
      </c>
      <c r="I1004" s="38">
        <v>2009</v>
      </c>
      <c r="J1004" s="39">
        <v>101302</v>
      </c>
      <c r="K1004" s="39">
        <v>990</v>
      </c>
      <c r="L1004" s="39">
        <v>150</v>
      </c>
      <c r="M1004" s="39">
        <v>78398</v>
      </c>
      <c r="N1004" s="39">
        <v>815</v>
      </c>
      <c r="O1004" s="39">
        <v>126</v>
      </c>
      <c r="P1004" s="39">
        <v>4363</v>
      </c>
      <c r="Q1004" s="39">
        <v>0</v>
      </c>
      <c r="R1004" s="39">
        <v>123</v>
      </c>
      <c r="S1004" s="39">
        <v>7</v>
      </c>
      <c r="T1004" s="39">
        <v>7</v>
      </c>
      <c r="U1004" s="39">
        <v>1</v>
      </c>
      <c r="V1004" s="39">
        <v>1</v>
      </c>
      <c r="W1004" s="39">
        <v>4</v>
      </c>
      <c r="X1004" s="39">
        <v>4</v>
      </c>
      <c r="Y1004" s="39">
        <v>0</v>
      </c>
      <c r="Z1004" s="39">
        <v>0</v>
      </c>
      <c r="AA1004" s="39">
        <v>2</v>
      </c>
      <c r="AB1004" s="39">
        <v>2</v>
      </c>
      <c r="AC1004" s="39">
        <v>1</v>
      </c>
      <c r="AD1004" s="39">
        <v>4</v>
      </c>
      <c r="AE1004" s="39">
        <v>0</v>
      </c>
      <c r="AF1004" s="39">
        <v>390120</v>
      </c>
      <c r="AG1004" s="39">
        <v>289869</v>
      </c>
      <c r="AH1004" s="39">
        <v>44981</v>
      </c>
      <c r="AI1004" s="39">
        <v>55270</v>
      </c>
      <c r="AJ1004" s="39">
        <v>19742</v>
      </c>
      <c r="AK1004" s="39">
        <v>13110</v>
      </c>
    </row>
    <row r="1005" spans="1:37" ht="16.5" customHeight="1">
      <c r="A1005" s="38">
        <v>956</v>
      </c>
      <c r="B1005" s="38" t="s">
        <v>2306</v>
      </c>
      <c r="C1005" s="38" t="s">
        <v>2350</v>
      </c>
      <c r="D1005" s="38" t="s">
        <v>157</v>
      </c>
      <c r="E1005" s="38" t="s">
        <v>2428</v>
      </c>
      <c r="F1005" s="45" t="s">
        <v>4522</v>
      </c>
      <c r="G1005" s="38" t="s">
        <v>2429</v>
      </c>
      <c r="H1005" s="38" t="s">
        <v>2424</v>
      </c>
      <c r="I1005" s="38">
        <v>2015</v>
      </c>
      <c r="J1005" s="39">
        <v>5359</v>
      </c>
      <c r="K1005" s="39">
        <v>1472.84</v>
      </c>
      <c r="L1005" s="39">
        <v>225</v>
      </c>
      <c r="M1005" s="39">
        <v>58053</v>
      </c>
      <c r="N1005" s="39">
        <v>0</v>
      </c>
      <c r="O1005" s="39">
        <v>31</v>
      </c>
      <c r="P1005" s="39">
        <v>5940</v>
      </c>
      <c r="Q1005" s="39">
        <v>0</v>
      </c>
      <c r="R1005" s="39">
        <v>0</v>
      </c>
      <c r="S1005" s="39">
        <v>3</v>
      </c>
      <c r="T1005" s="39">
        <v>3</v>
      </c>
      <c r="U1005" s="39">
        <v>0</v>
      </c>
      <c r="V1005" s="39">
        <v>0</v>
      </c>
      <c r="W1005" s="39">
        <v>3</v>
      </c>
      <c r="X1005" s="39">
        <v>3</v>
      </c>
      <c r="Y1005" s="39">
        <v>0</v>
      </c>
      <c r="Z1005" s="39">
        <v>0</v>
      </c>
      <c r="AA1005" s="39">
        <v>0</v>
      </c>
      <c r="AB1005" s="39">
        <v>0</v>
      </c>
      <c r="AC1005" s="39">
        <v>0</v>
      </c>
      <c r="AD1005" s="39">
        <v>3</v>
      </c>
      <c r="AE1005" s="39">
        <v>0</v>
      </c>
      <c r="AF1005" s="39">
        <v>503342</v>
      </c>
      <c r="AG1005" s="39">
        <v>278894</v>
      </c>
      <c r="AH1005" s="39">
        <v>83569</v>
      </c>
      <c r="AI1005" s="39">
        <v>140879</v>
      </c>
      <c r="AJ1005" s="39">
        <v>58240</v>
      </c>
      <c r="AK1005" s="39">
        <v>156001</v>
      </c>
    </row>
    <row r="1006" spans="1:37" ht="16.5" customHeight="1">
      <c r="A1006" s="38">
        <v>957</v>
      </c>
      <c r="B1006" s="38" t="s">
        <v>2306</v>
      </c>
      <c r="C1006" s="38" t="s">
        <v>2350</v>
      </c>
      <c r="D1006" s="38" t="s">
        <v>157</v>
      </c>
      <c r="E1006" s="38" t="s">
        <v>2430</v>
      </c>
      <c r="F1006" s="45" t="s">
        <v>4523</v>
      </c>
      <c r="G1006" s="38" t="s">
        <v>2431</v>
      </c>
      <c r="H1006" s="38" t="s">
        <v>2424</v>
      </c>
      <c r="I1006" s="38">
        <v>1980</v>
      </c>
      <c r="J1006" s="39">
        <v>3154.3</v>
      </c>
      <c r="K1006" s="39">
        <v>2536.64</v>
      </c>
      <c r="L1006" s="39">
        <v>187</v>
      </c>
      <c r="M1006" s="39">
        <v>114897</v>
      </c>
      <c r="N1006" s="39">
        <v>1567</v>
      </c>
      <c r="O1006" s="39">
        <v>26</v>
      </c>
      <c r="P1006" s="39">
        <v>546</v>
      </c>
      <c r="Q1006" s="39">
        <v>0</v>
      </c>
      <c r="R1006" s="39">
        <v>2</v>
      </c>
      <c r="S1006" s="39">
        <v>3</v>
      </c>
      <c r="T1006" s="39">
        <v>3</v>
      </c>
      <c r="U1006" s="39">
        <v>0</v>
      </c>
      <c r="V1006" s="39">
        <v>0</v>
      </c>
      <c r="W1006" s="39">
        <v>3</v>
      </c>
      <c r="X1006" s="39">
        <v>3</v>
      </c>
      <c r="Y1006" s="39">
        <v>0</v>
      </c>
      <c r="Z1006" s="39">
        <v>0</v>
      </c>
      <c r="AA1006" s="39">
        <v>0</v>
      </c>
      <c r="AB1006" s="39">
        <v>0</v>
      </c>
      <c r="AC1006" s="39">
        <v>0</v>
      </c>
      <c r="AD1006" s="39">
        <v>3</v>
      </c>
      <c r="AE1006" s="39">
        <v>0</v>
      </c>
      <c r="AF1006" s="39">
        <v>554884</v>
      </c>
      <c r="AG1006" s="39">
        <v>259660</v>
      </c>
      <c r="AH1006" s="39">
        <v>12754</v>
      </c>
      <c r="AI1006" s="39">
        <v>282470</v>
      </c>
      <c r="AJ1006" s="39">
        <v>3774</v>
      </c>
      <c r="AK1006" s="39">
        <v>4617</v>
      </c>
    </row>
    <row r="1007" spans="1:37" ht="16.5" customHeight="1">
      <c r="A1007" s="38">
        <v>958</v>
      </c>
      <c r="B1007" s="38" t="s">
        <v>2306</v>
      </c>
      <c r="C1007" s="38" t="s">
        <v>2350</v>
      </c>
      <c r="D1007" s="38" t="s">
        <v>157</v>
      </c>
      <c r="E1007" s="38" t="s">
        <v>2434</v>
      </c>
      <c r="F1007" s="45" t="s">
        <v>4524</v>
      </c>
      <c r="G1007" s="38" t="s">
        <v>2435</v>
      </c>
      <c r="H1007" s="38" t="s">
        <v>2424</v>
      </c>
      <c r="I1007" s="38">
        <v>2001</v>
      </c>
      <c r="J1007" s="39">
        <v>20580</v>
      </c>
      <c r="K1007" s="39">
        <v>2799.19</v>
      </c>
      <c r="L1007" s="39">
        <v>376</v>
      </c>
      <c r="M1007" s="39">
        <v>74028</v>
      </c>
      <c r="N1007" s="39">
        <v>1565</v>
      </c>
      <c r="O1007" s="39">
        <v>34</v>
      </c>
      <c r="P1007" s="39">
        <v>3974</v>
      </c>
      <c r="Q1007" s="39">
        <v>0</v>
      </c>
      <c r="R1007" s="39">
        <v>16</v>
      </c>
      <c r="S1007" s="39">
        <v>8</v>
      </c>
      <c r="T1007" s="39">
        <v>8</v>
      </c>
      <c r="U1007" s="39">
        <v>0</v>
      </c>
      <c r="V1007" s="39">
        <v>0</v>
      </c>
      <c r="W1007" s="39">
        <v>4</v>
      </c>
      <c r="X1007" s="39">
        <v>4</v>
      </c>
      <c r="Y1007" s="39">
        <v>0</v>
      </c>
      <c r="Z1007" s="39">
        <v>0</v>
      </c>
      <c r="AA1007" s="39">
        <v>4</v>
      </c>
      <c r="AB1007" s="39">
        <v>4</v>
      </c>
      <c r="AC1007" s="39">
        <v>0</v>
      </c>
      <c r="AD1007" s="39">
        <v>6</v>
      </c>
      <c r="AE1007" s="39">
        <v>0</v>
      </c>
      <c r="AF1007" s="39">
        <v>544282</v>
      </c>
      <c r="AG1007" s="39">
        <v>346799</v>
      </c>
      <c r="AH1007" s="39">
        <v>56605</v>
      </c>
      <c r="AI1007" s="39">
        <v>140878</v>
      </c>
      <c r="AJ1007" s="39">
        <v>124401</v>
      </c>
      <c r="AK1007" s="39">
        <v>40909</v>
      </c>
    </row>
    <row r="1008" spans="1:37" ht="16.5" customHeight="1">
      <c r="A1008" s="38">
        <v>959</v>
      </c>
      <c r="B1008" s="38" t="s">
        <v>2306</v>
      </c>
      <c r="C1008" s="38" t="s">
        <v>2350</v>
      </c>
      <c r="D1008" s="38" t="s">
        <v>157</v>
      </c>
      <c r="E1008" s="38" t="s">
        <v>2436</v>
      </c>
      <c r="F1008" s="45" t="s">
        <v>4525</v>
      </c>
      <c r="G1008" s="38" t="s">
        <v>2437</v>
      </c>
      <c r="H1008" s="38" t="s">
        <v>4526</v>
      </c>
      <c r="I1008" s="38">
        <v>2008</v>
      </c>
      <c r="J1008" s="39">
        <v>2016</v>
      </c>
      <c r="K1008" s="39">
        <v>2594.3000000000002</v>
      </c>
      <c r="L1008" s="39">
        <v>765</v>
      </c>
      <c r="M1008" s="39">
        <v>108741</v>
      </c>
      <c r="N1008" s="39">
        <v>0</v>
      </c>
      <c r="O1008" s="39">
        <v>20</v>
      </c>
      <c r="P1008" s="39">
        <v>3253</v>
      </c>
      <c r="Q1008" s="39">
        <v>0</v>
      </c>
      <c r="R1008" s="39">
        <v>0</v>
      </c>
      <c r="S1008" s="39">
        <v>6</v>
      </c>
      <c r="T1008" s="39">
        <v>3</v>
      </c>
      <c r="U1008" s="39">
        <v>0</v>
      </c>
      <c r="V1008" s="39">
        <v>0</v>
      </c>
      <c r="W1008" s="39">
        <v>3</v>
      </c>
      <c r="X1008" s="39">
        <v>3</v>
      </c>
      <c r="Y1008" s="39">
        <v>0</v>
      </c>
      <c r="Z1008" s="39">
        <v>0</v>
      </c>
      <c r="AA1008" s="39">
        <v>3</v>
      </c>
      <c r="AB1008" s="39">
        <v>0</v>
      </c>
      <c r="AC1008" s="39">
        <v>0</v>
      </c>
      <c r="AD1008" s="39">
        <v>5</v>
      </c>
      <c r="AE1008" s="39">
        <v>0</v>
      </c>
      <c r="AF1008" s="39">
        <v>550041</v>
      </c>
      <c r="AG1008" s="39">
        <v>346799</v>
      </c>
      <c r="AH1008" s="39">
        <v>62364</v>
      </c>
      <c r="AI1008" s="39">
        <v>140878</v>
      </c>
      <c r="AJ1008" s="39">
        <v>118945</v>
      </c>
      <c r="AK1008" s="39">
        <v>118651</v>
      </c>
    </row>
    <row r="1009" spans="1:37" ht="16.5" customHeight="1">
      <c r="A1009" s="38">
        <v>960</v>
      </c>
      <c r="B1009" s="38" t="s">
        <v>2306</v>
      </c>
      <c r="C1009" s="38" t="s">
        <v>2350</v>
      </c>
      <c r="D1009" s="38" t="s">
        <v>157</v>
      </c>
      <c r="E1009" s="38" t="s">
        <v>2438</v>
      </c>
      <c r="F1009" s="45" t="s">
        <v>4527</v>
      </c>
      <c r="G1009" s="38" t="s">
        <v>2439</v>
      </c>
      <c r="H1009" s="38" t="s">
        <v>4526</v>
      </c>
      <c r="I1009" s="38">
        <v>2005</v>
      </c>
      <c r="J1009" s="39">
        <v>5277</v>
      </c>
      <c r="K1009" s="39">
        <v>3367</v>
      </c>
      <c r="L1009" s="39">
        <v>393</v>
      </c>
      <c r="M1009" s="39">
        <v>95720</v>
      </c>
      <c r="N1009" s="39">
        <v>1216</v>
      </c>
      <c r="O1009" s="39">
        <v>35</v>
      </c>
      <c r="P1009" s="39">
        <v>964</v>
      </c>
      <c r="Q1009" s="39">
        <v>1216</v>
      </c>
      <c r="R1009" s="39">
        <v>35</v>
      </c>
      <c r="S1009" s="39">
        <v>4</v>
      </c>
      <c r="T1009" s="39">
        <v>4</v>
      </c>
      <c r="U1009" s="39">
        <v>0</v>
      </c>
      <c r="V1009" s="39">
        <v>0</v>
      </c>
      <c r="W1009" s="39">
        <v>2</v>
      </c>
      <c r="X1009" s="39">
        <v>2</v>
      </c>
      <c r="Y1009" s="39">
        <v>0</v>
      </c>
      <c r="Z1009" s="39">
        <v>0</v>
      </c>
      <c r="AA1009" s="39">
        <v>2</v>
      </c>
      <c r="AB1009" s="39">
        <v>2</v>
      </c>
      <c r="AC1009" s="39">
        <v>0</v>
      </c>
      <c r="AD1009" s="39">
        <v>2</v>
      </c>
      <c r="AE1009" s="39">
        <v>0</v>
      </c>
      <c r="AF1009" s="39">
        <v>493738</v>
      </c>
      <c r="AG1009" s="39">
        <v>368081</v>
      </c>
      <c r="AH1009" s="39">
        <v>20436</v>
      </c>
      <c r="AI1009" s="39">
        <v>105221</v>
      </c>
      <c r="AJ1009" s="39">
        <v>25925</v>
      </c>
      <c r="AK1009" s="39">
        <v>21367</v>
      </c>
    </row>
    <row r="1010" spans="1:37" ht="16.5" customHeight="1">
      <c r="A1010" s="38">
        <v>961</v>
      </c>
      <c r="B1010" s="38" t="s">
        <v>2306</v>
      </c>
      <c r="C1010" s="38" t="s">
        <v>2350</v>
      </c>
      <c r="D1010" s="38" t="s">
        <v>157</v>
      </c>
      <c r="E1010" s="38" t="s">
        <v>2440</v>
      </c>
      <c r="F1010" s="45" t="s">
        <v>4528</v>
      </c>
      <c r="G1010" s="38" t="s">
        <v>4529</v>
      </c>
      <c r="H1010" s="38" t="s">
        <v>2424</v>
      </c>
      <c r="I1010" s="38">
        <v>1989</v>
      </c>
      <c r="J1010" s="39">
        <v>7424</v>
      </c>
      <c r="K1010" s="39">
        <v>6617</v>
      </c>
      <c r="L1010" s="39">
        <v>502</v>
      </c>
      <c r="M1010" s="39">
        <v>197437</v>
      </c>
      <c r="N1010" s="39">
        <v>10172</v>
      </c>
      <c r="O1010" s="39">
        <v>30</v>
      </c>
      <c r="P1010" s="39">
        <v>2537</v>
      </c>
      <c r="Q1010" s="39">
        <v>0</v>
      </c>
      <c r="R1010" s="39">
        <v>0</v>
      </c>
      <c r="S1010" s="39">
        <v>3</v>
      </c>
      <c r="T1010" s="39">
        <v>3</v>
      </c>
      <c r="U1010" s="39">
        <v>0</v>
      </c>
      <c r="V1010" s="39">
        <v>0</v>
      </c>
      <c r="W1010" s="39">
        <v>3</v>
      </c>
      <c r="X1010" s="39">
        <v>3</v>
      </c>
      <c r="Y1010" s="39">
        <v>0</v>
      </c>
      <c r="Z1010" s="39">
        <v>0</v>
      </c>
      <c r="AA1010" s="39">
        <v>0</v>
      </c>
      <c r="AB1010" s="39">
        <v>0</v>
      </c>
      <c r="AC1010" s="39">
        <v>0</v>
      </c>
      <c r="AD1010" s="39">
        <v>2</v>
      </c>
      <c r="AE1010" s="39">
        <v>1</v>
      </c>
      <c r="AF1010" s="39">
        <v>579509</v>
      </c>
      <c r="AG1010" s="39">
        <v>267731</v>
      </c>
      <c r="AH1010" s="39">
        <v>61660</v>
      </c>
      <c r="AI1010" s="39">
        <v>250118</v>
      </c>
      <c r="AJ1010" s="39">
        <v>35710</v>
      </c>
      <c r="AK1010" s="39">
        <v>44838</v>
      </c>
    </row>
    <row r="1011" spans="1:37" ht="16.5" customHeight="1">
      <c r="A1011" s="38">
        <v>962</v>
      </c>
      <c r="B1011" s="38" t="s">
        <v>2306</v>
      </c>
      <c r="C1011" s="38" t="s">
        <v>2350</v>
      </c>
      <c r="D1011" s="38" t="s">
        <v>157</v>
      </c>
      <c r="E1011" s="38" t="s">
        <v>2441</v>
      </c>
      <c r="F1011" s="45" t="s">
        <v>4530</v>
      </c>
      <c r="G1011" s="38" t="s">
        <v>2442</v>
      </c>
      <c r="H1011" s="38" t="s">
        <v>2424</v>
      </c>
      <c r="I1011" s="38">
        <v>1996</v>
      </c>
      <c r="J1011" s="39">
        <v>5596</v>
      </c>
      <c r="K1011" s="39">
        <v>2519.21</v>
      </c>
      <c r="L1011" s="39">
        <v>480</v>
      </c>
      <c r="M1011" s="39">
        <v>78382</v>
      </c>
      <c r="N1011" s="39">
        <v>1651</v>
      </c>
      <c r="O1011" s="39">
        <v>29</v>
      </c>
      <c r="P1011" s="39">
        <v>553</v>
      </c>
      <c r="Q1011" s="39">
        <v>63</v>
      </c>
      <c r="R1011" s="39">
        <v>0</v>
      </c>
      <c r="S1011" s="39">
        <v>4</v>
      </c>
      <c r="T1011" s="39">
        <v>4</v>
      </c>
      <c r="U1011" s="39">
        <v>0</v>
      </c>
      <c r="V1011" s="39">
        <v>0</v>
      </c>
      <c r="W1011" s="39">
        <v>3</v>
      </c>
      <c r="X1011" s="39">
        <v>3</v>
      </c>
      <c r="Y1011" s="39">
        <v>0</v>
      </c>
      <c r="Z1011" s="39">
        <v>0</v>
      </c>
      <c r="AA1011" s="39">
        <v>1</v>
      </c>
      <c r="AB1011" s="39">
        <v>1</v>
      </c>
      <c r="AC1011" s="39">
        <v>0</v>
      </c>
      <c r="AD1011" s="39">
        <v>3</v>
      </c>
      <c r="AE1011" s="39">
        <v>0</v>
      </c>
      <c r="AF1011" s="39">
        <v>582652</v>
      </c>
      <c r="AG1011" s="39">
        <v>281755</v>
      </c>
      <c r="AH1011" s="39">
        <v>18427</v>
      </c>
      <c r="AI1011" s="39">
        <v>282470</v>
      </c>
      <c r="AJ1011" s="39">
        <v>3002</v>
      </c>
      <c r="AK1011" s="39">
        <v>2799</v>
      </c>
    </row>
    <row r="1012" spans="1:37" ht="16.5" customHeight="1">
      <c r="A1012" s="38">
        <v>963</v>
      </c>
      <c r="B1012" s="38" t="s">
        <v>2306</v>
      </c>
      <c r="C1012" s="38" t="s">
        <v>2350</v>
      </c>
      <c r="D1012" s="38" t="s">
        <v>157</v>
      </c>
      <c r="E1012" s="38" t="s">
        <v>2445</v>
      </c>
      <c r="F1012" s="45" t="s">
        <v>4531</v>
      </c>
      <c r="G1012" s="38" t="s">
        <v>4532</v>
      </c>
      <c r="H1012" s="38" t="s">
        <v>2446</v>
      </c>
      <c r="I1012" s="38">
        <v>2011</v>
      </c>
      <c r="J1012" s="39">
        <v>15152</v>
      </c>
      <c r="K1012" s="39">
        <v>2964</v>
      </c>
      <c r="L1012" s="39">
        <v>277</v>
      </c>
      <c r="M1012" s="39">
        <v>83012</v>
      </c>
      <c r="N1012" s="39">
        <v>1273</v>
      </c>
      <c r="O1012" s="39">
        <v>31</v>
      </c>
      <c r="P1012" s="39">
        <v>3728</v>
      </c>
      <c r="Q1012" s="39">
        <v>0</v>
      </c>
      <c r="R1012" s="39">
        <v>0</v>
      </c>
      <c r="S1012" s="46">
        <v>8.5</v>
      </c>
      <c r="T1012" s="46">
        <v>9.5</v>
      </c>
      <c r="U1012" s="39">
        <v>0</v>
      </c>
      <c r="V1012" s="39">
        <v>0</v>
      </c>
      <c r="W1012" s="46">
        <v>5.5</v>
      </c>
      <c r="X1012" s="46">
        <v>6.5</v>
      </c>
      <c r="Y1012" s="39">
        <v>0</v>
      </c>
      <c r="Z1012" s="39">
        <v>0</v>
      </c>
      <c r="AA1012" s="39">
        <v>3</v>
      </c>
      <c r="AB1012" s="39">
        <v>3</v>
      </c>
      <c r="AC1012" s="39">
        <v>0</v>
      </c>
      <c r="AD1012" s="39">
        <v>7</v>
      </c>
      <c r="AE1012" s="39">
        <v>0</v>
      </c>
      <c r="AF1012" s="39">
        <v>632554</v>
      </c>
      <c r="AG1012" s="39">
        <v>426326</v>
      </c>
      <c r="AH1012" s="39">
        <v>62350</v>
      </c>
      <c r="AI1012" s="39">
        <v>143878</v>
      </c>
      <c r="AJ1012" s="39">
        <v>125261</v>
      </c>
      <c r="AK1012" s="39">
        <v>96080</v>
      </c>
    </row>
    <row r="1013" spans="1:37" ht="16.5" customHeight="1">
      <c r="A1013" s="38">
        <v>964</v>
      </c>
      <c r="B1013" s="38" t="s">
        <v>2306</v>
      </c>
      <c r="C1013" s="38" t="s">
        <v>2350</v>
      </c>
      <c r="D1013" s="38" t="s">
        <v>157</v>
      </c>
      <c r="E1013" s="38" t="s">
        <v>2447</v>
      </c>
      <c r="F1013" s="45" t="s">
        <v>4533</v>
      </c>
      <c r="G1013" s="38" t="s">
        <v>2448</v>
      </c>
      <c r="H1013" s="38" t="s">
        <v>4526</v>
      </c>
      <c r="I1013" s="38">
        <v>2016</v>
      </c>
      <c r="J1013" s="39">
        <v>2500</v>
      </c>
      <c r="K1013" s="39">
        <v>3220</v>
      </c>
      <c r="L1013" s="39">
        <v>602</v>
      </c>
      <c r="M1013" s="39">
        <v>60149</v>
      </c>
      <c r="N1013" s="39">
        <v>0</v>
      </c>
      <c r="O1013" s="39">
        <v>21</v>
      </c>
      <c r="P1013" s="39">
        <v>5004</v>
      </c>
      <c r="Q1013" s="39">
        <v>0</v>
      </c>
      <c r="R1013" s="39">
        <v>8</v>
      </c>
      <c r="S1013" s="39">
        <v>6</v>
      </c>
      <c r="T1013" s="39">
        <v>8</v>
      </c>
      <c r="U1013" s="39">
        <v>0</v>
      </c>
      <c r="V1013" s="39">
        <v>0</v>
      </c>
      <c r="W1013" s="39">
        <v>2</v>
      </c>
      <c r="X1013" s="39">
        <v>2</v>
      </c>
      <c r="Y1013" s="39">
        <v>0</v>
      </c>
      <c r="Z1013" s="39">
        <v>0</v>
      </c>
      <c r="AA1013" s="39">
        <v>4</v>
      </c>
      <c r="AB1013" s="39">
        <v>6</v>
      </c>
      <c r="AC1013" s="39">
        <v>1</v>
      </c>
      <c r="AD1013" s="39">
        <v>3</v>
      </c>
      <c r="AE1013" s="39">
        <v>1</v>
      </c>
      <c r="AF1013" s="39">
        <v>676428</v>
      </c>
      <c r="AG1013" s="39">
        <v>439287</v>
      </c>
      <c r="AH1013" s="39">
        <v>96263</v>
      </c>
      <c r="AI1013" s="39">
        <v>140878</v>
      </c>
      <c r="AJ1013" s="39">
        <v>117685</v>
      </c>
      <c r="AK1013" s="39">
        <v>180274</v>
      </c>
    </row>
    <row r="1014" spans="1:37" ht="16.5" customHeight="1">
      <c r="A1014" s="38">
        <v>965</v>
      </c>
      <c r="B1014" s="38" t="s">
        <v>2306</v>
      </c>
      <c r="C1014" s="38" t="s">
        <v>2350</v>
      </c>
      <c r="D1014" s="38" t="s">
        <v>157</v>
      </c>
      <c r="E1014" s="38" t="s">
        <v>2432</v>
      </c>
      <c r="F1014" s="45" t="s">
        <v>4534</v>
      </c>
      <c r="G1014" s="38" t="s">
        <v>2433</v>
      </c>
      <c r="H1014" s="38" t="s">
        <v>4526</v>
      </c>
      <c r="I1014" s="38">
        <v>2020</v>
      </c>
      <c r="J1014" s="39">
        <v>3397</v>
      </c>
      <c r="K1014" s="39">
        <v>4042</v>
      </c>
      <c r="L1014" s="39">
        <v>265</v>
      </c>
      <c r="M1014" s="39">
        <v>39939</v>
      </c>
      <c r="N1014" s="39">
        <v>0</v>
      </c>
      <c r="O1014" s="39">
        <v>45</v>
      </c>
      <c r="P1014" s="39">
        <v>6073</v>
      </c>
      <c r="Q1014" s="39">
        <v>0</v>
      </c>
      <c r="R1014" s="39">
        <v>0</v>
      </c>
      <c r="S1014" s="39">
        <v>6</v>
      </c>
      <c r="T1014" s="39">
        <v>6</v>
      </c>
      <c r="U1014" s="39">
        <v>0</v>
      </c>
      <c r="V1014" s="39">
        <v>0</v>
      </c>
      <c r="W1014" s="39">
        <v>4</v>
      </c>
      <c r="X1014" s="39">
        <v>4</v>
      </c>
      <c r="Y1014" s="39">
        <v>1</v>
      </c>
      <c r="Z1014" s="39">
        <v>1</v>
      </c>
      <c r="AA1014" s="39">
        <v>1</v>
      </c>
      <c r="AB1014" s="39">
        <v>1</v>
      </c>
      <c r="AC1014" s="39">
        <v>0</v>
      </c>
      <c r="AD1014" s="39">
        <v>5</v>
      </c>
      <c r="AE1014" s="39">
        <v>0</v>
      </c>
      <c r="AF1014" s="39">
        <v>980029</v>
      </c>
      <c r="AG1014" s="39">
        <v>613808</v>
      </c>
      <c r="AH1014" s="39">
        <v>110593</v>
      </c>
      <c r="AI1014" s="39">
        <v>255628</v>
      </c>
      <c r="AJ1014" s="39">
        <v>152227</v>
      </c>
      <c r="AK1014" s="39">
        <v>174112</v>
      </c>
    </row>
    <row r="1015" spans="1:37" ht="16.5" customHeight="1">
      <c r="A1015" s="38">
        <v>966</v>
      </c>
      <c r="B1015" s="38" t="s">
        <v>2306</v>
      </c>
      <c r="C1015" s="38" t="s">
        <v>2350</v>
      </c>
      <c r="D1015" s="38" t="s">
        <v>157</v>
      </c>
      <c r="E1015" s="38" t="s">
        <v>2443</v>
      </c>
      <c r="F1015" s="45" t="s">
        <v>4535</v>
      </c>
      <c r="G1015" s="38" t="s">
        <v>2444</v>
      </c>
      <c r="H1015" s="38" t="s">
        <v>2424</v>
      </c>
      <c r="I1015" s="38">
        <v>2014</v>
      </c>
      <c r="J1015" s="39">
        <v>1878</v>
      </c>
      <c r="K1015" s="39">
        <v>1584.9</v>
      </c>
      <c r="L1015" s="39">
        <v>307</v>
      </c>
      <c r="M1015" s="39">
        <v>60280</v>
      </c>
      <c r="N1015" s="39">
        <v>0</v>
      </c>
      <c r="O1015" s="39">
        <v>27</v>
      </c>
      <c r="P1015" s="39">
        <v>1763</v>
      </c>
      <c r="Q1015" s="39">
        <v>0</v>
      </c>
      <c r="R1015" s="39">
        <v>2</v>
      </c>
      <c r="S1015" s="39">
        <v>3</v>
      </c>
      <c r="T1015" s="39">
        <v>6</v>
      </c>
      <c r="U1015" s="39">
        <v>1</v>
      </c>
      <c r="V1015" s="39">
        <v>2</v>
      </c>
      <c r="W1015" s="39">
        <v>2</v>
      </c>
      <c r="X1015" s="39">
        <v>3</v>
      </c>
      <c r="Y1015" s="39">
        <v>0</v>
      </c>
      <c r="Z1015" s="39">
        <v>1</v>
      </c>
      <c r="AA1015" s="39">
        <v>0</v>
      </c>
      <c r="AB1015" s="39">
        <v>0</v>
      </c>
      <c r="AC1015" s="39">
        <v>0</v>
      </c>
      <c r="AD1015" s="39">
        <v>3</v>
      </c>
      <c r="AE1015" s="39">
        <v>0</v>
      </c>
      <c r="AF1015" s="39">
        <v>514070</v>
      </c>
      <c r="AG1015" s="39">
        <v>315258</v>
      </c>
      <c r="AH1015" s="39">
        <v>57934</v>
      </c>
      <c r="AI1015" s="39">
        <v>140878</v>
      </c>
      <c r="AJ1015" s="39">
        <v>79075</v>
      </c>
      <c r="AK1015" s="39">
        <v>87123</v>
      </c>
    </row>
    <row r="1016" spans="1:37" ht="16.5" customHeight="1">
      <c r="A1016" s="38">
        <v>967</v>
      </c>
      <c r="B1016" s="38" t="s">
        <v>2306</v>
      </c>
      <c r="C1016" s="38" t="s">
        <v>2353</v>
      </c>
      <c r="D1016" s="38" t="s">
        <v>157</v>
      </c>
      <c r="E1016" s="38" t="s">
        <v>2453</v>
      </c>
      <c r="F1016" s="45" t="s">
        <v>4536</v>
      </c>
      <c r="G1016" s="38" t="s">
        <v>4537</v>
      </c>
      <c r="H1016" s="38" t="s">
        <v>4538</v>
      </c>
      <c r="I1016" s="38">
        <v>1990</v>
      </c>
      <c r="J1016" s="39">
        <v>13692</v>
      </c>
      <c r="K1016" s="39">
        <v>3503</v>
      </c>
      <c r="L1016" s="39">
        <v>602</v>
      </c>
      <c r="M1016" s="39">
        <v>178743</v>
      </c>
      <c r="N1016" s="39">
        <v>2931</v>
      </c>
      <c r="O1016" s="39">
        <v>41</v>
      </c>
      <c r="P1016" s="39">
        <v>10292</v>
      </c>
      <c r="Q1016" s="39">
        <v>0</v>
      </c>
      <c r="R1016" s="39">
        <v>1</v>
      </c>
      <c r="S1016" s="39">
        <v>7</v>
      </c>
      <c r="T1016" s="39">
        <v>7</v>
      </c>
      <c r="U1016" s="39">
        <v>3</v>
      </c>
      <c r="V1016" s="39">
        <v>3</v>
      </c>
      <c r="W1016" s="39">
        <v>4</v>
      </c>
      <c r="X1016" s="39">
        <v>4</v>
      </c>
      <c r="Y1016" s="39">
        <v>0</v>
      </c>
      <c r="Z1016" s="39">
        <v>0</v>
      </c>
      <c r="AA1016" s="39">
        <v>0</v>
      </c>
      <c r="AB1016" s="39">
        <v>0</v>
      </c>
      <c r="AC1016" s="39">
        <v>1</v>
      </c>
      <c r="AD1016" s="39">
        <v>3</v>
      </c>
      <c r="AE1016" s="39">
        <v>1</v>
      </c>
      <c r="AF1016" s="39">
        <v>1267200</v>
      </c>
      <c r="AG1016" s="39">
        <v>327700</v>
      </c>
      <c r="AH1016" s="39">
        <v>202500</v>
      </c>
      <c r="AI1016" s="39">
        <v>737000</v>
      </c>
      <c r="AJ1016" s="39">
        <v>144648</v>
      </c>
      <c r="AK1016" s="39">
        <v>95908</v>
      </c>
    </row>
    <row r="1017" spans="1:37" ht="16.5" customHeight="1">
      <c r="A1017" s="38">
        <v>968</v>
      </c>
      <c r="B1017" s="38" t="s">
        <v>2306</v>
      </c>
      <c r="C1017" s="38" t="s">
        <v>2353</v>
      </c>
      <c r="D1017" s="38" t="s">
        <v>157</v>
      </c>
      <c r="E1017" s="38" t="s">
        <v>2451</v>
      </c>
      <c r="F1017" s="45" t="s">
        <v>4539</v>
      </c>
      <c r="G1017" s="38" t="s">
        <v>2452</v>
      </c>
      <c r="H1017" s="38" t="s">
        <v>4540</v>
      </c>
      <c r="I1017" s="38">
        <v>1996</v>
      </c>
      <c r="J1017" s="39">
        <v>3342</v>
      </c>
      <c r="K1017" s="39">
        <v>837</v>
      </c>
      <c r="L1017" s="39">
        <v>100</v>
      </c>
      <c r="M1017" s="39">
        <v>59235</v>
      </c>
      <c r="N1017" s="39">
        <v>0</v>
      </c>
      <c r="O1017" s="39">
        <v>19</v>
      </c>
      <c r="P1017" s="39">
        <v>3108</v>
      </c>
      <c r="Q1017" s="39">
        <v>0</v>
      </c>
      <c r="R1017" s="39">
        <v>0</v>
      </c>
      <c r="S1017" s="39">
        <v>3</v>
      </c>
      <c r="T1017" s="39">
        <v>3</v>
      </c>
      <c r="U1017" s="39">
        <v>2</v>
      </c>
      <c r="V1017" s="39">
        <v>2</v>
      </c>
      <c r="W1017" s="39">
        <v>1</v>
      </c>
      <c r="X1017" s="39">
        <v>1</v>
      </c>
      <c r="Y1017" s="39">
        <v>0</v>
      </c>
      <c r="Z1017" s="39">
        <v>0</v>
      </c>
      <c r="AA1017" s="39">
        <v>0</v>
      </c>
      <c r="AB1017" s="39">
        <v>0</v>
      </c>
      <c r="AC1017" s="39">
        <v>0</v>
      </c>
      <c r="AD1017" s="39">
        <v>1</v>
      </c>
      <c r="AE1017" s="39">
        <v>0</v>
      </c>
      <c r="AF1017" s="39">
        <v>192197</v>
      </c>
      <c r="AG1017" s="39">
        <v>41073</v>
      </c>
      <c r="AH1017" s="39">
        <v>40000</v>
      </c>
      <c r="AI1017" s="39">
        <v>111124</v>
      </c>
      <c r="AJ1017" s="39">
        <v>23736</v>
      </c>
      <c r="AK1017" s="39">
        <v>20526</v>
      </c>
    </row>
    <row r="1018" spans="1:37" ht="16.5" customHeight="1">
      <c r="A1018" s="38">
        <v>969</v>
      </c>
      <c r="B1018" s="38" t="s">
        <v>2306</v>
      </c>
      <c r="C1018" s="38" t="s">
        <v>2353</v>
      </c>
      <c r="D1018" s="38" t="s">
        <v>157</v>
      </c>
      <c r="E1018" s="38" t="s">
        <v>2449</v>
      </c>
      <c r="F1018" s="45" t="s">
        <v>4541</v>
      </c>
      <c r="G1018" s="38" t="s">
        <v>4542</v>
      </c>
      <c r="H1018" s="38" t="s">
        <v>2450</v>
      </c>
      <c r="I1018" s="38">
        <v>2008</v>
      </c>
      <c r="J1018" s="39">
        <v>1687</v>
      </c>
      <c r="K1018" s="39">
        <v>1274</v>
      </c>
      <c r="L1018" s="39">
        <v>80</v>
      </c>
      <c r="M1018" s="39">
        <v>66236</v>
      </c>
      <c r="N1018" s="39">
        <v>267</v>
      </c>
      <c r="O1018" s="39">
        <v>21</v>
      </c>
      <c r="P1018" s="39">
        <v>1107</v>
      </c>
      <c r="Q1018" s="39">
        <v>86</v>
      </c>
      <c r="R1018" s="39">
        <v>1</v>
      </c>
      <c r="S1018" s="39">
        <v>3</v>
      </c>
      <c r="T1018" s="39">
        <v>3</v>
      </c>
      <c r="U1018" s="39">
        <v>0</v>
      </c>
      <c r="V1018" s="39">
        <v>0</v>
      </c>
      <c r="W1018" s="39">
        <v>2</v>
      </c>
      <c r="X1018" s="39">
        <v>2</v>
      </c>
      <c r="Y1018" s="39">
        <v>0</v>
      </c>
      <c r="Z1018" s="39">
        <v>0</v>
      </c>
      <c r="AA1018" s="39">
        <v>1</v>
      </c>
      <c r="AB1018" s="39">
        <v>1</v>
      </c>
      <c r="AC1018" s="39">
        <v>0</v>
      </c>
      <c r="AD1018" s="39">
        <v>2</v>
      </c>
      <c r="AE1018" s="39">
        <v>0</v>
      </c>
      <c r="AF1018" s="39">
        <v>217202</v>
      </c>
      <c r="AG1018" s="39">
        <v>9052</v>
      </c>
      <c r="AH1018" s="39">
        <v>70000</v>
      </c>
      <c r="AI1018" s="39">
        <v>138150</v>
      </c>
      <c r="AJ1018" s="39">
        <v>27795</v>
      </c>
      <c r="AK1018" s="39">
        <v>36777</v>
      </c>
    </row>
    <row r="1019" spans="1:37" s="774" customFormat="1">
      <c r="A1019" s="1830" t="s">
        <v>572</v>
      </c>
      <c r="B1019" s="1831"/>
      <c r="C1019" s="1832"/>
      <c r="D1019" s="768"/>
      <c r="E1019" s="769">
        <v>45</v>
      </c>
      <c r="F1019" s="768"/>
      <c r="G1019" s="768"/>
      <c r="H1019" s="768"/>
      <c r="I1019" s="768"/>
      <c r="J1019" s="771"/>
      <c r="K1019" s="771"/>
      <c r="L1019" s="771"/>
      <c r="M1019" s="771"/>
      <c r="N1019" s="771"/>
      <c r="O1019" s="771"/>
      <c r="P1019" s="771"/>
      <c r="Q1019" s="771"/>
      <c r="R1019" s="771"/>
      <c r="S1019" s="772"/>
      <c r="T1019" s="772"/>
      <c r="U1019" s="772"/>
      <c r="V1019" s="772"/>
      <c r="W1019" s="772"/>
      <c r="X1019" s="772"/>
      <c r="Y1019" s="772"/>
      <c r="Z1019" s="771"/>
      <c r="AA1019" s="772"/>
      <c r="AB1019" s="772"/>
      <c r="AC1019" s="771"/>
      <c r="AD1019" s="771"/>
      <c r="AE1019" s="771"/>
      <c r="AF1019" s="773"/>
      <c r="AG1019" s="771"/>
      <c r="AH1019" s="771"/>
      <c r="AI1019" s="771"/>
      <c r="AJ1019" s="771"/>
      <c r="AK1019" s="771"/>
    </row>
    <row r="1020" spans="1:37" s="782" customFormat="1">
      <c r="A1020" s="1824" t="s">
        <v>4855</v>
      </c>
      <c r="B1020" s="1825"/>
      <c r="C1020" s="1826"/>
      <c r="D1020" s="777"/>
      <c r="E1020" s="778">
        <v>64</v>
      </c>
      <c r="F1020" s="777"/>
      <c r="G1020" s="777"/>
      <c r="H1020" s="777"/>
      <c r="I1020" s="777"/>
      <c r="J1020" s="779"/>
      <c r="K1020" s="779"/>
      <c r="L1020" s="779"/>
      <c r="M1020" s="779"/>
      <c r="N1020" s="779"/>
      <c r="O1020" s="779"/>
      <c r="P1020" s="779"/>
      <c r="Q1020" s="779"/>
      <c r="R1020" s="779"/>
      <c r="S1020" s="780"/>
      <c r="T1020" s="780"/>
      <c r="U1020" s="780"/>
      <c r="V1020" s="780"/>
      <c r="W1020" s="780"/>
      <c r="X1020" s="780"/>
      <c r="Y1020" s="780"/>
      <c r="Z1020" s="779"/>
      <c r="AA1020" s="780"/>
      <c r="AB1020" s="780"/>
      <c r="AC1020" s="779"/>
      <c r="AD1020" s="779"/>
      <c r="AE1020" s="779"/>
      <c r="AF1020" s="781"/>
      <c r="AG1020" s="779"/>
      <c r="AH1020" s="779"/>
      <c r="AI1020" s="779"/>
      <c r="AJ1020" s="779"/>
      <c r="AK1020" s="779"/>
    </row>
    <row r="1021" spans="1:37" ht="16.5" customHeight="1">
      <c r="A1021" s="38">
        <v>970</v>
      </c>
      <c r="B1021" s="38" t="s">
        <v>2454</v>
      </c>
      <c r="C1021" s="38" t="s">
        <v>2455</v>
      </c>
      <c r="D1021" s="38" t="s">
        <v>62</v>
      </c>
      <c r="E1021" s="38" t="s">
        <v>2456</v>
      </c>
      <c r="F1021" s="45" t="s">
        <v>4543</v>
      </c>
      <c r="G1021" s="38" t="s">
        <v>4544</v>
      </c>
      <c r="H1021" s="38" t="s">
        <v>4545</v>
      </c>
      <c r="I1021" s="38">
        <v>1997</v>
      </c>
      <c r="J1021" s="39">
        <v>9075</v>
      </c>
      <c r="K1021" s="39">
        <v>3757</v>
      </c>
      <c r="L1021" s="39">
        <v>152</v>
      </c>
      <c r="M1021" s="39">
        <v>99025</v>
      </c>
      <c r="N1021" s="39">
        <v>4425</v>
      </c>
      <c r="O1021" s="39">
        <v>40</v>
      </c>
      <c r="P1021" s="39">
        <v>5043</v>
      </c>
      <c r="Q1021" s="39">
        <v>183</v>
      </c>
      <c r="R1021" s="39">
        <v>2</v>
      </c>
      <c r="S1021" s="39">
        <v>14</v>
      </c>
      <c r="T1021" s="39">
        <v>14</v>
      </c>
      <c r="U1021" s="39">
        <v>8</v>
      </c>
      <c r="V1021" s="39">
        <v>6</v>
      </c>
      <c r="W1021" s="39">
        <v>3</v>
      </c>
      <c r="X1021" s="39">
        <v>3</v>
      </c>
      <c r="Y1021" s="39">
        <v>0</v>
      </c>
      <c r="Z1021" s="39">
        <v>0</v>
      </c>
      <c r="AA1021" s="39">
        <v>3</v>
      </c>
      <c r="AB1021" s="39">
        <v>5</v>
      </c>
      <c r="AC1021" s="39">
        <v>0</v>
      </c>
      <c r="AD1021" s="39">
        <v>3</v>
      </c>
      <c r="AE1021" s="39">
        <v>0</v>
      </c>
      <c r="AF1021" s="39">
        <v>1089557</v>
      </c>
      <c r="AG1021" s="39">
        <v>942307</v>
      </c>
      <c r="AH1021" s="39">
        <v>75155</v>
      </c>
      <c r="AI1021" s="39">
        <v>72095</v>
      </c>
      <c r="AJ1021" s="39">
        <v>16694</v>
      </c>
      <c r="AK1021" s="39">
        <v>22868</v>
      </c>
    </row>
    <row r="1022" spans="1:37" ht="16.5" customHeight="1">
      <c r="A1022" s="38">
        <v>971</v>
      </c>
      <c r="B1022" s="38" t="s">
        <v>2454</v>
      </c>
      <c r="C1022" s="38" t="s">
        <v>2457</v>
      </c>
      <c r="D1022" s="38" t="s">
        <v>62</v>
      </c>
      <c r="E1022" s="38" t="s">
        <v>2458</v>
      </c>
      <c r="F1022" s="45" t="s">
        <v>4546</v>
      </c>
      <c r="G1022" s="38" t="s">
        <v>2459</v>
      </c>
      <c r="H1022" s="38" t="s">
        <v>2460</v>
      </c>
      <c r="I1022" s="38">
        <v>1986</v>
      </c>
      <c r="J1022" s="39">
        <v>2049</v>
      </c>
      <c r="K1022" s="39">
        <v>1964.55</v>
      </c>
      <c r="L1022" s="39">
        <v>318</v>
      </c>
      <c r="M1022" s="39">
        <v>74194</v>
      </c>
      <c r="N1022" s="39">
        <v>7858</v>
      </c>
      <c r="O1022" s="39">
        <v>32</v>
      </c>
      <c r="P1022" s="39">
        <v>2875</v>
      </c>
      <c r="Q1022" s="39">
        <v>187</v>
      </c>
      <c r="R1022" s="39">
        <v>5</v>
      </c>
      <c r="S1022" s="39">
        <v>12</v>
      </c>
      <c r="T1022" s="39">
        <v>13</v>
      </c>
      <c r="U1022" s="39">
        <v>2</v>
      </c>
      <c r="V1022" s="39">
        <v>2</v>
      </c>
      <c r="W1022" s="39">
        <v>3</v>
      </c>
      <c r="X1022" s="39">
        <v>3</v>
      </c>
      <c r="Y1022" s="39">
        <v>0</v>
      </c>
      <c r="Z1022" s="39">
        <v>0</v>
      </c>
      <c r="AA1022" s="39">
        <v>7</v>
      </c>
      <c r="AB1022" s="39">
        <v>8</v>
      </c>
      <c r="AC1022" s="39">
        <v>0</v>
      </c>
      <c r="AD1022" s="39">
        <v>3</v>
      </c>
      <c r="AE1022" s="39">
        <v>0</v>
      </c>
      <c r="AF1022" s="39">
        <v>911158</v>
      </c>
      <c r="AG1022" s="39">
        <v>590669</v>
      </c>
      <c r="AH1022" s="39">
        <v>43000</v>
      </c>
      <c r="AI1022" s="39">
        <v>277489</v>
      </c>
      <c r="AJ1022" s="39">
        <v>25175</v>
      </c>
      <c r="AK1022" s="39">
        <v>23973</v>
      </c>
    </row>
    <row r="1023" spans="1:37" ht="16.5" customHeight="1">
      <c r="A1023" s="38">
        <v>972</v>
      </c>
      <c r="B1023" s="38" t="s">
        <v>2454</v>
      </c>
      <c r="C1023" s="38" t="s">
        <v>2461</v>
      </c>
      <c r="D1023" s="38" t="s">
        <v>62</v>
      </c>
      <c r="E1023" s="38" t="s">
        <v>2462</v>
      </c>
      <c r="F1023" s="45" t="s">
        <v>4547</v>
      </c>
      <c r="G1023" s="38" t="s">
        <v>2463</v>
      </c>
      <c r="H1023" s="38" t="s">
        <v>4548</v>
      </c>
      <c r="I1023" s="38">
        <v>1992</v>
      </c>
      <c r="J1023" s="39">
        <v>4981</v>
      </c>
      <c r="K1023" s="39">
        <v>4134</v>
      </c>
      <c r="L1023" s="39">
        <v>700</v>
      </c>
      <c r="M1023" s="39">
        <v>102106</v>
      </c>
      <c r="N1023" s="39">
        <v>5187</v>
      </c>
      <c r="O1023" s="39">
        <v>228</v>
      </c>
      <c r="P1023" s="39">
        <v>5456</v>
      </c>
      <c r="Q1023" s="39">
        <v>249</v>
      </c>
      <c r="R1023" s="39">
        <v>0</v>
      </c>
      <c r="S1023" s="39">
        <v>8</v>
      </c>
      <c r="T1023" s="39">
        <v>8</v>
      </c>
      <c r="U1023" s="39">
        <v>1</v>
      </c>
      <c r="V1023" s="39">
        <v>1</v>
      </c>
      <c r="W1023" s="39">
        <v>7</v>
      </c>
      <c r="X1023" s="39">
        <v>7</v>
      </c>
      <c r="Y1023" s="39">
        <v>0</v>
      </c>
      <c r="Z1023" s="39">
        <v>0</v>
      </c>
      <c r="AA1023" s="39">
        <v>0</v>
      </c>
      <c r="AB1023" s="39">
        <v>0</v>
      </c>
      <c r="AC1023" s="39">
        <v>0</v>
      </c>
      <c r="AD1023" s="39">
        <v>7</v>
      </c>
      <c r="AE1023" s="39">
        <v>0</v>
      </c>
      <c r="AF1023" s="39">
        <v>985709</v>
      </c>
      <c r="AG1023" s="39">
        <v>580552</v>
      </c>
      <c r="AH1023" s="39">
        <v>80000</v>
      </c>
      <c r="AI1023" s="39">
        <v>325157</v>
      </c>
      <c r="AJ1023" s="39">
        <v>90267</v>
      </c>
      <c r="AK1023" s="39">
        <v>77369</v>
      </c>
    </row>
    <row r="1024" spans="1:37" ht="16.5" customHeight="1">
      <c r="A1024" s="38">
        <v>973</v>
      </c>
      <c r="B1024" s="38" t="s">
        <v>2454</v>
      </c>
      <c r="C1024" s="38" t="s">
        <v>2461</v>
      </c>
      <c r="D1024" s="38" t="s">
        <v>62</v>
      </c>
      <c r="E1024" s="38" t="s">
        <v>2464</v>
      </c>
      <c r="F1024" s="45" t="s">
        <v>4549</v>
      </c>
      <c r="G1024" s="38" t="s">
        <v>4550</v>
      </c>
      <c r="H1024" s="38" t="s">
        <v>2465</v>
      </c>
      <c r="I1024" s="38">
        <v>2005</v>
      </c>
      <c r="J1024" s="39">
        <v>9185</v>
      </c>
      <c r="K1024" s="39">
        <v>497</v>
      </c>
      <c r="L1024" s="39">
        <v>72</v>
      </c>
      <c r="M1024" s="39">
        <v>97849</v>
      </c>
      <c r="N1024" s="39">
        <v>5723</v>
      </c>
      <c r="O1024" s="39">
        <v>43</v>
      </c>
      <c r="P1024" s="39">
        <v>4024</v>
      </c>
      <c r="Q1024" s="39">
        <v>195</v>
      </c>
      <c r="R1024" s="39">
        <v>6</v>
      </c>
      <c r="S1024" s="39">
        <v>16</v>
      </c>
      <c r="T1024" s="39">
        <v>16</v>
      </c>
      <c r="U1024" s="39">
        <v>9</v>
      </c>
      <c r="V1024" s="39">
        <v>9</v>
      </c>
      <c r="W1024" s="39">
        <v>3</v>
      </c>
      <c r="X1024" s="39">
        <v>3</v>
      </c>
      <c r="Y1024" s="39">
        <v>0</v>
      </c>
      <c r="Z1024" s="39">
        <v>0</v>
      </c>
      <c r="AA1024" s="39">
        <v>4</v>
      </c>
      <c r="AB1024" s="39">
        <v>4</v>
      </c>
      <c r="AC1024" s="39">
        <v>0</v>
      </c>
      <c r="AD1024" s="39">
        <v>3</v>
      </c>
      <c r="AE1024" s="39">
        <v>0</v>
      </c>
      <c r="AF1024" s="39">
        <v>1905472</v>
      </c>
      <c r="AG1024" s="39">
        <v>780285</v>
      </c>
      <c r="AH1024" s="39">
        <v>60400</v>
      </c>
      <c r="AI1024" s="39">
        <v>1064787</v>
      </c>
      <c r="AJ1024" s="39">
        <v>26231</v>
      </c>
      <c r="AK1024" s="39">
        <v>31029</v>
      </c>
    </row>
    <row r="1025" spans="1:37" ht="16.5" customHeight="1">
      <c r="A1025" s="38">
        <v>974</v>
      </c>
      <c r="B1025" s="38" t="s">
        <v>2454</v>
      </c>
      <c r="C1025" s="38" t="s">
        <v>2466</v>
      </c>
      <c r="D1025" s="38" t="s">
        <v>62</v>
      </c>
      <c r="E1025" s="38" t="s">
        <v>2467</v>
      </c>
      <c r="F1025" s="45" t="s">
        <v>4551</v>
      </c>
      <c r="G1025" s="38" t="s">
        <v>2468</v>
      </c>
      <c r="H1025" s="38" t="s">
        <v>4552</v>
      </c>
      <c r="I1025" s="38">
        <v>1973</v>
      </c>
      <c r="J1025" s="39">
        <v>2000</v>
      </c>
      <c r="K1025" s="39">
        <v>1940.02</v>
      </c>
      <c r="L1025" s="39">
        <v>420</v>
      </c>
      <c r="M1025" s="39">
        <v>66226</v>
      </c>
      <c r="N1025" s="39">
        <v>7496</v>
      </c>
      <c r="O1025" s="39">
        <v>23</v>
      </c>
      <c r="P1025" s="39">
        <v>4011</v>
      </c>
      <c r="Q1025" s="39">
        <v>396</v>
      </c>
      <c r="R1025" s="39">
        <v>23</v>
      </c>
      <c r="S1025" s="39">
        <v>5</v>
      </c>
      <c r="T1025" s="39">
        <v>5</v>
      </c>
      <c r="U1025" s="39">
        <v>1</v>
      </c>
      <c r="V1025" s="39">
        <v>1</v>
      </c>
      <c r="W1025" s="39">
        <v>4</v>
      </c>
      <c r="X1025" s="39">
        <v>4</v>
      </c>
      <c r="Y1025" s="39">
        <v>0</v>
      </c>
      <c r="Z1025" s="39">
        <v>0</v>
      </c>
      <c r="AA1025" s="39">
        <v>0</v>
      </c>
      <c r="AB1025" s="39">
        <v>0</v>
      </c>
      <c r="AC1025" s="39">
        <v>0</v>
      </c>
      <c r="AD1025" s="39">
        <v>4</v>
      </c>
      <c r="AE1025" s="39">
        <v>0</v>
      </c>
      <c r="AF1025" s="39">
        <v>528392</v>
      </c>
      <c r="AG1025" s="39">
        <v>226877</v>
      </c>
      <c r="AH1025" s="39">
        <v>55495</v>
      </c>
      <c r="AI1025" s="39">
        <v>246020</v>
      </c>
      <c r="AJ1025" s="39">
        <v>26935</v>
      </c>
      <c r="AK1025" s="39">
        <v>21909</v>
      </c>
    </row>
    <row r="1026" spans="1:37" ht="16.5" customHeight="1">
      <c r="A1026" s="38">
        <v>975</v>
      </c>
      <c r="B1026" s="38" t="s">
        <v>2454</v>
      </c>
      <c r="C1026" s="38" t="s">
        <v>2469</v>
      </c>
      <c r="D1026" s="38" t="s">
        <v>62</v>
      </c>
      <c r="E1026" s="38" t="s">
        <v>2470</v>
      </c>
      <c r="F1026" s="45" t="s">
        <v>4553</v>
      </c>
      <c r="G1026" s="38" t="s">
        <v>2471</v>
      </c>
      <c r="H1026" s="38" t="s">
        <v>2472</v>
      </c>
      <c r="I1026" s="38">
        <v>1973</v>
      </c>
      <c r="J1026" s="39">
        <v>6631</v>
      </c>
      <c r="K1026" s="39">
        <v>6225</v>
      </c>
      <c r="L1026" s="39">
        <v>1300</v>
      </c>
      <c r="M1026" s="39">
        <v>318544</v>
      </c>
      <c r="N1026" s="39">
        <v>18925</v>
      </c>
      <c r="O1026" s="39">
        <v>623</v>
      </c>
      <c r="P1026" s="39">
        <v>15178</v>
      </c>
      <c r="Q1026" s="39">
        <v>140</v>
      </c>
      <c r="R1026" s="39">
        <v>8</v>
      </c>
      <c r="S1026" s="39">
        <v>32</v>
      </c>
      <c r="T1026" s="39">
        <v>32</v>
      </c>
      <c r="U1026" s="39">
        <v>8</v>
      </c>
      <c r="V1026" s="39">
        <v>8</v>
      </c>
      <c r="W1026" s="39">
        <v>13</v>
      </c>
      <c r="X1026" s="39">
        <v>13</v>
      </c>
      <c r="Y1026" s="39">
        <v>2</v>
      </c>
      <c r="Z1026" s="39">
        <v>2</v>
      </c>
      <c r="AA1026" s="39">
        <v>9</v>
      </c>
      <c r="AB1026" s="39">
        <v>9</v>
      </c>
      <c r="AC1026" s="39">
        <v>0</v>
      </c>
      <c r="AD1026" s="39">
        <v>13</v>
      </c>
      <c r="AE1026" s="39">
        <v>0</v>
      </c>
      <c r="AF1026" s="39">
        <v>3138954</v>
      </c>
      <c r="AG1026" s="39">
        <v>1913663</v>
      </c>
      <c r="AH1026" s="39">
        <v>583351</v>
      </c>
      <c r="AI1026" s="39">
        <v>641940</v>
      </c>
      <c r="AJ1026" s="39">
        <v>230437</v>
      </c>
      <c r="AK1026" s="39">
        <v>100012</v>
      </c>
    </row>
    <row r="1027" spans="1:37" ht="16.5" customHeight="1">
      <c r="A1027" s="38">
        <v>976</v>
      </c>
      <c r="B1027" s="38" t="s">
        <v>2454</v>
      </c>
      <c r="C1027" s="38" t="s">
        <v>2469</v>
      </c>
      <c r="D1027" s="38" t="s">
        <v>62</v>
      </c>
      <c r="E1027" s="38" t="s">
        <v>2473</v>
      </c>
      <c r="F1027" s="45" t="s">
        <v>4554</v>
      </c>
      <c r="G1027" s="38" t="s">
        <v>2474</v>
      </c>
      <c r="H1027" s="38" t="s">
        <v>2475</v>
      </c>
      <c r="I1027" s="38">
        <v>1991</v>
      </c>
      <c r="J1027" s="39">
        <v>1280</v>
      </c>
      <c r="K1027" s="39">
        <v>1261.48</v>
      </c>
      <c r="L1027" s="39">
        <v>300</v>
      </c>
      <c r="M1027" s="39">
        <v>81466</v>
      </c>
      <c r="N1027" s="39">
        <v>5285</v>
      </c>
      <c r="O1027" s="39">
        <v>33</v>
      </c>
      <c r="P1027" s="39">
        <v>5827</v>
      </c>
      <c r="Q1027" s="39">
        <v>246</v>
      </c>
      <c r="R1027" s="39">
        <v>0</v>
      </c>
      <c r="S1027" s="39">
        <v>6</v>
      </c>
      <c r="T1027" s="39">
        <v>6</v>
      </c>
      <c r="U1027" s="39">
        <v>1</v>
      </c>
      <c r="V1027" s="39">
        <v>2</v>
      </c>
      <c r="W1027" s="39">
        <v>3</v>
      </c>
      <c r="X1027" s="39">
        <v>3</v>
      </c>
      <c r="Y1027" s="39">
        <v>0</v>
      </c>
      <c r="Z1027" s="39">
        <v>0</v>
      </c>
      <c r="AA1027" s="39">
        <v>2</v>
      </c>
      <c r="AB1027" s="39">
        <v>1</v>
      </c>
      <c r="AC1027" s="39">
        <v>1</v>
      </c>
      <c r="AD1027" s="39">
        <v>2</v>
      </c>
      <c r="AE1027" s="39">
        <v>0</v>
      </c>
      <c r="AF1027" s="39">
        <v>574947</v>
      </c>
      <c r="AG1027" s="39">
        <v>348000</v>
      </c>
      <c r="AH1027" s="39">
        <v>76290</v>
      </c>
      <c r="AI1027" s="39">
        <v>150657</v>
      </c>
      <c r="AJ1027" s="39">
        <v>85314</v>
      </c>
      <c r="AK1027" s="39">
        <v>43199</v>
      </c>
    </row>
    <row r="1028" spans="1:37" ht="16.5" customHeight="1">
      <c r="A1028" s="38">
        <v>977</v>
      </c>
      <c r="B1028" s="38" t="s">
        <v>2454</v>
      </c>
      <c r="C1028" s="38" t="s">
        <v>2476</v>
      </c>
      <c r="D1028" s="38" t="s">
        <v>62</v>
      </c>
      <c r="E1028" s="38" t="s">
        <v>2477</v>
      </c>
      <c r="F1028" s="45" t="s">
        <v>4555</v>
      </c>
      <c r="G1028" s="38" t="s">
        <v>2478</v>
      </c>
      <c r="H1028" s="38" t="s">
        <v>2479</v>
      </c>
      <c r="I1028" s="38">
        <v>1990</v>
      </c>
      <c r="J1028" s="39">
        <v>4795</v>
      </c>
      <c r="K1028" s="39">
        <v>2794</v>
      </c>
      <c r="L1028" s="39">
        <v>576</v>
      </c>
      <c r="M1028" s="39">
        <v>109915</v>
      </c>
      <c r="N1028" s="39">
        <v>8362</v>
      </c>
      <c r="O1028" s="39">
        <v>99</v>
      </c>
      <c r="P1028" s="39">
        <v>7495</v>
      </c>
      <c r="Q1028" s="39">
        <v>448</v>
      </c>
      <c r="R1028" s="39">
        <v>52</v>
      </c>
      <c r="S1028" s="39">
        <v>8</v>
      </c>
      <c r="T1028" s="39">
        <v>8</v>
      </c>
      <c r="U1028" s="39">
        <v>1</v>
      </c>
      <c r="V1028" s="39">
        <v>1</v>
      </c>
      <c r="W1028" s="39">
        <v>6</v>
      </c>
      <c r="X1028" s="39">
        <v>6</v>
      </c>
      <c r="Y1028" s="39">
        <v>0</v>
      </c>
      <c r="Z1028" s="39">
        <v>0</v>
      </c>
      <c r="AA1028" s="39">
        <v>1</v>
      </c>
      <c r="AB1028" s="39">
        <v>1</v>
      </c>
      <c r="AC1028" s="39">
        <v>1</v>
      </c>
      <c r="AD1028" s="39">
        <v>5</v>
      </c>
      <c r="AE1028" s="39">
        <v>0</v>
      </c>
      <c r="AF1028" s="39">
        <v>747403</v>
      </c>
      <c r="AG1028" s="39">
        <v>311576</v>
      </c>
      <c r="AH1028" s="39">
        <v>106700</v>
      </c>
      <c r="AI1028" s="39">
        <v>329127</v>
      </c>
      <c r="AJ1028" s="39">
        <v>55905</v>
      </c>
      <c r="AK1028" s="39">
        <v>80615</v>
      </c>
    </row>
    <row r="1029" spans="1:37" ht="16.5" customHeight="1">
      <c r="A1029" s="38">
        <v>978</v>
      </c>
      <c r="B1029" s="38" t="s">
        <v>2454</v>
      </c>
      <c r="C1029" s="38" t="s">
        <v>2480</v>
      </c>
      <c r="D1029" s="38" t="s">
        <v>62</v>
      </c>
      <c r="E1029" s="38" t="s">
        <v>2481</v>
      </c>
      <c r="F1029" s="45" t="s">
        <v>4556</v>
      </c>
      <c r="G1029" s="38" t="s">
        <v>2482</v>
      </c>
      <c r="H1029" s="38" t="s">
        <v>2483</v>
      </c>
      <c r="I1029" s="38">
        <v>1982</v>
      </c>
      <c r="J1029" s="39">
        <v>4720</v>
      </c>
      <c r="K1029" s="39">
        <v>6065</v>
      </c>
      <c r="L1029" s="39">
        <v>754</v>
      </c>
      <c r="M1029" s="39">
        <v>310495</v>
      </c>
      <c r="N1029" s="39">
        <v>14912</v>
      </c>
      <c r="O1029" s="39">
        <v>524</v>
      </c>
      <c r="P1029" s="39">
        <v>10903</v>
      </c>
      <c r="Q1029" s="39">
        <v>105</v>
      </c>
      <c r="R1029" s="39">
        <v>524</v>
      </c>
      <c r="S1029" s="39">
        <v>34</v>
      </c>
      <c r="T1029" s="39">
        <v>34</v>
      </c>
      <c r="U1029" s="39">
        <v>10</v>
      </c>
      <c r="V1029" s="39">
        <v>10</v>
      </c>
      <c r="W1029" s="39">
        <v>17</v>
      </c>
      <c r="X1029" s="39">
        <v>17</v>
      </c>
      <c r="Y1029" s="39">
        <v>0</v>
      </c>
      <c r="Z1029" s="39">
        <v>0</v>
      </c>
      <c r="AA1029" s="39">
        <v>7</v>
      </c>
      <c r="AB1029" s="39">
        <v>7</v>
      </c>
      <c r="AC1029" s="39">
        <v>0</v>
      </c>
      <c r="AD1029" s="39">
        <v>17</v>
      </c>
      <c r="AE1029" s="39">
        <v>0</v>
      </c>
      <c r="AF1029" s="39">
        <v>3365582</v>
      </c>
      <c r="AG1029" s="39">
        <v>2029381</v>
      </c>
      <c r="AH1029" s="39">
        <v>143096</v>
      </c>
      <c r="AI1029" s="39">
        <v>1193105</v>
      </c>
      <c r="AJ1029" s="39">
        <v>235548</v>
      </c>
      <c r="AK1029" s="39">
        <v>164257</v>
      </c>
    </row>
    <row r="1030" spans="1:37" ht="16.5" customHeight="1">
      <c r="A1030" s="38">
        <v>979</v>
      </c>
      <c r="B1030" s="38" t="s">
        <v>2454</v>
      </c>
      <c r="C1030" s="38" t="s">
        <v>2484</v>
      </c>
      <c r="D1030" s="38" t="s">
        <v>62</v>
      </c>
      <c r="E1030" s="38" t="s">
        <v>2485</v>
      </c>
      <c r="F1030" s="45" t="s">
        <v>4557</v>
      </c>
      <c r="G1030" s="38" t="s">
        <v>2486</v>
      </c>
      <c r="H1030" s="38" t="s">
        <v>4558</v>
      </c>
      <c r="I1030" s="38">
        <v>1990</v>
      </c>
      <c r="J1030" s="39">
        <v>1613</v>
      </c>
      <c r="K1030" s="39">
        <v>1011.84</v>
      </c>
      <c r="L1030" s="39">
        <v>288</v>
      </c>
      <c r="M1030" s="39">
        <v>92518</v>
      </c>
      <c r="N1030" s="39">
        <v>5778</v>
      </c>
      <c r="O1030" s="39">
        <v>60</v>
      </c>
      <c r="P1030" s="39">
        <v>4537</v>
      </c>
      <c r="Q1030" s="39">
        <v>136</v>
      </c>
      <c r="R1030" s="39">
        <v>72</v>
      </c>
      <c r="S1030" s="39">
        <v>7</v>
      </c>
      <c r="T1030" s="39">
        <v>6</v>
      </c>
      <c r="U1030" s="39">
        <v>1</v>
      </c>
      <c r="V1030" s="39">
        <v>1</v>
      </c>
      <c r="W1030" s="39">
        <v>5</v>
      </c>
      <c r="X1030" s="39">
        <v>4</v>
      </c>
      <c r="Y1030" s="39">
        <v>0</v>
      </c>
      <c r="Z1030" s="39">
        <v>0</v>
      </c>
      <c r="AA1030" s="39">
        <v>1</v>
      </c>
      <c r="AB1030" s="39">
        <v>1</v>
      </c>
      <c r="AC1030" s="39">
        <v>0</v>
      </c>
      <c r="AD1030" s="39">
        <v>5</v>
      </c>
      <c r="AE1030" s="39">
        <v>0</v>
      </c>
      <c r="AF1030" s="39">
        <v>536812</v>
      </c>
      <c r="AG1030" s="39">
        <v>274242</v>
      </c>
      <c r="AH1030" s="39">
        <v>74692</v>
      </c>
      <c r="AI1030" s="39">
        <v>187878</v>
      </c>
      <c r="AJ1030" s="39">
        <v>35442</v>
      </c>
      <c r="AK1030" s="39">
        <v>26894</v>
      </c>
    </row>
    <row r="1031" spans="1:37" ht="16.5" customHeight="1">
      <c r="A1031" s="38">
        <v>980</v>
      </c>
      <c r="B1031" s="38" t="s">
        <v>2454</v>
      </c>
      <c r="C1031" s="38" t="s">
        <v>2487</v>
      </c>
      <c r="D1031" s="38" t="s">
        <v>62</v>
      </c>
      <c r="E1031" s="38" t="s">
        <v>2488</v>
      </c>
      <c r="F1031" s="45" t="s">
        <v>4559</v>
      </c>
      <c r="G1031" s="38" t="s">
        <v>2489</v>
      </c>
      <c r="H1031" s="38" t="s">
        <v>4560</v>
      </c>
      <c r="I1031" s="38">
        <v>1990</v>
      </c>
      <c r="J1031" s="39">
        <v>1029</v>
      </c>
      <c r="K1031" s="39">
        <v>1047.42</v>
      </c>
      <c r="L1031" s="39">
        <v>284</v>
      </c>
      <c r="M1031" s="39">
        <v>75212</v>
      </c>
      <c r="N1031" s="39">
        <v>3942</v>
      </c>
      <c r="O1031" s="39">
        <v>40</v>
      </c>
      <c r="P1031" s="39">
        <v>4096</v>
      </c>
      <c r="Q1031" s="39">
        <v>154</v>
      </c>
      <c r="R1031" s="39">
        <v>20</v>
      </c>
      <c r="S1031" s="39">
        <v>6</v>
      </c>
      <c r="T1031" s="39">
        <v>6</v>
      </c>
      <c r="U1031" s="39">
        <v>1</v>
      </c>
      <c r="V1031" s="39">
        <v>1</v>
      </c>
      <c r="W1031" s="39">
        <v>4</v>
      </c>
      <c r="X1031" s="39">
        <v>4</v>
      </c>
      <c r="Y1031" s="39">
        <v>0</v>
      </c>
      <c r="Z1031" s="39">
        <v>0</v>
      </c>
      <c r="AA1031" s="39">
        <v>1</v>
      </c>
      <c r="AB1031" s="39">
        <v>1</v>
      </c>
      <c r="AC1031" s="39">
        <v>1</v>
      </c>
      <c r="AD1031" s="39">
        <v>3</v>
      </c>
      <c r="AE1031" s="39">
        <v>0</v>
      </c>
      <c r="AF1031" s="39">
        <v>628232</v>
      </c>
      <c r="AG1031" s="39">
        <v>281457</v>
      </c>
      <c r="AH1031" s="39">
        <v>58400</v>
      </c>
      <c r="AI1031" s="39">
        <v>288375</v>
      </c>
      <c r="AJ1031" s="39">
        <v>32408</v>
      </c>
      <c r="AK1031" s="39">
        <v>20761</v>
      </c>
    </row>
    <row r="1032" spans="1:37" ht="16.5" customHeight="1">
      <c r="A1032" s="38">
        <v>981</v>
      </c>
      <c r="B1032" s="38" t="s">
        <v>2454</v>
      </c>
      <c r="C1032" s="38" t="s">
        <v>2487</v>
      </c>
      <c r="D1032" s="38" t="s">
        <v>62</v>
      </c>
      <c r="E1032" s="38" t="s">
        <v>2490</v>
      </c>
      <c r="F1032" s="45" t="s">
        <v>4561</v>
      </c>
      <c r="G1032" s="38" t="s">
        <v>2491</v>
      </c>
      <c r="H1032" s="38" t="s">
        <v>2492</v>
      </c>
      <c r="I1032" s="38">
        <v>1985</v>
      </c>
      <c r="J1032" s="39">
        <v>4876</v>
      </c>
      <c r="K1032" s="39">
        <v>2625</v>
      </c>
      <c r="L1032" s="39">
        <v>560</v>
      </c>
      <c r="M1032" s="39">
        <v>87649</v>
      </c>
      <c r="N1032" s="39">
        <v>4721</v>
      </c>
      <c r="O1032" s="39">
        <v>42</v>
      </c>
      <c r="P1032" s="39">
        <v>6526</v>
      </c>
      <c r="Q1032" s="39">
        <v>441</v>
      </c>
      <c r="R1032" s="39">
        <v>42</v>
      </c>
      <c r="S1032" s="39">
        <v>7</v>
      </c>
      <c r="T1032" s="39">
        <v>7</v>
      </c>
      <c r="U1032" s="39">
        <v>1</v>
      </c>
      <c r="V1032" s="39">
        <v>1</v>
      </c>
      <c r="W1032" s="39">
        <v>6</v>
      </c>
      <c r="X1032" s="39">
        <v>6</v>
      </c>
      <c r="Y1032" s="39">
        <v>0</v>
      </c>
      <c r="Z1032" s="39">
        <v>0</v>
      </c>
      <c r="AA1032" s="39">
        <v>0</v>
      </c>
      <c r="AB1032" s="39">
        <v>0</v>
      </c>
      <c r="AC1032" s="39">
        <v>0</v>
      </c>
      <c r="AD1032" s="39">
        <v>6</v>
      </c>
      <c r="AE1032" s="39">
        <v>0</v>
      </c>
      <c r="AF1032" s="39">
        <v>719170</v>
      </c>
      <c r="AG1032" s="39">
        <v>333829</v>
      </c>
      <c r="AH1032" s="39">
        <v>100000</v>
      </c>
      <c r="AI1032" s="39">
        <v>285341</v>
      </c>
      <c r="AJ1032" s="39">
        <v>96360</v>
      </c>
      <c r="AK1032" s="39">
        <v>35257</v>
      </c>
    </row>
    <row r="1033" spans="1:37" ht="16.5" customHeight="1">
      <c r="A1033" s="38">
        <v>982</v>
      </c>
      <c r="B1033" s="38" t="s">
        <v>2454</v>
      </c>
      <c r="C1033" s="38" t="s">
        <v>2493</v>
      </c>
      <c r="D1033" s="38" t="s">
        <v>62</v>
      </c>
      <c r="E1033" s="38" t="s">
        <v>2494</v>
      </c>
      <c r="F1033" s="45" t="s">
        <v>4562</v>
      </c>
      <c r="G1033" s="38" t="s">
        <v>2495</v>
      </c>
      <c r="H1033" s="38" t="s">
        <v>2496</v>
      </c>
      <c r="I1033" s="38">
        <v>2019</v>
      </c>
      <c r="J1033" s="39">
        <v>27055</v>
      </c>
      <c r="K1033" s="39">
        <v>775.37</v>
      </c>
      <c r="L1033" s="39">
        <v>125</v>
      </c>
      <c r="M1033" s="39">
        <v>24454</v>
      </c>
      <c r="N1033" s="39">
        <v>0</v>
      </c>
      <c r="O1033" s="39">
        <v>39</v>
      </c>
      <c r="P1033" s="39">
        <v>5789</v>
      </c>
      <c r="Q1033" s="39">
        <v>0</v>
      </c>
      <c r="R1033" s="39">
        <v>7</v>
      </c>
      <c r="S1033" s="39">
        <v>19</v>
      </c>
      <c r="T1033" s="39">
        <v>19</v>
      </c>
      <c r="U1033" s="39">
        <v>7</v>
      </c>
      <c r="V1033" s="39">
        <v>7</v>
      </c>
      <c r="W1033" s="39">
        <v>4</v>
      </c>
      <c r="X1033" s="39">
        <v>4</v>
      </c>
      <c r="Y1033" s="39">
        <v>0</v>
      </c>
      <c r="Z1033" s="39">
        <v>0</v>
      </c>
      <c r="AA1033" s="39">
        <v>8</v>
      </c>
      <c r="AB1033" s="39">
        <v>8</v>
      </c>
      <c r="AC1033" s="39">
        <v>0</v>
      </c>
      <c r="AD1033" s="39">
        <v>4</v>
      </c>
      <c r="AE1033" s="39">
        <v>0</v>
      </c>
      <c r="AF1033" s="39">
        <v>2103896</v>
      </c>
      <c r="AG1033" s="39">
        <v>1015452</v>
      </c>
      <c r="AH1033" s="39">
        <v>100838</v>
      </c>
      <c r="AI1033" s="39">
        <v>987606</v>
      </c>
      <c r="AJ1033" s="39">
        <v>508026</v>
      </c>
      <c r="AK1033" s="39">
        <v>23482</v>
      </c>
    </row>
    <row r="1034" spans="1:37" ht="16.5" customHeight="1">
      <c r="A1034" s="38">
        <v>983</v>
      </c>
      <c r="B1034" s="38" t="s">
        <v>2454</v>
      </c>
      <c r="C1034" s="38" t="s">
        <v>2497</v>
      </c>
      <c r="D1034" s="38" t="s">
        <v>62</v>
      </c>
      <c r="E1034" s="38" t="s">
        <v>2498</v>
      </c>
      <c r="F1034" s="45" t="s">
        <v>4563</v>
      </c>
      <c r="G1034" s="38" t="s">
        <v>2499</v>
      </c>
      <c r="H1034" s="38" t="s">
        <v>2500</v>
      </c>
      <c r="I1034" s="38">
        <v>2008</v>
      </c>
      <c r="J1034" s="39">
        <v>29999</v>
      </c>
      <c r="K1034" s="39">
        <v>8936</v>
      </c>
      <c r="L1034" s="39">
        <v>251</v>
      </c>
      <c r="M1034" s="39">
        <v>173358</v>
      </c>
      <c r="N1034" s="39">
        <v>9523</v>
      </c>
      <c r="O1034" s="39">
        <v>89</v>
      </c>
      <c r="P1034" s="39">
        <v>7165</v>
      </c>
      <c r="Q1034" s="39">
        <v>389</v>
      </c>
      <c r="R1034" s="39">
        <v>0</v>
      </c>
      <c r="S1034" s="39">
        <v>9</v>
      </c>
      <c r="T1034" s="39">
        <v>8</v>
      </c>
      <c r="U1034" s="39">
        <v>0</v>
      </c>
      <c r="V1034" s="39">
        <v>0</v>
      </c>
      <c r="W1034" s="39">
        <v>8</v>
      </c>
      <c r="X1034" s="39">
        <v>8</v>
      </c>
      <c r="Y1034" s="39">
        <v>0</v>
      </c>
      <c r="Z1034" s="39">
        <v>0</v>
      </c>
      <c r="AA1034" s="39">
        <v>1</v>
      </c>
      <c r="AB1034" s="39">
        <v>0</v>
      </c>
      <c r="AC1034" s="39">
        <v>1</v>
      </c>
      <c r="AD1034" s="39">
        <v>8</v>
      </c>
      <c r="AE1034" s="39">
        <v>1</v>
      </c>
      <c r="AF1034" s="39">
        <v>1139510</v>
      </c>
      <c r="AG1034" s="39">
        <v>898549</v>
      </c>
      <c r="AH1034" s="39">
        <v>111523</v>
      </c>
      <c r="AI1034" s="39">
        <v>129438</v>
      </c>
      <c r="AJ1034" s="39">
        <v>30808</v>
      </c>
      <c r="AK1034" s="39">
        <v>92242</v>
      </c>
    </row>
    <row r="1035" spans="1:37" ht="16.5" customHeight="1">
      <c r="A1035" s="38">
        <v>984</v>
      </c>
      <c r="B1035" s="38" t="s">
        <v>2454</v>
      </c>
      <c r="C1035" s="38" t="s">
        <v>2501</v>
      </c>
      <c r="D1035" s="38" t="s">
        <v>62</v>
      </c>
      <c r="E1035" s="38" t="s">
        <v>2502</v>
      </c>
      <c r="F1035" s="45" t="s">
        <v>4564</v>
      </c>
      <c r="G1035" s="38" t="s">
        <v>4565</v>
      </c>
      <c r="H1035" s="38" t="s">
        <v>2503</v>
      </c>
      <c r="I1035" s="38">
        <v>1972</v>
      </c>
      <c r="J1035" s="39">
        <v>3073</v>
      </c>
      <c r="K1035" s="39">
        <v>2590.7199999999998</v>
      </c>
      <c r="L1035" s="39">
        <v>510</v>
      </c>
      <c r="M1035" s="39">
        <v>88481</v>
      </c>
      <c r="N1035" s="39">
        <v>8806</v>
      </c>
      <c r="O1035" s="39">
        <v>45</v>
      </c>
      <c r="P1035" s="39">
        <v>6259</v>
      </c>
      <c r="Q1035" s="39">
        <v>388</v>
      </c>
      <c r="R1035" s="39">
        <v>0</v>
      </c>
      <c r="S1035" s="39">
        <v>8</v>
      </c>
      <c r="T1035" s="39">
        <v>8</v>
      </c>
      <c r="U1035" s="39">
        <v>1</v>
      </c>
      <c r="V1035" s="39">
        <v>1</v>
      </c>
      <c r="W1035" s="39">
        <v>6</v>
      </c>
      <c r="X1035" s="39">
        <v>6</v>
      </c>
      <c r="Y1035" s="39">
        <v>0</v>
      </c>
      <c r="Z1035" s="39">
        <v>0</v>
      </c>
      <c r="AA1035" s="39">
        <v>1</v>
      </c>
      <c r="AB1035" s="39">
        <v>1</v>
      </c>
      <c r="AC1035" s="39">
        <v>1</v>
      </c>
      <c r="AD1035" s="39">
        <v>5</v>
      </c>
      <c r="AE1035" s="39">
        <v>0</v>
      </c>
      <c r="AF1035" s="39">
        <v>782991</v>
      </c>
      <c r="AG1035" s="39">
        <v>407163</v>
      </c>
      <c r="AH1035" s="39">
        <v>90500</v>
      </c>
      <c r="AI1035" s="39">
        <v>285328</v>
      </c>
      <c r="AJ1035" s="39">
        <v>89305</v>
      </c>
      <c r="AK1035" s="39">
        <v>75426</v>
      </c>
    </row>
    <row r="1036" spans="1:37" ht="16.5" customHeight="1">
      <c r="A1036" s="38">
        <v>985</v>
      </c>
      <c r="B1036" s="38" t="s">
        <v>2454</v>
      </c>
      <c r="C1036" s="38" t="s">
        <v>2504</v>
      </c>
      <c r="D1036" s="38" t="s">
        <v>62</v>
      </c>
      <c r="E1036" s="38" t="s">
        <v>2505</v>
      </c>
      <c r="F1036" s="45" t="s">
        <v>4566</v>
      </c>
      <c r="G1036" s="38" t="s">
        <v>2506</v>
      </c>
      <c r="H1036" s="38" t="s">
        <v>2507</v>
      </c>
      <c r="I1036" s="38">
        <v>1987</v>
      </c>
      <c r="J1036" s="39">
        <v>3795</v>
      </c>
      <c r="K1036" s="39">
        <v>800.69</v>
      </c>
      <c r="L1036" s="39">
        <v>312</v>
      </c>
      <c r="M1036" s="39">
        <v>77711</v>
      </c>
      <c r="N1036" s="39">
        <v>4941</v>
      </c>
      <c r="O1036" s="39">
        <v>29</v>
      </c>
      <c r="P1036" s="39">
        <v>3434</v>
      </c>
      <c r="Q1036" s="39">
        <v>79</v>
      </c>
      <c r="R1036" s="39">
        <v>2</v>
      </c>
      <c r="S1036" s="39">
        <v>6</v>
      </c>
      <c r="T1036" s="39">
        <v>5</v>
      </c>
      <c r="U1036" s="39">
        <v>1</v>
      </c>
      <c r="V1036" s="39">
        <v>1</v>
      </c>
      <c r="W1036" s="39">
        <v>4</v>
      </c>
      <c r="X1036" s="39">
        <v>3</v>
      </c>
      <c r="Y1036" s="39">
        <v>0</v>
      </c>
      <c r="Z1036" s="39">
        <v>0</v>
      </c>
      <c r="AA1036" s="39">
        <v>1</v>
      </c>
      <c r="AB1036" s="39">
        <v>1</v>
      </c>
      <c r="AC1036" s="39">
        <v>0</v>
      </c>
      <c r="AD1036" s="39">
        <v>3</v>
      </c>
      <c r="AE1036" s="39">
        <v>0</v>
      </c>
      <c r="AF1036" s="39">
        <v>209803</v>
      </c>
      <c r="AG1036" s="39">
        <v>27612</v>
      </c>
      <c r="AH1036" s="39">
        <v>52583</v>
      </c>
      <c r="AI1036" s="39">
        <v>129608</v>
      </c>
      <c r="AJ1036" s="39">
        <v>18622</v>
      </c>
      <c r="AK1036" s="39">
        <v>17162</v>
      </c>
    </row>
    <row r="1037" spans="1:37" ht="16.5" customHeight="1">
      <c r="A1037" s="38">
        <v>986</v>
      </c>
      <c r="B1037" s="38" t="s">
        <v>2454</v>
      </c>
      <c r="C1037" s="38" t="s">
        <v>2508</v>
      </c>
      <c r="D1037" s="38" t="s">
        <v>62</v>
      </c>
      <c r="E1037" s="38" t="s">
        <v>2509</v>
      </c>
      <c r="F1037" s="45" t="s">
        <v>4567</v>
      </c>
      <c r="G1037" s="38" t="s">
        <v>2510</v>
      </c>
      <c r="H1037" s="38" t="s">
        <v>2511</v>
      </c>
      <c r="I1037" s="38">
        <v>1970</v>
      </c>
      <c r="J1037" s="39">
        <v>6720</v>
      </c>
      <c r="K1037" s="39">
        <v>3661.96</v>
      </c>
      <c r="L1037" s="39">
        <v>1000</v>
      </c>
      <c r="M1037" s="39">
        <v>123790</v>
      </c>
      <c r="N1037" s="39">
        <v>14273</v>
      </c>
      <c r="O1037" s="39">
        <v>65</v>
      </c>
      <c r="P1037" s="39">
        <v>9783</v>
      </c>
      <c r="Q1037" s="39">
        <v>907</v>
      </c>
      <c r="R1037" s="39">
        <v>4</v>
      </c>
      <c r="S1037" s="39">
        <v>19</v>
      </c>
      <c r="T1037" s="39">
        <v>19</v>
      </c>
      <c r="U1037" s="39">
        <v>8</v>
      </c>
      <c r="V1037" s="39">
        <v>8</v>
      </c>
      <c r="W1037" s="39">
        <v>6</v>
      </c>
      <c r="X1037" s="39">
        <v>7</v>
      </c>
      <c r="Y1037" s="39">
        <v>0</v>
      </c>
      <c r="Z1037" s="39">
        <v>0</v>
      </c>
      <c r="AA1037" s="39">
        <v>5</v>
      </c>
      <c r="AB1037" s="39">
        <v>4</v>
      </c>
      <c r="AC1037" s="39">
        <v>1</v>
      </c>
      <c r="AD1037" s="39">
        <v>5</v>
      </c>
      <c r="AE1037" s="39">
        <v>0</v>
      </c>
      <c r="AF1037" s="39">
        <v>1879099</v>
      </c>
      <c r="AG1037" s="39">
        <v>954576</v>
      </c>
      <c r="AH1037" s="39">
        <v>132600</v>
      </c>
      <c r="AI1037" s="39">
        <v>791923</v>
      </c>
      <c r="AJ1037" s="39">
        <v>124858</v>
      </c>
      <c r="AK1037" s="39">
        <v>89999</v>
      </c>
    </row>
    <row r="1038" spans="1:37" ht="16.5" customHeight="1">
      <c r="A1038" s="38">
        <v>987</v>
      </c>
      <c r="B1038" s="38" t="s">
        <v>2454</v>
      </c>
      <c r="C1038" s="38" t="s">
        <v>2512</v>
      </c>
      <c r="D1038" s="38" t="s">
        <v>62</v>
      </c>
      <c r="E1038" s="38" t="s">
        <v>2513</v>
      </c>
      <c r="F1038" s="45" t="s">
        <v>4568</v>
      </c>
      <c r="G1038" s="38" t="s">
        <v>2514</v>
      </c>
      <c r="H1038" s="38" t="s">
        <v>4569</v>
      </c>
      <c r="I1038" s="38">
        <v>1991</v>
      </c>
      <c r="J1038" s="39">
        <v>1730</v>
      </c>
      <c r="K1038" s="39">
        <v>1055</v>
      </c>
      <c r="L1038" s="39">
        <v>275</v>
      </c>
      <c r="M1038" s="39">
        <v>72056</v>
      </c>
      <c r="N1038" s="39">
        <v>5848</v>
      </c>
      <c r="O1038" s="39">
        <v>5</v>
      </c>
      <c r="P1038" s="39">
        <v>4396</v>
      </c>
      <c r="Q1038" s="39">
        <v>279</v>
      </c>
      <c r="R1038" s="39">
        <v>5</v>
      </c>
      <c r="S1038" s="39">
        <v>6</v>
      </c>
      <c r="T1038" s="39">
        <v>6</v>
      </c>
      <c r="U1038" s="39">
        <v>1</v>
      </c>
      <c r="V1038" s="39">
        <v>1</v>
      </c>
      <c r="W1038" s="39">
        <v>4</v>
      </c>
      <c r="X1038" s="39">
        <v>4</v>
      </c>
      <c r="Y1038" s="39">
        <v>0</v>
      </c>
      <c r="Z1038" s="39">
        <v>0</v>
      </c>
      <c r="AA1038" s="39">
        <v>1</v>
      </c>
      <c r="AB1038" s="39">
        <v>1</v>
      </c>
      <c r="AC1038" s="39">
        <v>0</v>
      </c>
      <c r="AD1038" s="39">
        <v>4</v>
      </c>
      <c r="AE1038" s="39">
        <v>0</v>
      </c>
      <c r="AF1038" s="39">
        <v>473285</v>
      </c>
      <c r="AG1038" s="39">
        <v>270702</v>
      </c>
      <c r="AH1038" s="39">
        <v>60000</v>
      </c>
      <c r="AI1038" s="39">
        <v>142583</v>
      </c>
      <c r="AJ1038" s="39">
        <v>14916</v>
      </c>
      <c r="AK1038" s="39">
        <v>24090</v>
      </c>
    </row>
    <row r="1039" spans="1:37" ht="16.5" customHeight="1">
      <c r="A1039" s="38">
        <v>988</v>
      </c>
      <c r="B1039" s="38" t="s">
        <v>2454</v>
      </c>
      <c r="C1039" s="38" t="s">
        <v>2515</v>
      </c>
      <c r="D1039" s="38" t="s">
        <v>62</v>
      </c>
      <c r="E1039" s="38" t="s">
        <v>2516</v>
      </c>
      <c r="F1039" s="45" t="s">
        <v>4570</v>
      </c>
      <c r="G1039" s="38" t="s">
        <v>2517</v>
      </c>
      <c r="H1039" s="38" t="s">
        <v>2518</v>
      </c>
      <c r="I1039" s="38">
        <v>1972</v>
      </c>
      <c r="J1039" s="39">
        <v>2921</v>
      </c>
      <c r="K1039" s="39">
        <v>2265.1999999999998</v>
      </c>
      <c r="L1039" s="39">
        <v>450</v>
      </c>
      <c r="M1039" s="39">
        <v>86245</v>
      </c>
      <c r="N1039" s="39">
        <v>5637</v>
      </c>
      <c r="O1039" s="39">
        <v>35</v>
      </c>
      <c r="P1039" s="39">
        <v>3410</v>
      </c>
      <c r="Q1039" s="39">
        <v>293</v>
      </c>
      <c r="R1039" s="39">
        <v>8</v>
      </c>
      <c r="S1039" s="39">
        <v>6</v>
      </c>
      <c r="T1039" s="39">
        <v>6</v>
      </c>
      <c r="U1039" s="39">
        <v>2</v>
      </c>
      <c r="V1039" s="39">
        <v>2</v>
      </c>
      <c r="W1039" s="39">
        <v>3</v>
      </c>
      <c r="X1039" s="39">
        <v>3</v>
      </c>
      <c r="Y1039" s="39">
        <v>0</v>
      </c>
      <c r="Z1039" s="39">
        <v>0</v>
      </c>
      <c r="AA1039" s="39">
        <v>1</v>
      </c>
      <c r="AB1039" s="39">
        <v>1</v>
      </c>
      <c r="AC1039" s="39">
        <v>0</v>
      </c>
      <c r="AD1039" s="39">
        <v>3</v>
      </c>
      <c r="AE1039" s="39">
        <v>0</v>
      </c>
      <c r="AF1039" s="39">
        <v>358987</v>
      </c>
      <c r="AG1039" s="39">
        <v>206515</v>
      </c>
      <c r="AH1039" s="39">
        <v>52000</v>
      </c>
      <c r="AI1039" s="39">
        <v>100472</v>
      </c>
      <c r="AJ1039" s="39">
        <v>71554</v>
      </c>
      <c r="AK1039" s="39">
        <v>24434</v>
      </c>
    </row>
    <row r="1040" spans="1:37" ht="16.5" customHeight="1">
      <c r="A1040" s="38">
        <v>989</v>
      </c>
      <c r="B1040" s="38" t="s">
        <v>2454</v>
      </c>
      <c r="C1040" s="38" t="s">
        <v>2519</v>
      </c>
      <c r="D1040" s="38" t="s">
        <v>62</v>
      </c>
      <c r="E1040" s="38" t="s">
        <v>2520</v>
      </c>
      <c r="F1040" s="45" t="s">
        <v>4571</v>
      </c>
      <c r="G1040" s="38" t="s">
        <v>2521</v>
      </c>
      <c r="H1040" s="38" t="s">
        <v>2522</v>
      </c>
      <c r="I1040" s="38">
        <v>1988</v>
      </c>
      <c r="J1040" s="39">
        <v>1630</v>
      </c>
      <c r="K1040" s="39">
        <v>820.1</v>
      </c>
      <c r="L1040" s="39">
        <v>260</v>
      </c>
      <c r="M1040" s="39">
        <v>65752</v>
      </c>
      <c r="N1040" s="39">
        <v>8681</v>
      </c>
      <c r="O1040" s="39">
        <v>37</v>
      </c>
      <c r="P1040" s="39">
        <v>5163</v>
      </c>
      <c r="Q1040" s="39">
        <v>247</v>
      </c>
      <c r="R1040" s="39">
        <v>37</v>
      </c>
      <c r="S1040" s="39">
        <v>5</v>
      </c>
      <c r="T1040" s="39">
        <v>5</v>
      </c>
      <c r="U1040" s="39">
        <v>1</v>
      </c>
      <c r="V1040" s="39">
        <v>1</v>
      </c>
      <c r="W1040" s="39">
        <v>4</v>
      </c>
      <c r="X1040" s="39">
        <v>4</v>
      </c>
      <c r="Y1040" s="39">
        <v>0</v>
      </c>
      <c r="Z1040" s="39">
        <v>0</v>
      </c>
      <c r="AA1040" s="39">
        <v>0</v>
      </c>
      <c r="AB1040" s="39">
        <v>0</v>
      </c>
      <c r="AC1040" s="39">
        <v>0</v>
      </c>
      <c r="AD1040" s="39">
        <v>4</v>
      </c>
      <c r="AE1040" s="39">
        <v>0</v>
      </c>
      <c r="AF1040" s="39">
        <v>434707</v>
      </c>
      <c r="AG1040" s="39">
        <v>255878</v>
      </c>
      <c r="AH1040" s="39">
        <v>52995</v>
      </c>
      <c r="AI1040" s="39">
        <v>125834</v>
      </c>
      <c r="AJ1040" s="39">
        <v>63267</v>
      </c>
      <c r="AK1040" s="39">
        <v>18256</v>
      </c>
    </row>
    <row r="1041" spans="1:37" ht="16.5" customHeight="1">
      <c r="A1041" s="38">
        <v>990</v>
      </c>
      <c r="B1041" s="38" t="s">
        <v>2454</v>
      </c>
      <c r="C1041" s="38" t="s">
        <v>2523</v>
      </c>
      <c r="D1041" s="38" t="s">
        <v>62</v>
      </c>
      <c r="E1041" s="38" t="s">
        <v>2524</v>
      </c>
      <c r="F1041" s="45" t="s">
        <v>4572</v>
      </c>
      <c r="G1041" s="38" t="s">
        <v>2525</v>
      </c>
      <c r="H1041" s="38" t="s">
        <v>2526</v>
      </c>
      <c r="I1041" s="38">
        <v>1984</v>
      </c>
      <c r="J1041" s="39">
        <v>2198</v>
      </c>
      <c r="K1041" s="39">
        <v>2257.04</v>
      </c>
      <c r="L1041" s="39">
        <v>300</v>
      </c>
      <c r="M1041" s="39">
        <v>82507</v>
      </c>
      <c r="N1041" s="39">
        <v>6468</v>
      </c>
      <c r="O1041" s="39">
        <v>130</v>
      </c>
      <c r="P1041" s="39">
        <v>5501</v>
      </c>
      <c r="Q1041" s="39">
        <v>375</v>
      </c>
      <c r="R1041" s="39">
        <v>13</v>
      </c>
      <c r="S1041" s="39">
        <v>7</v>
      </c>
      <c r="T1041" s="39">
        <v>7</v>
      </c>
      <c r="U1041" s="39">
        <v>1</v>
      </c>
      <c r="V1041" s="39">
        <v>1</v>
      </c>
      <c r="W1041" s="39">
        <v>5</v>
      </c>
      <c r="X1041" s="39">
        <v>5</v>
      </c>
      <c r="Y1041" s="39">
        <v>0</v>
      </c>
      <c r="Z1041" s="39">
        <v>0</v>
      </c>
      <c r="AA1041" s="39">
        <v>1</v>
      </c>
      <c r="AB1041" s="39">
        <v>1</v>
      </c>
      <c r="AC1041" s="39">
        <v>1</v>
      </c>
      <c r="AD1041" s="39">
        <v>4</v>
      </c>
      <c r="AE1041" s="39">
        <v>0</v>
      </c>
      <c r="AF1041" s="39">
        <v>621945</v>
      </c>
      <c r="AG1041" s="39">
        <v>304445</v>
      </c>
      <c r="AH1041" s="39">
        <v>75500</v>
      </c>
      <c r="AI1041" s="39">
        <v>242000</v>
      </c>
      <c r="AJ1041" s="39">
        <v>47729</v>
      </c>
      <c r="AK1041" s="39">
        <v>29318</v>
      </c>
    </row>
    <row r="1042" spans="1:37" ht="16.5" customHeight="1">
      <c r="A1042" s="38">
        <v>991</v>
      </c>
      <c r="B1042" s="38" t="s">
        <v>2454</v>
      </c>
      <c r="C1042" s="38" t="s">
        <v>2527</v>
      </c>
      <c r="D1042" s="38" t="s">
        <v>62</v>
      </c>
      <c r="E1042" s="38" t="s">
        <v>2528</v>
      </c>
      <c r="F1042" s="45" t="s">
        <v>4573</v>
      </c>
      <c r="G1042" s="38" t="s">
        <v>2529</v>
      </c>
      <c r="H1042" s="38" t="s">
        <v>2530</v>
      </c>
      <c r="I1042" s="38">
        <v>1973</v>
      </c>
      <c r="J1042" s="39">
        <v>4152</v>
      </c>
      <c r="K1042" s="39">
        <v>1755</v>
      </c>
      <c r="L1042" s="39">
        <v>600</v>
      </c>
      <c r="M1042" s="39">
        <v>106325</v>
      </c>
      <c r="N1042" s="39">
        <v>8096</v>
      </c>
      <c r="O1042" s="39">
        <v>28</v>
      </c>
      <c r="P1042" s="39">
        <v>5638</v>
      </c>
      <c r="Q1042" s="39">
        <v>401</v>
      </c>
      <c r="R1042" s="39">
        <v>6</v>
      </c>
      <c r="S1042" s="39">
        <v>9</v>
      </c>
      <c r="T1042" s="39">
        <v>9</v>
      </c>
      <c r="U1042" s="39">
        <v>0</v>
      </c>
      <c r="V1042" s="39">
        <v>1</v>
      </c>
      <c r="W1042" s="39">
        <v>6</v>
      </c>
      <c r="X1042" s="39">
        <v>6</v>
      </c>
      <c r="Y1042" s="39">
        <v>0</v>
      </c>
      <c r="Z1042" s="39">
        <v>0</v>
      </c>
      <c r="AA1042" s="39">
        <v>3</v>
      </c>
      <c r="AB1042" s="39">
        <v>2</v>
      </c>
      <c r="AC1042" s="39">
        <v>0</v>
      </c>
      <c r="AD1042" s="39">
        <v>6</v>
      </c>
      <c r="AE1042" s="39">
        <v>0</v>
      </c>
      <c r="AF1042" s="39">
        <v>886415</v>
      </c>
      <c r="AG1042" s="39">
        <v>550981</v>
      </c>
      <c r="AH1042" s="39">
        <v>90994</v>
      </c>
      <c r="AI1042" s="39">
        <v>244440</v>
      </c>
      <c r="AJ1042" s="39">
        <v>105960</v>
      </c>
      <c r="AK1042" s="39">
        <v>75684</v>
      </c>
    </row>
    <row r="1043" spans="1:37" s="774" customFormat="1">
      <c r="A1043" s="1830" t="s">
        <v>4844</v>
      </c>
      <c r="B1043" s="1831"/>
      <c r="C1043" s="1832"/>
      <c r="D1043" s="768"/>
      <c r="E1043" s="769">
        <v>22</v>
      </c>
      <c r="F1043" s="768"/>
      <c r="G1043" s="768"/>
      <c r="H1043" s="768"/>
      <c r="I1043" s="768"/>
      <c r="J1043" s="771"/>
      <c r="K1043" s="771"/>
      <c r="L1043" s="771"/>
      <c r="M1043" s="771"/>
      <c r="N1043" s="771"/>
      <c r="O1043" s="771"/>
      <c r="P1043" s="771"/>
      <c r="Q1043" s="771"/>
      <c r="R1043" s="771"/>
      <c r="S1043" s="772"/>
      <c r="T1043" s="772"/>
      <c r="U1043" s="772"/>
      <c r="V1043" s="772"/>
      <c r="W1043" s="772"/>
      <c r="X1043" s="772"/>
      <c r="Y1043" s="772"/>
      <c r="Z1043" s="771"/>
      <c r="AA1043" s="772"/>
      <c r="AB1043" s="772"/>
      <c r="AC1043" s="771"/>
      <c r="AD1043" s="771"/>
      <c r="AE1043" s="771"/>
      <c r="AF1043" s="773"/>
      <c r="AG1043" s="771"/>
      <c r="AH1043" s="771"/>
      <c r="AI1043" s="771"/>
      <c r="AJ1043" s="771"/>
      <c r="AK1043" s="771"/>
    </row>
    <row r="1044" spans="1:37" ht="16.5" customHeight="1">
      <c r="A1044" s="38">
        <v>992</v>
      </c>
      <c r="B1044" s="38" t="s">
        <v>2454</v>
      </c>
      <c r="C1044" s="38" t="s">
        <v>2493</v>
      </c>
      <c r="D1044" s="38" t="s">
        <v>140</v>
      </c>
      <c r="E1044" s="38" t="s">
        <v>2531</v>
      </c>
      <c r="F1044" s="45" t="s">
        <v>4574</v>
      </c>
      <c r="G1044" s="38" t="s">
        <v>2532</v>
      </c>
      <c r="H1044" s="38" t="s">
        <v>2533</v>
      </c>
      <c r="I1044" s="38">
        <v>2018</v>
      </c>
      <c r="J1044" s="39">
        <v>14977</v>
      </c>
      <c r="K1044" s="39">
        <v>330</v>
      </c>
      <c r="L1044" s="39">
        <v>60</v>
      </c>
      <c r="M1044" s="39">
        <v>5950</v>
      </c>
      <c r="N1044" s="39">
        <v>0</v>
      </c>
      <c r="O1044" s="39">
        <v>15</v>
      </c>
      <c r="P1044" s="39">
        <v>210</v>
      </c>
      <c r="Q1044" s="39">
        <v>0</v>
      </c>
      <c r="R1044" s="39">
        <v>0</v>
      </c>
      <c r="S1044" s="39">
        <v>3</v>
      </c>
      <c r="T1044" s="39">
        <v>0</v>
      </c>
      <c r="U1044" s="39">
        <v>1</v>
      </c>
      <c r="V1044" s="39">
        <v>0</v>
      </c>
      <c r="W1044" s="39">
        <v>0</v>
      </c>
      <c r="X1044" s="39">
        <v>0</v>
      </c>
      <c r="Y1044" s="39">
        <v>0</v>
      </c>
      <c r="Z1044" s="39">
        <v>0</v>
      </c>
      <c r="AA1044" s="39">
        <v>2</v>
      </c>
      <c r="AB1044" s="39">
        <v>0</v>
      </c>
      <c r="AC1044" s="39">
        <v>0</v>
      </c>
      <c r="AD1044" s="39">
        <v>1</v>
      </c>
      <c r="AE1044" s="39">
        <v>0</v>
      </c>
      <c r="AF1044" s="39">
        <v>47100</v>
      </c>
      <c r="AG1044" s="39">
        <v>15000</v>
      </c>
      <c r="AH1044" s="39">
        <v>3500</v>
      </c>
      <c r="AI1044" s="39">
        <v>28600</v>
      </c>
      <c r="AJ1044" s="39">
        <v>1200</v>
      </c>
      <c r="AK1044" s="39">
        <v>1035</v>
      </c>
    </row>
    <row r="1045" spans="1:37" s="774" customFormat="1">
      <c r="A1045" s="1830" t="s">
        <v>4842</v>
      </c>
      <c r="B1045" s="1831"/>
      <c r="C1045" s="1832"/>
      <c r="D1045" s="768"/>
      <c r="E1045" s="769">
        <v>1</v>
      </c>
      <c r="F1045" s="768"/>
      <c r="G1045" s="768"/>
      <c r="H1045" s="768"/>
      <c r="I1045" s="768"/>
      <c r="J1045" s="771"/>
      <c r="K1045" s="771"/>
      <c r="L1045" s="771"/>
      <c r="M1045" s="771"/>
      <c r="N1045" s="771"/>
      <c r="O1045" s="771"/>
      <c r="P1045" s="771"/>
      <c r="Q1045" s="771"/>
      <c r="R1045" s="771"/>
      <c r="S1045" s="772"/>
      <c r="T1045" s="772"/>
      <c r="U1045" s="772"/>
      <c r="V1045" s="772"/>
      <c r="W1045" s="772"/>
      <c r="X1045" s="772"/>
      <c r="Y1045" s="772"/>
      <c r="Z1045" s="771"/>
      <c r="AA1045" s="772"/>
      <c r="AB1045" s="772"/>
      <c r="AC1045" s="771"/>
      <c r="AD1045" s="771"/>
      <c r="AE1045" s="771"/>
      <c r="AF1045" s="773"/>
      <c r="AG1045" s="771"/>
      <c r="AH1045" s="771"/>
      <c r="AI1045" s="771"/>
      <c r="AJ1045" s="771"/>
      <c r="AK1045" s="771"/>
    </row>
    <row r="1046" spans="1:37" ht="16.5" customHeight="1">
      <c r="A1046" s="38">
        <v>993</v>
      </c>
      <c r="B1046" s="38" t="s">
        <v>2454</v>
      </c>
      <c r="C1046" s="38" t="s">
        <v>2534</v>
      </c>
      <c r="D1046" s="38" t="s">
        <v>157</v>
      </c>
      <c r="E1046" s="38" t="s">
        <v>2535</v>
      </c>
      <c r="F1046" s="45" t="s">
        <v>4575</v>
      </c>
      <c r="G1046" s="38" t="s">
        <v>2536</v>
      </c>
      <c r="H1046" s="38" t="s">
        <v>2537</v>
      </c>
      <c r="I1046" s="38">
        <v>1965</v>
      </c>
      <c r="J1046" s="39">
        <v>4527</v>
      </c>
      <c r="K1046" s="39">
        <v>3638</v>
      </c>
      <c r="L1046" s="39">
        <v>575</v>
      </c>
      <c r="M1046" s="39">
        <v>137981</v>
      </c>
      <c r="N1046" s="39">
        <v>7131</v>
      </c>
      <c r="O1046" s="39">
        <v>77</v>
      </c>
      <c r="P1046" s="39">
        <v>3847</v>
      </c>
      <c r="Q1046" s="39">
        <v>136</v>
      </c>
      <c r="R1046" s="39">
        <v>77</v>
      </c>
      <c r="S1046" s="39">
        <v>8</v>
      </c>
      <c r="T1046" s="39">
        <v>7</v>
      </c>
      <c r="U1046" s="39">
        <v>4</v>
      </c>
      <c r="V1046" s="39">
        <v>3</v>
      </c>
      <c r="W1046" s="39">
        <v>3</v>
      </c>
      <c r="X1046" s="39">
        <v>3</v>
      </c>
      <c r="Y1046" s="39">
        <v>0</v>
      </c>
      <c r="Z1046" s="39">
        <v>0</v>
      </c>
      <c r="AA1046" s="39">
        <v>1</v>
      </c>
      <c r="AB1046" s="39">
        <v>1</v>
      </c>
      <c r="AC1046" s="39">
        <v>0</v>
      </c>
      <c r="AD1046" s="39">
        <v>3</v>
      </c>
      <c r="AE1046" s="39">
        <v>0</v>
      </c>
      <c r="AF1046" s="39">
        <v>2517527</v>
      </c>
      <c r="AG1046" s="39">
        <v>461577</v>
      </c>
      <c r="AH1046" s="39">
        <v>50320</v>
      </c>
      <c r="AI1046" s="39">
        <v>2005630</v>
      </c>
      <c r="AJ1046" s="39">
        <v>33510</v>
      </c>
      <c r="AK1046" s="39">
        <v>31512</v>
      </c>
    </row>
    <row r="1047" spans="1:37" ht="16.5" customHeight="1">
      <c r="A1047" s="38">
        <v>994</v>
      </c>
      <c r="B1047" s="38" t="s">
        <v>2454</v>
      </c>
      <c r="C1047" s="38" t="s">
        <v>2455</v>
      </c>
      <c r="D1047" s="38" t="s">
        <v>157</v>
      </c>
      <c r="E1047" s="38" t="s">
        <v>2538</v>
      </c>
      <c r="F1047" s="45" t="s">
        <v>4887</v>
      </c>
      <c r="G1047" s="38" t="s">
        <v>2539</v>
      </c>
      <c r="H1047" s="38" t="s">
        <v>2540</v>
      </c>
      <c r="I1047" s="38">
        <v>1998</v>
      </c>
      <c r="J1047" s="39">
        <v>1526</v>
      </c>
      <c r="K1047" s="39">
        <v>1043</v>
      </c>
      <c r="L1047" s="39">
        <v>300</v>
      </c>
      <c r="M1047" s="39">
        <v>81600</v>
      </c>
      <c r="N1047" s="39">
        <v>10450</v>
      </c>
      <c r="O1047" s="39">
        <v>11</v>
      </c>
      <c r="P1047" s="39">
        <v>1635</v>
      </c>
      <c r="Q1047" s="39">
        <v>77</v>
      </c>
      <c r="R1047" s="39">
        <v>0</v>
      </c>
      <c r="S1047" s="39">
        <v>2</v>
      </c>
      <c r="T1047" s="39">
        <v>2</v>
      </c>
      <c r="U1047" s="39">
        <v>0</v>
      </c>
      <c r="V1047" s="39">
        <v>0</v>
      </c>
      <c r="W1047" s="39">
        <v>0</v>
      </c>
      <c r="X1047" s="39">
        <v>0</v>
      </c>
      <c r="Y1047" s="39">
        <v>0</v>
      </c>
      <c r="Z1047" s="39">
        <v>0</v>
      </c>
      <c r="AA1047" s="39">
        <v>2</v>
      </c>
      <c r="AB1047" s="39">
        <v>2</v>
      </c>
      <c r="AC1047" s="39">
        <v>0</v>
      </c>
      <c r="AD1047" s="39">
        <v>0</v>
      </c>
      <c r="AE1047" s="39">
        <v>1</v>
      </c>
      <c r="AF1047" s="39">
        <v>148226</v>
      </c>
      <c r="AG1047" s="39">
        <v>105000</v>
      </c>
      <c r="AH1047" s="39">
        <v>30000</v>
      </c>
      <c r="AI1047" s="39">
        <v>13226</v>
      </c>
      <c r="AJ1047" s="39">
        <v>8575</v>
      </c>
      <c r="AK1047" s="39">
        <v>6068</v>
      </c>
    </row>
    <row r="1048" spans="1:37" ht="16.5" customHeight="1">
      <c r="A1048" s="38">
        <v>995</v>
      </c>
      <c r="B1048" s="38" t="s">
        <v>2454</v>
      </c>
      <c r="C1048" s="38" t="s">
        <v>2455</v>
      </c>
      <c r="D1048" s="38" t="s">
        <v>157</v>
      </c>
      <c r="E1048" s="38" t="s">
        <v>2541</v>
      </c>
      <c r="F1048" s="45" t="s">
        <v>4888</v>
      </c>
      <c r="G1048" s="38" t="s">
        <v>2542</v>
      </c>
      <c r="H1048" s="38" t="s">
        <v>2543</v>
      </c>
      <c r="I1048" s="38">
        <v>2006</v>
      </c>
      <c r="J1048" s="39">
        <v>3091</v>
      </c>
      <c r="K1048" s="39">
        <v>706</v>
      </c>
      <c r="L1048" s="39">
        <v>175</v>
      </c>
      <c r="M1048" s="39">
        <v>50118</v>
      </c>
      <c r="N1048" s="39">
        <v>2230</v>
      </c>
      <c r="O1048" s="39">
        <v>5</v>
      </c>
      <c r="P1048" s="39">
        <v>840</v>
      </c>
      <c r="Q1048" s="39">
        <v>0</v>
      </c>
      <c r="R1048" s="39">
        <v>0</v>
      </c>
      <c r="S1048" s="39">
        <v>2</v>
      </c>
      <c r="T1048" s="39">
        <v>0</v>
      </c>
      <c r="U1048" s="39">
        <v>0</v>
      </c>
      <c r="V1048" s="39">
        <v>0</v>
      </c>
      <c r="W1048" s="39">
        <v>0</v>
      </c>
      <c r="X1048" s="39">
        <v>0</v>
      </c>
      <c r="Y1048" s="39">
        <v>0</v>
      </c>
      <c r="Z1048" s="39">
        <v>0</v>
      </c>
      <c r="AA1048" s="39">
        <v>2</v>
      </c>
      <c r="AB1048" s="39">
        <v>0</v>
      </c>
      <c r="AC1048" s="39">
        <v>0</v>
      </c>
      <c r="AD1048" s="39">
        <v>0</v>
      </c>
      <c r="AE1048" s="39">
        <v>0</v>
      </c>
      <c r="AF1048" s="39">
        <v>133000</v>
      </c>
      <c r="AG1048" s="39">
        <v>65000</v>
      </c>
      <c r="AH1048" s="39">
        <v>3000</v>
      </c>
      <c r="AI1048" s="39">
        <v>65000</v>
      </c>
      <c r="AJ1048" s="39">
        <v>4181</v>
      </c>
      <c r="AK1048" s="39">
        <v>3866</v>
      </c>
    </row>
    <row r="1049" spans="1:37" ht="16.5" customHeight="1">
      <c r="A1049" s="38">
        <v>996</v>
      </c>
      <c r="B1049" s="38" t="s">
        <v>2454</v>
      </c>
      <c r="C1049" s="38" t="s">
        <v>2455</v>
      </c>
      <c r="D1049" s="38" t="s">
        <v>157</v>
      </c>
      <c r="E1049" s="38" t="s">
        <v>2544</v>
      </c>
      <c r="F1049" s="45" t="s">
        <v>4576</v>
      </c>
      <c r="G1049" s="38" t="s">
        <v>4577</v>
      </c>
      <c r="H1049" s="38" t="s">
        <v>2545</v>
      </c>
      <c r="I1049" s="38">
        <v>2010</v>
      </c>
      <c r="J1049" s="39">
        <v>2351</v>
      </c>
      <c r="K1049" s="39">
        <v>1336</v>
      </c>
      <c r="L1049" s="39">
        <v>300</v>
      </c>
      <c r="M1049" s="39">
        <v>51570</v>
      </c>
      <c r="N1049" s="39">
        <v>3007</v>
      </c>
      <c r="O1049" s="39">
        <v>12</v>
      </c>
      <c r="P1049" s="39">
        <v>1554</v>
      </c>
      <c r="Q1049" s="39">
        <v>84</v>
      </c>
      <c r="R1049" s="39">
        <v>0</v>
      </c>
      <c r="S1049" s="39">
        <v>8</v>
      </c>
      <c r="T1049" s="39">
        <v>0</v>
      </c>
      <c r="U1049" s="39">
        <v>1</v>
      </c>
      <c r="V1049" s="39">
        <v>0</v>
      </c>
      <c r="W1049" s="39">
        <v>4</v>
      </c>
      <c r="X1049" s="39">
        <v>0</v>
      </c>
      <c r="Y1049" s="39">
        <v>0</v>
      </c>
      <c r="Z1049" s="39">
        <v>0</v>
      </c>
      <c r="AA1049" s="39">
        <v>3</v>
      </c>
      <c r="AB1049" s="39">
        <v>0</v>
      </c>
      <c r="AC1049" s="39">
        <v>0</v>
      </c>
      <c r="AD1049" s="39">
        <v>3</v>
      </c>
      <c r="AE1049" s="39">
        <v>1</v>
      </c>
      <c r="AF1049" s="39">
        <v>435000</v>
      </c>
      <c r="AG1049" s="39">
        <v>280000</v>
      </c>
      <c r="AH1049" s="39">
        <v>35000</v>
      </c>
      <c r="AI1049" s="39">
        <v>120000</v>
      </c>
      <c r="AJ1049" s="39">
        <v>7858</v>
      </c>
      <c r="AK1049" s="39">
        <v>4304</v>
      </c>
    </row>
    <row r="1050" spans="1:37" ht="16.5" customHeight="1">
      <c r="A1050" s="38">
        <v>997</v>
      </c>
      <c r="B1050" s="38" t="s">
        <v>2454</v>
      </c>
      <c r="C1050" s="38" t="s">
        <v>2457</v>
      </c>
      <c r="D1050" s="38" t="s">
        <v>157</v>
      </c>
      <c r="E1050" s="38" t="s">
        <v>2546</v>
      </c>
      <c r="F1050" s="45" t="s">
        <v>4889</v>
      </c>
      <c r="G1050" s="38" t="s">
        <v>4578</v>
      </c>
      <c r="H1050" s="38" t="s">
        <v>4579</v>
      </c>
      <c r="I1050" s="38">
        <v>2001</v>
      </c>
      <c r="J1050" s="39">
        <v>1811</v>
      </c>
      <c r="K1050" s="39">
        <v>1052</v>
      </c>
      <c r="L1050" s="39">
        <v>163</v>
      </c>
      <c r="M1050" s="39">
        <v>50003</v>
      </c>
      <c r="N1050" s="39">
        <v>432</v>
      </c>
      <c r="O1050" s="39">
        <v>30</v>
      </c>
      <c r="P1050" s="39">
        <v>1928</v>
      </c>
      <c r="Q1050" s="39">
        <v>0</v>
      </c>
      <c r="R1050" s="39">
        <v>30</v>
      </c>
      <c r="S1050" s="39">
        <v>4</v>
      </c>
      <c r="T1050" s="39">
        <v>4</v>
      </c>
      <c r="U1050" s="39">
        <v>1</v>
      </c>
      <c r="V1050" s="39">
        <v>1</v>
      </c>
      <c r="W1050" s="39">
        <v>1</v>
      </c>
      <c r="X1050" s="39">
        <v>1</v>
      </c>
      <c r="Y1050" s="39">
        <v>0</v>
      </c>
      <c r="Z1050" s="39">
        <v>0</v>
      </c>
      <c r="AA1050" s="39">
        <v>2</v>
      </c>
      <c r="AB1050" s="39">
        <v>2</v>
      </c>
      <c r="AC1050" s="39">
        <v>0</v>
      </c>
      <c r="AD1050" s="39">
        <v>1</v>
      </c>
      <c r="AE1050" s="39">
        <v>0</v>
      </c>
      <c r="AF1050" s="39">
        <v>370399</v>
      </c>
      <c r="AG1050" s="39">
        <v>188077</v>
      </c>
      <c r="AH1050" s="39">
        <v>30000</v>
      </c>
      <c r="AI1050" s="39">
        <v>152322</v>
      </c>
      <c r="AJ1050" s="39">
        <v>34555</v>
      </c>
      <c r="AK1050" s="39">
        <v>9802</v>
      </c>
    </row>
    <row r="1051" spans="1:37" ht="16.5" customHeight="1">
      <c r="A1051" s="38">
        <v>998</v>
      </c>
      <c r="B1051" s="38" t="s">
        <v>2454</v>
      </c>
      <c r="C1051" s="38" t="s">
        <v>2461</v>
      </c>
      <c r="D1051" s="38" t="s">
        <v>157</v>
      </c>
      <c r="E1051" s="38" t="s">
        <v>2552</v>
      </c>
      <c r="F1051" s="45" t="s">
        <v>4580</v>
      </c>
      <c r="G1051" s="38" t="s">
        <v>2553</v>
      </c>
      <c r="H1051" s="38" t="s">
        <v>2554</v>
      </c>
      <c r="I1051" s="38">
        <v>2018</v>
      </c>
      <c r="J1051" s="39">
        <v>810.3</v>
      </c>
      <c r="K1051" s="39">
        <v>1309.26</v>
      </c>
      <c r="L1051" s="39">
        <v>89</v>
      </c>
      <c r="M1051" s="39">
        <v>40668</v>
      </c>
      <c r="N1051" s="39">
        <v>611</v>
      </c>
      <c r="O1051" s="39">
        <v>35</v>
      </c>
      <c r="P1051" s="39">
        <v>3403</v>
      </c>
      <c r="Q1051" s="39">
        <v>0</v>
      </c>
      <c r="R1051" s="39">
        <v>0</v>
      </c>
      <c r="S1051" s="39">
        <v>9</v>
      </c>
      <c r="T1051" s="39">
        <v>9</v>
      </c>
      <c r="U1051" s="39">
        <v>1</v>
      </c>
      <c r="V1051" s="39">
        <v>1</v>
      </c>
      <c r="W1051" s="39">
        <v>4</v>
      </c>
      <c r="X1051" s="39">
        <v>4</v>
      </c>
      <c r="Y1051" s="39">
        <v>0</v>
      </c>
      <c r="Z1051" s="39">
        <v>0</v>
      </c>
      <c r="AA1051" s="39">
        <v>4</v>
      </c>
      <c r="AB1051" s="39">
        <v>4</v>
      </c>
      <c r="AC1051" s="39">
        <v>0</v>
      </c>
      <c r="AD1051" s="39">
        <v>4</v>
      </c>
      <c r="AE1051" s="39">
        <v>0</v>
      </c>
      <c r="AF1051" s="39">
        <v>670106</v>
      </c>
      <c r="AG1051" s="39">
        <v>455189</v>
      </c>
      <c r="AH1051" s="39">
        <v>67450</v>
      </c>
      <c r="AI1051" s="39">
        <v>147467</v>
      </c>
      <c r="AJ1051" s="39">
        <v>49573</v>
      </c>
      <c r="AK1051" s="39">
        <v>50691</v>
      </c>
    </row>
    <row r="1052" spans="1:37" ht="16.5" customHeight="1">
      <c r="A1052" s="38">
        <v>999</v>
      </c>
      <c r="B1052" s="38" t="s">
        <v>2454</v>
      </c>
      <c r="C1052" s="38" t="s">
        <v>2461</v>
      </c>
      <c r="D1052" s="38" t="s">
        <v>157</v>
      </c>
      <c r="E1052" s="38" t="s">
        <v>2547</v>
      </c>
      <c r="F1052" s="45" t="s">
        <v>4890</v>
      </c>
      <c r="G1052" s="38" t="s">
        <v>2548</v>
      </c>
      <c r="H1052" s="38" t="s">
        <v>2549</v>
      </c>
      <c r="I1052" s="38">
        <v>2007</v>
      </c>
      <c r="J1052" s="39">
        <v>3077</v>
      </c>
      <c r="K1052" s="39">
        <v>1659</v>
      </c>
      <c r="L1052" s="39">
        <v>219</v>
      </c>
      <c r="M1052" s="39">
        <v>79860</v>
      </c>
      <c r="N1052" s="39">
        <v>6750</v>
      </c>
      <c r="O1052" s="39">
        <v>36</v>
      </c>
      <c r="P1052" s="39">
        <v>3704</v>
      </c>
      <c r="Q1052" s="39">
        <v>142</v>
      </c>
      <c r="R1052" s="39">
        <v>36</v>
      </c>
      <c r="S1052" s="39">
        <v>9</v>
      </c>
      <c r="T1052" s="39">
        <v>9</v>
      </c>
      <c r="U1052" s="39">
        <v>1</v>
      </c>
      <c r="V1052" s="39">
        <v>1</v>
      </c>
      <c r="W1052" s="39">
        <v>3</v>
      </c>
      <c r="X1052" s="39">
        <v>3</v>
      </c>
      <c r="Y1052" s="39">
        <v>0</v>
      </c>
      <c r="Z1052" s="39">
        <v>0</v>
      </c>
      <c r="AA1052" s="39">
        <v>5</v>
      </c>
      <c r="AB1052" s="39">
        <v>5</v>
      </c>
      <c r="AC1052" s="39">
        <v>0</v>
      </c>
      <c r="AD1052" s="39">
        <v>3</v>
      </c>
      <c r="AE1052" s="39">
        <v>0</v>
      </c>
      <c r="AF1052" s="39">
        <v>686692</v>
      </c>
      <c r="AG1052" s="39">
        <v>454818</v>
      </c>
      <c r="AH1052" s="39">
        <v>55618</v>
      </c>
      <c r="AI1052" s="39">
        <v>176256</v>
      </c>
      <c r="AJ1052" s="39">
        <v>79888</v>
      </c>
      <c r="AK1052" s="39">
        <v>106878</v>
      </c>
    </row>
    <row r="1053" spans="1:37" ht="16.5" customHeight="1">
      <c r="A1053" s="38">
        <v>1000</v>
      </c>
      <c r="B1053" s="38" t="s">
        <v>2454</v>
      </c>
      <c r="C1053" s="38" t="s">
        <v>2461</v>
      </c>
      <c r="D1053" s="38" t="s">
        <v>157</v>
      </c>
      <c r="E1053" s="38" t="s">
        <v>2550</v>
      </c>
      <c r="F1053" s="45" t="s">
        <v>4581</v>
      </c>
      <c r="G1053" s="38" t="s">
        <v>2551</v>
      </c>
      <c r="H1053" s="38" t="s">
        <v>2549</v>
      </c>
      <c r="I1053" s="38">
        <v>1992</v>
      </c>
      <c r="J1053" s="39">
        <v>8711</v>
      </c>
      <c r="K1053" s="39">
        <v>3752</v>
      </c>
      <c r="L1053" s="39">
        <v>214</v>
      </c>
      <c r="M1053" s="39">
        <v>199202</v>
      </c>
      <c r="N1053" s="39">
        <v>11654</v>
      </c>
      <c r="O1053" s="39">
        <v>65</v>
      </c>
      <c r="P1053" s="39">
        <v>3887</v>
      </c>
      <c r="Q1053" s="39">
        <v>138</v>
      </c>
      <c r="R1053" s="39">
        <v>0</v>
      </c>
      <c r="S1053" s="39">
        <v>11</v>
      </c>
      <c r="T1053" s="39">
        <v>11</v>
      </c>
      <c r="U1053" s="39">
        <v>1</v>
      </c>
      <c r="V1053" s="39">
        <v>1</v>
      </c>
      <c r="W1053" s="39">
        <v>3</v>
      </c>
      <c r="X1053" s="39">
        <v>3</v>
      </c>
      <c r="Y1053" s="39">
        <v>1</v>
      </c>
      <c r="Z1053" s="39">
        <v>1</v>
      </c>
      <c r="AA1053" s="39">
        <v>6</v>
      </c>
      <c r="AB1053" s="39">
        <v>6</v>
      </c>
      <c r="AC1053" s="39">
        <v>0</v>
      </c>
      <c r="AD1053" s="39">
        <v>3</v>
      </c>
      <c r="AE1053" s="39">
        <v>2</v>
      </c>
      <c r="AF1053" s="39">
        <v>949149</v>
      </c>
      <c r="AG1053" s="39">
        <v>459585</v>
      </c>
      <c r="AH1053" s="39">
        <v>111028</v>
      </c>
      <c r="AI1053" s="39">
        <v>378536</v>
      </c>
      <c r="AJ1053" s="39">
        <v>38149</v>
      </c>
      <c r="AK1053" s="39">
        <v>44958</v>
      </c>
    </row>
    <row r="1054" spans="1:37" ht="16.5" customHeight="1">
      <c r="A1054" s="38">
        <v>1001</v>
      </c>
      <c r="B1054" s="38" t="s">
        <v>2454</v>
      </c>
      <c r="C1054" s="38" t="s">
        <v>2461</v>
      </c>
      <c r="D1054" s="38" t="s">
        <v>157</v>
      </c>
      <c r="E1054" s="38" t="s">
        <v>2555</v>
      </c>
      <c r="F1054" s="45" t="s">
        <v>4582</v>
      </c>
      <c r="G1054" s="38" t="s">
        <v>2556</v>
      </c>
      <c r="H1054" s="38" t="s">
        <v>2554</v>
      </c>
      <c r="I1054" s="38">
        <v>2017</v>
      </c>
      <c r="J1054" s="39">
        <v>7242</v>
      </c>
      <c r="K1054" s="39">
        <v>2132</v>
      </c>
      <c r="L1054" s="39">
        <v>166</v>
      </c>
      <c r="M1054" s="39">
        <v>48311</v>
      </c>
      <c r="N1054" s="39">
        <v>504</v>
      </c>
      <c r="O1054" s="39">
        <v>44</v>
      </c>
      <c r="P1054" s="39">
        <v>3982</v>
      </c>
      <c r="Q1054" s="39">
        <v>0</v>
      </c>
      <c r="R1054" s="39">
        <v>0</v>
      </c>
      <c r="S1054" s="39">
        <v>11</v>
      </c>
      <c r="T1054" s="39">
        <v>11</v>
      </c>
      <c r="U1054" s="39">
        <v>0</v>
      </c>
      <c r="V1054" s="39">
        <v>0</v>
      </c>
      <c r="W1054" s="39">
        <v>5</v>
      </c>
      <c r="X1054" s="39">
        <v>5</v>
      </c>
      <c r="Y1054" s="39">
        <v>0</v>
      </c>
      <c r="Z1054" s="39">
        <v>0</v>
      </c>
      <c r="AA1054" s="39">
        <v>6</v>
      </c>
      <c r="AB1054" s="39">
        <v>6</v>
      </c>
      <c r="AC1054" s="39">
        <v>0</v>
      </c>
      <c r="AD1054" s="39">
        <v>5</v>
      </c>
      <c r="AE1054" s="39">
        <v>0</v>
      </c>
      <c r="AF1054" s="39">
        <v>745259</v>
      </c>
      <c r="AG1054" s="39">
        <v>491133</v>
      </c>
      <c r="AH1054" s="39">
        <v>51189</v>
      </c>
      <c r="AI1054" s="39">
        <v>202937</v>
      </c>
      <c r="AJ1054" s="39">
        <v>46246</v>
      </c>
      <c r="AK1054" s="39">
        <v>99358</v>
      </c>
    </row>
    <row r="1055" spans="1:37" ht="16.5" customHeight="1">
      <c r="A1055" s="38">
        <v>1002</v>
      </c>
      <c r="B1055" s="38" t="s">
        <v>2454</v>
      </c>
      <c r="C1055" s="38" t="s">
        <v>2466</v>
      </c>
      <c r="D1055" s="38" t="s">
        <v>157</v>
      </c>
      <c r="E1055" s="38" t="s">
        <v>2557</v>
      </c>
      <c r="F1055" s="45" t="s">
        <v>4583</v>
      </c>
      <c r="G1055" s="38" t="s">
        <v>4584</v>
      </c>
      <c r="H1055" s="38" t="s">
        <v>2558</v>
      </c>
      <c r="I1055" s="38">
        <v>2002</v>
      </c>
      <c r="J1055" s="39">
        <v>3162</v>
      </c>
      <c r="K1055" s="39">
        <v>1154</v>
      </c>
      <c r="L1055" s="39">
        <v>224</v>
      </c>
      <c r="M1055" s="39">
        <v>39863</v>
      </c>
      <c r="N1055" s="39">
        <v>419</v>
      </c>
      <c r="O1055" s="39">
        <v>15</v>
      </c>
      <c r="P1055" s="39">
        <v>1238</v>
      </c>
      <c r="Q1055" s="39">
        <v>0</v>
      </c>
      <c r="R1055" s="39">
        <v>0</v>
      </c>
      <c r="S1055" s="46">
        <v>3.5</v>
      </c>
      <c r="T1055" s="39">
        <v>5</v>
      </c>
      <c r="U1055" s="46">
        <v>1.5</v>
      </c>
      <c r="V1055" s="39">
        <v>2</v>
      </c>
      <c r="W1055" s="39">
        <v>1</v>
      </c>
      <c r="X1055" s="39">
        <v>2</v>
      </c>
      <c r="Y1055" s="39">
        <v>0</v>
      </c>
      <c r="Z1055" s="39">
        <v>0</v>
      </c>
      <c r="AA1055" s="39">
        <v>1</v>
      </c>
      <c r="AB1055" s="39">
        <v>1</v>
      </c>
      <c r="AC1055" s="39">
        <v>0</v>
      </c>
      <c r="AD1055" s="39">
        <v>1</v>
      </c>
      <c r="AE1055" s="39">
        <v>0</v>
      </c>
      <c r="AF1055" s="39">
        <v>339402</v>
      </c>
      <c r="AG1055" s="39">
        <v>160000</v>
      </c>
      <c r="AH1055" s="39">
        <v>15000</v>
      </c>
      <c r="AI1055" s="39">
        <v>164402</v>
      </c>
      <c r="AJ1055" s="39">
        <v>45740</v>
      </c>
      <c r="AK1055" s="39">
        <v>4807</v>
      </c>
    </row>
    <row r="1056" spans="1:37" ht="16.5" customHeight="1">
      <c r="A1056" s="38">
        <v>1003</v>
      </c>
      <c r="B1056" s="38" t="s">
        <v>2454</v>
      </c>
      <c r="C1056" s="38" t="s">
        <v>2469</v>
      </c>
      <c r="D1056" s="38" t="s">
        <v>157</v>
      </c>
      <c r="E1056" s="38" t="s">
        <v>2559</v>
      </c>
      <c r="F1056" s="45" t="s">
        <v>4585</v>
      </c>
      <c r="G1056" s="38" t="s">
        <v>2560</v>
      </c>
      <c r="H1056" s="38" t="s">
        <v>4586</v>
      </c>
      <c r="I1056" s="38">
        <v>1997</v>
      </c>
      <c r="J1056" s="39">
        <v>2010</v>
      </c>
      <c r="K1056" s="39">
        <v>1215.03</v>
      </c>
      <c r="L1056" s="39">
        <v>249</v>
      </c>
      <c r="M1056" s="39">
        <v>80867</v>
      </c>
      <c r="N1056" s="39">
        <v>2628</v>
      </c>
      <c r="O1056" s="39">
        <v>10</v>
      </c>
      <c r="P1056" s="39">
        <v>2604</v>
      </c>
      <c r="Q1056" s="39">
        <v>0</v>
      </c>
      <c r="R1056" s="39">
        <v>0</v>
      </c>
      <c r="S1056" s="39">
        <v>5</v>
      </c>
      <c r="T1056" s="39">
        <v>5</v>
      </c>
      <c r="U1056" s="39">
        <v>1</v>
      </c>
      <c r="V1056" s="39">
        <v>1</v>
      </c>
      <c r="W1056" s="39">
        <v>2</v>
      </c>
      <c r="X1056" s="39">
        <v>2</v>
      </c>
      <c r="Y1056" s="39">
        <v>0</v>
      </c>
      <c r="Z1056" s="39">
        <v>0</v>
      </c>
      <c r="AA1056" s="39">
        <v>2</v>
      </c>
      <c r="AB1056" s="39">
        <v>2</v>
      </c>
      <c r="AC1056" s="39">
        <v>0</v>
      </c>
      <c r="AD1056" s="39">
        <v>2</v>
      </c>
      <c r="AE1056" s="39">
        <v>0</v>
      </c>
      <c r="AF1056" s="39">
        <v>334509</v>
      </c>
      <c r="AG1056" s="39">
        <v>200520</v>
      </c>
      <c r="AH1056" s="39">
        <v>36599</v>
      </c>
      <c r="AI1056" s="39">
        <v>97390</v>
      </c>
      <c r="AJ1056" s="39">
        <v>10785</v>
      </c>
      <c r="AK1056" s="39">
        <v>6904</v>
      </c>
    </row>
    <row r="1057" spans="1:37" ht="16.5" customHeight="1">
      <c r="A1057" s="38">
        <v>1004</v>
      </c>
      <c r="B1057" s="38" t="s">
        <v>2454</v>
      </c>
      <c r="C1057" s="38" t="s">
        <v>2469</v>
      </c>
      <c r="D1057" s="38" t="s">
        <v>157</v>
      </c>
      <c r="E1057" s="38" t="s">
        <v>2561</v>
      </c>
      <c r="F1057" s="45" t="s">
        <v>4587</v>
      </c>
      <c r="G1057" s="38" t="s">
        <v>4588</v>
      </c>
      <c r="H1057" s="38" t="s">
        <v>2562</v>
      </c>
      <c r="I1057" s="38">
        <v>2015</v>
      </c>
      <c r="J1057" s="39">
        <v>8999</v>
      </c>
      <c r="K1057" s="39">
        <v>1453</v>
      </c>
      <c r="L1057" s="39">
        <v>241</v>
      </c>
      <c r="M1057" s="39">
        <v>82319</v>
      </c>
      <c r="N1057" s="39">
        <v>0</v>
      </c>
      <c r="O1057" s="39">
        <v>17</v>
      </c>
      <c r="P1057" s="39">
        <v>4811</v>
      </c>
      <c r="Q1057" s="39">
        <v>0</v>
      </c>
      <c r="R1057" s="39">
        <v>17</v>
      </c>
      <c r="S1057" s="39">
        <v>8</v>
      </c>
      <c r="T1057" s="39">
        <v>8</v>
      </c>
      <c r="U1057" s="39">
        <v>0</v>
      </c>
      <c r="V1057" s="39">
        <v>0</v>
      </c>
      <c r="W1057" s="39">
        <v>4</v>
      </c>
      <c r="X1057" s="39">
        <v>4</v>
      </c>
      <c r="Y1057" s="39">
        <v>0</v>
      </c>
      <c r="Z1057" s="39">
        <v>0</v>
      </c>
      <c r="AA1057" s="39">
        <v>4</v>
      </c>
      <c r="AB1057" s="39">
        <v>4</v>
      </c>
      <c r="AC1057" s="39">
        <v>0</v>
      </c>
      <c r="AD1057" s="39">
        <v>5</v>
      </c>
      <c r="AE1057" s="39">
        <v>0</v>
      </c>
      <c r="AF1057" s="39">
        <v>550300</v>
      </c>
      <c r="AG1057" s="39">
        <v>359962</v>
      </c>
      <c r="AH1057" s="39">
        <v>65999</v>
      </c>
      <c r="AI1057" s="39">
        <v>124339</v>
      </c>
      <c r="AJ1057" s="39">
        <v>77093</v>
      </c>
      <c r="AK1057" s="39">
        <v>181203</v>
      </c>
    </row>
    <row r="1058" spans="1:37" ht="16.5" customHeight="1">
      <c r="A1058" s="38">
        <v>1005</v>
      </c>
      <c r="B1058" s="38" t="s">
        <v>2454</v>
      </c>
      <c r="C1058" s="38" t="s">
        <v>2480</v>
      </c>
      <c r="D1058" s="38" t="s">
        <v>157</v>
      </c>
      <c r="E1058" s="38" t="s">
        <v>2563</v>
      </c>
      <c r="F1058" s="45" t="s">
        <v>4589</v>
      </c>
      <c r="G1058" s="38" t="s">
        <v>2564</v>
      </c>
      <c r="H1058" s="38" t="s">
        <v>2565</v>
      </c>
      <c r="I1058" s="38">
        <v>1974</v>
      </c>
      <c r="J1058" s="39">
        <v>9814</v>
      </c>
      <c r="K1058" s="39">
        <v>5774</v>
      </c>
      <c r="L1058" s="39">
        <v>687</v>
      </c>
      <c r="M1058" s="39">
        <v>309275</v>
      </c>
      <c r="N1058" s="39">
        <v>3715</v>
      </c>
      <c r="O1058" s="39">
        <v>45</v>
      </c>
      <c r="P1058" s="39">
        <v>5350</v>
      </c>
      <c r="Q1058" s="39">
        <v>0</v>
      </c>
      <c r="R1058" s="39">
        <v>4</v>
      </c>
      <c r="S1058" s="39">
        <v>16</v>
      </c>
      <c r="T1058" s="39">
        <v>16</v>
      </c>
      <c r="U1058" s="39">
        <v>1</v>
      </c>
      <c r="V1058" s="39">
        <v>1</v>
      </c>
      <c r="W1058" s="39">
        <v>8</v>
      </c>
      <c r="X1058" s="39">
        <v>8</v>
      </c>
      <c r="Y1058" s="39">
        <v>1</v>
      </c>
      <c r="Z1058" s="39">
        <v>1</v>
      </c>
      <c r="AA1058" s="39">
        <v>6</v>
      </c>
      <c r="AB1058" s="39">
        <v>6</v>
      </c>
      <c r="AC1058" s="39">
        <v>0</v>
      </c>
      <c r="AD1058" s="39">
        <v>7</v>
      </c>
      <c r="AE1058" s="39">
        <v>1</v>
      </c>
      <c r="AF1058" s="39">
        <v>1483012</v>
      </c>
      <c r="AG1058" s="39">
        <v>1146875</v>
      </c>
      <c r="AH1058" s="39">
        <v>80000</v>
      </c>
      <c r="AI1058" s="39">
        <v>256137</v>
      </c>
      <c r="AJ1058" s="39">
        <v>62507</v>
      </c>
      <c r="AK1058" s="39">
        <v>46899</v>
      </c>
    </row>
    <row r="1059" spans="1:37" ht="16.5" customHeight="1">
      <c r="A1059" s="38">
        <v>1006</v>
      </c>
      <c r="B1059" s="38" t="s">
        <v>2454</v>
      </c>
      <c r="C1059" s="38" t="s">
        <v>2480</v>
      </c>
      <c r="D1059" s="38" t="s">
        <v>157</v>
      </c>
      <c r="E1059" s="38" t="s">
        <v>2568</v>
      </c>
      <c r="F1059" s="45" t="s">
        <v>4590</v>
      </c>
      <c r="G1059" s="38" t="s">
        <v>2569</v>
      </c>
      <c r="H1059" s="38" t="s">
        <v>2570</v>
      </c>
      <c r="I1059" s="38">
        <v>2017</v>
      </c>
      <c r="J1059" s="39">
        <v>2476</v>
      </c>
      <c r="K1059" s="39">
        <v>935.04</v>
      </c>
      <c r="L1059" s="39">
        <v>90</v>
      </c>
      <c r="M1059" s="39">
        <v>23467</v>
      </c>
      <c r="N1059" s="39">
        <v>595</v>
      </c>
      <c r="O1059" s="39">
        <v>1</v>
      </c>
      <c r="P1059" s="39">
        <v>670</v>
      </c>
      <c r="Q1059" s="39">
        <v>0</v>
      </c>
      <c r="R1059" s="39">
        <v>0</v>
      </c>
      <c r="S1059" s="39">
        <v>5</v>
      </c>
      <c r="T1059" s="39">
        <v>5</v>
      </c>
      <c r="U1059" s="39">
        <v>1</v>
      </c>
      <c r="V1059" s="39">
        <v>1</v>
      </c>
      <c r="W1059" s="39">
        <v>1</v>
      </c>
      <c r="X1059" s="39">
        <v>1</v>
      </c>
      <c r="Y1059" s="39">
        <v>0</v>
      </c>
      <c r="Z1059" s="39">
        <v>0</v>
      </c>
      <c r="AA1059" s="39">
        <v>3</v>
      </c>
      <c r="AB1059" s="39">
        <v>3</v>
      </c>
      <c r="AC1059" s="39">
        <v>0</v>
      </c>
      <c r="AD1059" s="39">
        <v>2</v>
      </c>
      <c r="AE1059" s="39">
        <v>0</v>
      </c>
      <c r="AF1059" s="39">
        <v>242573</v>
      </c>
      <c r="AG1059" s="39">
        <v>187300</v>
      </c>
      <c r="AH1059" s="39">
        <v>9896</v>
      </c>
      <c r="AI1059" s="39">
        <v>45377</v>
      </c>
      <c r="AJ1059" s="39">
        <v>13973</v>
      </c>
      <c r="AK1059" s="39">
        <v>27611</v>
      </c>
    </row>
    <row r="1060" spans="1:37" ht="16.5" customHeight="1">
      <c r="A1060" s="38">
        <v>1007</v>
      </c>
      <c r="B1060" s="38" t="s">
        <v>2454</v>
      </c>
      <c r="C1060" s="38" t="s">
        <v>2480</v>
      </c>
      <c r="D1060" s="38" t="s">
        <v>157</v>
      </c>
      <c r="E1060" s="38" t="s">
        <v>2566</v>
      </c>
      <c r="F1060" s="45" t="s">
        <v>4591</v>
      </c>
      <c r="G1060" s="38" t="s">
        <v>2567</v>
      </c>
      <c r="H1060" s="38" t="s">
        <v>2565</v>
      </c>
      <c r="I1060" s="38">
        <v>2010</v>
      </c>
      <c r="J1060" s="39">
        <v>3721</v>
      </c>
      <c r="K1060" s="39">
        <v>2177</v>
      </c>
      <c r="L1060" s="39">
        <v>162</v>
      </c>
      <c r="M1060" s="39">
        <v>67776</v>
      </c>
      <c r="N1060" s="39">
        <v>1332</v>
      </c>
      <c r="O1060" s="39">
        <v>18</v>
      </c>
      <c r="P1060" s="39">
        <v>1815</v>
      </c>
      <c r="Q1060" s="39">
        <v>0</v>
      </c>
      <c r="R1060" s="39">
        <v>29</v>
      </c>
      <c r="S1060" s="39">
        <v>10</v>
      </c>
      <c r="T1060" s="39">
        <v>10</v>
      </c>
      <c r="U1060" s="39">
        <v>1</v>
      </c>
      <c r="V1060" s="39">
        <v>1</v>
      </c>
      <c r="W1060" s="39">
        <v>3</v>
      </c>
      <c r="X1060" s="39">
        <v>3</v>
      </c>
      <c r="Y1060" s="39">
        <v>1</v>
      </c>
      <c r="Z1060" s="39">
        <v>1</v>
      </c>
      <c r="AA1060" s="39">
        <v>5</v>
      </c>
      <c r="AB1060" s="39">
        <v>5</v>
      </c>
      <c r="AC1060" s="39">
        <v>0</v>
      </c>
      <c r="AD1060" s="39">
        <v>3</v>
      </c>
      <c r="AE1060" s="39">
        <v>0</v>
      </c>
      <c r="AF1060" s="39">
        <v>580699</v>
      </c>
      <c r="AG1060" s="39">
        <v>418188</v>
      </c>
      <c r="AH1060" s="39">
        <v>20000</v>
      </c>
      <c r="AI1060" s="39">
        <v>142511</v>
      </c>
      <c r="AJ1060" s="39">
        <v>54744</v>
      </c>
      <c r="AK1060" s="39">
        <v>45804</v>
      </c>
    </row>
    <row r="1061" spans="1:37" ht="16.5" customHeight="1">
      <c r="A1061" s="38">
        <v>1008</v>
      </c>
      <c r="B1061" s="38" t="s">
        <v>2454</v>
      </c>
      <c r="C1061" s="38" t="s">
        <v>2484</v>
      </c>
      <c r="D1061" s="38" t="s">
        <v>157</v>
      </c>
      <c r="E1061" s="38" t="s">
        <v>2571</v>
      </c>
      <c r="F1061" s="45" t="s">
        <v>4592</v>
      </c>
      <c r="G1061" s="38" t="s">
        <v>2572</v>
      </c>
      <c r="H1061" s="38" t="s">
        <v>2573</v>
      </c>
      <c r="I1061" s="38">
        <v>2000</v>
      </c>
      <c r="J1061" s="39">
        <v>2382</v>
      </c>
      <c r="K1061" s="39">
        <v>705</v>
      </c>
      <c r="L1061" s="39">
        <v>100</v>
      </c>
      <c r="M1061" s="39">
        <v>65620</v>
      </c>
      <c r="N1061" s="39">
        <v>131</v>
      </c>
      <c r="O1061" s="39">
        <v>10</v>
      </c>
      <c r="P1061" s="39">
        <v>2361</v>
      </c>
      <c r="Q1061" s="39">
        <v>0</v>
      </c>
      <c r="R1061" s="39">
        <v>0</v>
      </c>
      <c r="S1061" s="39">
        <v>4</v>
      </c>
      <c r="T1061" s="39">
        <v>4</v>
      </c>
      <c r="U1061" s="39">
        <v>0</v>
      </c>
      <c r="V1061" s="39">
        <v>0</v>
      </c>
      <c r="W1061" s="39">
        <v>1</v>
      </c>
      <c r="X1061" s="39">
        <v>1</v>
      </c>
      <c r="Y1061" s="39">
        <v>0</v>
      </c>
      <c r="Z1061" s="39">
        <v>0</v>
      </c>
      <c r="AA1061" s="39">
        <v>3</v>
      </c>
      <c r="AB1061" s="39">
        <v>3</v>
      </c>
      <c r="AC1061" s="39">
        <v>0</v>
      </c>
      <c r="AD1061" s="39">
        <v>0</v>
      </c>
      <c r="AE1061" s="39">
        <v>1</v>
      </c>
      <c r="AF1061" s="39">
        <v>300780</v>
      </c>
      <c r="AG1061" s="39">
        <v>188030</v>
      </c>
      <c r="AH1061" s="39">
        <v>30000</v>
      </c>
      <c r="AI1061" s="39">
        <v>82750</v>
      </c>
      <c r="AJ1061" s="39">
        <v>9170</v>
      </c>
      <c r="AK1061" s="39">
        <v>8901</v>
      </c>
    </row>
    <row r="1062" spans="1:37" ht="16.5" customHeight="1">
      <c r="A1062" s="38">
        <v>1009</v>
      </c>
      <c r="B1062" s="38" t="s">
        <v>2454</v>
      </c>
      <c r="C1062" s="38" t="s">
        <v>2484</v>
      </c>
      <c r="D1062" s="38" t="s">
        <v>157</v>
      </c>
      <c r="E1062" s="38" t="s">
        <v>2574</v>
      </c>
      <c r="F1062" s="45" t="s">
        <v>4593</v>
      </c>
      <c r="G1062" s="38" t="s">
        <v>2575</v>
      </c>
      <c r="H1062" s="38" t="s">
        <v>4594</v>
      </c>
      <c r="I1062" s="38">
        <v>2012</v>
      </c>
      <c r="J1062" s="39">
        <v>27583</v>
      </c>
      <c r="K1062" s="39">
        <v>12078</v>
      </c>
      <c r="L1062" s="39">
        <v>662</v>
      </c>
      <c r="M1062" s="39">
        <v>278418</v>
      </c>
      <c r="N1062" s="39">
        <v>5770</v>
      </c>
      <c r="O1062" s="39">
        <v>56</v>
      </c>
      <c r="P1062" s="39">
        <v>17801</v>
      </c>
      <c r="Q1062" s="39">
        <v>403</v>
      </c>
      <c r="R1062" s="39">
        <v>56</v>
      </c>
      <c r="S1062" s="46">
        <v>26.5</v>
      </c>
      <c r="T1062" s="39">
        <v>30</v>
      </c>
      <c r="U1062" s="39">
        <v>5</v>
      </c>
      <c r="V1062" s="39">
        <v>4</v>
      </c>
      <c r="W1062" s="46">
        <v>7.5</v>
      </c>
      <c r="X1062" s="39">
        <v>12</v>
      </c>
      <c r="Y1062" s="39">
        <v>1</v>
      </c>
      <c r="Z1062" s="39">
        <v>1</v>
      </c>
      <c r="AA1062" s="39">
        <v>13</v>
      </c>
      <c r="AB1062" s="39">
        <v>13</v>
      </c>
      <c r="AC1062" s="39">
        <v>0</v>
      </c>
      <c r="AD1062" s="39">
        <v>8</v>
      </c>
      <c r="AE1062" s="39">
        <v>0</v>
      </c>
      <c r="AF1062" s="39">
        <v>2962806</v>
      </c>
      <c r="AG1062" s="39">
        <v>1433469</v>
      </c>
      <c r="AH1062" s="39">
        <v>381498</v>
      </c>
      <c r="AI1062" s="39">
        <v>1147839</v>
      </c>
      <c r="AJ1062" s="39">
        <v>187018</v>
      </c>
      <c r="AK1062" s="39">
        <v>333545</v>
      </c>
    </row>
    <row r="1063" spans="1:37" ht="16.5" customHeight="1">
      <c r="A1063" s="38">
        <v>1010</v>
      </c>
      <c r="B1063" s="38" t="s">
        <v>2454</v>
      </c>
      <c r="C1063" s="38" t="s">
        <v>2487</v>
      </c>
      <c r="D1063" s="38" t="s">
        <v>157</v>
      </c>
      <c r="E1063" s="38" t="s">
        <v>2576</v>
      </c>
      <c r="F1063" s="45" t="s">
        <v>4595</v>
      </c>
      <c r="G1063" s="38" t="s">
        <v>2577</v>
      </c>
      <c r="H1063" s="38" t="s">
        <v>4596</v>
      </c>
      <c r="I1063" s="38">
        <v>1998</v>
      </c>
      <c r="J1063" s="39">
        <v>3838</v>
      </c>
      <c r="K1063" s="39">
        <v>1189</v>
      </c>
      <c r="L1063" s="39">
        <v>36</v>
      </c>
      <c r="M1063" s="39">
        <v>24575</v>
      </c>
      <c r="N1063" s="39">
        <v>0</v>
      </c>
      <c r="O1063" s="39">
        <v>0</v>
      </c>
      <c r="P1063" s="39">
        <v>1081</v>
      </c>
      <c r="Q1063" s="39">
        <v>0</v>
      </c>
      <c r="R1063" s="39">
        <v>0</v>
      </c>
      <c r="S1063" s="39">
        <v>0</v>
      </c>
      <c r="T1063" s="39">
        <v>2</v>
      </c>
      <c r="U1063" s="39">
        <v>0</v>
      </c>
      <c r="V1063" s="39">
        <v>1</v>
      </c>
      <c r="W1063" s="39">
        <v>0</v>
      </c>
      <c r="X1063" s="39">
        <v>1</v>
      </c>
      <c r="Y1063" s="39">
        <v>0</v>
      </c>
      <c r="Z1063" s="39">
        <v>0</v>
      </c>
      <c r="AA1063" s="39">
        <v>0</v>
      </c>
      <c r="AB1063" s="39">
        <v>0</v>
      </c>
      <c r="AC1063" s="39">
        <v>0</v>
      </c>
      <c r="AD1063" s="39">
        <v>0</v>
      </c>
      <c r="AE1063" s="39">
        <v>0</v>
      </c>
      <c r="AF1063" s="39">
        <v>77815</v>
      </c>
      <c r="AG1063" s="39">
        <v>52656</v>
      </c>
      <c r="AH1063" s="39">
        <v>15000</v>
      </c>
      <c r="AI1063" s="39">
        <v>10159</v>
      </c>
      <c r="AJ1063" s="39">
        <v>2926</v>
      </c>
      <c r="AK1063" s="39">
        <v>1741</v>
      </c>
    </row>
    <row r="1064" spans="1:37" ht="16.5" customHeight="1">
      <c r="A1064" s="38">
        <v>1011</v>
      </c>
      <c r="B1064" s="38" t="s">
        <v>2454</v>
      </c>
      <c r="C1064" s="38" t="s">
        <v>2493</v>
      </c>
      <c r="D1064" s="38" t="s">
        <v>157</v>
      </c>
      <c r="E1064" s="38" t="s">
        <v>2593</v>
      </c>
      <c r="F1064" s="45" t="s">
        <v>4891</v>
      </c>
      <c r="G1064" s="38" t="s">
        <v>2594</v>
      </c>
      <c r="H1064" s="38" t="s">
        <v>2588</v>
      </c>
      <c r="I1064" s="38">
        <v>2010</v>
      </c>
      <c r="J1064" s="39">
        <v>1276</v>
      </c>
      <c r="K1064" s="39">
        <v>618</v>
      </c>
      <c r="L1064" s="39">
        <v>98</v>
      </c>
      <c r="M1064" s="39">
        <v>30171</v>
      </c>
      <c r="N1064" s="39">
        <v>0</v>
      </c>
      <c r="O1064" s="39">
        <v>6</v>
      </c>
      <c r="P1064" s="39">
        <v>1105</v>
      </c>
      <c r="Q1064" s="39">
        <v>0</v>
      </c>
      <c r="R1064" s="39">
        <v>0</v>
      </c>
      <c r="S1064" s="39">
        <v>1</v>
      </c>
      <c r="T1064" s="39">
        <v>2</v>
      </c>
      <c r="U1064" s="39">
        <v>0</v>
      </c>
      <c r="V1064" s="39">
        <v>0</v>
      </c>
      <c r="W1064" s="39">
        <v>0</v>
      </c>
      <c r="X1064" s="39">
        <v>1</v>
      </c>
      <c r="Y1064" s="39">
        <v>0</v>
      </c>
      <c r="Z1064" s="39">
        <v>0</v>
      </c>
      <c r="AA1064" s="39">
        <v>1</v>
      </c>
      <c r="AB1064" s="39">
        <v>1</v>
      </c>
      <c r="AC1064" s="39">
        <v>0</v>
      </c>
      <c r="AD1064" s="39">
        <v>0</v>
      </c>
      <c r="AE1064" s="39">
        <v>0</v>
      </c>
      <c r="AF1064" s="39">
        <v>620386</v>
      </c>
      <c r="AG1064" s="39">
        <v>19812</v>
      </c>
      <c r="AH1064" s="39">
        <v>19626</v>
      </c>
      <c r="AI1064" s="39">
        <v>580948</v>
      </c>
      <c r="AJ1064" s="39">
        <v>7692</v>
      </c>
      <c r="AK1064" s="39">
        <v>7383</v>
      </c>
    </row>
    <row r="1065" spans="1:37" ht="16.5" customHeight="1">
      <c r="A1065" s="38">
        <v>1012</v>
      </c>
      <c r="B1065" s="38" t="s">
        <v>2454</v>
      </c>
      <c r="C1065" s="38" t="s">
        <v>2493</v>
      </c>
      <c r="D1065" s="38" t="s">
        <v>157</v>
      </c>
      <c r="E1065" s="38" t="s">
        <v>2586</v>
      </c>
      <c r="F1065" s="45" t="s">
        <v>4597</v>
      </c>
      <c r="G1065" s="38" t="s">
        <v>2587</v>
      </c>
      <c r="H1065" s="38" t="s">
        <v>2588</v>
      </c>
      <c r="I1065" s="38">
        <v>2012</v>
      </c>
      <c r="J1065" s="39">
        <v>26160</v>
      </c>
      <c r="K1065" s="39">
        <v>5021</v>
      </c>
      <c r="L1065" s="39">
        <v>522</v>
      </c>
      <c r="M1065" s="39">
        <v>168400</v>
      </c>
      <c r="N1065" s="39">
        <v>9745</v>
      </c>
      <c r="O1065" s="39">
        <v>30</v>
      </c>
      <c r="P1065" s="39">
        <v>9783</v>
      </c>
      <c r="Q1065" s="39">
        <v>253</v>
      </c>
      <c r="R1065" s="39">
        <v>117</v>
      </c>
      <c r="S1065" s="39">
        <v>19</v>
      </c>
      <c r="T1065" s="39">
        <v>19</v>
      </c>
      <c r="U1065" s="39">
        <v>4</v>
      </c>
      <c r="V1065" s="39">
        <v>4</v>
      </c>
      <c r="W1065" s="39">
        <v>10</v>
      </c>
      <c r="X1065" s="39">
        <v>10</v>
      </c>
      <c r="Y1065" s="39">
        <v>0</v>
      </c>
      <c r="Z1065" s="39">
        <v>0</v>
      </c>
      <c r="AA1065" s="39">
        <v>5</v>
      </c>
      <c r="AB1065" s="39">
        <v>5</v>
      </c>
      <c r="AC1065" s="39">
        <v>0</v>
      </c>
      <c r="AD1065" s="39">
        <v>13</v>
      </c>
      <c r="AE1065" s="39">
        <v>0</v>
      </c>
      <c r="AF1065" s="39">
        <v>1593264</v>
      </c>
      <c r="AG1065" s="39">
        <v>759489</v>
      </c>
      <c r="AH1065" s="39">
        <v>130023</v>
      </c>
      <c r="AI1065" s="39">
        <v>703752</v>
      </c>
      <c r="AJ1065" s="39">
        <v>95669</v>
      </c>
      <c r="AK1065" s="39">
        <v>81863</v>
      </c>
    </row>
    <row r="1066" spans="1:37" ht="16.5" customHeight="1">
      <c r="A1066" s="38">
        <v>1013</v>
      </c>
      <c r="B1066" s="38" t="s">
        <v>2454</v>
      </c>
      <c r="C1066" s="38" t="s">
        <v>2493</v>
      </c>
      <c r="D1066" s="38" t="s">
        <v>157</v>
      </c>
      <c r="E1066" s="38" t="s">
        <v>2589</v>
      </c>
      <c r="F1066" s="45" t="s">
        <v>4598</v>
      </c>
      <c r="G1066" s="38" t="s">
        <v>2590</v>
      </c>
      <c r="H1066" s="38" t="s">
        <v>2588</v>
      </c>
      <c r="I1066" s="38">
        <v>2017</v>
      </c>
      <c r="J1066" s="39">
        <v>1837.2</v>
      </c>
      <c r="K1066" s="39">
        <v>778.7</v>
      </c>
      <c r="L1066" s="39">
        <v>150</v>
      </c>
      <c r="M1066" s="39">
        <v>41487</v>
      </c>
      <c r="N1066" s="39">
        <v>2023</v>
      </c>
      <c r="O1066" s="39">
        <v>16</v>
      </c>
      <c r="P1066" s="39">
        <v>4377</v>
      </c>
      <c r="Q1066" s="39">
        <v>178</v>
      </c>
      <c r="R1066" s="39">
        <v>1</v>
      </c>
      <c r="S1066" s="39">
        <v>4</v>
      </c>
      <c r="T1066" s="39">
        <v>4</v>
      </c>
      <c r="U1066" s="39">
        <v>0</v>
      </c>
      <c r="V1066" s="39">
        <v>0</v>
      </c>
      <c r="W1066" s="39">
        <v>3</v>
      </c>
      <c r="X1066" s="39">
        <v>3</v>
      </c>
      <c r="Y1066" s="39">
        <v>0</v>
      </c>
      <c r="Z1066" s="39">
        <v>0</v>
      </c>
      <c r="AA1066" s="39">
        <v>1</v>
      </c>
      <c r="AB1066" s="39">
        <v>1</v>
      </c>
      <c r="AC1066" s="39">
        <v>0</v>
      </c>
      <c r="AD1066" s="39">
        <v>4</v>
      </c>
      <c r="AE1066" s="39">
        <v>0</v>
      </c>
      <c r="AF1066" s="39">
        <v>882053</v>
      </c>
      <c r="AG1066" s="39">
        <v>177052</v>
      </c>
      <c r="AH1066" s="39">
        <v>71232</v>
      </c>
      <c r="AI1066" s="39">
        <v>633769</v>
      </c>
      <c r="AJ1066" s="39">
        <v>389823</v>
      </c>
      <c r="AK1066" s="39">
        <v>130113</v>
      </c>
    </row>
    <row r="1067" spans="1:37" ht="16.5" customHeight="1">
      <c r="A1067" s="38">
        <v>1014</v>
      </c>
      <c r="B1067" s="38" t="s">
        <v>2454</v>
      </c>
      <c r="C1067" s="38" t="s">
        <v>2493</v>
      </c>
      <c r="D1067" s="38" t="s">
        <v>157</v>
      </c>
      <c r="E1067" s="38" t="s">
        <v>2581</v>
      </c>
      <c r="F1067" s="45" t="s">
        <v>4599</v>
      </c>
      <c r="G1067" s="38" t="s">
        <v>2582</v>
      </c>
      <c r="H1067" s="38" t="s">
        <v>2583</v>
      </c>
      <c r="I1067" s="38">
        <v>1968</v>
      </c>
      <c r="J1067" s="39">
        <v>5276</v>
      </c>
      <c r="K1067" s="39">
        <v>2332</v>
      </c>
      <c r="L1067" s="39">
        <v>175</v>
      </c>
      <c r="M1067" s="39">
        <v>93369</v>
      </c>
      <c r="N1067" s="39">
        <v>270</v>
      </c>
      <c r="O1067" s="39">
        <v>18</v>
      </c>
      <c r="P1067" s="39">
        <v>4089</v>
      </c>
      <c r="Q1067" s="39">
        <v>0</v>
      </c>
      <c r="R1067" s="39">
        <v>0</v>
      </c>
      <c r="S1067" s="39">
        <v>7</v>
      </c>
      <c r="T1067" s="39">
        <v>7</v>
      </c>
      <c r="U1067" s="39">
        <v>0</v>
      </c>
      <c r="V1067" s="39">
        <v>0</v>
      </c>
      <c r="W1067" s="39">
        <v>3</v>
      </c>
      <c r="X1067" s="39">
        <v>3</v>
      </c>
      <c r="Y1067" s="39">
        <v>0</v>
      </c>
      <c r="Z1067" s="39">
        <v>0</v>
      </c>
      <c r="AA1067" s="39">
        <v>4</v>
      </c>
      <c r="AB1067" s="39">
        <v>4</v>
      </c>
      <c r="AC1067" s="39">
        <v>0</v>
      </c>
      <c r="AD1067" s="39">
        <v>4</v>
      </c>
      <c r="AE1067" s="39">
        <v>0</v>
      </c>
      <c r="AF1067" s="39">
        <v>1263072</v>
      </c>
      <c r="AG1067" s="39">
        <v>252636</v>
      </c>
      <c r="AH1067" s="39">
        <v>64816</v>
      </c>
      <c r="AI1067" s="39">
        <v>945620</v>
      </c>
      <c r="AJ1067" s="39">
        <v>22229</v>
      </c>
      <c r="AK1067" s="39">
        <v>17321</v>
      </c>
    </row>
    <row r="1068" spans="1:37" ht="16.5" customHeight="1">
      <c r="A1068" s="38">
        <v>1015</v>
      </c>
      <c r="B1068" s="38" t="s">
        <v>2454</v>
      </c>
      <c r="C1068" s="38" t="s">
        <v>2493</v>
      </c>
      <c r="D1068" s="38" t="s">
        <v>157</v>
      </c>
      <c r="E1068" s="38" t="s">
        <v>2584</v>
      </c>
      <c r="F1068" s="45" t="s">
        <v>4600</v>
      </c>
      <c r="G1068" s="38" t="s">
        <v>2585</v>
      </c>
      <c r="H1068" s="38" t="s">
        <v>4601</v>
      </c>
      <c r="I1068" s="38">
        <v>1998</v>
      </c>
      <c r="J1068" s="39">
        <v>6333</v>
      </c>
      <c r="K1068" s="39">
        <v>4114</v>
      </c>
      <c r="L1068" s="39">
        <v>250</v>
      </c>
      <c r="M1068" s="39">
        <v>158066</v>
      </c>
      <c r="N1068" s="39">
        <v>9468</v>
      </c>
      <c r="O1068" s="39">
        <v>16</v>
      </c>
      <c r="P1068" s="39">
        <v>5035</v>
      </c>
      <c r="Q1068" s="39">
        <v>1048</v>
      </c>
      <c r="R1068" s="39">
        <v>1</v>
      </c>
      <c r="S1068" s="39">
        <v>7</v>
      </c>
      <c r="T1068" s="39">
        <v>7</v>
      </c>
      <c r="U1068" s="39">
        <v>1</v>
      </c>
      <c r="V1068" s="39">
        <v>1</v>
      </c>
      <c r="W1068" s="39">
        <v>3</v>
      </c>
      <c r="X1068" s="39">
        <v>3</v>
      </c>
      <c r="Y1068" s="39">
        <v>0</v>
      </c>
      <c r="Z1068" s="39">
        <v>0</v>
      </c>
      <c r="AA1068" s="39">
        <v>3</v>
      </c>
      <c r="AB1068" s="39">
        <v>3</v>
      </c>
      <c r="AC1068" s="39">
        <v>0</v>
      </c>
      <c r="AD1068" s="39">
        <v>3</v>
      </c>
      <c r="AE1068" s="39">
        <v>0</v>
      </c>
      <c r="AF1068" s="39">
        <v>1024728</v>
      </c>
      <c r="AG1068" s="39">
        <v>253398</v>
      </c>
      <c r="AH1068" s="39">
        <v>87882</v>
      </c>
      <c r="AI1068" s="39">
        <v>683448</v>
      </c>
      <c r="AJ1068" s="39">
        <v>112441</v>
      </c>
      <c r="AK1068" s="39">
        <v>74387</v>
      </c>
    </row>
    <row r="1069" spans="1:37" ht="16.5" customHeight="1">
      <c r="A1069" s="38">
        <v>1016</v>
      </c>
      <c r="B1069" s="38" t="s">
        <v>2454</v>
      </c>
      <c r="C1069" s="38" t="s">
        <v>2493</v>
      </c>
      <c r="D1069" s="38" t="s">
        <v>157</v>
      </c>
      <c r="E1069" s="38" t="s">
        <v>2591</v>
      </c>
      <c r="F1069" s="45" t="s">
        <v>4602</v>
      </c>
      <c r="G1069" s="38" t="s">
        <v>2592</v>
      </c>
      <c r="H1069" s="38" t="s">
        <v>2588</v>
      </c>
      <c r="I1069" s="38">
        <v>2010</v>
      </c>
      <c r="J1069" s="39">
        <v>4950</v>
      </c>
      <c r="K1069" s="39">
        <v>2320</v>
      </c>
      <c r="L1069" s="39">
        <v>363</v>
      </c>
      <c r="M1069" s="39">
        <v>96684</v>
      </c>
      <c r="N1069" s="39">
        <v>473</v>
      </c>
      <c r="O1069" s="39">
        <v>18</v>
      </c>
      <c r="P1069" s="39">
        <v>4928</v>
      </c>
      <c r="Q1069" s="39">
        <v>58</v>
      </c>
      <c r="R1069" s="39">
        <v>18</v>
      </c>
      <c r="S1069" s="39">
        <v>6</v>
      </c>
      <c r="T1069" s="39">
        <v>6</v>
      </c>
      <c r="U1069" s="39">
        <v>1</v>
      </c>
      <c r="V1069" s="39">
        <v>1</v>
      </c>
      <c r="W1069" s="39">
        <v>2</v>
      </c>
      <c r="X1069" s="39">
        <v>2</v>
      </c>
      <c r="Y1069" s="39">
        <v>0</v>
      </c>
      <c r="Z1069" s="39">
        <v>0</v>
      </c>
      <c r="AA1069" s="39">
        <v>3</v>
      </c>
      <c r="AB1069" s="39">
        <v>3</v>
      </c>
      <c r="AC1069" s="39">
        <v>0</v>
      </c>
      <c r="AD1069" s="39">
        <v>2</v>
      </c>
      <c r="AE1069" s="39">
        <v>0</v>
      </c>
      <c r="AF1069" s="39">
        <v>1466385</v>
      </c>
      <c r="AG1069" s="39">
        <v>272651</v>
      </c>
      <c r="AH1069" s="39">
        <v>87360</v>
      </c>
      <c r="AI1069" s="39">
        <v>1106374</v>
      </c>
      <c r="AJ1069" s="39">
        <v>105201</v>
      </c>
      <c r="AK1069" s="39">
        <v>81644</v>
      </c>
    </row>
    <row r="1070" spans="1:37" ht="16.5" customHeight="1">
      <c r="A1070" s="38">
        <v>1017</v>
      </c>
      <c r="B1070" s="38" t="s">
        <v>2454</v>
      </c>
      <c r="C1070" s="38" t="s">
        <v>2493</v>
      </c>
      <c r="D1070" s="38" t="s">
        <v>157</v>
      </c>
      <c r="E1070" s="38" t="s">
        <v>2578</v>
      </c>
      <c r="F1070" s="45" t="s">
        <v>4892</v>
      </c>
      <c r="G1070" s="38" t="s">
        <v>2579</v>
      </c>
      <c r="H1070" s="38" t="s">
        <v>2580</v>
      </c>
      <c r="I1070" s="38">
        <v>2003</v>
      </c>
      <c r="J1070" s="39">
        <v>4204</v>
      </c>
      <c r="K1070" s="39">
        <v>1836</v>
      </c>
      <c r="L1070" s="39">
        <v>385</v>
      </c>
      <c r="M1070" s="39">
        <v>88872</v>
      </c>
      <c r="N1070" s="39">
        <v>1061</v>
      </c>
      <c r="O1070" s="39">
        <v>50</v>
      </c>
      <c r="P1070" s="39">
        <v>4283</v>
      </c>
      <c r="Q1070" s="39">
        <v>0</v>
      </c>
      <c r="R1070" s="39">
        <v>50</v>
      </c>
      <c r="S1070" s="39">
        <v>6</v>
      </c>
      <c r="T1070" s="39">
        <v>6</v>
      </c>
      <c r="U1070" s="39">
        <v>0</v>
      </c>
      <c r="V1070" s="39">
        <v>0</v>
      </c>
      <c r="W1070" s="39">
        <v>4</v>
      </c>
      <c r="X1070" s="39">
        <v>4</v>
      </c>
      <c r="Y1070" s="39">
        <v>0</v>
      </c>
      <c r="Z1070" s="39">
        <v>0</v>
      </c>
      <c r="AA1070" s="39">
        <v>2</v>
      </c>
      <c r="AB1070" s="39">
        <v>2</v>
      </c>
      <c r="AC1070" s="39">
        <v>0</v>
      </c>
      <c r="AD1070" s="39">
        <v>4</v>
      </c>
      <c r="AE1070" s="39">
        <v>0</v>
      </c>
      <c r="AF1070" s="39">
        <v>921783</v>
      </c>
      <c r="AG1070" s="39">
        <v>178541</v>
      </c>
      <c r="AH1070" s="39">
        <v>57031</v>
      </c>
      <c r="AI1070" s="39">
        <v>686211</v>
      </c>
      <c r="AJ1070" s="39">
        <v>71079</v>
      </c>
      <c r="AK1070" s="39">
        <v>88000</v>
      </c>
    </row>
    <row r="1071" spans="1:37" ht="16.5" customHeight="1">
      <c r="A1071" s="38">
        <v>1018</v>
      </c>
      <c r="B1071" s="38" t="s">
        <v>2454</v>
      </c>
      <c r="C1071" s="38" t="s">
        <v>2595</v>
      </c>
      <c r="D1071" s="38" t="s">
        <v>157</v>
      </c>
      <c r="E1071" s="38" t="s">
        <v>2596</v>
      </c>
      <c r="F1071" s="45" t="s">
        <v>4603</v>
      </c>
      <c r="G1071" s="38" t="s">
        <v>2597</v>
      </c>
      <c r="H1071" s="38" t="s">
        <v>2598</v>
      </c>
      <c r="I1071" s="38">
        <v>1996</v>
      </c>
      <c r="J1071" s="39">
        <v>2859</v>
      </c>
      <c r="K1071" s="39">
        <v>1116</v>
      </c>
      <c r="L1071" s="39">
        <v>80</v>
      </c>
      <c r="M1071" s="39">
        <v>48828</v>
      </c>
      <c r="N1071" s="39">
        <v>812</v>
      </c>
      <c r="O1071" s="39">
        <v>203</v>
      </c>
      <c r="P1071" s="39">
        <v>1956</v>
      </c>
      <c r="Q1071" s="39">
        <v>63</v>
      </c>
      <c r="R1071" s="39">
        <v>23</v>
      </c>
      <c r="S1071" s="39">
        <v>3</v>
      </c>
      <c r="T1071" s="39">
        <v>4</v>
      </c>
      <c r="U1071" s="39">
        <v>2</v>
      </c>
      <c r="V1071" s="39">
        <v>2</v>
      </c>
      <c r="W1071" s="39">
        <v>1</v>
      </c>
      <c r="X1071" s="39">
        <v>0</v>
      </c>
      <c r="Y1071" s="39">
        <v>0</v>
      </c>
      <c r="Z1071" s="39">
        <v>0</v>
      </c>
      <c r="AA1071" s="39">
        <v>0</v>
      </c>
      <c r="AB1071" s="39">
        <v>2</v>
      </c>
      <c r="AC1071" s="39">
        <v>0</v>
      </c>
      <c r="AD1071" s="39">
        <v>0</v>
      </c>
      <c r="AE1071" s="39">
        <v>0</v>
      </c>
      <c r="AF1071" s="39">
        <v>144000</v>
      </c>
      <c r="AG1071" s="39">
        <v>92000</v>
      </c>
      <c r="AH1071" s="39">
        <v>41500</v>
      </c>
      <c r="AI1071" s="39">
        <v>10500</v>
      </c>
      <c r="AJ1071" s="39">
        <v>1300</v>
      </c>
      <c r="AK1071" s="39">
        <v>5391</v>
      </c>
    </row>
    <row r="1072" spans="1:37" ht="16.5" customHeight="1">
      <c r="A1072" s="38">
        <v>1019</v>
      </c>
      <c r="B1072" s="38" t="s">
        <v>2454</v>
      </c>
      <c r="C1072" s="38" t="s">
        <v>2595</v>
      </c>
      <c r="D1072" s="38" t="s">
        <v>157</v>
      </c>
      <c r="E1072" s="38" t="s">
        <v>2599</v>
      </c>
      <c r="F1072" s="45" t="s">
        <v>4604</v>
      </c>
      <c r="G1072" s="38" t="s">
        <v>2600</v>
      </c>
      <c r="H1072" s="38" t="s">
        <v>3124</v>
      </c>
      <c r="I1072" s="38">
        <v>2003</v>
      </c>
      <c r="J1072" s="39">
        <v>1.45</v>
      </c>
      <c r="K1072" s="39">
        <v>333.52</v>
      </c>
      <c r="L1072" s="39">
        <v>6</v>
      </c>
      <c r="M1072" s="39">
        <v>6910</v>
      </c>
      <c r="N1072" s="39">
        <v>0</v>
      </c>
      <c r="O1072" s="39">
        <v>0</v>
      </c>
      <c r="P1072" s="39">
        <v>190</v>
      </c>
      <c r="Q1072" s="39">
        <v>0</v>
      </c>
      <c r="R1072" s="39">
        <v>0</v>
      </c>
      <c r="S1072" s="39">
        <v>1</v>
      </c>
      <c r="T1072" s="39">
        <v>1</v>
      </c>
      <c r="U1072" s="39">
        <v>0</v>
      </c>
      <c r="V1072" s="39">
        <v>0</v>
      </c>
      <c r="W1072" s="39">
        <v>0</v>
      </c>
      <c r="X1072" s="39">
        <v>0</v>
      </c>
      <c r="Y1072" s="39">
        <v>0</v>
      </c>
      <c r="Z1072" s="39">
        <v>0</v>
      </c>
      <c r="AA1072" s="39">
        <v>1</v>
      </c>
      <c r="AB1072" s="39">
        <v>1</v>
      </c>
      <c r="AC1072" s="39">
        <v>0</v>
      </c>
      <c r="AD1072" s="39">
        <v>0</v>
      </c>
      <c r="AE1072" s="39">
        <v>0</v>
      </c>
      <c r="AF1072" s="39">
        <v>65000</v>
      </c>
      <c r="AG1072" s="39">
        <v>65000</v>
      </c>
      <c r="AH1072" s="39">
        <v>0</v>
      </c>
      <c r="AI1072" s="39">
        <v>0</v>
      </c>
      <c r="AJ1072" s="39">
        <v>250</v>
      </c>
      <c r="AK1072" s="39">
        <v>50</v>
      </c>
    </row>
    <row r="1073" spans="1:37" ht="16.5" customHeight="1">
      <c r="A1073" s="38">
        <v>1020</v>
      </c>
      <c r="B1073" s="38" t="s">
        <v>2454</v>
      </c>
      <c r="C1073" s="38" t="s">
        <v>2497</v>
      </c>
      <c r="D1073" s="38" t="s">
        <v>157</v>
      </c>
      <c r="E1073" s="38" t="s">
        <v>2601</v>
      </c>
      <c r="F1073" s="45" t="s">
        <v>4605</v>
      </c>
      <c r="G1073" s="38" t="s">
        <v>2602</v>
      </c>
      <c r="H1073" s="38" t="s">
        <v>2616</v>
      </c>
      <c r="I1073" s="38">
        <v>1997</v>
      </c>
      <c r="J1073" s="39">
        <v>1820</v>
      </c>
      <c r="K1073" s="39">
        <v>1146</v>
      </c>
      <c r="L1073" s="39">
        <v>136</v>
      </c>
      <c r="M1073" s="39">
        <v>60459</v>
      </c>
      <c r="N1073" s="39">
        <v>434</v>
      </c>
      <c r="O1073" s="39">
        <v>36</v>
      </c>
      <c r="P1073" s="39">
        <v>4006</v>
      </c>
      <c r="Q1073" s="39">
        <v>210</v>
      </c>
      <c r="R1073" s="39">
        <v>36</v>
      </c>
      <c r="S1073" s="39">
        <v>3</v>
      </c>
      <c r="T1073" s="39">
        <v>3</v>
      </c>
      <c r="U1073" s="39">
        <v>1</v>
      </c>
      <c r="V1073" s="39">
        <v>1</v>
      </c>
      <c r="W1073" s="39">
        <v>1</v>
      </c>
      <c r="X1073" s="39">
        <v>1</v>
      </c>
      <c r="Y1073" s="39">
        <v>0</v>
      </c>
      <c r="Z1073" s="39">
        <v>0</v>
      </c>
      <c r="AA1073" s="39">
        <v>1</v>
      </c>
      <c r="AB1073" s="39">
        <v>1</v>
      </c>
      <c r="AC1073" s="39">
        <v>0</v>
      </c>
      <c r="AD1073" s="39">
        <v>2</v>
      </c>
      <c r="AE1073" s="39">
        <v>0</v>
      </c>
      <c r="AF1073" s="39">
        <v>291750</v>
      </c>
      <c r="AG1073" s="39">
        <v>54674</v>
      </c>
      <c r="AH1073" s="39">
        <v>70592</v>
      </c>
      <c r="AI1073" s="39">
        <v>166484</v>
      </c>
      <c r="AJ1073" s="39">
        <v>17749</v>
      </c>
      <c r="AK1073" s="39">
        <v>22030</v>
      </c>
    </row>
    <row r="1074" spans="1:37" ht="16.5" customHeight="1">
      <c r="A1074" s="38">
        <v>1021</v>
      </c>
      <c r="B1074" s="38" t="s">
        <v>2454</v>
      </c>
      <c r="C1074" s="38" t="s">
        <v>2497</v>
      </c>
      <c r="D1074" s="38" t="s">
        <v>157</v>
      </c>
      <c r="E1074" s="38" t="s">
        <v>2604</v>
      </c>
      <c r="F1074" s="45" t="s">
        <v>4606</v>
      </c>
      <c r="G1074" s="38" t="s">
        <v>2605</v>
      </c>
      <c r="H1074" s="38" t="s">
        <v>2603</v>
      </c>
      <c r="I1074" s="38">
        <v>1998</v>
      </c>
      <c r="J1074" s="39">
        <v>1660</v>
      </c>
      <c r="K1074" s="39">
        <v>1230</v>
      </c>
      <c r="L1074" s="39">
        <v>87</v>
      </c>
      <c r="M1074" s="39">
        <v>75096</v>
      </c>
      <c r="N1074" s="39">
        <v>437</v>
      </c>
      <c r="O1074" s="39">
        <v>35</v>
      </c>
      <c r="P1074" s="39">
        <v>3229</v>
      </c>
      <c r="Q1074" s="39">
        <v>210</v>
      </c>
      <c r="R1074" s="39">
        <v>0</v>
      </c>
      <c r="S1074" s="39">
        <v>5</v>
      </c>
      <c r="T1074" s="39">
        <v>5</v>
      </c>
      <c r="U1074" s="39">
        <v>2</v>
      </c>
      <c r="V1074" s="39">
        <v>2</v>
      </c>
      <c r="W1074" s="39">
        <v>1</v>
      </c>
      <c r="X1074" s="39">
        <v>1</v>
      </c>
      <c r="Y1074" s="39">
        <v>0</v>
      </c>
      <c r="Z1074" s="39">
        <v>0</v>
      </c>
      <c r="AA1074" s="39">
        <v>2</v>
      </c>
      <c r="AB1074" s="39">
        <v>2</v>
      </c>
      <c r="AC1074" s="39">
        <v>0</v>
      </c>
      <c r="AD1074" s="39">
        <v>1</v>
      </c>
      <c r="AE1074" s="39">
        <v>0</v>
      </c>
      <c r="AF1074" s="39">
        <v>236303</v>
      </c>
      <c r="AG1074" s="39">
        <v>36885</v>
      </c>
      <c r="AH1074" s="39">
        <v>50221</v>
      </c>
      <c r="AI1074" s="39">
        <v>149197</v>
      </c>
      <c r="AJ1074" s="39">
        <v>20200</v>
      </c>
      <c r="AK1074" s="39">
        <v>30681</v>
      </c>
    </row>
    <row r="1075" spans="1:37" ht="16.5" customHeight="1">
      <c r="A1075" s="38">
        <v>1022</v>
      </c>
      <c r="B1075" s="38" t="s">
        <v>2454</v>
      </c>
      <c r="C1075" s="38" t="s">
        <v>2497</v>
      </c>
      <c r="D1075" s="38" t="s">
        <v>157</v>
      </c>
      <c r="E1075" s="38" t="s">
        <v>2606</v>
      </c>
      <c r="F1075" s="45" t="s">
        <v>4607</v>
      </c>
      <c r="G1075" s="38" t="s">
        <v>2607</v>
      </c>
      <c r="H1075" s="38" t="s">
        <v>2603</v>
      </c>
      <c r="I1075" s="38">
        <v>1993</v>
      </c>
      <c r="J1075" s="39">
        <v>30310.7</v>
      </c>
      <c r="K1075" s="39">
        <v>3735</v>
      </c>
      <c r="L1075" s="39">
        <v>148</v>
      </c>
      <c r="M1075" s="39">
        <v>196388</v>
      </c>
      <c r="N1075" s="39">
        <v>7940</v>
      </c>
      <c r="O1075" s="39">
        <v>65</v>
      </c>
      <c r="P1075" s="39">
        <v>6736</v>
      </c>
      <c r="Q1075" s="39">
        <v>200</v>
      </c>
      <c r="R1075" s="39">
        <v>0</v>
      </c>
      <c r="S1075" s="39">
        <v>3</v>
      </c>
      <c r="T1075" s="39">
        <v>3</v>
      </c>
      <c r="U1075" s="39">
        <v>1</v>
      </c>
      <c r="V1075" s="39">
        <v>1</v>
      </c>
      <c r="W1075" s="39">
        <v>2</v>
      </c>
      <c r="X1075" s="39">
        <v>2</v>
      </c>
      <c r="Y1075" s="39">
        <v>0</v>
      </c>
      <c r="Z1075" s="39">
        <v>0</v>
      </c>
      <c r="AA1075" s="39">
        <v>0</v>
      </c>
      <c r="AB1075" s="39">
        <v>0</v>
      </c>
      <c r="AC1075" s="39">
        <v>0</v>
      </c>
      <c r="AD1075" s="39">
        <v>2</v>
      </c>
      <c r="AE1075" s="39">
        <v>0</v>
      </c>
      <c r="AF1075" s="39">
        <v>528612</v>
      </c>
      <c r="AG1075" s="39">
        <v>160021</v>
      </c>
      <c r="AH1075" s="39">
        <v>108300</v>
      </c>
      <c r="AI1075" s="39">
        <v>260291</v>
      </c>
      <c r="AJ1075" s="39">
        <v>186826</v>
      </c>
      <c r="AK1075" s="39">
        <v>170230</v>
      </c>
    </row>
    <row r="1076" spans="1:37" ht="16.5" customHeight="1">
      <c r="A1076" s="38">
        <v>1023</v>
      </c>
      <c r="B1076" s="38" t="s">
        <v>2454</v>
      </c>
      <c r="C1076" s="38" t="s">
        <v>2497</v>
      </c>
      <c r="D1076" s="38" t="s">
        <v>157</v>
      </c>
      <c r="E1076" s="38" t="s">
        <v>2608</v>
      </c>
      <c r="F1076" s="45" t="s">
        <v>4608</v>
      </c>
      <c r="G1076" s="38" t="s">
        <v>2609</v>
      </c>
      <c r="H1076" s="38" t="s">
        <v>2610</v>
      </c>
      <c r="I1076" s="38">
        <v>2005</v>
      </c>
      <c r="J1076" s="39">
        <v>5239</v>
      </c>
      <c r="K1076" s="39">
        <v>1579</v>
      </c>
      <c r="L1076" s="39">
        <v>253</v>
      </c>
      <c r="M1076" s="39">
        <v>54627</v>
      </c>
      <c r="N1076" s="39">
        <v>438</v>
      </c>
      <c r="O1076" s="39">
        <v>33</v>
      </c>
      <c r="P1076" s="39">
        <v>2746</v>
      </c>
      <c r="Q1076" s="39">
        <v>235</v>
      </c>
      <c r="R1076" s="39">
        <v>4</v>
      </c>
      <c r="S1076" s="39">
        <v>3</v>
      </c>
      <c r="T1076" s="39">
        <v>3</v>
      </c>
      <c r="U1076" s="39">
        <v>1</v>
      </c>
      <c r="V1076" s="39">
        <v>1</v>
      </c>
      <c r="W1076" s="39">
        <v>2</v>
      </c>
      <c r="X1076" s="39">
        <v>2</v>
      </c>
      <c r="Y1076" s="39">
        <v>0</v>
      </c>
      <c r="Z1076" s="39">
        <v>0</v>
      </c>
      <c r="AA1076" s="39">
        <v>0</v>
      </c>
      <c r="AB1076" s="39">
        <v>0</v>
      </c>
      <c r="AC1076" s="39">
        <v>0</v>
      </c>
      <c r="AD1076" s="39">
        <v>2</v>
      </c>
      <c r="AE1076" s="39">
        <v>0</v>
      </c>
      <c r="AF1076" s="39">
        <v>238315</v>
      </c>
      <c r="AG1076" s="39">
        <v>34278</v>
      </c>
      <c r="AH1076" s="39">
        <v>41205</v>
      </c>
      <c r="AI1076" s="39">
        <v>162832</v>
      </c>
      <c r="AJ1076" s="39">
        <v>23103</v>
      </c>
      <c r="AK1076" s="39">
        <v>24590</v>
      </c>
    </row>
    <row r="1077" spans="1:37" ht="16.5" customHeight="1">
      <c r="A1077" s="38">
        <v>1024</v>
      </c>
      <c r="B1077" s="38" t="s">
        <v>2454</v>
      </c>
      <c r="C1077" s="38" t="s">
        <v>2497</v>
      </c>
      <c r="D1077" s="38" t="s">
        <v>157</v>
      </c>
      <c r="E1077" s="38" t="s">
        <v>2611</v>
      </c>
      <c r="F1077" s="45" t="s">
        <v>4609</v>
      </c>
      <c r="G1077" s="38" t="s">
        <v>4610</v>
      </c>
      <c r="H1077" s="38" t="s">
        <v>2610</v>
      </c>
      <c r="I1077" s="38">
        <v>1985</v>
      </c>
      <c r="J1077" s="39">
        <v>8600</v>
      </c>
      <c r="K1077" s="39">
        <v>3546</v>
      </c>
      <c r="L1077" s="39">
        <v>369</v>
      </c>
      <c r="M1077" s="39">
        <v>149770</v>
      </c>
      <c r="N1077" s="39">
        <v>4777</v>
      </c>
      <c r="O1077" s="39">
        <v>40</v>
      </c>
      <c r="P1077" s="39">
        <v>4369</v>
      </c>
      <c r="Q1077" s="39">
        <v>44</v>
      </c>
      <c r="R1077" s="39">
        <v>34</v>
      </c>
      <c r="S1077" s="39">
        <v>10</v>
      </c>
      <c r="T1077" s="39">
        <v>10</v>
      </c>
      <c r="U1077" s="39">
        <v>2</v>
      </c>
      <c r="V1077" s="39">
        <v>4</v>
      </c>
      <c r="W1077" s="39">
        <v>3</v>
      </c>
      <c r="X1077" s="39">
        <v>2</v>
      </c>
      <c r="Y1077" s="39">
        <v>0</v>
      </c>
      <c r="Z1077" s="39">
        <v>0</v>
      </c>
      <c r="AA1077" s="39">
        <v>5</v>
      </c>
      <c r="AB1077" s="39">
        <v>4</v>
      </c>
      <c r="AC1077" s="39">
        <v>0</v>
      </c>
      <c r="AD1077" s="39">
        <v>3</v>
      </c>
      <c r="AE1077" s="39">
        <v>0</v>
      </c>
      <c r="AF1077" s="39">
        <v>4386379</v>
      </c>
      <c r="AG1077" s="39">
        <v>118109</v>
      </c>
      <c r="AH1077" s="39">
        <v>62854</v>
      </c>
      <c r="AI1077" s="39">
        <v>4205416</v>
      </c>
      <c r="AJ1077" s="39">
        <v>13633</v>
      </c>
      <c r="AK1077" s="39">
        <v>16922</v>
      </c>
    </row>
    <row r="1078" spans="1:37" ht="16.5" customHeight="1">
      <c r="A1078" s="38">
        <v>1025</v>
      </c>
      <c r="B1078" s="38" t="s">
        <v>2454</v>
      </c>
      <c r="C1078" s="38" t="s">
        <v>2497</v>
      </c>
      <c r="D1078" s="38" t="s">
        <v>157</v>
      </c>
      <c r="E1078" s="38" t="s">
        <v>2612</v>
      </c>
      <c r="F1078" s="45" t="s">
        <v>4611</v>
      </c>
      <c r="G1078" s="38" t="s">
        <v>2613</v>
      </c>
      <c r="H1078" s="38" t="s">
        <v>2610</v>
      </c>
      <c r="I1078" s="38">
        <v>2007</v>
      </c>
      <c r="J1078" s="39">
        <v>22388</v>
      </c>
      <c r="K1078" s="39">
        <v>2274</v>
      </c>
      <c r="L1078" s="39">
        <v>145</v>
      </c>
      <c r="M1078" s="39">
        <v>112097</v>
      </c>
      <c r="N1078" s="39">
        <v>3808</v>
      </c>
      <c r="O1078" s="39">
        <v>43</v>
      </c>
      <c r="P1078" s="39">
        <v>4478</v>
      </c>
      <c r="Q1078" s="39">
        <v>226</v>
      </c>
      <c r="R1078" s="39">
        <v>0</v>
      </c>
      <c r="S1078" s="39">
        <v>4</v>
      </c>
      <c r="T1078" s="39">
        <v>4</v>
      </c>
      <c r="U1078" s="39">
        <v>2</v>
      </c>
      <c r="V1078" s="39">
        <v>2</v>
      </c>
      <c r="W1078" s="39">
        <v>2</v>
      </c>
      <c r="X1078" s="39">
        <v>2</v>
      </c>
      <c r="Y1078" s="39">
        <v>0</v>
      </c>
      <c r="Z1078" s="39">
        <v>0</v>
      </c>
      <c r="AA1078" s="39">
        <v>0</v>
      </c>
      <c r="AB1078" s="39">
        <v>0</v>
      </c>
      <c r="AC1078" s="39">
        <v>1</v>
      </c>
      <c r="AD1078" s="39">
        <v>1</v>
      </c>
      <c r="AE1078" s="39">
        <v>0</v>
      </c>
      <c r="AF1078" s="39">
        <v>410370</v>
      </c>
      <c r="AG1078" s="39">
        <v>104805</v>
      </c>
      <c r="AH1078" s="39">
        <v>62927</v>
      </c>
      <c r="AI1078" s="39">
        <v>242638</v>
      </c>
      <c r="AJ1078" s="39">
        <v>64266</v>
      </c>
      <c r="AK1078" s="39">
        <v>77938</v>
      </c>
    </row>
    <row r="1079" spans="1:37" ht="16.5" customHeight="1">
      <c r="A1079" s="38">
        <v>1026</v>
      </c>
      <c r="B1079" s="38" t="s">
        <v>2454</v>
      </c>
      <c r="C1079" s="38" t="s">
        <v>2497</v>
      </c>
      <c r="D1079" s="38" t="s">
        <v>157</v>
      </c>
      <c r="E1079" s="38" t="s">
        <v>2614</v>
      </c>
      <c r="F1079" s="45" t="s">
        <v>4612</v>
      </c>
      <c r="G1079" s="38" t="s">
        <v>2615</v>
      </c>
      <c r="H1079" s="38" t="s">
        <v>2616</v>
      </c>
      <c r="I1079" s="38">
        <v>2020</v>
      </c>
      <c r="J1079" s="39">
        <v>7120</v>
      </c>
      <c r="K1079" s="39">
        <v>5622</v>
      </c>
      <c r="L1079" s="39">
        <v>481</v>
      </c>
      <c r="M1079" s="39">
        <v>61470</v>
      </c>
      <c r="N1079" s="39">
        <v>7295</v>
      </c>
      <c r="O1079" s="39">
        <v>73</v>
      </c>
      <c r="P1079" s="39">
        <v>6688</v>
      </c>
      <c r="Q1079" s="39">
        <v>585</v>
      </c>
      <c r="R1079" s="39">
        <v>0</v>
      </c>
      <c r="S1079" s="39">
        <v>20</v>
      </c>
      <c r="T1079" s="39">
        <v>20</v>
      </c>
      <c r="U1079" s="39">
        <v>5</v>
      </c>
      <c r="V1079" s="39">
        <v>5</v>
      </c>
      <c r="W1079" s="39">
        <v>7</v>
      </c>
      <c r="X1079" s="39">
        <v>7</v>
      </c>
      <c r="Y1079" s="39">
        <v>1</v>
      </c>
      <c r="Z1079" s="39">
        <v>1</v>
      </c>
      <c r="AA1079" s="39">
        <v>7</v>
      </c>
      <c r="AB1079" s="39">
        <v>7</v>
      </c>
      <c r="AC1079" s="39">
        <v>0</v>
      </c>
      <c r="AD1079" s="39">
        <v>7</v>
      </c>
      <c r="AE1079" s="39">
        <v>0</v>
      </c>
      <c r="AF1079" s="39">
        <v>669982</v>
      </c>
      <c r="AG1079" s="39">
        <v>229690</v>
      </c>
      <c r="AH1079" s="39">
        <v>131589</v>
      </c>
      <c r="AI1079" s="39">
        <v>308703</v>
      </c>
      <c r="AJ1079" s="39">
        <v>297407</v>
      </c>
      <c r="AK1079" s="39">
        <v>241085</v>
      </c>
    </row>
    <row r="1080" spans="1:37" ht="16.5" customHeight="1">
      <c r="A1080" s="38">
        <v>1027</v>
      </c>
      <c r="B1080" s="38" t="s">
        <v>2454</v>
      </c>
      <c r="C1080" s="38" t="s">
        <v>2501</v>
      </c>
      <c r="D1080" s="38" t="s">
        <v>157</v>
      </c>
      <c r="E1080" s="38" t="s">
        <v>2617</v>
      </c>
      <c r="F1080" s="45" t="s">
        <v>4613</v>
      </c>
      <c r="G1080" s="38" t="s">
        <v>2618</v>
      </c>
      <c r="H1080" s="38" t="s">
        <v>2619</v>
      </c>
      <c r="I1080" s="38">
        <v>1994</v>
      </c>
      <c r="J1080" s="39">
        <v>6692</v>
      </c>
      <c r="K1080" s="39">
        <v>1789</v>
      </c>
      <c r="L1080" s="39">
        <v>203</v>
      </c>
      <c r="M1080" s="39">
        <v>91427</v>
      </c>
      <c r="N1080" s="39">
        <v>3781</v>
      </c>
      <c r="O1080" s="39">
        <v>25</v>
      </c>
      <c r="P1080" s="39">
        <v>2283</v>
      </c>
      <c r="Q1080" s="39">
        <v>86</v>
      </c>
      <c r="R1080" s="39">
        <v>25</v>
      </c>
      <c r="S1080" s="39">
        <v>2</v>
      </c>
      <c r="T1080" s="39">
        <v>3</v>
      </c>
      <c r="U1080" s="39">
        <v>0</v>
      </c>
      <c r="V1080" s="39">
        <v>1</v>
      </c>
      <c r="W1080" s="39">
        <v>2</v>
      </c>
      <c r="X1080" s="39">
        <v>2</v>
      </c>
      <c r="Y1080" s="39">
        <v>0</v>
      </c>
      <c r="Z1080" s="39">
        <v>0</v>
      </c>
      <c r="AA1080" s="39">
        <v>0</v>
      </c>
      <c r="AB1080" s="39">
        <v>0</v>
      </c>
      <c r="AC1080" s="39">
        <v>0</v>
      </c>
      <c r="AD1080" s="39">
        <v>2</v>
      </c>
      <c r="AE1080" s="39">
        <v>0</v>
      </c>
      <c r="AF1080" s="39">
        <v>559468</v>
      </c>
      <c r="AG1080" s="39">
        <v>313200</v>
      </c>
      <c r="AH1080" s="39">
        <v>61395</v>
      </c>
      <c r="AI1080" s="39">
        <v>184873</v>
      </c>
      <c r="AJ1080" s="39">
        <v>16140</v>
      </c>
      <c r="AK1080" s="39">
        <v>8850</v>
      </c>
    </row>
    <row r="1081" spans="1:37" ht="16.5" customHeight="1">
      <c r="A1081" s="38">
        <v>1028</v>
      </c>
      <c r="B1081" s="38" t="s">
        <v>2454</v>
      </c>
      <c r="C1081" s="38" t="s">
        <v>2504</v>
      </c>
      <c r="D1081" s="38" t="s">
        <v>157</v>
      </c>
      <c r="E1081" s="38" t="s">
        <v>2620</v>
      </c>
      <c r="F1081" s="45" t="s">
        <v>4614</v>
      </c>
      <c r="G1081" s="38" t="s">
        <v>2621</v>
      </c>
      <c r="H1081" s="38" t="s">
        <v>2622</v>
      </c>
      <c r="I1081" s="38">
        <v>2003</v>
      </c>
      <c r="J1081" s="39">
        <v>4221</v>
      </c>
      <c r="K1081" s="39">
        <v>2382</v>
      </c>
      <c r="L1081" s="39">
        <v>494</v>
      </c>
      <c r="M1081" s="39">
        <v>117682</v>
      </c>
      <c r="N1081" s="39">
        <v>7139</v>
      </c>
      <c r="O1081" s="39">
        <v>10</v>
      </c>
      <c r="P1081" s="39">
        <v>2968</v>
      </c>
      <c r="Q1081" s="39">
        <v>421</v>
      </c>
      <c r="R1081" s="39">
        <v>10</v>
      </c>
      <c r="S1081" s="39">
        <v>8</v>
      </c>
      <c r="T1081" s="39">
        <v>7</v>
      </c>
      <c r="U1081" s="39">
        <v>0</v>
      </c>
      <c r="V1081" s="39">
        <v>0</v>
      </c>
      <c r="W1081" s="39">
        <v>7</v>
      </c>
      <c r="X1081" s="39">
        <v>6</v>
      </c>
      <c r="Y1081" s="39">
        <v>0</v>
      </c>
      <c r="Z1081" s="39">
        <v>0</v>
      </c>
      <c r="AA1081" s="39">
        <v>1</v>
      </c>
      <c r="AB1081" s="39">
        <v>1</v>
      </c>
      <c r="AC1081" s="39">
        <v>1</v>
      </c>
      <c r="AD1081" s="39">
        <v>7</v>
      </c>
      <c r="AE1081" s="39">
        <v>1</v>
      </c>
      <c r="AF1081" s="39">
        <v>937833</v>
      </c>
      <c r="AG1081" s="39">
        <v>591814</v>
      </c>
      <c r="AH1081" s="39">
        <v>130800</v>
      </c>
      <c r="AI1081" s="39">
        <v>215219</v>
      </c>
      <c r="AJ1081" s="39">
        <v>52104</v>
      </c>
      <c r="AK1081" s="39">
        <v>15101</v>
      </c>
    </row>
    <row r="1082" spans="1:37" ht="16.5" customHeight="1">
      <c r="A1082" s="38">
        <v>1029</v>
      </c>
      <c r="B1082" s="38" t="s">
        <v>2454</v>
      </c>
      <c r="C1082" s="38" t="s">
        <v>2504</v>
      </c>
      <c r="D1082" s="38" t="s">
        <v>157</v>
      </c>
      <c r="E1082" s="38" t="s">
        <v>2623</v>
      </c>
      <c r="F1082" s="45" t="s">
        <v>4615</v>
      </c>
      <c r="G1082" s="38" t="s">
        <v>2624</v>
      </c>
      <c r="H1082" s="38" t="s">
        <v>4616</v>
      </c>
      <c r="I1082" s="38">
        <v>2006</v>
      </c>
      <c r="J1082" s="39">
        <v>5500</v>
      </c>
      <c r="K1082" s="39">
        <v>2434</v>
      </c>
      <c r="L1082" s="39">
        <v>330</v>
      </c>
      <c r="M1082" s="39">
        <v>161078</v>
      </c>
      <c r="N1082" s="39">
        <v>3256</v>
      </c>
      <c r="O1082" s="39">
        <v>0</v>
      </c>
      <c r="P1082" s="39">
        <v>1535</v>
      </c>
      <c r="Q1082" s="39">
        <v>210</v>
      </c>
      <c r="R1082" s="39">
        <v>0</v>
      </c>
      <c r="S1082" s="39">
        <v>5</v>
      </c>
      <c r="T1082" s="39">
        <v>5</v>
      </c>
      <c r="U1082" s="39">
        <v>1</v>
      </c>
      <c r="V1082" s="39">
        <v>1</v>
      </c>
      <c r="W1082" s="39">
        <v>3</v>
      </c>
      <c r="X1082" s="39">
        <v>3</v>
      </c>
      <c r="Y1082" s="39">
        <v>0</v>
      </c>
      <c r="Z1082" s="39">
        <v>0</v>
      </c>
      <c r="AA1082" s="39">
        <v>1</v>
      </c>
      <c r="AB1082" s="39">
        <v>1</v>
      </c>
      <c r="AC1082" s="39">
        <v>0</v>
      </c>
      <c r="AD1082" s="39">
        <v>3</v>
      </c>
      <c r="AE1082" s="39">
        <v>0</v>
      </c>
      <c r="AF1082" s="39">
        <v>2364284</v>
      </c>
      <c r="AG1082" s="39">
        <v>409458</v>
      </c>
      <c r="AH1082" s="39">
        <v>25000</v>
      </c>
      <c r="AI1082" s="39">
        <v>1929826</v>
      </c>
      <c r="AJ1082" s="39">
        <v>35034</v>
      </c>
      <c r="AK1082" s="39">
        <v>54296</v>
      </c>
    </row>
    <row r="1083" spans="1:37" ht="16.5" customHeight="1">
      <c r="A1083" s="38">
        <v>1030</v>
      </c>
      <c r="B1083" s="38" t="s">
        <v>2454</v>
      </c>
      <c r="C1083" s="38" t="s">
        <v>2625</v>
      </c>
      <c r="D1083" s="38" t="s">
        <v>157</v>
      </c>
      <c r="E1083" s="38" t="s">
        <v>2626</v>
      </c>
      <c r="F1083" s="45" t="s">
        <v>4893</v>
      </c>
      <c r="G1083" s="38" t="s">
        <v>2627</v>
      </c>
      <c r="H1083" s="38" t="s">
        <v>4617</v>
      </c>
      <c r="I1083" s="38">
        <v>1999</v>
      </c>
      <c r="J1083" s="39">
        <v>5770.37</v>
      </c>
      <c r="K1083" s="39">
        <v>1079</v>
      </c>
      <c r="L1083" s="39">
        <v>50</v>
      </c>
      <c r="M1083" s="39">
        <v>47761</v>
      </c>
      <c r="N1083" s="39">
        <v>0</v>
      </c>
      <c r="O1083" s="39">
        <v>20</v>
      </c>
      <c r="P1083" s="39">
        <v>1021</v>
      </c>
      <c r="Q1083" s="39">
        <v>0</v>
      </c>
      <c r="R1083" s="39">
        <v>10</v>
      </c>
      <c r="S1083" s="39">
        <v>1</v>
      </c>
      <c r="T1083" s="39">
        <v>3</v>
      </c>
      <c r="U1083" s="39">
        <v>0</v>
      </c>
      <c r="V1083" s="39">
        <v>1</v>
      </c>
      <c r="W1083" s="39">
        <v>0</v>
      </c>
      <c r="X1083" s="39">
        <v>1</v>
      </c>
      <c r="Y1083" s="39">
        <v>0</v>
      </c>
      <c r="Z1083" s="39">
        <v>0</v>
      </c>
      <c r="AA1083" s="39">
        <v>1</v>
      </c>
      <c r="AB1083" s="39">
        <v>1</v>
      </c>
      <c r="AC1083" s="39">
        <v>0</v>
      </c>
      <c r="AD1083" s="39">
        <v>0</v>
      </c>
      <c r="AE1083" s="39">
        <v>0</v>
      </c>
      <c r="AF1083" s="39">
        <v>126000</v>
      </c>
      <c r="AG1083" s="39">
        <v>77000</v>
      </c>
      <c r="AH1083" s="39">
        <v>15000</v>
      </c>
      <c r="AI1083" s="39">
        <v>34000</v>
      </c>
      <c r="AJ1083" s="39">
        <v>12498</v>
      </c>
      <c r="AK1083" s="39">
        <v>5276</v>
      </c>
    </row>
    <row r="1084" spans="1:37" ht="16.5" customHeight="1">
      <c r="A1084" s="38">
        <v>1031</v>
      </c>
      <c r="B1084" s="38" t="s">
        <v>2454</v>
      </c>
      <c r="C1084" s="38" t="s">
        <v>2625</v>
      </c>
      <c r="D1084" s="38" t="s">
        <v>157</v>
      </c>
      <c r="E1084" s="38" t="s">
        <v>2628</v>
      </c>
      <c r="F1084" s="45" t="s">
        <v>4618</v>
      </c>
      <c r="G1084" s="38" t="s">
        <v>2629</v>
      </c>
      <c r="H1084" s="38" t="s">
        <v>2630</v>
      </c>
      <c r="I1084" s="38">
        <v>1996</v>
      </c>
      <c r="J1084" s="39">
        <v>1143</v>
      </c>
      <c r="K1084" s="39">
        <v>1165</v>
      </c>
      <c r="L1084" s="39">
        <v>130</v>
      </c>
      <c r="M1084" s="39">
        <v>58568</v>
      </c>
      <c r="N1084" s="39">
        <v>0</v>
      </c>
      <c r="O1084" s="39">
        <v>12</v>
      </c>
      <c r="P1084" s="39">
        <v>980</v>
      </c>
      <c r="Q1084" s="39">
        <v>0</v>
      </c>
      <c r="R1084" s="39">
        <v>0</v>
      </c>
      <c r="S1084" s="39">
        <v>1</v>
      </c>
      <c r="T1084" s="39">
        <v>3</v>
      </c>
      <c r="U1084" s="39">
        <v>0</v>
      </c>
      <c r="V1084" s="39">
        <v>1</v>
      </c>
      <c r="W1084" s="39">
        <v>0</v>
      </c>
      <c r="X1084" s="39">
        <v>1</v>
      </c>
      <c r="Y1084" s="39">
        <v>0</v>
      </c>
      <c r="Z1084" s="39">
        <v>0</v>
      </c>
      <c r="AA1084" s="39">
        <v>1</v>
      </c>
      <c r="AB1084" s="39">
        <v>1</v>
      </c>
      <c r="AC1084" s="39">
        <v>0</v>
      </c>
      <c r="AD1084" s="39">
        <v>0</v>
      </c>
      <c r="AE1084" s="39">
        <v>0</v>
      </c>
      <c r="AF1084" s="39">
        <v>140000</v>
      </c>
      <c r="AG1084" s="39">
        <v>80000</v>
      </c>
      <c r="AH1084" s="39">
        <v>30000</v>
      </c>
      <c r="AI1084" s="39">
        <v>30000</v>
      </c>
      <c r="AJ1084" s="39">
        <v>4842</v>
      </c>
      <c r="AK1084" s="39">
        <v>3511</v>
      </c>
    </row>
    <row r="1085" spans="1:37" ht="16.5" customHeight="1">
      <c r="A1085" s="38">
        <v>1032</v>
      </c>
      <c r="B1085" s="38" t="s">
        <v>2454</v>
      </c>
      <c r="C1085" s="38" t="s">
        <v>2625</v>
      </c>
      <c r="D1085" s="38" t="s">
        <v>157</v>
      </c>
      <c r="E1085" s="38" t="s">
        <v>2631</v>
      </c>
      <c r="F1085" s="45" t="s">
        <v>4894</v>
      </c>
      <c r="G1085" s="38" t="s">
        <v>2632</v>
      </c>
      <c r="H1085" s="38" t="s">
        <v>2633</v>
      </c>
      <c r="I1085" s="38">
        <v>1993</v>
      </c>
      <c r="J1085" s="39">
        <v>1507</v>
      </c>
      <c r="K1085" s="39">
        <v>1567</v>
      </c>
      <c r="L1085" s="39">
        <v>296</v>
      </c>
      <c r="M1085" s="39">
        <v>108414</v>
      </c>
      <c r="N1085" s="39">
        <v>150</v>
      </c>
      <c r="O1085" s="39">
        <v>15</v>
      </c>
      <c r="P1085" s="39">
        <v>2496</v>
      </c>
      <c r="Q1085" s="39">
        <v>0</v>
      </c>
      <c r="R1085" s="39">
        <v>15</v>
      </c>
      <c r="S1085" s="39">
        <v>8</v>
      </c>
      <c r="T1085" s="39">
        <v>10</v>
      </c>
      <c r="U1085" s="39">
        <v>0</v>
      </c>
      <c r="V1085" s="39">
        <v>1</v>
      </c>
      <c r="W1085" s="39">
        <v>3</v>
      </c>
      <c r="X1085" s="39">
        <v>3</v>
      </c>
      <c r="Y1085" s="39">
        <v>0</v>
      </c>
      <c r="Z1085" s="39">
        <v>0</v>
      </c>
      <c r="AA1085" s="39">
        <v>5</v>
      </c>
      <c r="AB1085" s="39">
        <v>6</v>
      </c>
      <c r="AC1085" s="39">
        <v>0</v>
      </c>
      <c r="AD1085" s="39">
        <v>2</v>
      </c>
      <c r="AE1085" s="39">
        <v>1</v>
      </c>
      <c r="AF1085" s="39">
        <v>486880</v>
      </c>
      <c r="AG1085" s="39">
        <v>383880</v>
      </c>
      <c r="AH1085" s="39">
        <v>3000</v>
      </c>
      <c r="AI1085" s="39">
        <v>100000</v>
      </c>
      <c r="AJ1085" s="39">
        <v>24515</v>
      </c>
      <c r="AK1085" s="39">
        <v>18876</v>
      </c>
    </row>
    <row r="1086" spans="1:37" ht="16.5" customHeight="1">
      <c r="A1086" s="38">
        <v>1033</v>
      </c>
      <c r="B1086" s="38" t="s">
        <v>2454</v>
      </c>
      <c r="C1086" s="38" t="s">
        <v>2508</v>
      </c>
      <c r="D1086" s="38" t="s">
        <v>157</v>
      </c>
      <c r="E1086" s="38" t="s">
        <v>2634</v>
      </c>
      <c r="F1086" s="45" t="s">
        <v>4619</v>
      </c>
      <c r="G1086" s="38" t="s">
        <v>2635</v>
      </c>
      <c r="H1086" s="38" t="s">
        <v>2636</v>
      </c>
      <c r="I1086" s="38">
        <v>2014</v>
      </c>
      <c r="J1086" s="39">
        <v>3199</v>
      </c>
      <c r="K1086" s="39">
        <v>609.29999999999995</v>
      </c>
      <c r="L1086" s="39">
        <v>93</v>
      </c>
      <c r="M1086" s="39">
        <v>25849</v>
      </c>
      <c r="N1086" s="39">
        <v>0</v>
      </c>
      <c r="O1086" s="39">
        <v>24</v>
      </c>
      <c r="P1086" s="39">
        <v>1494</v>
      </c>
      <c r="Q1086" s="39">
        <v>0</v>
      </c>
      <c r="R1086" s="39">
        <v>0</v>
      </c>
      <c r="S1086" s="39">
        <v>1</v>
      </c>
      <c r="T1086" s="39">
        <v>2</v>
      </c>
      <c r="U1086" s="39">
        <v>1</v>
      </c>
      <c r="V1086" s="39">
        <v>1</v>
      </c>
      <c r="W1086" s="39">
        <v>0</v>
      </c>
      <c r="X1086" s="39">
        <v>1</v>
      </c>
      <c r="Y1086" s="39">
        <v>0</v>
      </c>
      <c r="Z1086" s="39">
        <v>0</v>
      </c>
      <c r="AA1086" s="39">
        <v>0</v>
      </c>
      <c r="AB1086" s="39">
        <v>0</v>
      </c>
      <c r="AC1086" s="39">
        <v>0</v>
      </c>
      <c r="AD1086" s="39">
        <v>0</v>
      </c>
      <c r="AE1086" s="39">
        <v>0</v>
      </c>
      <c r="AF1086" s="39">
        <v>156530</v>
      </c>
      <c r="AG1086" s="39">
        <v>91593</v>
      </c>
      <c r="AH1086" s="39">
        <v>19703</v>
      </c>
      <c r="AI1086" s="39">
        <v>45234</v>
      </c>
      <c r="AJ1086" s="39">
        <v>5275</v>
      </c>
      <c r="AK1086" s="39">
        <v>5172</v>
      </c>
    </row>
    <row r="1087" spans="1:37" ht="16.5" customHeight="1">
      <c r="A1087" s="38">
        <v>1034</v>
      </c>
      <c r="B1087" s="38" t="s">
        <v>2454</v>
      </c>
      <c r="C1087" s="38" t="s">
        <v>2508</v>
      </c>
      <c r="D1087" s="38" t="s">
        <v>157</v>
      </c>
      <c r="E1087" s="38" t="s">
        <v>2637</v>
      </c>
      <c r="F1087" s="45" t="s">
        <v>4620</v>
      </c>
      <c r="G1087" s="38" t="s">
        <v>2638</v>
      </c>
      <c r="H1087" s="38" t="s">
        <v>2639</v>
      </c>
      <c r="I1087" s="38">
        <v>2014</v>
      </c>
      <c r="J1087" s="39">
        <v>8525</v>
      </c>
      <c r="K1087" s="39">
        <v>627</v>
      </c>
      <c r="L1087" s="39">
        <v>90</v>
      </c>
      <c r="M1087" s="39">
        <v>40185</v>
      </c>
      <c r="N1087" s="39">
        <v>0</v>
      </c>
      <c r="O1087" s="39">
        <v>24</v>
      </c>
      <c r="P1087" s="39">
        <v>2709</v>
      </c>
      <c r="Q1087" s="39">
        <v>0</v>
      </c>
      <c r="R1087" s="39">
        <v>0</v>
      </c>
      <c r="S1087" s="39">
        <v>2</v>
      </c>
      <c r="T1087" s="39">
        <v>2</v>
      </c>
      <c r="U1087" s="39">
        <v>0</v>
      </c>
      <c r="V1087" s="39">
        <v>0</v>
      </c>
      <c r="W1087" s="39">
        <v>1</v>
      </c>
      <c r="X1087" s="39">
        <v>1</v>
      </c>
      <c r="Y1087" s="39">
        <v>0</v>
      </c>
      <c r="Z1087" s="39">
        <v>0</v>
      </c>
      <c r="AA1087" s="39">
        <v>1</v>
      </c>
      <c r="AB1087" s="39">
        <v>1</v>
      </c>
      <c r="AC1087" s="39">
        <v>0</v>
      </c>
      <c r="AD1087" s="39">
        <v>1</v>
      </c>
      <c r="AE1087" s="39">
        <v>0</v>
      </c>
      <c r="AF1087" s="39">
        <v>209044</v>
      </c>
      <c r="AG1087" s="39">
        <v>84784</v>
      </c>
      <c r="AH1087" s="39">
        <v>38808</v>
      </c>
      <c r="AI1087" s="39">
        <v>85452</v>
      </c>
      <c r="AJ1087" s="39">
        <v>26026</v>
      </c>
      <c r="AK1087" s="39">
        <v>23337</v>
      </c>
    </row>
    <row r="1088" spans="1:37" ht="16.5" customHeight="1">
      <c r="A1088" s="38">
        <v>1035</v>
      </c>
      <c r="B1088" s="38" t="s">
        <v>2454</v>
      </c>
      <c r="C1088" s="38" t="s">
        <v>2508</v>
      </c>
      <c r="D1088" s="38" t="s">
        <v>157</v>
      </c>
      <c r="E1088" s="38" t="s">
        <v>2640</v>
      </c>
      <c r="F1088" s="45" t="s">
        <v>4621</v>
      </c>
      <c r="G1088" s="38" t="s">
        <v>2641</v>
      </c>
      <c r="H1088" s="38" t="s">
        <v>2636</v>
      </c>
      <c r="I1088" s="38">
        <v>2005</v>
      </c>
      <c r="J1088" s="39">
        <v>57918</v>
      </c>
      <c r="K1088" s="39">
        <v>2925</v>
      </c>
      <c r="L1088" s="39">
        <v>300</v>
      </c>
      <c r="M1088" s="39">
        <v>136202</v>
      </c>
      <c r="N1088" s="39">
        <v>4006</v>
      </c>
      <c r="O1088" s="39">
        <v>69</v>
      </c>
      <c r="P1088" s="39">
        <v>5628</v>
      </c>
      <c r="Q1088" s="39">
        <v>103</v>
      </c>
      <c r="R1088" s="39">
        <v>12</v>
      </c>
      <c r="S1088" s="39">
        <v>3</v>
      </c>
      <c r="T1088" s="39">
        <v>5</v>
      </c>
      <c r="U1088" s="39">
        <v>0</v>
      </c>
      <c r="V1088" s="39">
        <v>1</v>
      </c>
      <c r="W1088" s="39">
        <v>3</v>
      </c>
      <c r="X1088" s="39">
        <v>3</v>
      </c>
      <c r="Y1088" s="39">
        <v>0</v>
      </c>
      <c r="Z1088" s="39">
        <v>1</v>
      </c>
      <c r="AA1088" s="39">
        <v>0</v>
      </c>
      <c r="AB1088" s="39">
        <v>0</v>
      </c>
      <c r="AC1088" s="39">
        <v>0</v>
      </c>
      <c r="AD1088" s="39">
        <v>3</v>
      </c>
      <c r="AE1088" s="39">
        <v>0</v>
      </c>
      <c r="AF1088" s="39">
        <v>576760</v>
      </c>
      <c r="AG1088" s="39">
        <v>255550</v>
      </c>
      <c r="AH1088" s="39">
        <v>86566</v>
      </c>
      <c r="AI1088" s="39">
        <v>234644</v>
      </c>
      <c r="AJ1088" s="39">
        <v>39047</v>
      </c>
      <c r="AK1088" s="39">
        <v>45587</v>
      </c>
    </row>
    <row r="1089" spans="1:37" ht="16.5" customHeight="1">
      <c r="A1089" s="38">
        <v>1036</v>
      </c>
      <c r="B1089" s="38" t="s">
        <v>2454</v>
      </c>
      <c r="C1089" s="38" t="s">
        <v>2512</v>
      </c>
      <c r="D1089" s="38" t="s">
        <v>157</v>
      </c>
      <c r="E1089" s="38" t="s">
        <v>2642</v>
      </c>
      <c r="F1089" s="45" t="s">
        <v>4622</v>
      </c>
      <c r="G1089" s="38" t="s">
        <v>2643</v>
      </c>
      <c r="H1089" s="38" t="s">
        <v>2644</v>
      </c>
      <c r="I1089" s="38">
        <v>2010</v>
      </c>
      <c r="J1089" s="39">
        <v>2409</v>
      </c>
      <c r="K1089" s="39">
        <v>2339</v>
      </c>
      <c r="L1089" s="39">
        <v>377</v>
      </c>
      <c r="M1089" s="39">
        <v>95399</v>
      </c>
      <c r="N1089" s="39">
        <v>2017</v>
      </c>
      <c r="O1089" s="39">
        <v>1</v>
      </c>
      <c r="P1089" s="39">
        <v>1727</v>
      </c>
      <c r="Q1089" s="39">
        <v>0</v>
      </c>
      <c r="R1089" s="39">
        <v>1</v>
      </c>
      <c r="S1089" s="39">
        <v>1</v>
      </c>
      <c r="T1089" s="39">
        <v>1</v>
      </c>
      <c r="U1089" s="39">
        <v>0</v>
      </c>
      <c r="V1089" s="39">
        <v>0</v>
      </c>
      <c r="W1089" s="39">
        <v>0</v>
      </c>
      <c r="X1089" s="39">
        <v>0</v>
      </c>
      <c r="Y1089" s="39">
        <v>0</v>
      </c>
      <c r="Z1089" s="39">
        <v>0</v>
      </c>
      <c r="AA1089" s="39">
        <v>1</v>
      </c>
      <c r="AB1089" s="39">
        <v>1</v>
      </c>
      <c r="AC1089" s="39">
        <v>0</v>
      </c>
      <c r="AD1089" s="39">
        <v>2</v>
      </c>
      <c r="AE1089" s="39">
        <v>0</v>
      </c>
      <c r="AF1089" s="39">
        <v>254355</v>
      </c>
      <c r="AG1089" s="39">
        <v>94427</v>
      </c>
      <c r="AH1089" s="39">
        <v>49999</v>
      </c>
      <c r="AI1089" s="39">
        <v>109929</v>
      </c>
      <c r="AJ1089" s="39">
        <v>5730</v>
      </c>
      <c r="AK1089" s="39">
        <v>9069</v>
      </c>
    </row>
    <row r="1090" spans="1:37" ht="16.5" customHeight="1">
      <c r="A1090" s="38">
        <v>1037</v>
      </c>
      <c r="B1090" s="38" t="s">
        <v>2454</v>
      </c>
      <c r="C1090" s="38" t="s">
        <v>2515</v>
      </c>
      <c r="D1090" s="38" t="s">
        <v>157</v>
      </c>
      <c r="E1090" s="38" t="s">
        <v>2645</v>
      </c>
      <c r="F1090" s="45" t="s">
        <v>4895</v>
      </c>
      <c r="G1090" s="38" t="s">
        <v>2646</v>
      </c>
      <c r="H1090" s="38" t="s">
        <v>4623</v>
      </c>
      <c r="I1090" s="38">
        <v>2014</v>
      </c>
      <c r="J1090" s="39">
        <v>21755</v>
      </c>
      <c r="K1090" s="39">
        <v>1779</v>
      </c>
      <c r="L1090" s="39">
        <v>102</v>
      </c>
      <c r="M1090" s="39">
        <v>37428</v>
      </c>
      <c r="N1090" s="39">
        <v>2715</v>
      </c>
      <c r="O1090" s="39">
        <v>26</v>
      </c>
      <c r="P1090" s="39">
        <v>2853</v>
      </c>
      <c r="Q1090" s="39">
        <v>116</v>
      </c>
      <c r="R1090" s="39">
        <v>26</v>
      </c>
      <c r="S1090" s="39">
        <v>4</v>
      </c>
      <c r="T1090" s="39">
        <v>3</v>
      </c>
      <c r="U1090" s="39">
        <v>2</v>
      </c>
      <c r="V1090" s="39">
        <v>1</v>
      </c>
      <c r="W1090" s="39">
        <v>2</v>
      </c>
      <c r="X1090" s="39">
        <v>2</v>
      </c>
      <c r="Y1090" s="39">
        <v>0</v>
      </c>
      <c r="Z1090" s="39">
        <v>0</v>
      </c>
      <c r="AA1090" s="39">
        <v>0</v>
      </c>
      <c r="AB1090" s="39">
        <v>0</v>
      </c>
      <c r="AC1090" s="39">
        <v>0</v>
      </c>
      <c r="AD1090" s="39">
        <v>2</v>
      </c>
      <c r="AE1090" s="39">
        <v>0</v>
      </c>
      <c r="AF1090" s="39">
        <v>546309</v>
      </c>
      <c r="AG1090" s="39">
        <v>294402</v>
      </c>
      <c r="AH1090" s="39">
        <v>57000</v>
      </c>
      <c r="AI1090" s="39">
        <v>194907</v>
      </c>
      <c r="AJ1090" s="39">
        <v>2688</v>
      </c>
      <c r="AK1090" s="39">
        <v>2461</v>
      </c>
    </row>
    <row r="1091" spans="1:37" ht="16.5" customHeight="1">
      <c r="A1091" s="38">
        <v>1038</v>
      </c>
      <c r="B1091" s="38" t="s">
        <v>2454</v>
      </c>
      <c r="C1091" s="38" t="s">
        <v>2519</v>
      </c>
      <c r="D1091" s="38" t="s">
        <v>157</v>
      </c>
      <c r="E1091" s="38" t="s">
        <v>2647</v>
      </c>
      <c r="F1091" s="45" t="s">
        <v>4624</v>
      </c>
      <c r="G1091" s="38" t="s">
        <v>2648</v>
      </c>
      <c r="H1091" s="38" t="s">
        <v>2649</v>
      </c>
      <c r="I1091" s="38">
        <v>2008</v>
      </c>
      <c r="J1091" s="39">
        <v>4481</v>
      </c>
      <c r="K1091" s="39">
        <v>1198</v>
      </c>
      <c r="L1091" s="39">
        <v>100</v>
      </c>
      <c r="M1091" s="39">
        <v>32843</v>
      </c>
      <c r="N1091" s="39">
        <v>339</v>
      </c>
      <c r="O1091" s="39">
        <v>0</v>
      </c>
      <c r="P1091" s="39">
        <v>441</v>
      </c>
      <c r="Q1091" s="39">
        <v>0</v>
      </c>
      <c r="R1091" s="39">
        <v>0</v>
      </c>
      <c r="S1091" s="39">
        <v>4</v>
      </c>
      <c r="T1091" s="39">
        <v>4</v>
      </c>
      <c r="U1091" s="39">
        <v>1</v>
      </c>
      <c r="V1091" s="39">
        <v>0</v>
      </c>
      <c r="W1091" s="39">
        <v>0</v>
      </c>
      <c r="X1091" s="39">
        <v>1</v>
      </c>
      <c r="Y1091" s="39">
        <v>0</v>
      </c>
      <c r="Z1091" s="39">
        <v>0</v>
      </c>
      <c r="AA1091" s="39">
        <v>3</v>
      </c>
      <c r="AB1091" s="39">
        <v>3</v>
      </c>
      <c r="AC1091" s="39">
        <v>0</v>
      </c>
      <c r="AD1091" s="39">
        <v>0</v>
      </c>
      <c r="AE1091" s="39">
        <v>0</v>
      </c>
      <c r="AF1091" s="39">
        <v>87763</v>
      </c>
      <c r="AG1091" s="39">
        <v>12750</v>
      </c>
      <c r="AH1091" s="39">
        <v>10000</v>
      </c>
      <c r="AI1091" s="39">
        <v>65013</v>
      </c>
      <c r="AJ1091" s="39">
        <v>6489</v>
      </c>
      <c r="AK1091" s="39">
        <v>3822</v>
      </c>
    </row>
    <row r="1092" spans="1:37" ht="16.5" customHeight="1">
      <c r="A1092" s="38">
        <v>1039</v>
      </c>
      <c r="B1092" s="38" t="s">
        <v>2454</v>
      </c>
      <c r="C1092" s="38" t="s">
        <v>2523</v>
      </c>
      <c r="D1092" s="38" t="s">
        <v>157</v>
      </c>
      <c r="E1092" s="38" t="s">
        <v>2650</v>
      </c>
      <c r="F1092" s="45" t="s">
        <v>4625</v>
      </c>
      <c r="G1092" s="38" t="s">
        <v>2651</v>
      </c>
      <c r="H1092" s="38" t="s">
        <v>2652</v>
      </c>
      <c r="I1092" s="38">
        <v>2002</v>
      </c>
      <c r="J1092" s="39">
        <v>21813</v>
      </c>
      <c r="K1092" s="39">
        <v>2271</v>
      </c>
      <c r="L1092" s="39">
        <v>284</v>
      </c>
      <c r="M1092" s="39">
        <v>99213</v>
      </c>
      <c r="N1092" s="39">
        <v>4228</v>
      </c>
      <c r="O1092" s="39">
        <v>145</v>
      </c>
      <c r="P1092" s="39">
        <v>3496</v>
      </c>
      <c r="Q1092" s="39">
        <v>48</v>
      </c>
      <c r="R1092" s="39">
        <v>185</v>
      </c>
      <c r="S1092" s="39">
        <v>5</v>
      </c>
      <c r="T1092" s="39">
        <v>9</v>
      </c>
      <c r="U1092" s="39">
        <v>3</v>
      </c>
      <c r="V1092" s="39">
        <v>3</v>
      </c>
      <c r="W1092" s="39">
        <v>2</v>
      </c>
      <c r="X1092" s="39">
        <v>6</v>
      </c>
      <c r="Y1092" s="39">
        <v>0</v>
      </c>
      <c r="Z1092" s="39">
        <v>0</v>
      </c>
      <c r="AA1092" s="39">
        <v>0</v>
      </c>
      <c r="AB1092" s="39">
        <v>0</v>
      </c>
      <c r="AC1092" s="39">
        <v>0</v>
      </c>
      <c r="AD1092" s="39">
        <v>2</v>
      </c>
      <c r="AE1092" s="39">
        <v>0</v>
      </c>
      <c r="AF1092" s="39">
        <v>798000</v>
      </c>
      <c r="AG1092" s="39">
        <v>475000</v>
      </c>
      <c r="AH1092" s="39">
        <v>43000</v>
      </c>
      <c r="AI1092" s="39">
        <v>280000</v>
      </c>
      <c r="AJ1092" s="39">
        <v>23702</v>
      </c>
      <c r="AK1092" s="39">
        <v>21139</v>
      </c>
    </row>
    <row r="1093" spans="1:37" ht="16.5" customHeight="1">
      <c r="A1093" s="38">
        <v>1040</v>
      </c>
      <c r="B1093" s="38" t="s">
        <v>2454</v>
      </c>
      <c r="C1093" s="38" t="s">
        <v>2527</v>
      </c>
      <c r="D1093" s="38" t="s">
        <v>157</v>
      </c>
      <c r="E1093" s="38" t="s">
        <v>2653</v>
      </c>
      <c r="F1093" s="45" t="s">
        <v>4896</v>
      </c>
      <c r="G1093" s="38" t="s">
        <v>2654</v>
      </c>
      <c r="H1093" s="38" t="s">
        <v>4626</v>
      </c>
      <c r="I1093" s="38">
        <v>2013</v>
      </c>
      <c r="J1093" s="39">
        <v>5222</v>
      </c>
      <c r="K1093" s="39">
        <v>1556</v>
      </c>
      <c r="L1093" s="39">
        <v>300</v>
      </c>
      <c r="M1093" s="39">
        <v>66556</v>
      </c>
      <c r="N1093" s="39">
        <v>759</v>
      </c>
      <c r="O1093" s="39">
        <v>16</v>
      </c>
      <c r="P1093" s="39">
        <v>1894</v>
      </c>
      <c r="Q1093" s="39">
        <v>0</v>
      </c>
      <c r="R1093" s="39">
        <v>0</v>
      </c>
      <c r="S1093" s="39">
        <v>3</v>
      </c>
      <c r="T1093" s="39">
        <v>3</v>
      </c>
      <c r="U1093" s="39">
        <v>1</v>
      </c>
      <c r="V1093" s="39">
        <v>1</v>
      </c>
      <c r="W1093" s="39">
        <v>2</v>
      </c>
      <c r="X1093" s="39">
        <v>2</v>
      </c>
      <c r="Y1093" s="39">
        <v>0</v>
      </c>
      <c r="Z1093" s="39">
        <v>0</v>
      </c>
      <c r="AA1093" s="39">
        <v>0</v>
      </c>
      <c r="AB1093" s="39">
        <v>0</v>
      </c>
      <c r="AC1093" s="39">
        <v>0</v>
      </c>
      <c r="AD1093" s="39">
        <v>3</v>
      </c>
      <c r="AE1093" s="39">
        <v>0</v>
      </c>
      <c r="AF1093" s="39">
        <v>674039</v>
      </c>
      <c r="AG1093" s="39">
        <v>450717</v>
      </c>
      <c r="AH1093" s="39">
        <v>66500</v>
      </c>
      <c r="AI1093" s="39">
        <v>156822</v>
      </c>
      <c r="AJ1093" s="39">
        <v>17541</v>
      </c>
      <c r="AK1093" s="39">
        <v>15573</v>
      </c>
    </row>
    <row r="1094" spans="1:37" s="774" customFormat="1">
      <c r="A1094" s="1830" t="s">
        <v>572</v>
      </c>
      <c r="B1094" s="1831"/>
      <c r="C1094" s="1832"/>
      <c r="D1094" s="768"/>
      <c r="E1094" s="769">
        <v>48</v>
      </c>
      <c r="F1094" s="768"/>
      <c r="G1094" s="768"/>
      <c r="H1094" s="768"/>
      <c r="I1094" s="768"/>
      <c r="J1094" s="771"/>
      <c r="K1094" s="771"/>
      <c r="L1094" s="771"/>
      <c r="M1094" s="771"/>
      <c r="N1094" s="771"/>
      <c r="O1094" s="771"/>
      <c r="P1094" s="771"/>
      <c r="Q1094" s="771"/>
      <c r="R1094" s="771"/>
      <c r="S1094" s="772"/>
      <c r="T1094" s="772"/>
      <c r="U1094" s="772"/>
      <c r="V1094" s="772"/>
      <c r="W1094" s="772"/>
      <c r="X1094" s="772"/>
      <c r="Y1094" s="772"/>
      <c r="Z1094" s="771"/>
      <c r="AA1094" s="772"/>
      <c r="AB1094" s="772"/>
      <c r="AC1094" s="771"/>
      <c r="AD1094" s="771"/>
      <c r="AE1094" s="771"/>
      <c r="AF1094" s="773"/>
      <c r="AG1094" s="771"/>
      <c r="AH1094" s="771"/>
      <c r="AI1094" s="771"/>
      <c r="AJ1094" s="771"/>
      <c r="AK1094" s="771"/>
    </row>
    <row r="1095" spans="1:37" s="782" customFormat="1">
      <c r="A1095" s="1824" t="s">
        <v>4857</v>
      </c>
      <c r="B1095" s="1825"/>
      <c r="C1095" s="1826"/>
      <c r="D1095" s="777"/>
      <c r="E1095" s="778">
        <v>71</v>
      </c>
      <c r="F1095" s="777"/>
      <c r="G1095" s="777"/>
      <c r="H1095" s="777"/>
      <c r="I1095" s="777"/>
      <c r="J1095" s="779"/>
      <c r="K1095" s="779"/>
      <c r="L1095" s="779"/>
      <c r="M1095" s="779"/>
      <c r="N1095" s="779"/>
      <c r="O1095" s="779"/>
      <c r="P1095" s="779"/>
      <c r="Q1095" s="779"/>
      <c r="R1095" s="779"/>
      <c r="S1095" s="780"/>
      <c r="T1095" s="780"/>
      <c r="U1095" s="780"/>
      <c r="V1095" s="780"/>
      <c r="W1095" s="780"/>
      <c r="X1095" s="780"/>
      <c r="Y1095" s="780"/>
      <c r="Z1095" s="779"/>
      <c r="AA1095" s="780"/>
      <c r="AB1095" s="780"/>
      <c r="AC1095" s="779"/>
      <c r="AD1095" s="779"/>
      <c r="AE1095" s="779"/>
      <c r="AF1095" s="781"/>
      <c r="AG1095" s="779"/>
      <c r="AH1095" s="779"/>
      <c r="AI1095" s="779"/>
      <c r="AJ1095" s="779"/>
      <c r="AK1095" s="779"/>
    </row>
    <row r="1096" spans="1:37" ht="16.5" customHeight="1">
      <c r="A1096" s="38">
        <v>1041</v>
      </c>
      <c r="B1096" s="38" t="s">
        <v>2655</v>
      </c>
      <c r="C1096" s="38" t="s">
        <v>2656</v>
      </c>
      <c r="D1096" s="38" t="s">
        <v>62</v>
      </c>
      <c r="E1096" s="38" t="s">
        <v>2657</v>
      </c>
      <c r="F1096" s="45" t="s">
        <v>4627</v>
      </c>
      <c r="G1096" s="38" t="s">
        <v>2658</v>
      </c>
      <c r="H1096" s="38" t="s">
        <v>2659</v>
      </c>
      <c r="I1096" s="38">
        <v>1998</v>
      </c>
      <c r="J1096" s="39">
        <v>6817</v>
      </c>
      <c r="K1096" s="39">
        <v>6442</v>
      </c>
      <c r="L1096" s="39">
        <v>691</v>
      </c>
      <c r="M1096" s="39">
        <v>180130</v>
      </c>
      <c r="N1096" s="39">
        <v>6141</v>
      </c>
      <c r="O1096" s="39">
        <v>203</v>
      </c>
      <c r="P1096" s="39">
        <v>9481</v>
      </c>
      <c r="Q1096" s="39">
        <v>179</v>
      </c>
      <c r="R1096" s="39">
        <v>9</v>
      </c>
      <c r="S1096" s="39">
        <v>37</v>
      </c>
      <c r="T1096" s="39">
        <v>42</v>
      </c>
      <c r="U1096" s="39">
        <v>8</v>
      </c>
      <c r="V1096" s="39">
        <v>10</v>
      </c>
      <c r="W1096" s="39">
        <v>11</v>
      </c>
      <c r="X1096" s="39">
        <v>13</v>
      </c>
      <c r="Y1096" s="39">
        <v>13</v>
      </c>
      <c r="Z1096" s="39">
        <v>16</v>
      </c>
      <c r="AA1096" s="39">
        <v>5</v>
      </c>
      <c r="AB1096" s="39">
        <v>3</v>
      </c>
      <c r="AC1096" s="39">
        <v>0</v>
      </c>
      <c r="AD1096" s="39">
        <v>10</v>
      </c>
      <c r="AE1096" s="39">
        <v>1</v>
      </c>
      <c r="AF1096" s="39">
        <v>5716081</v>
      </c>
      <c r="AG1096" s="39">
        <v>2583241</v>
      </c>
      <c r="AH1096" s="39">
        <v>164724</v>
      </c>
      <c r="AI1096" s="39">
        <v>2968116</v>
      </c>
      <c r="AJ1096" s="39">
        <v>215667</v>
      </c>
      <c r="AK1096" s="39">
        <v>225064</v>
      </c>
    </row>
    <row r="1097" spans="1:37" ht="16.5" customHeight="1">
      <c r="A1097" s="38">
        <v>1042</v>
      </c>
      <c r="B1097" s="38" t="s">
        <v>2655</v>
      </c>
      <c r="C1097" s="38" t="s">
        <v>2660</v>
      </c>
      <c r="D1097" s="38" t="s">
        <v>62</v>
      </c>
      <c r="E1097" s="38" t="s">
        <v>2661</v>
      </c>
      <c r="F1097" s="45" t="s">
        <v>4628</v>
      </c>
      <c r="G1097" s="38" t="s">
        <v>2662</v>
      </c>
      <c r="H1097" s="38" t="s">
        <v>2663</v>
      </c>
      <c r="I1097" s="38">
        <v>1988</v>
      </c>
      <c r="J1097" s="39">
        <v>2121</v>
      </c>
      <c r="K1097" s="39">
        <v>938</v>
      </c>
      <c r="L1097" s="39">
        <v>271</v>
      </c>
      <c r="M1097" s="39">
        <v>95501</v>
      </c>
      <c r="N1097" s="39">
        <v>2911</v>
      </c>
      <c r="O1097" s="39">
        <v>84</v>
      </c>
      <c r="P1097" s="39">
        <v>3502</v>
      </c>
      <c r="Q1097" s="39">
        <v>121</v>
      </c>
      <c r="R1097" s="39">
        <v>84</v>
      </c>
      <c r="S1097" s="39">
        <v>5</v>
      </c>
      <c r="T1097" s="39">
        <v>6</v>
      </c>
      <c r="U1097" s="39">
        <v>1</v>
      </c>
      <c r="V1097" s="39">
        <v>2</v>
      </c>
      <c r="W1097" s="39">
        <v>4</v>
      </c>
      <c r="X1097" s="39">
        <v>4</v>
      </c>
      <c r="Y1097" s="39">
        <v>0</v>
      </c>
      <c r="Z1097" s="39">
        <v>0</v>
      </c>
      <c r="AA1097" s="39">
        <v>0</v>
      </c>
      <c r="AB1097" s="39">
        <v>0</v>
      </c>
      <c r="AC1097" s="39">
        <v>0</v>
      </c>
      <c r="AD1097" s="39">
        <v>4</v>
      </c>
      <c r="AE1097" s="39">
        <v>0</v>
      </c>
      <c r="AF1097" s="39">
        <v>575422</v>
      </c>
      <c r="AG1097" s="39">
        <v>277018</v>
      </c>
      <c r="AH1097" s="39">
        <v>65600</v>
      </c>
      <c r="AI1097" s="39">
        <v>232804</v>
      </c>
      <c r="AJ1097" s="39">
        <v>30910</v>
      </c>
      <c r="AK1097" s="39">
        <v>33496</v>
      </c>
    </row>
    <row r="1098" spans="1:37" ht="16.5" customHeight="1">
      <c r="A1098" s="38">
        <v>1043</v>
      </c>
      <c r="B1098" s="38" t="s">
        <v>2655</v>
      </c>
      <c r="C1098" s="38" t="s">
        <v>2664</v>
      </c>
      <c r="D1098" s="38" t="s">
        <v>62</v>
      </c>
      <c r="E1098" s="38" t="s">
        <v>2665</v>
      </c>
      <c r="F1098" s="45" t="s">
        <v>4629</v>
      </c>
      <c r="G1098" s="38" t="s">
        <v>2666</v>
      </c>
      <c r="H1098" s="38" t="s">
        <v>2667</v>
      </c>
      <c r="I1098" s="38">
        <v>1990</v>
      </c>
      <c r="J1098" s="39">
        <v>3271</v>
      </c>
      <c r="K1098" s="39">
        <v>1731.16</v>
      </c>
      <c r="L1098" s="39">
        <v>143</v>
      </c>
      <c r="M1098" s="39">
        <v>62166</v>
      </c>
      <c r="N1098" s="39">
        <v>4124</v>
      </c>
      <c r="O1098" s="39">
        <v>39</v>
      </c>
      <c r="P1098" s="39">
        <v>2341</v>
      </c>
      <c r="Q1098" s="39">
        <v>62</v>
      </c>
      <c r="R1098" s="39">
        <v>2</v>
      </c>
      <c r="S1098" s="39">
        <v>6</v>
      </c>
      <c r="T1098" s="39">
        <v>6</v>
      </c>
      <c r="U1098" s="39">
        <v>0</v>
      </c>
      <c r="V1098" s="39">
        <v>1</v>
      </c>
      <c r="W1098" s="39">
        <v>4</v>
      </c>
      <c r="X1098" s="39">
        <v>4</v>
      </c>
      <c r="Y1098" s="39">
        <v>0</v>
      </c>
      <c r="Z1098" s="39">
        <v>0</v>
      </c>
      <c r="AA1098" s="39">
        <v>2</v>
      </c>
      <c r="AB1098" s="39">
        <v>1</v>
      </c>
      <c r="AC1098" s="39">
        <v>0</v>
      </c>
      <c r="AD1098" s="39">
        <v>4</v>
      </c>
      <c r="AE1098" s="39">
        <v>0</v>
      </c>
      <c r="AF1098" s="39">
        <v>709620</v>
      </c>
      <c r="AG1098" s="39">
        <v>413926</v>
      </c>
      <c r="AH1098" s="39">
        <v>61655</v>
      </c>
      <c r="AI1098" s="39">
        <v>234039</v>
      </c>
      <c r="AJ1098" s="39">
        <v>53157</v>
      </c>
      <c r="AK1098" s="39">
        <v>31682</v>
      </c>
    </row>
    <row r="1099" spans="1:37" ht="16.5" customHeight="1">
      <c r="A1099" s="38">
        <v>1044</v>
      </c>
      <c r="B1099" s="38" t="s">
        <v>2655</v>
      </c>
      <c r="C1099" s="38" t="s">
        <v>2668</v>
      </c>
      <c r="D1099" s="38" t="s">
        <v>62</v>
      </c>
      <c r="E1099" s="38" t="s">
        <v>2669</v>
      </c>
      <c r="F1099" s="45" t="s">
        <v>4630</v>
      </c>
      <c r="G1099" s="38" t="s">
        <v>2670</v>
      </c>
      <c r="H1099" s="38" t="s">
        <v>4631</v>
      </c>
      <c r="I1099" s="38">
        <v>1986</v>
      </c>
      <c r="J1099" s="39">
        <v>6470</v>
      </c>
      <c r="K1099" s="39">
        <v>4722</v>
      </c>
      <c r="L1099" s="39">
        <v>590</v>
      </c>
      <c r="M1099" s="39">
        <v>254928</v>
      </c>
      <c r="N1099" s="39">
        <v>6617</v>
      </c>
      <c r="O1099" s="39">
        <v>358</v>
      </c>
      <c r="P1099" s="39">
        <v>9610</v>
      </c>
      <c r="Q1099" s="39">
        <v>0</v>
      </c>
      <c r="R1099" s="39">
        <v>3</v>
      </c>
      <c r="S1099" s="39">
        <v>23</v>
      </c>
      <c r="T1099" s="39">
        <v>24</v>
      </c>
      <c r="U1099" s="39">
        <v>7</v>
      </c>
      <c r="V1099" s="39">
        <v>7</v>
      </c>
      <c r="W1099" s="39">
        <v>14</v>
      </c>
      <c r="X1099" s="39">
        <v>14</v>
      </c>
      <c r="Y1099" s="39">
        <v>0</v>
      </c>
      <c r="Z1099" s="39">
        <v>0</v>
      </c>
      <c r="AA1099" s="39">
        <v>2</v>
      </c>
      <c r="AB1099" s="39">
        <v>3</v>
      </c>
      <c r="AC1099" s="39">
        <v>1</v>
      </c>
      <c r="AD1099" s="39">
        <v>12</v>
      </c>
      <c r="AE1099" s="39">
        <v>3</v>
      </c>
      <c r="AF1099" s="39">
        <v>2554093</v>
      </c>
      <c r="AG1099" s="39">
        <v>1505266</v>
      </c>
      <c r="AH1099" s="39">
        <v>143125</v>
      </c>
      <c r="AI1099" s="39">
        <v>905702</v>
      </c>
      <c r="AJ1099" s="39">
        <v>232213</v>
      </c>
      <c r="AK1099" s="39">
        <v>193828</v>
      </c>
    </row>
    <row r="1100" spans="1:37" ht="16.5" customHeight="1">
      <c r="A1100" s="38">
        <v>1045</v>
      </c>
      <c r="B1100" s="38" t="s">
        <v>2655</v>
      </c>
      <c r="C1100" s="38" t="s">
        <v>2671</v>
      </c>
      <c r="D1100" s="38" t="s">
        <v>62</v>
      </c>
      <c r="E1100" s="38" t="s">
        <v>2672</v>
      </c>
      <c r="F1100" s="45" t="s">
        <v>4632</v>
      </c>
      <c r="G1100" s="38" t="s">
        <v>2673</v>
      </c>
      <c r="H1100" s="38" t="s">
        <v>2674</v>
      </c>
      <c r="I1100" s="38">
        <v>1975</v>
      </c>
      <c r="J1100" s="39">
        <v>5781</v>
      </c>
      <c r="K1100" s="39">
        <v>2205</v>
      </c>
      <c r="L1100" s="39">
        <v>261</v>
      </c>
      <c r="M1100" s="39">
        <v>83922</v>
      </c>
      <c r="N1100" s="39">
        <v>4164</v>
      </c>
      <c r="O1100" s="39">
        <v>93</v>
      </c>
      <c r="P1100" s="39">
        <v>3752</v>
      </c>
      <c r="Q1100" s="39">
        <v>173</v>
      </c>
      <c r="R1100" s="39">
        <v>0</v>
      </c>
      <c r="S1100" s="39">
        <v>6</v>
      </c>
      <c r="T1100" s="39">
        <v>9</v>
      </c>
      <c r="U1100" s="39">
        <v>2</v>
      </c>
      <c r="V1100" s="39">
        <v>3</v>
      </c>
      <c r="W1100" s="39">
        <v>3</v>
      </c>
      <c r="X1100" s="39">
        <v>6</v>
      </c>
      <c r="Y1100" s="39">
        <v>0</v>
      </c>
      <c r="Z1100" s="39">
        <v>0</v>
      </c>
      <c r="AA1100" s="39">
        <v>1</v>
      </c>
      <c r="AB1100" s="39">
        <v>0</v>
      </c>
      <c r="AC1100" s="39">
        <v>0</v>
      </c>
      <c r="AD1100" s="39">
        <v>3</v>
      </c>
      <c r="AE1100" s="39">
        <v>0</v>
      </c>
      <c r="AF1100" s="39">
        <v>323729</v>
      </c>
      <c r="AG1100" s="39">
        <v>65096</v>
      </c>
      <c r="AH1100" s="39">
        <v>62820</v>
      </c>
      <c r="AI1100" s="39">
        <v>195813</v>
      </c>
      <c r="AJ1100" s="39">
        <v>28210</v>
      </c>
      <c r="AK1100" s="39">
        <v>27840</v>
      </c>
    </row>
    <row r="1101" spans="1:37" ht="16.5" customHeight="1">
      <c r="A1101" s="38">
        <v>1046</v>
      </c>
      <c r="B1101" s="38" t="s">
        <v>2655</v>
      </c>
      <c r="C1101" s="38" t="s">
        <v>2675</v>
      </c>
      <c r="D1101" s="38" t="s">
        <v>62</v>
      </c>
      <c r="E1101" s="38" t="s">
        <v>2676</v>
      </c>
      <c r="F1101" s="45" t="s">
        <v>4633</v>
      </c>
      <c r="G1101" s="38" t="s">
        <v>2677</v>
      </c>
      <c r="H1101" s="38" t="s">
        <v>2678</v>
      </c>
      <c r="I1101" s="38">
        <v>1990</v>
      </c>
      <c r="J1101" s="39">
        <v>2203</v>
      </c>
      <c r="K1101" s="39">
        <v>1454.41</v>
      </c>
      <c r="L1101" s="39">
        <v>313</v>
      </c>
      <c r="M1101" s="39">
        <v>67663</v>
      </c>
      <c r="N1101" s="39">
        <v>3477</v>
      </c>
      <c r="O1101" s="39">
        <v>183</v>
      </c>
      <c r="P1101" s="39">
        <v>3818</v>
      </c>
      <c r="Q1101" s="39">
        <v>182</v>
      </c>
      <c r="R1101" s="39">
        <v>0</v>
      </c>
      <c r="S1101" s="39">
        <v>8</v>
      </c>
      <c r="T1101" s="39">
        <v>9</v>
      </c>
      <c r="U1101" s="39">
        <v>1</v>
      </c>
      <c r="V1101" s="39">
        <v>2</v>
      </c>
      <c r="W1101" s="39">
        <v>6</v>
      </c>
      <c r="X1101" s="39">
        <v>6</v>
      </c>
      <c r="Y1101" s="39">
        <v>0</v>
      </c>
      <c r="Z1101" s="39">
        <v>0</v>
      </c>
      <c r="AA1101" s="39">
        <v>1</v>
      </c>
      <c r="AB1101" s="39">
        <v>1</v>
      </c>
      <c r="AC1101" s="39">
        <v>0</v>
      </c>
      <c r="AD1101" s="39">
        <v>6</v>
      </c>
      <c r="AE1101" s="39">
        <v>0</v>
      </c>
      <c r="AF1101" s="39">
        <v>755082</v>
      </c>
      <c r="AG1101" s="39">
        <v>431220</v>
      </c>
      <c r="AH1101" s="39">
        <v>49998</v>
      </c>
      <c r="AI1101" s="39">
        <v>273864</v>
      </c>
      <c r="AJ1101" s="39">
        <v>51110</v>
      </c>
      <c r="AK1101" s="39">
        <v>36312</v>
      </c>
    </row>
    <row r="1102" spans="1:37" ht="16.5" customHeight="1">
      <c r="A1102" s="38">
        <v>1047</v>
      </c>
      <c r="B1102" s="38" t="s">
        <v>2655</v>
      </c>
      <c r="C1102" s="38" t="s">
        <v>2675</v>
      </c>
      <c r="D1102" s="38" t="s">
        <v>62</v>
      </c>
      <c r="E1102" s="38" t="s">
        <v>2679</v>
      </c>
      <c r="F1102" s="45" t="s">
        <v>4634</v>
      </c>
      <c r="G1102" s="38" t="s">
        <v>2680</v>
      </c>
      <c r="H1102" s="38" t="s">
        <v>2681</v>
      </c>
      <c r="I1102" s="38">
        <v>1991</v>
      </c>
      <c r="J1102" s="39">
        <v>2068</v>
      </c>
      <c r="K1102" s="39">
        <v>894</v>
      </c>
      <c r="L1102" s="39">
        <v>200</v>
      </c>
      <c r="M1102" s="39">
        <v>44257</v>
      </c>
      <c r="N1102" s="39">
        <v>2440</v>
      </c>
      <c r="O1102" s="39">
        <v>35</v>
      </c>
      <c r="P1102" s="39">
        <v>1940</v>
      </c>
      <c r="Q1102" s="39">
        <v>120</v>
      </c>
      <c r="R1102" s="39">
        <v>14</v>
      </c>
      <c r="S1102" s="39">
        <v>4</v>
      </c>
      <c r="T1102" s="39">
        <v>4</v>
      </c>
      <c r="U1102" s="39">
        <v>1</v>
      </c>
      <c r="V1102" s="39">
        <v>1</v>
      </c>
      <c r="W1102" s="39">
        <v>3</v>
      </c>
      <c r="X1102" s="39">
        <v>3</v>
      </c>
      <c r="Y1102" s="39">
        <v>0</v>
      </c>
      <c r="Z1102" s="39">
        <v>0</v>
      </c>
      <c r="AA1102" s="39">
        <v>0</v>
      </c>
      <c r="AB1102" s="39">
        <v>0</v>
      </c>
      <c r="AC1102" s="39">
        <v>1</v>
      </c>
      <c r="AD1102" s="39">
        <v>2</v>
      </c>
      <c r="AE1102" s="39">
        <v>0</v>
      </c>
      <c r="AF1102" s="39">
        <v>244795</v>
      </c>
      <c r="AG1102" s="39">
        <v>40185</v>
      </c>
      <c r="AH1102" s="39">
        <v>47824</v>
      </c>
      <c r="AI1102" s="39">
        <v>156786</v>
      </c>
      <c r="AJ1102" s="39">
        <v>12915</v>
      </c>
      <c r="AK1102" s="39">
        <v>7999</v>
      </c>
    </row>
    <row r="1103" spans="1:37" ht="16.5" customHeight="1">
      <c r="A1103" s="38">
        <v>1048</v>
      </c>
      <c r="B1103" s="38" t="s">
        <v>2655</v>
      </c>
      <c r="C1103" s="38" t="s">
        <v>2682</v>
      </c>
      <c r="D1103" s="38" t="s">
        <v>62</v>
      </c>
      <c r="E1103" s="38" t="s">
        <v>2683</v>
      </c>
      <c r="F1103" s="45" t="s">
        <v>4635</v>
      </c>
      <c r="G1103" s="38" t="s">
        <v>2684</v>
      </c>
      <c r="H1103" s="38" t="s">
        <v>2685</v>
      </c>
      <c r="I1103" s="38">
        <v>1976</v>
      </c>
      <c r="J1103" s="39">
        <v>940</v>
      </c>
      <c r="K1103" s="39">
        <v>1022.64</v>
      </c>
      <c r="L1103" s="39">
        <v>64</v>
      </c>
      <c r="M1103" s="39">
        <v>127510</v>
      </c>
      <c r="N1103" s="39">
        <v>4122</v>
      </c>
      <c r="O1103" s="39">
        <v>51</v>
      </c>
      <c r="P1103" s="39">
        <v>3005</v>
      </c>
      <c r="Q1103" s="39">
        <v>133</v>
      </c>
      <c r="R1103" s="39">
        <v>20</v>
      </c>
      <c r="S1103" s="39">
        <v>10</v>
      </c>
      <c r="T1103" s="39">
        <v>9</v>
      </c>
      <c r="U1103" s="39">
        <v>2</v>
      </c>
      <c r="V1103" s="39">
        <v>2</v>
      </c>
      <c r="W1103" s="39">
        <v>3</v>
      </c>
      <c r="X1103" s="39">
        <v>3</v>
      </c>
      <c r="Y1103" s="39">
        <v>0</v>
      </c>
      <c r="Z1103" s="39">
        <v>0</v>
      </c>
      <c r="AA1103" s="39">
        <v>5</v>
      </c>
      <c r="AB1103" s="39">
        <v>4</v>
      </c>
      <c r="AC1103" s="39">
        <v>0</v>
      </c>
      <c r="AD1103" s="39">
        <v>3</v>
      </c>
      <c r="AE1103" s="39">
        <v>0</v>
      </c>
      <c r="AF1103" s="39">
        <v>275274</v>
      </c>
      <c r="AG1103" s="39">
        <v>60295</v>
      </c>
      <c r="AH1103" s="39">
        <v>44000</v>
      </c>
      <c r="AI1103" s="39">
        <v>170979</v>
      </c>
      <c r="AJ1103" s="39">
        <v>37725</v>
      </c>
      <c r="AK1103" s="39">
        <v>30191</v>
      </c>
    </row>
    <row r="1104" spans="1:37" ht="16.5" customHeight="1">
      <c r="A1104" s="38">
        <v>1049</v>
      </c>
      <c r="B1104" s="38" t="s">
        <v>2655</v>
      </c>
      <c r="C1104" s="38" t="s">
        <v>2686</v>
      </c>
      <c r="D1104" s="38" t="s">
        <v>62</v>
      </c>
      <c r="E1104" s="38" t="s">
        <v>2687</v>
      </c>
      <c r="F1104" s="45" t="s">
        <v>4636</v>
      </c>
      <c r="G1104" s="38" t="s">
        <v>2688</v>
      </c>
      <c r="H1104" s="38" t="s">
        <v>2689</v>
      </c>
      <c r="I1104" s="38">
        <v>1987</v>
      </c>
      <c r="J1104" s="39">
        <v>7628</v>
      </c>
      <c r="K1104" s="39">
        <v>3898</v>
      </c>
      <c r="L1104" s="39">
        <v>1208</v>
      </c>
      <c r="M1104" s="39">
        <v>215133</v>
      </c>
      <c r="N1104" s="39">
        <v>10186</v>
      </c>
      <c r="O1104" s="39">
        <v>340</v>
      </c>
      <c r="P1104" s="39">
        <v>9281</v>
      </c>
      <c r="Q1104" s="39">
        <v>362</v>
      </c>
      <c r="R1104" s="39">
        <v>245</v>
      </c>
      <c r="S1104" s="39">
        <v>25</v>
      </c>
      <c r="T1104" s="39">
        <v>23</v>
      </c>
      <c r="U1104" s="39">
        <v>6</v>
      </c>
      <c r="V1104" s="39">
        <v>8</v>
      </c>
      <c r="W1104" s="39">
        <v>13</v>
      </c>
      <c r="X1104" s="39">
        <v>13</v>
      </c>
      <c r="Y1104" s="39">
        <v>0</v>
      </c>
      <c r="Z1104" s="39">
        <v>0</v>
      </c>
      <c r="AA1104" s="39">
        <v>6</v>
      </c>
      <c r="AB1104" s="39">
        <v>2</v>
      </c>
      <c r="AC1104" s="39">
        <v>0</v>
      </c>
      <c r="AD1104" s="39">
        <v>14</v>
      </c>
      <c r="AE1104" s="39">
        <v>3</v>
      </c>
      <c r="AF1104" s="39">
        <v>2561883</v>
      </c>
      <c r="AG1104" s="39">
        <v>1713420</v>
      </c>
      <c r="AH1104" s="39">
        <v>170665</v>
      </c>
      <c r="AI1104" s="39">
        <v>677798</v>
      </c>
      <c r="AJ1104" s="39">
        <v>294943</v>
      </c>
      <c r="AK1104" s="39">
        <v>156428</v>
      </c>
    </row>
    <row r="1105" spans="1:37" ht="16.5" customHeight="1">
      <c r="A1105" s="38">
        <v>1050</v>
      </c>
      <c r="B1105" s="38" t="s">
        <v>2655</v>
      </c>
      <c r="C1105" s="38" t="s">
        <v>2686</v>
      </c>
      <c r="D1105" s="38" t="s">
        <v>62</v>
      </c>
      <c r="E1105" s="38" t="s">
        <v>2690</v>
      </c>
      <c r="F1105" s="45" t="s">
        <v>4637</v>
      </c>
      <c r="G1105" s="38" t="s">
        <v>4638</v>
      </c>
      <c r="H1105" s="38" t="s">
        <v>2691</v>
      </c>
      <c r="I1105" s="38">
        <v>1992</v>
      </c>
      <c r="J1105" s="39">
        <v>1040</v>
      </c>
      <c r="K1105" s="39">
        <v>802.98</v>
      </c>
      <c r="L1105" s="39">
        <v>290</v>
      </c>
      <c r="M1105" s="39">
        <v>74996</v>
      </c>
      <c r="N1105" s="39">
        <v>4787</v>
      </c>
      <c r="O1105" s="39">
        <v>127</v>
      </c>
      <c r="P1105" s="39">
        <v>1878</v>
      </c>
      <c r="Q1105" s="39">
        <v>111</v>
      </c>
      <c r="R1105" s="39">
        <v>56</v>
      </c>
      <c r="S1105" s="39">
        <v>5</v>
      </c>
      <c r="T1105" s="39">
        <v>5</v>
      </c>
      <c r="U1105" s="39">
        <v>1</v>
      </c>
      <c r="V1105" s="39">
        <v>1</v>
      </c>
      <c r="W1105" s="39">
        <v>3</v>
      </c>
      <c r="X1105" s="39">
        <v>3</v>
      </c>
      <c r="Y1105" s="39">
        <v>0</v>
      </c>
      <c r="Z1105" s="39">
        <v>0</v>
      </c>
      <c r="AA1105" s="39">
        <v>1</v>
      </c>
      <c r="AB1105" s="39">
        <v>1</v>
      </c>
      <c r="AC1105" s="39">
        <v>0</v>
      </c>
      <c r="AD1105" s="39">
        <v>3</v>
      </c>
      <c r="AE1105" s="39">
        <v>0</v>
      </c>
      <c r="AF1105" s="39">
        <v>448965</v>
      </c>
      <c r="AG1105" s="39">
        <v>305665</v>
      </c>
      <c r="AH1105" s="39">
        <v>49542</v>
      </c>
      <c r="AI1105" s="39">
        <v>93758</v>
      </c>
      <c r="AJ1105" s="39">
        <v>22741</v>
      </c>
      <c r="AK1105" s="39">
        <v>13807</v>
      </c>
    </row>
    <row r="1106" spans="1:37" ht="16.5" customHeight="1">
      <c r="A1106" s="38">
        <v>1051</v>
      </c>
      <c r="B1106" s="38" t="s">
        <v>2655</v>
      </c>
      <c r="C1106" s="38" t="s">
        <v>2692</v>
      </c>
      <c r="D1106" s="38" t="s">
        <v>62</v>
      </c>
      <c r="E1106" s="38" t="s">
        <v>2693</v>
      </c>
      <c r="F1106" s="45" t="s">
        <v>4639</v>
      </c>
      <c r="G1106" s="38" t="s">
        <v>2694</v>
      </c>
      <c r="H1106" s="38" t="s">
        <v>2695</v>
      </c>
      <c r="I1106" s="38">
        <v>1973</v>
      </c>
      <c r="J1106" s="39">
        <v>5365</v>
      </c>
      <c r="K1106" s="39">
        <v>2292.8200000000002</v>
      </c>
      <c r="L1106" s="39">
        <v>510</v>
      </c>
      <c r="M1106" s="39">
        <v>83357</v>
      </c>
      <c r="N1106" s="39">
        <v>2756</v>
      </c>
      <c r="O1106" s="39">
        <v>117</v>
      </c>
      <c r="P1106" s="39">
        <v>4189</v>
      </c>
      <c r="Q1106" s="39">
        <v>179</v>
      </c>
      <c r="R1106" s="39">
        <v>0</v>
      </c>
      <c r="S1106" s="39">
        <v>8</v>
      </c>
      <c r="T1106" s="39">
        <v>9</v>
      </c>
      <c r="U1106" s="39">
        <v>3</v>
      </c>
      <c r="V1106" s="39">
        <v>3</v>
      </c>
      <c r="W1106" s="39">
        <v>5</v>
      </c>
      <c r="X1106" s="39">
        <v>6</v>
      </c>
      <c r="Y1106" s="39">
        <v>0</v>
      </c>
      <c r="Z1106" s="39">
        <v>0</v>
      </c>
      <c r="AA1106" s="39">
        <v>0</v>
      </c>
      <c r="AB1106" s="39">
        <v>0</v>
      </c>
      <c r="AC1106" s="39">
        <v>0</v>
      </c>
      <c r="AD1106" s="39">
        <v>4</v>
      </c>
      <c r="AE1106" s="39">
        <v>1</v>
      </c>
      <c r="AF1106" s="39">
        <v>882520</v>
      </c>
      <c r="AG1106" s="39">
        <v>594392</v>
      </c>
      <c r="AH1106" s="39">
        <v>60500</v>
      </c>
      <c r="AI1106" s="39">
        <v>227628</v>
      </c>
      <c r="AJ1106" s="39">
        <v>76657</v>
      </c>
      <c r="AK1106" s="39">
        <v>38371</v>
      </c>
    </row>
    <row r="1107" spans="1:37" ht="16.5" customHeight="1">
      <c r="A1107" s="38">
        <v>1052</v>
      </c>
      <c r="B1107" s="38" t="s">
        <v>2655</v>
      </c>
      <c r="C1107" s="38" t="s">
        <v>2696</v>
      </c>
      <c r="D1107" s="38" t="s">
        <v>62</v>
      </c>
      <c r="E1107" s="38" t="s">
        <v>2697</v>
      </c>
      <c r="F1107" s="45" t="s">
        <v>4640</v>
      </c>
      <c r="G1107" s="38" t="s">
        <v>2698</v>
      </c>
      <c r="H1107" s="38" t="s">
        <v>2699</v>
      </c>
      <c r="I1107" s="38">
        <v>1991</v>
      </c>
      <c r="J1107" s="39">
        <v>4827</v>
      </c>
      <c r="K1107" s="39">
        <v>4302</v>
      </c>
      <c r="L1107" s="39">
        <v>1276</v>
      </c>
      <c r="M1107" s="39">
        <v>210677</v>
      </c>
      <c r="N1107" s="39">
        <v>10707</v>
      </c>
      <c r="O1107" s="39">
        <v>263</v>
      </c>
      <c r="P1107" s="39">
        <v>10559</v>
      </c>
      <c r="Q1107" s="39">
        <v>462</v>
      </c>
      <c r="R1107" s="39">
        <v>57</v>
      </c>
      <c r="S1107" s="39">
        <v>25</v>
      </c>
      <c r="T1107" s="39">
        <v>26</v>
      </c>
      <c r="U1107" s="39">
        <v>7</v>
      </c>
      <c r="V1107" s="39">
        <v>7</v>
      </c>
      <c r="W1107" s="39">
        <v>12</v>
      </c>
      <c r="X1107" s="39">
        <v>13</v>
      </c>
      <c r="Y1107" s="39">
        <v>0</v>
      </c>
      <c r="Z1107" s="39">
        <v>0</v>
      </c>
      <c r="AA1107" s="39">
        <v>6</v>
      </c>
      <c r="AB1107" s="39">
        <v>6</v>
      </c>
      <c r="AC1107" s="39">
        <v>0</v>
      </c>
      <c r="AD1107" s="39">
        <v>13</v>
      </c>
      <c r="AE1107" s="39">
        <v>0</v>
      </c>
      <c r="AF1107" s="39">
        <v>3312101</v>
      </c>
      <c r="AG1107" s="39">
        <v>2195775</v>
      </c>
      <c r="AH1107" s="39">
        <v>189795</v>
      </c>
      <c r="AI1107" s="39">
        <v>926531</v>
      </c>
      <c r="AJ1107" s="39">
        <v>202877</v>
      </c>
      <c r="AK1107" s="39">
        <v>173976</v>
      </c>
    </row>
    <row r="1108" spans="1:37" ht="16.5" customHeight="1">
      <c r="A1108" s="38">
        <v>1053</v>
      </c>
      <c r="B1108" s="38" t="s">
        <v>2655</v>
      </c>
      <c r="C1108" s="38" t="s">
        <v>2696</v>
      </c>
      <c r="D1108" s="38" t="s">
        <v>62</v>
      </c>
      <c r="E1108" s="38" t="s">
        <v>2700</v>
      </c>
      <c r="F1108" s="45" t="s">
        <v>4641</v>
      </c>
      <c r="G1108" s="38" t="s">
        <v>2701</v>
      </c>
      <c r="H1108" s="38" t="s">
        <v>2702</v>
      </c>
      <c r="I1108" s="38">
        <v>1977</v>
      </c>
      <c r="J1108" s="39">
        <v>2671</v>
      </c>
      <c r="K1108" s="39">
        <v>2077.56</v>
      </c>
      <c r="L1108" s="39">
        <v>418</v>
      </c>
      <c r="M1108" s="39">
        <v>90137</v>
      </c>
      <c r="N1108" s="39">
        <v>4967</v>
      </c>
      <c r="O1108" s="39">
        <v>141</v>
      </c>
      <c r="P1108" s="39">
        <v>3851</v>
      </c>
      <c r="Q1108" s="39">
        <v>180</v>
      </c>
      <c r="R1108" s="39">
        <v>141</v>
      </c>
      <c r="S1108" s="39">
        <v>7</v>
      </c>
      <c r="T1108" s="39">
        <v>8</v>
      </c>
      <c r="U1108" s="39">
        <v>2</v>
      </c>
      <c r="V1108" s="39">
        <v>2</v>
      </c>
      <c r="W1108" s="39">
        <v>3</v>
      </c>
      <c r="X1108" s="39">
        <v>4</v>
      </c>
      <c r="Y1108" s="39">
        <v>0</v>
      </c>
      <c r="Z1108" s="39">
        <v>0</v>
      </c>
      <c r="AA1108" s="39">
        <v>2</v>
      </c>
      <c r="AB1108" s="39">
        <v>2</v>
      </c>
      <c r="AC1108" s="39">
        <v>0</v>
      </c>
      <c r="AD1108" s="39">
        <v>5</v>
      </c>
      <c r="AE1108" s="39">
        <v>0</v>
      </c>
      <c r="AF1108" s="39">
        <v>758051</v>
      </c>
      <c r="AG1108" s="39">
        <v>488689</v>
      </c>
      <c r="AH1108" s="39">
        <v>70855</v>
      </c>
      <c r="AI1108" s="39">
        <v>198507</v>
      </c>
      <c r="AJ1108" s="39">
        <v>62753</v>
      </c>
      <c r="AK1108" s="39">
        <v>76291</v>
      </c>
    </row>
    <row r="1109" spans="1:37" ht="16.5" customHeight="1">
      <c r="A1109" s="38">
        <v>1054</v>
      </c>
      <c r="B1109" s="38" t="s">
        <v>2655</v>
      </c>
      <c r="C1109" s="38" t="s">
        <v>2696</v>
      </c>
      <c r="D1109" s="38" t="s">
        <v>62</v>
      </c>
      <c r="E1109" s="38" t="s">
        <v>2703</v>
      </c>
      <c r="F1109" s="45" t="s">
        <v>4642</v>
      </c>
      <c r="G1109" s="38" t="s">
        <v>2704</v>
      </c>
      <c r="H1109" s="38" t="s">
        <v>2705</v>
      </c>
      <c r="I1109" s="38">
        <v>1992</v>
      </c>
      <c r="J1109" s="39">
        <v>2800</v>
      </c>
      <c r="K1109" s="39">
        <v>1333</v>
      </c>
      <c r="L1109" s="39">
        <v>350</v>
      </c>
      <c r="M1109" s="39">
        <v>91947</v>
      </c>
      <c r="N1109" s="39">
        <v>3069</v>
      </c>
      <c r="O1109" s="39">
        <v>128</v>
      </c>
      <c r="P1109" s="39">
        <v>3666</v>
      </c>
      <c r="Q1109" s="39">
        <v>10</v>
      </c>
      <c r="R1109" s="39">
        <v>6</v>
      </c>
      <c r="S1109" s="39">
        <v>6</v>
      </c>
      <c r="T1109" s="39">
        <v>6</v>
      </c>
      <c r="U1109" s="39">
        <v>2</v>
      </c>
      <c r="V1109" s="39">
        <v>2</v>
      </c>
      <c r="W1109" s="39">
        <v>3</v>
      </c>
      <c r="X1109" s="39">
        <v>3</v>
      </c>
      <c r="Y1109" s="39">
        <v>0</v>
      </c>
      <c r="Z1109" s="39">
        <v>0</v>
      </c>
      <c r="AA1109" s="39">
        <v>1</v>
      </c>
      <c r="AB1109" s="39">
        <v>1</v>
      </c>
      <c r="AC1109" s="39">
        <v>0</v>
      </c>
      <c r="AD1109" s="39">
        <v>3</v>
      </c>
      <c r="AE1109" s="39">
        <v>0</v>
      </c>
      <c r="AF1109" s="39">
        <v>609869</v>
      </c>
      <c r="AG1109" s="39">
        <v>396358</v>
      </c>
      <c r="AH1109" s="39">
        <v>71855</v>
      </c>
      <c r="AI1109" s="39">
        <v>141656</v>
      </c>
      <c r="AJ1109" s="39">
        <v>30261</v>
      </c>
      <c r="AK1109" s="39">
        <v>50615</v>
      </c>
    </row>
    <row r="1110" spans="1:37" ht="16.5" customHeight="1">
      <c r="A1110" s="38">
        <v>1055</v>
      </c>
      <c r="B1110" s="38" t="s">
        <v>2655</v>
      </c>
      <c r="C1110" s="38" t="s">
        <v>2706</v>
      </c>
      <c r="D1110" s="38" t="s">
        <v>62</v>
      </c>
      <c r="E1110" s="38" t="s">
        <v>2707</v>
      </c>
      <c r="F1110" s="45" t="s">
        <v>4643</v>
      </c>
      <c r="G1110" s="38" t="s">
        <v>2708</v>
      </c>
      <c r="H1110" s="38" t="s">
        <v>2709</v>
      </c>
      <c r="I1110" s="38">
        <v>1973</v>
      </c>
      <c r="J1110" s="39">
        <v>1808</v>
      </c>
      <c r="K1110" s="39">
        <v>1598</v>
      </c>
      <c r="L1110" s="39">
        <v>226</v>
      </c>
      <c r="M1110" s="39">
        <v>80323</v>
      </c>
      <c r="N1110" s="39">
        <v>3682</v>
      </c>
      <c r="O1110" s="39">
        <v>106</v>
      </c>
      <c r="P1110" s="39">
        <v>4194</v>
      </c>
      <c r="Q1110" s="39">
        <v>84</v>
      </c>
      <c r="R1110" s="39">
        <v>2</v>
      </c>
      <c r="S1110" s="39">
        <v>6</v>
      </c>
      <c r="T1110" s="39">
        <v>6</v>
      </c>
      <c r="U1110" s="39">
        <v>1</v>
      </c>
      <c r="V1110" s="39">
        <v>1</v>
      </c>
      <c r="W1110" s="39">
        <v>4</v>
      </c>
      <c r="X1110" s="39">
        <v>4</v>
      </c>
      <c r="Y1110" s="39">
        <v>0</v>
      </c>
      <c r="Z1110" s="39">
        <v>0</v>
      </c>
      <c r="AA1110" s="39">
        <v>1</v>
      </c>
      <c r="AB1110" s="39">
        <v>1</v>
      </c>
      <c r="AC1110" s="39">
        <v>0</v>
      </c>
      <c r="AD1110" s="39">
        <v>4</v>
      </c>
      <c r="AE1110" s="39">
        <v>0</v>
      </c>
      <c r="AF1110" s="39">
        <v>676779</v>
      </c>
      <c r="AG1110" s="39">
        <v>339779</v>
      </c>
      <c r="AH1110" s="39">
        <v>86490</v>
      </c>
      <c r="AI1110" s="39">
        <v>250510</v>
      </c>
      <c r="AJ1110" s="39">
        <v>81992</v>
      </c>
      <c r="AK1110" s="39">
        <v>37476</v>
      </c>
    </row>
    <row r="1111" spans="1:37" ht="16.5" customHeight="1">
      <c r="A1111" s="38">
        <v>1056</v>
      </c>
      <c r="B1111" s="38" t="s">
        <v>2655</v>
      </c>
      <c r="C1111" s="38" t="s">
        <v>2710</v>
      </c>
      <c r="D1111" s="38" t="s">
        <v>62</v>
      </c>
      <c r="E1111" s="38" t="s">
        <v>2711</v>
      </c>
      <c r="F1111" s="45" t="s">
        <v>4644</v>
      </c>
      <c r="G1111" s="38" t="s">
        <v>2712</v>
      </c>
      <c r="H1111" s="38" t="s">
        <v>2713</v>
      </c>
      <c r="I1111" s="38">
        <v>1973</v>
      </c>
      <c r="J1111" s="39">
        <v>1800</v>
      </c>
      <c r="K1111" s="39">
        <v>1125</v>
      </c>
      <c r="L1111" s="39">
        <v>113</v>
      </c>
      <c r="M1111" s="39">
        <v>91837</v>
      </c>
      <c r="N1111" s="39">
        <v>5566</v>
      </c>
      <c r="O1111" s="39">
        <v>374</v>
      </c>
      <c r="P1111" s="39">
        <v>3018</v>
      </c>
      <c r="Q1111" s="39">
        <v>235</v>
      </c>
      <c r="R1111" s="39">
        <v>9</v>
      </c>
      <c r="S1111" s="39">
        <v>6</v>
      </c>
      <c r="T1111" s="39">
        <v>6</v>
      </c>
      <c r="U1111" s="39">
        <v>1</v>
      </c>
      <c r="V1111" s="39">
        <v>2</v>
      </c>
      <c r="W1111" s="39">
        <v>3</v>
      </c>
      <c r="X1111" s="39">
        <v>3</v>
      </c>
      <c r="Y1111" s="39">
        <v>0</v>
      </c>
      <c r="Z1111" s="39">
        <v>0</v>
      </c>
      <c r="AA1111" s="39">
        <v>2</v>
      </c>
      <c r="AB1111" s="39">
        <v>1</v>
      </c>
      <c r="AC1111" s="39">
        <v>0</v>
      </c>
      <c r="AD1111" s="39">
        <v>3</v>
      </c>
      <c r="AE1111" s="39">
        <v>0</v>
      </c>
      <c r="AF1111" s="39">
        <v>677748</v>
      </c>
      <c r="AG1111" s="39">
        <v>471327</v>
      </c>
      <c r="AH1111" s="39">
        <v>53200</v>
      </c>
      <c r="AI1111" s="39">
        <v>153221</v>
      </c>
      <c r="AJ1111" s="39">
        <v>32290</v>
      </c>
      <c r="AK1111" s="39">
        <v>20530</v>
      </c>
    </row>
    <row r="1112" spans="1:37" ht="16.5" customHeight="1">
      <c r="A1112" s="38">
        <v>1057</v>
      </c>
      <c r="B1112" s="38" t="s">
        <v>2655</v>
      </c>
      <c r="C1112" s="38" t="s">
        <v>2714</v>
      </c>
      <c r="D1112" s="38" t="s">
        <v>62</v>
      </c>
      <c r="E1112" s="38" t="s">
        <v>2715</v>
      </c>
      <c r="F1112" s="45" t="s">
        <v>4645</v>
      </c>
      <c r="G1112" s="38" t="s">
        <v>2716</v>
      </c>
      <c r="H1112" s="38" t="s">
        <v>2717</v>
      </c>
      <c r="I1112" s="38">
        <v>1983</v>
      </c>
      <c r="J1112" s="39">
        <v>6000</v>
      </c>
      <c r="K1112" s="39">
        <v>4785</v>
      </c>
      <c r="L1112" s="39">
        <v>440</v>
      </c>
      <c r="M1112" s="39">
        <v>150854</v>
      </c>
      <c r="N1112" s="39">
        <v>5561</v>
      </c>
      <c r="O1112" s="39">
        <v>280</v>
      </c>
      <c r="P1112" s="39">
        <v>11585</v>
      </c>
      <c r="Q1112" s="39">
        <v>168</v>
      </c>
      <c r="R1112" s="39">
        <v>18</v>
      </c>
      <c r="S1112" s="39">
        <v>20</v>
      </c>
      <c r="T1112" s="39">
        <v>21</v>
      </c>
      <c r="U1112" s="39">
        <v>6</v>
      </c>
      <c r="V1112" s="39">
        <v>6</v>
      </c>
      <c r="W1112" s="39">
        <v>13</v>
      </c>
      <c r="X1112" s="39">
        <v>13</v>
      </c>
      <c r="Y1112" s="39">
        <v>0</v>
      </c>
      <c r="Z1112" s="39">
        <v>0</v>
      </c>
      <c r="AA1112" s="39">
        <v>1</v>
      </c>
      <c r="AB1112" s="39">
        <v>2</v>
      </c>
      <c r="AC1112" s="39">
        <v>2</v>
      </c>
      <c r="AD1112" s="39">
        <v>11</v>
      </c>
      <c r="AE1112" s="39">
        <v>0</v>
      </c>
      <c r="AF1112" s="39">
        <v>1847493</v>
      </c>
      <c r="AG1112" s="39">
        <v>1209656</v>
      </c>
      <c r="AH1112" s="39">
        <v>171370</v>
      </c>
      <c r="AI1112" s="39">
        <v>466467</v>
      </c>
      <c r="AJ1112" s="39">
        <v>224613</v>
      </c>
      <c r="AK1112" s="39">
        <v>173937</v>
      </c>
    </row>
    <row r="1113" spans="1:37" ht="16.5" customHeight="1">
      <c r="A1113" s="38">
        <v>1058</v>
      </c>
      <c r="B1113" s="38" t="s">
        <v>2655</v>
      </c>
      <c r="C1113" s="38" t="s">
        <v>2714</v>
      </c>
      <c r="D1113" s="38" t="s">
        <v>62</v>
      </c>
      <c r="E1113" s="38" t="s">
        <v>2718</v>
      </c>
      <c r="F1113" s="45" t="s">
        <v>4646</v>
      </c>
      <c r="G1113" s="38" t="s">
        <v>2719</v>
      </c>
      <c r="H1113" s="38" t="s">
        <v>2720</v>
      </c>
      <c r="I1113" s="38">
        <v>1988</v>
      </c>
      <c r="J1113" s="39">
        <v>4889</v>
      </c>
      <c r="K1113" s="39">
        <v>1002.42</v>
      </c>
      <c r="L1113" s="39">
        <v>420</v>
      </c>
      <c r="M1113" s="39">
        <v>83405</v>
      </c>
      <c r="N1113" s="39">
        <v>2114</v>
      </c>
      <c r="O1113" s="39">
        <v>154</v>
      </c>
      <c r="P1113" s="39">
        <v>4515</v>
      </c>
      <c r="Q1113" s="39">
        <v>30</v>
      </c>
      <c r="R1113" s="39">
        <v>154</v>
      </c>
      <c r="S1113" s="39">
        <v>4</v>
      </c>
      <c r="T1113" s="39">
        <v>5</v>
      </c>
      <c r="U1113" s="39">
        <v>1</v>
      </c>
      <c r="V1113" s="39">
        <v>1</v>
      </c>
      <c r="W1113" s="39">
        <v>2</v>
      </c>
      <c r="X1113" s="39">
        <v>3</v>
      </c>
      <c r="Y1113" s="39">
        <v>0</v>
      </c>
      <c r="Z1113" s="39">
        <v>0</v>
      </c>
      <c r="AA1113" s="39">
        <v>1</v>
      </c>
      <c r="AB1113" s="39">
        <v>1</v>
      </c>
      <c r="AC1113" s="39">
        <v>0</v>
      </c>
      <c r="AD1113" s="39">
        <v>2</v>
      </c>
      <c r="AE1113" s="39">
        <v>0</v>
      </c>
      <c r="AF1113" s="39">
        <v>355047</v>
      </c>
      <c r="AG1113" s="39">
        <v>34405</v>
      </c>
      <c r="AH1113" s="39">
        <v>58205</v>
      </c>
      <c r="AI1113" s="39">
        <v>262437</v>
      </c>
      <c r="AJ1113" s="39">
        <v>36258</v>
      </c>
      <c r="AK1113" s="39">
        <v>55871</v>
      </c>
    </row>
    <row r="1114" spans="1:37" ht="16.5" customHeight="1">
      <c r="A1114" s="38">
        <v>1059</v>
      </c>
      <c r="B1114" s="38" t="s">
        <v>2655</v>
      </c>
      <c r="C1114" s="38" t="s">
        <v>2721</v>
      </c>
      <c r="D1114" s="38" t="s">
        <v>62</v>
      </c>
      <c r="E1114" s="38" t="s">
        <v>2722</v>
      </c>
      <c r="F1114" s="45" t="s">
        <v>4647</v>
      </c>
      <c r="G1114" s="38" t="s">
        <v>2723</v>
      </c>
      <c r="H1114" s="38" t="s">
        <v>2724</v>
      </c>
      <c r="I1114" s="38">
        <v>1992</v>
      </c>
      <c r="J1114" s="39">
        <v>990</v>
      </c>
      <c r="K1114" s="39">
        <v>1237</v>
      </c>
      <c r="L1114" s="39">
        <v>200</v>
      </c>
      <c r="M1114" s="39">
        <v>76577</v>
      </c>
      <c r="N1114" s="39">
        <v>3187</v>
      </c>
      <c r="O1114" s="39">
        <v>160</v>
      </c>
      <c r="P1114" s="39">
        <v>3753</v>
      </c>
      <c r="Q1114" s="39">
        <v>217</v>
      </c>
      <c r="R1114" s="39">
        <v>6</v>
      </c>
      <c r="S1114" s="39">
        <v>6</v>
      </c>
      <c r="T1114" s="39">
        <v>6</v>
      </c>
      <c r="U1114" s="39">
        <v>2</v>
      </c>
      <c r="V1114" s="39">
        <v>2</v>
      </c>
      <c r="W1114" s="39">
        <v>4</v>
      </c>
      <c r="X1114" s="39">
        <v>4</v>
      </c>
      <c r="Y1114" s="39">
        <v>0</v>
      </c>
      <c r="Z1114" s="39">
        <v>0</v>
      </c>
      <c r="AA1114" s="39">
        <v>0</v>
      </c>
      <c r="AB1114" s="39">
        <v>0</v>
      </c>
      <c r="AC1114" s="39">
        <v>0</v>
      </c>
      <c r="AD1114" s="39">
        <v>3</v>
      </c>
      <c r="AE1114" s="39">
        <v>2</v>
      </c>
      <c r="AF1114" s="39">
        <v>667300</v>
      </c>
      <c r="AG1114" s="39">
        <v>403530</v>
      </c>
      <c r="AH1114" s="39">
        <v>88662</v>
      </c>
      <c r="AI1114" s="39">
        <v>175108</v>
      </c>
      <c r="AJ1114" s="39">
        <v>45090</v>
      </c>
      <c r="AK1114" s="39">
        <v>46367</v>
      </c>
    </row>
    <row r="1115" spans="1:37" ht="16.5" customHeight="1">
      <c r="A1115" s="38">
        <v>1060</v>
      </c>
      <c r="B1115" s="38" t="s">
        <v>2655</v>
      </c>
      <c r="C1115" s="38" t="s">
        <v>2725</v>
      </c>
      <c r="D1115" s="38" t="s">
        <v>62</v>
      </c>
      <c r="E1115" s="38" t="s">
        <v>2726</v>
      </c>
      <c r="F1115" s="45" t="s">
        <v>4648</v>
      </c>
      <c r="G1115" s="38" t="s">
        <v>2727</v>
      </c>
      <c r="H1115" s="38" t="s">
        <v>2728</v>
      </c>
      <c r="I1115" s="38">
        <v>1990</v>
      </c>
      <c r="J1115" s="39">
        <v>439.06</v>
      </c>
      <c r="K1115" s="39">
        <v>1345.08</v>
      </c>
      <c r="L1115" s="39">
        <v>300</v>
      </c>
      <c r="M1115" s="39">
        <v>75131</v>
      </c>
      <c r="N1115" s="39">
        <v>4940</v>
      </c>
      <c r="O1115" s="39">
        <v>65</v>
      </c>
      <c r="P1115" s="39">
        <v>4886</v>
      </c>
      <c r="Q1115" s="39">
        <v>228</v>
      </c>
      <c r="R1115" s="39">
        <v>65</v>
      </c>
      <c r="S1115" s="39">
        <v>6</v>
      </c>
      <c r="T1115" s="39">
        <v>6</v>
      </c>
      <c r="U1115" s="39">
        <v>1</v>
      </c>
      <c r="V1115" s="39">
        <v>2</v>
      </c>
      <c r="W1115" s="39">
        <v>4</v>
      </c>
      <c r="X1115" s="39">
        <v>4</v>
      </c>
      <c r="Y1115" s="39">
        <v>0</v>
      </c>
      <c r="Z1115" s="39">
        <v>0</v>
      </c>
      <c r="AA1115" s="39">
        <v>1</v>
      </c>
      <c r="AB1115" s="39">
        <v>0</v>
      </c>
      <c r="AC1115" s="39">
        <v>0</v>
      </c>
      <c r="AD1115" s="39">
        <v>3</v>
      </c>
      <c r="AE1115" s="39">
        <v>1</v>
      </c>
      <c r="AF1115" s="39">
        <v>548962</v>
      </c>
      <c r="AG1115" s="39">
        <v>306421</v>
      </c>
      <c r="AH1115" s="39">
        <v>60595</v>
      </c>
      <c r="AI1115" s="39">
        <v>181946</v>
      </c>
      <c r="AJ1115" s="39">
        <v>45291</v>
      </c>
      <c r="AK1115" s="39">
        <v>37822</v>
      </c>
    </row>
    <row r="1116" spans="1:37" ht="16.5" customHeight="1">
      <c r="A1116" s="38">
        <v>1061</v>
      </c>
      <c r="B1116" s="38" t="s">
        <v>2655</v>
      </c>
      <c r="C1116" s="38" t="s">
        <v>2729</v>
      </c>
      <c r="D1116" s="38" t="s">
        <v>62</v>
      </c>
      <c r="E1116" s="38" t="s">
        <v>2730</v>
      </c>
      <c r="F1116" s="45" t="s">
        <v>4649</v>
      </c>
      <c r="G1116" s="38" t="s">
        <v>2731</v>
      </c>
      <c r="H1116" s="38" t="s">
        <v>2732</v>
      </c>
      <c r="I1116" s="38">
        <v>1974</v>
      </c>
      <c r="J1116" s="39">
        <v>731</v>
      </c>
      <c r="K1116" s="39">
        <v>633.48</v>
      </c>
      <c r="L1116" s="39">
        <v>150</v>
      </c>
      <c r="M1116" s="39">
        <v>80055</v>
      </c>
      <c r="N1116" s="39">
        <v>5355</v>
      </c>
      <c r="O1116" s="39">
        <v>87</v>
      </c>
      <c r="P1116" s="39">
        <v>2358</v>
      </c>
      <c r="Q1116" s="39">
        <v>180</v>
      </c>
      <c r="R1116" s="39">
        <v>87</v>
      </c>
      <c r="S1116" s="39">
        <v>4</v>
      </c>
      <c r="T1116" s="39">
        <v>4</v>
      </c>
      <c r="U1116" s="39">
        <v>1</v>
      </c>
      <c r="V1116" s="39">
        <v>1</v>
      </c>
      <c r="W1116" s="39">
        <v>2</v>
      </c>
      <c r="X1116" s="39">
        <v>2</v>
      </c>
      <c r="Y1116" s="39">
        <v>0</v>
      </c>
      <c r="Z1116" s="39">
        <v>0</v>
      </c>
      <c r="AA1116" s="39">
        <v>1</v>
      </c>
      <c r="AB1116" s="39">
        <v>1</v>
      </c>
      <c r="AC1116" s="39">
        <v>0</v>
      </c>
      <c r="AD1116" s="39">
        <v>2</v>
      </c>
      <c r="AE1116" s="39">
        <v>0</v>
      </c>
      <c r="AF1116" s="39">
        <v>472412</v>
      </c>
      <c r="AG1116" s="39">
        <v>237738</v>
      </c>
      <c r="AH1116" s="39">
        <v>56879</v>
      </c>
      <c r="AI1116" s="39">
        <v>177795</v>
      </c>
      <c r="AJ1116" s="39">
        <v>7531</v>
      </c>
      <c r="AK1116" s="39">
        <v>10195</v>
      </c>
    </row>
    <row r="1117" spans="1:37" ht="16.5" customHeight="1">
      <c r="A1117" s="38">
        <v>1062</v>
      </c>
      <c r="B1117" s="38" t="s">
        <v>2655</v>
      </c>
      <c r="C1117" s="38" t="s">
        <v>2733</v>
      </c>
      <c r="D1117" s="38" t="s">
        <v>62</v>
      </c>
      <c r="E1117" s="38" t="s">
        <v>2734</v>
      </c>
      <c r="F1117" s="45" t="s">
        <v>4650</v>
      </c>
      <c r="G1117" s="38" t="s">
        <v>2735</v>
      </c>
      <c r="H1117" s="38" t="s">
        <v>2736</v>
      </c>
      <c r="I1117" s="38">
        <v>1974</v>
      </c>
      <c r="J1117" s="39">
        <v>2263</v>
      </c>
      <c r="K1117" s="39">
        <v>1672.85</v>
      </c>
      <c r="L1117" s="39">
        <v>350</v>
      </c>
      <c r="M1117" s="39">
        <v>92614</v>
      </c>
      <c r="N1117" s="39">
        <v>2892</v>
      </c>
      <c r="O1117" s="39">
        <v>130</v>
      </c>
      <c r="P1117" s="39">
        <v>3993</v>
      </c>
      <c r="Q1117" s="39">
        <v>151</v>
      </c>
      <c r="R1117" s="39">
        <v>0</v>
      </c>
      <c r="S1117" s="39">
        <v>6</v>
      </c>
      <c r="T1117" s="39">
        <v>6</v>
      </c>
      <c r="U1117" s="39">
        <v>1</v>
      </c>
      <c r="V1117" s="39">
        <v>2</v>
      </c>
      <c r="W1117" s="39">
        <v>4</v>
      </c>
      <c r="X1117" s="39">
        <v>4</v>
      </c>
      <c r="Y1117" s="39">
        <v>0</v>
      </c>
      <c r="Z1117" s="39">
        <v>0</v>
      </c>
      <c r="AA1117" s="39">
        <v>1</v>
      </c>
      <c r="AB1117" s="39">
        <v>0</v>
      </c>
      <c r="AC1117" s="39">
        <v>0</v>
      </c>
      <c r="AD1117" s="39">
        <v>3</v>
      </c>
      <c r="AE1117" s="39">
        <v>1</v>
      </c>
      <c r="AF1117" s="39">
        <v>568892</v>
      </c>
      <c r="AG1117" s="39">
        <v>334957</v>
      </c>
      <c r="AH1117" s="39">
        <v>73955</v>
      </c>
      <c r="AI1117" s="39">
        <v>159980</v>
      </c>
      <c r="AJ1117" s="39">
        <v>60099</v>
      </c>
      <c r="AK1117" s="39">
        <v>53698</v>
      </c>
    </row>
    <row r="1118" spans="1:37" ht="16.5" customHeight="1">
      <c r="A1118" s="38">
        <v>1063</v>
      </c>
      <c r="B1118" s="38" t="s">
        <v>2655</v>
      </c>
      <c r="C1118" s="38" t="s">
        <v>2737</v>
      </c>
      <c r="D1118" s="38" t="s">
        <v>62</v>
      </c>
      <c r="E1118" s="38" t="s">
        <v>2738</v>
      </c>
      <c r="F1118" s="45" t="s">
        <v>4651</v>
      </c>
      <c r="G1118" s="38" t="s">
        <v>2739</v>
      </c>
      <c r="H1118" s="38" t="s">
        <v>2740</v>
      </c>
      <c r="I1118" s="38">
        <v>1973</v>
      </c>
      <c r="J1118" s="39">
        <v>6716</v>
      </c>
      <c r="K1118" s="39">
        <v>2992</v>
      </c>
      <c r="L1118" s="39">
        <v>550</v>
      </c>
      <c r="M1118" s="39">
        <v>93152</v>
      </c>
      <c r="N1118" s="39">
        <v>4789</v>
      </c>
      <c r="O1118" s="39">
        <v>186</v>
      </c>
      <c r="P1118" s="39">
        <v>3875</v>
      </c>
      <c r="Q1118" s="39">
        <v>181</v>
      </c>
      <c r="R1118" s="39">
        <v>186</v>
      </c>
      <c r="S1118" s="39">
        <v>8</v>
      </c>
      <c r="T1118" s="39">
        <v>9</v>
      </c>
      <c r="U1118" s="39">
        <v>1</v>
      </c>
      <c r="V1118" s="39">
        <v>3</v>
      </c>
      <c r="W1118" s="39">
        <v>5</v>
      </c>
      <c r="X1118" s="39">
        <v>6</v>
      </c>
      <c r="Y1118" s="39">
        <v>0</v>
      </c>
      <c r="Z1118" s="39">
        <v>0</v>
      </c>
      <c r="AA1118" s="39">
        <v>2</v>
      </c>
      <c r="AB1118" s="39">
        <v>0</v>
      </c>
      <c r="AC1118" s="39">
        <v>0</v>
      </c>
      <c r="AD1118" s="39">
        <v>4</v>
      </c>
      <c r="AE1118" s="39">
        <v>1</v>
      </c>
      <c r="AF1118" s="39">
        <v>978990</v>
      </c>
      <c r="AG1118" s="39">
        <v>589636</v>
      </c>
      <c r="AH1118" s="39">
        <v>79540</v>
      </c>
      <c r="AI1118" s="39">
        <v>309814</v>
      </c>
      <c r="AJ1118" s="39">
        <v>47423</v>
      </c>
      <c r="AK1118" s="39">
        <v>27819</v>
      </c>
    </row>
    <row r="1119" spans="1:37" ht="16.5" customHeight="1">
      <c r="A1119" s="38">
        <v>1064</v>
      </c>
      <c r="B1119" s="38" t="s">
        <v>2655</v>
      </c>
      <c r="C1119" s="38" t="s">
        <v>2741</v>
      </c>
      <c r="D1119" s="38" t="s">
        <v>62</v>
      </c>
      <c r="E1119" s="38" t="s">
        <v>2742</v>
      </c>
      <c r="F1119" s="45" t="s">
        <v>4652</v>
      </c>
      <c r="G1119" s="38" t="s">
        <v>2743</v>
      </c>
      <c r="H1119" s="38" t="s">
        <v>2744</v>
      </c>
      <c r="I1119" s="38">
        <v>1984</v>
      </c>
      <c r="J1119" s="39">
        <v>3724</v>
      </c>
      <c r="K1119" s="39">
        <v>2813.59</v>
      </c>
      <c r="L1119" s="39">
        <v>510</v>
      </c>
      <c r="M1119" s="39">
        <v>89830</v>
      </c>
      <c r="N1119" s="39">
        <v>3171</v>
      </c>
      <c r="O1119" s="39">
        <v>225</v>
      </c>
      <c r="P1119" s="39">
        <v>3851</v>
      </c>
      <c r="Q1119" s="39">
        <v>21</v>
      </c>
      <c r="R1119" s="39">
        <v>22</v>
      </c>
      <c r="S1119" s="39">
        <v>9</v>
      </c>
      <c r="T1119" s="39">
        <v>10</v>
      </c>
      <c r="U1119" s="39">
        <v>2</v>
      </c>
      <c r="V1119" s="39">
        <v>2</v>
      </c>
      <c r="W1119" s="39">
        <v>6</v>
      </c>
      <c r="X1119" s="39">
        <v>7</v>
      </c>
      <c r="Y1119" s="39">
        <v>0</v>
      </c>
      <c r="Z1119" s="39">
        <v>0</v>
      </c>
      <c r="AA1119" s="39">
        <v>1</v>
      </c>
      <c r="AB1119" s="39">
        <v>1</v>
      </c>
      <c r="AC1119" s="39">
        <v>1</v>
      </c>
      <c r="AD1119" s="39">
        <v>6</v>
      </c>
      <c r="AE1119" s="39">
        <v>0</v>
      </c>
      <c r="AF1119" s="39">
        <v>1000414</v>
      </c>
      <c r="AG1119" s="39">
        <v>675727</v>
      </c>
      <c r="AH1119" s="39">
        <v>63849</v>
      </c>
      <c r="AI1119" s="39">
        <v>260838</v>
      </c>
      <c r="AJ1119" s="39">
        <v>57738</v>
      </c>
      <c r="AK1119" s="39">
        <v>45955</v>
      </c>
    </row>
    <row r="1120" spans="1:37" ht="16.5" customHeight="1">
      <c r="A1120" s="38">
        <v>1065</v>
      </c>
      <c r="B1120" s="38" t="s">
        <v>2655</v>
      </c>
      <c r="C1120" s="38" t="s">
        <v>2745</v>
      </c>
      <c r="D1120" s="38" t="s">
        <v>62</v>
      </c>
      <c r="E1120" s="38" t="s">
        <v>2746</v>
      </c>
      <c r="F1120" s="45" t="s">
        <v>4653</v>
      </c>
      <c r="G1120" s="38" t="s">
        <v>2747</v>
      </c>
      <c r="H1120" s="38" t="s">
        <v>2748</v>
      </c>
      <c r="I1120" s="38">
        <v>1990</v>
      </c>
      <c r="J1120" s="39">
        <v>4111</v>
      </c>
      <c r="K1120" s="39">
        <v>1387</v>
      </c>
      <c r="L1120" s="39">
        <v>350</v>
      </c>
      <c r="M1120" s="39">
        <v>84764</v>
      </c>
      <c r="N1120" s="39">
        <v>5545</v>
      </c>
      <c r="O1120" s="39">
        <v>109</v>
      </c>
      <c r="P1120" s="39">
        <v>2982</v>
      </c>
      <c r="Q1120" s="39">
        <v>194</v>
      </c>
      <c r="R1120" s="39">
        <v>0</v>
      </c>
      <c r="S1120" s="39">
        <v>6</v>
      </c>
      <c r="T1120" s="39">
        <v>6</v>
      </c>
      <c r="U1120" s="39">
        <v>1</v>
      </c>
      <c r="V1120" s="39">
        <v>2</v>
      </c>
      <c r="W1120" s="39">
        <v>3</v>
      </c>
      <c r="X1120" s="39">
        <v>3</v>
      </c>
      <c r="Y1120" s="39">
        <v>0</v>
      </c>
      <c r="Z1120" s="39">
        <v>0</v>
      </c>
      <c r="AA1120" s="39">
        <v>2</v>
      </c>
      <c r="AB1120" s="39">
        <v>1</v>
      </c>
      <c r="AC1120" s="39">
        <v>0</v>
      </c>
      <c r="AD1120" s="39">
        <v>3</v>
      </c>
      <c r="AE1120" s="39">
        <v>0</v>
      </c>
      <c r="AF1120" s="39">
        <v>589264</v>
      </c>
      <c r="AG1120" s="39">
        <v>421558</v>
      </c>
      <c r="AH1120" s="39">
        <v>50845</v>
      </c>
      <c r="AI1120" s="39">
        <v>116861</v>
      </c>
      <c r="AJ1120" s="39">
        <v>14098</v>
      </c>
      <c r="AK1120" s="39">
        <v>14719</v>
      </c>
    </row>
    <row r="1121" spans="1:37" ht="16.5" customHeight="1">
      <c r="A1121" s="38">
        <v>1066</v>
      </c>
      <c r="B1121" s="38" t="s">
        <v>2655</v>
      </c>
      <c r="C1121" s="38" t="s">
        <v>2749</v>
      </c>
      <c r="D1121" s="38" t="s">
        <v>62</v>
      </c>
      <c r="E1121" s="38" t="s">
        <v>2750</v>
      </c>
      <c r="F1121" s="45" t="s">
        <v>4654</v>
      </c>
      <c r="G1121" s="38" t="s">
        <v>2751</v>
      </c>
      <c r="H1121" s="38" t="s">
        <v>2752</v>
      </c>
      <c r="I1121" s="38">
        <v>1985</v>
      </c>
      <c r="J1121" s="39">
        <v>2836</v>
      </c>
      <c r="K1121" s="39">
        <v>1242.45</v>
      </c>
      <c r="L1121" s="39">
        <v>507</v>
      </c>
      <c r="M1121" s="39">
        <v>60938</v>
      </c>
      <c r="N1121" s="39">
        <v>3240</v>
      </c>
      <c r="O1121" s="39">
        <v>58</v>
      </c>
      <c r="P1121" s="39">
        <v>3668</v>
      </c>
      <c r="Q1121" s="39">
        <v>90</v>
      </c>
      <c r="R1121" s="39">
        <v>57</v>
      </c>
      <c r="S1121" s="39">
        <v>9</v>
      </c>
      <c r="T1121" s="39">
        <v>8</v>
      </c>
      <c r="U1121" s="39">
        <v>2</v>
      </c>
      <c r="V1121" s="39">
        <v>3</v>
      </c>
      <c r="W1121" s="39">
        <v>5</v>
      </c>
      <c r="X1121" s="39">
        <v>5</v>
      </c>
      <c r="Y1121" s="39">
        <v>0</v>
      </c>
      <c r="Z1121" s="39">
        <v>0</v>
      </c>
      <c r="AA1121" s="39">
        <v>2</v>
      </c>
      <c r="AB1121" s="39">
        <v>0</v>
      </c>
      <c r="AC1121" s="39">
        <v>1</v>
      </c>
      <c r="AD1121" s="39">
        <v>3</v>
      </c>
      <c r="AE1121" s="39">
        <v>1</v>
      </c>
      <c r="AF1121" s="39">
        <v>730922</v>
      </c>
      <c r="AG1121" s="39">
        <v>367000</v>
      </c>
      <c r="AH1121" s="39">
        <v>55955</v>
      </c>
      <c r="AI1121" s="39">
        <v>307967</v>
      </c>
      <c r="AJ1121" s="39">
        <v>55599</v>
      </c>
      <c r="AK1121" s="39">
        <v>41247</v>
      </c>
    </row>
    <row r="1122" spans="1:37" ht="16.5" customHeight="1">
      <c r="A1122" s="38">
        <v>1067</v>
      </c>
      <c r="B1122" s="38" t="s">
        <v>2655</v>
      </c>
      <c r="C1122" s="38" t="s">
        <v>2840</v>
      </c>
      <c r="D1122" s="38" t="s">
        <v>62</v>
      </c>
      <c r="E1122" s="38" t="s">
        <v>2756</v>
      </c>
      <c r="F1122" s="45" t="s">
        <v>4655</v>
      </c>
      <c r="G1122" s="38" t="s">
        <v>4656</v>
      </c>
      <c r="H1122" s="38" t="s">
        <v>4657</v>
      </c>
      <c r="I1122" s="38">
        <v>2010</v>
      </c>
      <c r="J1122" s="39">
        <v>42386</v>
      </c>
      <c r="K1122" s="39">
        <v>604.22</v>
      </c>
      <c r="L1122" s="39">
        <v>70</v>
      </c>
      <c r="M1122" s="39">
        <v>53486</v>
      </c>
      <c r="N1122" s="39">
        <v>1143</v>
      </c>
      <c r="O1122" s="39">
        <v>66</v>
      </c>
      <c r="P1122" s="39">
        <v>2164</v>
      </c>
      <c r="Q1122" s="39">
        <v>56</v>
      </c>
      <c r="R1122" s="39">
        <v>66</v>
      </c>
      <c r="S1122" s="39">
        <v>1</v>
      </c>
      <c r="T1122" s="39">
        <v>2</v>
      </c>
      <c r="U1122" s="39">
        <v>0</v>
      </c>
      <c r="V1122" s="39">
        <v>0</v>
      </c>
      <c r="W1122" s="39">
        <v>1</v>
      </c>
      <c r="X1122" s="39">
        <v>2</v>
      </c>
      <c r="Y1122" s="39">
        <v>0</v>
      </c>
      <c r="Z1122" s="39">
        <v>0</v>
      </c>
      <c r="AA1122" s="39">
        <v>0</v>
      </c>
      <c r="AB1122" s="39">
        <v>0</v>
      </c>
      <c r="AC1122" s="39">
        <v>0</v>
      </c>
      <c r="AD1122" s="39">
        <v>1</v>
      </c>
      <c r="AE1122" s="39">
        <v>1</v>
      </c>
      <c r="AF1122" s="39">
        <v>216239</v>
      </c>
      <c r="AG1122" s="39">
        <v>99566</v>
      </c>
      <c r="AH1122" s="39">
        <v>51145</v>
      </c>
      <c r="AI1122" s="39">
        <v>65528</v>
      </c>
      <c r="AJ1122" s="39">
        <v>26445</v>
      </c>
      <c r="AK1122" s="39">
        <v>50246</v>
      </c>
    </row>
    <row r="1123" spans="1:37" ht="16.5" customHeight="1">
      <c r="A1123" s="38">
        <v>1068</v>
      </c>
      <c r="B1123" s="38" t="s">
        <v>2655</v>
      </c>
      <c r="C1123" s="38" t="s">
        <v>2840</v>
      </c>
      <c r="D1123" s="38" t="s">
        <v>62</v>
      </c>
      <c r="E1123" s="38" t="s">
        <v>2753</v>
      </c>
      <c r="F1123" s="45" t="s">
        <v>4658</v>
      </c>
      <c r="G1123" s="38" t="s">
        <v>2754</v>
      </c>
      <c r="H1123" s="38" t="s">
        <v>2755</v>
      </c>
      <c r="I1123" s="38">
        <v>1990</v>
      </c>
      <c r="J1123" s="39">
        <v>1826</v>
      </c>
      <c r="K1123" s="39">
        <v>1086</v>
      </c>
      <c r="L1123" s="39">
        <v>160</v>
      </c>
      <c r="M1123" s="39">
        <v>94284</v>
      </c>
      <c r="N1123" s="39">
        <v>4719</v>
      </c>
      <c r="O1123" s="39">
        <v>120</v>
      </c>
      <c r="P1123" s="39">
        <v>3075</v>
      </c>
      <c r="Q1123" s="39">
        <v>67</v>
      </c>
      <c r="R1123" s="39">
        <v>120</v>
      </c>
      <c r="S1123" s="39">
        <v>6</v>
      </c>
      <c r="T1123" s="39">
        <v>6</v>
      </c>
      <c r="U1123" s="39">
        <v>2</v>
      </c>
      <c r="V1123" s="39">
        <v>2</v>
      </c>
      <c r="W1123" s="39">
        <v>4</v>
      </c>
      <c r="X1123" s="39">
        <v>4</v>
      </c>
      <c r="Y1123" s="39">
        <v>0</v>
      </c>
      <c r="Z1123" s="39">
        <v>0</v>
      </c>
      <c r="AA1123" s="39">
        <v>0</v>
      </c>
      <c r="AB1123" s="39">
        <v>0</v>
      </c>
      <c r="AC1123" s="39">
        <v>0</v>
      </c>
      <c r="AD1123" s="39">
        <v>6</v>
      </c>
      <c r="AE1123" s="39">
        <v>0</v>
      </c>
      <c r="AF1123" s="39">
        <v>675636</v>
      </c>
      <c r="AG1123" s="39">
        <v>400026</v>
      </c>
      <c r="AH1123" s="39">
        <v>63865</v>
      </c>
      <c r="AI1123" s="39">
        <v>211745</v>
      </c>
      <c r="AJ1123" s="39">
        <v>41031</v>
      </c>
      <c r="AK1123" s="39">
        <v>95965</v>
      </c>
    </row>
    <row r="1124" spans="1:37" s="774" customFormat="1">
      <c r="A1124" s="1830" t="s">
        <v>4844</v>
      </c>
      <c r="B1124" s="1831"/>
      <c r="C1124" s="1832"/>
      <c r="D1124" s="768"/>
      <c r="E1124" s="769">
        <v>28</v>
      </c>
      <c r="F1124" s="768"/>
      <c r="G1124" s="768"/>
      <c r="H1124" s="768"/>
      <c r="I1124" s="768"/>
      <c r="J1124" s="771"/>
      <c r="K1124" s="771"/>
      <c r="L1124" s="771"/>
      <c r="M1124" s="771"/>
      <c r="N1124" s="771"/>
      <c r="O1124" s="771"/>
      <c r="P1124" s="771"/>
      <c r="Q1124" s="771"/>
      <c r="R1124" s="771"/>
      <c r="S1124" s="772"/>
      <c r="T1124" s="772"/>
      <c r="U1124" s="772"/>
      <c r="V1124" s="772"/>
      <c r="W1124" s="772"/>
      <c r="X1124" s="772"/>
      <c r="Y1124" s="772"/>
      <c r="Z1124" s="771"/>
      <c r="AA1124" s="772"/>
      <c r="AB1124" s="772"/>
      <c r="AC1124" s="771"/>
      <c r="AD1124" s="771"/>
      <c r="AE1124" s="771"/>
      <c r="AF1124" s="773"/>
      <c r="AG1124" s="771"/>
      <c r="AH1124" s="771"/>
      <c r="AI1124" s="771"/>
      <c r="AJ1124" s="771"/>
      <c r="AK1124" s="771"/>
    </row>
    <row r="1125" spans="1:37" ht="16.5" customHeight="1">
      <c r="A1125" s="38">
        <v>1069</v>
      </c>
      <c r="B1125" s="38" t="s">
        <v>2655</v>
      </c>
      <c r="C1125" s="38" t="s">
        <v>2656</v>
      </c>
      <c r="D1125" s="38" t="s">
        <v>157</v>
      </c>
      <c r="E1125" s="38" t="s">
        <v>2757</v>
      </c>
      <c r="F1125" s="45" t="s">
        <v>4659</v>
      </c>
      <c r="G1125" s="38" t="s">
        <v>2758</v>
      </c>
      <c r="H1125" s="38" t="s">
        <v>2759</v>
      </c>
      <c r="I1125" s="38">
        <v>2007</v>
      </c>
      <c r="J1125" s="39">
        <v>4343</v>
      </c>
      <c r="K1125" s="39">
        <v>2557.4</v>
      </c>
      <c r="L1125" s="39">
        <v>250</v>
      </c>
      <c r="M1125" s="39">
        <v>99920</v>
      </c>
      <c r="N1125" s="39">
        <v>3246</v>
      </c>
      <c r="O1125" s="39">
        <v>35</v>
      </c>
      <c r="P1125" s="39">
        <v>4687</v>
      </c>
      <c r="Q1125" s="39">
        <v>47</v>
      </c>
      <c r="R1125" s="39">
        <v>0</v>
      </c>
      <c r="S1125" s="39">
        <v>13</v>
      </c>
      <c r="T1125" s="39">
        <v>13</v>
      </c>
      <c r="U1125" s="39">
        <v>4</v>
      </c>
      <c r="V1125" s="39">
        <v>4</v>
      </c>
      <c r="W1125" s="39">
        <v>7</v>
      </c>
      <c r="X1125" s="39">
        <v>7</v>
      </c>
      <c r="Y1125" s="39">
        <v>0</v>
      </c>
      <c r="Z1125" s="39">
        <v>0</v>
      </c>
      <c r="AA1125" s="39">
        <v>2</v>
      </c>
      <c r="AB1125" s="39">
        <v>2</v>
      </c>
      <c r="AC1125" s="39">
        <v>0</v>
      </c>
      <c r="AD1125" s="39">
        <v>7</v>
      </c>
      <c r="AE1125" s="39">
        <v>0</v>
      </c>
      <c r="AF1125" s="39">
        <v>682719</v>
      </c>
      <c r="AG1125" s="39">
        <v>432414</v>
      </c>
      <c r="AH1125" s="39">
        <v>55492</v>
      </c>
      <c r="AI1125" s="39">
        <v>194813</v>
      </c>
      <c r="AJ1125" s="39">
        <v>22809</v>
      </c>
      <c r="AK1125" s="39">
        <v>24566</v>
      </c>
    </row>
    <row r="1126" spans="1:37" ht="16.5" customHeight="1">
      <c r="A1126" s="38">
        <v>1070</v>
      </c>
      <c r="B1126" s="38" t="s">
        <v>2655</v>
      </c>
      <c r="C1126" s="38" t="s">
        <v>2656</v>
      </c>
      <c r="D1126" s="38" t="s">
        <v>157</v>
      </c>
      <c r="E1126" s="38" t="s">
        <v>2760</v>
      </c>
      <c r="F1126" s="45" t="s">
        <v>4660</v>
      </c>
      <c r="G1126" s="38" t="s">
        <v>2761</v>
      </c>
      <c r="H1126" s="38" t="s">
        <v>2759</v>
      </c>
      <c r="I1126" s="38">
        <v>2017</v>
      </c>
      <c r="J1126" s="39">
        <v>2324.5</v>
      </c>
      <c r="K1126" s="39">
        <v>1496.7</v>
      </c>
      <c r="L1126" s="39">
        <v>106</v>
      </c>
      <c r="M1126" s="39">
        <v>112410</v>
      </c>
      <c r="N1126" s="39">
        <v>64</v>
      </c>
      <c r="O1126" s="39">
        <v>33</v>
      </c>
      <c r="P1126" s="39">
        <v>3303</v>
      </c>
      <c r="Q1126" s="39">
        <v>64</v>
      </c>
      <c r="R1126" s="39">
        <v>0</v>
      </c>
      <c r="S1126" s="39">
        <v>6</v>
      </c>
      <c r="T1126" s="39">
        <v>0</v>
      </c>
      <c r="U1126" s="39">
        <v>3</v>
      </c>
      <c r="V1126" s="39">
        <v>0</v>
      </c>
      <c r="W1126" s="39">
        <v>2</v>
      </c>
      <c r="X1126" s="39">
        <v>0</v>
      </c>
      <c r="Y1126" s="39">
        <v>0</v>
      </c>
      <c r="Z1126" s="39">
        <v>0</v>
      </c>
      <c r="AA1126" s="39">
        <v>1</v>
      </c>
      <c r="AB1126" s="39">
        <v>0</v>
      </c>
      <c r="AC1126" s="39">
        <v>0</v>
      </c>
      <c r="AD1126" s="39">
        <v>2</v>
      </c>
      <c r="AE1126" s="39">
        <v>0</v>
      </c>
      <c r="AF1126" s="39">
        <v>220360</v>
      </c>
      <c r="AG1126" s="39">
        <v>160000</v>
      </c>
      <c r="AH1126" s="39">
        <v>35000</v>
      </c>
      <c r="AI1126" s="39">
        <v>25360</v>
      </c>
      <c r="AJ1126" s="39">
        <v>39580</v>
      </c>
      <c r="AK1126" s="39">
        <v>89832</v>
      </c>
    </row>
    <row r="1127" spans="1:37" ht="16.5" customHeight="1">
      <c r="A1127" s="38">
        <v>1071</v>
      </c>
      <c r="B1127" s="38" t="s">
        <v>2655</v>
      </c>
      <c r="C1127" s="38" t="s">
        <v>2660</v>
      </c>
      <c r="D1127" s="38" t="s">
        <v>157</v>
      </c>
      <c r="E1127" s="38" t="s">
        <v>2762</v>
      </c>
      <c r="F1127" s="45" t="s">
        <v>4661</v>
      </c>
      <c r="G1127" s="38" t="s">
        <v>2763</v>
      </c>
      <c r="H1127" s="38" t="s">
        <v>2764</v>
      </c>
      <c r="I1127" s="38">
        <v>1996</v>
      </c>
      <c r="J1127" s="39">
        <v>3000</v>
      </c>
      <c r="K1127" s="39">
        <v>308</v>
      </c>
      <c r="L1127" s="39">
        <v>12</v>
      </c>
      <c r="M1127" s="39">
        <v>59005</v>
      </c>
      <c r="N1127" s="39">
        <v>21</v>
      </c>
      <c r="O1127" s="39">
        <v>21</v>
      </c>
      <c r="P1127" s="39">
        <v>1523</v>
      </c>
      <c r="Q1127" s="39">
        <v>0</v>
      </c>
      <c r="R1127" s="39">
        <v>0</v>
      </c>
      <c r="S1127" s="39">
        <v>2</v>
      </c>
      <c r="T1127" s="39">
        <v>2</v>
      </c>
      <c r="U1127" s="39">
        <v>0</v>
      </c>
      <c r="V1127" s="39">
        <v>0</v>
      </c>
      <c r="W1127" s="39">
        <v>1</v>
      </c>
      <c r="X1127" s="39">
        <v>2</v>
      </c>
      <c r="Y1127" s="39">
        <v>0</v>
      </c>
      <c r="Z1127" s="39">
        <v>0</v>
      </c>
      <c r="AA1127" s="39">
        <v>1</v>
      </c>
      <c r="AB1127" s="39">
        <v>0</v>
      </c>
      <c r="AC1127" s="39">
        <v>0</v>
      </c>
      <c r="AD1127" s="39">
        <v>1</v>
      </c>
      <c r="AE1127" s="39">
        <v>0</v>
      </c>
      <c r="AF1127" s="39">
        <v>155000</v>
      </c>
      <c r="AG1127" s="39">
        <v>100000</v>
      </c>
      <c r="AH1127" s="39">
        <v>20000</v>
      </c>
      <c r="AI1127" s="39">
        <v>35000</v>
      </c>
      <c r="AJ1127" s="39">
        <v>7715</v>
      </c>
      <c r="AK1127" s="39">
        <v>15029</v>
      </c>
    </row>
    <row r="1128" spans="1:37" ht="16.5" customHeight="1">
      <c r="A1128" s="38">
        <v>1072</v>
      </c>
      <c r="B1128" s="38" t="s">
        <v>2655</v>
      </c>
      <c r="C1128" s="38" t="s">
        <v>2660</v>
      </c>
      <c r="D1128" s="38" t="s">
        <v>157</v>
      </c>
      <c r="E1128" s="38" t="s">
        <v>2769</v>
      </c>
      <c r="F1128" s="45" t="s">
        <v>4662</v>
      </c>
      <c r="G1128" s="38" t="s">
        <v>2770</v>
      </c>
      <c r="H1128" s="38" t="s">
        <v>2771</v>
      </c>
      <c r="I1128" s="38">
        <v>1996</v>
      </c>
      <c r="J1128" s="39">
        <v>938</v>
      </c>
      <c r="K1128" s="39">
        <v>668</v>
      </c>
      <c r="L1128" s="39">
        <v>46</v>
      </c>
      <c r="M1128" s="39">
        <v>48884</v>
      </c>
      <c r="N1128" s="39">
        <v>0</v>
      </c>
      <c r="O1128" s="39">
        <v>34</v>
      </c>
      <c r="P1128" s="39">
        <v>1627</v>
      </c>
      <c r="Q1128" s="39">
        <v>0</v>
      </c>
      <c r="R1128" s="39">
        <v>0</v>
      </c>
      <c r="S1128" s="39">
        <v>2</v>
      </c>
      <c r="T1128" s="39">
        <v>2</v>
      </c>
      <c r="U1128" s="39">
        <v>0</v>
      </c>
      <c r="V1128" s="39">
        <v>0</v>
      </c>
      <c r="W1128" s="39">
        <v>1</v>
      </c>
      <c r="X1128" s="39">
        <v>1</v>
      </c>
      <c r="Y1128" s="39">
        <v>0</v>
      </c>
      <c r="Z1128" s="39">
        <v>0</v>
      </c>
      <c r="AA1128" s="39">
        <v>1</v>
      </c>
      <c r="AB1128" s="39">
        <v>1</v>
      </c>
      <c r="AC1128" s="39">
        <v>0</v>
      </c>
      <c r="AD1128" s="39">
        <v>1</v>
      </c>
      <c r="AE1128" s="39">
        <v>0</v>
      </c>
      <c r="AF1128" s="39">
        <v>174816</v>
      </c>
      <c r="AG1128" s="39">
        <v>143000</v>
      </c>
      <c r="AH1128" s="39">
        <v>24416</v>
      </c>
      <c r="AI1128" s="39">
        <v>7400</v>
      </c>
      <c r="AJ1128" s="39">
        <v>8038</v>
      </c>
      <c r="AK1128" s="39">
        <v>12767</v>
      </c>
    </row>
    <row r="1129" spans="1:37" ht="16.5" customHeight="1">
      <c r="A1129" s="38">
        <v>1073</v>
      </c>
      <c r="B1129" s="38" t="s">
        <v>2655</v>
      </c>
      <c r="C1129" s="38" t="s">
        <v>2660</v>
      </c>
      <c r="D1129" s="38" t="s">
        <v>157</v>
      </c>
      <c r="E1129" s="38" t="s">
        <v>2772</v>
      </c>
      <c r="F1129" s="45" t="s">
        <v>4663</v>
      </c>
      <c r="G1129" s="38" t="s">
        <v>2773</v>
      </c>
      <c r="H1129" s="38" t="s">
        <v>2774</v>
      </c>
      <c r="I1129" s="38">
        <v>2011</v>
      </c>
      <c r="J1129" s="39">
        <v>2745</v>
      </c>
      <c r="K1129" s="39">
        <v>2031</v>
      </c>
      <c r="L1129" s="39">
        <v>320</v>
      </c>
      <c r="M1129" s="39">
        <v>75499</v>
      </c>
      <c r="N1129" s="39">
        <v>2004</v>
      </c>
      <c r="O1129" s="39">
        <v>86</v>
      </c>
      <c r="P1129" s="39">
        <v>4545</v>
      </c>
      <c r="Q1129" s="39">
        <v>98</v>
      </c>
      <c r="R1129" s="39">
        <v>0</v>
      </c>
      <c r="S1129" s="39">
        <v>4</v>
      </c>
      <c r="T1129" s="39">
        <v>4</v>
      </c>
      <c r="U1129" s="39">
        <v>0</v>
      </c>
      <c r="V1129" s="39">
        <v>0</v>
      </c>
      <c r="W1129" s="39">
        <v>3</v>
      </c>
      <c r="X1129" s="39">
        <v>4</v>
      </c>
      <c r="Y1129" s="39">
        <v>0</v>
      </c>
      <c r="Z1129" s="39">
        <v>0</v>
      </c>
      <c r="AA1129" s="39">
        <v>1</v>
      </c>
      <c r="AB1129" s="39">
        <v>0</v>
      </c>
      <c r="AC1129" s="39">
        <v>0</v>
      </c>
      <c r="AD1129" s="39">
        <v>3</v>
      </c>
      <c r="AE1129" s="39">
        <v>1</v>
      </c>
      <c r="AF1129" s="39">
        <v>399155</v>
      </c>
      <c r="AG1129" s="39">
        <v>194702</v>
      </c>
      <c r="AH1129" s="39">
        <v>84453</v>
      </c>
      <c r="AI1129" s="39">
        <v>120000</v>
      </c>
      <c r="AJ1129" s="39">
        <v>60948</v>
      </c>
      <c r="AK1129" s="39">
        <v>75453</v>
      </c>
    </row>
    <row r="1130" spans="1:37" ht="16.5" customHeight="1">
      <c r="A1130" s="38">
        <v>1074</v>
      </c>
      <c r="B1130" s="38" t="s">
        <v>2655</v>
      </c>
      <c r="C1130" s="38" t="s">
        <v>2660</v>
      </c>
      <c r="D1130" s="38" t="s">
        <v>157</v>
      </c>
      <c r="E1130" s="38" t="s">
        <v>2775</v>
      </c>
      <c r="F1130" s="45" t="s">
        <v>4664</v>
      </c>
      <c r="G1130" s="38" t="s">
        <v>2776</v>
      </c>
      <c r="H1130" s="38" t="s">
        <v>2764</v>
      </c>
      <c r="I1130" s="38">
        <v>1999</v>
      </c>
      <c r="J1130" s="39">
        <v>1155</v>
      </c>
      <c r="K1130" s="39">
        <v>994</v>
      </c>
      <c r="L1130" s="39">
        <v>130</v>
      </c>
      <c r="M1130" s="39">
        <v>58958</v>
      </c>
      <c r="N1130" s="39">
        <v>0</v>
      </c>
      <c r="O1130" s="39">
        <v>50</v>
      </c>
      <c r="P1130" s="39">
        <v>2865</v>
      </c>
      <c r="Q1130" s="39">
        <v>0</v>
      </c>
      <c r="R1130" s="39">
        <v>1</v>
      </c>
      <c r="S1130" s="39">
        <v>3</v>
      </c>
      <c r="T1130" s="39">
        <v>2</v>
      </c>
      <c r="U1130" s="39">
        <v>0</v>
      </c>
      <c r="V1130" s="39">
        <v>0</v>
      </c>
      <c r="W1130" s="39">
        <v>2</v>
      </c>
      <c r="X1130" s="39">
        <v>2</v>
      </c>
      <c r="Y1130" s="39">
        <v>0</v>
      </c>
      <c r="Z1130" s="39">
        <v>0</v>
      </c>
      <c r="AA1130" s="39">
        <v>1</v>
      </c>
      <c r="AB1130" s="39">
        <v>0</v>
      </c>
      <c r="AC1130" s="39">
        <v>0</v>
      </c>
      <c r="AD1130" s="39">
        <v>1</v>
      </c>
      <c r="AE1130" s="39">
        <v>1</v>
      </c>
      <c r="AF1130" s="39">
        <v>299213</v>
      </c>
      <c r="AG1130" s="39">
        <v>163225</v>
      </c>
      <c r="AH1130" s="39">
        <v>45281</v>
      </c>
      <c r="AI1130" s="39">
        <v>90707</v>
      </c>
      <c r="AJ1130" s="39">
        <v>18808</v>
      </c>
      <c r="AK1130" s="39">
        <v>38984</v>
      </c>
    </row>
    <row r="1131" spans="1:37" ht="16.5" customHeight="1">
      <c r="A1131" s="38">
        <v>1075</v>
      </c>
      <c r="B1131" s="38" t="s">
        <v>2655</v>
      </c>
      <c r="C1131" s="38" t="s">
        <v>2660</v>
      </c>
      <c r="D1131" s="38" t="s">
        <v>157</v>
      </c>
      <c r="E1131" s="38" t="s">
        <v>2765</v>
      </c>
      <c r="F1131" s="45" t="s">
        <v>4665</v>
      </c>
      <c r="G1131" s="38" t="s">
        <v>2766</v>
      </c>
      <c r="H1131" s="38" t="s">
        <v>2764</v>
      </c>
      <c r="I1131" s="38">
        <v>1989</v>
      </c>
      <c r="J1131" s="39">
        <v>8378</v>
      </c>
      <c r="K1131" s="39">
        <v>3968</v>
      </c>
      <c r="L1131" s="39">
        <v>400</v>
      </c>
      <c r="M1131" s="39">
        <v>220244</v>
      </c>
      <c r="N1131" s="39">
        <v>5100</v>
      </c>
      <c r="O1131" s="39">
        <v>144</v>
      </c>
      <c r="P1131" s="39">
        <v>10827</v>
      </c>
      <c r="Q1131" s="39">
        <v>269</v>
      </c>
      <c r="R1131" s="39">
        <v>0</v>
      </c>
      <c r="S1131" s="39">
        <v>15</v>
      </c>
      <c r="T1131" s="39">
        <v>15</v>
      </c>
      <c r="U1131" s="39">
        <v>1</v>
      </c>
      <c r="V1131" s="39">
        <v>1</v>
      </c>
      <c r="W1131" s="39">
        <v>12</v>
      </c>
      <c r="X1131" s="39">
        <v>12</v>
      </c>
      <c r="Y1131" s="39">
        <v>0</v>
      </c>
      <c r="Z1131" s="39">
        <v>0</v>
      </c>
      <c r="AA1131" s="39">
        <v>2</v>
      </c>
      <c r="AB1131" s="39">
        <v>2</v>
      </c>
      <c r="AC1131" s="39">
        <v>0</v>
      </c>
      <c r="AD1131" s="39">
        <v>12</v>
      </c>
      <c r="AE1131" s="39">
        <v>1</v>
      </c>
      <c r="AF1131" s="39">
        <v>2730934</v>
      </c>
      <c r="AG1131" s="39">
        <v>894498</v>
      </c>
      <c r="AH1131" s="39">
        <v>272944</v>
      </c>
      <c r="AI1131" s="39">
        <v>1563492</v>
      </c>
      <c r="AJ1131" s="39">
        <v>158148</v>
      </c>
      <c r="AK1131" s="39">
        <v>282020</v>
      </c>
    </row>
    <row r="1132" spans="1:37" ht="16.5" customHeight="1">
      <c r="A1132" s="38">
        <v>1076</v>
      </c>
      <c r="B1132" s="38" t="s">
        <v>2655</v>
      </c>
      <c r="C1132" s="38" t="s">
        <v>2660</v>
      </c>
      <c r="D1132" s="38" t="s">
        <v>157</v>
      </c>
      <c r="E1132" s="38" t="s">
        <v>2767</v>
      </c>
      <c r="F1132" s="45" t="s">
        <v>4897</v>
      </c>
      <c r="G1132" s="38" t="s">
        <v>2768</v>
      </c>
      <c r="H1132" s="38" t="s">
        <v>2764</v>
      </c>
      <c r="I1132" s="38">
        <v>1953</v>
      </c>
      <c r="J1132" s="39">
        <v>2013</v>
      </c>
      <c r="K1132" s="39">
        <v>536</v>
      </c>
      <c r="L1132" s="39">
        <v>61</v>
      </c>
      <c r="M1132" s="39">
        <v>36972</v>
      </c>
      <c r="N1132" s="39">
        <v>0</v>
      </c>
      <c r="O1132" s="39">
        <v>108</v>
      </c>
      <c r="P1132" s="39">
        <v>1576</v>
      </c>
      <c r="Q1132" s="39">
        <v>0</v>
      </c>
      <c r="R1132" s="39">
        <v>51</v>
      </c>
      <c r="S1132" s="39">
        <v>2</v>
      </c>
      <c r="T1132" s="39">
        <v>2</v>
      </c>
      <c r="U1132" s="39">
        <v>0</v>
      </c>
      <c r="V1132" s="39">
        <v>0</v>
      </c>
      <c r="W1132" s="39">
        <v>2</v>
      </c>
      <c r="X1132" s="39">
        <v>2</v>
      </c>
      <c r="Y1132" s="39">
        <v>0</v>
      </c>
      <c r="Z1132" s="39">
        <v>0</v>
      </c>
      <c r="AA1132" s="39">
        <v>0</v>
      </c>
      <c r="AB1132" s="39">
        <v>0</v>
      </c>
      <c r="AC1132" s="39">
        <v>0</v>
      </c>
      <c r="AD1132" s="39">
        <v>2</v>
      </c>
      <c r="AE1132" s="39">
        <v>0</v>
      </c>
      <c r="AF1132" s="39">
        <v>177781</v>
      </c>
      <c r="AG1132" s="39">
        <v>134781</v>
      </c>
      <c r="AH1132" s="39">
        <v>20000</v>
      </c>
      <c r="AI1132" s="39">
        <v>23000</v>
      </c>
      <c r="AJ1132" s="39">
        <v>19762</v>
      </c>
      <c r="AK1132" s="39">
        <v>20740</v>
      </c>
    </row>
    <row r="1133" spans="1:37" ht="16.5" customHeight="1">
      <c r="A1133" s="38">
        <v>1077</v>
      </c>
      <c r="B1133" s="38" t="s">
        <v>2655</v>
      </c>
      <c r="C1133" s="38" t="s">
        <v>2664</v>
      </c>
      <c r="D1133" s="38" t="s">
        <v>157</v>
      </c>
      <c r="E1133" s="38" t="s">
        <v>2777</v>
      </c>
      <c r="F1133" s="45" t="s">
        <v>4666</v>
      </c>
      <c r="G1133" s="38" t="s">
        <v>2778</v>
      </c>
      <c r="H1133" s="38" t="s">
        <v>2779</v>
      </c>
      <c r="I1133" s="38">
        <v>2018</v>
      </c>
      <c r="J1133" s="39">
        <v>8121</v>
      </c>
      <c r="K1133" s="39">
        <v>890</v>
      </c>
      <c r="L1133" s="39">
        <v>212</v>
      </c>
      <c r="M1133" s="39">
        <v>27649</v>
      </c>
      <c r="N1133" s="39">
        <v>460</v>
      </c>
      <c r="O1133" s="39">
        <v>20</v>
      </c>
      <c r="P1133" s="39">
        <v>3148</v>
      </c>
      <c r="Q1133" s="39">
        <v>0</v>
      </c>
      <c r="R1133" s="39">
        <v>20</v>
      </c>
      <c r="S1133" s="39">
        <v>3</v>
      </c>
      <c r="T1133" s="39">
        <v>4</v>
      </c>
      <c r="U1133" s="39">
        <v>0</v>
      </c>
      <c r="V1133" s="39">
        <v>1</v>
      </c>
      <c r="W1133" s="39">
        <v>2</v>
      </c>
      <c r="X1133" s="39">
        <v>3</v>
      </c>
      <c r="Y1133" s="39">
        <v>0</v>
      </c>
      <c r="Z1133" s="39">
        <v>0</v>
      </c>
      <c r="AA1133" s="39">
        <v>1</v>
      </c>
      <c r="AB1133" s="39">
        <v>0</v>
      </c>
      <c r="AC1133" s="39">
        <v>1</v>
      </c>
      <c r="AD1133" s="39">
        <v>1</v>
      </c>
      <c r="AE1133" s="39">
        <v>0</v>
      </c>
      <c r="AF1133" s="39">
        <v>300975</v>
      </c>
      <c r="AG1133" s="39">
        <v>207900</v>
      </c>
      <c r="AH1133" s="39">
        <v>41090</v>
      </c>
      <c r="AI1133" s="39">
        <v>51985</v>
      </c>
      <c r="AJ1133" s="39">
        <v>42788</v>
      </c>
      <c r="AK1133" s="39">
        <v>15889</v>
      </c>
    </row>
    <row r="1134" spans="1:37" ht="16.5" customHeight="1">
      <c r="A1134" s="38">
        <v>1078</v>
      </c>
      <c r="B1134" s="38" t="s">
        <v>2655</v>
      </c>
      <c r="C1134" s="38" t="s">
        <v>2668</v>
      </c>
      <c r="D1134" s="38" t="s">
        <v>157</v>
      </c>
      <c r="E1134" s="38" t="s">
        <v>2780</v>
      </c>
      <c r="F1134" s="45" t="s">
        <v>4667</v>
      </c>
      <c r="G1134" s="38" t="s">
        <v>4668</v>
      </c>
      <c r="H1134" s="38" t="s">
        <v>2791</v>
      </c>
      <c r="I1134" s="38">
        <v>2007</v>
      </c>
      <c r="J1134" s="39">
        <v>11839</v>
      </c>
      <c r="K1134" s="39">
        <v>4826</v>
      </c>
      <c r="L1134" s="39">
        <v>584</v>
      </c>
      <c r="M1134" s="39">
        <v>141369</v>
      </c>
      <c r="N1134" s="39">
        <v>1165</v>
      </c>
      <c r="O1134" s="39">
        <v>96</v>
      </c>
      <c r="P1134" s="39">
        <v>2315</v>
      </c>
      <c r="Q1134" s="39">
        <v>40</v>
      </c>
      <c r="R1134" s="39">
        <v>3</v>
      </c>
      <c r="S1134" s="39">
        <v>14</v>
      </c>
      <c r="T1134" s="39">
        <v>13</v>
      </c>
      <c r="U1134" s="39">
        <v>8</v>
      </c>
      <c r="V1134" s="39">
        <v>5</v>
      </c>
      <c r="W1134" s="39">
        <v>4</v>
      </c>
      <c r="X1134" s="39">
        <v>4</v>
      </c>
      <c r="Y1134" s="39">
        <v>0</v>
      </c>
      <c r="Z1134" s="39">
        <v>0</v>
      </c>
      <c r="AA1134" s="39">
        <v>2</v>
      </c>
      <c r="AB1134" s="39">
        <v>4</v>
      </c>
      <c r="AC1134" s="39">
        <v>0</v>
      </c>
      <c r="AD1134" s="39">
        <v>4</v>
      </c>
      <c r="AE1134" s="39">
        <v>1</v>
      </c>
      <c r="AF1134" s="39">
        <v>1293974</v>
      </c>
      <c r="AG1134" s="39">
        <v>715293</v>
      </c>
      <c r="AH1134" s="39">
        <v>14309</v>
      </c>
      <c r="AI1134" s="39">
        <v>564372</v>
      </c>
      <c r="AJ1134" s="39">
        <v>104865</v>
      </c>
      <c r="AK1134" s="39">
        <v>174974</v>
      </c>
    </row>
    <row r="1135" spans="1:37" ht="16.5" customHeight="1">
      <c r="A1135" s="38">
        <v>1079</v>
      </c>
      <c r="B1135" s="38" t="s">
        <v>2655</v>
      </c>
      <c r="C1135" s="38" t="s">
        <v>2668</v>
      </c>
      <c r="D1135" s="38" t="s">
        <v>157</v>
      </c>
      <c r="E1135" s="38" t="s">
        <v>2783</v>
      </c>
      <c r="F1135" s="45" t="s">
        <v>4669</v>
      </c>
      <c r="G1135" s="38" t="s">
        <v>2784</v>
      </c>
      <c r="H1135" s="38" t="s">
        <v>2791</v>
      </c>
      <c r="I1135" s="38">
        <v>2007</v>
      </c>
      <c r="J1135" s="39">
        <v>4576</v>
      </c>
      <c r="K1135" s="39">
        <v>2942</v>
      </c>
      <c r="L1135" s="39">
        <v>422</v>
      </c>
      <c r="M1135" s="39">
        <v>139201</v>
      </c>
      <c r="N1135" s="39">
        <v>799</v>
      </c>
      <c r="O1135" s="39">
        <v>91</v>
      </c>
      <c r="P1135" s="39">
        <v>1170</v>
      </c>
      <c r="Q1135" s="39">
        <v>67</v>
      </c>
      <c r="R1135" s="39">
        <v>0</v>
      </c>
      <c r="S1135" s="39">
        <v>10</v>
      </c>
      <c r="T1135" s="39">
        <v>6</v>
      </c>
      <c r="U1135" s="39">
        <v>3</v>
      </c>
      <c r="V1135" s="39">
        <v>2</v>
      </c>
      <c r="W1135" s="39">
        <v>3</v>
      </c>
      <c r="X1135" s="39">
        <v>3</v>
      </c>
      <c r="Y1135" s="39">
        <v>0</v>
      </c>
      <c r="Z1135" s="39">
        <v>0</v>
      </c>
      <c r="AA1135" s="39">
        <v>4</v>
      </c>
      <c r="AB1135" s="39">
        <v>1</v>
      </c>
      <c r="AC1135" s="39">
        <v>0</v>
      </c>
      <c r="AD1135" s="39">
        <v>4</v>
      </c>
      <c r="AE1135" s="39">
        <v>0</v>
      </c>
      <c r="AF1135" s="39">
        <v>805241</v>
      </c>
      <c r="AG1135" s="39">
        <v>518377</v>
      </c>
      <c r="AH1135" s="39">
        <v>27633</v>
      </c>
      <c r="AI1135" s="39">
        <v>259231</v>
      </c>
      <c r="AJ1135" s="39">
        <v>39358</v>
      </c>
      <c r="AK1135" s="39">
        <v>41543</v>
      </c>
    </row>
    <row r="1136" spans="1:37" ht="16.5" customHeight="1">
      <c r="A1136" s="38">
        <v>1080</v>
      </c>
      <c r="B1136" s="38" t="s">
        <v>2655</v>
      </c>
      <c r="C1136" s="38" t="s">
        <v>2668</v>
      </c>
      <c r="D1136" s="38" t="s">
        <v>157</v>
      </c>
      <c r="E1136" s="38" t="s">
        <v>2785</v>
      </c>
      <c r="F1136" s="45" t="s">
        <v>4670</v>
      </c>
      <c r="G1136" s="38" t="s">
        <v>2786</v>
      </c>
      <c r="H1136" s="38" t="s">
        <v>2787</v>
      </c>
      <c r="I1136" s="38">
        <v>2020</v>
      </c>
      <c r="J1136" s="39">
        <v>10063</v>
      </c>
      <c r="K1136" s="39">
        <v>5258</v>
      </c>
      <c r="L1136" s="39">
        <v>800</v>
      </c>
      <c r="M1136" s="39">
        <v>30922</v>
      </c>
      <c r="N1136" s="39">
        <v>0</v>
      </c>
      <c r="O1136" s="39">
        <v>90</v>
      </c>
      <c r="P1136" s="39">
        <v>11015</v>
      </c>
      <c r="Q1136" s="39">
        <v>0</v>
      </c>
      <c r="R1136" s="39">
        <v>0</v>
      </c>
      <c r="S1136" s="39">
        <v>7</v>
      </c>
      <c r="T1136" s="39">
        <v>6</v>
      </c>
      <c r="U1136" s="39">
        <v>0</v>
      </c>
      <c r="V1136" s="39">
        <v>2</v>
      </c>
      <c r="W1136" s="39">
        <v>4</v>
      </c>
      <c r="X1136" s="39">
        <v>4</v>
      </c>
      <c r="Y1136" s="39">
        <v>0</v>
      </c>
      <c r="Z1136" s="39">
        <v>0</v>
      </c>
      <c r="AA1136" s="39">
        <v>3</v>
      </c>
      <c r="AB1136" s="39">
        <v>0</v>
      </c>
      <c r="AC1136" s="39">
        <v>0</v>
      </c>
      <c r="AD1136" s="39">
        <v>4</v>
      </c>
      <c r="AE1136" s="39">
        <v>0</v>
      </c>
      <c r="AF1136" s="39">
        <v>934060</v>
      </c>
      <c r="AG1136" s="39">
        <v>501505</v>
      </c>
      <c r="AH1136" s="39">
        <v>67230</v>
      </c>
      <c r="AI1136" s="39">
        <v>365325</v>
      </c>
      <c r="AJ1136" s="39">
        <v>136270</v>
      </c>
      <c r="AK1136" s="39">
        <v>220149</v>
      </c>
    </row>
    <row r="1137" spans="1:37" ht="16.5" customHeight="1">
      <c r="A1137" s="38">
        <v>1081</v>
      </c>
      <c r="B1137" s="38" t="s">
        <v>2655</v>
      </c>
      <c r="C1137" s="38" t="s">
        <v>2668</v>
      </c>
      <c r="D1137" s="38" t="s">
        <v>157</v>
      </c>
      <c r="E1137" s="38" t="s">
        <v>2788</v>
      </c>
      <c r="F1137" s="45" t="s">
        <v>4671</v>
      </c>
      <c r="G1137" s="38" t="s">
        <v>2789</v>
      </c>
      <c r="H1137" s="38" t="s">
        <v>2791</v>
      </c>
      <c r="I1137" s="38">
        <v>2000</v>
      </c>
      <c r="J1137" s="39">
        <v>10148</v>
      </c>
      <c r="K1137" s="39">
        <v>1396</v>
      </c>
      <c r="L1137" s="39">
        <v>890</v>
      </c>
      <c r="M1137" s="39">
        <v>174768</v>
      </c>
      <c r="N1137" s="39">
        <v>264</v>
      </c>
      <c r="O1137" s="39">
        <v>47</v>
      </c>
      <c r="P1137" s="39">
        <v>2014</v>
      </c>
      <c r="Q1137" s="39">
        <v>0</v>
      </c>
      <c r="R1137" s="39">
        <v>0</v>
      </c>
      <c r="S1137" s="39">
        <v>6</v>
      </c>
      <c r="T1137" s="39">
        <v>8</v>
      </c>
      <c r="U1137" s="39">
        <v>0</v>
      </c>
      <c r="V1137" s="39">
        <v>2</v>
      </c>
      <c r="W1137" s="39">
        <v>3</v>
      </c>
      <c r="X1137" s="39">
        <v>4</v>
      </c>
      <c r="Y1137" s="39">
        <v>0</v>
      </c>
      <c r="Z1137" s="39">
        <v>0</v>
      </c>
      <c r="AA1137" s="39">
        <v>3</v>
      </c>
      <c r="AB1137" s="39">
        <v>2</v>
      </c>
      <c r="AC1137" s="39">
        <v>0</v>
      </c>
      <c r="AD1137" s="39">
        <v>3</v>
      </c>
      <c r="AE1137" s="39">
        <v>0</v>
      </c>
      <c r="AF1137" s="39">
        <v>1064245</v>
      </c>
      <c r="AG1137" s="39">
        <v>573149</v>
      </c>
      <c r="AH1137" s="39">
        <v>74888</v>
      </c>
      <c r="AI1137" s="39">
        <v>416208</v>
      </c>
      <c r="AJ1137" s="39">
        <v>23819</v>
      </c>
      <c r="AK1137" s="39">
        <v>81146</v>
      </c>
    </row>
    <row r="1138" spans="1:37" ht="16.5" customHeight="1">
      <c r="A1138" s="38">
        <v>1082</v>
      </c>
      <c r="B1138" s="38" t="s">
        <v>2655</v>
      </c>
      <c r="C1138" s="38" t="s">
        <v>2668</v>
      </c>
      <c r="D1138" s="38" t="s">
        <v>157</v>
      </c>
      <c r="E1138" s="38" t="s">
        <v>2790</v>
      </c>
      <c r="F1138" s="45" t="s">
        <v>4672</v>
      </c>
      <c r="G1138" s="38" t="s">
        <v>4673</v>
      </c>
      <c r="H1138" s="38" t="s">
        <v>2791</v>
      </c>
      <c r="I1138" s="38">
        <v>1994</v>
      </c>
      <c r="J1138" s="39">
        <v>6783.4</v>
      </c>
      <c r="K1138" s="39">
        <v>8395.3700000000008</v>
      </c>
      <c r="L1138" s="39">
        <v>1366</v>
      </c>
      <c r="M1138" s="39">
        <v>272249</v>
      </c>
      <c r="N1138" s="39">
        <v>3239</v>
      </c>
      <c r="O1138" s="39">
        <v>85</v>
      </c>
      <c r="P1138" s="39">
        <v>4352</v>
      </c>
      <c r="Q1138" s="39">
        <v>113</v>
      </c>
      <c r="R1138" s="39">
        <v>0</v>
      </c>
      <c r="S1138" s="39">
        <v>21</v>
      </c>
      <c r="T1138" s="39">
        <v>0</v>
      </c>
      <c r="U1138" s="39">
        <v>3</v>
      </c>
      <c r="V1138" s="39">
        <v>0</v>
      </c>
      <c r="W1138" s="39">
        <v>10</v>
      </c>
      <c r="X1138" s="39">
        <v>0</v>
      </c>
      <c r="Y1138" s="39">
        <v>1</v>
      </c>
      <c r="Z1138" s="39">
        <v>0</v>
      </c>
      <c r="AA1138" s="39">
        <v>7</v>
      </c>
      <c r="AB1138" s="39">
        <v>0</v>
      </c>
      <c r="AC1138" s="39">
        <v>1</v>
      </c>
      <c r="AD1138" s="39">
        <v>8</v>
      </c>
      <c r="AE1138" s="39">
        <v>0</v>
      </c>
      <c r="AF1138" s="39">
        <v>2234985</v>
      </c>
      <c r="AG1138" s="39">
        <v>1217942</v>
      </c>
      <c r="AH1138" s="39">
        <v>142884</v>
      </c>
      <c r="AI1138" s="39">
        <v>874159</v>
      </c>
      <c r="AJ1138" s="39">
        <v>114492</v>
      </c>
      <c r="AK1138" s="39">
        <v>114372</v>
      </c>
    </row>
    <row r="1139" spans="1:37" ht="16.5" customHeight="1">
      <c r="A1139" s="38">
        <v>1083</v>
      </c>
      <c r="B1139" s="38" t="s">
        <v>2655</v>
      </c>
      <c r="C1139" s="38" t="s">
        <v>2668</v>
      </c>
      <c r="D1139" s="38" t="s">
        <v>157</v>
      </c>
      <c r="E1139" s="38" t="s">
        <v>2781</v>
      </c>
      <c r="F1139" s="45" t="s">
        <v>4674</v>
      </c>
      <c r="G1139" s="38" t="s">
        <v>2782</v>
      </c>
      <c r="H1139" s="38" t="s">
        <v>2791</v>
      </c>
      <c r="I1139" s="38">
        <v>2011</v>
      </c>
      <c r="J1139" s="39">
        <v>4503</v>
      </c>
      <c r="K1139" s="39">
        <v>3716</v>
      </c>
      <c r="L1139" s="39">
        <v>640</v>
      </c>
      <c r="M1139" s="39">
        <v>95166</v>
      </c>
      <c r="N1139" s="39">
        <v>0</v>
      </c>
      <c r="O1139" s="39">
        <v>85</v>
      </c>
      <c r="P1139" s="39">
        <v>2405</v>
      </c>
      <c r="Q1139" s="39">
        <v>0</v>
      </c>
      <c r="R1139" s="39">
        <v>0</v>
      </c>
      <c r="S1139" s="39">
        <v>6</v>
      </c>
      <c r="T1139" s="39">
        <v>7</v>
      </c>
      <c r="U1139" s="39">
        <v>1</v>
      </c>
      <c r="V1139" s="39">
        <v>0</v>
      </c>
      <c r="W1139" s="39">
        <v>3</v>
      </c>
      <c r="X1139" s="39">
        <v>4</v>
      </c>
      <c r="Y1139" s="39">
        <v>0</v>
      </c>
      <c r="Z1139" s="39">
        <v>0</v>
      </c>
      <c r="AA1139" s="39">
        <v>2</v>
      </c>
      <c r="AB1139" s="39">
        <v>3</v>
      </c>
      <c r="AC1139" s="39">
        <v>0</v>
      </c>
      <c r="AD1139" s="39">
        <v>3</v>
      </c>
      <c r="AE1139" s="39">
        <v>0</v>
      </c>
      <c r="AF1139" s="39">
        <v>804275</v>
      </c>
      <c r="AG1139" s="39">
        <v>429861</v>
      </c>
      <c r="AH1139" s="39">
        <v>59972</v>
      </c>
      <c r="AI1139" s="39">
        <v>314442</v>
      </c>
      <c r="AJ1139" s="39">
        <v>88341</v>
      </c>
      <c r="AK1139" s="39">
        <v>101029</v>
      </c>
    </row>
    <row r="1140" spans="1:37" ht="16.5" customHeight="1">
      <c r="A1140" s="38">
        <v>1084</v>
      </c>
      <c r="B1140" s="38" t="s">
        <v>2655</v>
      </c>
      <c r="C1140" s="38" t="s">
        <v>2792</v>
      </c>
      <c r="D1140" s="38" t="s">
        <v>157</v>
      </c>
      <c r="E1140" s="38" t="s">
        <v>2793</v>
      </c>
      <c r="F1140" s="45" t="s">
        <v>4675</v>
      </c>
      <c r="G1140" s="38" t="s">
        <v>2794</v>
      </c>
      <c r="H1140" s="38" t="s">
        <v>2795</v>
      </c>
      <c r="I1140" s="38">
        <v>1963</v>
      </c>
      <c r="J1140" s="39">
        <v>18770</v>
      </c>
      <c r="K1140" s="39">
        <v>7278</v>
      </c>
      <c r="L1140" s="39">
        <v>805</v>
      </c>
      <c r="M1140" s="39">
        <v>223625</v>
      </c>
      <c r="N1140" s="39">
        <v>6474</v>
      </c>
      <c r="O1140" s="39">
        <v>115</v>
      </c>
      <c r="P1140" s="39">
        <v>11179</v>
      </c>
      <c r="Q1140" s="39">
        <v>180</v>
      </c>
      <c r="R1140" s="39">
        <v>14</v>
      </c>
      <c r="S1140" s="39">
        <v>16</v>
      </c>
      <c r="T1140" s="39">
        <v>16</v>
      </c>
      <c r="U1140" s="39">
        <v>5</v>
      </c>
      <c r="V1140" s="39">
        <v>2</v>
      </c>
      <c r="W1140" s="39">
        <v>8</v>
      </c>
      <c r="X1140" s="39">
        <v>11</v>
      </c>
      <c r="Y1140" s="39">
        <v>1</v>
      </c>
      <c r="Z1140" s="39">
        <v>1</v>
      </c>
      <c r="AA1140" s="39">
        <v>2</v>
      </c>
      <c r="AB1140" s="39">
        <v>2</v>
      </c>
      <c r="AC1140" s="39">
        <v>2</v>
      </c>
      <c r="AD1140" s="39">
        <v>6</v>
      </c>
      <c r="AE1140" s="39">
        <v>0</v>
      </c>
      <c r="AF1140" s="39">
        <v>2089218</v>
      </c>
      <c r="AG1140" s="39">
        <v>1125750</v>
      </c>
      <c r="AH1140" s="39">
        <v>223761</v>
      </c>
      <c r="AI1140" s="39">
        <v>739707</v>
      </c>
      <c r="AJ1140" s="39">
        <v>129330</v>
      </c>
      <c r="AK1140" s="39">
        <v>152880</v>
      </c>
    </row>
    <row r="1141" spans="1:37" ht="16.5" customHeight="1">
      <c r="A1141" s="38">
        <v>1085</v>
      </c>
      <c r="B1141" s="38" t="s">
        <v>2655</v>
      </c>
      <c r="C1141" s="38" t="s">
        <v>2675</v>
      </c>
      <c r="D1141" s="38" t="s">
        <v>157</v>
      </c>
      <c r="E1141" s="38" t="s">
        <v>2796</v>
      </c>
      <c r="F1141" s="45" t="s">
        <v>4676</v>
      </c>
      <c r="G1141" s="38" t="s">
        <v>2797</v>
      </c>
      <c r="H1141" s="38" t="s">
        <v>4677</v>
      </c>
      <c r="I1141" s="38">
        <v>2009</v>
      </c>
      <c r="J1141" s="39">
        <v>3727</v>
      </c>
      <c r="K1141" s="39">
        <v>2322</v>
      </c>
      <c r="L1141" s="39">
        <v>328</v>
      </c>
      <c r="M1141" s="39">
        <v>85094</v>
      </c>
      <c r="N1141" s="39">
        <v>0</v>
      </c>
      <c r="O1141" s="39">
        <v>56</v>
      </c>
      <c r="P1141" s="39">
        <v>3235</v>
      </c>
      <c r="Q1141" s="39">
        <v>0</v>
      </c>
      <c r="R1141" s="39">
        <v>0</v>
      </c>
      <c r="S1141" s="39">
        <v>3</v>
      </c>
      <c r="T1141" s="39">
        <v>3</v>
      </c>
      <c r="U1141" s="39">
        <v>0</v>
      </c>
      <c r="V1141" s="39">
        <v>0</v>
      </c>
      <c r="W1141" s="39">
        <v>3</v>
      </c>
      <c r="X1141" s="39">
        <v>3</v>
      </c>
      <c r="Y1141" s="39">
        <v>0</v>
      </c>
      <c r="Z1141" s="39">
        <v>0</v>
      </c>
      <c r="AA1141" s="39">
        <v>0</v>
      </c>
      <c r="AB1141" s="39">
        <v>0</v>
      </c>
      <c r="AC1141" s="39">
        <v>0</v>
      </c>
      <c r="AD1141" s="39">
        <v>3</v>
      </c>
      <c r="AE1141" s="39">
        <v>0</v>
      </c>
      <c r="AF1141" s="39">
        <v>428794</v>
      </c>
      <c r="AG1141" s="39">
        <v>303067</v>
      </c>
      <c r="AH1141" s="39">
        <v>41600</v>
      </c>
      <c r="AI1141" s="39">
        <v>84127</v>
      </c>
      <c r="AJ1141" s="39">
        <v>129600</v>
      </c>
      <c r="AK1141" s="39">
        <v>260097</v>
      </c>
    </row>
    <row r="1142" spans="1:37" ht="16.5" customHeight="1">
      <c r="A1142" s="38">
        <v>1086</v>
      </c>
      <c r="B1142" s="38" t="s">
        <v>2655</v>
      </c>
      <c r="C1142" s="38" t="s">
        <v>2675</v>
      </c>
      <c r="D1142" s="38" t="s">
        <v>157</v>
      </c>
      <c r="E1142" s="38" t="s">
        <v>2798</v>
      </c>
      <c r="F1142" s="45" t="s">
        <v>4678</v>
      </c>
      <c r="G1142" s="38" t="s">
        <v>2799</v>
      </c>
      <c r="H1142" s="38" t="s">
        <v>2800</v>
      </c>
      <c r="I1142" s="38">
        <v>1998</v>
      </c>
      <c r="J1142" s="39">
        <v>4338</v>
      </c>
      <c r="K1142" s="39">
        <v>1669</v>
      </c>
      <c r="L1142" s="39">
        <v>234</v>
      </c>
      <c r="M1142" s="39">
        <v>71472</v>
      </c>
      <c r="N1142" s="39">
        <v>0</v>
      </c>
      <c r="O1142" s="39">
        <v>23</v>
      </c>
      <c r="P1142" s="39">
        <v>1348</v>
      </c>
      <c r="Q1142" s="39">
        <v>0</v>
      </c>
      <c r="R1142" s="39">
        <v>5</v>
      </c>
      <c r="S1142" s="39">
        <v>3</v>
      </c>
      <c r="T1142" s="39">
        <v>3</v>
      </c>
      <c r="U1142" s="39">
        <v>1</v>
      </c>
      <c r="V1142" s="39">
        <v>1</v>
      </c>
      <c r="W1142" s="39">
        <v>1</v>
      </c>
      <c r="X1142" s="39">
        <v>1</v>
      </c>
      <c r="Y1142" s="39">
        <v>0</v>
      </c>
      <c r="Z1142" s="39">
        <v>0</v>
      </c>
      <c r="AA1142" s="39">
        <v>1</v>
      </c>
      <c r="AB1142" s="39">
        <v>1</v>
      </c>
      <c r="AC1142" s="39">
        <v>0</v>
      </c>
      <c r="AD1142" s="39">
        <v>0</v>
      </c>
      <c r="AE1142" s="39">
        <v>1</v>
      </c>
      <c r="AF1142" s="39">
        <v>261492</v>
      </c>
      <c r="AG1142" s="39">
        <v>162056</v>
      </c>
      <c r="AH1142" s="39">
        <v>24500</v>
      </c>
      <c r="AI1142" s="39">
        <v>74936</v>
      </c>
      <c r="AJ1142" s="39">
        <v>12502</v>
      </c>
      <c r="AK1142" s="39">
        <v>8784</v>
      </c>
    </row>
    <row r="1143" spans="1:37" ht="16.5" customHeight="1">
      <c r="A1143" s="38">
        <v>1087</v>
      </c>
      <c r="B1143" s="38" t="s">
        <v>2655</v>
      </c>
      <c r="C1143" s="38" t="s">
        <v>2675</v>
      </c>
      <c r="D1143" s="38" t="s">
        <v>157</v>
      </c>
      <c r="E1143" s="38" t="s">
        <v>2801</v>
      </c>
      <c r="F1143" s="45" t="s">
        <v>4679</v>
      </c>
      <c r="G1143" s="38" t="s">
        <v>2802</v>
      </c>
      <c r="H1143" s="38" t="s">
        <v>4680</v>
      </c>
      <c r="I1143" s="38">
        <v>1997</v>
      </c>
      <c r="J1143" s="39">
        <v>4000</v>
      </c>
      <c r="K1143" s="39">
        <v>2530</v>
      </c>
      <c r="L1143" s="39">
        <v>402</v>
      </c>
      <c r="M1143" s="39">
        <v>115731</v>
      </c>
      <c r="N1143" s="39">
        <v>0</v>
      </c>
      <c r="O1143" s="39">
        <v>38</v>
      </c>
      <c r="P1143" s="39">
        <v>2701</v>
      </c>
      <c r="Q1143" s="39">
        <v>0</v>
      </c>
      <c r="R1143" s="39">
        <v>2</v>
      </c>
      <c r="S1143" s="39">
        <v>3</v>
      </c>
      <c r="T1143" s="39">
        <v>3</v>
      </c>
      <c r="U1143" s="39">
        <v>1</v>
      </c>
      <c r="V1143" s="39">
        <v>1</v>
      </c>
      <c r="W1143" s="39">
        <v>2</v>
      </c>
      <c r="X1143" s="39">
        <v>2</v>
      </c>
      <c r="Y1143" s="39">
        <v>0</v>
      </c>
      <c r="Z1143" s="39">
        <v>0</v>
      </c>
      <c r="AA1143" s="39">
        <v>0</v>
      </c>
      <c r="AB1143" s="39">
        <v>0</v>
      </c>
      <c r="AC1143" s="39">
        <v>0</v>
      </c>
      <c r="AD1143" s="39">
        <v>3</v>
      </c>
      <c r="AE1143" s="39">
        <v>0</v>
      </c>
      <c r="AF1143" s="39">
        <v>473696</v>
      </c>
      <c r="AG1143" s="39">
        <v>303045</v>
      </c>
      <c r="AH1143" s="39">
        <v>63000</v>
      </c>
      <c r="AI1143" s="39">
        <v>107651</v>
      </c>
      <c r="AJ1143" s="39">
        <v>34832</v>
      </c>
      <c r="AK1143" s="39">
        <v>42107</v>
      </c>
    </row>
    <row r="1144" spans="1:37" ht="16.5" customHeight="1">
      <c r="A1144" s="38">
        <v>1088</v>
      </c>
      <c r="B1144" s="38" t="s">
        <v>2655</v>
      </c>
      <c r="C1144" s="38" t="s">
        <v>2692</v>
      </c>
      <c r="D1144" s="38" t="s">
        <v>157</v>
      </c>
      <c r="E1144" s="38" t="s">
        <v>2803</v>
      </c>
      <c r="F1144" s="45" t="s">
        <v>4681</v>
      </c>
      <c r="G1144" s="38" t="s">
        <v>2804</v>
      </c>
      <c r="H1144" s="38" t="s">
        <v>3124</v>
      </c>
      <c r="I1144" s="38">
        <v>1987</v>
      </c>
      <c r="J1144" s="39">
        <v>1229</v>
      </c>
      <c r="K1144" s="39">
        <v>427.92</v>
      </c>
      <c r="L1144" s="39">
        <v>124</v>
      </c>
      <c r="M1144" s="39">
        <v>12242</v>
      </c>
      <c r="N1144" s="39">
        <v>350</v>
      </c>
      <c r="O1144" s="39">
        <v>50</v>
      </c>
      <c r="P1144" s="39">
        <v>1567</v>
      </c>
      <c r="Q1144" s="39">
        <v>0</v>
      </c>
      <c r="R1144" s="39">
        <v>0</v>
      </c>
      <c r="S1144" s="39">
        <v>2</v>
      </c>
      <c r="T1144" s="39">
        <v>4</v>
      </c>
      <c r="U1144" s="39">
        <v>0</v>
      </c>
      <c r="V1144" s="39">
        <v>0</v>
      </c>
      <c r="W1144" s="39">
        <v>1</v>
      </c>
      <c r="X1144" s="39">
        <v>3</v>
      </c>
      <c r="Y1144" s="39">
        <v>0</v>
      </c>
      <c r="Z1144" s="39">
        <v>0</v>
      </c>
      <c r="AA1144" s="39">
        <v>1</v>
      </c>
      <c r="AB1144" s="39">
        <v>1</v>
      </c>
      <c r="AC1144" s="39">
        <v>0</v>
      </c>
      <c r="AD1144" s="39">
        <v>0</v>
      </c>
      <c r="AE1144" s="39">
        <v>2</v>
      </c>
      <c r="AF1144" s="39">
        <v>90000</v>
      </c>
      <c r="AG1144" s="39">
        <v>70000</v>
      </c>
      <c r="AH1144" s="39">
        <v>20000</v>
      </c>
      <c r="AI1144" s="39">
        <v>0</v>
      </c>
      <c r="AJ1144" s="39">
        <v>192</v>
      </c>
      <c r="AK1144" s="39">
        <v>1242</v>
      </c>
    </row>
    <row r="1145" spans="1:37" ht="16.5" customHeight="1">
      <c r="A1145" s="38">
        <v>1089</v>
      </c>
      <c r="B1145" s="38" t="s">
        <v>2655</v>
      </c>
      <c r="C1145" s="38" t="s">
        <v>2696</v>
      </c>
      <c r="D1145" s="38" t="s">
        <v>157</v>
      </c>
      <c r="E1145" s="38" t="s">
        <v>2808</v>
      </c>
      <c r="F1145" s="45" t="s">
        <v>4682</v>
      </c>
      <c r="G1145" s="38" t="s">
        <v>2809</v>
      </c>
      <c r="H1145" s="38" t="s">
        <v>2807</v>
      </c>
      <c r="I1145" s="38">
        <v>1965</v>
      </c>
      <c r="J1145" s="39">
        <v>1385</v>
      </c>
      <c r="K1145" s="39">
        <v>1898</v>
      </c>
      <c r="L1145" s="39">
        <v>123</v>
      </c>
      <c r="M1145" s="39">
        <v>77881</v>
      </c>
      <c r="N1145" s="39">
        <v>0</v>
      </c>
      <c r="O1145" s="39">
        <v>15</v>
      </c>
      <c r="P1145" s="39">
        <v>990</v>
      </c>
      <c r="Q1145" s="39">
        <v>0</v>
      </c>
      <c r="R1145" s="39">
        <v>15</v>
      </c>
      <c r="S1145" s="46">
        <v>5.5</v>
      </c>
      <c r="T1145" s="46">
        <v>5.5</v>
      </c>
      <c r="U1145" s="39">
        <v>1</v>
      </c>
      <c r="V1145" s="39">
        <v>1</v>
      </c>
      <c r="W1145" s="39">
        <v>2</v>
      </c>
      <c r="X1145" s="39">
        <v>2</v>
      </c>
      <c r="Y1145" s="39">
        <v>0</v>
      </c>
      <c r="Z1145" s="39">
        <v>0</v>
      </c>
      <c r="AA1145" s="46">
        <v>2.5</v>
      </c>
      <c r="AB1145" s="46">
        <v>2.5</v>
      </c>
      <c r="AC1145" s="39">
        <v>0</v>
      </c>
      <c r="AD1145" s="39">
        <v>2</v>
      </c>
      <c r="AE1145" s="39">
        <v>0</v>
      </c>
      <c r="AF1145" s="39">
        <v>769685</v>
      </c>
      <c r="AG1145" s="39">
        <v>298094</v>
      </c>
      <c r="AH1145" s="39">
        <v>41707</v>
      </c>
      <c r="AI1145" s="39">
        <v>429884</v>
      </c>
      <c r="AJ1145" s="39">
        <v>15759</v>
      </c>
      <c r="AK1145" s="39">
        <v>18173</v>
      </c>
    </row>
    <row r="1146" spans="1:37" ht="16.5" customHeight="1">
      <c r="A1146" s="38">
        <v>1090</v>
      </c>
      <c r="B1146" s="38" t="s">
        <v>2655</v>
      </c>
      <c r="C1146" s="38" t="s">
        <v>2696</v>
      </c>
      <c r="D1146" s="38" t="s">
        <v>157</v>
      </c>
      <c r="E1146" s="38" t="s">
        <v>2810</v>
      </c>
      <c r="F1146" s="45" t="s">
        <v>4683</v>
      </c>
      <c r="G1146" s="38" t="s">
        <v>2811</v>
      </c>
      <c r="H1146" s="38" t="s">
        <v>2807</v>
      </c>
      <c r="I1146" s="38">
        <v>2020</v>
      </c>
      <c r="J1146" s="39">
        <v>6752</v>
      </c>
      <c r="K1146" s="39">
        <v>3469.92</v>
      </c>
      <c r="L1146" s="39">
        <v>354</v>
      </c>
      <c r="M1146" s="39">
        <v>38262</v>
      </c>
      <c r="N1146" s="39">
        <v>0</v>
      </c>
      <c r="O1146" s="39">
        <v>22</v>
      </c>
      <c r="P1146" s="39">
        <v>5677</v>
      </c>
      <c r="Q1146" s="39">
        <v>0</v>
      </c>
      <c r="R1146" s="39">
        <v>0</v>
      </c>
      <c r="S1146" s="39">
        <v>10</v>
      </c>
      <c r="T1146" s="39">
        <v>11</v>
      </c>
      <c r="U1146" s="39">
        <v>2</v>
      </c>
      <c r="V1146" s="39">
        <v>0</v>
      </c>
      <c r="W1146" s="39">
        <v>5</v>
      </c>
      <c r="X1146" s="39">
        <v>8</v>
      </c>
      <c r="Y1146" s="39">
        <v>1</v>
      </c>
      <c r="Z1146" s="39">
        <v>1</v>
      </c>
      <c r="AA1146" s="39">
        <v>2</v>
      </c>
      <c r="AB1146" s="39">
        <v>2</v>
      </c>
      <c r="AC1146" s="39">
        <v>0</v>
      </c>
      <c r="AD1146" s="39">
        <v>6</v>
      </c>
      <c r="AE1146" s="39">
        <v>0</v>
      </c>
      <c r="AF1146" s="39">
        <v>1183922</v>
      </c>
      <c r="AG1146" s="39">
        <v>664643</v>
      </c>
      <c r="AH1146" s="39">
        <v>89395</v>
      </c>
      <c r="AI1146" s="39">
        <v>429884</v>
      </c>
      <c r="AJ1146" s="39">
        <v>62960</v>
      </c>
      <c r="AK1146" s="39">
        <v>146131</v>
      </c>
    </row>
    <row r="1147" spans="1:37" ht="16.5" customHeight="1">
      <c r="A1147" s="38">
        <v>1091</v>
      </c>
      <c r="B1147" s="38" t="s">
        <v>2655</v>
      </c>
      <c r="C1147" s="38" t="s">
        <v>2696</v>
      </c>
      <c r="D1147" s="38" t="s">
        <v>157</v>
      </c>
      <c r="E1147" s="38" t="s">
        <v>2805</v>
      </c>
      <c r="F1147" s="45" t="s">
        <v>4684</v>
      </c>
      <c r="G1147" s="38" t="s">
        <v>2806</v>
      </c>
      <c r="H1147" s="38" t="s">
        <v>2807</v>
      </c>
      <c r="I1147" s="38">
        <v>2016</v>
      </c>
      <c r="J1147" s="39">
        <v>4850</v>
      </c>
      <c r="K1147" s="39">
        <v>2176.96</v>
      </c>
      <c r="L1147" s="39">
        <v>204</v>
      </c>
      <c r="M1147" s="39">
        <v>50538</v>
      </c>
      <c r="N1147" s="39">
        <v>2562</v>
      </c>
      <c r="O1147" s="39">
        <v>20</v>
      </c>
      <c r="P1147" s="39">
        <v>3851</v>
      </c>
      <c r="Q1147" s="39">
        <v>333</v>
      </c>
      <c r="R1147" s="39">
        <v>1</v>
      </c>
      <c r="S1147" s="39">
        <v>5</v>
      </c>
      <c r="T1147" s="39">
        <v>6</v>
      </c>
      <c r="U1147" s="39">
        <v>1</v>
      </c>
      <c r="V1147" s="39">
        <v>1</v>
      </c>
      <c r="W1147" s="39">
        <v>2</v>
      </c>
      <c r="X1147" s="39">
        <v>3</v>
      </c>
      <c r="Y1147" s="39">
        <v>1</v>
      </c>
      <c r="Z1147" s="39">
        <v>1</v>
      </c>
      <c r="AA1147" s="39">
        <v>1</v>
      </c>
      <c r="AB1147" s="39">
        <v>1</v>
      </c>
      <c r="AC1147" s="39">
        <v>0</v>
      </c>
      <c r="AD1147" s="39">
        <v>3</v>
      </c>
      <c r="AE1147" s="39">
        <v>1</v>
      </c>
      <c r="AF1147" s="39">
        <v>903773</v>
      </c>
      <c r="AG1147" s="39">
        <v>408493</v>
      </c>
      <c r="AH1147" s="39">
        <v>65396</v>
      </c>
      <c r="AI1147" s="39">
        <v>429884</v>
      </c>
      <c r="AJ1147" s="39">
        <v>33797</v>
      </c>
      <c r="AK1147" s="39">
        <v>93418</v>
      </c>
    </row>
    <row r="1148" spans="1:37" ht="16.5" customHeight="1">
      <c r="A1148" s="38">
        <v>1092</v>
      </c>
      <c r="B1148" s="38" t="s">
        <v>2655</v>
      </c>
      <c r="C1148" s="38" t="s">
        <v>2714</v>
      </c>
      <c r="D1148" s="38" t="s">
        <v>157</v>
      </c>
      <c r="E1148" s="38" t="s">
        <v>2812</v>
      </c>
      <c r="F1148" s="45" t="s">
        <v>4685</v>
      </c>
      <c r="G1148" s="38" t="s">
        <v>4686</v>
      </c>
      <c r="H1148" s="38" t="s">
        <v>2813</v>
      </c>
      <c r="I1148" s="38">
        <v>2004</v>
      </c>
      <c r="J1148" s="39">
        <v>9470</v>
      </c>
      <c r="K1148" s="39">
        <v>1338</v>
      </c>
      <c r="L1148" s="39">
        <v>296</v>
      </c>
      <c r="M1148" s="39">
        <v>88802</v>
      </c>
      <c r="N1148" s="39">
        <v>2728</v>
      </c>
      <c r="O1148" s="39">
        <v>49</v>
      </c>
      <c r="P1148" s="39">
        <v>3309</v>
      </c>
      <c r="Q1148" s="39">
        <v>49</v>
      </c>
      <c r="R1148" s="39">
        <v>26</v>
      </c>
      <c r="S1148" s="39">
        <v>5</v>
      </c>
      <c r="T1148" s="39">
        <v>5</v>
      </c>
      <c r="U1148" s="39">
        <v>2</v>
      </c>
      <c r="V1148" s="39">
        <v>2</v>
      </c>
      <c r="W1148" s="39">
        <v>3</v>
      </c>
      <c r="X1148" s="39">
        <v>3</v>
      </c>
      <c r="Y1148" s="39">
        <v>0</v>
      </c>
      <c r="Z1148" s="39">
        <v>0</v>
      </c>
      <c r="AA1148" s="39">
        <v>0</v>
      </c>
      <c r="AB1148" s="39">
        <v>0</v>
      </c>
      <c r="AC1148" s="39">
        <v>0</v>
      </c>
      <c r="AD1148" s="39">
        <v>4</v>
      </c>
      <c r="AE1148" s="39">
        <v>0</v>
      </c>
      <c r="AF1148" s="39">
        <v>298762</v>
      </c>
      <c r="AG1148" s="39">
        <v>110120</v>
      </c>
      <c r="AH1148" s="39">
        <v>49913</v>
      </c>
      <c r="AI1148" s="39">
        <v>138729</v>
      </c>
      <c r="AJ1148" s="39">
        <v>41272</v>
      </c>
      <c r="AK1148" s="39">
        <v>50137</v>
      </c>
    </row>
    <row r="1149" spans="1:37" ht="16.5" customHeight="1">
      <c r="A1149" s="38">
        <v>1093</v>
      </c>
      <c r="B1149" s="38" t="s">
        <v>2655</v>
      </c>
      <c r="C1149" s="38" t="s">
        <v>2721</v>
      </c>
      <c r="D1149" s="38" t="s">
        <v>157</v>
      </c>
      <c r="E1149" s="38" t="s">
        <v>2814</v>
      </c>
      <c r="F1149" s="45" t="s">
        <v>4687</v>
      </c>
      <c r="G1149" s="38" t="s">
        <v>2815</v>
      </c>
      <c r="H1149" s="38" t="s">
        <v>2816</v>
      </c>
      <c r="I1149" s="38">
        <v>1985</v>
      </c>
      <c r="J1149" s="39">
        <v>12857</v>
      </c>
      <c r="K1149" s="39">
        <v>4392</v>
      </c>
      <c r="L1149" s="39">
        <v>640</v>
      </c>
      <c r="M1149" s="39">
        <v>150108</v>
      </c>
      <c r="N1149" s="39">
        <v>863</v>
      </c>
      <c r="O1149" s="39">
        <v>58</v>
      </c>
      <c r="P1149" s="39">
        <v>8495</v>
      </c>
      <c r="Q1149" s="39">
        <v>0</v>
      </c>
      <c r="R1149" s="39">
        <v>0</v>
      </c>
      <c r="S1149" s="39">
        <v>6</v>
      </c>
      <c r="T1149" s="39">
        <v>6</v>
      </c>
      <c r="U1149" s="39">
        <v>0</v>
      </c>
      <c r="V1149" s="39">
        <v>0</v>
      </c>
      <c r="W1149" s="39">
        <v>3</v>
      </c>
      <c r="X1149" s="39">
        <v>3</v>
      </c>
      <c r="Y1149" s="39">
        <v>0</v>
      </c>
      <c r="Z1149" s="39">
        <v>0</v>
      </c>
      <c r="AA1149" s="39">
        <v>3</v>
      </c>
      <c r="AB1149" s="39">
        <v>3</v>
      </c>
      <c r="AC1149" s="39">
        <v>0</v>
      </c>
      <c r="AD1149" s="39">
        <v>3</v>
      </c>
      <c r="AE1149" s="39">
        <v>1</v>
      </c>
      <c r="AF1149" s="39">
        <v>965988</v>
      </c>
      <c r="AG1149" s="39">
        <v>170107</v>
      </c>
      <c r="AH1149" s="39">
        <v>162840</v>
      </c>
      <c r="AI1149" s="39">
        <v>633041</v>
      </c>
      <c r="AJ1149" s="39">
        <v>42834</v>
      </c>
      <c r="AK1149" s="39">
        <v>87605</v>
      </c>
    </row>
    <row r="1150" spans="1:37" ht="16.5" customHeight="1">
      <c r="A1150" s="38">
        <v>1094</v>
      </c>
      <c r="B1150" s="38" t="s">
        <v>2655</v>
      </c>
      <c r="C1150" s="38" t="s">
        <v>2725</v>
      </c>
      <c r="D1150" s="38" t="s">
        <v>157</v>
      </c>
      <c r="E1150" s="38" t="s">
        <v>2817</v>
      </c>
      <c r="F1150" s="45" t="s">
        <v>4688</v>
      </c>
      <c r="G1150" s="38" t="s">
        <v>2818</v>
      </c>
      <c r="H1150" s="38" t="s">
        <v>2819</v>
      </c>
      <c r="I1150" s="38">
        <v>2019</v>
      </c>
      <c r="J1150" s="39">
        <v>9500</v>
      </c>
      <c r="K1150" s="39">
        <v>8273.27</v>
      </c>
      <c r="L1150" s="39">
        <v>740</v>
      </c>
      <c r="M1150" s="39">
        <v>104132</v>
      </c>
      <c r="N1150" s="39">
        <v>3603</v>
      </c>
      <c r="O1150" s="39">
        <v>185</v>
      </c>
      <c r="P1150" s="39">
        <v>25565</v>
      </c>
      <c r="Q1150" s="39">
        <v>1309</v>
      </c>
      <c r="R1150" s="39">
        <v>28</v>
      </c>
      <c r="S1150" s="39">
        <v>21</v>
      </c>
      <c r="T1150" s="39">
        <v>21</v>
      </c>
      <c r="U1150" s="39">
        <v>7</v>
      </c>
      <c r="V1150" s="39">
        <v>7</v>
      </c>
      <c r="W1150" s="39">
        <v>6</v>
      </c>
      <c r="X1150" s="39">
        <v>6</v>
      </c>
      <c r="Y1150" s="39">
        <v>2</v>
      </c>
      <c r="Z1150" s="39">
        <v>2</v>
      </c>
      <c r="AA1150" s="39">
        <v>6</v>
      </c>
      <c r="AB1150" s="39">
        <v>6</v>
      </c>
      <c r="AC1150" s="39">
        <v>0</v>
      </c>
      <c r="AD1150" s="39">
        <v>6</v>
      </c>
      <c r="AE1150" s="39">
        <v>1</v>
      </c>
      <c r="AF1150" s="39">
        <v>3777856</v>
      </c>
      <c r="AG1150" s="39">
        <v>1629953</v>
      </c>
      <c r="AH1150" s="39">
        <v>601714</v>
      </c>
      <c r="AI1150" s="39">
        <v>1546189</v>
      </c>
      <c r="AJ1150" s="39">
        <v>122862</v>
      </c>
      <c r="AK1150" s="39">
        <v>171417</v>
      </c>
    </row>
    <row r="1151" spans="1:37" ht="16.5" customHeight="1">
      <c r="A1151" s="38">
        <v>1095</v>
      </c>
      <c r="B1151" s="38" t="s">
        <v>2655</v>
      </c>
      <c r="C1151" s="38" t="s">
        <v>2733</v>
      </c>
      <c r="D1151" s="38" t="s">
        <v>157</v>
      </c>
      <c r="E1151" s="38" t="s">
        <v>2823</v>
      </c>
      <c r="F1151" s="45" t="s">
        <v>4689</v>
      </c>
      <c r="G1151" s="38" t="s">
        <v>2824</v>
      </c>
      <c r="H1151" s="38" t="s">
        <v>2822</v>
      </c>
      <c r="I1151" s="38">
        <v>1994</v>
      </c>
      <c r="J1151" s="39">
        <v>850</v>
      </c>
      <c r="K1151" s="39">
        <v>245</v>
      </c>
      <c r="L1151" s="39">
        <v>3</v>
      </c>
      <c r="M1151" s="39">
        <v>64837</v>
      </c>
      <c r="N1151" s="39">
        <v>1045</v>
      </c>
      <c r="O1151" s="39">
        <v>115</v>
      </c>
      <c r="P1151" s="39">
        <v>1538</v>
      </c>
      <c r="Q1151" s="39">
        <v>0</v>
      </c>
      <c r="R1151" s="39">
        <v>115</v>
      </c>
      <c r="S1151" s="39">
        <v>4</v>
      </c>
      <c r="T1151" s="39">
        <v>4</v>
      </c>
      <c r="U1151" s="39">
        <v>0</v>
      </c>
      <c r="V1151" s="39">
        <v>0</v>
      </c>
      <c r="W1151" s="39">
        <v>4</v>
      </c>
      <c r="X1151" s="39">
        <v>4</v>
      </c>
      <c r="Y1151" s="39">
        <v>0</v>
      </c>
      <c r="Z1151" s="39">
        <v>0</v>
      </c>
      <c r="AA1151" s="39">
        <v>0</v>
      </c>
      <c r="AB1151" s="39">
        <v>0</v>
      </c>
      <c r="AC1151" s="39">
        <v>0</v>
      </c>
      <c r="AD1151" s="39">
        <v>5</v>
      </c>
      <c r="AE1151" s="39">
        <v>1</v>
      </c>
      <c r="AF1151" s="39">
        <v>430074</v>
      </c>
      <c r="AG1151" s="39">
        <v>261873</v>
      </c>
      <c r="AH1151" s="39">
        <v>10000</v>
      </c>
      <c r="AI1151" s="39">
        <v>158201</v>
      </c>
      <c r="AJ1151" s="39">
        <v>21438</v>
      </c>
      <c r="AK1151" s="39">
        <v>28385</v>
      </c>
    </row>
    <row r="1152" spans="1:37" ht="16.5" customHeight="1">
      <c r="A1152" s="38">
        <v>1096</v>
      </c>
      <c r="B1152" s="38" t="s">
        <v>2655</v>
      </c>
      <c r="C1152" s="38" t="s">
        <v>2733</v>
      </c>
      <c r="D1152" s="38" t="s">
        <v>157</v>
      </c>
      <c r="E1152" s="38" t="s">
        <v>2820</v>
      </c>
      <c r="F1152" s="45" t="s">
        <v>4690</v>
      </c>
      <c r="G1152" s="38" t="s">
        <v>2821</v>
      </c>
      <c r="H1152" s="38" t="s">
        <v>2822</v>
      </c>
      <c r="I1152" s="38">
        <v>2010</v>
      </c>
      <c r="J1152" s="39">
        <v>18830</v>
      </c>
      <c r="K1152" s="39">
        <v>2362</v>
      </c>
      <c r="L1152" s="39">
        <v>108</v>
      </c>
      <c r="M1152" s="39">
        <v>57841</v>
      </c>
      <c r="N1152" s="39">
        <v>1127</v>
      </c>
      <c r="O1152" s="39">
        <v>400</v>
      </c>
      <c r="P1152" s="39">
        <v>1142</v>
      </c>
      <c r="Q1152" s="39">
        <v>0</v>
      </c>
      <c r="R1152" s="39">
        <v>55</v>
      </c>
      <c r="S1152" s="39">
        <v>6</v>
      </c>
      <c r="T1152" s="39">
        <v>7</v>
      </c>
      <c r="U1152" s="39">
        <v>1</v>
      </c>
      <c r="V1152" s="39">
        <v>1</v>
      </c>
      <c r="W1152" s="39">
        <v>2</v>
      </c>
      <c r="X1152" s="39">
        <v>3</v>
      </c>
      <c r="Y1152" s="39">
        <v>1</v>
      </c>
      <c r="Z1152" s="39">
        <v>1</v>
      </c>
      <c r="AA1152" s="39">
        <v>2</v>
      </c>
      <c r="AB1152" s="39">
        <v>2</v>
      </c>
      <c r="AC1152" s="39">
        <v>0</v>
      </c>
      <c r="AD1152" s="39">
        <v>2</v>
      </c>
      <c r="AE1152" s="39">
        <v>0</v>
      </c>
      <c r="AF1152" s="39">
        <v>437313</v>
      </c>
      <c r="AG1152" s="39">
        <v>228628</v>
      </c>
      <c r="AH1152" s="39">
        <v>20000</v>
      </c>
      <c r="AI1152" s="39">
        <v>188685</v>
      </c>
      <c r="AJ1152" s="39">
        <v>6378</v>
      </c>
      <c r="AK1152" s="39">
        <v>10719</v>
      </c>
    </row>
    <row r="1153" spans="1:37" ht="16.5" customHeight="1">
      <c r="A1153" s="38">
        <v>1097</v>
      </c>
      <c r="B1153" s="38" t="s">
        <v>2655</v>
      </c>
      <c r="C1153" s="38" t="s">
        <v>2737</v>
      </c>
      <c r="D1153" s="38" t="s">
        <v>157</v>
      </c>
      <c r="E1153" s="38" t="s">
        <v>2825</v>
      </c>
      <c r="F1153" s="45" t="s">
        <v>4691</v>
      </c>
      <c r="G1153" s="38" t="s">
        <v>2826</v>
      </c>
      <c r="H1153" s="38" t="s">
        <v>2827</v>
      </c>
      <c r="I1153" s="38">
        <v>2001</v>
      </c>
      <c r="J1153" s="39">
        <v>1177</v>
      </c>
      <c r="K1153" s="39">
        <v>1228.68</v>
      </c>
      <c r="L1153" s="39">
        <v>253</v>
      </c>
      <c r="M1153" s="39">
        <v>56519</v>
      </c>
      <c r="N1153" s="39">
        <v>813</v>
      </c>
      <c r="O1153" s="39">
        <v>100</v>
      </c>
      <c r="P1153" s="39">
        <v>1355</v>
      </c>
      <c r="Q1153" s="39">
        <v>5</v>
      </c>
      <c r="R1153" s="39">
        <v>100</v>
      </c>
      <c r="S1153" s="39">
        <v>6</v>
      </c>
      <c r="T1153" s="39">
        <v>6</v>
      </c>
      <c r="U1153" s="39">
        <v>1</v>
      </c>
      <c r="V1153" s="39">
        <v>1</v>
      </c>
      <c r="W1153" s="39">
        <v>3</v>
      </c>
      <c r="X1153" s="39">
        <v>3</v>
      </c>
      <c r="Y1153" s="39">
        <v>0</v>
      </c>
      <c r="Z1153" s="39">
        <v>0</v>
      </c>
      <c r="AA1153" s="39">
        <v>2</v>
      </c>
      <c r="AB1153" s="39">
        <v>2</v>
      </c>
      <c r="AC1153" s="39">
        <v>0</v>
      </c>
      <c r="AD1153" s="39">
        <v>5</v>
      </c>
      <c r="AE1153" s="39">
        <v>0</v>
      </c>
      <c r="AF1153" s="39">
        <v>766986</v>
      </c>
      <c r="AG1153" s="39">
        <v>309139</v>
      </c>
      <c r="AH1153" s="39">
        <v>54000</v>
      </c>
      <c r="AI1153" s="39">
        <v>403847</v>
      </c>
      <c r="AJ1153" s="39">
        <v>26846</v>
      </c>
      <c r="AK1153" s="39">
        <v>17785</v>
      </c>
    </row>
    <row r="1154" spans="1:37" ht="16.5" customHeight="1">
      <c r="A1154" s="38">
        <v>1098</v>
      </c>
      <c r="B1154" s="38" t="s">
        <v>2655</v>
      </c>
      <c r="C1154" s="38" t="s">
        <v>2741</v>
      </c>
      <c r="D1154" s="38" t="s">
        <v>157</v>
      </c>
      <c r="E1154" s="38" t="s">
        <v>2828</v>
      </c>
      <c r="F1154" s="45" t="s">
        <v>4692</v>
      </c>
      <c r="G1154" s="38" t="s">
        <v>2829</v>
      </c>
      <c r="H1154" s="38" t="s">
        <v>4693</v>
      </c>
      <c r="I1154" s="38">
        <v>2012</v>
      </c>
      <c r="J1154" s="39">
        <v>1822</v>
      </c>
      <c r="K1154" s="39">
        <v>1120.8</v>
      </c>
      <c r="L1154" s="39">
        <v>65</v>
      </c>
      <c r="M1154" s="39">
        <v>60327</v>
      </c>
      <c r="N1154" s="39">
        <v>1404</v>
      </c>
      <c r="O1154" s="39">
        <v>34</v>
      </c>
      <c r="P1154" s="39">
        <v>1922</v>
      </c>
      <c r="Q1154" s="39">
        <v>127</v>
      </c>
      <c r="R1154" s="39">
        <v>0</v>
      </c>
      <c r="S1154" s="39">
        <v>5</v>
      </c>
      <c r="T1154" s="39">
        <v>5</v>
      </c>
      <c r="U1154" s="39">
        <v>2</v>
      </c>
      <c r="V1154" s="39">
        <v>2</v>
      </c>
      <c r="W1154" s="39">
        <v>1</v>
      </c>
      <c r="X1154" s="39">
        <v>1</v>
      </c>
      <c r="Y1154" s="39">
        <v>0</v>
      </c>
      <c r="Z1154" s="39">
        <v>0</v>
      </c>
      <c r="AA1154" s="39">
        <v>2</v>
      </c>
      <c r="AB1154" s="39">
        <v>2</v>
      </c>
      <c r="AC1154" s="39">
        <v>0</v>
      </c>
      <c r="AD1154" s="39">
        <v>1</v>
      </c>
      <c r="AE1154" s="39">
        <v>0</v>
      </c>
      <c r="AF1154" s="39">
        <v>503060</v>
      </c>
      <c r="AG1154" s="39">
        <v>266606</v>
      </c>
      <c r="AH1154" s="39">
        <v>20000</v>
      </c>
      <c r="AI1154" s="39">
        <v>216454</v>
      </c>
      <c r="AJ1154" s="39">
        <v>20000</v>
      </c>
      <c r="AK1154" s="39">
        <v>19710</v>
      </c>
    </row>
    <row r="1155" spans="1:37" ht="16.5" customHeight="1">
      <c r="A1155" s="38">
        <v>1099</v>
      </c>
      <c r="B1155" s="38" t="s">
        <v>2655</v>
      </c>
      <c r="C1155" s="38" t="s">
        <v>2745</v>
      </c>
      <c r="D1155" s="38" t="s">
        <v>157</v>
      </c>
      <c r="E1155" s="38" t="s">
        <v>2830</v>
      </c>
      <c r="F1155" s="45" t="s">
        <v>4694</v>
      </c>
      <c r="G1155" s="38" t="s">
        <v>4695</v>
      </c>
      <c r="H1155" s="38" t="s">
        <v>2831</v>
      </c>
      <c r="I1155" s="38">
        <v>2009</v>
      </c>
      <c r="J1155" s="39">
        <v>2567</v>
      </c>
      <c r="K1155" s="39">
        <v>1604.53</v>
      </c>
      <c r="L1155" s="39">
        <v>135</v>
      </c>
      <c r="M1155" s="39">
        <v>33863</v>
      </c>
      <c r="N1155" s="39">
        <v>0</v>
      </c>
      <c r="O1155" s="39">
        <v>24</v>
      </c>
      <c r="P1155" s="39">
        <v>1241</v>
      </c>
      <c r="Q1155" s="39">
        <v>0</v>
      </c>
      <c r="R1155" s="39">
        <v>0</v>
      </c>
      <c r="S1155" s="39">
        <v>1</v>
      </c>
      <c r="T1155" s="39">
        <v>2</v>
      </c>
      <c r="U1155" s="39">
        <v>0</v>
      </c>
      <c r="V1155" s="39">
        <v>0</v>
      </c>
      <c r="W1155" s="39">
        <v>1</v>
      </c>
      <c r="X1155" s="39">
        <v>2</v>
      </c>
      <c r="Y1155" s="39">
        <v>0</v>
      </c>
      <c r="Z1155" s="39">
        <v>0</v>
      </c>
      <c r="AA1155" s="39">
        <v>0</v>
      </c>
      <c r="AB1155" s="39">
        <v>0</v>
      </c>
      <c r="AC1155" s="39">
        <v>0</v>
      </c>
      <c r="AD1155" s="39">
        <v>1</v>
      </c>
      <c r="AE1155" s="39">
        <v>0</v>
      </c>
      <c r="AF1155" s="39">
        <v>289828</v>
      </c>
      <c r="AG1155" s="39">
        <v>123746</v>
      </c>
      <c r="AH1155" s="39">
        <v>19983</v>
      </c>
      <c r="AI1155" s="39">
        <v>146099</v>
      </c>
      <c r="AJ1155" s="39">
        <v>7186</v>
      </c>
      <c r="AK1155" s="39">
        <v>4922</v>
      </c>
    </row>
    <row r="1156" spans="1:37" ht="16.5" customHeight="1">
      <c r="A1156" s="38">
        <v>1100</v>
      </c>
      <c r="B1156" s="38" t="s">
        <v>2655</v>
      </c>
      <c r="C1156" s="38" t="s">
        <v>2749</v>
      </c>
      <c r="D1156" s="38" t="s">
        <v>157</v>
      </c>
      <c r="E1156" s="38" t="s">
        <v>2832</v>
      </c>
      <c r="F1156" s="45" t="s">
        <v>4696</v>
      </c>
      <c r="G1156" s="38" t="s">
        <v>2833</v>
      </c>
      <c r="H1156" s="38" t="s">
        <v>4697</v>
      </c>
      <c r="I1156" s="38">
        <v>2013</v>
      </c>
      <c r="J1156" s="39">
        <v>680</v>
      </c>
      <c r="K1156" s="39">
        <v>1419</v>
      </c>
      <c r="L1156" s="39">
        <v>216</v>
      </c>
      <c r="M1156" s="39">
        <v>73226</v>
      </c>
      <c r="N1156" s="39">
        <v>1576</v>
      </c>
      <c r="O1156" s="39">
        <v>0</v>
      </c>
      <c r="P1156" s="39">
        <v>2110</v>
      </c>
      <c r="Q1156" s="39">
        <v>45</v>
      </c>
      <c r="R1156" s="39">
        <v>0</v>
      </c>
      <c r="S1156" s="39">
        <v>4</v>
      </c>
      <c r="T1156" s="39">
        <v>3</v>
      </c>
      <c r="U1156" s="39">
        <v>0</v>
      </c>
      <c r="V1156" s="39">
        <v>0</v>
      </c>
      <c r="W1156" s="39">
        <v>2</v>
      </c>
      <c r="X1156" s="39">
        <v>3</v>
      </c>
      <c r="Y1156" s="39">
        <v>0</v>
      </c>
      <c r="Z1156" s="39">
        <v>0</v>
      </c>
      <c r="AA1156" s="39">
        <v>2</v>
      </c>
      <c r="AB1156" s="39">
        <v>0</v>
      </c>
      <c r="AC1156" s="39">
        <v>0</v>
      </c>
      <c r="AD1156" s="39">
        <v>3</v>
      </c>
      <c r="AE1156" s="39">
        <v>1</v>
      </c>
      <c r="AF1156" s="39">
        <v>361052</v>
      </c>
      <c r="AG1156" s="39">
        <v>218888</v>
      </c>
      <c r="AH1156" s="39">
        <v>31896</v>
      </c>
      <c r="AI1156" s="39">
        <v>110268</v>
      </c>
      <c r="AJ1156" s="39">
        <v>71017</v>
      </c>
      <c r="AK1156" s="39">
        <v>36144</v>
      </c>
    </row>
    <row r="1157" spans="1:37" ht="16.5" customHeight="1">
      <c r="A1157" s="38">
        <v>1101</v>
      </c>
      <c r="B1157" s="38" t="s">
        <v>2655</v>
      </c>
      <c r="C1157" s="38" t="s">
        <v>2749</v>
      </c>
      <c r="D1157" s="38" t="s">
        <v>157</v>
      </c>
      <c r="E1157" s="38" t="s">
        <v>2835</v>
      </c>
      <c r="F1157" s="45" t="s">
        <v>4698</v>
      </c>
      <c r="G1157" s="38" t="s">
        <v>2836</v>
      </c>
      <c r="H1157" s="38" t="s">
        <v>2834</v>
      </c>
      <c r="I1157" s="38">
        <v>2012</v>
      </c>
      <c r="J1157" s="39">
        <v>2166.6</v>
      </c>
      <c r="K1157" s="39">
        <v>960.13</v>
      </c>
      <c r="L1157" s="39">
        <v>124</v>
      </c>
      <c r="M1157" s="39">
        <v>71671</v>
      </c>
      <c r="N1157" s="39">
        <v>1200</v>
      </c>
      <c r="O1157" s="39">
        <v>6</v>
      </c>
      <c r="P1157" s="39">
        <v>2105</v>
      </c>
      <c r="Q1157" s="39">
        <v>65</v>
      </c>
      <c r="R1157" s="39">
        <v>6</v>
      </c>
      <c r="S1157" s="39">
        <v>3</v>
      </c>
      <c r="T1157" s="39">
        <v>4</v>
      </c>
      <c r="U1157" s="39">
        <v>0</v>
      </c>
      <c r="V1157" s="39">
        <v>0</v>
      </c>
      <c r="W1157" s="39">
        <v>2</v>
      </c>
      <c r="X1157" s="39">
        <v>3</v>
      </c>
      <c r="Y1157" s="39">
        <v>0</v>
      </c>
      <c r="Z1157" s="39">
        <v>0</v>
      </c>
      <c r="AA1157" s="39">
        <v>1</v>
      </c>
      <c r="AB1157" s="39">
        <v>1</v>
      </c>
      <c r="AC1157" s="39">
        <v>0</v>
      </c>
      <c r="AD1157" s="39">
        <v>2</v>
      </c>
      <c r="AE1157" s="39">
        <v>1</v>
      </c>
      <c r="AF1157" s="39">
        <v>279360</v>
      </c>
      <c r="AG1157" s="39">
        <v>145000</v>
      </c>
      <c r="AH1157" s="39">
        <v>30000</v>
      </c>
      <c r="AI1157" s="39">
        <v>104360</v>
      </c>
      <c r="AJ1157" s="39">
        <v>146547</v>
      </c>
      <c r="AK1157" s="39">
        <v>72162</v>
      </c>
    </row>
    <row r="1158" spans="1:37" ht="16.5" customHeight="1">
      <c r="A1158" s="38">
        <v>1102</v>
      </c>
      <c r="B1158" s="38" t="s">
        <v>2655</v>
      </c>
      <c r="C1158" s="38" t="s">
        <v>2749</v>
      </c>
      <c r="D1158" s="38" t="s">
        <v>157</v>
      </c>
      <c r="E1158" s="38" t="s">
        <v>2837</v>
      </c>
      <c r="F1158" s="45" t="s">
        <v>4898</v>
      </c>
      <c r="G1158" s="38" t="s">
        <v>2838</v>
      </c>
      <c r="H1158" s="38" t="s">
        <v>2839</v>
      </c>
      <c r="I1158" s="38">
        <v>2010</v>
      </c>
      <c r="J1158" s="39">
        <v>2449</v>
      </c>
      <c r="K1158" s="39">
        <v>2208</v>
      </c>
      <c r="L1158" s="39">
        <v>221</v>
      </c>
      <c r="M1158" s="39">
        <v>82655</v>
      </c>
      <c r="N1158" s="39">
        <v>2075</v>
      </c>
      <c r="O1158" s="39">
        <v>0</v>
      </c>
      <c r="P1158" s="39">
        <v>2122</v>
      </c>
      <c r="Q1158" s="39">
        <v>72</v>
      </c>
      <c r="R1158" s="39">
        <v>0</v>
      </c>
      <c r="S1158" s="39">
        <v>5</v>
      </c>
      <c r="T1158" s="39">
        <v>5</v>
      </c>
      <c r="U1158" s="39">
        <v>1</v>
      </c>
      <c r="V1158" s="39">
        <v>1</v>
      </c>
      <c r="W1158" s="39">
        <v>3</v>
      </c>
      <c r="X1158" s="39">
        <v>3</v>
      </c>
      <c r="Y1158" s="39">
        <v>1</v>
      </c>
      <c r="Z1158" s="39">
        <v>1</v>
      </c>
      <c r="AA1158" s="39">
        <v>0</v>
      </c>
      <c r="AB1158" s="39">
        <v>0</v>
      </c>
      <c r="AC1158" s="39">
        <v>0</v>
      </c>
      <c r="AD1158" s="39">
        <v>2</v>
      </c>
      <c r="AE1158" s="39">
        <v>2</v>
      </c>
      <c r="AF1158" s="39">
        <v>1009797</v>
      </c>
      <c r="AG1158" s="39">
        <v>256319</v>
      </c>
      <c r="AH1158" s="39">
        <v>61704</v>
      </c>
      <c r="AI1158" s="39">
        <v>691774</v>
      </c>
      <c r="AJ1158" s="39">
        <v>101726</v>
      </c>
      <c r="AK1158" s="39">
        <v>53912</v>
      </c>
    </row>
    <row r="1159" spans="1:37" ht="16.5" customHeight="1">
      <c r="A1159" s="38">
        <v>1103</v>
      </c>
      <c r="B1159" s="38" t="s">
        <v>2655</v>
      </c>
      <c r="C1159" s="38" t="s">
        <v>2840</v>
      </c>
      <c r="D1159" s="38" t="s">
        <v>157</v>
      </c>
      <c r="E1159" s="38" t="s">
        <v>2841</v>
      </c>
      <c r="F1159" s="45" t="s">
        <v>4699</v>
      </c>
      <c r="G1159" s="38" t="s">
        <v>2842</v>
      </c>
      <c r="H1159" s="38" t="s">
        <v>2843</v>
      </c>
      <c r="I1159" s="38">
        <v>2007</v>
      </c>
      <c r="J1159" s="39">
        <v>928</v>
      </c>
      <c r="K1159" s="39">
        <v>1856</v>
      </c>
      <c r="L1159" s="39">
        <v>180</v>
      </c>
      <c r="M1159" s="39">
        <v>142817</v>
      </c>
      <c r="N1159" s="39">
        <v>9115</v>
      </c>
      <c r="O1159" s="39">
        <v>52</v>
      </c>
      <c r="P1159" s="39">
        <v>3172</v>
      </c>
      <c r="Q1159" s="39">
        <v>127</v>
      </c>
      <c r="R1159" s="39">
        <v>1</v>
      </c>
      <c r="S1159" s="39">
        <v>3</v>
      </c>
      <c r="T1159" s="39">
        <v>3</v>
      </c>
      <c r="U1159" s="39">
        <v>1</v>
      </c>
      <c r="V1159" s="39">
        <v>0</v>
      </c>
      <c r="W1159" s="39">
        <v>2</v>
      </c>
      <c r="X1159" s="39">
        <v>3</v>
      </c>
      <c r="Y1159" s="39">
        <v>0</v>
      </c>
      <c r="Z1159" s="39">
        <v>0</v>
      </c>
      <c r="AA1159" s="39">
        <v>0</v>
      </c>
      <c r="AB1159" s="39">
        <v>0</v>
      </c>
      <c r="AC1159" s="39">
        <v>0</v>
      </c>
      <c r="AD1159" s="39">
        <v>4</v>
      </c>
      <c r="AE1159" s="39">
        <v>1</v>
      </c>
      <c r="AF1159" s="39">
        <v>277761</v>
      </c>
      <c r="AG1159" s="39">
        <v>169131</v>
      </c>
      <c r="AH1159" s="39">
        <v>46386</v>
      </c>
      <c r="AI1159" s="39">
        <v>62244</v>
      </c>
      <c r="AJ1159" s="39">
        <v>220682</v>
      </c>
      <c r="AK1159" s="39">
        <v>172319</v>
      </c>
    </row>
    <row r="1160" spans="1:37" ht="16.5" customHeight="1">
      <c r="A1160" s="38">
        <v>1104</v>
      </c>
      <c r="B1160" s="38" t="s">
        <v>2655</v>
      </c>
      <c r="C1160" s="38" t="s">
        <v>2840</v>
      </c>
      <c r="D1160" s="38" t="s">
        <v>157</v>
      </c>
      <c r="E1160" s="38" t="s">
        <v>2849</v>
      </c>
      <c r="F1160" s="45" t="s">
        <v>4700</v>
      </c>
      <c r="G1160" s="38" t="s">
        <v>2850</v>
      </c>
      <c r="H1160" s="38" t="s">
        <v>2851</v>
      </c>
      <c r="I1160" s="38">
        <v>2020</v>
      </c>
      <c r="J1160" s="39">
        <v>1248</v>
      </c>
      <c r="K1160" s="39">
        <v>1171</v>
      </c>
      <c r="L1160" s="39">
        <v>116</v>
      </c>
      <c r="M1160" s="39">
        <v>23643</v>
      </c>
      <c r="N1160" s="39">
        <v>0</v>
      </c>
      <c r="O1160" s="39">
        <v>46</v>
      </c>
      <c r="P1160" s="39">
        <v>1612</v>
      </c>
      <c r="Q1160" s="39">
        <v>0</v>
      </c>
      <c r="R1160" s="39">
        <v>46</v>
      </c>
      <c r="S1160" s="39">
        <v>3</v>
      </c>
      <c r="T1160" s="39">
        <v>3</v>
      </c>
      <c r="U1160" s="39">
        <v>1</v>
      </c>
      <c r="V1160" s="39">
        <v>1</v>
      </c>
      <c r="W1160" s="39">
        <v>2</v>
      </c>
      <c r="X1160" s="39">
        <v>2</v>
      </c>
      <c r="Y1160" s="39">
        <v>0</v>
      </c>
      <c r="Z1160" s="39">
        <v>0</v>
      </c>
      <c r="AA1160" s="39">
        <v>0</v>
      </c>
      <c r="AB1160" s="39">
        <v>0</v>
      </c>
      <c r="AC1160" s="39">
        <v>0</v>
      </c>
      <c r="AD1160" s="39">
        <v>4</v>
      </c>
      <c r="AE1160" s="39">
        <v>2</v>
      </c>
      <c r="AF1160" s="39">
        <v>189050</v>
      </c>
      <c r="AG1160" s="39">
        <v>145500</v>
      </c>
      <c r="AH1160" s="39">
        <v>32390</v>
      </c>
      <c r="AI1160" s="39">
        <v>11160</v>
      </c>
      <c r="AJ1160" s="39">
        <v>67428</v>
      </c>
      <c r="AK1160" s="39">
        <v>52116</v>
      </c>
    </row>
    <row r="1161" spans="1:37" ht="16.5" customHeight="1">
      <c r="A1161" s="38">
        <v>1105</v>
      </c>
      <c r="B1161" s="38" t="s">
        <v>2655</v>
      </c>
      <c r="C1161" s="38" t="s">
        <v>2840</v>
      </c>
      <c r="D1161" s="38" t="s">
        <v>157</v>
      </c>
      <c r="E1161" s="38" t="s">
        <v>2852</v>
      </c>
      <c r="F1161" s="45" t="s">
        <v>4701</v>
      </c>
      <c r="G1161" s="38" t="s">
        <v>2853</v>
      </c>
      <c r="H1161" s="38" t="s">
        <v>2851</v>
      </c>
      <c r="I1161" s="38">
        <v>1987</v>
      </c>
      <c r="J1161" s="39">
        <v>5665</v>
      </c>
      <c r="K1161" s="39">
        <v>1743</v>
      </c>
      <c r="L1161" s="39">
        <v>352</v>
      </c>
      <c r="M1161" s="39">
        <v>88202</v>
      </c>
      <c r="N1161" s="39">
        <v>10906</v>
      </c>
      <c r="O1161" s="39">
        <v>50</v>
      </c>
      <c r="P1161" s="39">
        <v>0</v>
      </c>
      <c r="Q1161" s="39">
        <v>123</v>
      </c>
      <c r="R1161" s="39">
        <v>12</v>
      </c>
      <c r="S1161" s="39">
        <v>3</v>
      </c>
      <c r="T1161" s="39">
        <v>3</v>
      </c>
      <c r="U1161" s="39">
        <v>1</v>
      </c>
      <c r="V1161" s="39">
        <v>1</v>
      </c>
      <c r="W1161" s="39">
        <v>2</v>
      </c>
      <c r="X1161" s="39">
        <v>2</v>
      </c>
      <c r="Y1161" s="39">
        <v>0</v>
      </c>
      <c r="Z1161" s="39">
        <v>0</v>
      </c>
      <c r="AA1161" s="39">
        <v>0</v>
      </c>
      <c r="AB1161" s="39">
        <v>0</v>
      </c>
      <c r="AC1161" s="39">
        <v>0</v>
      </c>
      <c r="AD1161" s="39">
        <v>6</v>
      </c>
      <c r="AE1161" s="39">
        <v>0</v>
      </c>
      <c r="AF1161" s="39">
        <v>256221</v>
      </c>
      <c r="AG1161" s="39">
        <v>205066</v>
      </c>
      <c r="AH1161" s="39">
        <v>40050</v>
      </c>
      <c r="AI1161" s="39">
        <v>11105</v>
      </c>
      <c r="AJ1161" s="39">
        <v>87418</v>
      </c>
      <c r="AK1161" s="39">
        <v>49019</v>
      </c>
    </row>
    <row r="1162" spans="1:37" ht="16.5" customHeight="1">
      <c r="A1162" s="38">
        <v>1106</v>
      </c>
      <c r="B1162" s="38" t="s">
        <v>2655</v>
      </c>
      <c r="C1162" s="38" t="s">
        <v>2840</v>
      </c>
      <c r="D1162" s="38" t="s">
        <v>157</v>
      </c>
      <c r="E1162" s="38" t="s">
        <v>2854</v>
      </c>
      <c r="F1162" s="45" t="s">
        <v>4702</v>
      </c>
      <c r="G1162" s="38" t="s">
        <v>2855</v>
      </c>
      <c r="H1162" s="38" t="s">
        <v>2843</v>
      </c>
      <c r="I1162" s="38">
        <v>1999</v>
      </c>
      <c r="J1162" s="39">
        <v>2661</v>
      </c>
      <c r="K1162" s="39">
        <v>2548</v>
      </c>
      <c r="L1162" s="39">
        <v>302</v>
      </c>
      <c r="M1162" s="39">
        <v>53388</v>
      </c>
      <c r="N1162" s="39">
        <v>3542</v>
      </c>
      <c r="O1162" s="39">
        <v>38</v>
      </c>
      <c r="P1162" s="39">
        <v>1696</v>
      </c>
      <c r="Q1162" s="39">
        <v>123</v>
      </c>
      <c r="R1162" s="39">
        <v>1</v>
      </c>
      <c r="S1162" s="39">
        <v>4</v>
      </c>
      <c r="T1162" s="39">
        <v>4</v>
      </c>
      <c r="U1162" s="39">
        <v>1</v>
      </c>
      <c r="V1162" s="39">
        <v>1</v>
      </c>
      <c r="W1162" s="39">
        <v>2</v>
      </c>
      <c r="X1162" s="39">
        <v>2</v>
      </c>
      <c r="Y1162" s="39">
        <v>0</v>
      </c>
      <c r="Z1162" s="39">
        <v>0</v>
      </c>
      <c r="AA1162" s="39">
        <v>1</v>
      </c>
      <c r="AB1162" s="39">
        <v>1</v>
      </c>
      <c r="AC1162" s="39">
        <v>0</v>
      </c>
      <c r="AD1162" s="39">
        <v>2</v>
      </c>
      <c r="AE1162" s="39">
        <v>2</v>
      </c>
      <c r="AF1162" s="39">
        <v>405177</v>
      </c>
      <c r="AG1162" s="39">
        <v>305693</v>
      </c>
      <c r="AH1162" s="39">
        <v>34300</v>
      </c>
      <c r="AI1162" s="39">
        <v>65184</v>
      </c>
      <c r="AJ1162" s="39">
        <v>44237</v>
      </c>
      <c r="AK1162" s="39">
        <v>35895</v>
      </c>
    </row>
    <row r="1163" spans="1:37" ht="16.5" customHeight="1">
      <c r="A1163" s="38">
        <v>1107</v>
      </c>
      <c r="B1163" s="38" t="s">
        <v>2655</v>
      </c>
      <c r="C1163" s="38" t="s">
        <v>2840</v>
      </c>
      <c r="D1163" s="38" t="s">
        <v>157</v>
      </c>
      <c r="E1163" s="38" t="s">
        <v>4703</v>
      </c>
      <c r="F1163" s="45" t="s">
        <v>4704</v>
      </c>
      <c r="G1163" s="38" t="s">
        <v>4705</v>
      </c>
      <c r="H1163" s="38" t="s">
        <v>4706</v>
      </c>
      <c r="I1163" s="38">
        <v>2021</v>
      </c>
      <c r="J1163" s="39">
        <v>16053</v>
      </c>
      <c r="K1163" s="39">
        <v>2509</v>
      </c>
      <c r="L1163" s="39">
        <v>210</v>
      </c>
      <c r="M1163" s="39">
        <v>20478</v>
      </c>
      <c r="N1163" s="39">
        <v>0</v>
      </c>
      <c r="O1163" s="39">
        <v>35</v>
      </c>
      <c r="P1163" s="39">
        <v>20478</v>
      </c>
      <c r="Q1163" s="39">
        <v>0</v>
      </c>
      <c r="R1163" s="39">
        <v>35</v>
      </c>
      <c r="S1163" s="39">
        <v>3</v>
      </c>
      <c r="T1163" s="39">
        <v>3</v>
      </c>
      <c r="U1163" s="39">
        <v>0</v>
      </c>
      <c r="V1163" s="39">
        <v>0</v>
      </c>
      <c r="W1163" s="39">
        <v>3</v>
      </c>
      <c r="X1163" s="39">
        <v>3</v>
      </c>
      <c r="Y1163" s="39">
        <v>0</v>
      </c>
      <c r="Z1163" s="39">
        <v>0</v>
      </c>
      <c r="AA1163" s="39">
        <v>0</v>
      </c>
      <c r="AB1163" s="39">
        <v>0</v>
      </c>
      <c r="AC1163" s="39">
        <v>0</v>
      </c>
      <c r="AD1163" s="39">
        <v>3</v>
      </c>
      <c r="AE1163" s="39">
        <v>0</v>
      </c>
      <c r="AF1163" s="39">
        <v>1053811</v>
      </c>
      <c r="AG1163" s="39">
        <v>249670</v>
      </c>
      <c r="AH1163" s="39">
        <v>275000</v>
      </c>
      <c r="AI1163" s="39">
        <v>529141</v>
      </c>
      <c r="AJ1163" s="39">
        <v>17296</v>
      </c>
      <c r="AK1163" s="39">
        <v>7348</v>
      </c>
    </row>
    <row r="1164" spans="1:37" ht="16.5" customHeight="1">
      <c r="A1164" s="38">
        <v>1108</v>
      </c>
      <c r="B1164" s="38" t="s">
        <v>2655</v>
      </c>
      <c r="C1164" s="38" t="s">
        <v>2840</v>
      </c>
      <c r="D1164" s="38" t="s">
        <v>157</v>
      </c>
      <c r="E1164" s="38" t="s">
        <v>2844</v>
      </c>
      <c r="F1164" s="45" t="s">
        <v>4707</v>
      </c>
      <c r="G1164" s="38" t="s">
        <v>2845</v>
      </c>
      <c r="H1164" s="38" t="s">
        <v>2846</v>
      </c>
      <c r="I1164" s="38">
        <v>2009</v>
      </c>
      <c r="J1164" s="39">
        <v>4468</v>
      </c>
      <c r="K1164" s="39">
        <v>1210</v>
      </c>
      <c r="L1164" s="39">
        <v>130</v>
      </c>
      <c r="M1164" s="39">
        <v>37746</v>
      </c>
      <c r="N1164" s="39">
        <v>5170</v>
      </c>
      <c r="O1164" s="39">
        <v>17</v>
      </c>
      <c r="P1164" s="39">
        <v>1305</v>
      </c>
      <c r="Q1164" s="39">
        <v>122</v>
      </c>
      <c r="R1164" s="39">
        <v>0</v>
      </c>
      <c r="S1164" s="39">
        <v>3</v>
      </c>
      <c r="T1164" s="39">
        <v>3</v>
      </c>
      <c r="U1164" s="39">
        <v>1</v>
      </c>
      <c r="V1164" s="39">
        <v>1</v>
      </c>
      <c r="W1164" s="39">
        <v>2</v>
      </c>
      <c r="X1164" s="39">
        <v>2</v>
      </c>
      <c r="Y1164" s="39">
        <v>0</v>
      </c>
      <c r="Z1164" s="39">
        <v>0</v>
      </c>
      <c r="AA1164" s="39">
        <v>0</v>
      </c>
      <c r="AB1164" s="39">
        <v>0</v>
      </c>
      <c r="AC1164" s="39">
        <v>0</v>
      </c>
      <c r="AD1164" s="39">
        <v>2</v>
      </c>
      <c r="AE1164" s="39">
        <v>0</v>
      </c>
      <c r="AF1164" s="39">
        <v>289602</v>
      </c>
      <c r="AG1164" s="39">
        <v>178947</v>
      </c>
      <c r="AH1164" s="39">
        <v>20989</v>
      </c>
      <c r="AI1164" s="39">
        <v>89666</v>
      </c>
      <c r="AJ1164" s="39">
        <v>43792</v>
      </c>
      <c r="AK1164" s="39">
        <v>14049</v>
      </c>
    </row>
    <row r="1165" spans="1:37" ht="16.5" customHeight="1">
      <c r="A1165" s="38">
        <v>1109</v>
      </c>
      <c r="B1165" s="38" t="s">
        <v>2655</v>
      </c>
      <c r="C1165" s="38" t="s">
        <v>2840</v>
      </c>
      <c r="D1165" s="38" t="s">
        <v>157</v>
      </c>
      <c r="E1165" s="38" t="s">
        <v>2856</v>
      </c>
      <c r="F1165" s="45" t="s">
        <v>4708</v>
      </c>
      <c r="G1165" s="38" t="s">
        <v>2857</v>
      </c>
      <c r="H1165" s="38" t="s">
        <v>2843</v>
      </c>
      <c r="I1165" s="38">
        <v>2007</v>
      </c>
      <c r="J1165" s="39">
        <v>6815</v>
      </c>
      <c r="K1165" s="39">
        <v>9812</v>
      </c>
      <c r="L1165" s="39">
        <v>598</v>
      </c>
      <c r="M1165" s="39">
        <v>215959</v>
      </c>
      <c r="N1165" s="39">
        <v>5212</v>
      </c>
      <c r="O1165" s="39">
        <v>179</v>
      </c>
      <c r="P1165" s="39">
        <v>14381</v>
      </c>
      <c r="Q1165" s="39">
        <v>122</v>
      </c>
      <c r="R1165" s="39">
        <v>10</v>
      </c>
      <c r="S1165" s="39">
        <v>22</v>
      </c>
      <c r="T1165" s="39">
        <v>22</v>
      </c>
      <c r="U1165" s="39">
        <v>2</v>
      </c>
      <c r="V1165" s="39">
        <v>2</v>
      </c>
      <c r="W1165" s="39">
        <v>10</v>
      </c>
      <c r="X1165" s="39">
        <v>10</v>
      </c>
      <c r="Y1165" s="39">
        <v>1</v>
      </c>
      <c r="Z1165" s="39">
        <v>1</v>
      </c>
      <c r="AA1165" s="39">
        <v>9</v>
      </c>
      <c r="AB1165" s="39">
        <v>9</v>
      </c>
      <c r="AC1165" s="39">
        <v>0</v>
      </c>
      <c r="AD1165" s="39">
        <v>20</v>
      </c>
      <c r="AE1165" s="39">
        <v>2</v>
      </c>
      <c r="AF1165" s="39">
        <v>3346796</v>
      </c>
      <c r="AG1165" s="39">
        <v>1374402</v>
      </c>
      <c r="AH1165" s="39">
        <v>195000</v>
      </c>
      <c r="AI1165" s="39">
        <v>1777394</v>
      </c>
      <c r="AJ1165" s="39">
        <v>797219</v>
      </c>
      <c r="AK1165" s="39">
        <v>295456</v>
      </c>
    </row>
    <row r="1166" spans="1:37" ht="16.5" customHeight="1">
      <c r="A1166" s="38">
        <v>1110</v>
      </c>
      <c r="B1166" s="38" t="s">
        <v>2655</v>
      </c>
      <c r="C1166" s="38" t="s">
        <v>2840</v>
      </c>
      <c r="D1166" s="38" t="s">
        <v>157</v>
      </c>
      <c r="E1166" s="38" t="s">
        <v>2847</v>
      </c>
      <c r="F1166" s="45" t="s">
        <v>4709</v>
      </c>
      <c r="G1166" s="38" t="s">
        <v>2848</v>
      </c>
      <c r="H1166" s="38" t="s">
        <v>4706</v>
      </c>
      <c r="I1166" s="38">
        <v>2014</v>
      </c>
      <c r="J1166" s="39">
        <v>745.39</v>
      </c>
      <c r="K1166" s="39">
        <v>745.39</v>
      </c>
      <c r="L1166" s="39">
        <v>43</v>
      </c>
      <c r="M1166" s="39">
        <v>23528</v>
      </c>
      <c r="N1166" s="39">
        <v>0</v>
      </c>
      <c r="O1166" s="39">
        <v>11</v>
      </c>
      <c r="P1166" s="39">
        <v>1716</v>
      </c>
      <c r="Q1166" s="39">
        <v>0</v>
      </c>
      <c r="R1166" s="39">
        <v>1</v>
      </c>
      <c r="S1166" s="39">
        <v>2</v>
      </c>
      <c r="T1166" s="39">
        <v>2</v>
      </c>
      <c r="U1166" s="39">
        <v>0</v>
      </c>
      <c r="V1166" s="39">
        <v>0</v>
      </c>
      <c r="W1166" s="39">
        <v>2</v>
      </c>
      <c r="X1166" s="39">
        <v>2</v>
      </c>
      <c r="Y1166" s="39">
        <v>0</v>
      </c>
      <c r="Z1166" s="39">
        <v>0</v>
      </c>
      <c r="AA1166" s="39">
        <v>0</v>
      </c>
      <c r="AB1166" s="39">
        <v>0</v>
      </c>
      <c r="AC1166" s="39">
        <v>0</v>
      </c>
      <c r="AD1166" s="39">
        <v>2</v>
      </c>
      <c r="AE1166" s="39">
        <v>0</v>
      </c>
      <c r="AF1166" s="39">
        <v>142341</v>
      </c>
      <c r="AG1166" s="39">
        <v>97000</v>
      </c>
      <c r="AH1166" s="39">
        <v>26000</v>
      </c>
      <c r="AI1166" s="39">
        <v>19341</v>
      </c>
      <c r="AJ1166" s="39">
        <v>60374</v>
      </c>
      <c r="AK1166" s="39">
        <v>43623</v>
      </c>
    </row>
    <row r="1167" spans="1:37" s="774" customFormat="1">
      <c r="A1167" s="1830" t="s">
        <v>572</v>
      </c>
      <c r="B1167" s="1831"/>
      <c r="C1167" s="1832"/>
      <c r="D1167" s="768"/>
      <c r="E1167" s="769">
        <v>42</v>
      </c>
      <c r="F1167" s="768"/>
      <c r="G1167" s="768"/>
      <c r="H1167" s="768"/>
      <c r="I1167" s="768"/>
      <c r="J1167" s="771"/>
      <c r="K1167" s="771"/>
      <c r="L1167" s="771"/>
      <c r="M1167" s="771"/>
      <c r="N1167" s="771"/>
      <c r="O1167" s="771"/>
      <c r="P1167" s="771"/>
      <c r="Q1167" s="771"/>
      <c r="R1167" s="771"/>
      <c r="S1167" s="772"/>
      <c r="T1167" s="772"/>
      <c r="U1167" s="772"/>
      <c r="V1167" s="772"/>
      <c r="W1167" s="772"/>
      <c r="X1167" s="772"/>
      <c r="Y1167" s="772"/>
      <c r="Z1167" s="771"/>
      <c r="AA1167" s="772"/>
      <c r="AB1167" s="772"/>
      <c r="AC1167" s="771"/>
      <c r="AD1167" s="771"/>
      <c r="AE1167" s="771"/>
      <c r="AF1167" s="773"/>
      <c r="AG1167" s="771"/>
      <c r="AH1167" s="771"/>
      <c r="AI1167" s="771"/>
      <c r="AJ1167" s="771"/>
      <c r="AK1167" s="771"/>
    </row>
    <row r="1168" spans="1:37" s="782" customFormat="1">
      <c r="A1168" s="1824" t="s">
        <v>4858</v>
      </c>
      <c r="B1168" s="1825"/>
      <c r="C1168" s="1826"/>
      <c r="D1168" s="777"/>
      <c r="E1168" s="778">
        <v>70</v>
      </c>
      <c r="F1168" s="777"/>
      <c r="G1168" s="777"/>
      <c r="H1168" s="777"/>
      <c r="I1168" s="777"/>
      <c r="J1168" s="779"/>
      <c r="K1168" s="779"/>
      <c r="L1168" s="779"/>
      <c r="M1168" s="779"/>
      <c r="N1168" s="779"/>
      <c r="O1168" s="779"/>
      <c r="P1168" s="779"/>
      <c r="Q1168" s="779"/>
      <c r="R1168" s="779"/>
      <c r="S1168" s="780"/>
      <c r="T1168" s="780"/>
      <c r="U1168" s="780"/>
      <c r="V1168" s="780"/>
      <c r="W1168" s="780"/>
      <c r="X1168" s="780"/>
      <c r="Y1168" s="780"/>
      <c r="Z1168" s="779"/>
      <c r="AA1168" s="780"/>
      <c r="AB1168" s="780"/>
      <c r="AC1168" s="779"/>
      <c r="AD1168" s="779"/>
      <c r="AE1168" s="779"/>
      <c r="AF1168" s="781"/>
      <c r="AG1168" s="779"/>
      <c r="AH1168" s="779"/>
      <c r="AI1168" s="779"/>
      <c r="AJ1168" s="779"/>
      <c r="AK1168" s="779"/>
    </row>
    <row r="1169" spans="1:37" ht="16.5" customHeight="1">
      <c r="A1169" s="38">
        <v>1111</v>
      </c>
      <c r="B1169" s="38" t="s">
        <v>2858</v>
      </c>
      <c r="C1169" s="38" t="s">
        <v>2859</v>
      </c>
      <c r="D1169" s="38" t="s">
        <v>62</v>
      </c>
      <c r="E1169" s="38" t="s">
        <v>2860</v>
      </c>
      <c r="F1169" s="45" t="s">
        <v>4710</v>
      </c>
      <c r="G1169" s="38" t="s">
        <v>2861</v>
      </c>
      <c r="H1169" s="38" t="s">
        <v>2862</v>
      </c>
      <c r="I1169" s="38">
        <v>1976</v>
      </c>
      <c r="J1169" s="39">
        <v>3665</v>
      </c>
      <c r="K1169" s="39">
        <v>3004</v>
      </c>
      <c r="L1169" s="39">
        <v>602</v>
      </c>
      <c r="M1169" s="39">
        <v>112398</v>
      </c>
      <c r="N1169" s="39">
        <v>10357</v>
      </c>
      <c r="O1169" s="39">
        <v>94</v>
      </c>
      <c r="P1169" s="39">
        <v>6466</v>
      </c>
      <c r="Q1169" s="39">
        <v>237</v>
      </c>
      <c r="R1169" s="39">
        <v>94</v>
      </c>
      <c r="S1169" s="39">
        <v>13</v>
      </c>
      <c r="T1169" s="39">
        <v>13</v>
      </c>
      <c r="U1169" s="39">
        <v>1</v>
      </c>
      <c r="V1169" s="39">
        <v>1</v>
      </c>
      <c r="W1169" s="39">
        <v>7</v>
      </c>
      <c r="X1169" s="39">
        <v>7</v>
      </c>
      <c r="Y1169" s="39">
        <v>0</v>
      </c>
      <c r="Z1169" s="39">
        <v>0</v>
      </c>
      <c r="AA1169" s="39">
        <v>5</v>
      </c>
      <c r="AB1169" s="39">
        <v>5</v>
      </c>
      <c r="AC1169" s="39">
        <v>0</v>
      </c>
      <c r="AD1169" s="39">
        <v>8</v>
      </c>
      <c r="AE1169" s="39">
        <v>2</v>
      </c>
      <c r="AF1169" s="39">
        <v>735157</v>
      </c>
      <c r="AG1169" s="39">
        <v>192852</v>
      </c>
      <c r="AH1169" s="39">
        <v>97000</v>
      </c>
      <c r="AI1169" s="39">
        <v>445305</v>
      </c>
      <c r="AJ1169" s="39">
        <v>303696</v>
      </c>
      <c r="AK1169" s="39">
        <v>284684</v>
      </c>
    </row>
    <row r="1170" spans="1:37" ht="16.5" customHeight="1">
      <c r="A1170" s="38">
        <v>1112</v>
      </c>
      <c r="B1170" s="38" t="s">
        <v>2858</v>
      </c>
      <c r="C1170" s="38" t="s">
        <v>2863</v>
      </c>
      <c r="D1170" s="38" t="s">
        <v>62</v>
      </c>
      <c r="E1170" s="38" t="s">
        <v>2864</v>
      </c>
      <c r="F1170" s="45" t="s">
        <v>4711</v>
      </c>
      <c r="G1170" s="38" t="s">
        <v>2865</v>
      </c>
      <c r="H1170" s="38" t="s">
        <v>2866</v>
      </c>
      <c r="I1170" s="38">
        <v>1984</v>
      </c>
      <c r="J1170" s="39">
        <v>1475</v>
      </c>
      <c r="K1170" s="39">
        <v>974.7</v>
      </c>
      <c r="L1170" s="39">
        <v>110</v>
      </c>
      <c r="M1170" s="39">
        <v>69988</v>
      </c>
      <c r="N1170" s="39">
        <v>6278</v>
      </c>
      <c r="O1170" s="39">
        <v>88</v>
      </c>
      <c r="P1170" s="39">
        <v>4980</v>
      </c>
      <c r="Q1170" s="39">
        <v>134</v>
      </c>
      <c r="R1170" s="39">
        <v>88</v>
      </c>
      <c r="S1170" s="39">
        <v>6</v>
      </c>
      <c r="T1170" s="39">
        <v>6</v>
      </c>
      <c r="U1170" s="39">
        <v>1</v>
      </c>
      <c r="V1170" s="39">
        <v>1</v>
      </c>
      <c r="W1170" s="39">
        <v>5</v>
      </c>
      <c r="X1170" s="39">
        <v>5</v>
      </c>
      <c r="Y1170" s="39">
        <v>0</v>
      </c>
      <c r="Z1170" s="39">
        <v>0</v>
      </c>
      <c r="AA1170" s="39">
        <v>0</v>
      </c>
      <c r="AB1170" s="39">
        <v>0</v>
      </c>
      <c r="AC1170" s="39">
        <v>0</v>
      </c>
      <c r="AD1170" s="39">
        <v>5</v>
      </c>
      <c r="AE1170" s="39">
        <v>0</v>
      </c>
      <c r="AF1170" s="39">
        <v>653389</v>
      </c>
      <c r="AG1170" s="39">
        <v>378792</v>
      </c>
      <c r="AH1170" s="39">
        <v>88526</v>
      </c>
      <c r="AI1170" s="39">
        <v>186071</v>
      </c>
      <c r="AJ1170" s="39">
        <v>63413</v>
      </c>
      <c r="AK1170" s="39">
        <v>43071</v>
      </c>
    </row>
    <row r="1171" spans="1:37" ht="16.5" customHeight="1">
      <c r="A1171" s="38">
        <v>1113</v>
      </c>
      <c r="B1171" s="38" t="s">
        <v>2858</v>
      </c>
      <c r="C1171" s="38" t="s">
        <v>1846</v>
      </c>
      <c r="D1171" s="38" t="s">
        <v>62</v>
      </c>
      <c r="E1171" s="38" t="s">
        <v>2867</v>
      </c>
      <c r="F1171" s="45" t="s">
        <v>4712</v>
      </c>
      <c r="G1171" s="38" t="s">
        <v>2868</v>
      </c>
      <c r="H1171" s="38" t="s">
        <v>2869</v>
      </c>
      <c r="I1171" s="38">
        <v>1990</v>
      </c>
      <c r="J1171" s="39">
        <v>1993</v>
      </c>
      <c r="K1171" s="39">
        <v>2750.61</v>
      </c>
      <c r="L1171" s="39">
        <v>240</v>
      </c>
      <c r="M1171" s="39">
        <v>102615</v>
      </c>
      <c r="N1171" s="39">
        <v>7748</v>
      </c>
      <c r="O1171" s="39">
        <v>217</v>
      </c>
      <c r="P1171" s="39">
        <v>5185</v>
      </c>
      <c r="Q1171" s="39">
        <v>389</v>
      </c>
      <c r="R1171" s="39">
        <v>35</v>
      </c>
      <c r="S1171" s="39">
        <v>12</v>
      </c>
      <c r="T1171" s="39">
        <v>13</v>
      </c>
      <c r="U1171" s="39">
        <v>1</v>
      </c>
      <c r="V1171" s="39">
        <v>1</v>
      </c>
      <c r="W1171" s="39">
        <v>6</v>
      </c>
      <c r="X1171" s="39">
        <v>7</v>
      </c>
      <c r="Y1171" s="39">
        <v>0</v>
      </c>
      <c r="Z1171" s="39">
        <v>0</v>
      </c>
      <c r="AA1171" s="39">
        <v>5</v>
      </c>
      <c r="AB1171" s="39">
        <v>5</v>
      </c>
      <c r="AC1171" s="39">
        <v>1</v>
      </c>
      <c r="AD1171" s="39">
        <v>4</v>
      </c>
      <c r="AE1171" s="39">
        <v>2</v>
      </c>
      <c r="AF1171" s="39">
        <v>752498</v>
      </c>
      <c r="AG1171" s="39">
        <v>619296</v>
      </c>
      <c r="AH1171" s="39">
        <v>98026</v>
      </c>
      <c r="AI1171" s="39">
        <v>35176</v>
      </c>
      <c r="AJ1171" s="39">
        <v>79404</v>
      </c>
      <c r="AK1171" s="39">
        <v>62726</v>
      </c>
    </row>
    <row r="1172" spans="1:37" ht="16.5" customHeight="1">
      <c r="A1172" s="38">
        <v>1114</v>
      </c>
      <c r="B1172" s="38" t="s">
        <v>2858</v>
      </c>
      <c r="C1172" s="38" t="s">
        <v>2870</v>
      </c>
      <c r="D1172" s="38" t="s">
        <v>62</v>
      </c>
      <c r="E1172" s="38" t="s">
        <v>2871</v>
      </c>
      <c r="F1172" s="45" t="s">
        <v>4713</v>
      </c>
      <c r="G1172" s="38" t="s">
        <v>2872</v>
      </c>
      <c r="H1172" s="38" t="s">
        <v>2873</v>
      </c>
      <c r="I1172" s="38">
        <v>1985</v>
      </c>
      <c r="J1172" s="39">
        <v>7560</v>
      </c>
      <c r="K1172" s="39">
        <v>6679</v>
      </c>
      <c r="L1172" s="39">
        <v>674</v>
      </c>
      <c r="M1172" s="39">
        <v>371561</v>
      </c>
      <c r="N1172" s="39">
        <v>17749</v>
      </c>
      <c r="O1172" s="39">
        <v>380</v>
      </c>
      <c r="P1172" s="39">
        <v>13788</v>
      </c>
      <c r="Q1172" s="39">
        <v>555</v>
      </c>
      <c r="R1172" s="39">
        <v>380</v>
      </c>
      <c r="S1172" s="39">
        <v>25</v>
      </c>
      <c r="T1172" s="39">
        <v>28</v>
      </c>
      <c r="U1172" s="39">
        <v>5</v>
      </c>
      <c r="V1172" s="39">
        <v>6</v>
      </c>
      <c r="W1172" s="39">
        <v>18</v>
      </c>
      <c r="X1172" s="39">
        <v>20</v>
      </c>
      <c r="Y1172" s="39">
        <v>0</v>
      </c>
      <c r="Z1172" s="39">
        <v>0</v>
      </c>
      <c r="AA1172" s="39">
        <v>2</v>
      </c>
      <c r="AB1172" s="39">
        <v>2</v>
      </c>
      <c r="AC1172" s="39">
        <v>0</v>
      </c>
      <c r="AD1172" s="39">
        <v>18</v>
      </c>
      <c r="AE1172" s="39">
        <v>8</v>
      </c>
      <c r="AF1172" s="39">
        <v>2569749</v>
      </c>
      <c r="AG1172" s="39">
        <v>1725190</v>
      </c>
      <c r="AH1172" s="39">
        <v>238766</v>
      </c>
      <c r="AI1172" s="39">
        <v>605793</v>
      </c>
      <c r="AJ1172" s="39">
        <v>542655</v>
      </c>
      <c r="AK1172" s="39">
        <v>312035</v>
      </c>
    </row>
    <row r="1173" spans="1:37" ht="16.5" customHeight="1">
      <c r="A1173" s="38">
        <v>1115</v>
      </c>
      <c r="B1173" s="38" t="s">
        <v>2858</v>
      </c>
      <c r="C1173" s="38" t="s">
        <v>2870</v>
      </c>
      <c r="D1173" s="38" t="s">
        <v>62</v>
      </c>
      <c r="E1173" s="38" t="s">
        <v>2877</v>
      </c>
      <c r="F1173" s="45" t="s">
        <v>4714</v>
      </c>
      <c r="G1173" s="38" t="s">
        <v>4715</v>
      </c>
      <c r="H1173" s="38" t="s">
        <v>2878</v>
      </c>
      <c r="I1173" s="38">
        <v>1990</v>
      </c>
      <c r="J1173" s="39">
        <v>6782</v>
      </c>
      <c r="K1173" s="39">
        <v>1324.43</v>
      </c>
      <c r="L1173" s="39">
        <v>219</v>
      </c>
      <c r="M1173" s="39">
        <v>93383</v>
      </c>
      <c r="N1173" s="39">
        <v>8763</v>
      </c>
      <c r="O1173" s="39">
        <v>168</v>
      </c>
      <c r="P1173" s="39">
        <v>3327</v>
      </c>
      <c r="Q1173" s="39">
        <v>172</v>
      </c>
      <c r="R1173" s="39">
        <v>11</v>
      </c>
      <c r="S1173" s="39">
        <v>7</v>
      </c>
      <c r="T1173" s="39">
        <v>7</v>
      </c>
      <c r="U1173" s="39">
        <v>1</v>
      </c>
      <c r="V1173" s="39">
        <v>1</v>
      </c>
      <c r="W1173" s="39">
        <v>5</v>
      </c>
      <c r="X1173" s="39">
        <v>5</v>
      </c>
      <c r="Y1173" s="39">
        <v>0</v>
      </c>
      <c r="Z1173" s="39">
        <v>0</v>
      </c>
      <c r="AA1173" s="39">
        <v>1</v>
      </c>
      <c r="AB1173" s="39">
        <v>1</v>
      </c>
      <c r="AC1173" s="39">
        <v>0</v>
      </c>
      <c r="AD1173" s="39">
        <v>4</v>
      </c>
      <c r="AE1173" s="39">
        <v>1</v>
      </c>
      <c r="AF1173" s="39">
        <v>678353</v>
      </c>
      <c r="AG1173" s="39">
        <v>475555</v>
      </c>
      <c r="AH1173" s="39">
        <v>65200</v>
      </c>
      <c r="AI1173" s="39">
        <v>137598</v>
      </c>
      <c r="AJ1173" s="39">
        <v>77012</v>
      </c>
      <c r="AK1173" s="39">
        <v>62862</v>
      </c>
    </row>
    <row r="1174" spans="1:37" ht="16.5" customHeight="1">
      <c r="A1174" s="38">
        <v>1116</v>
      </c>
      <c r="B1174" s="38" t="s">
        <v>2858</v>
      </c>
      <c r="C1174" s="38" t="s">
        <v>2870</v>
      </c>
      <c r="D1174" s="38" t="s">
        <v>62</v>
      </c>
      <c r="E1174" s="38" t="s">
        <v>2874</v>
      </c>
      <c r="F1174" s="45" t="s">
        <v>4716</v>
      </c>
      <c r="G1174" s="38" t="s">
        <v>2875</v>
      </c>
      <c r="H1174" s="38" t="s">
        <v>2876</v>
      </c>
      <c r="I1174" s="38">
        <v>2019</v>
      </c>
      <c r="J1174" s="39">
        <v>13399</v>
      </c>
      <c r="K1174" s="39">
        <v>3449</v>
      </c>
      <c r="L1174" s="39">
        <v>431</v>
      </c>
      <c r="M1174" s="39">
        <v>74116</v>
      </c>
      <c r="N1174" s="39">
        <v>0</v>
      </c>
      <c r="O1174" s="39">
        <v>66</v>
      </c>
      <c r="P1174" s="39">
        <v>10892</v>
      </c>
      <c r="Q1174" s="39">
        <v>0</v>
      </c>
      <c r="R1174" s="39">
        <v>14</v>
      </c>
      <c r="S1174" s="39">
        <v>14</v>
      </c>
      <c r="T1174" s="39">
        <v>14</v>
      </c>
      <c r="U1174" s="39">
        <v>1</v>
      </c>
      <c r="V1174" s="39">
        <v>1</v>
      </c>
      <c r="W1174" s="39">
        <v>10</v>
      </c>
      <c r="X1174" s="39">
        <v>10</v>
      </c>
      <c r="Y1174" s="39">
        <v>0</v>
      </c>
      <c r="Z1174" s="39">
        <v>0</v>
      </c>
      <c r="AA1174" s="39">
        <v>3</v>
      </c>
      <c r="AB1174" s="39">
        <v>3</v>
      </c>
      <c r="AC1174" s="39">
        <v>1</v>
      </c>
      <c r="AD1174" s="39">
        <v>8</v>
      </c>
      <c r="AE1174" s="39">
        <v>3</v>
      </c>
      <c r="AF1174" s="39">
        <v>1340341</v>
      </c>
      <c r="AG1174" s="39">
        <v>770219</v>
      </c>
      <c r="AH1174" s="39">
        <v>161026</v>
      </c>
      <c r="AI1174" s="39">
        <v>409096</v>
      </c>
      <c r="AJ1174" s="39">
        <v>70045</v>
      </c>
      <c r="AK1174" s="39">
        <v>249803</v>
      </c>
    </row>
    <row r="1175" spans="1:37" ht="16.5" customHeight="1">
      <c r="A1175" s="38">
        <v>1117</v>
      </c>
      <c r="B1175" s="38" t="s">
        <v>2858</v>
      </c>
      <c r="C1175" s="38" t="s">
        <v>2879</v>
      </c>
      <c r="D1175" s="38" t="s">
        <v>62</v>
      </c>
      <c r="E1175" s="38" t="s">
        <v>2880</v>
      </c>
      <c r="F1175" s="45" t="s">
        <v>4717</v>
      </c>
      <c r="G1175" s="38" t="s">
        <v>2881</v>
      </c>
      <c r="H1175" s="38" t="s">
        <v>2882</v>
      </c>
      <c r="I1175" s="38">
        <v>1972</v>
      </c>
      <c r="J1175" s="39">
        <v>1071</v>
      </c>
      <c r="K1175" s="39">
        <v>1374.43</v>
      </c>
      <c r="L1175" s="39">
        <v>58</v>
      </c>
      <c r="M1175" s="39">
        <v>95478</v>
      </c>
      <c r="N1175" s="39">
        <v>5834</v>
      </c>
      <c r="O1175" s="39">
        <v>65</v>
      </c>
      <c r="P1175" s="39">
        <v>3923</v>
      </c>
      <c r="Q1175" s="39">
        <v>226</v>
      </c>
      <c r="R1175" s="39">
        <v>65</v>
      </c>
      <c r="S1175" s="39">
        <v>6</v>
      </c>
      <c r="T1175" s="39">
        <v>7</v>
      </c>
      <c r="U1175" s="39">
        <v>1</v>
      </c>
      <c r="V1175" s="39">
        <v>1</v>
      </c>
      <c r="W1175" s="39">
        <v>5</v>
      </c>
      <c r="X1175" s="39">
        <v>5</v>
      </c>
      <c r="Y1175" s="39">
        <v>0</v>
      </c>
      <c r="Z1175" s="39">
        <v>0</v>
      </c>
      <c r="AA1175" s="39">
        <v>0</v>
      </c>
      <c r="AB1175" s="39">
        <v>1</v>
      </c>
      <c r="AC1175" s="39">
        <v>0</v>
      </c>
      <c r="AD1175" s="39">
        <v>3</v>
      </c>
      <c r="AE1175" s="39">
        <v>2</v>
      </c>
      <c r="AF1175" s="39">
        <v>393008</v>
      </c>
      <c r="AG1175" s="39">
        <v>129085</v>
      </c>
      <c r="AH1175" s="39">
        <v>77026</v>
      </c>
      <c r="AI1175" s="39">
        <v>186897</v>
      </c>
      <c r="AJ1175" s="39">
        <v>62482</v>
      </c>
      <c r="AK1175" s="39">
        <v>40766</v>
      </c>
    </row>
    <row r="1176" spans="1:37" ht="16.5" customHeight="1">
      <c r="A1176" s="38">
        <v>1118</v>
      </c>
      <c r="B1176" s="38" t="s">
        <v>2858</v>
      </c>
      <c r="C1176" s="38" t="s">
        <v>2883</v>
      </c>
      <c r="D1176" s="38" t="s">
        <v>62</v>
      </c>
      <c r="E1176" s="38" t="s">
        <v>2884</v>
      </c>
      <c r="F1176" s="45" t="s">
        <v>4718</v>
      </c>
      <c r="G1176" s="38" t="s">
        <v>2885</v>
      </c>
      <c r="H1176" s="38" t="s">
        <v>2886</v>
      </c>
      <c r="I1176" s="38">
        <v>1973</v>
      </c>
      <c r="J1176" s="39">
        <v>1720</v>
      </c>
      <c r="K1176" s="39">
        <v>1110.7</v>
      </c>
      <c r="L1176" s="39">
        <v>273</v>
      </c>
      <c r="M1176" s="39">
        <v>100918</v>
      </c>
      <c r="N1176" s="39">
        <v>8796</v>
      </c>
      <c r="O1176" s="39">
        <v>30</v>
      </c>
      <c r="P1176" s="39">
        <v>4733</v>
      </c>
      <c r="Q1176" s="39">
        <v>229</v>
      </c>
      <c r="R1176" s="39">
        <v>1</v>
      </c>
      <c r="S1176" s="39">
        <v>9</v>
      </c>
      <c r="T1176" s="39">
        <v>9</v>
      </c>
      <c r="U1176" s="39">
        <v>1</v>
      </c>
      <c r="V1176" s="39">
        <v>1</v>
      </c>
      <c r="W1176" s="39">
        <v>7</v>
      </c>
      <c r="X1176" s="39">
        <v>7</v>
      </c>
      <c r="Y1176" s="39">
        <v>0</v>
      </c>
      <c r="Z1176" s="39">
        <v>0</v>
      </c>
      <c r="AA1176" s="39">
        <v>1</v>
      </c>
      <c r="AB1176" s="39">
        <v>1</v>
      </c>
      <c r="AC1176" s="39">
        <v>0</v>
      </c>
      <c r="AD1176" s="39">
        <v>7</v>
      </c>
      <c r="AE1176" s="39">
        <v>0</v>
      </c>
      <c r="AF1176" s="39">
        <v>777515</v>
      </c>
      <c r="AG1176" s="39">
        <v>565176</v>
      </c>
      <c r="AH1176" s="39">
        <v>69268</v>
      </c>
      <c r="AI1176" s="39">
        <v>143071</v>
      </c>
      <c r="AJ1176" s="39">
        <v>38178</v>
      </c>
      <c r="AK1176" s="39">
        <v>32661</v>
      </c>
    </row>
    <row r="1177" spans="1:37" ht="16.5" customHeight="1">
      <c r="A1177" s="38">
        <v>1119</v>
      </c>
      <c r="B1177" s="38" t="s">
        <v>2858</v>
      </c>
      <c r="C1177" s="38" t="s">
        <v>2883</v>
      </c>
      <c r="D1177" s="38" t="s">
        <v>62</v>
      </c>
      <c r="E1177" s="38" t="s">
        <v>2887</v>
      </c>
      <c r="F1177" s="45" t="s">
        <v>4719</v>
      </c>
      <c r="G1177" s="38" t="s">
        <v>2888</v>
      </c>
      <c r="H1177" s="38" t="s">
        <v>2889</v>
      </c>
      <c r="I1177" s="38">
        <v>1994</v>
      </c>
      <c r="J1177" s="39">
        <v>1382</v>
      </c>
      <c r="K1177" s="39">
        <v>1019</v>
      </c>
      <c r="L1177" s="39">
        <v>221</v>
      </c>
      <c r="M1177" s="39">
        <v>74637</v>
      </c>
      <c r="N1177" s="39">
        <v>8039</v>
      </c>
      <c r="O1177" s="39">
        <v>31</v>
      </c>
      <c r="P1177" s="39">
        <v>4272</v>
      </c>
      <c r="Q1177" s="39">
        <v>142</v>
      </c>
      <c r="R1177" s="39">
        <v>31</v>
      </c>
      <c r="S1177" s="39">
        <v>6</v>
      </c>
      <c r="T1177" s="39">
        <v>6</v>
      </c>
      <c r="U1177" s="39">
        <v>2</v>
      </c>
      <c r="V1177" s="46">
        <v>1.5</v>
      </c>
      <c r="W1177" s="39">
        <v>4</v>
      </c>
      <c r="X1177" s="46">
        <v>4.5</v>
      </c>
      <c r="Y1177" s="39">
        <v>0</v>
      </c>
      <c r="Z1177" s="39">
        <v>0</v>
      </c>
      <c r="AA1177" s="39">
        <v>0</v>
      </c>
      <c r="AB1177" s="39">
        <v>0</v>
      </c>
      <c r="AC1177" s="39">
        <v>1</v>
      </c>
      <c r="AD1177" s="39">
        <v>3</v>
      </c>
      <c r="AE1177" s="39">
        <v>1</v>
      </c>
      <c r="AF1177" s="39">
        <v>584374</v>
      </c>
      <c r="AG1177" s="39">
        <v>387181</v>
      </c>
      <c r="AH1177" s="39">
        <v>62000</v>
      </c>
      <c r="AI1177" s="39">
        <v>135193</v>
      </c>
      <c r="AJ1177" s="39">
        <v>24520</v>
      </c>
      <c r="AK1177" s="39">
        <v>12693</v>
      </c>
    </row>
    <row r="1178" spans="1:37" ht="16.5" customHeight="1">
      <c r="A1178" s="38">
        <v>1120</v>
      </c>
      <c r="B1178" s="38" t="s">
        <v>2858</v>
      </c>
      <c r="C1178" s="38" t="s">
        <v>2890</v>
      </c>
      <c r="D1178" s="38" t="s">
        <v>62</v>
      </c>
      <c r="E1178" s="38" t="s">
        <v>2891</v>
      </c>
      <c r="F1178" s="45" t="s">
        <v>4720</v>
      </c>
      <c r="G1178" s="38" t="s">
        <v>2892</v>
      </c>
      <c r="H1178" s="38" t="s">
        <v>2893</v>
      </c>
      <c r="I1178" s="38">
        <v>1991</v>
      </c>
      <c r="J1178" s="39">
        <v>2315</v>
      </c>
      <c r="K1178" s="39">
        <v>1819</v>
      </c>
      <c r="L1178" s="39">
        <v>237</v>
      </c>
      <c r="M1178" s="39">
        <v>85556</v>
      </c>
      <c r="N1178" s="39">
        <v>6821</v>
      </c>
      <c r="O1178" s="39">
        <v>41</v>
      </c>
      <c r="P1178" s="39">
        <v>3702</v>
      </c>
      <c r="Q1178" s="39">
        <v>214</v>
      </c>
      <c r="R1178" s="39">
        <v>4</v>
      </c>
      <c r="S1178" s="39">
        <v>10</v>
      </c>
      <c r="T1178" s="39">
        <v>11</v>
      </c>
      <c r="U1178" s="39">
        <v>1</v>
      </c>
      <c r="V1178" s="39">
        <v>1</v>
      </c>
      <c r="W1178" s="39">
        <v>6</v>
      </c>
      <c r="X1178" s="39">
        <v>7</v>
      </c>
      <c r="Y1178" s="39">
        <v>0</v>
      </c>
      <c r="Z1178" s="39">
        <v>0</v>
      </c>
      <c r="AA1178" s="39">
        <v>3</v>
      </c>
      <c r="AB1178" s="39">
        <v>3</v>
      </c>
      <c r="AC1178" s="39">
        <v>0</v>
      </c>
      <c r="AD1178" s="39">
        <v>5</v>
      </c>
      <c r="AE1178" s="39">
        <v>2</v>
      </c>
      <c r="AF1178" s="39">
        <v>1083140</v>
      </c>
      <c r="AG1178" s="39">
        <v>731262</v>
      </c>
      <c r="AH1178" s="39">
        <v>55000</v>
      </c>
      <c r="AI1178" s="39">
        <v>296878</v>
      </c>
      <c r="AJ1178" s="39">
        <v>60607</v>
      </c>
      <c r="AK1178" s="39">
        <v>78880</v>
      </c>
    </row>
    <row r="1179" spans="1:37" ht="16.5" customHeight="1">
      <c r="A1179" s="38">
        <v>1121</v>
      </c>
      <c r="B1179" s="38" t="s">
        <v>2858</v>
      </c>
      <c r="C1179" s="38" t="s">
        <v>2890</v>
      </c>
      <c r="D1179" s="38" t="s">
        <v>62</v>
      </c>
      <c r="E1179" s="38" t="s">
        <v>2894</v>
      </c>
      <c r="F1179" s="45" t="s">
        <v>4721</v>
      </c>
      <c r="G1179" s="38" t="s">
        <v>2895</v>
      </c>
      <c r="H1179" s="38" t="s">
        <v>2896</v>
      </c>
      <c r="I1179" s="38">
        <v>1990</v>
      </c>
      <c r="J1179" s="39">
        <v>2216</v>
      </c>
      <c r="K1179" s="39">
        <v>1534</v>
      </c>
      <c r="L1179" s="39">
        <v>284</v>
      </c>
      <c r="M1179" s="39">
        <v>105668</v>
      </c>
      <c r="N1179" s="39">
        <v>10356</v>
      </c>
      <c r="O1179" s="39">
        <v>134</v>
      </c>
      <c r="P1179" s="39">
        <v>4200</v>
      </c>
      <c r="Q1179" s="39">
        <v>181</v>
      </c>
      <c r="R1179" s="39">
        <v>144</v>
      </c>
      <c r="S1179" s="39">
        <v>11</v>
      </c>
      <c r="T1179" s="39">
        <v>11</v>
      </c>
      <c r="U1179" s="39">
        <v>2</v>
      </c>
      <c r="V1179" s="39">
        <v>2</v>
      </c>
      <c r="W1179" s="39">
        <v>6</v>
      </c>
      <c r="X1179" s="39">
        <v>6</v>
      </c>
      <c r="Y1179" s="39">
        <v>0</v>
      </c>
      <c r="Z1179" s="39">
        <v>0</v>
      </c>
      <c r="AA1179" s="39">
        <v>3</v>
      </c>
      <c r="AB1179" s="39">
        <v>3</v>
      </c>
      <c r="AC1179" s="39">
        <v>0</v>
      </c>
      <c r="AD1179" s="39">
        <v>6</v>
      </c>
      <c r="AE1179" s="39">
        <v>2</v>
      </c>
      <c r="AF1179" s="39">
        <v>838488</v>
      </c>
      <c r="AG1179" s="39">
        <v>505362</v>
      </c>
      <c r="AH1179" s="39">
        <v>73026</v>
      </c>
      <c r="AI1179" s="39">
        <v>260100</v>
      </c>
      <c r="AJ1179" s="39">
        <v>72585</v>
      </c>
      <c r="AK1179" s="39">
        <v>90234</v>
      </c>
    </row>
    <row r="1180" spans="1:37" ht="16.5" customHeight="1">
      <c r="A1180" s="38">
        <v>1122</v>
      </c>
      <c r="B1180" s="38" t="s">
        <v>2858</v>
      </c>
      <c r="C1180" s="38" t="s">
        <v>2897</v>
      </c>
      <c r="D1180" s="38" t="s">
        <v>62</v>
      </c>
      <c r="E1180" s="38" t="s">
        <v>2898</v>
      </c>
      <c r="F1180" s="45" t="s">
        <v>4722</v>
      </c>
      <c r="G1180" s="38" t="s">
        <v>4723</v>
      </c>
      <c r="H1180" s="38" t="s">
        <v>2899</v>
      </c>
      <c r="I1180" s="38">
        <v>1984</v>
      </c>
      <c r="J1180" s="39">
        <v>1497</v>
      </c>
      <c r="K1180" s="39">
        <v>1299.9000000000001</v>
      </c>
      <c r="L1180" s="39">
        <v>211</v>
      </c>
      <c r="M1180" s="39">
        <v>89086</v>
      </c>
      <c r="N1180" s="39">
        <v>6222</v>
      </c>
      <c r="O1180" s="39">
        <v>100</v>
      </c>
      <c r="P1180" s="39">
        <v>3005</v>
      </c>
      <c r="Q1180" s="39">
        <v>174</v>
      </c>
      <c r="R1180" s="39">
        <v>100</v>
      </c>
      <c r="S1180" s="39">
        <v>8</v>
      </c>
      <c r="T1180" s="39">
        <v>9</v>
      </c>
      <c r="U1180" s="39">
        <v>1</v>
      </c>
      <c r="V1180" s="39">
        <v>1</v>
      </c>
      <c r="W1180" s="39">
        <v>4</v>
      </c>
      <c r="X1180" s="39">
        <v>5</v>
      </c>
      <c r="Y1180" s="39">
        <v>0</v>
      </c>
      <c r="Z1180" s="39">
        <v>0</v>
      </c>
      <c r="AA1180" s="39">
        <v>3</v>
      </c>
      <c r="AB1180" s="39">
        <v>3</v>
      </c>
      <c r="AC1180" s="39">
        <v>0</v>
      </c>
      <c r="AD1180" s="39">
        <v>5</v>
      </c>
      <c r="AE1180" s="39">
        <v>0</v>
      </c>
      <c r="AF1180" s="39">
        <v>435694</v>
      </c>
      <c r="AG1180" s="39">
        <v>135774</v>
      </c>
      <c r="AH1180" s="39">
        <v>61026</v>
      </c>
      <c r="AI1180" s="39">
        <v>238894</v>
      </c>
      <c r="AJ1180" s="39">
        <v>51898</v>
      </c>
      <c r="AK1180" s="39">
        <v>31355</v>
      </c>
    </row>
    <row r="1181" spans="1:37" ht="16.5" customHeight="1">
      <c r="A1181" s="38">
        <v>1123</v>
      </c>
      <c r="B1181" s="38" t="s">
        <v>2858</v>
      </c>
      <c r="C1181" s="38" t="s">
        <v>2897</v>
      </c>
      <c r="D1181" s="38" t="s">
        <v>62</v>
      </c>
      <c r="E1181" s="38" t="s">
        <v>2900</v>
      </c>
      <c r="F1181" s="45" t="s">
        <v>4724</v>
      </c>
      <c r="G1181" s="38" t="s">
        <v>2901</v>
      </c>
      <c r="H1181" s="38" t="s">
        <v>2902</v>
      </c>
      <c r="I1181" s="38">
        <v>2020</v>
      </c>
      <c r="J1181" s="39">
        <v>1620</v>
      </c>
      <c r="K1181" s="39">
        <v>1197</v>
      </c>
      <c r="L1181" s="39">
        <v>200</v>
      </c>
      <c r="M1181" s="39">
        <v>40940</v>
      </c>
      <c r="N1181" s="39">
        <v>12</v>
      </c>
      <c r="O1181" s="39">
        <v>35</v>
      </c>
      <c r="P1181" s="39">
        <v>3239</v>
      </c>
      <c r="Q1181" s="39">
        <v>10</v>
      </c>
      <c r="R1181" s="39">
        <v>35</v>
      </c>
      <c r="S1181" s="39">
        <v>6</v>
      </c>
      <c r="T1181" s="39">
        <v>5</v>
      </c>
      <c r="U1181" s="39">
        <v>1</v>
      </c>
      <c r="V1181" s="39">
        <v>0</v>
      </c>
      <c r="W1181" s="39">
        <v>4</v>
      </c>
      <c r="X1181" s="39">
        <v>4</v>
      </c>
      <c r="Y1181" s="39">
        <v>0</v>
      </c>
      <c r="Z1181" s="39">
        <v>0</v>
      </c>
      <c r="AA1181" s="39">
        <v>1</v>
      </c>
      <c r="AB1181" s="39">
        <v>1</v>
      </c>
      <c r="AC1181" s="39">
        <v>0</v>
      </c>
      <c r="AD1181" s="39">
        <v>5</v>
      </c>
      <c r="AE1181" s="39">
        <v>0</v>
      </c>
      <c r="AF1181" s="39">
        <v>631064</v>
      </c>
      <c r="AG1181" s="39">
        <v>422898</v>
      </c>
      <c r="AH1181" s="39">
        <v>61026</v>
      </c>
      <c r="AI1181" s="39">
        <v>147140</v>
      </c>
      <c r="AJ1181" s="39">
        <v>56019</v>
      </c>
      <c r="AK1181" s="39">
        <v>40949</v>
      </c>
    </row>
    <row r="1182" spans="1:37" ht="16.5" customHeight="1">
      <c r="A1182" s="38">
        <v>1124</v>
      </c>
      <c r="B1182" s="38" t="s">
        <v>2858</v>
      </c>
      <c r="C1182" s="38" t="s">
        <v>2903</v>
      </c>
      <c r="D1182" s="38" t="s">
        <v>62</v>
      </c>
      <c r="E1182" s="38" t="s">
        <v>2904</v>
      </c>
      <c r="F1182" s="45" t="s">
        <v>4725</v>
      </c>
      <c r="G1182" s="38" t="s">
        <v>2905</v>
      </c>
      <c r="H1182" s="38" t="s">
        <v>2906</v>
      </c>
      <c r="I1182" s="38">
        <v>1992</v>
      </c>
      <c r="J1182" s="39">
        <v>3000</v>
      </c>
      <c r="K1182" s="39">
        <v>3094</v>
      </c>
      <c r="L1182" s="39">
        <v>498</v>
      </c>
      <c r="M1182" s="39">
        <v>121095</v>
      </c>
      <c r="N1182" s="39">
        <v>8606</v>
      </c>
      <c r="O1182" s="39">
        <v>200</v>
      </c>
      <c r="P1182" s="39">
        <v>5816</v>
      </c>
      <c r="Q1182" s="39">
        <v>408</v>
      </c>
      <c r="R1182" s="39">
        <v>0</v>
      </c>
      <c r="S1182" s="39">
        <v>11</v>
      </c>
      <c r="T1182" s="39">
        <v>9</v>
      </c>
      <c r="U1182" s="39">
        <v>1</v>
      </c>
      <c r="V1182" s="39">
        <v>1</v>
      </c>
      <c r="W1182" s="39">
        <v>7</v>
      </c>
      <c r="X1182" s="39">
        <v>7</v>
      </c>
      <c r="Y1182" s="39">
        <v>0</v>
      </c>
      <c r="Z1182" s="39">
        <v>0</v>
      </c>
      <c r="AA1182" s="39">
        <v>3</v>
      </c>
      <c r="AB1182" s="39">
        <v>1</v>
      </c>
      <c r="AC1182" s="39">
        <v>0</v>
      </c>
      <c r="AD1182" s="39">
        <v>7</v>
      </c>
      <c r="AE1182" s="39">
        <v>0</v>
      </c>
      <c r="AF1182" s="39">
        <v>1543384</v>
      </c>
      <c r="AG1182" s="39">
        <v>136384</v>
      </c>
      <c r="AH1182" s="39">
        <v>93900</v>
      </c>
      <c r="AI1182" s="39">
        <v>1313100</v>
      </c>
      <c r="AJ1182" s="39">
        <v>613979</v>
      </c>
      <c r="AK1182" s="39">
        <v>127584</v>
      </c>
    </row>
    <row r="1183" spans="1:37" ht="16.5" customHeight="1">
      <c r="A1183" s="38">
        <v>1125</v>
      </c>
      <c r="B1183" s="38" t="s">
        <v>2858</v>
      </c>
      <c r="C1183" s="38" t="s">
        <v>2907</v>
      </c>
      <c r="D1183" s="38" t="s">
        <v>62</v>
      </c>
      <c r="E1183" s="38" t="s">
        <v>2908</v>
      </c>
      <c r="F1183" s="45" t="s">
        <v>4726</v>
      </c>
      <c r="G1183" s="38" t="s">
        <v>2909</v>
      </c>
      <c r="H1183" s="38" t="s">
        <v>2910</v>
      </c>
      <c r="I1183" s="38">
        <v>1974</v>
      </c>
      <c r="J1183" s="39">
        <v>3323</v>
      </c>
      <c r="K1183" s="39">
        <v>1678</v>
      </c>
      <c r="L1183" s="39">
        <v>237</v>
      </c>
      <c r="M1183" s="39">
        <v>106519</v>
      </c>
      <c r="N1183" s="39">
        <v>4020</v>
      </c>
      <c r="O1183" s="39">
        <v>113</v>
      </c>
      <c r="P1183" s="39">
        <v>4854</v>
      </c>
      <c r="Q1183" s="39">
        <v>137</v>
      </c>
      <c r="R1183" s="39">
        <v>4</v>
      </c>
      <c r="S1183" s="39">
        <v>9</v>
      </c>
      <c r="T1183" s="39">
        <v>11</v>
      </c>
      <c r="U1183" s="39">
        <v>1</v>
      </c>
      <c r="V1183" s="39">
        <v>1</v>
      </c>
      <c r="W1183" s="39">
        <v>5</v>
      </c>
      <c r="X1183" s="39">
        <v>6</v>
      </c>
      <c r="Y1183" s="39">
        <v>0</v>
      </c>
      <c r="Z1183" s="39">
        <v>0</v>
      </c>
      <c r="AA1183" s="39">
        <v>3</v>
      </c>
      <c r="AB1183" s="39">
        <v>4</v>
      </c>
      <c r="AC1183" s="39">
        <v>1</v>
      </c>
      <c r="AD1183" s="39">
        <v>3</v>
      </c>
      <c r="AE1183" s="39">
        <v>1</v>
      </c>
      <c r="AF1183" s="39">
        <v>681172</v>
      </c>
      <c r="AG1183" s="39">
        <v>401586</v>
      </c>
      <c r="AH1183" s="39">
        <v>91919</v>
      </c>
      <c r="AI1183" s="39">
        <v>187667</v>
      </c>
      <c r="AJ1183" s="39">
        <v>56120</v>
      </c>
      <c r="AK1183" s="39">
        <v>44759</v>
      </c>
    </row>
    <row r="1184" spans="1:37" ht="16.5" customHeight="1">
      <c r="A1184" s="38">
        <v>1126</v>
      </c>
      <c r="B1184" s="38" t="s">
        <v>2858</v>
      </c>
      <c r="C1184" s="38" t="s">
        <v>2911</v>
      </c>
      <c r="D1184" s="38" t="s">
        <v>62</v>
      </c>
      <c r="E1184" s="38" t="s">
        <v>2912</v>
      </c>
      <c r="F1184" s="45" t="s">
        <v>4727</v>
      </c>
      <c r="G1184" s="38" t="s">
        <v>2913</v>
      </c>
      <c r="H1184" s="38" t="s">
        <v>2914</v>
      </c>
      <c r="I1184" s="38">
        <v>1992</v>
      </c>
      <c r="J1184" s="39">
        <v>1000</v>
      </c>
      <c r="K1184" s="39">
        <v>1233</v>
      </c>
      <c r="L1184" s="39">
        <v>262</v>
      </c>
      <c r="M1184" s="39">
        <v>92302</v>
      </c>
      <c r="N1184" s="39">
        <v>5613</v>
      </c>
      <c r="O1184" s="39">
        <v>120</v>
      </c>
      <c r="P1184" s="39">
        <v>6280</v>
      </c>
      <c r="Q1184" s="39">
        <v>146</v>
      </c>
      <c r="R1184" s="39">
        <v>27</v>
      </c>
      <c r="S1184" s="39">
        <v>14</v>
      </c>
      <c r="T1184" s="39">
        <v>14</v>
      </c>
      <c r="U1184" s="39">
        <v>1</v>
      </c>
      <c r="V1184" s="39">
        <v>1</v>
      </c>
      <c r="W1184" s="39">
        <v>6</v>
      </c>
      <c r="X1184" s="39">
        <v>6</v>
      </c>
      <c r="Y1184" s="39">
        <v>0</v>
      </c>
      <c r="Z1184" s="39">
        <v>0</v>
      </c>
      <c r="AA1184" s="39">
        <v>7</v>
      </c>
      <c r="AB1184" s="39">
        <v>7</v>
      </c>
      <c r="AC1184" s="39">
        <v>0</v>
      </c>
      <c r="AD1184" s="39">
        <v>7</v>
      </c>
      <c r="AE1184" s="39">
        <v>1</v>
      </c>
      <c r="AF1184" s="39">
        <v>1089005</v>
      </c>
      <c r="AG1184" s="39">
        <v>738512</v>
      </c>
      <c r="AH1184" s="39">
        <v>85426</v>
      </c>
      <c r="AI1184" s="39">
        <v>265067</v>
      </c>
      <c r="AJ1184" s="39">
        <v>87576</v>
      </c>
      <c r="AK1184" s="39">
        <v>165831</v>
      </c>
    </row>
    <row r="1185" spans="1:37" ht="16.5" customHeight="1">
      <c r="A1185" s="38">
        <v>1127</v>
      </c>
      <c r="B1185" s="38" t="s">
        <v>2858</v>
      </c>
      <c r="C1185" s="38" t="s">
        <v>2915</v>
      </c>
      <c r="D1185" s="38" t="s">
        <v>62</v>
      </c>
      <c r="E1185" s="38" t="s">
        <v>2916</v>
      </c>
      <c r="F1185" s="45" t="s">
        <v>4728</v>
      </c>
      <c r="G1185" s="38" t="s">
        <v>2917</v>
      </c>
      <c r="H1185" s="38" t="s">
        <v>4729</v>
      </c>
      <c r="I1185" s="38">
        <v>1993</v>
      </c>
      <c r="J1185" s="39">
        <v>1650</v>
      </c>
      <c r="K1185" s="39">
        <v>1246</v>
      </c>
      <c r="L1185" s="39">
        <v>120</v>
      </c>
      <c r="M1185" s="39">
        <v>86960</v>
      </c>
      <c r="N1185" s="39">
        <v>7856</v>
      </c>
      <c r="O1185" s="39">
        <v>137</v>
      </c>
      <c r="P1185" s="39">
        <v>3578</v>
      </c>
      <c r="Q1185" s="39">
        <v>137</v>
      </c>
      <c r="R1185" s="39">
        <v>137</v>
      </c>
      <c r="S1185" s="39">
        <v>7</v>
      </c>
      <c r="T1185" s="39">
        <v>10</v>
      </c>
      <c r="U1185" s="39">
        <v>1</v>
      </c>
      <c r="V1185" s="39">
        <v>1</v>
      </c>
      <c r="W1185" s="39">
        <v>3</v>
      </c>
      <c r="X1185" s="39">
        <v>5</v>
      </c>
      <c r="Y1185" s="39">
        <v>0</v>
      </c>
      <c r="Z1185" s="39">
        <v>0</v>
      </c>
      <c r="AA1185" s="39">
        <v>3</v>
      </c>
      <c r="AB1185" s="39">
        <v>4</v>
      </c>
      <c r="AC1185" s="39">
        <v>0</v>
      </c>
      <c r="AD1185" s="39">
        <v>4</v>
      </c>
      <c r="AE1185" s="39">
        <v>1</v>
      </c>
      <c r="AF1185" s="39">
        <v>485845</v>
      </c>
      <c r="AG1185" s="39">
        <v>328977</v>
      </c>
      <c r="AH1185" s="39">
        <v>68426</v>
      </c>
      <c r="AI1185" s="39">
        <v>88442</v>
      </c>
      <c r="AJ1185" s="39">
        <v>42306</v>
      </c>
      <c r="AK1185" s="39">
        <v>33378</v>
      </c>
    </row>
    <row r="1186" spans="1:37" ht="16.5" customHeight="1">
      <c r="A1186" s="38">
        <v>1128</v>
      </c>
      <c r="B1186" s="38" t="s">
        <v>2858</v>
      </c>
      <c r="C1186" s="38" t="s">
        <v>2915</v>
      </c>
      <c r="D1186" s="38" t="s">
        <v>62</v>
      </c>
      <c r="E1186" s="38" t="s">
        <v>2918</v>
      </c>
      <c r="F1186" s="45" t="s">
        <v>4730</v>
      </c>
      <c r="G1186" s="38" t="s">
        <v>2919</v>
      </c>
      <c r="H1186" s="38" t="s">
        <v>2920</v>
      </c>
      <c r="I1186" s="38">
        <v>1972</v>
      </c>
      <c r="J1186" s="39">
        <v>5804</v>
      </c>
      <c r="K1186" s="39">
        <v>2327.41</v>
      </c>
      <c r="L1186" s="39">
        <v>182</v>
      </c>
      <c r="M1186" s="39">
        <v>113302</v>
      </c>
      <c r="N1186" s="39">
        <v>5796</v>
      </c>
      <c r="O1186" s="39">
        <v>32</v>
      </c>
      <c r="P1186" s="39">
        <v>5091</v>
      </c>
      <c r="Q1186" s="39">
        <v>231</v>
      </c>
      <c r="R1186" s="39">
        <v>0</v>
      </c>
      <c r="S1186" s="39">
        <v>10</v>
      </c>
      <c r="T1186" s="39">
        <v>11</v>
      </c>
      <c r="U1186" s="39">
        <v>1</v>
      </c>
      <c r="V1186" s="39">
        <v>1</v>
      </c>
      <c r="W1186" s="39">
        <v>6</v>
      </c>
      <c r="X1186" s="39">
        <v>7</v>
      </c>
      <c r="Y1186" s="39">
        <v>0</v>
      </c>
      <c r="Z1186" s="39">
        <v>0</v>
      </c>
      <c r="AA1186" s="39">
        <v>3</v>
      </c>
      <c r="AB1186" s="39">
        <v>3</v>
      </c>
      <c r="AC1186" s="39">
        <v>0</v>
      </c>
      <c r="AD1186" s="39">
        <v>4</v>
      </c>
      <c r="AE1186" s="39">
        <v>3</v>
      </c>
      <c r="AF1186" s="39">
        <v>860559</v>
      </c>
      <c r="AG1186" s="39">
        <v>512164</v>
      </c>
      <c r="AH1186" s="39">
        <v>91526</v>
      </c>
      <c r="AI1186" s="39">
        <v>256869</v>
      </c>
      <c r="AJ1186" s="39">
        <v>47589</v>
      </c>
      <c r="AK1186" s="39">
        <v>53600</v>
      </c>
    </row>
    <row r="1187" spans="1:37" ht="16.5" customHeight="1">
      <c r="A1187" s="38">
        <v>1129</v>
      </c>
      <c r="B1187" s="38" t="s">
        <v>2858</v>
      </c>
      <c r="C1187" s="38" t="s">
        <v>2921</v>
      </c>
      <c r="D1187" s="38" t="s">
        <v>62</v>
      </c>
      <c r="E1187" s="38" t="s">
        <v>2922</v>
      </c>
      <c r="F1187" s="45" t="s">
        <v>4731</v>
      </c>
      <c r="G1187" s="38" t="s">
        <v>2923</v>
      </c>
      <c r="H1187" s="38" t="s">
        <v>2924</v>
      </c>
      <c r="I1187" s="38">
        <v>1954</v>
      </c>
      <c r="J1187" s="39">
        <v>13105</v>
      </c>
      <c r="K1187" s="39">
        <v>4662</v>
      </c>
      <c r="L1187" s="39">
        <v>805</v>
      </c>
      <c r="M1187" s="39">
        <v>342267</v>
      </c>
      <c r="N1187" s="39">
        <v>11035</v>
      </c>
      <c r="O1187" s="39">
        <v>380</v>
      </c>
      <c r="P1187" s="39">
        <v>12319</v>
      </c>
      <c r="Q1187" s="39">
        <v>384</v>
      </c>
      <c r="R1187" s="39">
        <v>380</v>
      </c>
      <c r="S1187" s="39">
        <v>30</v>
      </c>
      <c r="T1187" s="39">
        <v>30</v>
      </c>
      <c r="U1187" s="39">
        <v>6</v>
      </c>
      <c r="V1187" s="39">
        <v>6</v>
      </c>
      <c r="W1187" s="39">
        <v>18</v>
      </c>
      <c r="X1187" s="39">
        <v>18</v>
      </c>
      <c r="Y1187" s="39">
        <v>0</v>
      </c>
      <c r="Z1187" s="39">
        <v>0</v>
      </c>
      <c r="AA1187" s="39">
        <v>6</v>
      </c>
      <c r="AB1187" s="39">
        <v>6</v>
      </c>
      <c r="AC1187" s="39">
        <v>1</v>
      </c>
      <c r="AD1187" s="39">
        <v>15</v>
      </c>
      <c r="AE1187" s="39">
        <v>3</v>
      </c>
      <c r="AF1187" s="39">
        <v>2482279</v>
      </c>
      <c r="AG1187" s="39">
        <v>1481610</v>
      </c>
      <c r="AH1187" s="39">
        <v>204826</v>
      </c>
      <c r="AI1187" s="39">
        <v>795843</v>
      </c>
      <c r="AJ1187" s="39">
        <v>254442</v>
      </c>
      <c r="AK1187" s="39">
        <v>119000</v>
      </c>
    </row>
    <row r="1188" spans="1:37" ht="16.5" customHeight="1">
      <c r="A1188" s="38">
        <v>1130</v>
      </c>
      <c r="B1188" s="38" t="s">
        <v>2858</v>
      </c>
      <c r="C1188" s="38" t="s">
        <v>2921</v>
      </c>
      <c r="D1188" s="38" t="s">
        <v>62</v>
      </c>
      <c r="E1188" s="38" t="s">
        <v>2928</v>
      </c>
      <c r="F1188" s="45" t="s">
        <v>4732</v>
      </c>
      <c r="G1188" s="38" t="s">
        <v>2929</v>
      </c>
      <c r="H1188" s="38" t="s">
        <v>2930</v>
      </c>
      <c r="I1188" s="38">
        <v>1993</v>
      </c>
      <c r="J1188" s="39">
        <v>4078</v>
      </c>
      <c r="K1188" s="39">
        <v>1423</v>
      </c>
      <c r="L1188" s="39">
        <v>288</v>
      </c>
      <c r="M1188" s="39">
        <v>97952</v>
      </c>
      <c r="N1188" s="39">
        <v>4036</v>
      </c>
      <c r="O1188" s="39">
        <v>50</v>
      </c>
      <c r="P1188" s="39">
        <v>4915</v>
      </c>
      <c r="Q1188" s="39">
        <v>95</v>
      </c>
      <c r="R1188" s="39">
        <v>50</v>
      </c>
      <c r="S1188" s="39">
        <v>7</v>
      </c>
      <c r="T1188" s="39">
        <v>7</v>
      </c>
      <c r="U1188" s="39">
        <v>2</v>
      </c>
      <c r="V1188" s="39">
        <v>1</v>
      </c>
      <c r="W1188" s="39">
        <v>4</v>
      </c>
      <c r="X1188" s="39">
        <v>5</v>
      </c>
      <c r="Y1188" s="39">
        <v>0</v>
      </c>
      <c r="Z1188" s="39">
        <v>0</v>
      </c>
      <c r="AA1188" s="39">
        <v>1</v>
      </c>
      <c r="AB1188" s="39">
        <v>1</v>
      </c>
      <c r="AC1188" s="39">
        <v>0</v>
      </c>
      <c r="AD1188" s="39">
        <v>4</v>
      </c>
      <c r="AE1188" s="39">
        <v>0</v>
      </c>
      <c r="AF1188" s="39">
        <v>659629</v>
      </c>
      <c r="AG1188" s="39">
        <v>423079</v>
      </c>
      <c r="AH1188" s="39">
        <v>72000</v>
      </c>
      <c r="AI1188" s="39">
        <v>164550</v>
      </c>
      <c r="AJ1188" s="39">
        <v>116169</v>
      </c>
      <c r="AK1188" s="39">
        <v>55174</v>
      </c>
    </row>
    <row r="1189" spans="1:37" ht="16.5" customHeight="1">
      <c r="A1189" s="38">
        <v>1131</v>
      </c>
      <c r="B1189" s="38" t="s">
        <v>2858</v>
      </c>
      <c r="C1189" s="38" t="s">
        <v>2921</v>
      </c>
      <c r="D1189" s="38" t="s">
        <v>62</v>
      </c>
      <c r="E1189" s="38" t="s">
        <v>2931</v>
      </c>
      <c r="F1189" s="45" t="s">
        <v>4733</v>
      </c>
      <c r="G1189" s="38" t="s">
        <v>2932</v>
      </c>
      <c r="H1189" s="38" t="s">
        <v>2933</v>
      </c>
      <c r="I1189" s="38">
        <v>1983</v>
      </c>
      <c r="J1189" s="39">
        <v>12199.6</v>
      </c>
      <c r="K1189" s="39">
        <v>7271.95</v>
      </c>
      <c r="L1189" s="39">
        <v>1215</v>
      </c>
      <c r="M1189" s="39">
        <v>351612</v>
      </c>
      <c r="N1189" s="39">
        <v>22786</v>
      </c>
      <c r="O1189" s="39">
        <v>367</v>
      </c>
      <c r="P1189" s="39">
        <v>14406</v>
      </c>
      <c r="Q1189" s="39">
        <v>594</v>
      </c>
      <c r="R1189" s="39">
        <v>168</v>
      </c>
      <c r="S1189" s="39">
        <v>41</v>
      </c>
      <c r="T1189" s="39">
        <v>41</v>
      </c>
      <c r="U1189" s="39">
        <v>8</v>
      </c>
      <c r="V1189" s="39">
        <v>8</v>
      </c>
      <c r="W1189" s="39">
        <v>21</v>
      </c>
      <c r="X1189" s="39">
        <v>21</v>
      </c>
      <c r="Y1189" s="39">
        <v>0</v>
      </c>
      <c r="Z1189" s="39">
        <v>0</v>
      </c>
      <c r="AA1189" s="39">
        <v>12</v>
      </c>
      <c r="AB1189" s="39">
        <v>12</v>
      </c>
      <c r="AC1189" s="39">
        <v>1</v>
      </c>
      <c r="AD1189" s="39">
        <v>22</v>
      </c>
      <c r="AE1189" s="39">
        <v>3</v>
      </c>
      <c r="AF1189" s="39">
        <v>3134912</v>
      </c>
      <c r="AG1189" s="39">
        <v>2159040</v>
      </c>
      <c r="AH1189" s="39">
        <v>206026</v>
      </c>
      <c r="AI1189" s="39">
        <v>769846</v>
      </c>
      <c r="AJ1189" s="39">
        <v>640167</v>
      </c>
      <c r="AK1189" s="39">
        <v>281334</v>
      </c>
    </row>
    <row r="1190" spans="1:37" ht="16.5" customHeight="1">
      <c r="A1190" s="38">
        <v>1132</v>
      </c>
      <c r="B1190" s="38" t="s">
        <v>2858</v>
      </c>
      <c r="C1190" s="38" t="s">
        <v>2921</v>
      </c>
      <c r="D1190" s="38" t="s">
        <v>62</v>
      </c>
      <c r="E1190" s="38" t="s">
        <v>2925</v>
      </c>
      <c r="F1190" s="45" t="s">
        <v>4734</v>
      </c>
      <c r="G1190" s="38" t="s">
        <v>2926</v>
      </c>
      <c r="H1190" s="38" t="s">
        <v>2927</v>
      </c>
      <c r="I1190" s="38">
        <v>2018</v>
      </c>
      <c r="J1190" s="39">
        <v>3697.5</v>
      </c>
      <c r="K1190" s="39">
        <v>2642.36</v>
      </c>
      <c r="L1190" s="39">
        <v>602</v>
      </c>
      <c r="M1190" s="39">
        <v>98420</v>
      </c>
      <c r="N1190" s="39">
        <v>0</v>
      </c>
      <c r="O1190" s="39">
        <v>0</v>
      </c>
      <c r="P1190" s="39">
        <v>13219</v>
      </c>
      <c r="Q1190" s="39">
        <v>0</v>
      </c>
      <c r="R1190" s="39">
        <v>0</v>
      </c>
      <c r="S1190" s="39">
        <v>10</v>
      </c>
      <c r="T1190" s="39">
        <v>11</v>
      </c>
      <c r="U1190" s="39">
        <v>1</v>
      </c>
      <c r="V1190" s="39">
        <v>1</v>
      </c>
      <c r="W1190" s="39">
        <v>9</v>
      </c>
      <c r="X1190" s="39">
        <v>10</v>
      </c>
      <c r="Y1190" s="39">
        <v>0</v>
      </c>
      <c r="Z1190" s="39">
        <v>0</v>
      </c>
      <c r="AA1190" s="39">
        <v>0</v>
      </c>
      <c r="AB1190" s="39">
        <v>0</v>
      </c>
      <c r="AC1190" s="39">
        <v>1</v>
      </c>
      <c r="AD1190" s="39">
        <v>8</v>
      </c>
      <c r="AE1190" s="39">
        <v>1</v>
      </c>
      <c r="AF1190" s="39">
        <v>1316216</v>
      </c>
      <c r="AG1190" s="39">
        <v>725387</v>
      </c>
      <c r="AH1190" s="39">
        <v>188026</v>
      </c>
      <c r="AI1190" s="39">
        <v>402803</v>
      </c>
      <c r="AJ1190" s="39">
        <v>446318</v>
      </c>
      <c r="AK1190" s="39">
        <v>357031</v>
      </c>
    </row>
    <row r="1191" spans="1:37" ht="16.5" customHeight="1">
      <c r="A1191" s="38">
        <v>1133</v>
      </c>
      <c r="B1191" s="38" t="s">
        <v>2858</v>
      </c>
      <c r="C1191" s="38" t="s">
        <v>2934</v>
      </c>
      <c r="D1191" s="38" t="s">
        <v>62</v>
      </c>
      <c r="E1191" s="38" t="s">
        <v>2935</v>
      </c>
      <c r="F1191" s="45" t="s">
        <v>4735</v>
      </c>
      <c r="G1191" s="38" t="s">
        <v>2936</v>
      </c>
      <c r="H1191" s="38" t="s">
        <v>2937</v>
      </c>
      <c r="I1191" s="38">
        <v>1963</v>
      </c>
      <c r="J1191" s="39">
        <v>1650</v>
      </c>
      <c r="K1191" s="39">
        <v>1610</v>
      </c>
      <c r="L1191" s="39">
        <v>323</v>
      </c>
      <c r="M1191" s="39">
        <v>101935</v>
      </c>
      <c r="N1191" s="39">
        <v>6169</v>
      </c>
      <c r="O1191" s="39">
        <v>363</v>
      </c>
      <c r="P1191" s="39">
        <v>6315</v>
      </c>
      <c r="Q1191" s="39">
        <v>98</v>
      </c>
      <c r="R1191" s="39">
        <v>180</v>
      </c>
      <c r="S1191" s="39">
        <v>8</v>
      </c>
      <c r="T1191" s="39">
        <v>10</v>
      </c>
      <c r="U1191" s="39">
        <v>1</v>
      </c>
      <c r="V1191" s="39">
        <v>2</v>
      </c>
      <c r="W1191" s="39">
        <v>6</v>
      </c>
      <c r="X1191" s="39">
        <v>7</v>
      </c>
      <c r="Y1191" s="39">
        <v>0</v>
      </c>
      <c r="Z1191" s="39">
        <v>0</v>
      </c>
      <c r="AA1191" s="39">
        <v>1</v>
      </c>
      <c r="AB1191" s="39">
        <v>1</v>
      </c>
      <c r="AC1191" s="39">
        <v>0</v>
      </c>
      <c r="AD1191" s="39">
        <v>6</v>
      </c>
      <c r="AE1191" s="39">
        <v>0</v>
      </c>
      <c r="AF1191" s="39">
        <v>912579</v>
      </c>
      <c r="AG1191" s="39">
        <v>566495</v>
      </c>
      <c r="AH1191" s="39">
        <v>90000</v>
      </c>
      <c r="AI1191" s="39">
        <v>256084</v>
      </c>
      <c r="AJ1191" s="39">
        <v>73751</v>
      </c>
      <c r="AK1191" s="39">
        <v>59844</v>
      </c>
    </row>
    <row r="1192" spans="1:37" ht="16.5" customHeight="1">
      <c r="A1192" s="38">
        <v>1134</v>
      </c>
      <c r="B1192" s="38" t="s">
        <v>2858</v>
      </c>
      <c r="C1192" s="38" t="s">
        <v>2938</v>
      </c>
      <c r="D1192" s="38" t="s">
        <v>62</v>
      </c>
      <c r="E1192" s="38" t="s">
        <v>2939</v>
      </c>
      <c r="F1192" s="45" t="s">
        <v>4736</v>
      </c>
      <c r="G1192" s="38" t="s">
        <v>2940</v>
      </c>
      <c r="H1192" s="38" t="s">
        <v>2941</v>
      </c>
      <c r="I1192" s="38">
        <v>1985</v>
      </c>
      <c r="J1192" s="39">
        <v>4844</v>
      </c>
      <c r="K1192" s="39">
        <v>1753.58</v>
      </c>
      <c r="L1192" s="39">
        <v>136</v>
      </c>
      <c r="M1192" s="39">
        <v>92668</v>
      </c>
      <c r="N1192" s="39">
        <v>2192</v>
      </c>
      <c r="O1192" s="39">
        <v>56</v>
      </c>
      <c r="P1192" s="39">
        <v>3882</v>
      </c>
      <c r="Q1192" s="39">
        <v>132</v>
      </c>
      <c r="R1192" s="39">
        <v>23</v>
      </c>
      <c r="S1192" s="39">
        <v>10</v>
      </c>
      <c r="T1192" s="39">
        <v>11</v>
      </c>
      <c r="U1192" s="39">
        <v>2</v>
      </c>
      <c r="V1192" s="39">
        <v>2</v>
      </c>
      <c r="W1192" s="39">
        <v>5</v>
      </c>
      <c r="X1192" s="39">
        <v>6</v>
      </c>
      <c r="Y1192" s="39">
        <v>0</v>
      </c>
      <c r="Z1192" s="39">
        <v>0</v>
      </c>
      <c r="AA1192" s="39">
        <v>3</v>
      </c>
      <c r="AB1192" s="39">
        <v>3</v>
      </c>
      <c r="AC1192" s="39">
        <v>0</v>
      </c>
      <c r="AD1192" s="39">
        <v>6</v>
      </c>
      <c r="AE1192" s="39">
        <v>1</v>
      </c>
      <c r="AF1192" s="39">
        <v>384460</v>
      </c>
      <c r="AG1192" s="39">
        <v>110115</v>
      </c>
      <c r="AH1192" s="39">
        <v>72000</v>
      </c>
      <c r="AI1192" s="39">
        <v>202345</v>
      </c>
      <c r="AJ1192" s="39">
        <v>84916</v>
      </c>
      <c r="AK1192" s="39">
        <v>198089</v>
      </c>
    </row>
    <row r="1193" spans="1:37" ht="16.5" customHeight="1">
      <c r="A1193" s="38">
        <v>1135</v>
      </c>
      <c r="B1193" s="38" t="s">
        <v>2858</v>
      </c>
      <c r="C1193" s="38" t="s">
        <v>2942</v>
      </c>
      <c r="D1193" s="38" t="s">
        <v>62</v>
      </c>
      <c r="E1193" s="38" t="s">
        <v>2943</v>
      </c>
      <c r="F1193" s="45" t="s">
        <v>4737</v>
      </c>
      <c r="G1193" s="38" t="s">
        <v>2944</v>
      </c>
      <c r="H1193" s="38" t="s">
        <v>2945</v>
      </c>
      <c r="I1193" s="38">
        <v>1990</v>
      </c>
      <c r="J1193" s="39">
        <v>450</v>
      </c>
      <c r="K1193" s="39">
        <v>964</v>
      </c>
      <c r="L1193" s="39">
        <v>79</v>
      </c>
      <c r="M1193" s="39">
        <v>81234</v>
      </c>
      <c r="N1193" s="39">
        <v>7656</v>
      </c>
      <c r="O1193" s="39">
        <v>38</v>
      </c>
      <c r="P1193" s="39">
        <v>5233</v>
      </c>
      <c r="Q1193" s="39">
        <v>136</v>
      </c>
      <c r="R1193" s="39">
        <v>0</v>
      </c>
      <c r="S1193" s="39">
        <v>9</v>
      </c>
      <c r="T1193" s="39">
        <v>9</v>
      </c>
      <c r="U1193" s="39">
        <v>1</v>
      </c>
      <c r="V1193" s="39">
        <v>1</v>
      </c>
      <c r="W1193" s="39">
        <v>6</v>
      </c>
      <c r="X1193" s="39">
        <v>6</v>
      </c>
      <c r="Y1193" s="39">
        <v>0</v>
      </c>
      <c r="Z1193" s="39">
        <v>0</v>
      </c>
      <c r="AA1193" s="39">
        <v>2</v>
      </c>
      <c r="AB1193" s="39">
        <v>2</v>
      </c>
      <c r="AC1193" s="39">
        <v>0</v>
      </c>
      <c r="AD1193" s="39">
        <v>3</v>
      </c>
      <c r="AE1193" s="39">
        <v>3</v>
      </c>
      <c r="AF1193" s="39">
        <v>780862</v>
      </c>
      <c r="AG1193" s="39">
        <v>422192</v>
      </c>
      <c r="AH1193" s="39">
        <v>93026</v>
      </c>
      <c r="AI1193" s="39">
        <v>265644</v>
      </c>
      <c r="AJ1193" s="39">
        <v>45198</v>
      </c>
      <c r="AK1193" s="39">
        <v>62862</v>
      </c>
    </row>
    <row r="1194" spans="1:37" ht="16.5" customHeight="1">
      <c r="A1194" s="38">
        <v>1136</v>
      </c>
      <c r="B1194" s="38" t="s">
        <v>2858</v>
      </c>
      <c r="C1194" s="38" t="s">
        <v>2946</v>
      </c>
      <c r="D1194" s="38" t="s">
        <v>62</v>
      </c>
      <c r="E1194" s="38" t="s">
        <v>2947</v>
      </c>
      <c r="F1194" s="45" t="s">
        <v>4738</v>
      </c>
      <c r="G1194" s="38" t="s">
        <v>2948</v>
      </c>
      <c r="H1194" s="38" t="s">
        <v>2949</v>
      </c>
      <c r="I1194" s="38">
        <v>1963</v>
      </c>
      <c r="J1194" s="39">
        <v>1387</v>
      </c>
      <c r="K1194" s="39">
        <v>1318</v>
      </c>
      <c r="L1194" s="39">
        <v>186</v>
      </c>
      <c r="M1194" s="39">
        <v>97775</v>
      </c>
      <c r="N1194" s="39">
        <v>7195</v>
      </c>
      <c r="O1194" s="39">
        <v>226</v>
      </c>
      <c r="P1194" s="39">
        <v>4964</v>
      </c>
      <c r="Q1194" s="39">
        <v>233</v>
      </c>
      <c r="R1194" s="39">
        <v>0</v>
      </c>
      <c r="S1194" s="39">
        <v>9</v>
      </c>
      <c r="T1194" s="39">
        <v>10</v>
      </c>
      <c r="U1194" s="39">
        <v>1</v>
      </c>
      <c r="V1194" s="39">
        <v>1</v>
      </c>
      <c r="W1194" s="39">
        <v>5</v>
      </c>
      <c r="X1194" s="39">
        <v>6</v>
      </c>
      <c r="Y1194" s="39">
        <v>0</v>
      </c>
      <c r="Z1194" s="39">
        <v>0</v>
      </c>
      <c r="AA1194" s="39">
        <v>3</v>
      </c>
      <c r="AB1194" s="39">
        <v>3</v>
      </c>
      <c r="AC1194" s="39">
        <v>1</v>
      </c>
      <c r="AD1194" s="39">
        <v>4</v>
      </c>
      <c r="AE1194" s="39">
        <v>0</v>
      </c>
      <c r="AF1194" s="39">
        <v>667987</v>
      </c>
      <c r="AG1194" s="39">
        <v>422953</v>
      </c>
      <c r="AH1194" s="39">
        <v>72026</v>
      </c>
      <c r="AI1194" s="39">
        <v>173008</v>
      </c>
      <c r="AJ1194" s="39">
        <v>74764</v>
      </c>
      <c r="AK1194" s="39">
        <v>54370</v>
      </c>
    </row>
    <row r="1195" spans="1:37" ht="16.5" customHeight="1">
      <c r="A1195" s="38">
        <v>1137</v>
      </c>
      <c r="B1195" s="38" t="s">
        <v>2858</v>
      </c>
      <c r="C1195" s="38" t="s">
        <v>2950</v>
      </c>
      <c r="D1195" s="38" t="s">
        <v>62</v>
      </c>
      <c r="E1195" s="38" t="s">
        <v>2951</v>
      </c>
      <c r="F1195" s="45" t="s">
        <v>4739</v>
      </c>
      <c r="G1195" s="38" t="s">
        <v>2952</v>
      </c>
      <c r="H1195" s="38" t="s">
        <v>2953</v>
      </c>
      <c r="I1195" s="38">
        <v>1972</v>
      </c>
      <c r="J1195" s="39">
        <v>6477</v>
      </c>
      <c r="K1195" s="39">
        <v>2096</v>
      </c>
      <c r="L1195" s="39">
        <v>258</v>
      </c>
      <c r="M1195" s="39">
        <v>94669</v>
      </c>
      <c r="N1195" s="39">
        <v>9661</v>
      </c>
      <c r="O1195" s="39">
        <v>162</v>
      </c>
      <c r="P1195" s="39">
        <v>3435</v>
      </c>
      <c r="Q1195" s="39">
        <v>315</v>
      </c>
      <c r="R1195" s="39">
        <v>162</v>
      </c>
      <c r="S1195" s="39">
        <v>11</v>
      </c>
      <c r="T1195" s="39">
        <v>7</v>
      </c>
      <c r="U1195" s="39">
        <v>1</v>
      </c>
      <c r="V1195" s="39">
        <v>2</v>
      </c>
      <c r="W1195" s="39">
        <v>5</v>
      </c>
      <c r="X1195" s="39">
        <v>5</v>
      </c>
      <c r="Y1195" s="39">
        <v>0</v>
      </c>
      <c r="Z1195" s="39">
        <v>0</v>
      </c>
      <c r="AA1195" s="39">
        <v>5</v>
      </c>
      <c r="AB1195" s="39">
        <v>0</v>
      </c>
      <c r="AC1195" s="39">
        <v>0</v>
      </c>
      <c r="AD1195" s="39">
        <v>5</v>
      </c>
      <c r="AE1195" s="39">
        <v>1</v>
      </c>
      <c r="AF1195" s="39">
        <v>444362</v>
      </c>
      <c r="AG1195" s="39">
        <v>212894</v>
      </c>
      <c r="AH1195" s="39">
        <v>72346</v>
      </c>
      <c r="AI1195" s="39">
        <v>159122</v>
      </c>
      <c r="AJ1195" s="39">
        <v>38359</v>
      </c>
      <c r="AK1195" s="39">
        <v>42185</v>
      </c>
    </row>
    <row r="1196" spans="1:37" s="774" customFormat="1">
      <c r="A1196" s="1830" t="s">
        <v>4844</v>
      </c>
      <c r="B1196" s="1831"/>
      <c r="C1196" s="1832"/>
      <c r="D1196" s="768"/>
      <c r="E1196" s="769">
        <v>27</v>
      </c>
      <c r="F1196" s="768"/>
      <c r="G1196" s="768"/>
      <c r="H1196" s="768"/>
      <c r="I1196" s="768"/>
      <c r="J1196" s="771"/>
      <c r="K1196" s="771"/>
      <c r="L1196" s="771"/>
      <c r="M1196" s="771"/>
      <c r="N1196" s="771"/>
      <c r="O1196" s="771"/>
      <c r="P1196" s="771"/>
      <c r="Q1196" s="771"/>
      <c r="R1196" s="771"/>
      <c r="S1196" s="772"/>
      <c r="T1196" s="772"/>
      <c r="U1196" s="772"/>
      <c r="V1196" s="772"/>
      <c r="W1196" s="772"/>
      <c r="X1196" s="772"/>
      <c r="Y1196" s="772"/>
      <c r="Z1196" s="771"/>
      <c r="AA1196" s="772"/>
      <c r="AB1196" s="772"/>
      <c r="AC1196" s="771"/>
      <c r="AD1196" s="771"/>
      <c r="AE1196" s="771"/>
      <c r="AF1196" s="773"/>
      <c r="AG1196" s="771"/>
      <c r="AH1196" s="771"/>
      <c r="AI1196" s="771"/>
      <c r="AJ1196" s="771"/>
      <c r="AK1196" s="771"/>
    </row>
    <row r="1197" spans="1:37" ht="16.5" customHeight="1">
      <c r="A1197" s="38">
        <v>1138</v>
      </c>
      <c r="B1197" s="38" t="s">
        <v>2858</v>
      </c>
      <c r="C1197" s="38" t="s">
        <v>2911</v>
      </c>
      <c r="D1197" s="38" t="s">
        <v>140</v>
      </c>
      <c r="E1197" s="38" t="s">
        <v>2954</v>
      </c>
      <c r="F1197" s="45" t="s">
        <v>4740</v>
      </c>
      <c r="G1197" s="38" t="s">
        <v>2955</v>
      </c>
      <c r="H1197" s="38" t="s">
        <v>2956</v>
      </c>
      <c r="I1197" s="38">
        <v>2018</v>
      </c>
      <c r="J1197" s="39">
        <v>600</v>
      </c>
      <c r="K1197" s="39">
        <v>309.11</v>
      </c>
      <c r="L1197" s="39">
        <v>100</v>
      </c>
      <c r="M1197" s="39">
        <v>16685</v>
      </c>
      <c r="N1197" s="39">
        <v>200</v>
      </c>
      <c r="O1197" s="39">
        <v>5</v>
      </c>
      <c r="P1197" s="39">
        <v>717</v>
      </c>
      <c r="Q1197" s="39">
        <v>0</v>
      </c>
      <c r="R1197" s="39">
        <v>0</v>
      </c>
      <c r="S1197" s="39">
        <v>4</v>
      </c>
      <c r="T1197" s="39">
        <v>4</v>
      </c>
      <c r="U1197" s="39">
        <v>0</v>
      </c>
      <c r="V1197" s="39">
        <v>0</v>
      </c>
      <c r="W1197" s="39">
        <v>1</v>
      </c>
      <c r="X1197" s="39">
        <v>1</v>
      </c>
      <c r="Y1197" s="39">
        <v>0</v>
      </c>
      <c r="Z1197" s="39">
        <v>0</v>
      </c>
      <c r="AA1197" s="39">
        <v>3</v>
      </c>
      <c r="AB1197" s="39">
        <v>3</v>
      </c>
      <c r="AC1197" s="39">
        <v>0</v>
      </c>
      <c r="AD1197" s="39">
        <v>1</v>
      </c>
      <c r="AE1197" s="39">
        <v>0</v>
      </c>
      <c r="AF1197" s="39">
        <v>134300</v>
      </c>
      <c r="AG1197" s="39">
        <v>78800</v>
      </c>
      <c r="AH1197" s="39">
        <v>3000</v>
      </c>
      <c r="AI1197" s="39">
        <v>52500</v>
      </c>
      <c r="AJ1197" s="39">
        <v>2080</v>
      </c>
      <c r="AK1197" s="39">
        <v>2362</v>
      </c>
    </row>
    <row r="1198" spans="1:37" s="774" customFormat="1">
      <c r="A1198" s="1830" t="s">
        <v>4842</v>
      </c>
      <c r="B1198" s="1831"/>
      <c r="C1198" s="1832"/>
      <c r="D1198" s="768"/>
      <c r="E1198" s="769">
        <v>1</v>
      </c>
      <c r="F1198" s="768"/>
      <c r="G1198" s="768"/>
      <c r="H1198" s="768"/>
      <c r="I1198" s="768"/>
      <c r="J1198" s="771"/>
      <c r="K1198" s="771"/>
      <c r="L1198" s="771"/>
      <c r="M1198" s="771"/>
      <c r="N1198" s="771"/>
      <c r="O1198" s="771"/>
      <c r="P1198" s="771"/>
      <c r="Q1198" s="771"/>
      <c r="R1198" s="771"/>
      <c r="S1198" s="772"/>
      <c r="T1198" s="772"/>
      <c r="U1198" s="772"/>
      <c r="V1198" s="772"/>
      <c r="W1198" s="772"/>
      <c r="X1198" s="772"/>
      <c r="Y1198" s="772"/>
      <c r="Z1198" s="771"/>
      <c r="AA1198" s="772"/>
      <c r="AB1198" s="772"/>
      <c r="AC1198" s="771"/>
      <c r="AD1198" s="771"/>
      <c r="AE1198" s="771"/>
      <c r="AF1198" s="773"/>
      <c r="AG1198" s="771"/>
      <c r="AH1198" s="771"/>
      <c r="AI1198" s="771"/>
      <c r="AJ1198" s="771"/>
      <c r="AK1198" s="771"/>
    </row>
    <row r="1199" spans="1:37" ht="16.5" customHeight="1">
      <c r="A1199" s="38">
        <v>1139</v>
      </c>
      <c r="B1199" s="38" t="s">
        <v>2858</v>
      </c>
      <c r="C1199" s="38" t="s">
        <v>2859</v>
      </c>
      <c r="D1199" s="38" t="s">
        <v>157</v>
      </c>
      <c r="E1199" s="38" t="s">
        <v>2957</v>
      </c>
      <c r="F1199" s="45" t="s">
        <v>4741</v>
      </c>
      <c r="G1199" s="38" t="s">
        <v>2958</v>
      </c>
      <c r="H1199" s="38" t="s">
        <v>4742</v>
      </c>
      <c r="I1199" s="38">
        <v>2015</v>
      </c>
      <c r="J1199" s="39">
        <v>4450</v>
      </c>
      <c r="K1199" s="39">
        <v>1153</v>
      </c>
      <c r="L1199" s="39">
        <v>250</v>
      </c>
      <c r="M1199" s="39">
        <v>46375</v>
      </c>
      <c r="N1199" s="39">
        <v>417</v>
      </c>
      <c r="O1199" s="39">
        <v>43</v>
      </c>
      <c r="P1199" s="39">
        <v>3813</v>
      </c>
      <c r="Q1199" s="39">
        <v>45</v>
      </c>
      <c r="R1199" s="39">
        <v>432</v>
      </c>
      <c r="S1199" s="39">
        <v>5</v>
      </c>
      <c r="T1199" s="39">
        <v>5</v>
      </c>
      <c r="U1199" s="39">
        <v>1</v>
      </c>
      <c r="V1199" s="39">
        <v>1</v>
      </c>
      <c r="W1199" s="39">
        <v>2</v>
      </c>
      <c r="X1199" s="39">
        <v>2</v>
      </c>
      <c r="Y1199" s="39">
        <v>0</v>
      </c>
      <c r="Z1199" s="39">
        <v>0</v>
      </c>
      <c r="AA1199" s="39">
        <v>2</v>
      </c>
      <c r="AB1199" s="39">
        <v>2</v>
      </c>
      <c r="AC1199" s="39">
        <v>0</v>
      </c>
      <c r="AD1199" s="39">
        <v>2</v>
      </c>
      <c r="AE1199" s="39">
        <v>0</v>
      </c>
      <c r="AF1199" s="39">
        <v>152902</v>
      </c>
      <c r="AG1199" s="39">
        <v>58067</v>
      </c>
      <c r="AH1199" s="39">
        <v>44564</v>
      </c>
      <c r="AI1199" s="39">
        <v>50271</v>
      </c>
      <c r="AJ1199" s="39">
        <v>134855</v>
      </c>
      <c r="AK1199" s="39">
        <v>137420</v>
      </c>
    </row>
    <row r="1200" spans="1:37" ht="16.5" customHeight="1">
      <c r="A1200" s="38">
        <v>1140</v>
      </c>
      <c r="B1200" s="38" t="s">
        <v>2858</v>
      </c>
      <c r="C1200" s="38" t="s">
        <v>2859</v>
      </c>
      <c r="D1200" s="38" t="s">
        <v>157</v>
      </c>
      <c r="E1200" s="38" t="s">
        <v>4743</v>
      </c>
      <c r="F1200" s="45" t="s">
        <v>4744</v>
      </c>
      <c r="G1200" s="38" t="s">
        <v>4745</v>
      </c>
      <c r="H1200" s="38" t="s">
        <v>4742</v>
      </c>
      <c r="I1200" s="38">
        <v>2021</v>
      </c>
      <c r="J1200" s="39">
        <v>3742</v>
      </c>
      <c r="K1200" s="39">
        <v>1224</v>
      </c>
      <c r="L1200" s="39">
        <v>214</v>
      </c>
      <c r="M1200" s="39">
        <v>22225</v>
      </c>
      <c r="N1200" s="39">
        <v>0</v>
      </c>
      <c r="O1200" s="39">
        <v>39</v>
      </c>
      <c r="P1200" s="39">
        <v>22154</v>
      </c>
      <c r="Q1200" s="39">
        <v>0</v>
      </c>
      <c r="R1200" s="39">
        <v>31</v>
      </c>
      <c r="S1200" s="39">
        <v>5</v>
      </c>
      <c r="T1200" s="39">
        <v>5</v>
      </c>
      <c r="U1200" s="39">
        <v>1</v>
      </c>
      <c r="V1200" s="39">
        <v>1</v>
      </c>
      <c r="W1200" s="39">
        <v>2</v>
      </c>
      <c r="X1200" s="39">
        <v>2</v>
      </c>
      <c r="Y1200" s="39">
        <v>0</v>
      </c>
      <c r="Z1200" s="39">
        <v>0</v>
      </c>
      <c r="AA1200" s="39">
        <v>2</v>
      </c>
      <c r="AB1200" s="39">
        <v>2</v>
      </c>
      <c r="AC1200" s="39">
        <v>0</v>
      </c>
      <c r="AD1200" s="39">
        <v>2</v>
      </c>
      <c r="AE1200" s="39">
        <v>0</v>
      </c>
      <c r="AF1200" s="39">
        <v>533411</v>
      </c>
      <c r="AG1200" s="39">
        <v>45299</v>
      </c>
      <c r="AH1200" s="39">
        <v>189862</v>
      </c>
      <c r="AI1200" s="39">
        <v>298250</v>
      </c>
      <c r="AJ1200" s="39">
        <v>13096</v>
      </c>
      <c r="AK1200" s="39">
        <v>14517</v>
      </c>
    </row>
    <row r="1201" spans="1:37" ht="16.5" customHeight="1">
      <c r="A1201" s="38">
        <v>1141</v>
      </c>
      <c r="B1201" s="38" t="s">
        <v>2858</v>
      </c>
      <c r="C1201" s="38" t="s">
        <v>2859</v>
      </c>
      <c r="D1201" s="38" t="s">
        <v>157</v>
      </c>
      <c r="E1201" s="38" t="s">
        <v>2959</v>
      </c>
      <c r="F1201" s="45" t="s">
        <v>4746</v>
      </c>
      <c r="G1201" s="38" t="s">
        <v>2960</v>
      </c>
      <c r="H1201" s="38" t="s">
        <v>4747</v>
      </c>
      <c r="I1201" s="38">
        <v>2010</v>
      </c>
      <c r="J1201" s="39">
        <v>3715.6</v>
      </c>
      <c r="K1201" s="39">
        <v>1158.6199999999999</v>
      </c>
      <c r="L1201" s="39">
        <v>197</v>
      </c>
      <c r="M1201" s="39">
        <v>59907</v>
      </c>
      <c r="N1201" s="39">
        <v>1314</v>
      </c>
      <c r="O1201" s="39">
        <v>40</v>
      </c>
      <c r="P1201" s="39">
        <v>3748</v>
      </c>
      <c r="Q1201" s="39">
        <v>0</v>
      </c>
      <c r="R1201" s="39">
        <v>0</v>
      </c>
      <c r="S1201" s="39">
        <v>4</v>
      </c>
      <c r="T1201" s="39">
        <v>5</v>
      </c>
      <c r="U1201" s="39">
        <v>1</v>
      </c>
      <c r="V1201" s="39">
        <v>1</v>
      </c>
      <c r="W1201" s="39">
        <v>1</v>
      </c>
      <c r="X1201" s="39">
        <v>2</v>
      </c>
      <c r="Y1201" s="39">
        <v>0</v>
      </c>
      <c r="Z1201" s="39">
        <v>0</v>
      </c>
      <c r="AA1201" s="39">
        <v>2</v>
      </c>
      <c r="AB1201" s="39">
        <v>2</v>
      </c>
      <c r="AC1201" s="39">
        <v>0</v>
      </c>
      <c r="AD1201" s="39">
        <v>1</v>
      </c>
      <c r="AE1201" s="39">
        <v>0</v>
      </c>
      <c r="AF1201" s="39">
        <v>462863</v>
      </c>
      <c r="AG1201" s="39">
        <v>336452</v>
      </c>
      <c r="AH1201" s="39">
        <v>51469</v>
      </c>
      <c r="AI1201" s="39">
        <v>74942</v>
      </c>
      <c r="AJ1201" s="39">
        <v>116183</v>
      </c>
      <c r="AK1201" s="39">
        <v>115903</v>
      </c>
    </row>
    <row r="1202" spans="1:37" ht="16.5" customHeight="1">
      <c r="A1202" s="38">
        <v>1142</v>
      </c>
      <c r="B1202" s="38" t="s">
        <v>2858</v>
      </c>
      <c r="C1202" s="38" t="s">
        <v>2859</v>
      </c>
      <c r="D1202" s="38" t="s">
        <v>157</v>
      </c>
      <c r="E1202" s="38" t="s">
        <v>2963</v>
      </c>
      <c r="F1202" s="45" t="s">
        <v>4748</v>
      </c>
      <c r="G1202" s="38" t="s">
        <v>2964</v>
      </c>
      <c r="H1202" s="38" t="s">
        <v>4747</v>
      </c>
      <c r="I1202" s="38">
        <v>2012</v>
      </c>
      <c r="J1202" s="39">
        <v>2300</v>
      </c>
      <c r="K1202" s="39">
        <v>1194</v>
      </c>
      <c r="L1202" s="39">
        <v>305</v>
      </c>
      <c r="M1202" s="39">
        <v>67907</v>
      </c>
      <c r="N1202" s="39">
        <v>424</v>
      </c>
      <c r="O1202" s="39">
        <v>38</v>
      </c>
      <c r="P1202" s="39">
        <v>3773</v>
      </c>
      <c r="Q1202" s="39">
        <v>37</v>
      </c>
      <c r="R1202" s="39">
        <v>1</v>
      </c>
      <c r="S1202" s="39">
        <v>5</v>
      </c>
      <c r="T1202" s="39">
        <v>3</v>
      </c>
      <c r="U1202" s="39">
        <v>1</v>
      </c>
      <c r="V1202" s="39">
        <v>1</v>
      </c>
      <c r="W1202" s="39">
        <v>2</v>
      </c>
      <c r="X1202" s="39">
        <v>2</v>
      </c>
      <c r="Y1202" s="39">
        <v>0</v>
      </c>
      <c r="Z1202" s="39">
        <v>0</v>
      </c>
      <c r="AA1202" s="39">
        <v>2</v>
      </c>
      <c r="AB1202" s="39">
        <v>0</v>
      </c>
      <c r="AC1202" s="39">
        <v>0</v>
      </c>
      <c r="AD1202" s="39">
        <v>2</v>
      </c>
      <c r="AE1202" s="39">
        <v>1</v>
      </c>
      <c r="AF1202" s="39">
        <v>152903</v>
      </c>
      <c r="AG1202" s="39">
        <v>58068</v>
      </c>
      <c r="AH1202" s="39">
        <v>44564</v>
      </c>
      <c r="AI1202" s="39">
        <v>50271</v>
      </c>
      <c r="AJ1202" s="39">
        <v>34870</v>
      </c>
      <c r="AK1202" s="39">
        <v>97341</v>
      </c>
    </row>
    <row r="1203" spans="1:37" ht="16.5" customHeight="1">
      <c r="A1203" s="38">
        <v>1143</v>
      </c>
      <c r="B1203" s="38" t="s">
        <v>2858</v>
      </c>
      <c r="C1203" s="38" t="s">
        <v>2859</v>
      </c>
      <c r="D1203" s="38" t="s">
        <v>157</v>
      </c>
      <c r="E1203" s="38" t="s">
        <v>2965</v>
      </c>
      <c r="F1203" s="45" t="s">
        <v>4749</v>
      </c>
      <c r="G1203" s="38" t="s">
        <v>2966</v>
      </c>
      <c r="H1203" s="38" t="s">
        <v>4747</v>
      </c>
      <c r="I1203" s="38">
        <v>2017</v>
      </c>
      <c r="J1203" s="39">
        <v>1684</v>
      </c>
      <c r="K1203" s="39">
        <v>1097</v>
      </c>
      <c r="L1203" s="39">
        <v>170</v>
      </c>
      <c r="M1203" s="39">
        <v>33920</v>
      </c>
      <c r="N1203" s="39">
        <v>399</v>
      </c>
      <c r="O1203" s="39">
        <v>40</v>
      </c>
      <c r="P1203" s="39">
        <v>4162</v>
      </c>
      <c r="Q1203" s="39">
        <v>30</v>
      </c>
      <c r="R1203" s="39">
        <v>3</v>
      </c>
      <c r="S1203" s="39">
        <v>5</v>
      </c>
      <c r="T1203" s="39">
        <v>3</v>
      </c>
      <c r="U1203" s="39">
        <v>2</v>
      </c>
      <c r="V1203" s="39">
        <v>1</v>
      </c>
      <c r="W1203" s="39">
        <v>1</v>
      </c>
      <c r="X1203" s="39">
        <v>2</v>
      </c>
      <c r="Y1203" s="39">
        <v>0</v>
      </c>
      <c r="Z1203" s="39">
        <v>0</v>
      </c>
      <c r="AA1203" s="39">
        <v>2</v>
      </c>
      <c r="AB1203" s="39">
        <v>0</v>
      </c>
      <c r="AC1203" s="39">
        <v>0</v>
      </c>
      <c r="AD1203" s="39">
        <v>2</v>
      </c>
      <c r="AE1203" s="39">
        <v>0</v>
      </c>
      <c r="AF1203" s="39">
        <v>145763</v>
      </c>
      <c r="AG1203" s="39">
        <v>58067</v>
      </c>
      <c r="AH1203" s="39">
        <v>52226</v>
      </c>
      <c r="AI1203" s="39">
        <v>35470</v>
      </c>
      <c r="AJ1203" s="39">
        <v>68713</v>
      </c>
      <c r="AK1203" s="39">
        <v>81545</v>
      </c>
    </row>
    <row r="1204" spans="1:37" ht="16.5" customHeight="1">
      <c r="A1204" s="38">
        <v>1144</v>
      </c>
      <c r="B1204" s="38" t="s">
        <v>2858</v>
      </c>
      <c r="C1204" s="38" t="s">
        <v>2859</v>
      </c>
      <c r="D1204" s="38" t="s">
        <v>157</v>
      </c>
      <c r="E1204" s="38" t="s">
        <v>2961</v>
      </c>
      <c r="F1204" s="45" t="s">
        <v>4750</v>
      </c>
      <c r="G1204" s="38" t="s">
        <v>2962</v>
      </c>
      <c r="H1204" s="38" t="s">
        <v>4742</v>
      </c>
      <c r="I1204" s="38">
        <v>1994</v>
      </c>
      <c r="J1204" s="39">
        <v>1461</v>
      </c>
      <c r="K1204" s="39">
        <v>857</v>
      </c>
      <c r="L1204" s="39">
        <v>164</v>
      </c>
      <c r="M1204" s="39">
        <v>59075</v>
      </c>
      <c r="N1204" s="39">
        <v>1501</v>
      </c>
      <c r="O1204" s="39">
        <v>38</v>
      </c>
      <c r="P1204" s="39">
        <v>1630</v>
      </c>
      <c r="Q1204" s="39">
        <v>0</v>
      </c>
      <c r="R1204" s="39">
        <v>0</v>
      </c>
      <c r="S1204" s="39">
        <v>0</v>
      </c>
      <c r="T1204" s="39">
        <v>5</v>
      </c>
      <c r="U1204" s="39">
        <v>0</v>
      </c>
      <c r="V1204" s="39">
        <v>1</v>
      </c>
      <c r="W1204" s="39">
        <v>0</v>
      </c>
      <c r="X1204" s="39">
        <v>2</v>
      </c>
      <c r="Y1204" s="39">
        <v>0</v>
      </c>
      <c r="Z1204" s="39">
        <v>0</v>
      </c>
      <c r="AA1204" s="39">
        <v>0</v>
      </c>
      <c r="AB1204" s="39">
        <v>2</v>
      </c>
      <c r="AC1204" s="39">
        <v>0</v>
      </c>
      <c r="AD1204" s="39">
        <v>0</v>
      </c>
      <c r="AE1204" s="39">
        <v>0</v>
      </c>
      <c r="AF1204" s="39">
        <v>1061417</v>
      </c>
      <c r="AG1204" s="39">
        <v>244857</v>
      </c>
      <c r="AH1204" s="39">
        <v>22730</v>
      </c>
      <c r="AI1204" s="39">
        <v>793830</v>
      </c>
      <c r="AJ1204" s="39">
        <v>39142</v>
      </c>
      <c r="AK1204" s="39">
        <v>39369</v>
      </c>
    </row>
    <row r="1205" spans="1:37" ht="16.5" customHeight="1">
      <c r="A1205" s="38">
        <v>1145</v>
      </c>
      <c r="B1205" s="38" t="s">
        <v>2858</v>
      </c>
      <c r="C1205" s="38" t="s">
        <v>2863</v>
      </c>
      <c r="D1205" s="38" t="s">
        <v>157</v>
      </c>
      <c r="E1205" s="38" t="s">
        <v>2967</v>
      </c>
      <c r="F1205" s="45" t="s">
        <v>4751</v>
      </c>
      <c r="G1205" s="38" t="s">
        <v>2968</v>
      </c>
      <c r="H1205" s="38" t="s">
        <v>2969</v>
      </c>
      <c r="I1205" s="38">
        <v>2006</v>
      </c>
      <c r="J1205" s="39">
        <v>1538</v>
      </c>
      <c r="K1205" s="39">
        <v>2441</v>
      </c>
      <c r="L1205" s="39">
        <v>406</v>
      </c>
      <c r="M1205" s="39">
        <v>113711</v>
      </c>
      <c r="N1205" s="39">
        <v>7325</v>
      </c>
      <c r="O1205" s="39">
        <v>95</v>
      </c>
      <c r="P1205" s="39">
        <v>5508</v>
      </c>
      <c r="Q1205" s="39">
        <v>399</v>
      </c>
      <c r="R1205" s="39">
        <v>4</v>
      </c>
      <c r="S1205" s="39">
        <v>5</v>
      </c>
      <c r="T1205" s="39">
        <v>5</v>
      </c>
      <c r="U1205" s="39">
        <v>0</v>
      </c>
      <c r="V1205" s="39">
        <v>0</v>
      </c>
      <c r="W1205" s="39">
        <v>4</v>
      </c>
      <c r="X1205" s="39">
        <v>4</v>
      </c>
      <c r="Y1205" s="39">
        <v>1</v>
      </c>
      <c r="Z1205" s="39">
        <v>1</v>
      </c>
      <c r="AA1205" s="39">
        <v>0</v>
      </c>
      <c r="AB1205" s="39">
        <v>0</v>
      </c>
      <c r="AC1205" s="39">
        <v>0</v>
      </c>
      <c r="AD1205" s="39">
        <v>3</v>
      </c>
      <c r="AE1205" s="39">
        <v>3</v>
      </c>
      <c r="AF1205" s="39">
        <v>1328572</v>
      </c>
      <c r="AG1205" s="39">
        <v>366000</v>
      </c>
      <c r="AH1205" s="39">
        <v>118920</v>
      </c>
      <c r="AI1205" s="39">
        <v>843652</v>
      </c>
      <c r="AJ1205" s="39">
        <v>76354</v>
      </c>
      <c r="AK1205" s="39">
        <v>66723</v>
      </c>
    </row>
    <row r="1206" spans="1:37" ht="16.5" customHeight="1">
      <c r="A1206" s="38">
        <v>1146</v>
      </c>
      <c r="B1206" s="38" t="s">
        <v>2858</v>
      </c>
      <c r="C1206" s="38" t="s">
        <v>1846</v>
      </c>
      <c r="D1206" s="38" t="s">
        <v>157</v>
      </c>
      <c r="E1206" s="38" t="s">
        <v>2970</v>
      </c>
      <c r="F1206" s="45" t="s">
        <v>4752</v>
      </c>
      <c r="G1206" s="38" t="s">
        <v>2971</v>
      </c>
      <c r="H1206" s="38" t="s">
        <v>4753</v>
      </c>
      <c r="I1206" s="38">
        <v>2003</v>
      </c>
      <c r="J1206" s="39">
        <v>1119</v>
      </c>
      <c r="K1206" s="39">
        <v>1103.6600000000001</v>
      </c>
      <c r="L1206" s="39">
        <v>60</v>
      </c>
      <c r="M1206" s="39">
        <v>38225</v>
      </c>
      <c r="N1206" s="39">
        <v>1112</v>
      </c>
      <c r="O1206" s="39">
        <v>0</v>
      </c>
      <c r="P1206" s="39">
        <v>1162</v>
      </c>
      <c r="Q1206" s="39">
        <v>0</v>
      </c>
      <c r="R1206" s="39">
        <v>0</v>
      </c>
      <c r="S1206" s="39">
        <v>2</v>
      </c>
      <c r="T1206" s="39">
        <v>0</v>
      </c>
      <c r="U1206" s="39">
        <v>0</v>
      </c>
      <c r="V1206" s="39">
        <v>0</v>
      </c>
      <c r="W1206" s="39">
        <v>0</v>
      </c>
      <c r="X1206" s="39">
        <v>0</v>
      </c>
      <c r="Y1206" s="39">
        <v>0</v>
      </c>
      <c r="Z1206" s="39">
        <v>0</v>
      </c>
      <c r="AA1206" s="39">
        <v>2</v>
      </c>
      <c r="AB1206" s="39">
        <v>0</v>
      </c>
      <c r="AC1206" s="39">
        <v>0</v>
      </c>
      <c r="AD1206" s="39">
        <v>1</v>
      </c>
      <c r="AE1206" s="39">
        <v>0</v>
      </c>
      <c r="AF1206" s="39">
        <v>87980</v>
      </c>
      <c r="AG1206" s="39">
        <v>42000</v>
      </c>
      <c r="AH1206" s="39">
        <v>18000</v>
      </c>
      <c r="AI1206" s="39">
        <v>27980</v>
      </c>
      <c r="AJ1206" s="39">
        <v>693</v>
      </c>
      <c r="AK1206" s="39">
        <v>396</v>
      </c>
    </row>
    <row r="1207" spans="1:37" ht="16.5" customHeight="1">
      <c r="A1207" s="38">
        <v>1147</v>
      </c>
      <c r="B1207" s="38" t="s">
        <v>2858</v>
      </c>
      <c r="C1207" s="38" t="s">
        <v>2870</v>
      </c>
      <c r="D1207" s="38" t="s">
        <v>157</v>
      </c>
      <c r="E1207" s="38" t="s">
        <v>2978</v>
      </c>
      <c r="F1207" s="45" t="s">
        <v>4754</v>
      </c>
      <c r="G1207" s="38" t="s">
        <v>2979</v>
      </c>
      <c r="H1207" s="38" t="s">
        <v>4755</v>
      </c>
      <c r="I1207" s="38">
        <v>2002</v>
      </c>
      <c r="J1207" s="39">
        <v>16529</v>
      </c>
      <c r="K1207" s="39">
        <v>7480</v>
      </c>
      <c r="L1207" s="39">
        <v>483</v>
      </c>
      <c r="M1207" s="39">
        <v>186950</v>
      </c>
      <c r="N1207" s="39">
        <v>6978</v>
      </c>
      <c r="O1207" s="39">
        <v>96</v>
      </c>
      <c r="P1207" s="39">
        <v>8573</v>
      </c>
      <c r="Q1207" s="39">
        <v>193</v>
      </c>
      <c r="R1207" s="39">
        <v>0</v>
      </c>
      <c r="S1207" s="39">
        <v>15</v>
      </c>
      <c r="T1207" s="39">
        <v>15</v>
      </c>
      <c r="U1207" s="39">
        <v>2</v>
      </c>
      <c r="V1207" s="39">
        <v>2</v>
      </c>
      <c r="W1207" s="39">
        <v>11</v>
      </c>
      <c r="X1207" s="39">
        <v>11</v>
      </c>
      <c r="Y1207" s="39">
        <v>1</v>
      </c>
      <c r="Z1207" s="39">
        <v>1</v>
      </c>
      <c r="AA1207" s="39">
        <v>1</v>
      </c>
      <c r="AB1207" s="39">
        <v>1</v>
      </c>
      <c r="AC1207" s="39">
        <v>1</v>
      </c>
      <c r="AD1207" s="39">
        <v>9</v>
      </c>
      <c r="AE1207" s="39">
        <v>4</v>
      </c>
      <c r="AF1207" s="39">
        <v>2158161</v>
      </c>
      <c r="AG1207" s="39">
        <v>1138079</v>
      </c>
      <c r="AH1207" s="39">
        <v>118998</v>
      </c>
      <c r="AI1207" s="39">
        <v>901084</v>
      </c>
      <c r="AJ1207" s="39">
        <v>134423</v>
      </c>
      <c r="AK1207" s="39">
        <v>161204</v>
      </c>
    </row>
    <row r="1208" spans="1:37" ht="16.5" customHeight="1">
      <c r="A1208" s="38">
        <v>1148</v>
      </c>
      <c r="B1208" s="38" t="s">
        <v>2858</v>
      </c>
      <c r="C1208" s="38" t="s">
        <v>2870</v>
      </c>
      <c r="D1208" s="38" t="s">
        <v>157</v>
      </c>
      <c r="E1208" s="38" t="s">
        <v>2982</v>
      </c>
      <c r="F1208" s="45" t="s">
        <v>4756</v>
      </c>
      <c r="G1208" s="38" t="s">
        <v>2983</v>
      </c>
      <c r="H1208" s="38" t="s">
        <v>2974</v>
      </c>
      <c r="I1208" s="38">
        <v>1999</v>
      </c>
      <c r="J1208" s="39">
        <v>10362</v>
      </c>
      <c r="K1208" s="39">
        <v>5869</v>
      </c>
      <c r="L1208" s="39">
        <v>450</v>
      </c>
      <c r="M1208" s="39">
        <v>175486</v>
      </c>
      <c r="N1208" s="39">
        <v>7287</v>
      </c>
      <c r="O1208" s="39">
        <v>95</v>
      </c>
      <c r="P1208" s="39">
        <v>6508</v>
      </c>
      <c r="Q1208" s="39">
        <v>166</v>
      </c>
      <c r="R1208" s="39">
        <v>1</v>
      </c>
      <c r="S1208" s="39">
        <v>12</v>
      </c>
      <c r="T1208" s="39">
        <v>12</v>
      </c>
      <c r="U1208" s="39">
        <v>2</v>
      </c>
      <c r="V1208" s="39">
        <v>2</v>
      </c>
      <c r="W1208" s="39">
        <v>8</v>
      </c>
      <c r="X1208" s="39">
        <v>8</v>
      </c>
      <c r="Y1208" s="39">
        <v>0</v>
      </c>
      <c r="Z1208" s="39">
        <v>0</v>
      </c>
      <c r="AA1208" s="39">
        <v>2</v>
      </c>
      <c r="AB1208" s="39">
        <v>2</v>
      </c>
      <c r="AC1208" s="39">
        <v>0</v>
      </c>
      <c r="AD1208" s="39">
        <v>10</v>
      </c>
      <c r="AE1208" s="39">
        <v>2</v>
      </c>
      <c r="AF1208" s="39">
        <v>1650685</v>
      </c>
      <c r="AG1208" s="39">
        <v>1047912</v>
      </c>
      <c r="AH1208" s="39">
        <v>94000</v>
      </c>
      <c r="AI1208" s="39">
        <v>508773</v>
      </c>
      <c r="AJ1208" s="39">
        <v>74862</v>
      </c>
      <c r="AK1208" s="39">
        <v>46530</v>
      </c>
    </row>
    <row r="1209" spans="1:37" ht="16.5" customHeight="1">
      <c r="A1209" s="38">
        <v>1149</v>
      </c>
      <c r="B1209" s="38" t="s">
        <v>2858</v>
      </c>
      <c r="C1209" s="38" t="s">
        <v>2870</v>
      </c>
      <c r="D1209" s="38" t="s">
        <v>157</v>
      </c>
      <c r="E1209" s="38" t="s">
        <v>2975</v>
      </c>
      <c r="F1209" s="45" t="s">
        <v>4757</v>
      </c>
      <c r="G1209" s="38" t="s">
        <v>2976</v>
      </c>
      <c r="H1209" s="38" t="s">
        <v>2977</v>
      </c>
      <c r="I1209" s="38">
        <v>2018</v>
      </c>
      <c r="J1209" s="39">
        <v>12228.7</v>
      </c>
      <c r="K1209" s="39">
        <v>2348.59</v>
      </c>
      <c r="L1209" s="39">
        <v>248</v>
      </c>
      <c r="M1209" s="39">
        <v>56703</v>
      </c>
      <c r="N1209" s="39">
        <v>273</v>
      </c>
      <c r="O1209" s="39">
        <v>53</v>
      </c>
      <c r="P1209" s="39">
        <v>7419</v>
      </c>
      <c r="Q1209" s="39">
        <v>52</v>
      </c>
      <c r="R1209" s="39">
        <v>1</v>
      </c>
      <c r="S1209" s="39">
        <v>6</v>
      </c>
      <c r="T1209" s="39">
        <v>6</v>
      </c>
      <c r="U1209" s="39">
        <v>2</v>
      </c>
      <c r="V1209" s="39">
        <v>2</v>
      </c>
      <c r="W1209" s="39">
        <v>4</v>
      </c>
      <c r="X1209" s="39">
        <v>4</v>
      </c>
      <c r="Y1209" s="39">
        <v>0</v>
      </c>
      <c r="Z1209" s="39">
        <v>0</v>
      </c>
      <c r="AA1209" s="39">
        <v>0</v>
      </c>
      <c r="AB1209" s="39">
        <v>0</v>
      </c>
      <c r="AC1209" s="39">
        <v>1</v>
      </c>
      <c r="AD1209" s="39">
        <v>6</v>
      </c>
      <c r="AE1209" s="39">
        <v>3</v>
      </c>
      <c r="AF1209" s="39">
        <v>934890</v>
      </c>
      <c r="AG1209" s="39">
        <v>671230</v>
      </c>
      <c r="AH1209" s="39">
        <v>94000</v>
      </c>
      <c r="AI1209" s="39">
        <v>169660</v>
      </c>
      <c r="AJ1209" s="39">
        <v>115242</v>
      </c>
      <c r="AK1209" s="39">
        <v>210352</v>
      </c>
    </row>
    <row r="1210" spans="1:37" ht="16.5" customHeight="1">
      <c r="A1210" s="38">
        <v>1150</v>
      </c>
      <c r="B1210" s="38" t="s">
        <v>2858</v>
      </c>
      <c r="C1210" s="38" t="s">
        <v>2870</v>
      </c>
      <c r="D1210" s="38" t="s">
        <v>157</v>
      </c>
      <c r="E1210" s="38" t="s">
        <v>2980</v>
      </c>
      <c r="F1210" s="45" t="s">
        <v>4758</v>
      </c>
      <c r="G1210" s="38" t="s">
        <v>2981</v>
      </c>
      <c r="H1210" s="38" t="s">
        <v>4759</v>
      </c>
      <c r="I1210" s="38">
        <v>2009</v>
      </c>
      <c r="J1210" s="39">
        <v>20044</v>
      </c>
      <c r="K1210" s="39">
        <v>6568</v>
      </c>
      <c r="L1210" s="39">
        <v>227</v>
      </c>
      <c r="M1210" s="39">
        <v>123610</v>
      </c>
      <c r="N1210" s="39">
        <v>5769</v>
      </c>
      <c r="O1210" s="39">
        <v>103</v>
      </c>
      <c r="P1210" s="39">
        <v>6797</v>
      </c>
      <c r="Q1210" s="39">
        <v>234</v>
      </c>
      <c r="R1210" s="39">
        <v>0</v>
      </c>
      <c r="S1210" s="39">
        <v>11</v>
      </c>
      <c r="T1210" s="39">
        <v>11</v>
      </c>
      <c r="U1210" s="39">
        <v>4</v>
      </c>
      <c r="V1210" s="39">
        <v>4</v>
      </c>
      <c r="W1210" s="39">
        <v>6</v>
      </c>
      <c r="X1210" s="39">
        <v>5</v>
      </c>
      <c r="Y1210" s="39">
        <v>0</v>
      </c>
      <c r="Z1210" s="39">
        <v>0</v>
      </c>
      <c r="AA1210" s="39">
        <v>1</v>
      </c>
      <c r="AB1210" s="39">
        <v>2</v>
      </c>
      <c r="AC1210" s="39">
        <v>0</v>
      </c>
      <c r="AD1210" s="39">
        <v>7</v>
      </c>
      <c r="AE1210" s="39">
        <v>3</v>
      </c>
      <c r="AF1210" s="39">
        <v>1731270</v>
      </c>
      <c r="AG1210" s="39">
        <v>1167700</v>
      </c>
      <c r="AH1210" s="39">
        <v>121400</v>
      </c>
      <c r="AI1210" s="39">
        <v>442170</v>
      </c>
      <c r="AJ1210" s="39">
        <v>76226</v>
      </c>
      <c r="AK1210" s="39">
        <v>126642</v>
      </c>
    </row>
    <row r="1211" spans="1:37" ht="16.5" customHeight="1">
      <c r="A1211" s="38">
        <v>1151</v>
      </c>
      <c r="B1211" s="38" t="s">
        <v>2858</v>
      </c>
      <c r="C1211" s="38" t="s">
        <v>2870</v>
      </c>
      <c r="D1211" s="38" t="s">
        <v>157</v>
      </c>
      <c r="E1211" s="38" t="s">
        <v>2984</v>
      </c>
      <c r="F1211" s="45" t="s">
        <v>4760</v>
      </c>
      <c r="G1211" s="38" t="s">
        <v>2985</v>
      </c>
      <c r="H1211" s="38" t="s">
        <v>4761</v>
      </c>
      <c r="I1211" s="38">
        <v>2008</v>
      </c>
      <c r="J1211" s="39">
        <v>22686</v>
      </c>
      <c r="K1211" s="39">
        <v>4245</v>
      </c>
      <c r="L1211" s="39">
        <v>410</v>
      </c>
      <c r="M1211" s="39">
        <v>107466</v>
      </c>
      <c r="N1211" s="39">
        <v>10359</v>
      </c>
      <c r="O1211" s="39">
        <v>93</v>
      </c>
      <c r="P1211" s="39">
        <v>8524</v>
      </c>
      <c r="Q1211" s="39">
        <v>0</v>
      </c>
      <c r="R1211" s="39">
        <v>7</v>
      </c>
      <c r="S1211" s="39">
        <v>11</v>
      </c>
      <c r="T1211" s="39">
        <v>11</v>
      </c>
      <c r="U1211" s="39">
        <v>3</v>
      </c>
      <c r="V1211" s="39">
        <v>3</v>
      </c>
      <c r="W1211" s="39">
        <v>7</v>
      </c>
      <c r="X1211" s="39">
        <v>7</v>
      </c>
      <c r="Y1211" s="39">
        <v>0</v>
      </c>
      <c r="Z1211" s="39">
        <v>0</v>
      </c>
      <c r="AA1211" s="39">
        <v>1</v>
      </c>
      <c r="AB1211" s="39">
        <v>1</v>
      </c>
      <c r="AC1211" s="39">
        <v>0</v>
      </c>
      <c r="AD1211" s="39">
        <v>5</v>
      </c>
      <c r="AE1211" s="39">
        <v>6</v>
      </c>
      <c r="AF1211" s="39">
        <v>1563705</v>
      </c>
      <c r="AG1211" s="39">
        <v>1068846</v>
      </c>
      <c r="AH1211" s="39">
        <v>135580</v>
      </c>
      <c r="AI1211" s="39">
        <v>359279</v>
      </c>
      <c r="AJ1211" s="39">
        <v>165157</v>
      </c>
      <c r="AK1211" s="39">
        <v>196932</v>
      </c>
    </row>
    <row r="1212" spans="1:37" ht="16.5" customHeight="1">
      <c r="A1212" s="38">
        <v>1152</v>
      </c>
      <c r="B1212" s="38" t="s">
        <v>2858</v>
      </c>
      <c r="C1212" s="38" t="s">
        <v>2870</v>
      </c>
      <c r="D1212" s="38" t="s">
        <v>157</v>
      </c>
      <c r="E1212" s="38" t="s">
        <v>2972</v>
      </c>
      <c r="F1212" s="45" t="s">
        <v>4762</v>
      </c>
      <c r="G1212" s="38" t="s">
        <v>2973</v>
      </c>
      <c r="H1212" s="38" t="s">
        <v>4763</v>
      </c>
      <c r="I1212" s="38">
        <v>2011</v>
      </c>
      <c r="J1212" s="39">
        <v>2783</v>
      </c>
      <c r="K1212" s="39">
        <v>1458</v>
      </c>
      <c r="L1212" s="39">
        <v>300</v>
      </c>
      <c r="M1212" s="39">
        <v>59961</v>
      </c>
      <c r="N1212" s="39">
        <v>1330</v>
      </c>
      <c r="O1212" s="39">
        <v>49</v>
      </c>
      <c r="P1212" s="39">
        <v>4432</v>
      </c>
      <c r="Q1212" s="39">
        <v>87</v>
      </c>
      <c r="R1212" s="39">
        <v>3</v>
      </c>
      <c r="S1212" s="39">
        <v>6</v>
      </c>
      <c r="T1212" s="39">
        <v>6</v>
      </c>
      <c r="U1212" s="39">
        <v>2</v>
      </c>
      <c r="V1212" s="39">
        <v>2</v>
      </c>
      <c r="W1212" s="39">
        <v>3</v>
      </c>
      <c r="X1212" s="39">
        <v>3</v>
      </c>
      <c r="Y1212" s="39">
        <v>0</v>
      </c>
      <c r="Z1212" s="39">
        <v>0</v>
      </c>
      <c r="AA1212" s="39">
        <v>1</v>
      </c>
      <c r="AB1212" s="39">
        <v>1</v>
      </c>
      <c r="AC1212" s="39">
        <v>0</v>
      </c>
      <c r="AD1212" s="39">
        <v>3</v>
      </c>
      <c r="AE1212" s="39">
        <v>4</v>
      </c>
      <c r="AF1212" s="39">
        <v>884844</v>
      </c>
      <c r="AG1212" s="39">
        <v>599746</v>
      </c>
      <c r="AH1212" s="39">
        <v>72226</v>
      </c>
      <c r="AI1212" s="39">
        <v>212872</v>
      </c>
      <c r="AJ1212" s="39">
        <v>79720</v>
      </c>
      <c r="AK1212" s="39">
        <v>216184</v>
      </c>
    </row>
    <row r="1213" spans="1:37" ht="16.5" customHeight="1">
      <c r="A1213" s="38">
        <v>1153</v>
      </c>
      <c r="B1213" s="38" t="s">
        <v>2858</v>
      </c>
      <c r="C1213" s="38" t="s">
        <v>2879</v>
      </c>
      <c r="D1213" s="38" t="s">
        <v>157</v>
      </c>
      <c r="E1213" s="38" t="s">
        <v>2986</v>
      </c>
      <c r="F1213" s="45" t="s">
        <v>4764</v>
      </c>
      <c r="G1213" s="38" t="s">
        <v>2987</v>
      </c>
      <c r="H1213" s="38" t="s">
        <v>2988</v>
      </c>
      <c r="I1213" s="38">
        <v>2009</v>
      </c>
      <c r="J1213" s="39">
        <v>3041</v>
      </c>
      <c r="K1213" s="39">
        <v>2345</v>
      </c>
      <c r="L1213" s="39">
        <v>170</v>
      </c>
      <c r="M1213" s="39">
        <v>66465</v>
      </c>
      <c r="N1213" s="39">
        <v>537</v>
      </c>
      <c r="O1213" s="39">
        <v>21</v>
      </c>
      <c r="P1213" s="39">
        <v>1654</v>
      </c>
      <c r="Q1213" s="39">
        <v>0</v>
      </c>
      <c r="R1213" s="39">
        <v>84</v>
      </c>
      <c r="S1213" s="39">
        <v>4</v>
      </c>
      <c r="T1213" s="39">
        <v>4</v>
      </c>
      <c r="U1213" s="39">
        <v>1</v>
      </c>
      <c r="V1213" s="39">
        <v>1</v>
      </c>
      <c r="W1213" s="39">
        <v>2</v>
      </c>
      <c r="X1213" s="39">
        <v>2</v>
      </c>
      <c r="Y1213" s="39">
        <v>0</v>
      </c>
      <c r="Z1213" s="39">
        <v>0</v>
      </c>
      <c r="AA1213" s="39">
        <v>1</v>
      </c>
      <c r="AB1213" s="39">
        <v>1</v>
      </c>
      <c r="AC1213" s="39">
        <v>0</v>
      </c>
      <c r="AD1213" s="39">
        <v>3</v>
      </c>
      <c r="AE1213" s="39">
        <v>0</v>
      </c>
      <c r="AF1213" s="39">
        <v>492280</v>
      </c>
      <c r="AG1213" s="39">
        <v>330000</v>
      </c>
      <c r="AH1213" s="39">
        <v>21700</v>
      </c>
      <c r="AI1213" s="39">
        <v>140580</v>
      </c>
      <c r="AJ1213" s="39">
        <v>37431</v>
      </c>
      <c r="AK1213" s="39">
        <v>8042</v>
      </c>
    </row>
    <row r="1214" spans="1:37" ht="16.5" customHeight="1">
      <c r="A1214" s="38">
        <v>1154</v>
      </c>
      <c r="B1214" s="38" t="s">
        <v>2858</v>
      </c>
      <c r="C1214" s="38" t="s">
        <v>2883</v>
      </c>
      <c r="D1214" s="38" t="s">
        <v>157</v>
      </c>
      <c r="E1214" s="38" t="s">
        <v>2989</v>
      </c>
      <c r="F1214" s="45" t="s">
        <v>4765</v>
      </c>
      <c r="G1214" s="38" t="s">
        <v>2990</v>
      </c>
      <c r="H1214" s="38" t="s">
        <v>2991</v>
      </c>
      <c r="I1214" s="38">
        <v>1982</v>
      </c>
      <c r="J1214" s="39">
        <v>5379</v>
      </c>
      <c r="K1214" s="39">
        <v>5907</v>
      </c>
      <c r="L1214" s="39">
        <v>552</v>
      </c>
      <c r="M1214" s="39">
        <v>151090</v>
      </c>
      <c r="N1214" s="39">
        <v>6036</v>
      </c>
      <c r="O1214" s="39">
        <v>56</v>
      </c>
      <c r="P1214" s="39">
        <v>4018</v>
      </c>
      <c r="Q1214" s="39">
        <v>211</v>
      </c>
      <c r="R1214" s="39">
        <v>2</v>
      </c>
      <c r="S1214" s="39">
        <v>16</v>
      </c>
      <c r="T1214" s="39">
        <v>15</v>
      </c>
      <c r="U1214" s="39">
        <v>0</v>
      </c>
      <c r="V1214" s="39">
        <v>0</v>
      </c>
      <c r="W1214" s="39">
        <v>4</v>
      </c>
      <c r="X1214" s="39">
        <v>4</v>
      </c>
      <c r="Y1214" s="39">
        <v>1</v>
      </c>
      <c r="Z1214" s="39">
        <v>0</v>
      </c>
      <c r="AA1214" s="39">
        <v>11</v>
      </c>
      <c r="AB1214" s="39">
        <v>11</v>
      </c>
      <c r="AC1214" s="39">
        <v>1</v>
      </c>
      <c r="AD1214" s="39">
        <v>2</v>
      </c>
      <c r="AE1214" s="39">
        <v>1</v>
      </c>
      <c r="AF1214" s="39">
        <v>1152590</v>
      </c>
      <c r="AG1214" s="39">
        <v>983760</v>
      </c>
      <c r="AH1214" s="39">
        <v>73662</v>
      </c>
      <c r="AI1214" s="39">
        <v>95168</v>
      </c>
      <c r="AJ1214" s="39">
        <v>59282</v>
      </c>
      <c r="AK1214" s="39">
        <v>73399</v>
      </c>
    </row>
    <row r="1215" spans="1:37" ht="16.5" customHeight="1">
      <c r="A1215" s="38">
        <v>1155</v>
      </c>
      <c r="B1215" s="38" t="s">
        <v>2858</v>
      </c>
      <c r="C1215" s="38" t="s">
        <v>2883</v>
      </c>
      <c r="D1215" s="38" t="s">
        <v>157</v>
      </c>
      <c r="E1215" s="38" t="s">
        <v>2992</v>
      </c>
      <c r="F1215" s="45" t="s">
        <v>4766</v>
      </c>
      <c r="G1215" s="38" t="s">
        <v>2993</v>
      </c>
      <c r="H1215" s="38" t="s">
        <v>4767</v>
      </c>
      <c r="I1215" s="38">
        <v>2014</v>
      </c>
      <c r="J1215" s="39">
        <v>5047</v>
      </c>
      <c r="K1215" s="39">
        <v>1140.8800000000001</v>
      </c>
      <c r="L1215" s="39">
        <v>89</v>
      </c>
      <c r="M1215" s="39">
        <v>38572</v>
      </c>
      <c r="N1215" s="39">
        <v>2098</v>
      </c>
      <c r="O1215" s="39">
        <v>30</v>
      </c>
      <c r="P1215" s="39">
        <v>2112</v>
      </c>
      <c r="Q1215" s="39">
        <v>321</v>
      </c>
      <c r="R1215" s="39">
        <v>0</v>
      </c>
      <c r="S1215" s="39">
        <v>4</v>
      </c>
      <c r="T1215" s="39">
        <v>4</v>
      </c>
      <c r="U1215" s="39">
        <v>1</v>
      </c>
      <c r="V1215" s="39">
        <v>1</v>
      </c>
      <c r="W1215" s="39">
        <v>1</v>
      </c>
      <c r="X1215" s="39">
        <v>1</v>
      </c>
      <c r="Y1215" s="39">
        <v>0</v>
      </c>
      <c r="Z1215" s="39">
        <v>0</v>
      </c>
      <c r="AA1215" s="39">
        <v>2</v>
      </c>
      <c r="AB1215" s="39">
        <v>2</v>
      </c>
      <c r="AC1215" s="39">
        <v>0</v>
      </c>
      <c r="AD1215" s="39">
        <v>1</v>
      </c>
      <c r="AE1215" s="39">
        <v>0</v>
      </c>
      <c r="AF1215" s="39">
        <v>430043</v>
      </c>
      <c r="AG1215" s="39">
        <v>213819</v>
      </c>
      <c r="AH1215" s="39">
        <v>42278</v>
      </c>
      <c r="AI1215" s="39">
        <v>173946</v>
      </c>
      <c r="AJ1215" s="39">
        <v>102783</v>
      </c>
      <c r="AK1215" s="39">
        <v>13273</v>
      </c>
    </row>
    <row r="1216" spans="1:37" ht="16.5" customHeight="1">
      <c r="A1216" s="38">
        <v>1156</v>
      </c>
      <c r="B1216" s="38" t="s">
        <v>2858</v>
      </c>
      <c r="C1216" s="38" t="s">
        <v>2890</v>
      </c>
      <c r="D1216" s="38" t="s">
        <v>157</v>
      </c>
      <c r="E1216" s="38" t="s">
        <v>2994</v>
      </c>
      <c r="F1216" s="45" t="s">
        <v>4768</v>
      </c>
      <c r="G1216" s="38" t="s">
        <v>2995</v>
      </c>
      <c r="H1216" s="38" t="s">
        <v>2996</v>
      </c>
      <c r="I1216" s="38">
        <v>2011</v>
      </c>
      <c r="J1216" s="39">
        <v>1000</v>
      </c>
      <c r="K1216" s="39">
        <v>904.52</v>
      </c>
      <c r="L1216" s="39">
        <v>120</v>
      </c>
      <c r="M1216" s="39">
        <v>37795</v>
      </c>
      <c r="N1216" s="39">
        <v>6854</v>
      </c>
      <c r="O1216" s="39">
        <v>14</v>
      </c>
      <c r="P1216" s="39">
        <v>2709</v>
      </c>
      <c r="Q1216" s="39">
        <v>27</v>
      </c>
      <c r="R1216" s="39">
        <v>14</v>
      </c>
      <c r="S1216" s="39">
        <v>3</v>
      </c>
      <c r="T1216" s="39">
        <v>3</v>
      </c>
      <c r="U1216" s="39">
        <v>1</v>
      </c>
      <c r="V1216" s="39">
        <v>1</v>
      </c>
      <c r="W1216" s="39">
        <v>2</v>
      </c>
      <c r="X1216" s="39">
        <v>2</v>
      </c>
      <c r="Y1216" s="39">
        <v>0</v>
      </c>
      <c r="Z1216" s="39">
        <v>0</v>
      </c>
      <c r="AA1216" s="39">
        <v>0</v>
      </c>
      <c r="AB1216" s="39">
        <v>0</v>
      </c>
      <c r="AC1216" s="39">
        <v>0</v>
      </c>
      <c r="AD1216" s="39">
        <v>2</v>
      </c>
      <c r="AE1216" s="39">
        <v>0</v>
      </c>
      <c r="AF1216" s="39">
        <v>299364</v>
      </c>
      <c r="AG1216" s="39">
        <v>133000</v>
      </c>
      <c r="AH1216" s="39">
        <v>36800</v>
      </c>
      <c r="AI1216" s="39">
        <v>129564</v>
      </c>
      <c r="AJ1216" s="39">
        <v>22870</v>
      </c>
      <c r="AK1216" s="39">
        <v>45982</v>
      </c>
    </row>
    <row r="1217" spans="1:37" ht="16.5" customHeight="1">
      <c r="A1217" s="38">
        <v>1157</v>
      </c>
      <c r="B1217" s="38" t="s">
        <v>2858</v>
      </c>
      <c r="C1217" s="38" t="s">
        <v>2903</v>
      </c>
      <c r="D1217" s="38" t="s">
        <v>157</v>
      </c>
      <c r="E1217" s="38" t="s">
        <v>3000</v>
      </c>
      <c r="F1217" s="45" t="s">
        <v>4769</v>
      </c>
      <c r="G1217" s="38" t="s">
        <v>3001</v>
      </c>
      <c r="H1217" s="38" t="s">
        <v>4770</v>
      </c>
      <c r="I1217" s="38">
        <v>2020</v>
      </c>
      <c r="J1217" s="39">
        <v>14124</v>
      </c>
      <c r="K1217" s="39">
        <v>2108.96</v>
      </c>
      <c r="L1217" s="39">
        <v>221</v>
      </c>
      <c r="M1217" s="39">
        <v>21872</v>
      </c>
      <c r="N1217" s="39">
        <v>322</v>
      </c>
      <c r="O1217" s="39">
        <v>44</v>
      </c>
      <c r="P1217" s="39">
        <v>6414</v>
      </c>
      <c r="Q1217" s="39">
        <v>98</v>
      </c>
      <c r="R1217" s="39">
        <v>13</v>
      </c>
      <c r="S1217" s="39">
        <v>4</v>
      </c>
      <c r="T1217" s="39">
        <v>5</v>
      </c>
      <c r="U1217" s="39">
        <v>1</v>
      </c>
      <c r="V1217" s="39">
        <v>1</v>
      </c>
      <c r="W1217" s="39">
        <v>2</v>
      </c>
      <c r="X1217" s="39">
        <v>2</v>
      </c>
      <c r="Y1217" s="39">
        <v>1</v>
      </c>
      <c r="Z1217" s="39">
        <v>1</v>
      </c>
      <c r="AA1217" s="39">
        <v>0</v>
      </c>
      <c r="AB1217" s="39">
        <v>1</v>
      </c>
      <c r="AC1217" s="39">
        <v>0</v>
      </c>
      <c r="AD1217" s="39">
        <v>4</v>
      </c>
      <c r="AE1217" s="39">
        <v>2</v>
      </c>
      <c r="AF1217" s="39">
        <v>512468</v>
      </c>
      <c r="AG1217" s="39">
        <v>231561</v>
      </c>
      <c r="AH1217" s="39">
        <v>80000</v>
      </c>
      <c r="AI1217" s="39">
        <v>200907</v>
      </c>
      <c r="AJ1217" s="39">
        <v>59791</v>
      </c>
      <c r="AK1217" s="39">
        <v>82928</v>
      </c>
    </row>
    <row r="1218" spans="1:37" ht="16.5" customHeight="1">
      <c r="A1218" s="38">
        <v>1158</v>
      </c>
      <c r="B1218" s="38" t="s">
        <v>2858</v>
      </c>
      <c r="C1218" s="38" t="s">
        <v>2903</v>
      </c>
      <c r="D1218" s="38" t="s">
        <v>157</v>
      </c>
      <c r="E1218" s="38" t="s">
        <v>3002</v>
      </c>
      <c r="F1218" s="45" t="s">
        <v>4771</v>
      </c>
      <c r="G1218" s="38" t="s">
        <v>3003</v>
      </c>
      <c r="H1218" s="38" t="s">
        <v>4772</v>
      </c>
      <c r="I1218" s="38">
        <v>2014</v>
      </c>
      <c r="J1218" s="39">
        <v>1527.3</v>
      </c>
      <c r="K1218" s="39">
        <v>995.78</v>
      </c>
      <c r="L1218" s="39">
        <v>318</v>
      </c>
      <c r="M1218" s="39">
        <v>40642</v>
      </c>
      <c r="N1218" s="39">
        <v>5907</v>
      </c>
      <c r="O1218" s="39">
        <v>12</v>
      </c>
      <c r="P1218" s="39">
        <v>2408</v>
      </c>
      <c r="Q1218" s="39">
        <v>121</v>
      </c>
      <c r="R1218" s="39">
        <v>4</v>
      </c>
      <c r="S1218" s="39">
        <v>3</v>
      </c>
      <c r="T1218" s="39">
        <v>2</v>
      </c>
      <c r="U1218" s="39">
        <v>0</v>
      </c>
      <c r="V1218" s="39">
        <v>0</v>
      </c>
      <c r="W1218" s="39">
        <v>2</v>
      </c>
      <c r="X1218" s="39">
        <v>2</v>
      </c>
      <c r="Y1218" s="39">
        <v>0</v>
      </c>
      <c r="Z1218" s="39">
        <v>0</v>
      </c>
      <c r="AA1218" s="39">
        <v>1</v>
      </c>
      <c r="AB1218" s="39">
        <v>0</v>
      </c>
      <c r="AC1218" s="39">
        <v>0</v>
      </c>
      <c r="AD1218" s="39">
        <v>2</v>
      </c>
      <c r="AE1218" s="39">
        <v>0</v>
      </c>
      <c r="AF1218" s="39">
        <v>342211</v>
      </c>
      <c r="AG1218" s="39">
        <v>160360</v>
      </c>
      <c r="AH1218" s="39">
        <v>49999</v>
      </c>
      <c r="AI1218" s="39">
        <v>131852</v>
      </c>
      <c r="AJ1218" s="39">
        <v>13112</v>
      </c>
      <c r="AK1218" s="39">
        <v>46882</v>
      </c>
    </row>
    <row r="1219" spans="1:37" ht="16.5" customHeight="1">
      <c r="A1219" s="38">
        <v>1159</v>
      </c>
      <c r="B1219" s="38" t="s">
        <v>2858</v>
      </c>
      <c r="C1219" s="38" t="s">
        <v>2903</v>
      </c>
      <c r="D1219" s="38" t="s">
        <v>157</v>
      </c>
      <c r="E1219" s="38" t="s">
        <v>3004</v>
      </c>
      <c r="F1219" s="45" t="s">
        <v>4773</v>
      </c>
      <c r="G1219" s="38" t="s">
        <v>3005</v>
      </c>
      <c r="H1219" s="38" t="s">
        <v>4774</v>
      </c>
      <c r="I1219" s="38">
        <v>1999</v>
      </c>
      <c r="J1219" s="39">
        <v>19835</v>
      </c>
      <c r="K1219" s="39">
        <v>5582</v>
      </c>
      <c r="L1219" s="39">
        <v>1200</v>
      </c>
      <c r="M1219" s="39">
        <v>176471</v>
      </c>
      <c r="N1219" s="39">
        <v>11893</v>
      </c>
      <c r="O1219" s="39">
        <v>56</v>
      </c>
      <c r="P1219" s="39">
        <v>8332</v>
      </c>
      <c r="Q1219" s="39">
        <v>0</v>
      </c>
      <c r="R1219" s="39">
        <v>55</v>
      </c>
      <c r="S1219" s="39">
        <v>5</v>
      </c>
      <c r="T1219" s="39">
        <v>5</v>
      </c>
      <c r="U1219" s="39">
        <v>0</v>
      </c>
      <c r="V1219" s="39">
        <v>0</v>
      </c>
      <c r="W1219" s="39">
        <v>3</v>
      </c>
      <c r="X1219" s="39">
        <v>3</v>
      </c>
      <c r="Y1219" s="39">
        <v>1</v>
      </c>
      <c r="Z1219" s="39">
        <v>1</v>
      </c>
      <c r="AA1219" s="39">
        <v>1</v>
      </c>
      <c r="AB1219" s="39">
        <v>1</v>
      </c>
      <c r="AC1219" s="39">
        <v>0</v>
      </c>
      <c r="AD1219" s="39">
        <v>4</v>
      </c>
      <c r="AE1219" s="39">
        <v>1</v>
      </c>
      <c r="AF1219" s="39">
        <v>667318</v>
      </c>
      <c r="AG1219" s="39">
        <v>282079</v>
      </c>
      <c r="AH1219" s="39">
        <v>100000</v>
      </c>
      <c r="AI1219" s="39">
        <v>285239</v>
      </c>
      <c r="AJ1219" s="39">
        <v>71348</v>
      </c>
      <c r="AK1219" s="39">
        <v>145377</v>
      </c>
    </row>
    <row r="1220" spans="1:37" ht="16.5" customHeight="1">
      <c r="A1220" s="38">
        <v>1160</v>
      </c>
      <c r="B1220" s="38" t="s">
        <v>2858</v>
      </c>
      <c r="C1220" s="38" t="s">
        <v>2903</v>
      </c>
      <c r="D1220" s="38" t="s">
        <v>157</v>
      </c>
      <c r="E1220" s="38" t="s">
        <v>3006</v>
      </c>
      <c r="F1220" s="45" t="s">
        <v>4775</v>
      </c>
      <c r="G1220" s="38" t="s">
        <v>3007</v>
      </c>
      <c r="H1220" s="38" t="s">
        <v>3008</v>
      </c>
      <c r="I1220" s="38">
        <v>2011</v>
      </c>
      <c r="J1220" s="39">
        <v>16735</v>
      </c>
      <c r="K1220" s="39">
        <v>6560</v>
      </c>
      <c r="L1220" s="39">
        <v>1317</v>
      </c>
      <c r="M1220" s="39">
        <v>163286</v>
      </c>
      <c r="N1220" s="39">
        <v>9767</v>
      </c>
      <c r="O1220" s="39">
        <v>87</v>
      </c>
      <c r="P1220" s="39">
        <v>9016</v>
      </c>
      <c r="Q1220" s="39">
        <v>45</v>
      </c>
      <c r="R1220" s="39">
        <v>6</v>
      </c>
      <c r="S1220" s="39">
        <v>12</v>
      </c>
      <c r="T1220" s="39">
        <v>11</v>
      </c>
      <c r="U1220" s="39">
        <v>1</v>
      </c>
      <c r="V1220" s="39">
        <v>1</v>
      </c>
      <c r="W1220" s="39">
        <v>9</v>
      </c>
      <c r="X1220" s="39">
        <v>8</v>
      </c>
      <c r="Y1220" s="39">
        <v>1</v>
      </c>
      <c r="Z1220" s="39">
        <v>1</v>
      </c>
      <c r="AA1220" s="39">
        <v>1</v>
      </c>
      <c r="AB1220" s="39">
        <v>1</v>
      </c>
      <c r="AC1220" s="39">
        <v>1</v>
      </c>
      <c r="AD1220" s="39">
        <v>11</v>
      </c>
      <c r="AE1220" s="39">
        <v>5</v>
      </c>
      <c r="AF1220" s="39">
        <v>1574136</v>
      </c>
      <c r="AG1220" s="39">
        <v>921050</v>
      </c>
      <c r="AH1220" s="39">
        <v>116891</v>
      </c>
      <c r="AI1220" s="39">
        <v>536195</v>
      </c>
      <c r="AJ1220" s="39">
        <v>154090</v>
      </c>
      <c r="AK1220" s="39">
        <v>418214</v>
      </c>
    </row>
    <row r="1221" spans="1:37" ht="16.5" customHeight="1">
      <c r="A1221" s="38">
        <v>1161</v>
      </c>
      <c r="B1221" s="38" t="s">
        <v>2858</v>
      </c>
      <c r="C1221" s="38" t="s">
        <v>2903</v>
      </c>
      <c r="D1221" s="38" t="s">
        <v>157</v>
      </c>
      <c r="E1221" s="38" t="s">
        <v>2997</v>
      </c>
      <c r="F1221" s="45" t="s">
        <v>4776</v>
      </c>
      <c r="G1221" s="38" t="s">
        <v>2998</v>
      </c>
      <c r="H1221" s="38" t="s">
        <v>2999</v>
      </c>
      <c r="I1221" s="38">
        <v>2017</v>
      </c>
      <c r="J1221" s="39">
        <v>60.9</v>
      </c>
      <c r="K1221" s="39">
        <v>265.33999999999997</v>
      </c>
      <c r="L1221" s="39">
        <v>80</v>
      </c>
      <c r="M1221" s="39">
        <v>18363</v>
      </c>
      <c r="N1221" s="39">
        <v>275</v>
      </c>
      <c r="O1221" s="39">
        <v>8</v>
      </c>
      <c r="P1221" s="39">
        <v>774</v>
      </c>
      <c r="Q1221" s="39">
        <v>0</v>
      </c>
      <c r="R1221" s="39">
        <v>0</v>
      </c>
      <c r="S1221" s="39">
        <v>1</v>
      </c>
      <c r="T1221" s="39">
        <v>1</v>
      </c>
      <c r="U1221" s="39">
        <v>0</v>
      </c>
      <c r="V1221" s="39">
        <v>0</v>
      </c>
      <c r="W1221" s="39">
        <v>1</v>
      </c>
      <c r="X1221" s="39">
        <v>1</v>
      </c>
      <c r="Y1221" s="39">
        <v>0</v>
      </c>
      <c r="Z1221" s="39">
        <v>0</v>
      </c>
      <c r="AA1221" s="39">
        <v>0</v>
      </c>
      <c r="AB1221" s="39">
        <v>0</v>
      </c>
      <c r="AC1221" s="39">
        <v>0</v>
      </c>
      <c r="AD1221" s="39">
        <v>1</v>
      </c>
      <c r="AE1221" s="39">
        <v>0</v>
      </c>
      <c r="AF1221" s="39">
        <v>158219</v>
      </c>
      <c r="AG1221" s="39">
        <v>111188</v>
      </c>
      <c r="AH1221" s="39">
        <v>9844</v>
      </c>
      <c r="AI1221" s="39">
        <v>37187</v>
      </c>
      <c r="AJ1221" s="39">
        <v>12063</v>
      </c>
      <c r="AK1221" s="39">
        <v>32589</v>
      </c>
    </row>
    <row r="1222" spans="1:37" ht="16.5" customHeight="1">
      <c r="A1222" s="38">
        <v>1162</v>
      </c>
      <c r="B1222" s="38" t="s">
        <v>2858</v>
      </c>
      <c r="C1222" s="38" t="s">
        <v>2911</v>
      </c>
      <c r="D1222" s="38" t="s">
        <v>157</v>
      </c>
      <c r="E1222" s="38" t="s">
        <v>3015</v>
      </c>
      <c r="F1222" s="45" t="s">
        <v>4777</v>
      </c>
      <c r="G1222" s="38" t="s">
        <v>3016</v>
      </c>
      <c r="H1222" s="38" t="s">
        <v>4778</v>
      </c>
      <c r="I1222" s="38">
        <v>1998</v>
      </c>
      <c r="J1222" s="39">
        <v>14545</v>
      </c>
      <c r="K1222" s="39">
        <v>3782</v>
      </c>
      <c r="L1222" s="39">
        <v>315</v>
      </c>
      <c r="M1222" s="39">
        <v>183385</v>
      </c>
      <c r="N1222" s="39">
        <v>8847</v>
      </c>
      <c r="O1222" s="39">
        <v>135</v>
      </c>
      <c r="P1222" s="39">
        <v>8905</v>
      </c>
      <c r="Q1222" s="39">
        <v>0</v>
      </c>
      <c r="R1222" s="39">
        <v>0</v>
      </c>
      <c r="S1222" s="39">
        <v>10</v>
      </c>
      <c r="T1222" s="39">
        <v>9</v>
      </c>
      <c r="U1222" s="39">
        <v>3</v>
      </c>
      <c r="V1222" s="39">
        <v>0</v>
      </c>
      <c r="W1222" s="39">
        <v>4</v>
      </c>
      <c r="X1222" s="39">
        <v>5</v>
      </c>
      <c r="Y1222" s="39">
        <v>0</v>
      </c>
      <c r="Z1222" s="39">
        <v>0</v>
      </c>
      <c r="AA1222" s="39">
        <v>3</v>
      </c>
      <c r="AB1222" s="39">
        <v>4</v>
      </c>
      <c r="AC1222" s="39">
        <v>0</v>
      </c>
      <c r="AD1222" s="39">
        <v>2</v>
      </c>
      <c r="AE1222" s="39">
        <v>2</v>
      </c>
      <c r="AF1222" s="39">
        <v>244642</v>
      </c>
      <c r="AG1222" s="39">
        <v>108318</v>
      </c>
      <c r="AH1222" s="39">
        <v>112300</v>
      </c>
      <c r="AI1222" s="39">
        <v>24024</v>
      </c>
      <c r="AJ1222" s="39">
        <v>103060</v>
      </c>
      <c r="AK1222" s="39">
        <v>80712</v>
      </c>
    </row>
    <row r="1223" spans="1:37" ht="16.5" customHeight="1">
      <c r="A1223" s="38">
        <v>1163</v>
      </c>
      <c r="B1223" s="38" t="s">
        <v>2858</v>
      </c>
      <c r="C1223" s="38" t="s">
        <v>2911</v>
      </c>
      <c r="D1223" s="38" t="s">
        <v>157</v>
      </c>
      <c r="E1223" s="38" t="s">
        <v>3017</v>
      </c>
      <c r="F1223" s="45" t="s">
        <v>4779</v>
      </c>
      <c r="G1223" s="38" t="s">
        <v>3018</v>
      </c>
      <c r="H1223" s="38" t="s">
        <v>3014</v>
      </c>
      <c r="I1223" s="38">
        <v>1985</v>
      </c>
      <c r="J1223" s="39">
        <v>12807</v>
      </c>
      <c r="K1223" s="39">
        <v>2534</v>
      </c>
      <c r="L1223" s="39">
        <v>397</v>
      </c>
      <c r="M1223" s="39">
        <v>210385</v>
      </c>
      <c r="N1223" s="39">
        <v>2808</v>
      </c>
      <c r="O1223" s="39">
        <v>71</v>
      </c>
      <c r="P1223" s="39">
        <v>10437</v>
      </c>
      <c r="Q1223" s="39">
        <v>0</v>
      </c>
      <c r="R1223" s="39">
        <v>457</v>
      </c>
      <c r="S1223" s="39">
        <v>15</v>
      </c>
      <c r="T1223" s="39">
        <v>14</v>
      </c>
      <c r="U1223" s="39">
        <v>4</v>
      </c>
      <c r="V1223" s="39">
        <v>5</v>
      </c>
      <c r="W1223" s="39">
        <v>7</v>
      </c>
      <c r="X1223" s="39">
        <v>9</v>
      </c>
      <c r="Y1223" s="39">
        <v>0</v>
      </c>
      <c r="Z1223" s="39">
        <v>0</v>
      </c>
      <c r="AA1223" s="39">
        <v>4</v>
      </c>
      <c r="AB1223" s="39">
        <v>0</v>
      </c>
      <c r="AC1223" s="39">
        <v>2</v>
      </c>
      <c r="AD1223" s="39">
        <v>5</v>
      </c>
      <c r="AE1223" s="39">
        <v>2</v>
      </c>
      <c r="AF1223" s="39">
        <v>760072</v>
      </c>
      <c r="AG1223" s="39">
        <v>588373</v>
      </c>
      <c r="AH1223" s="39">
        <v>139667</v>
      </c>
      <c r="AI1223" s="39">
        <v>32032</v>
      </c>
      <c r="AJ1223" s="39">
        <v>149916</v>
      </c>
      <c r="AK1223" s="39">
        <v>225502</v>
      </c>
    </row>
    <row r="1224" spans="1:37" ht="16.5" customHeight="1">
      <c r="A1224" s="38">
        <v>1164</v>
      </c>
      <c r="B1224" s="38" t="s">
        <v>2858</v>
      </c>
      <c r="C1224" s="38" t="s">
        <v>2911</v>
      </c>
      <c r="D1224" s="38" t="s">
        <v>157</v>
      </c>
      <c r="E1224" s="38" t="s">
        <v>3009</v>
      </c>
      <c r="F1224" s="45" t="s">
        <v>4780</v>
      </c>
      <c r="G1224" s="38" t="s">
        <v>3010</v>
      </c>
      <c r="H1224" s="38" t="s">
        <v>3011</v>
      </c>
      <c r="I1224" s="38">
        <v>2009</v>
      </c>
      <c r="J1224" s="39">
        <v>330</v>
      </c>
      <c r="K1224" s="39">
        <v>335</v>
      </c>
      <c r="L1224" s="39">
        <v>60</v>
      </c>
      <c r="M1224" s="39">
        <v>26367</v>
      </c>
      <c r="N1224" s="39">
        <v>497</v>
      </c>
      <c r="O1224" s="39">
        <v>12</v>
      </c>
      <c r="P1224" s="39">
        <v>2196</v>
      </c>
      <c r="Q1224" s="39">
        <v>0</v>
      </c>
      <c r="R1224" s="39">
        <v>0</v>
      </c>
      <c r="S1224" s="39">
        <v>2</v>
      </c>
      <c r="T1224" s="39">
        <v>2</v>
      </c>
      <c r="U1224" s="39">
        <v>0</v>
      </c>
      <c r="V1224" s="39">
        <v>0</v>
      </c>
      <c r="W1224" s="39">
        <v>1</v>
      </c>
      <c r="X1224" s="39">
        <v>1</v>
      </c>
      <c r="Y1224" s="39">
        <v>0</v>
      </c>
      <c r="Z1224" s="39">
        <v>0</v>
      </c>
      <c r="AA1224" s="39">
        <v>1</v>
      </c>
      <c r="AB1224" s="39">
        <v>1</v>
      </c>
      <c r="AC1224" s="39">
        <v>0</v>
      </c>
      <c r="AD1224" s="39">
        <v>0</v>
      </c>
      <c r="AE1224" s="39">
        <v>1</v>
      </c>
      <c r="AF1224" s="39">
        <v>64746</v>
      </c>
      <c r="AG1224" s="39">
        <v>35541</v>
      </c>
      <c r="AH1224" s="39">
        <v>25201</v>
      </c>
      <c r="AI1224" s="39">
        <v>4004</v>
      </c>
      <c r="AJ1224" s="39">
        <v>20396</v>
      </c>
      <c r="AK1224" s="39">
        <v>35354</v>
      </c>
    </row>
    <row r="1225" spans="1:37" ht="16.5" customHeight="1">
      <c r="A1225" s="38">
        <v>1165</v>
      </c>
      <c r="B1225" s="38" t="s">
        <v>2858</v>
      </c>
      <c r="C1225" s="38" t="s">
        <v>2911</v>
      </c>
      <c r="D1225" s="38" t="s">
        <v>157</v>
      </c>
      <c r="E1225" s="38" t="s">
        <v>3012</v>
      </c>
      <c r="F1225" s="45" t="s">
        <v>4781</v>
      </c>
      <c r="G1225" s="38" t="s">
        <v>3013</v>
      </c>
      <c r="H1225" s="38" t="s">
        <v>3014</v>
      </c>
      <c r="I1225" s="38">
        <v>2009</v>
      </c>
      <c r="J1225" s="39">
        <v>1057</v>
      </c>
      <c r="K1225" s="39">
        <v>201</v>
      </c>
      <c r="L1225" s="39">
        <v>13</v>
      </c>
      <c r="M1225" s="39">
        <v>24930</v>
      </c>
      <c r="N1225" s="39">
        <v>348</v>
      </c>
      <c r="O1225" s="39">
        <v>9</v>
      </c>
      <c r="P1225" s="39">
        <v>1290</v>
      </c>
      <c r="Q1225" s="39">
        <v>0</v>
      </c>
      <c r="R1225" s="39">
        <v>0</v>
      </c>
      <c r="S1225" s="39">
        <v>1</v>
      </c>
      <c r="T1225" s="39">
        <v>1</v>
      </c>
      <c r="U1225" s="39">
        <v>0</v>
      </c>
      <c r="V1225" s="39">
        <v>0</v>
      </c>
      <c r="W1225" s="39">
        <v>0</v>
      </c>
      <c r="X1225" s="39">
        <v>0</v>
      </c>
      <c r="Y1225" s="39">
        <v>0</v>
      </c>
      <c r="Z1225" s="39">
        <v>0</v>
      </c>
      <c r="AA1225" s="39">
        <v>1</v>
      </c>
      <c r="AB1225" s="39">
        <v>1</v>
      </c>
      <c r="AC1225" s="39">
        <v>0</v>
      </c>
      <c r="AD1225" s="39">
        <v>0</v>
      </c>
      <c r="AE1225" s="39">
        <v>0</v>
      </c>
      <c r="AF1225" s="39">
        <v>44796</v>
      </c>
      <c r="AG1225" s="39">
        <v>26560</v>
      </c>
      <c r="AH1225" s="39">
        <v>14232</v>
      </c>
      <c r="AI1225" s="39">
        <v>4004</v>
      </c>
      <c r="AJ1225" s="39">
        <v>14457</v>
      </c>
      <c r="AK1225" s="39">
        <v>26458</v>
      </c>
    </row>
    <row r="1226" spans="1:37" ht="16.5" customHeight="1">
      <c r="A1226" s="38">
        <v>1166</v>
      </c>
      <c r="B1226" s="38" t="s">
        <v>2858</v>
      </c>
      <c r="C1226" s="38" t="s">
        <v>2911</v>
      </c>
      <c r="D1226" s="38" t="s">
        <v>157</v>
      </c>
      <c r="E1226" s="38" t="s">
        <v>3019</v>
      </c>
      <c r="F1226" s="45" t="s">
        <v>4782</v>
      </c>
      <c r="G1226" s="38" t="s">
        <v>3020</v>
      </c>
      <c r="H1226" s="38" t="s">
        <v>3014</v>
      </c>
      <c r="I1226" s="38">
        <v>2006</v>
      </c>
      <c r="J1226" s="39">
        <v>1429.5</v>
      </c>
      <c r="K1226" s="39">
        <v>1112.1400000000001</v>
      </c>
      <c r="L1226" s="39">
        <v>56</v>
      </c>
      <c r="M1226" s="39">
        <v>82859</v>
      </c>
      <c r="N1226" s="39">
        <v>1264</v>
      </c>
      <c r="O1226" s="39">
        <v>23</v>
      </c>
      <c r="P1226" s="39">
        <v>5574</v>
      </c>
      <c r="Q1226" s="39">
        <v>0</v>
      </c>
      <c r="R1226" s="39">
        <v>1</v>
      </c>
      <c r="S1226" s="46">
        <v>5.5</v>
      </c>
      <c r="T1226" s="39">
        <v>6</v>
      </c>
      <c r="U1226" s="39">
        <v>0</v>
      </c>
      <c r="V1226" s="39">
        <v>0</v>
      </c>
      <c r="W1226" s="46">
        <v>2.5</v>
      </c>
      <c r="X1226" s="39">
        <v>3</v>
      </c>
      <c r="Y1226" s="39">
        <v>1</v>
      </c>
      <c r="Z1226" s="39">
        <v>1</v>
      </c>
      <c r="AA1226" s="39">
        <v>2</v>
      </c>
      <c r="AB1226" s="39">
        <v>2</v>
      </c>
      <c r="AC1226" s="39">
        <v>0</v>
      </c>
      <c r="AD1226" s="39">
        <v>3</v>
      </c>
      <c r="AE1226" s="39">
        <v>1</v>
      </c>
      <c r="AF1226" s="39">
        <v>112245</v>
      </c>
      <c r="AG1226" s="39">
        <v>53120</v>
      </c>
      <c r="AH1226" s="39">
        <v>51117</v>
      </c>
      <c r="AI1226" s="39">
        <v>8008</v>
      </c>
      <c r="AJ1226" s="39">
        <v>100370</v>
      </c>
      <c r="AK1226" s="39">
        <v>154050</v>
      </c>
    </row>
    <row r="1227" spans="1:37" ht="16.5" customHeight="1">
      <c r="A1227" s="38">
        <v>1167</v>
      </c>
      <c r="B1227" s="38" t="s">
        <v>2858</v>
      </c>
      <c r="C1227" s="38" t="s">
        <v>2911</v>
      </c>
      <c r="D1227" s="38" t="s">
        <v>157</v>
      </c>
      <c r="E1227" s="38" t="s">
        <v>3021</v>
      </c>
      <c r="F1227" s="45" t="s">
        <v>4783</v>
      </c>
      <c r="G1227" s="38" t="s">
        <v>3022</v>
      </c>
      <c r="H1227" s="38" t="s">
        <v>3023</v>
      </c>
      <c r="I1227" s="38">
        <v>2020</v>
      </c>
      <c r="J1227" s="39">
        <v>350</v>
      </c>
      <c r="K1227" s="39">
        <v>350</v>
      </c>
      <c r="L1227" s="39">
        <v>60</v>
      </c>
      <c r="M1227" s="39">
        <v>46324</v>
      </c>
      <c r="N1227" s="39">
        <v>0</v>
      </c>
      <c r="O1227" s="39">
        <v>15</v>
      </c>
      <c r="P1227" s="39">
        <v>6242</v>
      </c>
      <c r="Q1227" s="39">
        <v>0</v>
      </c>
      <c r="R1227" s="39">
        <v>5</v>
      </c>
      <c r="S1227" s="39">
        <v>2</v>
      </c>
      <c r="T1227" s="39">
        <v>2</v>
      </c>
      <c r="U1227" s="39">
        <v>1</v>
      </c>
      <c r="V1227" s="39">
        <v>1</v>
      </c>
      <c r="W1227" s="39">
        <v>1</v>
      </c>
      <c r="X1227" s="39">
        <v>1</v>
      </c>
      <c r="Y1227" s="39">
        <v>0</v>
      </c>
      <c r="Z1227" s="39">
        <v>0</v>
      </c>
      <c r="AA1227" s="39">
        <v>0</v>
      </c>
      <c r="AB1227" s="39">
        <v>0</v>
      </c>
      <c r="AC1227" s="39">
        <v>0</v>
      </c>
      <c r="AD1227" s="39">
        <v>1</v>
      </c>
      <c r="AE1227" s="39">
        <v>0</v>
      </c>
      <c r="AF1227" s="39">
        <v>120990</v>
      </c>
      <c r="AG1227" s="39">
        <v>53120</v>
      </c>
      <c r="AH1227" s="39">
        <v>59862</v>
      </c>
      <c r="AI1227" s="39">
        <v>8008</v>
      </c>
      <c r="AJ1227" s="39">
        <v>81495</v>
      </c>
      <c r="AK1227" s="39">
        <v>138217</v>
      </c>
    </row>
    <row r="1228" spans="1:37" ht="16.5" customHeight="1">
      <c r="A1228" s="38">
        <v>1168</v>
      </c>
      <c r="B1228" s="38" t="s">
        <v>2858</v>
      </c>
      <c r="C1228" s="38" t="s">
        <v>2915</v>
      </c>
      <c r="D1228" s="38" t="s">
        <v>157</v>
      </c>
      <c r="E1228" s="38" t="s">
        <v>3024</v>
      </c>
      <c r="F1228" s="45" t="s">
        <v>4784</v>
      </c>
      <c r="G1228" s="38" t="s">
        <v>3025</v>
      </c>
      <c r="H1228" s="38" t="s">
        <v>3026</v>
      </c>
      <c r="I1228" s="38">
        <v>2014</v>
      </c>
      <c r="J1228" s="39">
        <v>6500</v>
      </c>
      <c r="K1228" s="39">
        <v>1400.84</v>
      </c>
      <c r="L1228" s="39">
        <v>173</v>
      </c>
      <c r="M1228" s="39">
        <v>56116</v>
      </c>
      <c r="N1228" s="39">
        <v>2685</v>
      </c>
      <c r="O1228" s="39">
        <v>29</v>
      </c>
      <c r="P1228" s="39">
        <v>4133</v>
      </c>
      <c r="Q1228" s="39">
        <v>125</v>
      </c>
      <c r="R1228" s="39">
        <v>29</v>
      </c>
      <c r="S1228" s="39">
        <v>3</v>
      </c>
      <c r="T1228" s="39">
        <v>3</v>
      </c>
      <c r="U1228" s="39">
        <v>1</v>
      </c>
      <c r="V1228" s="39">
        <v>1</v>
      </c>
      <c r="W1228" s="39">
        <v>2</v>
      </c>
      <c r="X1228" s="39">
        <v>2</v>
      </c>
      <c r="Y1228" s="39">
        <v>0</v>
      </c>
      <c r="Z1228" s="39">
        <v>0</v>
      </c>
      <c r="AA1228" s="39">
        <v>0</v>
      </c>
      <c r="AB1228" s="39">
        <v>0</v>
      </c>
      <c r="AC1228" s="39">
        <v>0</v>
      </c>
      <c r="AD1228" s="39">
        <v>2</v>
      </c>
      <c r="AE1228" s="39">
        <v>1</v>
      </c>
      <c r="AF1228" s="39">
        <v>356695</v>
      </c>
      <c r="AG1228" s="39">
        <v>182483</v>
      </c>
      <c r="AH1228" s="39">
        <v>55496</v>
      </c>
      <c r="AI1228" s="39">
        <v>118716</v>
      </c>
      <c r="AJ1228" s="39">
        <v>8744</v>
      </c>
      <c r="AK1228" s="39">
        <v>7351</v>
      </c>
    </row>
    <row r="1229" spans="1:37" ht="16.5" customHeight="1">
      <c r="A1229" s="38">
        <v>1169</v>
      </c>
      <c r="B1229" s="38" t="s">
        <v>2858</v>
      </c>
      <c r="C1229" s="38" t="s">
        <v>2921</v>
      </c>
      <c r="D1229" s="38" t="s">
        <v>157</v>
      </c>
      <c r="E1229" s="38" t="s">
        <v>3048</v>
      </c>
      <c r="F1229" s="45" t="s">
        <v>4785</v>
      </c>
      <c r="G1229" s="38" t="s">
        <v>3049</v>
      </c>
      <c r="H1229" s="38" t="s">
        <v>4786</v>
      </c>
      <c r="I1229" s="38">
        <v>1997</v>
      </c>
      <c r="J1229" s="39">
        <v>1717</v>
      </c>
      <c r="K1229" s="39">
        <v>1147.56</v>
      </c>
      <c r="L1229" s="39">
        <v>222</v>
      </c>
      <c r="M1229" s="39">
        <v>124970</v>
      </c>
      <c r="N1229" s="39">
        <v>3916</v>
      </c>
      <c r="O1229" s="39">
        <v>125</v>
      </c>
      <c r="P1229" s="39">
        <v>6068</v>
      </c>
      <c r="Q1229" s="39">
        <v>131</v>
      </c>
      <c r="R1229" s="39">
        <v>0</v>
      </c>
      <c r="S1229" s="39">
        <v>4</v>
      </c>
      <c r="T1229" s="39">
        <v>4</v>
      </c>
      <c r="U1229" s="39">
        <v>0</v>
      </c>
      <c r="V1229" s="39">
        <v>0</v>
      </c>
      <c r="W1229" s="39">
        <v>4</v>
      </c>
      <c r="X1229" s="39">
        <v>4</v>
      </c>
      <c r="Y1229" s="39">
        <v>0</v>
      </c>
      <c r="Z1229" s="39">
        <v>0</v>
      </c>
      <c r="AA1229" s="39">
        <v>0</v>
      </c>
      <c r="AB1229" s="39">
        <v>0</v>
      </c>
      <c r="AC1229" s="39">
        <v>0</v>
      </c>
      <c r="AD1229" s="39">
        <v>3</v>
      </c>
      <c r="AE1229" s="39">
        <v>1</v>
      </c>
      <c r="AF1229" s="39">
        <v>788157</v>
      </c>
      <c r="AG1229" s="39">
        <v>487512</v>
      </c>
      <c r="AH1229" s="39">
        <v>90827</v>
      </c>
      <c r="AI1229" s="39">
        <v>209818</v>
      </c>
      <c r="AJ1229" s="39">
        <v>171033</v>
      </c>
      <c r="AK1229" s="39">
        <v>122071</v>
      </c>
    </row>
    <row r="1230" spans="1:37" ht="16.5" customHeight="1">
      <c r="A1230" s="38">
        <v>1170</v>
      </c>
      <c r="B1230" s="38" t="s">
        <v>2858</v>
      </c>
      <c r="C1230" s="38" t="s">
        <v>2921</v>
      </c>
      <c r="D1230" s="38" t="s">
        <v>157</v>
      </c>
      <c r="E1230" s="38" t="s">
        <v>3032</v>
      </c>
      <c r="F1230" s="45" t="s">
        <v>4787</v>
      </c>
      <c r="G1230" s="38" t="s">
        <v>3033</v>
      </c>
      <c r="H1230" s="38" t="s">
        <v>4788</v>
      </c>
      <c r="I1230" s="38">
        <v>2006</v>
      </c>
      <c r="J1230" s="39">
        <v>14792</v>
      </c>
      <c r="K1230" s="39">
        <v>3622</v>
      </c>
      <c r="L1230" s="39">
        <v>267</v>
      </c>
      <c r="M1230" s="39">
        <v>141747</v>
      </c>
      <c r="N1230" s="39">
        <v>6158</v>
      </c>
      <c r="O1230" s="39">
        <v>194</v>
      </c>
      <c r="P1230" s="39">
        <v>5973</v>
      </c>
      <c r="Q1230" s="39">
        <v>135</v>
      </c>
      <c r="R1230" s="39">
        <v>0</v>
      </c>
      <c r="S1230" s="39">
        <v>3</v>
      </c>
      <c r="T1230" s="39">
        <v>5</v>
      </c>
      <c r="U1230" s="39">
        <v>0</v>
      </c>
      <c r="V1230" s="39">
        <v>0</v>
      </c>
      <c r="W1230" s="39">
        <v>3</v>
      </c>
      <c r="X1230" s="39">
        <v>4</v>
      </c>
      <c r="Y1230" s="39">
        <v>0</v>
      </c>
      <c r="Z1230" s="39">
        <v>0</v>
      </c>
      <c r="AA1230" s="39">
        <v>0</v>
      </c>
      <c r="AB1230" s="39">
        <v>1</v>
      </c>
      <c r="AC1230" s="39">
        <v>0</v>
      </c>
      <c r="AD1230" s="39">
        <v>5</v>
      </c>
      <c r="AE1230" s="39">
        <v>5</v>
      </c>
      <c r="AF1230" s="39">
        <v>1255029</v>
      </c>
      <c r="AG1230" s="39">
        <v>790762</v>
      </c>
      <c r="AH1230" s="39">
        <v>89330</v>
      </c>
      <c r="AI1230" s="39">
        <v>374937</v>
      </c>
      <c r="AJ1230" s="39">
        <v>151209</v>
      </c>
      <c r="AK1230" s="39">
        <v>199691</v>
      </c>
    </row>
    <row r="1231" spans="1:37" ht="16.5" customHeight="1">
      <c r="A1231" s="38">
        <v>1171</v>
      </c>
      <c r="B1231" s="38" t="s">
        <v>2858</v>
      </c>
      <c r="C1231" s="38" t="s">
        <v>2921</v>
      </c>
      <c r="D1231" s="38" t="s">
        <v>157</v>
      </c>
      <c r="E1231" s="38" t="s">
        <v>3034</v>
      </c>
      <c r="F1231" s="45" t="s">
        <v>4789</v>
      </c>
      <c r="G1231" s="38" t="s">
        <v>3035</v>
      </c>
      <c r="H1231" s="38" t="s">
        <v>4790</v>
      </c>
      <c r="I1231" s="38">
        <v>2012</v>
      </c>
      <c r="J1231" s="39">
        <v>2652</v>
      </c>
      <c r="K1231" s="39">
        <v>4266</v>
      </c>
      <c r="L1231" s="39">
        <v>671</v>
      </c>
      <c r="M1231" s="39">
        <v>89127</v>
      </c>
      <c r="N1231" s="39">
        <v>2695</v>
      </c>
      <c r="O1231" s="39">
        <v>111</v>
      </c>
      <c r="P1231" s="39">
        <v>5948</v>
      </c>
      <c r="Q1231" s="39">
        <v>130</v>
      </c>
      <c r="R1231" s="39">
        <v>4</v>
      </c>
      <c r="S1231" s="39">
        <v>5</v>
      </c>
      <c r="T1231" s="39">
        <v>6</v>
      </c>
      <c r="U1231" s="39">
        <v>2</v>
      </c>
      <c r="V1231" s="39">
        <v>2</v>
      </c>
      <c r="W1231" s="39">
        <v>2</v>
      </c>
      <c r="X1231" s="39">
        <v>3</v>
      </c>
      <c r="Y1231" s="39">
        <v>0</v>
      </c>
      <c r="Z1231" s="39">
        <v>0</v>
      </c>
      <c r="AA1231" s="39">
        <v>1</v>
      </c>
      <c r="AB1231" s="39">
        <v>1</v>
      </c>
      <c r="AC1231" s="39">
        <v>0</v>
      </c>
      <c r="AD1231" s="39">
        <v>5</v>
      </c>
      <c r="AE1231" s="39">
        <v>3</v>
      </c>
      <c r="AF1231" s="39">
        <v>2281099</v>
      </c>
      <c r="AG1231" s="39">
        <v>523721</v>
      </c>
      <c r="AH1231" s="39">
        <v>88555</v>
      </c>
      <c r="AI1231" s="39">
        <v>1668823</v>
      </c>
      <c r="AJ1231" s="39">
        <v>143721</v>
      </c>
      <c r="AK1231" s="39">
        <v>70354</v>
      </c>
    </row>
    <row r="1232" spans="1:37" ht="16.5" customHeight="1">
      <c r="A1232" s="38">
        <v>1172</v>
      </c>
      <c r="B1232" s="38" t="s">
        <v>2858</v>
      </c>
      <c r="C1232" s="38" t="s">
        <v>2921</v>
      </c>
      <c r="D1232" s="38" t="s">
        <v>157</v>
      </c>
      <c r="E1232" s="38" t="s">
        <v>3055</v>
      </c>
      <c r="F1232" s="45" t="s">
        <v>4791</v>
      </c>
      <c r="G1232" s="38" t="s">
        <v>3056</v>
      </c>
      <c r="H1232" s="38" t="s">
        <v>4792</v>
      </c>
      <c r="I1232" s="38">
        <v>2002</v>
      </c>
      <c r="J1232" s="39">
        <v>11880</v>
      </c>
      <c r="K1232" s="39">
        <v>3481</v>
      </c>
      <c r="L1232" s="39">
        <v>516</v>
      </c>
      <c r="M1232" s="39">
        <v>181529</v>
      </c>
      <c r="N1232" s="39">
        <v>7128</v>
      </c>
      <c r="O1232" s="39">
        <v>159</v>
      </c>
      <c r="P1232" s="39">
        <v>5884</v>
      </c>
      <c r="Q1232" s="39">
        <v>134</v>
      </c>
      <c r="R1232" s="39">
        <v>0</v>
      </c>
      <c r="S1232" s="39">
        <v>5</v>
      </c>
      <c r="T1232" s="39">
        <v>6</v>
      </c>
      <c r="U1232" s="39">
        <v>0</v>
      </c>
      <c r="V1232" s="39">
        <v>0</v>
      </c>
      <c r="W1232" s="39">
        <v>3</v>
      </c>
      <c r="X1232" s="39">
        <v>4</v>
      </c>
      <c r="Y1232" s="39">
        <v>0</v>
      </c>
      <c r="Z1232" s="39">
        <v>0</v>
      </c>
      <c r="AA1232" s="39">
        <v>2</v>
      </c>
      <c r="AB1232" s="39">
        <v>2</v>
      </c>
      <c r="AC1232" s="39">
        <v>0</v>
      </c>
      <c r="AD1232" s="39">
        <v>4</v>
      </c>
      <c r="AE1232" s="39">
        <v>5</v>
      </c>
      <c r="AF1232" s="39">
        <v>1179439</v>
      </c>
      <c r="AG1232" s="39">
        <v>622655</v>
      </c>
      <c r="AH1232" s="39">
        <v>92760</v>
      </c>
      <c r="AI1232" s="39">
        <v>464024</v>
      </c>
      <c r="AJ1232" s="39">
        <v>161601</v>
      </c>
      <c r="AK1232" s="39">
        <v>223187</v>
      </c>
    </row>
    <row r="1233" spans="1:37" ht="16.5" customHeight="1">
      <c r="A1233" s="38">
        <v>1173</v>
      </c>
      <c r="B1233" s="38" t="s">
        <v>2858</v>
      </c>
      <c r="C1233" s="38" t="s">
        <v>2921</v>
      </c>
      <c r="D1233" s="38" t="s">
        <v>157</v>
      </c>
      <c r="E1233" s="38" t="s">
        <v>3036</v>
      </c>
      <c r="F1233" s="45" t="s">
        <v>4793</v>
      </c>
      <c r="G1233" s="38" t="s">
        <v>4794</v>
      </c>
      <c r="H1233" s="38" t="s">
        <v>3037</v>
      </c>
      <c r="I1233" s="38">
        <v>2010</v>
      </c>
      <c r="J1233" s="39">
        <v>8162</v>
      </c>
      <c r="K1233" s="39">
        <v>4943</v>
      </c>
      <c r="L1233" s="39">
        <v>372</v>
      </c>
      <c r="M1233" s="39">
        <v>118081</v>
      </c>
      <c r="N1233" s="39">
        <v>4779</v>
      </c>
      <c r="O1233" s="39">
        <v>164</v>
      </c>
      <c r="P1233" s="39">
        <v>6257</v>
      </c>
      <c r="Q1233" s="39">
        <v>134</v>
      </c>
      <c r="R1233" s="39">
        <v>12</v>
      </c>
      <c r="S1233" s="39">
        <v>12</v>
      </c>
      <c r="T1233" s="39">
        <v>12</v>
      </c>
      <c r="U1233" s="39">
        <v>4</v>
      </c>
      <c r="V1233" s="39">
        <v>3</v>
      </c>
      <c r="W1233" s="39">
        <v>6</v>
      </c>
      <c r="X1233" s="39">
        <v>8</v>
      </c>
      <c r="Y1233" s="39">
        <v>0</v>
      </c>
      <c r="Z1233" s="39">
        <v>0</v>
      </c>
      <c r="AA1233" s="39">
        <v>2</v>
      </c>
      <c r="AB1233" s="39">
        <v>1</v>
      </c>
      <c r="AC1233" s="39">
        <v>0</v>
      </c>
      <c r="AD1233" s="39">
        <v>4</v>
      </c>
      <c r="AE1233" s="39">
        <v>7</v>
      </c>
      <c r="AF1233" s="39">
        <v>1618844</v>
      </c>
      <c r="AG1233" s="39">
        <v>1062059</v>
      </c>
      <c r="AH1233" s="39">
        <v>92761</v>
      </c>
      <c r="AI1233" s="39">
        <v>464024</v>
      </c>
      <c r="AJ1233" s="39">
        <v>178073</v>
      </c>
      <c r="AK1233" s="39">
        <v>241925</v>
      </c>
    </row>
    <row r="1234" spans="1:37" ht="16.5" customHeight="1">
      <c r="A1234" s="38">
        <v>1174</v>
      </c>
      <c r="B1234" s="38" t="s">
        <v>2858</v>
      </c>
      <c r="C1234" s="38" t="s">
        <v>2921</v>
      </c>
      <c r="D1234" s="38" t="s">
        <v>157</v>
      </c>
      <c r="E1234" s="38" t="s">
        <v>3042</v>
      </c>
      <c r="F1234" s="45" t="s">
        <v>4795</v>
      </c>
      <c r="G1234" s="38" t="s">
        <v>3043</v>
      </c>
      <c r="H1234" s="38" t="s">
        <v>3044</v>
      </c>
      <c r="I1234" s="38">
        <v>1975</v>
      </c>
      <c r="J1234" s="39">
        <v>1881.74</v>
      </c>
      <c r="K1234" s="39">
        <v>4440.41</v>
      </c>
      <c r="L1234" s="39">
        <v>431</v>
      </c>
      <c r="M1234" s="39">
        <v>209639</v>
      </c>
      <c r="N1234" s="39">
        <v>7510</v>
      </c>
      <c r="O1234" s="39">
        <v>197</v>
      </c>
      <c r="P1234" s="39">
        <v>7706</v>
      </c>
      <c r="Q1234" s="39">
        <v>135</v>
      </c>
      <c r="R1234" s="39">
        <v>3</v>
      </c>
      <c r="S1234" s="39">
        <v>10</v>
      </c>
      <c r="T1234" s="39">
        <v>10</v>
      </c>
      <c r="U1234" s="39">
        <v>2</v>
      </c>
      <c r="V1234" s="39">
        <v>2</v>
      </c>
      <c r="W1234" s="39">
        <v>6</v>
      </c>
      <c r="X1234" s="39">
        <v>6</v>
      </c>
      <c r="Y1234" s="39">
        <v>0</v>
      </c>
      <c r="Z1234" s="39">
        <v>0</v>
      </c>
      <c r="AA1234" s="39">
        <v>2</v>
      </c>
      <c r="AB1234" s="39">
        <v>2</v>
      </c>
      <c r="AC1234" s="39">
        <v>0</v>
      </c>
      <c r="AD1234" s="39">
        <v>5</v>
      </c>
      <c r="AE1234" s="39">
        <v>5</v>
      </c>
      <c r="AF1234" s="39">
        <v>1808997</v>
      </c>
      <c r="AG1234" s="39">
        <v>1122231</v>
      </c>
      <c r="AH1234" s="39">
        <v>111393</v>
      </c>
      <c r="AI1234" s="39">
        <v>575373</v>
      </c>
      <c r="AJ1234" s="39">
        <v>183453</v>
      </c>
      <c r="AK1234" s="39">
        <v>208785</v>
      </c>
    </row>
    <row r="1235" spans="1:37" ht="16.5" customHeight="1">
      <c r="A1235" s="38">
        <v>1175</v>
      </c>
      <c r="B1235" s="38" t="s">
        <v>2858</v>
      </c>
      <c r="C1235" s="38" t="s">
        <v>2921</v>
      </c>
      <c r="D1235" s="38" t="s">
        <v>157</v>
      </c>
      <c r="E1235" s="38" t="s">
        <v>3027</v>
      </c>
      <c r="F1235" s="45" t="s">
        <v>4796</v>
      </c>
      <c r="G1235" s="38" t="s">
        <v>3028</v>
      </c>
      <c r="H1235" s="38" t="s">
        <v>3029</v>
      </c>
      <c r="I1235" s="38">
        <v>2018</v>
      </c>
      <c r="J1235" s="39">
        <v>14226</v>
      </c>
      <c r="K1235" s="39">
        <v>7869</v>
      </c>
      <c r="L1235" s="39">
        <v>468</v>
      </c>
      <c r="M1235" s="39">
        <v>180433</v>
      </c>
      <c r="N1235" s="39">
        <v>5020</v>
      </c>
      <c r="O1235" s="39">
        <v>99</v>
      </c>
      <c r="P1235" s="39">
        <v>10140</v>
      </c>
      <c r="Q1235" s="39">
        <v>0</v>
      </c>
      <c r="R1235" s="39">
        <v>17</v>
      </c>
      <c r="S1235" s="39">
        <v>26</v>
      </c>
      <c r="T1235" s="39">
        <v>26</v>
      </c>
      <c r="U1235" s="39">
        <v>7</v>
      </c>
      <c r="V1235" s="39">
        <v>9</v>
      </c>
      <c r="W1235" s="39">
        <v>13</v>
      </c>
      <c r="X1235" s="39">
        <v>13</v>
      </c>
      <c r="Y1235" s="39">
        <v>2</v>
      </c>
      <c r="Z1235" s="39">
        <v>1</v>
      </c>
      <c r="AA1235" s="39">
        <v>4</v>
      </c>
      <c r="AB1235" s="39">
        <v>3</v>
      </c>
      <c r="AC1235" s="39">
        <v>1</v>
      </c>
      <c r="AD1235" s="39">
        <v>15</v>
      </c>
      <c r="AE1235" s="39">
        <v>0</v>
      </c>
      <c r="AF1235" s="39">
        <v>5023058</v>
      </c>
      <c r="AG1235" s="39">
        <v>1768899</v>
      </c>
      <c r="AH1235" s="39">
        <v>315540</v>
      </c>
      <c r="AI1235" s="39">
        <v>2938619</v>
      </c>
      <c r="AJ1235" s="39">
        <v>119712</v>
      </c>
      <c r="AK1235" s="39">
        <v>144282</v>
      </c>
    </row>
    <row r="1236" spans="1:37" ht="16.5" customHeight="1">
      <c r="A1236" s="38">
        <v>1176</v>
      </c>
      <c r="B1236" s="38" t="s">
        <v>2858</v>
      </c>
      <c r="C1236" s="38" t="s">
        <v>2921</v>
      </c>
      <c r="D1236" s="38" t="s">
        <v>157</v>
      </c>
      <c r="E1236" s="38" t="s">
        <v>3030</v>
      </c>
      <c r="F1236" s="45" t="s">
        <v>4797</v>
      </c>
      <c r="G1236" s="38" t="s">
        <v>3031</v>
      </c>
      <c r="H1236" s="38" t="s">
        <v>4798</v>
      </c>
      <c r="I1236" s="38">
        <v>2002</v>
      </c>
      <c r="J1236" s="39">
        <v>9122</v>
      </c>
      <c r="K1236" s="39">
        <v>3753</v>
      </c>
      <c r="L1236" s="39">
        <v>363</v>
      </c>
      <c r="M1236" s="39">
        <v>164858</v>
      </c>
      <c r="N1236" s="39">
        <v>7407</v>
      </c>
      <c r="O1236" s="39">
        <v>73</v>
      </c>
      <c r="P1236" s="39">
        <v>5154</v>
      </c>
      <c r="Q1236" s="39">
        <v>130</v>
      </c>
      <c r="R1236" s="39">
        <v>159</v>
      </c>
      <c r="S1236" s="39">
        <v>5</v>
      </c>
      <c r="T1236" s="39">
        <v>5</v>
      </c>
      <c r="U1236" s="39">
        <v>1</v>
      </c>
      <c r="V1236" s="39">
        <v>1</v>
      </c>
      <c r="W1236" s="39">
        <v>2</v>
      </c>
      <c r="X1236" s="39">
        <v>2</v>
      </c>
      <c r="Y1236" s="39">
        <v>0</v>
      </c>
      <c r="Z1236" s="39">
        <v>0</v>
      </c>
      <c r="AA1236" s="39">
        <v>2</v>
      </c>
      <c r="AB1236" s="39">
        <v>2</v>
      </c>
      <c r="AC1236" s="39">
        <v>0</v>
      </c>
      <c r="AD1236" s="39">
        <v>8</v>
      </c>
      <c r="AE1236" s="39">
        <v>2</v>
      </c>
      <c r="AF1236" s="39">
        <v>2179892</v>
      </c>
      <c r="AG1236" s="39">
        <v>422514</v>
      </c>
      <c r="AH1236" s="39">
        <v>81455</v>
      </c>
      <c r="AI1236" s="39">
        <v>1675923</v>
      </c>
      <c r="AJ1236" s="39">
        <v>119154</v>
      </c>
      <c r="AK1236" s="39">
        <v>155216</v>
      </c>
    </row>
    <row r="1237" spans="1:37" ht="16.5" customHeight="1">
      <c r="A1237" s="38">
        <v>1177</v>
      </c>
      <c r="B1237" s="38" t="s">
        <v>2858</v>
      </c>
      <c r="C1237" s="38" t="s">
        <v>2921</v>
      </c>
      <c r="D1237" s="38" t="s">
        <v>157</v>
      </c>
      <c r="E1237" s="38" t="s">
        <v>3045</v>
      </c>
      <c r="F1237" s="45" t="s">
        <v>4799</v>
      </c>
      <c r="G1237" s="38" t="s">
        <v>3046</v>
      </c>
      <c r="H1237" s="38" t="s">
        <v>3047</v>
      </c>
      <c r="I1237" s="38">
        <v>2002</v>
      </c>
      <c r="J1237" s="39">
        <v>6840</v>
      </c>
      <c r="K1237" s="39">
        <v>7397</v>
      </c>
      <c r="L1237" s="39">
        <v>578</v>
      </c>
      <c r="M1237" s="39">
        <v>208053</v>
      </c>
      <c r="N1237" s="39">
        <v>8228</v>
      </c>
      <c r="O1237" s="39">
        <v>59</v>
      </c>
      <c r="P1237" s="39">
        <v>7261</v>
      </c>
      <c r="Q1237" s="39">
        <v>141</v>
      </c>
      <c r="R1237" s="39">
        <v>170</v>
      </c>
      <c r="S1237" s="46">
        <v>11.5</v>
      </c>
      <c r="T1237" s="46">
        <v>11.5</v>
      </c>
      <c r="U1237" s="39">
        <v>3</v>
      </c>
      <c r="V1237" s="39">
        <v>3</v>
      </c>
      <c r="W1237" s="46">
        <v>7.5</v>
      </c>
      <c r="X1237" s="46">
        <v>7.5</v>
      </c>
      <c r="Y1237" s="39">
        <v>0</v>
      </c>
      <c r="Z1237" s="39">
        <v>0</v>
      </c>
      <c r="AA1237" s="39">
        <v>1</v>
      </c>
      <c r="AB1237" s="39">
        <v>1</v>
      </c>
      <c r="AC1237" s="39">
        <v>0</v>
      </c>
      <c r="AD1237" s="39">
        <v>11</v>
      </c>
      <c r="AE1237" s="39">
        <v>2</v>
      </c>
      <c r="AF1237" s="39">
        <v>1827025</v>
      </c>
      <c r="AG1237" s="39">
        <v>1171642</v>
      </c>
      <c r="AH1237" s="39">
        <v>91488</v>
      </c>
      <c r="AI1237" s="39">
        <v>563895</v>
      </c>
      <c r="AJ1237" s="39">
        <v>142350</v>
      </c>
      <c r="AK1237" s="39">
        <v>241721</v>
      </c>
    </row>
    <row r="1238" spans="1:37" ht="16.5" customHeight="1">
      <c r="A1238" s="38">
        <v>1178</v>
      </c>
      <c r="B1238" s="38" t="s">
        <v>2858</v>
      </c>
      <c r="C1238" s="38" t="s">
        <v>2921</v>
      </c>
      <c r="D1238" s="38" t="s">
        <v>157</v>
      </c>
      <c r="E1238" s="38" t="s">
        <v>3050</v>
      </c>
      <c r="F1238" s="45" t="s">
        <v>4800</v>
      </c>
      <c r="G1238" s="38" t="s">
        <v>3051</v>
      </c>
      <c r="H1238" s="38" t="s">
        <v>4801</v>
      </c>
      <c r="I1238" s="38">
        <v>1995</v>
      </c>
      <c r="J1238" s="39">
        <v>5173</v>
      </c>
      <c r="K1238" s="39">
        <v>2081</v>
      </c>
      <c r="L1238" s="39">
        <v>404</v>
      </c>
      <c r="M1238" s="39">
        <v>190525</v>
      </c>
      <c r="N1238" s="39">
        <v>6685</v>
      </c>
      <c r="O1238" s="39">
        <v>204</v>
      </c>
      <c r="P1238" s="39">
        <v>6220</v>
      </c>
      <c r="Q1238" s="39">
        <v>141</v>
      </c>
      <c r="R1238" s="39">
        <v>17</v>
      </c>
      <c r="S1238" s="39">
        <v>11</v>
      </c>
      <c r="T1238" s="39">
        <v>10</v>
      </c>
      <c r="U1238" s="39">
        <v>5</v>
      </c>
      <c r="V1238" s="39">
        <v>4</v>
      </c>
      <c r="W1238" s="39">
        <v>4</v>
      </c>
      <c r="X1238" s="39">
        <v>5</v>
      </c>
      <c r="Y1238" s="39">
        <v>0</v>
      </c>
      <c r="Z1238" s="39">
        <v>0</v>
      </c>
      <c r="AA1238" s="39">
        <v>2</v>
      </c>
      <c r="AB1238" s="39">
        <v>1</v>
      </c>
      <c r="AC1238" s="39">
        <v>1</v>
      </c>
      <c r="AD1238" s="39">
        <v>8</v>
      </c>
      <c r="AE1238" s="39">
        <v>1</v>
      </c>
      <c r="AF1238" s="39">
        <v>2123891</v>
      </c>
      <c r="AG1238" s="39">
        <v>1046381</v>
      </c>
      <c r="AH1238" s="39">
        <v>95072</v>
      </c>
      <c r="AI1238" s="39">
        <v>982438</v>
      </c>
      <c r="AJ1238" s="39">
        <v>104545</v>
      </c>
      <c r="AK1238" s="39">
        <v>123062</v>
      </c>
    </row>
    <row r="1239" spans="1:37" ht="16.5" customHeight="1">
      <c r="A1239" s="38">
        <v>1179</v>
      </c>
      <c r="B1239" s="38" t="s">
        <v>2858</v>
      </c>
      <c r="C1239" s="38" t="s">
        <v>2921</v>
      </c>
      <c r="D1239" s="38" t="s">
        <v>157</v>
      </c>
      <c r="E1239" s="38" t="s">
        <v>4802</v>
      </c>
      <c r="F1239" s="45" t="s">
        <v>4803</v>
      </c>
      <c r="G1239" s="38" t="s">
        <v>3038</v>
      </c>
      <c r="H1239" s="38" t="s">
        <v>4804</v>
      </c>
      <c r="I1239" s="38">
        <v>1993</v>
      </c>
      <c r="J1239" s="39">
        <v>17382</v>
      </c>
      <c r="K1239" s="39">
        <v>5497</v>
      </c>
      <c r="L1239" s="39">
        <v>724</v>
      </c>
      <c r="M1239" s="39">
        <v>334270</v>
      </c>
      <c r="N1239" s="39">
        <v>17189</v>
      </c>
      <c r="O1239" s="39">
        <v>208</v>
      </c>
      <c r="P1239" s="39">
        <v>7479</v>
      </c>
      <c r="Q1239" s="39">
        <v>167</v>
      </c>
      <c r="R1239" s="39">
        <v>0</v>
      </c>
      <c r="S1239" s="39">
        <v>18</v>
      </c>
      <c r="T1239" s="39">
        <v>19</v>
      </c>
      <c r="U1239" s="39">
        <v>6</v>
      </c>
      <c r="V1239" s="39">
        <v>5</v>
      </c>
      <c r="W1239" s="39">
        <v>10</v>
      </c>
      <c r="X1239" s="39">
        <v>12</v>
      </c>
      <c r="Y1239" s="39">
        <v>1</v>
      </c>
      <c r="Z1239" s="39">
        <v>1</v>
      </c>
      <c r="AA1239" s="39">
        <v>1</v>
      </c>
      <c r="AB1239" s="39">
        <v>1</v>
      </c>
      <c r="AC1239" s="39">
        <v>0</v>
      </c>
      <c r="AD1239" s="39">
        <v>9</v>
      </c>
      <c r="AE1239" s="39">
        <v>1</v>
      </c>
      <c r="AF1239" s="39">
        <v>6777458</v>
      </c>
      <c r="AG1239" s="39">
        <v>1505323</v>
      </c>
      <c r="AH1239" s="39">
        <v>107532</v>
      </c>
      <c r="AI1239" s="39">
        <v>5164603</v>
      </c>
      <c r="AJ1239" s="39">
        <v>236459</v>
      </c>
      <c r="AK1239" s="39">
        <v>255588</v>
      </c>
    </row>
    <row r="1240" spans="1:37" ht="16.5" customHeight="1">
      <c r="A1240" s="38">
        <v>1180</v>
      </c>
      <c r="B1240" s="38" t="s">
        <v>2858</v>
      </c>
      <c r="C1240" s="38" t="s">
        <v>2921</v>
      </c>
      <c r="D1240" s="38" t="s">
        <v>157</v>
      </c>
      <c r="E1240" s="38" t="s">
        <v>3052</v>
      </c>
      <c r="F1240" s="45" t="s">
        <v>4805</v>
      </c>
      <c r="G1240" s="38" t="s">
        <v>3053</v>
      </c>
      <c r="H1240" s="38" t="s">
        <v>3054</v>
      </c>
      <c r="I1240" s="38">
        <v>2014</v>
      </c>
      <c r="J1240" s="39">
        <v>1058</v>
      </c>
      <c r="K1240" s="39">
        <v>1058</v>
      </c>
      <c r="L1240" s="39">
        <v>200</v>
      </c>
      <c r="M1240" s="39">
        <v>100540</v>
      </c>
      <c r="N1240" s="39">
        <v>0</v>
      </c>
      <c r="O1240" s="39">
        <v>38</v>
      </c>
      <c r="P1240" s="39">
        <v>4948</v>
      </c>
      <c r="Q1240" s="39">
        <v>0</v>
      </c>
      <c r="R1240" s="39">
        <v>0</v>
      </c>
      <c r="S1240" s="39">
        <v>1</v>
      </c>
      <c r="T1240" s="39">
        <v>1</v>
      </c>
      <c r="U1240" s="39">
        <v>1</v>
      </c>
      <c r="V1240" s="39">
        <v>1</v>
      </c>
      <c r="W1240" s="39">
        <v>0</v>
      </c>
      <c r="X1240" s="39">
        <v>0</v>
      </c>
      <c r="Y1240" s="39">
        <v>0</v>
      </c>
      <c r="Z1240" s="39">
        <v>0</v>
      </c>
      <c r="AA1240" s="39">
        <v>0</v>
      </c>
      <c r="AB1240" s="39">
        <v>0</v>
      </c>
      <c r="AC1240" s="39">
        <v>0</v>
      </c>
      <c r="AD1240" s="39">
        <v>2</v>
      </c>
      <c r="AE1240" s="39">
        <v>0</v>
      </c>
      <c r="AF1240" s="39">
        <v>235958</v>
      </c>
      <c r="AG1240" s="39">
        <v>106744</v>
      </c>
      <c r="AH1240" s="39">
        <v>70669</v>
      </c>
      <c r="AI1240" s="39">
        <v>58545</v>
      </c>
      <c r="AJ1240" s="39">
        <v>62366</v>
      </c>
      <c r="AK1240" s="39">
        <v>36451</v>
      </c>
    </row>
    <row r="1241" spans="1:37" ht="16.5" customHeight="1">
      <c r="A1241" s="38">
        <v>1181</v>
      </c>
      <c r="B1241" s="38" t="s">
        <v>2858</v>
      </c>
      <c r="C1241" s="38" t="s">
        <v>2921</v>
      </c>
      <c r="D1241" s="38" t="s">
        <v>157</v>
      </c>
      <c r="E1241" s="38" t="s">
        <v>3039</v>
      </c>
      <c r="F1241" s="45" t="s">
        <v>4806</v>
      </c>
      <c r="G1241" s="38" t="s">
        <v>3040</v>
      </c>
      <c r="H1241" s="38" t="s">
        <v>3041</v>
      </c>
      <c r="I1241" s="38">
        <v>2004</v>
      </c>
      <c r="J1241" s="39">
        <v>2504.8000000000002</v>
      </c>
      <c r="K1241" s="39">
        <v>842.08</v>
      </c>
      <c r="L1241" s="39">
        <v>200</v>
      </c>
      <c r="M1241" s="39">
        <v>72439</v>
      </c>
      <c r="N1241" s="39">
        <v>2365</v>
      </c>
      <c r="O1241" s="39">
        <v>63</v>
      </c>
      <c r="P1241" s="39">
        <v>2018</v>
      </c>
      <c r="Q1241" s="39">
        <v>19</v>
      </c>
      <c r="R1241" s="39">
        <v>22</v>
      </c>
      <c r="S1241" s="39">
        <v>6</v>
      </c>
      <c r="T1241" s="39">
        <v>6</v>
      </c>
      <c r="U1241" s="39">
        <v>1</v>
      </c>
      <c r="V1241" s="39">
        <v>1</v>
      </c>
      <c r="W1241" s="39">
        <v>3</v>
      </c>
      <c r="X1241" s="39">
        <v>3</v>
      </c>
      <c r="Y1241" s="39">
        <v>1</v>
      </c>
      <c r="Z1241" s="39">
        <v>1</v>
      </c>
      <c r="AA1241" s="39">
        <v>1</v>
      </c>
      <c r="AB1241" s="39">
        <v>1</v>
      </c>
      <c r="AC1241" s="39">
        <v>0</v>
      </c>
      <c r="AD1241" s="39">
        <v>5</v>
      </c>
      <c r="AE1241" s="39">
        <v>0</v>
      </c>
      <c r="AF1241" s="39">
        <v>459963</v>
      </c>
      <c r="AG1241" s="39">
        <v>215392</v>
      </c>
      <c r="AH1241" s="39">
        <v>20000</v>
      </c>
      <c r="AI1241" s="39">
        <v>224571</v>
      </c>
      <c r="AJ1241" s="39">
        <v>150191</v>
      </c>
      <c r="AK1241" s="39">
        <v>93798</v>
      </c>
    </row>
    <row r="1242" spans="1:37" ht="16.5" customHeight="1">
      <c r="A1242" s="38">
        <v>1182</v>
      </c>
      <c r="B1242" s="38" t="s">
        <v>2858</v>
      </c>
      <c r="C1242" s="38" t="s">
        <v>2934</v>
      </c>
      <c r="D1242" s="38" t="s">
        <v>157</v>
      </c>
      <c r="E1242" s="38" t="s">
        <v>3057</v>
      </c>
      <c r="F1242" s="45" t="s">
        <v>4807</v>
      </c>
      <c r="G1242" s="38" t="s">
        <v>3058</v>
      </c>
      <c r="H1242" s="38" t="s">
        <v>4808</v>
      </c>
      <c r="I1242" s="38">
        <v>2010</v>
      </c>
      <c r="J1242" s="39">
        <v>564.51</v>
      </c>
      <c r="K1242" s="39">
        <v>1693.84</v>
      </c>
      <c r="L1242" s="39">
        <v>145</v>
      </c>
      <c r="M1242" s="39">
        <v>82885</v>
      </c>
      <c r="N1242" s="39">
        <v>2598</v>
      </c>
      <c r="O1242" s="39">
        <v>26</v>
      </c>
      <c r="P1242" s="39">
        <v>4208</v>
      </c>
      <c r="Q1242" s="39">
        <v>0</v>
      </c>
      <c r="R1242" s="39">
        <v>0</v>
      </c>
      <c r="S1242" s="46">
        <v>5.5</v>
      </c>
      <c r="T1242" s="39">
        <v>14</v>
      </c>
      <c r="U1242" s="39">
        <v>1</v>
      </c>
      <c r="V1242" s="39">
        <v>2</v>
      </c>
      <c r="W1242" s="46">
        <v>3.5</v>
      </c>
      <c r="X1242" s="39">
        <v>11</v>
      </c>
      <c r="Y1242" s="39">
        <v>0</v>
      </c>
      <c r="Z1242" s="39">
        <v>0</v>
      </c>
      <c r="AA1242" s="39">
        <v>1</v>
      </c>
      <c r="AB1242" s="39">
        <v>1</v>
      </c>
      <c r="AC1242" s="39">
        <v>0</v>
      </c>
      <c r="AD1242" s="39">
        <v>4</v>
      </c>
      <c r="AE1242" s="39">
        <v>0</v>
      </c>
      <c r="AF1242" s="39">
        <v>983799</v>
      </c>
      <c r="AG1242" s="39">
        <v>99387</v>
      </c>
      <c r="AH1242" s="39">
        <v>60899</v>
      </c>
      <c r="AI1242" s="39">
        <v>823513</v>
      </c>
      <c r="AJ1242" s="39">
        <v>68368</v>
      </c>
      <c r="AK1242" s="39">
        <v>94158</v>
      </c>
    </row>
    <row r="1243" spans="1:37" ht="16.5" customHeight="1">
      <c r="A1243" s="38">
        <v>1183</v>
      </c>
      <c r="B1243" s="38" t="s">
        <v>2858</v>
      </c>
      <c r="C1243" s="38" t="s">
        <v>2934</v>
      </c>
      <c r="D1243" s="38" t="s">
        <v>157</v>
      </c>
      <c r="E1243" s="38" t="s">
        <v>3059</v>
      </c>
      <c r="F1243" s="45" t="s">
        <v>4809</v>
      </c>
      <c r="G1243" s="38" t="s">
        <v>3060</v>
      </c>
      <c r="H1243" s="38" t="s">
        <v>3061</v>
      </c>
      <c r="I1243" s="38">
        <v>1997</v>
      </c>
      <c r="J1243" s="39">
        <v>2443</v>
      </c>
      <c r="K1243" s="39">
        <v>1223.47</v>
      </c>
      <c r="L1243" s="39">
        <v>80</v>
      </c>
      <c r="M1243" s="39">
        <v>25713</v>
      </c>
      <c r="N1243" s="39">
        <v>1014</v>
      </c>
      <c r="O1243" s="39">
        <v>20</v>
      </c>
      <c r="P1243" s="39">
        <v>3544</v>
      </c>
      <c r="Q1243" s="39">
        <v>0</v>
      </c>
      <c r="R1243" s="39">
        <v>0</v>
      </c>
      <c r="S1243" s="39">
        <v>6</v>
      </c>
      <c r="T1243" s="39">
        <v>14</v>
      </c>
      <c r="U1243" s="39">
        <v>1</v>
      </c>
      <c r="V1243" s="39">
        <v>2</v>
      </c>
      <c r="W1243" s="39">
        <v>3</v>
      </c>
      <c r="X1243" s="39">
        <v>11</v>
      </c>
      <c r="Y1243" s="39">
        <v>0</v>
      </c>
      <c r="Z1243" s="39">
        <v>0</v>
      </c>
      <c r="AA1243" s="39">
        <v>2</v>
      </c>
      <c r="AB1243" s="39">
        <v>1</v>
      </c>
      <c r="AC1243" s="39">
        <v>0</v>
      </c>
      <c r="AD1243" s="39">
        <v>4</v>
      </c>
      <c r="AE1243" s="39">
        <v>0</v>
      </c>
      <c r="AF1243" s="39">
        <v>2222041</v>
      </c>
      <c r="AG1243" s="39">
        <v>49763</v>
      </c>
      <c r="AH1243" s="39">
        <v>31899</v>
      </c>
      <c r="AI1243" s="39">
        <v>2140379</v>
      </c>
      <c r="AJ1243" s="39">
        <v>11992</v>
      </c>
      <c r="AK1243" s="39">
        <v>4310</v>
      </c>
    </row>
    <row r="1244" spans="1:37" ht="16.5" customHeight="1">
      <c r="A1244" s="38">
        <v>1184</v>
      </c>
      <c r="B1244" s="38" t="s">
        <v>2858</v>
      </c>
      <c r="C1244" s="38" t="s">
        <v>2934</v>
      </c>
      <c r="D1244" s="38" t="s">
        <v>157</v>
      </c>
      <c r="E1244" s="38" t="s">
        <v>3062</v>
      </c>
      <c r="F1244" s="45" t="s">
        <v>4810</v>
      </c>
      <c r="G1244" s="38" t="s">
        <v>3063</v>
      </c>
      <c r="H1244" s="38" t="s">
        <v>3061</v>
      </c>
      <c r="I1244" s="38">
        <v>2001</v>
      </c>
      <c r="J1244" s="39">
        <v>3022</v>
      </c>
      <c r="K1244" s="39">
        <v>886.31</v>
      </c>
      <c r="L1244" s="39">
        <v>152</v>
      </c>
      <c r="M1244" s="39">
        <v>46706</v>
      </c>
      <c r="N1244" s="39">
        <v>230</v>
      </c>
      <c r="O1244" s="39">
        <v>0</v>
      </c>
      <c r="P1244" s="39">
        <v>416</v>
      </c>
      <c r="Q1244" s="39">
        <v>0</v>
      </c>
      <c r="R1244" s="39">
        <v>0</v>
      </c>
      <c r="S1244" s="39">
        <v>1</v>
      </c>
      <c r="T1244" s="39">
        <v>1</v>
      </c>
      <c r="U1244" s="39">
        <v>0</v>
      </c>
      <c r="V1244" s="39">
        <v>0</v>
      </c>
      <c r="W1244" s="39">
        <v>0</v>
      </c>
      <c r="X1244" s="39">
        <v>0</v>
      </c>
      <c r="Y1244" s="39">
        <v>0</v>
      </c>
      <c r="Z1244" s="39">
        <v>0</v>
      </c>
      <c r="AA1244" s="39">
        <v>1</v>
      </c>
      <c r="AB1244" s="39">
        <v>1</v>
      </c>
      <c r="AC1244" s="39">
        <v>0</v>
      </c>
      <c r="AD1244" s="39">
        <v>0</v>
      </c>
      <c r="AE1244" s="39">
        <v>0</v>
      </c>
      <c r="AF1244" s="39">
        <v>82512</v>
      </c>
      <c r="AG1244" s="39">
        <v>20400</v>
      </c>
      <c r="AH1244" s="39">
        <v>19000</v>
      </c>
      <c r="AI1244" s="39">
        <v>43112</v>
      </c>
      <c r="AJ1244" s="39">
        <v>1050</v>
      </c>
      <c r="AK1244" s="39">
        <v>1650</v>
      </c>
    </row>
    <row r="1245" spans="1:37" ht="16.5" customHeight="1">
      <c r="A1245" s="38">
        <v>1185</v>
      </c>
      <c r="B1245" s="38" t="s">
        <v>2858</v>
      </c>
      <c r="C1245" s="38" t="s">
        <v>2934</v>
      </c>
      <c r="D1245" s="38" t="s">
        <v>157</v>
      </c>
      <c r="E1245" s="38" t="s">
        <v>3064</v>
      </c>
      <c r="F1245" s="45" t="s">
        <v>4811</v>
      </c>
      <c r="G1245" s="38" t="s">
        <v>3065</v>
      </c>
      <c r="H1245" s="38" t="s">
        <v>3066</v>
      </c>
      <c r="I1245" s="38">
        <v>2013</v>
      </c>
      <c r="J1245" s="39">
        <v>5155</v>
      </c>
      <c r="K1245" s="39">
        <v>2001.39</v>
      </c>
      <c r="L1245" s="39">
        <v>46</v>
      </c>
      <c r="M1245" s="39">
        <v>65277</v>
      </c>
      <c r="N1245" s="39">
        <v>0</v>
      </c>
      <c r="O1245" s="39">
        <v>35</v>
      </c>
      <c r="P1245" s="39">
        <v>4303</v>
      </c>
      <c r="Q1245" s="39">
        <v>0</v>
      </c>
      <c r="R1245" s="39">
        <v>0</v>
      </c>
      <c r="S1245" s="39">
        <v>3</v>
      </c>
      <c r="T1245" s="39">
        <v>14</v>
      </c>
      <c r="U1245" s="39">
        <v>0</v>
      </c>
      <c r="V1245" s="39">
        <v>2</v>
      </c>
      <c r="W1245" s="39">
        <v>3</v>
      </c>
      <c r="X1245" s="39">
        <v>11</v>
      </c>
      <c r="Y1245" s="39">
        <v>0</v>
      </c>
      <c r="Z1245" s="39">
        <v>0</v>
      </c>
      <c r="AA1245" s="39">
        <v>0</v>
      </c>
      <c r="AB1245" s="39">
        <v>1</v>
      </c>
      <c r="AC1245" s="39">
        <v>0</v>
      </c>
      <c r="AD1245" s="39">
        <v>4</v>
      </c>
      <c r="AE1245" s="39">
        <v>0</v>
      </c>
      <c r="AF1245" s="39">
        <v>279482</v>
      </c>
      <c r="AG1245" s="39">
        <v>79127</v>
      </c>
      <c r="AH1245" s="39">
        <v>36899</v>
      </c>
      <c r="AI1245" s="39">
        <v>163456</v>
      </c>
      <c r="AJ1245" s="39">
        <v>83781</v>
      </c>
      <c r="AK1245" s="39">
        <v>134073</v>
      </c>
    </row>
    <row r="1246" spans="1:37" ht="16.5" customHeight="1">
      <c r="A1246" s="38">
        <v>1186</v>
      </c>
      <c r="B1246" s="38" t="s">
        <v>2858</v>
      </c>
      <c r="C1246" s="38" t="s">
        <v>2942</v>
      </c>
      <c r="D1246" s="38" t="s">
        <v>157</v>
      </c>
      <c r="E1246" s="38" t="s">
        <v>3067</v>
      </c>
      <c r="F1246" s="45" t="s">
        <v>4812</v>
      </c>
      <c r="G1246" s="38" t="s">
        <v>4813</v>
      </c>
      <c r="H1246" s="38" t="s">
        <v>3068</v>
      </c>
      <c r="I1246" s="38">
        <v>2011</v>
      </c>
      <c r="J1246" s="39">
        <v>8137</v>
      </c>
      <c r="K1246" s="39">
        <v>1914.71</v>
      </c>
      <c r="L1246" s="39">
        <v>321</v>
      </c>
      <c r="M1246" s="39">
        <v>57709</v>
      </c>
      <c r="N1246" s="39">
        <v>2075</v>
      </c>
      <c r="O1246" s="39">
        <v>0</v>
      </c>
      <c r="P1246" s="39">
        <v>3805</v>
      </c>
      <c r="Q1246" s="39">
        <v>0</v>
      </c>
      <c r="R1246" s="39">
        <v>0</v>
      </c>
      <c r="S1246" s="39">
        <v>3</v>
      </c>
      <c r="T1246" s="39">
        <v>3</v>
      </c>
      <c r="U1246" s="39">
        <v>1</v>
      </c>
      <c r="V1246" s="39">
        <v>1</v>
      </c>
      <c r="W1246" s="39">
        <v>2</v>
      </c>
      <c r="X1246" s="39">
        <v>2</v>
      </c>
      <c r="Y1246" s="39">
        <v>0</v>
      </c>
      <c r="Z1246" s="39">
        <v>0</v>
      </c>
      <c r="AA1246" s="39">
        <v>0</v>
      </c>
      <c r="AB1246" s="39">
        <v>0</v>
      </c>
      <c r="AC1246" s="39">
        <v>0</v>
      </c>
      <c r="AD1246" s="39">
        <v>1</v>
      </c>
      <c r="AE1246" s="39">
        <v>4</v>
      </c>
      <c r="AF1246" s="39">
        <v>631000</v>
      </c>
      <c r="AG1246" s="39">
        <v>404000</v>
      </c>
      <c r="AH1246" s="39">
        <v>49000</v>
      </c>
      <c r="AI1246" s="39">
        <v>178000</v>
      </c>
      <c r="AJ1246" s="39">
        <v>46930</v>
      </c>
      <c r="AK1246" s="39">
        <v>36924</v>
      </c>
    </row>
    <row r="1247" spans="1:37" s="774" customFormat="1">
      <c r="A1247" s="1830" t="s">
        <v>572</v>
      </c>
      <c r="B1247" s="1831"/>
      <c r="C1247" s="1832"/>
      <c r="D1247" s="768"/>
      <c r="E1247" s="769">
        <v>48</v>
      </c>
      <c r="F1247" s="768"/>
      <c r="G1247" s="768"/>
      <c r="H1247" s="768"/>
      <c r="I1247" s="768"/>
      <c r="J1247" s="771"/>
      <c r="K1247" s="771"/>
      <c r="L1247" s="771"/>
      <c r="M1247" s="771"/>
      <c r="N1247" s="771"/>
      <c r="O1247" s="771"/>
      <c r="P1247" s="771"/>
      <c r="Q1247" s="771"/>
      <c r="R1247" s="771"/>
      <c r="S1247" s="772"/>
      <c r="T1247" s="772"/>
      <c r="U1247" s="772"/>
      <c r="V1247" s="772"/>
      <c r="W1247" s="772"/>
      <c r="X1247" s="772"/>
      <c r="Y1247" s="772"/>
      <c r="Z1247" s="771"/>
      <c r="AA1247" s="772"/>
      <c r="AB1247" s="772"/>
      <c r="AC1247" s="771"/>
      <c r="AD1247" s="771"/>
      <c r="AE1247" s="771"/>
      <c r="AF1247" s="773"/>
      <c r="AG1247" s="771"/>
      <c r="AH1247" s="771"/>
      <c r="AI1247" s="771"/>
      <c r="AJ1247" s="771"/>
      <c r="AK1247" s="771"/>
    </row>
    <row r="1248" spans="1:37" s="782" customFormat="1">
      <c r="A1248" s="1824" t="s">
        <v>4859</v>
      </c>
      <c r="B1248" s="1825"/>
      <c r="C1248" s="1826"/>
      <c r="D1248" s="777"/>
      <c r="E1248" s="778">
        <v>76</v>
      </c>
      <c r="F1248" s="777"/>
      <c r="G1248" s="777"/>
      <c r="H1248" s="777"/>
      <c r="I1248" s="777"/>
      <c r="J1248" s="779"/>
      <c r="K1248" s="779"/>
      <c r="L1248" s="779"/>
      <c r="M1248" s="779"/>
      <c r="N1248" s="779"/>
      <c r="O1248" s="779"/>
      <c r="P1248" s="779"/>
      <c r="Q1248" s="779"/>
      <c r="R1248" s="779"/>
      <c r="S1248" s="780"/>
      <c r="T1248" s="780"/>
      <c r="U1248" s="780"/>
      <c r="V1248" s="780"/>
      <c r="W1248" s="780"/>
      <c r="X1248" s="780"/>
      <c r="Y1248" s="780"/>
      <c r="Z1248" s="779"/>
      <c r="AA1248" s="780"/>
      <c r="AB1248" s="780"/>
      <c r="AC1248" s="779"/>
      <c r="AD1248" s="779"/>
      <c r="AE1248" s="779"/>
      <c r="AF1248" s="781"/>
      <c r="AG1248" s="779"/>
      <c r="AH1248" s="779"/>
      <c r="AI1248" s="779"/>
      <c r="AJ1248" s="779"/>
      <c r="AK1248" s="779"/>
    </row>
    <row r="1249" spans="1:37" ht="16.5" customHeight="1">
      <c r="A1249" s="38">
        <v>1187</v>
      </c>
      <c r="B1249" s="38" t="s">
        <v>3069</v>
      </c>
      <c r="C1249" s="38" t="s">
        <v>3070</v>
      </c>
      <c r="D1249" s="38" t="s">
        <v>62</v>
      </c>
      <c r="E1249" s="38" t="s">
        <v>3074</v>
      </c>
      <c r="F1249" s="45" t="s">
        <v>4814</v>
      </c>
      <c r="G1249" s="38" t="s">
        <v>4815</v>
      </c>
      <c r="H1249" s="38" t="s">
        <v>3075</v>
      </c>
      <c r="I1249" s="38">
        <v>1990</v>
      </c>
      <c r="J1249" s="39">
        <v>4397</v>
      </c>
      <c r="K1249" s="39">
        <v>1511.11</v>
      </c>
      <c r="L1249" s="39">
        <v>152</v>
      </c>
      <c r="M1249" s="39">
        <v>108641</v>
      </c>
      <c r="N1249" s="39">
        <v>2533</v>
      </c>
      <c r="O1249" s="39">
        <v>31</v>
      </c>
      <c r="P1249" s="39">
        <v>4325</v>
      </c>
      <c r="Q1249" s="39">
        <v>411</v>
      </c>
      <c r="R1249" s="39">
        <v>1</v>
      </c>
      <c r="S1249" s="39">
        <v>10</v>
      </c>
      <c r="T1249" s="39">
        <v>11</v>
      </c>
      <c r="U1249" s="39">
        <v>1</v>
      </c>
      <c r="V1249" s="39">
        <v>2</v>
      </c>
      <c r="W1249" s="39">
        <v>3</v>
      </c>
      <c r="X1249" s="39">
        <v>3</v>
      </c>
      <c r="Y1249" s="39">
        <v>0</v>
      </c>
      <c r="Z1249" s="39">
        <v>0</v>
      </c>
      <c r="AA1249" s="39">
        <v>6</v>
      </c>
      <c r="AB1249" s="39">
        <v>6</v>
      </c>
      <c r="AC1249" s="39">
        <v>1</v>
      </c>
      <c r="AD1249" s="39">
        <v>0</v>
      </c>
      <c r="AE1249" s="39">
        <v>3</v>
      </c>
      <c r="AF1249" s="39">
        <v>518057</v>
      </c>
      <c r="AG1249" s="39">
        <v>300000</v>
      </c>
      <c r="AH1249" s="39">
        <v>60000</v>
      </c>
      <c r="AI1249" s="39">
        <v>158057</v>
      </c>
      <c r="AJ1249" s="39">
        <v>29163</v>
      </c>
      <c r="AK1249" s="39">
        <v>55337</v>
      </c>
    </row>
    <row r="1250" spans="1:37" ht="16.5" customHeight="1">
      <c r="A1250" s="38">
        <v>1188</v>
      </c>
      <c r="B1250" s="38" t="s">
        <v>3069</v>
      </c>
      <c r="C1250" s="38" t="s">
        <v>3070</v>
      </c>
      <c r="D1250" s="38" t="s">
        <v>62</v>
      </c>
      <c r="E1250" s="38" t="s">
        <v>3076</v>
      </c>
      <c r="F1250" s="45" t="s">
        <v>4816</v>
      </c>
      <c r="G1250" s="38" t="s">
        <v>3077</v>
      </c>
      <c r="H1250" s="38" t="s">
        <v>3078</v>
      </c>
      <c r="I1250" s="38">
        <v>1996</v>
      </c>
      <c r="J1250" s="39">
        <v>4889</v>
      </c>
      <c r="K1250" s="39">
        <v>2040.57</v>
      </c>
      <c r="L1250" s="39">
        <v>196</v>
      </c>
      <c r="M1250" s="39">
        <v>110396</v>
      </c>
      <c r="N1250" s="39">
        <v>4336</v>
      </c>
      <c r="O1250" s="39">
        <v>41</v>
      </c>
      <c r="P1250" s="39">
        <v>3611</v>
      </c>
      <c r="Q1250" s="39">
        <v>211</v>
      </c>
      <c r="R1250" s="39">
        <v>0</v>
      </c>
      <c r="S1250" s="39">
        <v>8</v>
      </c>
      <c r="T1250" s="39">
        <v>9</v>
      </c>
      <c r="U1250" s="39">
        <v>2</v>
      </c>
      <c r="V1250" s="39">
        <v>2</v>
      </c>
      <c r="W1250" s="39">
        <v>3</v>
      </c>
      <c r="X1250" s="39">
        <v>3</v>
      </c>
      <c r="Y1250" s="39">
        <v>0</v>
      </c>
      <c r="Z1250" s="39">
        <v>0</v>
      </c>
      <c r="AA1250" s="39">
        <v>3</v>
      </c>
      <c r="AB1250" s="39">
        <v>4</v>
      </c>
      <c r="AC1250" s="39">
        <v>0</v>
      </c>
      <c r="AD1250" s="39">
        <v>0</v>
      </c>
      <c r="AE1250" s="39">
        <v>3</v>
      </c>
      <c r="AF1250" s="39">
        <v>639007</v>
      </c>
      <c r="AG1250" s="39">
        <v>330956</v>
      </c>
      <c r="AH1250" s="39">
        <v>60000</v>
      </c>
      <c r="AI1250" s="39">
        <v>248051</v>
      </c>
      <c r="AJ1250" s="39">
        <v>13594</v>
      </c>
      <c r="AK1250" s="39">
        <v>31628</v>
      </c>
    </row>
    <row r="1251" spans="1:37" ht="16.5" customHeight="1">
      <c r="A1251" s="38">
        <v>1189</v>
      </c>
      <c r="B1251" s="38" t="s">
        <v>3069</v>
      </c>
      <c r="C1251" s="38" t="s">
        <v>3070</v>
      </c>
      <c r="D1251" s="38" t="s">
        <v>62</v>
      </c>
      <c r="E1251" s="38" t="s">
        <v>3071</v>
      </c>
      <c r="F1251" s="45" t="s">
        <v>4817</v>
      </c>
      <c r="G1251" s="38" t="s">
        <v>3072</v>
      </c>
      <c r="H1251" s="38" t="s">
        <v>3073</v>
      </c>
      <c r="I1251" s="38">
        <v>1964</v>
      </c>
      <c r="J1251" s="39">
        <v>30093</v>
      </c>
      <c r="K1251" s="39">
        <v>2613</v>
      </c>
      <c r="L1251" s="39">
        <v>409</v>
      </c>
      <c r="M1251" s="39">
        <v>217053</v>
      </c>
      <c r="N1251" s="39">
        <v>3391</v>
      </c>
      <c r="O1251" s="39">
        <v>79</v>
      </c>
      <c r="P1251" s="39">
        <v>5728</v>
      </c>
      <c r="Q1251" s="39">
        <v>407</v>
      </c>
      <c r="R1251" s="39">
        <v>76</v>
      </c>
      <c r="S1251" s="39">
        <v>10</v>
      </c>
      <c r="T1251" s="39">
        <v>12</v>
      </c>
      <c r="U1251" s="39">
        <v>2</v>
      </c>
      <c r="V1251" s="39">
        <v>2</v>
      </c>
      <c r="W1251" s="39">
        <v>4</v>
      </c>
      <c r="X1251" s="39">
        <v>5</v>
      </c>
      <c r="Y1251" s="39">
        <v>0</v>
      </c>
      <c r="Z1251" s="39">
        <v>0</v>
      </c>
      <c r="AA1251" s="39">
        <v>4</v>
      </c>
      <c r="AB1251" s="39">
        <v>5</v>
      </c>
      <c r="AC1251" s="39">
        <v>0</v>
      </c>
      <c r="AD1251" s="39">
        <v>2</v>
      </c>
      <c r="AE1251" s="39">
        <v>2</v>
      </c>
      <c r="AF1251" s="39">
        <v>710984</v>
      </c>
      <c r="AG1251" s="39">
        <v>443213</v>
      </c>
      <c r="AH1251" s="39">
        <v>110800</v>
      </c>
      <c r="AI1251" s="39">
        <v>156971</v>
      </c>
      <c r="AJ1251" s="39">
        <v>35945</v>
      </c>
      <c r="AK1251" s="39">
        <v>64698</v>
      </c>
    </row>
    <row r="1252" spans="1:37" ht="16.5" customHeight="1">
      <c r="A1252" s="38">
        <v>1190</v>
      </c>
      <c r="B1252" s="38" t="s">
        <v>3069</v>
      </c>
      <c r="C1252" s="38" t="s">
        <v>3079</v>
      </c>
      <c r="D1252" s="38" t="s">
        <v>62</v>
      </c>
      <c r="E1252" s="38" t="s">
        <v>3080</v>
      </c>
      <c r="F1252" s="45" t="s">
        <v>4818</v>
      </c>
      <c r="G1252" s="38" t="s">
        <v>3081</v>
      </c>
      <c r="H1252" s="38" t="s">
        <v>3082</v>
      </c>
      <c r="I1252" s="38">
        <v>1995</v>
      </c>
      <c r="J1252" s="39">
        <v>6325</v>
      </c>
      <c r="K1252" s="39">
        <v>2077.46</v>
      </c>
      <c r="L1252" s="39">
        <v>151</v>
      </c>
      <c r="M1252" s="39">
        <v>88485</v>
      </c>
      <c r="N1252" s="39">
        <v>2392</v>
      </c>
      <c r="O1252" s="39">
        <v>43</v>
      </c>
      <c r="P1252" s="39">
        <v>3933</v>
      </c>
      <c r="Q1252" s="39">
        <v>100</v>
      </c>
      <c r="R1252" s="39">
        <v>0</v>
      </c>
      <c r="S1252" s="39">
        <v>10</v>
      </c>
      <c r="T1252" s="39">
        <v>10</v>
      </c>
      <c r="U1252" s="39">
        <v>2</v>
      </c>
      <c r="V1252" s="39">
        <v>2</v>
      </c>
      <c r="W1252" s="39">
        <v>3</v>
      </c>
      <c r="X1252" s="39">
        <v>3</v>
      </c>
      <c r="Y1252" s="39">
        <v>0</v>
      </c>
      <c r="Z1252" s="39">
        <v>0</v>
      </c>
      <c r="AA1252" s="39">
        <v>5</v>
      </c>
      <c r="AB1252" s="39">
        <v>5</v>
      </c>
      <c r="AC1252" s="39">
        <v>0</v>
      </c>
      <c r="AD1252" s="39">
        <v>2</v>
      </c>
      <c r="AE1252" s="39">
        <v>1</v>
      </c>
      <c r="AF1252" s="39">
        <v>564313</v>
      </c>
      <c r="AG1252" s="39">
        <v>299958</v>
      </c>
      <c r="AH1252" s="39">
        <v>60000</v>
      </c>
      <c r="AI1252" s="39">
        <v>204355</v>
      </c>
      <c r="AJ1252" s="39">
        <v>16744</v>
      </c>
      <c r="AK1252" s="39">
        <v>41908</v>
      </c>
    </row>
    <row r="1253" spans="1:37" ht="16.5" customHeight="1">
      <c r="A1253" s="38">
        <v>1191</v>
      </c>
      <c r="B1253" s="38" t="s">
        <v>3069</v>
      </c>
      <c r="C1253" s="38" t="s">
        <v>3079</v>
      </c>
      <c r="D1253" s="38" t="s">
        <v>62</v>
      </c>
      <c r="E1253" s="38" t="s">
        <v>3083</v>
      </c>
      <c r="F1253" s="45" t="s">
        <v>4819</v>
      </c>
      <c r="G1253" s="38" t="s">
        <v>3084</v>
      </c>
      <c r="H1253" s="38" t="s">
        <v>3085</v>
      </c>
      <c r="I1253" s="38">
        <v>1957</v>
      </c>
      <c r="J1253" s="39">
        <v>24788.6</v>
      </c>
      <c r="K1253" s="39">
        <v>6189.63</v>
      </c>
      <c r="L1253" s="39">
        <v>905</v>
      </c>
      <c r="M1253" s="39">
        <v>269858</v>
      </c>
      <c r="N1253" s="39">
        <v>6281</v>
      </c>
      <c r="O1253" s="39">
        <v>114</v>
      </c>
      <c r="P1253" s="39">
        <v>16179</v>
      </c>
      <c r="Q1253" s="39">
        <v>268</v>
      </c>
      <c r="R1253" s="39">
        <v>192</v>
      </c>
      <c r="S1253" s="39">
        <v>28</v>
      </c>
      <c r="T1253" s="39">
        <v>28</v>
      </c>
      <c r="U1253" s="39">
        <v>6</v>
      </c>
      <c r="V1253" s="39">
        <v>6</v>
      </c>
      <c r="W1253" s="39">
        <v>8</v>
      </c>
      <c r="X1253" s="39">
        <v>8</v>
      </c>
      <c r="Y1253" s="39">
        <v>1</v>
      </c>
      <c r="Z1253" s="39">
        <v>1</v>
      </c>
      <c r="AA1253" s="39">
        <v>13</v>
      </c>
      <c r="AB1253" s="39">
        <v>13</v>
      </c>
      <c r="AC1253" s="39">
        <v>2</v>
      </c>
      <c r="AD1253" s="39">
        <v>3</v>
      </c>
      <c r="AE1253" s="39">
        <v>3</v>
      </c>
      <c r="AF1253" s="39">
        <v>3829792</v>
      </c>
      <c r="AG1253" s="39">
        <v>1233569</v>
      </c>
      <c r="AH1253" s="39">
        <v>254480</v>
      </c>
      <c r="AI1253" s="39">
        <v>2341743</v>
      </c>
      <c r="AJ1253" s="39">
        <v>97972</v>
      </c>
      <c r="AK1253" s="39">
        <v>134994</v>
      </c>
    </row>
    <row r="1254" spans="1:37" ht="16.5" customHeight="1">
      <c r="A1254" s="38">
        <v>1192</v>
      </c>
      <c r="B1254" s="38" t="s">
        <v>3069</v>
      </c>
      <c r="C1254" s="38" t="s">
        <v>3079</v>
      </c>
      <c r="D1254" s="38" t="s">
        <v>62</v>
      </c>
      <c r="E1254" s="38" t="s">
        <v>3086</v>
      </c>
      <c r="F1254" s="45" t="s">
        <v>4820</v>
      </c>
      <c r="G1254" s="38" t="s">
        <v>3087</v>
      </c>
      <c r="H1254" s="38" t="s">
        <v>4821</v>
      </c>
      <c r="I1254" s="38">
        <v>1990</v>
      </c>
      <c r="J1254" s="39">
        <v>4274</v>
      </c>
      <c r="K1254" s="39">
        <v>2194.63</v>
      </c>
      <c r="L1254" s="39">
        <v>217</v>
      </c>
      <c r="M1254" s="39">
        <v>111842</v>
      </c>
      <c r="N1254" s="39">
        <v>2158</v>
      </c>
      <c r="O1254" s="39">
        <v>40</v>
      </c>
      <c r="P1254" s="39">
        <v>3754</v>
      </c>
      <c r="Q1254" s="39">
        <v>107</v>
      </c>
      <c r="R1254" s="39">
        <v>7</v>
      </c>
      <c r="S1254" s="39">
        <v>9</v>
      </c>
      <c r="T1254" s="39">
        <v>9</v>
      </c>
      <c r="U1254" s="39">
        <v>2</v>
      </c>
      <c r="V1254" s="39">
        <v>2</v>
      </c>
      <c r="W1254" s="39">
        <v>3</v>
      </c>
      <c r="X1254" s="39">
        <v>3</v>
      </c>
      <c r="Y1254" s="39">
        <v>0</v>
      </c>
      <c r="Z1254" s="39">
        <v>0</v>
      </c>
      <c r="AA1254" s="39">
        <v>4</v>
      </c>
      <c r="AB1254" s="39">
        <v>4</v>
      </c>
      <c r="AC1254" s="39">
        <v>0</v>
      </c>
      <c r="AD1254" s="39">
        <v>1</v>
      </c>
      <c r="AE1254" s="39">
        <v>2</v>
      </c>
      <c r="AF1254" s="39">
        <v>371733</v>
      </c>
      <c r="AG1254" s="39">
        <v>37249</v>
      </c>
      <c r="AH1254" s="39">
        <v>60000</v>
      </c>
      <c r="AI1254" s="39">
        <v>274484</v>
      </c>
      <c r="AJ1254" s="39">
        <v>15059</v>
      </c>
      <c r="AK1254" s="39">
        <v>41339</v>
      </c>
    </row>
    <row r="1255" spans="1:37" s="774" customFormat="1">
      <c r="A1255" s="1830" t="s">
        <v>4844</v>
      </c>
      <c r="B1255" s="1831"/>
      <c r="C1255" s="1832"/>
      <c r="D1255" s="768"/>
      <c r="E1255" s="769">
        <v>6</v>
      </c>
      <c r="F1255" s="768"/>
      <c r="G1255" s="768"/>
      <c r="H1255" s="768"/>
      <c r="I1255" s="768"/>
      <c r="J1255" s="771"/>
      <c r="K1255" s="771"/>
      <c r="L1255" s="771"/>
      <c r="M1255" s="771"/>
      <c r="N1255" s="771"/>
      <c r="O1255" s="771"/>
      <c r="P1255" s="771"/>
      <c r="Q1255" s="771"/>
      <c r="R1255" s="771"/>
      <c r="S1255" s="772"/>
      <c r="T1255" s="772"/>
      <c r="U1255" s="772"/>
      <c r="V1255" s="772"/>
      <c r="W1255" s="772"/>
      <c r="X1255" s="772"/>
      <c r="Y1255" s="772"/>
      <c r="Z1255" s="771"/>
      <c r="AA1255" s="772"/>
      <c r="AB1255" s="772"/>
      <c r="AC1255" s="771"/>
      <c r="AD1255" s="771"/>
      <c r="AE1255" s="771"/>
      <c r="AF1255" s="773"/>
      <c r="AG1255" s="771"/>
      <c r="AH1255" s="771"/>
      <c r="AI1255" s="771"/>
      <c r="AJ1255" s="771"/>
      <c r="AK1255" s="771"/>
    </row>
    <row r="1256" spans="1:37" ht="16.5" customHeight="1">
      <c r="A1256" s="38">
        <v>1193</v>
      </c>
      <c r="B1256" s="38" t="s">
        <v>3069</v>
      </c>
      <c r="C1256" s="38" t="s">
        <v>3070</v>
      </c>
      <c r="D1256" s="38" t="s">
        <v>157</v>
      </c>
      <c r="E1256" s="38" t="s">
        <v>3104</v>
      </c>
      <c r="F1256" s="45" t="s">
        <v>4822</v>
      </c>
      <c r="G1256" s="38" t="s">
        <v>3105</v>
      </c>
      <c r="H1256" s="38" t="s">
        <v>4823</v>
      </c>
      <c r="I1256" s="38">
        <v>2002</v>
      </c>
      <c r="J1256" s="39">
        <v>5840</v>
      </c>
      <c r="K1256" s="39">
        <v>2039</v>
      </c>
      <c r="L1256" s="39">
        <v>148</v>
      </c>
      <c r="M1256" s="39">
        <v>78759</v>
      </c>
      <c r="N1256" s="39">
        <v>1214</v>
      </c>
      <c r="O1256" s="39">
        <v>52</v>
      </c>
      <c r="P1256" s="39">
        <v>2259</v>
      </c>
      <c r="Q1256" s="39">
        <v>0</v>
      </c>
      <c r="R1256" s="39">
        <v>35</v>
      </c>
      <c r="S1256" s="39">
        <v>6</v>
      </c>
      <c r="T1256" s="39">
        <v>6</v>
      </c>
      <c r="U1256" s="39">
        <v>1</v>
      </c>
      <c r="V1256" s="39">
        <v>1</v>
      </c>
      <c r="W1256" s="39">
        <v>2</v>
      </c>
      <c r="X1256" s="39">
        <v>2</v>
      </c>
      <c r="Y1256" s="39">
        <v>0</v>
      </c>
      <c r="Z1256" s="39">
        <v>0</v>
      </c>
      <c r="AA1256" s="39">
        <v>3</v>
      </c>
      <c r="AB1256" s="39">
        <v>3</v>
      </c>
      <c r="AC1256" s="39">
        <v>0</v>
      </c>
      <c r="AD1256" s="39">
        <v>1</v>
      </c>
      <c r="AE1256" s="39">
        <v>2</v>
      </c>
      <c r="AF1256" s="39">
        <v>401315</v>
      </c>
      <c r="AG1256" s="39">
        <v>303320</v>
      </c>
      <c r="AH1256" s="39">
        <v>36985</v>
      </c>
      <c r="AI1256" s="39">
        <v>61010</v>
      </c>
      <c r="AJ1256" s="39">
        <v>38003</v>
      </c>
      <c r="AK1256" s="39">
        <v>66108</v>
      </c>
    </row>
    <row r="1257" spans="1:37" ht="16.5" customHeight="1">
      <c r="A1257" s="38">
        <v>1194</v>
      </c>
      <c r="B1257" s="38" t="s">
        <v>3069</v>
      </c>
      <c r="C1257" s="38" t="s">
        <v>3070</v>
      </c>
      <c r="D1257" s="38" t="s">
        <v>157</v>
      </c>
      <c r="E1257" s="38" t="s">
        <v>3100</v>
      </c>
      <c r="F1257" s="45" t="s">
        <v>4824</v>
      </c>
      <c r="G1257" s="38" t="s">
        <v>3101</v>
      </c>
      <c r="H1257" s="38" t="s">
        <v>3090</v>
      </c>
      <c r="I1257" s="38">
        <v>1998</v>
      </c>
      <c r="J1257" s="39">
        <v>7007</v>
      </c>
      <c r="K1257" s="39">
        <v>2115</v>
      </c>
      <c r="L1257" s="39">
        <v>266</v>
      </c>
      <c r="M1257" s="39">
        <v>85300</v>
      </c>
      <c r="N1257" s="39">
        <v>2915</v>
      </c>
      <c r="O1257" s="39">
        <v>28</v>
      </c>
      <c r="P1257" s="39">
        <v>2958</v>
      </c>
      <c r="Q1257" s="39">
        <v>0</v>
      </c>
      <c r="R1257" s="39">
        <v>0</v>
      </c>
      <c r="S1257" s="39">
        <v>7</v>
      </c>
      <c r="T1257" s="39">
        <v>3</v>
      </c>
      <c r="U1257" s="39">
        <v>0</v>
      </c>
      <c r="V1257" s="39">
        <v>0</v>
      </c>
      <c r="W1257" s="39">
        <v>3</v>
      </c>
      <c r="X1257" s="39">
        <v>3</v>
      </c>
      <c r="Y1257" s="39">
        <v>0</v>
      </c>
      <c r="Z1257" s="39">
        <v>0</v>
      </c>
      <c r="AA1257" s="39">
        <v>4</v>
      </c>
      <c r="AB1257" s="39">
        <v>0</v>
      </c>
      <c r="AC1257" s="39">
        <v>1</v>
      </c>
      <c r="AD1257" s="39">
        <v>1</v>
      </c>
      <c r="AE1257" s="39">
        <v>1</v>
      </c>
      <c r="AF1257" s="39">
        <v>425894</v>
      </c>
      <c r="AG1257" s="39">
        <v>316663</v>
      </c>
      <c r="AH1257" s="39">
        <v>35982</v>
      </c>
      <c r="AI1257" s="39">
        <v>73249</v>
      </c>
      <c r="AJ1257" s="39">
        <v>29771</v>
      </c>
      <c r="AK1257" s="39">
        <v>46634</v>
      </c>
    </row>
    <row r="1258" spans="1:37" ht="16.5" customHeight="1">
      <c r="A1258" s="38">
        <v>1195</v>
      </c>
      <c r="B1258" s="38" t="s">
        <v>3069</v>
      </c>
      <c r="C1258" s="38" t="s">
        <v>3070</v>
      </c>
      <c r="D1258" s="38" t="s">
        <v>157</v>
      </c>
      <c r="E1258" s="38" t="s">
        <v>3102</v>
      </c>
      <c r="F1258" s="45" t="s">
        <v>4825</v>
      </c>
      <c r="G1258" s="38" t="s">
        <v>3103</v>
      </c>
      <c r="H1258" s="38" t="s">
        <v>3090</v>
      </c>
      <c r="I1258" s="38">
        <v>2001</v>
      </c>
      <c r="J1258" s="39">
        <v>3306</v>
      </c>
      <c r="K1258" s="39">
        <v>1838</v>
      </c>
      <c r="L1258" s="39">
        <v>290</v>
      </c>
      <c r="M1258" s="39">
        <v>73883</v>
      </c>
      <c r="N1258" s="39">
        <v>2912</v>
      </c>
      <c r="O1258" s="39">
        <v>30</v>
      </c>
      <c r="P1258" s="39">
        <v>2444</v>
      </c>
      <c r="Q1258" s="39">
        <v>0</v>
      </c>
      <c r="R1258" s="39">
        <v>30</v>
      </c>
      <c r="S1258" s="39">
        <v>5</v>
      </c>
      <c r="T1258" s="39">
        <v>5</v>
      </c>
      <c r="U1258" s="39">
        <v>1</v>
      </c>
      <c r="V1258" s="39">
        <v>1</v>
      </c>
      <c r="W1258" s="39">
        <v>2</v>
      </c>
      <c r="X1258" s="39">
        <v>2</v>
      </c>
      <c r="Y1258" s="39">
        <v>0</v>
      </c>
      <c r="Z1258" s="39">
        <v>0</v>
      </c>
      <c r="AA1258" s="39">
        <v>2</v>
      </c>
      <c r="AB1258" s="39">
        <v>2</v>
      </c>
      <c r="AC1258" s="39">
        <v>0</v>
      </c>
      <c r="AD1258" s="39">
        <v>1</v>
      </c>
      <c r="AE1258" s="39">
        <v>1</v>
      </c>
      <c r="AF1258" s="39">
        <v>235855</v>
      </c>
      <c r="AG1258" s="39">
        <v>189460</v>
      </c>
      <c r="AH1258" s="39">
        <v>37497</v>
      </c>
      <c r="AI1258" s="39">
        <v>8898</v>
      </c>
      <c r="AJ1258" s="39">
        <v>56336</v>
      </c>
      <c r="AK1258" s="39">
        <v>47194</v>
      </c>
    </row>
    <row r="1259" spans="1:37" ht="16.5" customHeight="1">
      <c r="A1259" s="38">
        <v>1196</v>
      </c>
      <c r="B1259" s="38" t="s">
        <v>3069</v>
      </c>
      <c r="C1259" s="38" t="s">
        <v>3070</v>
      </c>
      <c r="D1259" s="38" t="s">
        <v>157</v>
      </c>
      <c r="E1259" s="38" t="s">
        <v>3091</v>
      </c>
      <c r="F1259" s="45" t="s">
        <v>4826</v>
      </c>
      <c r="G1259" s="38" t="s">
        <v>3092</v>
      </c>
      <c r="H1259" s="38" t="s">
        <v>3090</v>
      </c>
      <c r="I1259" s="38">
        <v>2000</v>
      </c>
      <c r="J1259" s="39">
        <v>8859</v>
      </c>
      <c r="K1259" s="39">
        <v>1424</v>
      </c>
      <c r="L1259" s="39">
        <v>314</v>
      </c>
      <c r="M1259" s="39">
        <v>74589</v>
      </c>
      <c r="N1259" s="39">
        <v>2463</v>
      </c>
      <c r="O1259" s="39">
        <v>31</v>
      </c>
      <c r="P1259" s="39">
        <v>3034</v>
      </c>
      <c r="Q1259" s="39">
        <v>39</v>
      </c>
      <c r="R1259" s="39">
        <v>53</v>
      </c>
      <c r="S1259" s="46">
        <v>8.5</v>
      </c>
      <c r="T1259" s="39">
        <v>9</v>
      </c>
      <c r="U1259" s="39">
        <v>1</v>
      </c>
      <c r="V1259" s="39">
        <v>1</v>
      </c>
      <c r="W1259" s="46">
        <v>1.5</v>
      </c>
      <c r="X1259" s="39">
        <v>2</v>
      </c>
      <c r="Y1259" s="39">
        <v>1</v>
      </c>
      <c r="Z1259" s="39">
        <v>1</v>
      </c>
      <c r="AA1259" s="39">
        <v>5</v>
      </c>
      <c r="AB1259" s="39">
        <v>5</v>
      </c>
      <c r="AC1259" s="39">
        <v>0</v>
      </c>
      <c r="AD1259" s="39">
        <v>0</v>
      </c>
      <c r="AE1259" s="39">
        <v>2</v>
      </c>
      <c r="AF1259" s="39">
        <v>533217</v>
      </c>
      <c r="AG1259" s="39">
        <v>400649</v>
      </c>
      <c r="AH1259" s="39">
        <v>45000</v>
      </c>
      <c r="AI1259" s="39">
        <v>87568</v>
      </c>
      <c r="AJ1259" s="39">
        <v>52388</v>
      </c>
      <c r="AK1259" s="39">
        <v>27072</v>
      </c>
    </row>
    <row r="1260" spans="1:37" ht="16.5" customHeight="1">
      <c r="A1260" s="38">
        <v>1197</v>
      </c>
      <c r="B1260" s="38" t="s">
        <v>3069</v>
      </c>
      <c r="C1260" s="38" t="s">
        <v>3070</v>
      </c>
      <c r="D1260" s="38" t="s">
        <v>157</v>
      </c>
      <c r="E1260" s="38" t="s">
        <v>3095</v>
      </c>
      <c r="F1260" s="45" t="s">
        <v>4827</v>
      </c>
      <c r="G1260" s="38" t="s">
        <v>3096</v>
      </c>
      <c r="H1260" s="38" t="s">
        <v>4823</v>
      </c>
      <c r="I1260" s="38">
        <v>2006</v>
      </c>
      <c r="J1260" s="39">
        <v>7927</v>
      </c>
      <c r="K1260" s="39">
        <v>1300.8399999999999</v>
      </c>
      <c r="L1260" s="39">
        <v>241</v>
      </c>
      <c r="M1260" s="39">
        <v>66949</v>
      </c>
      <c r="N1260" s="39">
        <v>1867</v>
      </c>
      <c r="O1260" s="39">
        <v>30</v>
      </c>
      <c r="P1260" s="39">
        <v>2922</v>
      </c>
      <c r="Q1260" s="39">
        <v>45</v>
      </c>
      <c r="R1260" s="39">
        <v>30</v>
      </c>
      <c r="S1260" s="46">
        <v>7.5</v>
      </c>
      <c r="T1260" s="46">
        <v>7.5</v>
      </c>
      <c r="U1260" s="39">
        <v>0</v>
      </c>
      <c r="V1260" s="39">
        <v>0</v>
      </c>
      <c r="W1260" s="46">
        <v>3.5</v>
      </c>
      <c r="X1260" s="46">
        <v>3.5</v>
      </c>
      <c r="Y1260" s="39">
        <v>0</v>
      </c>
      <c r="Z1260" s="39">
        <v>0</v>
      </c>
      <c r="AA1260" s="39">
        <v>4</v>
      </c>
      <c r="AB1260" s="39">
        <v>4</v>
      </c>
      <c r="AC1260" s="39">
        <v>0</v>
      </c>
      <c r="AD1260" s="39">
        <v>2</v>
      </c>
      <c r="AE1260" s="39">
        <v>2</v>
      </c>
      <c r="AF1260" s="39">
        <v>413957</v>
      </c>
      <c r="AG1260" s="39">
        <v>325500</v>
      </c>
      <c r="AH1260" s="39">
        <v>48298</v>
      </c>
      <c r="AI1260" s="39">
        <v>40159</v>
      </c>
      <c r="AJ1260" s="39">
        <v>71242</v>
      </c>
      <c r="AK1260" s="39">
        <v>61127</v>
      </c>
    </row>
    <row r="1261" spans="1:37" ht="16.5" customHeight="1">
      <c r="A1261" s="38">
        <v>1198</v>
      </c>
      <c r="B1261" s="38" t="s">
        <v>3069</v>
      </c>
      <c r="C1261" s="38" t="s">
        <v>3070</v>
      </c>
      <c r="D1261" s="38" t="s">
        <v>157</v>
      </c>
      <c r="E1261" s="38" t="s">
        <v>3097</v>
      </c>
      <c r="F1261" s="45" t="s">
        <v>4828</v>
      </c>
      <c r="G1261" s="38" t="s">
        <v>3098</v>
      </c>
      <c r="H1261" s="38" t="s">
        <v>3099</v>
      </c>
      <c r="I1261" s="38">
        <v>1994</v>
      </c>
      <c r="J1261" s="39">
        <v>20882</v>
      </c>
      <c r="K1261" s="39">
        <v>3415.57</v>
      </c>
      <c r="L1261" s="39">
        <v>325</v>
      </c>
      <c r="M1261" s="39">
        <v>104052</v>
      </c>
      <c r="N1261" s="39">
        <v>4240</v>
      </c>
      <c r="O1261" s="39">
        <v>46</v>
      </c>
      <c r="P1261" s="39">
        <v>3150</v>
      </c>
      <c r="Q1261" s="39">
        <v>0</v>
      </c>
      <c r="R1261" s="39">
        <v>46</v>
      </c>
      <c r="S1261" s="39">
        <v>4</v>
      </c>
      <c r="T1261" s="39">
        <v>4</v>
      </c>
      <c r="U1261" s="39">
        <v>0</v>
      </c>
      <c r="V1261" s="39">
        <v>0</v>
      </c>
      <c r="W1261" s="39">
        <v>4</v>
      </c>
      <c r="X1261" s="39">
        <v>4</v>
      </c>
      <c r="Y1261" s="39">
        <v>0</v>
      </c>
      <c r="Z1261" s="39">
        <v>0</v>
      </c>
      <c r="AA1261" s="39">
        <v>0</v>
      </c>
      <c r="AB1261" s="39">
        <v>0</v>
      </c>
      <c r="AC1261" s="39">
        <v>0</v>
      </c>
      <c r="AD1261" s="39">
        <v>1</v>
      </c>
      <c r="AE1261" s="39">
        <v>3</v>
      </c>
      <c r="AF1261" s="39">
        <v>633464</v>
      </c>
      <c r="AG1261" s="39">
        <v>453576</v>
      </c>
      <c r="AH1261" s="39">
        <v>50000</v>
      </c>
      <c r="AI1261" s="39">
        <v>129888</v>
      </c>
      <c r="AJ1261" s="39">
        <v>113625</v>
      </c>
      <c r="AK1261" s="39">
        <v>104900</v>
      </c>
    </row>
    <row r="1262" spans="1:37" ht="16.5" customHeight="1">
      <c r="A1262" s="38">
        <v>1199</v>
      </c>
      <c r="B1262" s="38" t="s">
        <v>3069</v>
      </c>
      <c r="C1262" s="38" t="s">
        <v>3070</v>
      </c>
      <c r="D1262" s="38" t="s">
        <v>157</v>
      </c>
      <c r="E1262" s="38" t="s">
        <v>3093</v>
      </c>
      <c r="F1262" s="45" t="s">
        <v>4829</v>
      </c>
      <c r="G1262" s="38" t="s">
        <v>3094</v>
      </c>
      <c r="H1262" s="38" t="s">
        <v>4823</v>
      </c>
      <c r="I1262" s="38">
        <v>1986</v>
      </c>
      <c r="J1262" s="39">
        <v>13189</v>
      </c>
      <c r="K1262" s="39">
        <v>1624</v>
      </c>
      <c r="L1262" s="39">
        <v>229</v>
      </c>
      <c r="M1262" s="39">
        <v>106678</v>
      </c>
      <c r="N1262" s="39">
        <v>1947</v>
      </c>
      <c r="O1262" s="39">
        <v>30</v>
      </c>
      <c r="P1262" s="39">
        <v>3056</v>
      </c>
      <c r="Q1262" s="39">
        <v>42</v>
      </c>
      <c r="R1262" s="39">
        <v>8</v>
      </c>
      <c r="S1262" s="39">
        <v>13</v>
      </c>
      <c r="T1262" s="39">
        <v>14</v>
      </c>
      <c r="U1262" s="39">
        <v>1</v>
      </c>
      <c r="V1262" s="39">
        <v>1</v>
      </c>
      <c r="W1262" s="39">
        <v>7</v>
      </c>
      <c r="X1262" s="39">
        <v>7</v>
      </c>
      <c r="Y1262" s="39">
        <v>0</v>
      </c>
      <c r="Z1262" s="39">
        <v>0</v>
      </c>
      <c r="AA1262" s="39">
        <v>5</v>
      </c>
      <c r="AB1262" s="39">
        <v>6</v>
      </c>
      <c r="AC1262" s="39">
        <v>0</v>
      </c>
      <c r="AD1262" s="39">
        <v>5</v>
      </c>
      <c r="AE1262" s="39">
        <v>4</v>
      </c>
      <c r="AF1262" s="39">
        <v>1346285</v>
      </c>
      <c r="AG1262" s="39">
        <v>673056</v>
      </c>
      <c r="AH1262" s="39">
        <v>45992</v>
      </c>
      <c r="AI1262" s="39">
        <v>627237</v>
      </c>
      <c r="AJ1262" s="39">
        <v>55505</v>
      </c>
      <c r="AK1262" s="39">
        <v>45689</v>
      </c>
    </row>
    <row r="1263" spans="1:37" ht="16.5" customHeight="1">
      <c r="A1263" s="38">
        <v>1200</v>
      </c>
      <c r="B1263" s="38" t="s">
        <v>3069</v>
      </c>
      <c r="C1263" s="38" t="s">
        <v>3070</v>
      </c>
      <c r="D1263" s="38" t="s">
        <v>157</v>
      </c>
      <c r="E1263" s="38" t="s">
        <v>3088</v>
      </c>
      <c r="F1263" s="45" t="s">
        <v>4830</v>
      </c>
      <c r="G1263" s="38" t="s">
        <v>3089</v>
      </c>
      <c r="H1263" s="38" t="s">
        <v>3090</v>
      </c>
      <c r="I1263" s="38">
        <v>2004</v>
      </c>
      <c r="J1263" s="39">
        <v>16190</v>
      </c>
      <c r="K1263" s="39">
        <v>911</v>
      </c>
      <c r="L1263" s="39">
        <v>70</v>
      </c>
      <c r="M1263" s="39">
        <v>67508</v>
      </c>
      <c r="N1263" s="39">
        <v>1505</v>
      </c>
      <c r="O1263" s="39">
        <v>26</v>
      </c>
      <c r="P1263" s="39">
        <v>2371</v>
      </c>
      <c r="Q1263" s="39">
        <v>25</v>
      </c>
      <c r="R1263" s="39">
        <v>0</v>
      </c>
      <c r="S1263" s="39">
        <v>6</v>
      </c>
      <c r="T1263" s="39">
        <v>6</v>
      </c>
      <c r="U1263" s="39">
        <v>0</v>
      </c>
      <c r="V1263" s="39">
        <v>0</v>
      </c>
      <c r="W1263" s="39">
        <v>3</v>
      </c>
      <c r="X1263" s="39">
        <v>3</v>
      </c>
      <c r="Y1263" s="39">
        <v>0</v>
      </c>
      <c r="Z1263" s="39">
        <v>0</v>
      </c>
      <c r="AA1263" s="39">
        <v>3</v>
      </c>
      <c r="AB1263" s="39">
        <v>3</v>
      </c>
      <c r="AC1263" s="39">
        <v>0</v>
      </c>
      <c r="AD1263" s="39">
        <v>0</v>
      </c>
      <c r="AE1263" s="39">
        <v>3</v>
      </c>
      <c r="AF1263" s="39">
        <v>351450</v>
      </c>
      <c r="AG1263" s="39">
        <v>245703</v>
      </c>
      <c r="AH1263" s="39">
        <v>36994</v>
      </c>
      <c r="AI1263" s="39">
        <v>68753</v>
      </c>
      <c r="AJ1263" s="39">
        <v>51849</v>
      </c>
      <c r="AK1263" s="39">
        <v>78684</v>
      </c>
    </row>
    <row r="1264" spans="1:37" ht="16.5" customHeight="1">
      <c r="A1264" s="38">
        <v>1201</v>
      </c>
      <c r="B1264" s="38" t="s">
        <v>3069</v>
      </c>
      <c r="C1264" s="38" t="s">
        <v>3079</v>
      </c>
      <c r="D1264" s="38" t="s">
        <v>157</v>
      </c>
      <c r="E1264" s="38" t="s">
        <v>3106</v>
      </c>
      <c r="F1264" s="45" t="s">
        <v>4831</v>
      </c>
      <c r="G1264" s="38" t="s">
        <v>3107</v>
      </c>
      <c r="H1264" s="38" t="s">
        <v>3090</v>
      </c>
      <c r="I1264" s="38">
        <v>1997</v>
      </c>
      <c r="J1264" s="39">
        <v>3599</v>
      </c>
      <c r="K1264" s="39">
        <v>1501</v>
      </c>
      <c r="L1264" s="39">
        <v>181</v>
      </c>
      <c r="M1264" s="39">
        <v>76205</v>
      </c>
      <c r="N1264" s="39">
        <v>2692</v>
      </c>
      <c r="O1264" s="39">
        <v>16</v>
      </c>
      <c r="P1264" s="39">
        <v>4022</v>
      </c>
      <c r="Q1264" s="39">
        <v>41</v>
      </c>
      <c r="R1264" s="39">
        <v>16</v>
      </c>
      <c r="S1264" s="39">
        <v>8</v>
      </c>
      <c r="T1264" s="39">
        <v>8</v>
      </c>
      <c r="U1264" s="39">
        <v>2</v>
      </c>
      <c r="V1264" s="39">
        <v>2</v>
      </c>
      <c r="W1264" s="39">
        <v>2</v>
      </c>
      <c r="X1264" s="39">
        <v>2</v>
      </c>
      <c r="Y1264" s="39">
        <v>0</v>
      </c>
      <c r="Z1264" s="39">
        <v>0</v>
      </c>
      <c r="AA1264" s="39">
        <v>4</v>
      </c>
      <c r="AB1264" s="39">
        <v>4</v>
      </c>
      <c r="AC1264" s="39">
        <v>0</v>
      </c>
      <c r="AD1264" s="39">
        <v>2</v>
      </c>
      <c r="AE1264" s="39">
        <v>0</v>
      </c>
      <c r="AF1264" s="39">
        <v>505610</v>
      </c>
      <c r="AG1264" s="39">
        <v>349039</v>
      </c>
      <c r="AH1264" s="39">
        <v>4000</v>
      </c>
      <c r="AI1264" s="39">
        <v>152571</v>
      </c>
      <c r="AJ1264" s="39">
        <v>57729</v>
      </c>
      <c r="AK1264" s="39">
        <v>96808</v>
      </c>
    </row>
    <row r="1265" spans="1:37" ht="16.5" customHeight="1">
      <c r="A1265" s="38">
        <v>1202</v>
      </c>
      <c r="B1265" s="38" t="s">
        <v>3069</v>
      </c>
      <c r="C1265" s="38" t="s">
        <v>3079</v>
      </c>
      <c r="D1265" s="38" t="s">
        <v>157</v>
      </c>
      <c r="E1265" s="38" t="s">
        <v>3117</v>
      </c>
      <c r="F1265" s="45" t="s">
        <v>4832</v>
      </c>
      <c r="G1265" s="38" t="s">
        <v>3118</v>
      </c>
      <c r="H1265" s="38" t="s">
        <v>3090</v>
      </c>
      <c r="I1265" s="38">
        <v>1989</v>
      </c>
      <c r="J1265" s="39">
        <v>15897</v>
      </c>
      <c r="K1265" s="39">
        <v>4998</v>
      </c>
      <c r="L1265" s="39">
        <v>1280</v>
      </c>
      <c r="M1265" s="39">
        <v>207944</v>
      </c>
      <c r="N1265" s="39">
        <v>5284</v>
      </c>
      <c r="O1265" s="39">
        <v>158</v>
      </c>
      <c r="P1265" s="39">
        <v>10923</v>
      </c>
      <c r="Q1265" s="39">
        <v>121</v>
      </c>
      <c r="R1265" s="39">
        <v>158</v>
      </c>
      <c r="S1265" s="39">
        <v>24</v>
      </c>
      <c r="T1265" s="39">
        <v>24</v>
      </c>
      <c r="U1265" s="39">
        <v>5</v>
      </c>
      <c r="V1265" s="39">
        <v>6</v>
      </c>
      <c r="W1265" s="39">
        <v>4</v>
      </c>
      <c r="X1265" s="39">
        <v>5</v>
      </c>
      <c r="Y1265" s="39">
        <v>0</v>
      </c>
      <c r="Z1265" s="39">
        <v>0</v>
      </c>
      <c r="AA1265" s="39">
        <v>15</v>
      </c>
      <c r="AB1265" s="39">
        <v>13</v>
      </c>
      <c r="AC1265" s="39">
        <v>0</v>
      </c>
      <c r="AD1265" s="39">
        <v>3</v>
      </c>
      <c r="AE1265" s="39">
        <v>2</v>
      </c>
      <c r="AF1265" s="39">
        <v>1773152</v>
      </c>
      <c r="AG1265" s="39">
        <v>249385</v>
      </c>
      <c r="AH1265" s="39">
        <v>170000</v>
      </c>
      <c r="AI1265" s="39">
        <v>1353767</v>
      </c>
      <c r="AJ1265" s="39">
        <v>253449</v>
      </c>
      <c r="AK1265" s="39">
        <v>303149</v>
      </c>
    </row>
    <row r="1266" spans="1:37" ht="16.5" customHeight="1">
      <c r="A1266" s="38">
        <v>1203</v>
      </c>
      <c r="B1266" s="38" t="s">
        <v>3069</v>
      </c>
      <c r="C1266" s="38" t="s">
        <v>3079</v>
      </c>
      <c r="D1266" s="38" t="s">
        <v>157</v>
      </c>
      <c r="E1266" s="38" t="s">
        <v>3119</v>
      </c>
      <c r="F1266" s="45" t="s">
        <v>4833</v>
      </c>
      <c r="G1266" s="38" t="s">
        <v>4834</v>
      </c>
      <c r="H1266" s="38" t="s">
        <v>3099</v>
      </c>
      <c r="I1266" s="38">
        <v>2002</v>
      </c>
      <c r="J1266" s="39">
        <v>5852</v>
      </c>
      <c r="K1266" s="39">
        <v>1048.81</v>
      </c>
      <c r="L1266" s="39">
        <v>124</v>
      </c>
      <c r="M1266" s="39">
        <v>61014</v>
      </c>
      <c r="N1266" s="39">
        <v>1775</v>
      </c>
      <c r="O1266" s="39">
        <v>19</v>
      </c>
      <c r="P1266" s="39">
        <v>3403</v>
      </c>
      <c r="Q1266" s="39">
        <v>40</v>
      </c>
      <c r="R1266" s="39">
        <v>0</v>
      </c>
      <c r="S1266" s="39">
        <v>3</v>
      </c>
      <c r="T1266" s="39">
        <v>3</v>
      </c>
      <c r="U1266" s="39">
        <v>1</v>
      </c>
      <c r="V1266" s="39">
        <v>1</v>
      </c>
      <c r="W1266" s="39">
        <v>2</v>
      </c>
      <c r="X1266" s="39">
        <v>2</v>
      </c>
      <c r="Y1266" s="39">
        <v>0</v>
      </c>
      <c r="Z1266" s="39">
        <v>0</v>
      </c>
      <c r="AA1266" s="39">
        <v>0</v>
      </c>
      <c r="AB1266" s="39">
        <v>0</v>
      </c>
      <c r="AC1266" s="39">
        <v>0</v>
      </c>
      <c r="AD1266" s="39">
        <v>1</v>
      </c>
      <c r="AE1266" s="39">
        <v>2</v>
      </c>
      <c r="AF1266" s="39">
        <v>449429</v>
      </c>
      <c r="AG1266" s="39">
        <v>280566</v>
      </c>
      <c r="AH1266" s="39">
        <v>43500</v>
      </c>
      <c r="AI1266" s="39">
        <v>125363</v>
      </c>
      <c r="AJ1266" s="39">
        <v>29818</v>
      </c>
      <c r="AK1266" s="39">
        <v>49013</v>
      </c>
    </row>
    <row r="1267" spans="1:37" ht="16.5" customHeight="1">
      <c r="A1267" s="38">
        <v>1204</v>
      </c>
      <c r="B1267" s="38" t="s">
        <v>3069</v>
      </c>
      <c r="C1267" s="38" t="s">
        <v>3079</v>
      </c>
      <c r="D1267" s="38" t="s">
        <v>157</v>
      </c>
      <c r="E1267" s="38" t="s">
        <v>3115</v>
      </c>
      <c r="F1267" s="45" t="s">
        <v>4841</v>
      </c>
      <c r="G1267" s="38" t="s">
        <v>3116</v>
      </c>
      <c r="H1267" s="38" t="s">
        <v>3090</v>
      </c>
      <c r="I1267" s="38">
        <v>1999</v>
      </c>
      <c r="J1267" s="39">
        <v>9336</v>
      </c>
      <c r="K1267" s="39">
        <v>1231.02</v>
      </c>
      <c r="L1267" s="39">
        <v>160</v>
      </c>
      <c r="M1267" s="39">
        <v>68494</v>
      </c>
      <c r="N1267" s="39">
        <v>2323</v>
      </c>
      <c r="O1267" s="39">
        <v>58</v>
      </c>
      <c r="P1267" s="39">
        <v>3966</v>
      </c>
      <c r="Q1267" s="39">
        <v>43</v>
      </c>
      <c r="R1267" s="39">
        <v>40</v>
      </c>
      <c r="S1267" s="39">
        <v>7</v>
      </c>
      <c r="T1267" s="39">
        <v>6</v>
      </c>
      <c r="U1267" s="39">
        <v>1</v>
      </c>
      <c r="V1267" s="39">
        <v>0</v>
      </c>
      <c r="W1267" s="39">
        <v>2</v>
      </c>
      <c r="X1267" s="39">
        <v>6</v>
      </c>
      <c r="Y1267" s="39">
        <v>0</v>
      </c>
      <c r="Z1267" s="39">
        <v>0</v>
      </c>
      <c r="AA1267" s="39">
        <v>4</v>
      </c>
      <c r="AB1267" s="39">
        <v>0</v>
      </c>
      <c r="AC1267" s="39">
        <v>0</v>
      </c>
      <c r="AD1267" s="39">
        <v>0</v>
      </c>
      <c r="AE1267" s="39">
        <v>2</v>
      </c>
      <c r="AF1267" s="39">
        <v>546987</v>
      </c>
      <c r="AG1267" s="39">
        <v>370547</v>
      </c>
      <c r="AH1267" s="39">
        <v>41840</v>
      </c>
      <c r="AI1267" s="39">
        <v>134600</v>
      </c>
      <c r="AJ1267" s="39">
        <v>46039</v>
      </c>
      <c r="AK1267" s="39">
        <v>89802</v>
      </c>
    </row>
    <row r="1268" spans="1:37" ht="16.5" customHeight="1">
      <c r="A1268" s="38">
        <v>1205</v>
      </c>
      <c r="B1268" s="38" t="s">
        <v>3069</v>
      </c>
      <c r="C1268" s="38" t="s">
        <v>3079</v>
      </c>
      <c r="D1268" s="38" t="s">
        <v>157</v>
      </c>
      <c r="E1268" s="38" t="s">
        <v>3113</v>
      </c>
      <c r="F1268" s="45" t="s">
        <v>4835</v>
      </c>
      <c r="G1268" s="38" t="s">
        <v>4836</v>
      </c>
      <c r="H1268" s="38" t="s">
        <v>3090</v>
      </c>
      <c r="I1268" s="38">
        <v>1984</v>
      </c>
      <c r="J1268" s="39">
        <v>24389</v>
      </c>
      <c r="K1268" s="39">
        <v>7037</v>
      </c>
      <c r="L1268" s="39">
        <v>1290</v>
      </c>
      <c r="M1268" s="39">
        <v>279125</v>
      </c>
      <c r="N1268" s="39">
        <v>5056</v>
      </c>
      <c r="O1268" s="39">
        <v>352</v>
      </c>
      <c r="P1268" s="39">
        <v>12273</v>
      </c>
      <c r="Q1268" s="39">
        <v>51</v>
      </c>
      <c r="R1268" s="39">
        <v>0</v>
      </c>
      <c r="S1268" s="46">
        <v>20.5</v>
      </c>
      <c r="T1268" s="39">
        <v>21</v>
      </c>
      <c r="U1268" s="39">
        <v>3</v>
      </c>
      <c r="V1268" s="39">
        <v>3</v>
      </c>
      <c r="W1268" s="46">
        <v>6.5</v>
      </c>
      <c r="X1268" s="39">
        <v>7</v>
      </c>
      <c r="Y1268" s="39">
        <v>0</v>
      </c>
      <c r="Z1268" s="39">
        <v>0</v>
      </c>
      <c r="AA1268" s="39">
        <v>11</v>
      </c>
      <c r="AB1268" s="39">
        <v>11</v>
      </c>
      <c r="AC1268" s="39">
        <v>2</v>
      </c>
      <c r="AD1268" s="39">
        <v>1</v>
      </c>
      <c r="AE1268" s="39">
        <v>4</v>
      </c>
      <c r="AF1268" s="39">
        <v>1757425</v>
      </c>
      <c r="AG1268" s="39">
        <v>260317</v>
      </c>
      <c r="AH1268" s="39">
        <v>159987</v>
      </c>
      <c r="AI1268" s="39">
        <v>1337121</v>
      </c>
      <c r="AJ1268" s="39">
        <v>229313</v>
      </c>
      <c r="AK1268" s="39">
        <v>225882</v>
      </c>
    </row>
    <row r="1269" spans="1:37" ht="16.5" customHeight="1">
      <c r="A1269" s="38">
        <v>1206</v>
      </c>
      <c r="B1269" s="38" t="s">
        <v>3069</v>
      </c>
      <c r="C1269" s="38" t="s">
        <v>3079</v>
      </c>
      <c r="D1269" s="38" t="s">
        <v>157</v>
      </c>
      <c r="E1269" s="38" t="s">
        <v>3114</v>
      </c>
      <c r="F1269" s="45" t="s">
        <v>4837</v>
      </c>
      <c r="G1269" s="38" t="s">
        <v>4838</v>
      </c>
      <c r="H1269" s="38" t="s">
        <v>3090</v>
      </c>
      <c r="I1269" s="38">
        <v>2008</v>
      </c>
      <c r="J1269" s="39">
        <v>22820</v>
      </c>
      <c r="K1269" s="39">
        <v>4823.21</v>
      </c>
      <c r="L1269" s="39">
        <v>300</v>
      </c>
      <c r="M1269" s="39">
        <v>327988</v>
      </c>
      <c r="N1269" s="39">
        <v>11014</v>
      </c>
      <c r="O1269" s="39">
        <v>54</v>
      </c>
      <c r="P1269" s="39">
        <v>19781</v>
      </c>
      <c r="Q1269" s="39">
        <v>124</v>
      </c>
      <c r="R1269" s="39">
        <v>550</v>
      </c>
      <c r="S1269" s="39">
        <v>30</v>
      </c>
      <c r="T1269" s="39">
        <v>19</v>
      </c>
      <c r="U1269" s="39">
        <v>2</v>
      </c>
      <c r="V1269" s="39">
        <v>8</v>
      </c>
      <c r="W1269" s="39">
        <v>8</v>
      </c>
      <c r="X1269" s="39">
        <v>9</v>
      </c>
      <c r="Y1269" s="39">
        <v>0</v>
      </c>
      <c r="Z1269" s="39">
        <v>1</v>
      </c>
      <c r="AA1269" s="39">
        <v>20</v>
      </c>
      <c r="AB1269" s="39">
        <v>1</v>
      </c>
      <c r="AC1269" s="39">
        <v>1</v>
      </c>
      <c r="AD1269" s="39">
        <v>5</v>
      </c>
      <c r="AE1269" s="39">
        <v>6</v>
      </c>
      <c r="AF1269" s="39">
        <v>2178051</v>
      </c>
      <c r="AG1269" s="39">
        <v>1732831</v>
      </c>
      <c r="AH1269" s="39">
        <v>306700</v>
      </c>
      <c r="AI1269" s="39">
        <v>138520</v>
      </c>
      <c r="AJ1269" s="39">
        <v>159916</v>
      </c>
      <c r="AK1269" s="39">
        <v>479962</v>
      </c>
    </row>
    <row r="1270" spans="1:37" ht="16.5" customHeight="1">
      <c r="A1270" s="38">
        <v>1207</v>
      </c>
      <c r="B1270" s="38" t="s">
        <v>3069</v>
      </c>
      <c r="C1270" s="38" t="s">
        <v>3079</v>
      </c>
      <c r="D1270" s="38" t="s">
        <v>157</v>
      </c>
      <c r="E1270" s="38" t="s">
        <v>3111</v>
      </c>
      <c r="F1270" s="45" t="s">
        <v>4839</v>
      </c>
      <c r="G1270" s="38" t="s">
        <v>3112</v>
      </c>
      <c r="H1270" s="38" t="s">
        <v>3099</v>
      </c>
      <c r="I1270" s="38">
        <v>2004</v>
      </c>
      <c r="J1270" s="39">
        <v>2126</v>
      </c>
      <c r="K1270" s="39">
        <v>728</v>
      </c>
      <c r="L1270" s="39">
        <v>100</v>
      </c>
      <c r="M1270" s="39">
        <v>62161</v>
      </c>
      <c r="N1270" s="39">
        <v>2745</v>
      </c>
      <c r="O1270" s="39">
        <v>16</v>
      </c>
      <c r="P1270" s="39">
        <v>3705</v>
      </c>
      <c r="Q1270" s="39">
        <v>0</v>
      </c>
      <c r="R1270" s="39">
        <v>0</v>
      </c>
      <c r="S1270" s="46">
        <v>5.5</v>
      </c>
      <c r="T1270" s="39">
        <v>6</v>
      </c>
      <c r="U1270" s="39">
        <v>0</v>
      </c>
      <c r="V1270" s="39">
        <v>0</v>
      </c>
      <c r="W1270" s="46">
        <v>1.5</v>
      </c>
      <c r="X1270" s="39">
        <v>2</v>
      </c>
      <c r="Y1270" s="39">
        <v>0</v>
      </c>
      <c r="Z1270" s="39">
        <v>0</v>
      </c>
      <c r="AA1270" s="39">
        <v>4</v>
      </c>
      <c r="AB1270" s="39">
        <v>4</v>
      </c>
      <c r="AC1270" s="39">
        <v>0</v>
      </c>
      <c r="AD1270" s="39">
        <v>0</v>
      </c>
      <c r="AE1270" s="39">
        <v>3</v>
      </c>
      <c r="AF1270" s="39">
        <v>462347</v>
      </c>
      <c r="AG1270" s="39">
        <v>215357</v>
      </c>
      <c r="AH1270" s="39">
        <v>37997</v>
      </c>
      <c r="AI1270" s="39">
        <v>208993</v>
      </c>
      <c r="AJ1270" s="39">
        <v>32471</v>
      </c>
      <c r="AK1270" s="39">
        <v>97420</v>
      </c>
    </row>
    <row r="1271" spans="1:37" ht="16.5" customHeight="1">
      <c r="A1271" s="38">
        <v>1208</v>
      </c>
      <c r="B1271" s="38" t="s">
        <v>3069</v>
      </c>
      <c r="C1271" s="38" t="s">
        <v>3079</v>
      </c>
      <c r="D1271" s="38" t="s">
        <v>157</v>
      </c>
      <c r="E1271" s="38" t="s">
        <v>3108</v>
      </c>
      <c r="F1271" s="45" t="s">
        <v>4840</v>
      </c>
      <c r="G1271" s="38" t="s">
        <v>3109</v>
      </c>
      <c r="H1271" s="38" t="s">
        <v>3110</v>
      </c>
      <c r="I1271" s="38">
        <v>2018</v>
      </c>
      <c r="J1271" s="39">
        <v>15025</v>
      </c>
      <c r="K1271" s="39">
        <v>1025</v>
      </c>
      <c r="L1271" s="39">
        <v>130</v>
      </c>
      <c r="M1271" s="39">
        <v>39243</v>
      </c>
      <c r="N1271" s="39">
        <v>193</v>
      </c>
      <c r="O1271" s="39">
        <v>23</v>
      </c>
      <c r="P1271" s="39">
        <v>1462</v>
      </c>
      <c r="Q1271" s="39">
        <v>391</v>
      </c>
      <c r="R1271" s="39">
        <v>0</v>
      </c>
      <c r="S1271" s="39">
        <v>0</v>
      </c>
      <c r="T1271" s="39">
        <v>0</v>
      </c>
      <c r="U1271" s="39">
        <v>0</v>
      </c>
      <c r="V1271" s="39">
        <v>0</v>
      </c>
      <c r="W1271" s="39">
        <v>0</v>
      </c>
      <c r="X1271" s="39">
        <v>0</v>
      </c>
      <c r="Y1271" s="39">
        <v>0</v>
      </c>
      <c r="Z1271" s="39">
        <v>0</v>
      </c>
      <c r="AA1271" s="39">
        <v>0</v>
      </c>
      <c r="AB1271" s="39">
        <v>0</v>
      </c>
      <c r="AC1271" s="39">
        <v>1</v>
      </c>
      <c r="AD1271" s="39">
        <v>1</v>
      </c>
      <c r="AE1271" s="39">
        <v>0</v>
      </c>
      <c r="AF1271" s="39">
        <v>710000</v>
      </c>
      <c r="AG1271" s="39">
        <v>340500</v>
      </c>
      <c r="AH1271" s="39">
        <v>42500</v>
      </c>
      <c r="AI1271" s="39">
        <v>327000</v>
      </c>
      <c r="AJ1271" s="39">
        <v>41622</v>
      </c>
      <c r="AK1271" s="39">
        <v>0</v>
      </c>
    </row>
    <row r="1272" spans="1:37" s="774" customFormat="1">
      <c r="A1272" s="1830" t="s">
        <v>572</v>
      </c>
      <c r="B1272" s="1831"/>
      <c r="C1272" s="1832"/>
      <c r="D1272" s="768"/>
      <c r="E1272" s="769">
        <v>16</v>
      </c>
      <c r="F1272" s="768"/>
      <c r="G1272" s="768"/>
      <c r="H1272" s="768"/>
      <c r="I1272" s="768"/>
      <c r="J1272" s="775"/>
      <c r="K1272" s="775"/>
      <c r="L1272" s="775"/>
      <c r="M1272" s="775"/>
      <c r="N1272" s="775"/>
      <c r="O1272" s="775"/>
      <c r="P1272" s="775"/>
      <c r="Q1272" s="775"/>
      <c r="R1272" s="775"/>
      <c r="S1272" s="772"/>
      <c r="T1272" s="772"/>
      <c r="U1272" s="772"/>
      <c r="V1272" s="772"/>
      <c r="W1272" s="772"/>
      <c r="X1272" s="772"/>
      <c r="Y1272" s="772"/>
      <c r="Z1272" s="771"/>
      <c r="AA1272" s="772"/>
      <c r="AB1272" s="772"/>
      <c r="AC1272" s="771"/>
      <c r="AD1272" s="771"/>
      <c r="AE1272" s="771"/>
      <c r="AF1272" s="776"/>
      <c r="AG1272" s="775"/>
      <c r="AH1272" s="775"/>
      <c r="AI1272" s="775"/>
      <c r="AJ1272" s="775"/>
      <c r="AK1272" s="775"/>
    </row>
    <row r="1273" spans="1:37" s="782" customFormat="1">
      <c r="A1273" s="1824" t="s">
        <v>3120</v>
      </c>
      <c r="B1273" s="1825"/>
      <c r="C1273" s="1826"/>
      <c r="D1273" s="777"/>
      <c r="E1273" s="778">
        <v>22</v>
      </c>
      <c r="F1273" s="777"/>
      <c r="G1273" s="777"/>
      <c r="H1273" s="777"/>
      <c r="I1273" s="777"/>
      <c r="J1273" s="783"/>
      <c r="K1273" s="783"/>
      <c r="L1273" s="783"/>
      <c r="M1273" s="783"/>
      <c r="N1273" s="783"/>
      <c r="O1273" s="783"/>
      <c r="P1273" s="783"/>
      <c r="Q1273" s="783"/>
      <c r="R1273" s="783"/>
      <c r="S1273" s="780"/>
      <c r="T1273" s="780"/>
      <c r="U1273" s="780"/>
      <c r="V1273" s="780"/>
      <c r="W1273" s="780"/>
      <c r="X1273" s="780"/>
      <c r="Y1273" s="780"/>
      <c r="Z1273" s="779"/>
      <c r="AA1273" s="780"/>
      <c r="AB1273" s="780"/>
      <c r="AC1273" s="779"/>
      <c r="AD1273" s="779"/>
      <c r="AE1273" s="779"/>
      <c r="AF1273" s="784"/>
      <c r="AG1273" s="783"/>
      <c r="AH1273" s="783"/>
      <c r="AI1273" s="783"/>
      <c r="AJ1273" s="783"/>
      <c r="AK1273" s="783"/>
    </row>
    <row r="1274" spans="1:37" s="790" customFormat="1">
      <c r="A1274" s="1827" t="s">
        <v>3121</v>
      </c>
      <c r="B1274" s="1828"/>
      <c r="C1274" s="1829"/>
      <c r="D1274" s="785"/>
      <c r="E1274" s="786">
        <v>1208</v>
      </c>
      <c r="F1274" s="785"/>
      <c r="G1274" s="785"/>
      <c r="H1274" s="785"/>
      <c r="I1274" s="785"/>
      <c r="J1274" s="787"/>
      <c r="K1274" s="787"/>
      <c r="L1274" s="787"/>
      <c r="M1274" s="787"/>
      <c r="N1274" s="787"/>
      <c r="O1274" s="787"/>
      <c r="P1274" s="787"/>
      <c r="Q1274" s="787"/>
      <c r="R1274" s="787"/>
      <c r="S1274" s="788"/>
      <c r="T1274" s="788"/>
      <c r="U1274" s="788"/>
      <c r="V1274" s="788"/>
      <c r="W1274" s="788"/>
      <c r="X1274" s="788"/>
      <c r="Y1274" s="788"/>
      <c r="Z1274" s="789"/>
      <c r="AA1274" s="788"/>
      <c r="AB1274" s="788"/>
      <c r="AC1274" s="789"/>
      <c r="AD1274" s="789"/>
      <c r="AE1274" s="789"/>
      <c r="AF1274" s="787"/>
      <c r="AG1274" s="787"/>
      <c r="AH1274" s="787"/>
      <c r="AI1274" s="787"/>
      <c r="AJ1274" s="787"/>
      <c r="AK1274" s="787"/>
    </row>
  </sheetData>
  <mergeCells count="81">
    <mergeCell ref="A3:B3"/>
    <mergeCell ref="A1196:C1196"/>
    <mergeCell ref="A1198:C1198"/>
    <mergeCell ref="A1247:C1247"/>
    <mergeCell ref="A1248:C1248"/>
    <mergeCell ref="A1094:C1094"/>
    <mergeCell ref="A1095:C1095"/>
    <mergeCell ref="A1124:C1124"/>
    <mergeCell ref="A1167:C1167"/>
    <mergeCell ref="A1168:C1168"/>
    <mergeCell ref="A973:C973"/>
    <mergeCell ref="A1019:C1019"/>
    <mergeCell ref="A1020:C1020"/>
    <mergeCell ref="A1043:C1043"/>
    <mergeCell ref="A1045:C1045"/>
    <mergeCell ref="A886:C886"/>
    <mergeCell ref="A952:C952"/>
    <mergeCell ref="A971:C971"/>
    <mergeCell ref="A827:C827"/>
    <mergeCell ref="A828:C828"/>
    <mergeCell ref="A844:C844"/>
    <mergeCell ref="A846:C846"/>
    <mergeCell ref="A885:C885"/>
    <mergeCell ref="A764:C764"/>
    <mergeCell ref="A765:C765"/>
    <mergeCell ref="A788:C788"/>
    <mergeCell ref="A906:C906"/>
    <mergeCell ref="A951:C951"/>
    <mergeCell ref="A447:C447"/>
    <mergeCell ref="A460:C460"/>
    <mergeCell ref="A461:C461"/>
    <mergeCell ref="A473:C473"/>
    <mergeCell ref="A479:C479"/>
    <mergeCell ref="A2:C2"/>
    <mergeCell ref="F4:F6"/>
    <mergeCell ref="G4:G6"/>
    <mergeCell ref="H4:H6"/>
    <mergeCell ref="AJ4:AK5"/>
    <mergeCell ref="U4:V5"/>
    <mergeCell ref="W4:X5"/>
    <mergeCell ref="A4:A6"/>
    <mergeCell ref="B4:B6"/>
    <mergeCell ref="C4:C6"/>
    <mergeCell ref="D4:D6"/>
    <mergeCell ref="Y4:Z5"/>
    <mergeCell ref="AA4:AB5"/>
    <mergeCell ref="AC4:AE5"/>
    <mergeCell ref="AF4:AI5"/>
    <mergeCell ref="I4:I6"/>
    <mergeCell ref="J4:L5"/>
    <mergeCell ref="M4:R5"/>
    <mergeCell ref="S4:T5"/>
    <mergeCell ref="E4:E6"/>
    <mergeCell ref="A1272:C1272"/>
    <mergeCell ref="A316:C316"/>
    <mergeCell ref="A366:C366"/>
    <mergeCell ref="A367:C367"/>
    <mergeCell ref="A374:C374"/>
    <mergeCell ref="A393:C393"/>
    <mergeCell ref="A394:C394"/>
    <mergeCell ref="A397:C397"/>
    <mergeCell ref="A422:C422"/>
    <mergeCell ref="A423:C423"/>
    <mergeCell ref="A428:C428"/>
    <mergeCell ref="A444:C444"/>
    <mergeCell ref="A1273:C1273"/>
    <mergeCell ref="A1274:C1274"/>
    <mergeCell ref="A1255:C1255"/>
    <mergeCell ref="A29:C29"/>
    <mergeCell ref="A35:C35"/>
    <mergeCell ref="A204:C204"/>
    <mergeCell ref="A205:C205"/>
    <mergeCell ref="A220:C220"/>
    <mergeCell ref="A223:C223"/>
    <mergeCell ref="A257:C257"/>
    <mergeCell ref="A258:C258"/>
    <mergeCell ref="A268:C268"/>
    <mergeCell ref="A277:C277"/>
    <mergeCell ref="A305:C305"/>
    <mergeCell ref="A306:C306"/>
    <mergeCell ref="A445:C445"/>
  </mergeCells>
  <phoneticPr fontId="2" type="noConversion"/>
  <pageMargins left="0.7" right="0.7" top="0.75" bottom="0.75" header="0.3" footer="0.3"/>
  <pageSetup paperSize="9"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8246-AAD9-406F-8CE1-7DFE164A8DC4}">
  <sheetPr>
    <pageSetUpPr autoPageBreaks="0" fitToPage="1"/>
  </sheetPr>
  <dimension ref="A1:CC1024"/>
  <sheetViews>
    <sheetView tabSelected="1" topLeftCell="BA1" zoomScale="150" zoomScaleNormal="150" zoomScaleSheetLayoutView="100" workbookViewId="0">
      <selection activeCell="BX40" sqref="BO1:BX40"/>
    </sheetView>
  </sheetViews>
  <sheetFormatPr baseColWidth="10" defaultColWidth="9" defaultRowHeight="16.5" customHeight="1"/>
  <cols>
    <col min="1" max="5" width="4.83203125" style="1545" customWidth="1"/>
    <col min="6" max="6" width="18.83203125" style="1545" customWidth="1"/>
    <col min="7" max="7" width="24.6640625" style="1545" customWidth="1"/>
    <col min="8" max="9" width="10.83203125" style="1545" customWidth="1"/>
    <col min="10" max="10" width="7.6640625" style="1545" customWidth="1"/>
    <col min="11" max="11" width="10.83203125" style="1545" customWidth="1"/>
    <col min="12" max="12" width="18.83203125" style="1545" customWidth="1"/>
    <col min="13" max="13" width="24.83203125" style="1545" customWidth="1"/>
    <col min="14" max="16" width="6.6640625" style="1545" customWidth="1"/>
    <col min="17" max="18" width="9.6640625" style="2522" customWidth="1"/>
    <col min="19" max="23" width="8.6640625" style="2522" customWidth="1"/>
    <col min="24" max="24" width="8.6640625" style="2523" customWidth="1"/>
    <col min="25" max="31" width="8.6640625" style="2522" customWidth="1"/>
    <col min="32" max="32" width="30.6640625" style="1545" customWidth="1"/>
    <col min="33" max="34" width="8.6640625" style="2522" customWidth="1"/>
    <col min="35" max="36" width="16.6640625" style="1545" customWidth="1"/>
    <col min="37" max="43" width="8.6640625" style="1545" customWidth="1"/>
    <col min="44" max="46" width="10.6640625" style="1545" customWidth="1"/>
    <col min="47" max="48" width="8.6640625" style="47" customWidth="1"/>
    <col min="49" max="53" width="6.6640625" style="2522" customWidth="1"/>
    <col min="54" max="55" width="6.6640625" style="1545" customWidth="1"/>
    <col min="56" max="57" width="24.6640625" style="1545" customWidth="1"/>
    <col min="58" max="62" width="6.6640625" style="47" customWidth="1"/>
    <col min="63" max="64" width="6.6640625" style="1545" customWidth="1"/>
    <col min="65" max="66" width="24.6640625" style="1545" customWidth="1"/>
    <col min="67" max="81" width="6.6640625" style="1545" customWidth="1"/>
    <col min="82" max="16384" width="9" style="2524"/>
  </cols>
  <sheetData>
    <row r="1" spans="1:81" s="1971" customFormat="1" ht="16.5" customHeight="1">
      <c r="A1" s="1968" t="s">
        <v>24219</v>
      </c>
      <c r="B1" s="1969"/>
      <c r="C1" s="1969"/>
      <c r="D1" s="1969"/>
      <c r="E1" s="1969"/>
      <c r="F1" s="1969"/>
      <c r="G1" s="1969"/>
      <c r="H1" s="187"/>
      <c r="I1" s="187"/>
      <c r="J1" s="187"/>
      <c r="K1" s="187"/>
      <c r="L1" s="187"/>
      <c r="M1" s="187"/>
      <c r="N1" s="187"/>
      <c r="O1" s="187"/>
      <c r="P1" s="187"/>
      <c r="Q1" s="177"/>
      <c r="R1" s="177"/>
      <c r="S1" s="177"/>
      <c r="T1" s="177"/>
      <c r="U1" s="177"/>
      <c r="V1" s="177"/>
      <c r="W1" s="177"/>
      <c r="X1" s="1970"/>
      <c r="Y1" s="177"/>
      <c r="Z1" s="177"/>
      <c r="AA1" s="177"/>
      <c r="AB1" s="177"/>
      <c r="AC1" s="177"/>
      <c r="AD1" s="177"/>
      <c r="AE1" s="177"/>
      <c r="AF1" s="187"/>
      <c r="AG1" s="177"/>
      <c r="AH1" s="177"/>
      <c r="AI1" s="187"/>
      <c r="AJ1" s="187"/>
      <c r="AK1" s="187"/>
      <c r="AL1" s="187"/>
      <c r="AM1" s="187"/>
      <c r="AN1" s="187"/>
      <c r="AO1" s="187"/>
      <c r="AP1" s="187"/>
      <c r="AQ1" s="187"/>
      <c r="AR1" s="187"/>
      <c r="AS1" s="187"/>
      <c r="AT1" s="187"/>
      <c r="AU1" s="448"/>
      <c r="AV1" s="448"/>
      <c r="AW1" s="177"/>
      <c r="AX1" s="177"/>
      <c r="AY1" s="177"/>
      <c r="AZ1" s="177"/>
      <c r="BA1" s="177"/>
      <c r="BB1" s="1970"/>
      <c r="BC1" s="1970"/>
      <c r="BD1" s="187"/>
      <c r="BE1" s="187"/>
      <c r="BF1" s="448"/>
      <c r="BG1" s="448"/>
      <c r="BH1" s="448"/>
      <c r="BI1" s="448"/>
      <c r="BJ1" s="448"/>
      <c r="BK1" s="1970"/>
      <c r="BL1" s="1970"/>
      <c r="BM1" s="187"/>
      <c r="BN1" s="187"/>
      <c r="BO1" s="187"/>
      <c r="BP1" s="187"/>
      <c r="BQ1" s="187"/>
      <c r="BR1" s="187"/>
      <c r="BS1" s="187"/>
      <c r="BT1" s="187"/>
      <c r="BU1" s="187"/>
      <c r="BV1" s="187"/>
      <c r="BW1" s="187"/>
      <c r="BX1" s="187"/>
      <c r="BY1" s="187"/>
      <c r="BZ1" s="187"/>
      <c r="CA1" s="187"/>
      <c r="CB1" s="187"/>
      <c r="CC1" s="187"/>
    </row>
    <row r="2" spans="1:81" s="1971" customFormat="1" ht="16.5" customHeight="1">
      <c r="A2" s="1873" t="s">
        <v>16911</v>
      </c>
      <c r="B2" s="1873"/>
      <c r="C2" s="1873"/>
      <c r="D2" s="1972"/>
      <c r="E2" s="1972"/>
      <c r="F2" s="1716"/>
      <c r="G2" s="1716"/>
      <c r="H2" s="1716"/>
      <c r="I2" s="1716"/>
      <c r="J2" s="1716"/>
      <c r="K2" s="1716"/>
      <c r="L2" s="1716"/>
      <c r="M2" s="1716"/>
      <c r="N2" s="1716"/>
      <c r="O2" s="1716"/>
      <c r="P2" s="1716"/>
      <c r="Q2" s="1973"/>
      <c r="R2" s="1973"/>
      <c r="S2" s="1973"/>
      <c r="T2" s="1973"/>
      <c r="U2" s="1973"/>
      <c r="V2" s="1973"/>
      <c r="W2" s="1973"/>
      <c r="X2" s="1974"/>
      <c r="Y2" s="1973"/>
      <c r="Z2" s="1973"/>
      <c r="AA2" s="1973"/>
      <c r="AB2" s="1973"/>
      <c r="AC2" s="1973"/>
      <c r="AD2" s="1973"/>
      <c r="AE2" s="1973"/>
      <c r="AF2" s="1716"/>
      <c r="AG2" s="1973"/>
      <c r="AH2" s="1973"/>
      <c r="AI2" s="1716"/>
      <c r="AJ2" s="1716"/>
      <c r="AK2" s="1716"/>
      <c r="AL2" s="1716"/>
      <c r="AM2" s="1716"/>
      <c r="AN2" s="1716"/>
      <c r="AO2" s="1716"/>
      <c r="AP2" s="1716"/>
      <c r="AQ2" s="1716"/>
      <c r="AR2" s="1716"/>
      <c r="AS2" s="1716"/>
      <c r="AT2" s="1716"/>
      <c r="AU2" s="444"/>
      <c r="AV2" s="444"/>
      <c r="AW2" s="1973"/>
      <c r="AX2" s="1973"/>
      <c r="AY2" s="1973"/>
      <c r="AZ2" s="1973"/>
      <c r="BA2" s="1973"/>
      <c r="BB2" s="1716"/>
      <c r="BC2" s="1716"/>
      <c r="BD2" s="1716"/>
      <c r="BE2" s="1716"/>
      <c r="BF2" s="444"/>
      <c r="BG2" s="444"/>
      <c r="BH2" s="444"/>
      <c r="BI2" s="444"/>
      <c r="BJ2" s="444"/>
      <c r="BK2" s="1716"/>
      <c r="BL2" s="1716"/>
      <c r="BM2" s="1716"/>
      <c r="BN2" s="1716"/>
      <c r="BO2" s="1716"/>
      <c r="BP2" s="1716"/>
      <c r="BQ2" s="1716"/>
      <c r="BR2" s="1716"/>
      <c r="BS2" s="1716"/>
      <c r="BT2" s="1716"/>
      <c r="BU2" s="1716"/>
      <c r="BV2" s="1716"/>
      <c r="BW2" s="1716"/>
      <c r="BX2" s="1716"/>
      <c r="BY2" s="1716"/>
      <c r="BZ2" s="1716"/>
      <c r="CA2" s="1716"/>
      <c r="CB2" s="1716"/>
      <c r="CC2" s="1716"/>
    </row>
    <row r="3" spans="1:81" s="1971" customFormat="1" ht="16.5" customHeight="1">
      <c r="A3" s="1874" t="s">
        <v>3125</v>
      </c>
      <c r="B3" s="1874"/>
      <c r="C3" s="1975"/>
      <c r="D3" s="1975"/>
      <c r="E3" s="1975"/>
      <c r="F3" s="1975"/>
      <c r="G3" s="1975"/>
      <c r="H3" s="1975"/>
      <c r="I3" s="1975"/>
      <c r="J3" s="1975"/>
      <c r="K3" s="1975"/>
      <c r="L3" s="1975"/>
      <c r="M3" s="1976"/>
      <c r="N3" s="1976"/>
      <c r="O3" s="1976"/>
      <c r="P3" s="1976"/>
      <c r="Q3" s="1977"/>
      <c r="R3" s="1977"/>
      <c r="S3" s="1977"/>
      <c r="T3" s="1977"/>
      <c r="U3" s="1977"/>
      <c r="V3" s="1977"/>
      <c r="W3" s="1977"/>
      <c r="X3" s="1978"/>
      <c r="Y3" s="1977"/>
      <c r="Z3" s="1977"/>
      <c r="AA3" s="1977"/>
      <c r="AB3" s="1977"/>
      <c r="AC3" s="1977"/>
      <c r="AD3" s="1977"/>
      <c r="AE3" s="1977"/>
      <c r="AF3" s="1976"/>
      <c r="AG3" s="1977"/>
      <c r="AH3" s="1977"/>
      <c r="AI3" s="1976"/>
      <c r="AJ3" s="1976"/>
      <c r="AK3" s="1976"/>
      <c r="AL3" s="1976"/>
      <c r="AM3" s="1976"/>
      <c r="AN3" s="1976"/>
      <c r="AO3" s="1976"/>
      <c r="AP3" s="1976"/>
      <c r="AQ3" s="1976"/>
      <c r="AR3" s="1976"/>
      <c r="AS3" s="1976"/>
      <c r="AT3" s="1976"/>
      <c r="AU3" s="440"/>
      <c r="AV3" s="440"/>
      <c r="AW3" s="1977"/>
      <c r="AX3" s="1977"/>
      <c r="AY3" s="1977"/>
      <c r="AZ3" s="1977"/>
      <c r="BA3" s="1977"/>
      <c r="BB3" s="1978"/>
      <c r="BC3" s="1978"/>
      <c r="BD3" s="1976"/>
      <c r="BE3" s="1976"/>
      <c r="BF3" s="440"/>
      <c r="BG3" s="440"/>
      <c r="BH3" s="440"/>
      <c r="BI3" s="440"/>
      <c r="BJ3" s="440"/>
      <c r="BK3" s="1978"/>
      <c r="BL3" s="1978"/>
      <c r="BM3" s="1976"/>
      <c r="BN3" s="1976"/>
      <c r="BO3" s="1976"/>
      <c r="BP3" s="1976"/>
      <c r="BQ3" s="1976"/>
      <c r="BR3" s="1976"/>
      <c r="BS3" s="1976"/>
      <c r="BT3" s="1976"/>
      <c r="BU3" s="1976"/>
      <c r="BV3" s="1976"/>
      <c r="BW3" s="1976"/>
      <c r="BX3" s="1976"/>
      <c r="BY3" s="1976"/>
      <c r="BZ3" s="1976"/>
      <c r="CA3" s="1976"/>
      <c r="CB3" s="1976"/>
      <c r="CC3" s="1976"/>
    </row>
    <row r="4" spans="1:81" s="792" customFormat="1" ht="16" customHeight="1">
      <c r="A4" s="1979" t="s">
        <v>14103</v>
      </c>
      <c r="B4" s="1979"/>
      <c r="C4" s="1979"/>
      <c r="D4" s="1979"/>
      <c r="E4" s="1979"/>
      <c r="F4" s="1979"/>
      <c r="G4" s="1979"/>
      <c r="H4" s="1979"/>
      <c r="I4" s="1979"/>
      <c r="J4" s="1979"/>
      <c r="K4" s="1979"/>
      <c r="L4" s="1980"/>
      <c r="M4" s="1981" t="s">
        <v>20461</v>
      </c>
      <c r="N4" s="1979"/>
      <c r="O4" s="1979"/>
      <c r="P4" s="1980"/>
      <c r="Q4" s="1982" t="s">
        <v>14104</v>
      </c>
      <c r="R4" s="1982"/>
      <c r="S4" s="1982"/>
      <c r="T4" s="1982"/>
      <c r="U4" s="1982"/>
      <c r="V4" s="1982"/>
      <c r="W4" s="1982"/>
      <c r="X4" s="1982"/>
      <c r="Y4" s="1982"/>
      <c r="Z4" s="1982"/>
      <c r="AA4" s="1982"/>
      <c r="AB4" s="1982"/>
      <c r="AC4" s="1982"/>
      <c r="AD4" s="1982"/>
      <c r="AE4" s="1982"/>
      <c r="AF4" s="1983" t="s">
        <v>14105</v>
      </c>
      <c r="AG4" s="1983"/>
      <c r="AH4" s="1983"/>
      <c r="AI4" s="1983"/>
      <c r="AJ4" s="1983"/>
      <c r="AK4" s="1981" t="s">
        <v>14106</v>
      </c>
      <c r="AL4" s="1979"/>
      <c r="AM4" s="1979"/>
      <c r="AN4" s="1979"/>
      <c r="AO4" s="1979"/>
      <c r="AP4" s="1979"/>
      <c r="AQ4" s="1981" t="s">
        <v>14107</v>
      </c>
      <c r="AR4" s="1979"/>
      <c r="AS4" s="1979"/>
      <c r="AT4" s="1980"/>
      <c r="AU4" s="1982" t="s">
        <v>14108</v>
      </c>
      <c r="AV4" s="1982"/>
      <c r="AW4" s="1984" t="s">
        <v>14109</v>
      </c>
      <c r="AX4" s="1985"/>
      <c r="AY4" s="1985"/>
      <c r="AZ4" s="1985"/>
      <c r="BA4" s="1985"/>
      <c r="BB4" s="1985"/>
      <c r="BC4" s="1985"/>
      <c r="BD4" s="1985"/>
      <c r="BE4" s="1985"/>
      <c r="BF4" s="1985"/>
      <c r="BG4" s="1985"/>
      <c r="BH4" s="1985"/>
      <c r="BI4" s="1985"/>
      <c r="BJ4" s="1985"/>
      <c r="BK4" s="1985"/>
      <c r="BL4" s="1985"/>
      <c r="BM4" s="1985"/>
      <c r="BN4" s="1985"/>
      <c r="BO4" s="1983" t="s">
        <v>14110</v>
      </c>
      <c r="BP4" s="1983"/>
      <c r="BQ4" s="1983"/>
      <c r="BR4" s="1983"/>
      <c r="BS4" s="1983"/>
      <c r="BT4" s="1983"/>
      <c r="BU4" s="1983"/>
      <c r="BV4" s="1983"/>
      <c r="BW4" s="1983"/>
      <c r="BX4" s="1983"/>
      <c r="BY4" s="1983" t="s">
        <v>14111</v>
      </c>
      <c r="BZ4" s="1983"/>
      <c r="CA4" s="1983"/>
      <c r="CB4" s="1983"/>
      <c r="CC4" s="1983"/>
    </row>
    <row r="5" spans="1:81" s="792" customFormat="1" ht="16" customHeight="1">
      <c r="A5" s="1986" t="s">
        <v>0</v>
      </c>
      <c r="B5" s="1981" t="s">
        <v>14102</v>
      </c>
      <c r="C5" s="1980"/>
      <c r="D5" s="1981" t="s">
        <v>14101</v>
      </c>
      <c r="E5" s="1980"/>
      <c r="F5" s="1986" t="s">
        <v>14100</v>
      </c>
      <c r="G5" s="1986" t="s">
        <v>14099</v>
      </c>
      <c r="H5" s="1986" t="s">
        <v>14098</v>
      </c>
      <c r="I5" s="1986" t="s">
        <v>14097</v>
      </c>
      <c r="J5" s="1846" t="s">
        <v>14096</v>
      </c>
      <c r="K5" s="1986" t="s">
        <v>14095</v>
      </c>
      <c r="L5" s="1986" t="s">
        <v>14094</v>
      </c>
      <c r="M5" s="228" t="s">
        <v>14093</v>
      </c>
      <c r="N5" s="1868" t="s">
        <v>14092</v>
      </c>
      <c r="O5" s="1866"/>
      <c r="P5" s="1867"/>
      <c r="Q5" s="1854" t="s">
        <v>14091</v>
      </c>
      <c r="R5" s="1854" t="s">
        <v>14090</v>
      </c>
      <c r="S5" s="1870" t="s">
        <v>14089</v>
      </c>
      <c r="T5" s="1871"/>
      <c r="U5" s="1871"/>
      <c r="V5" s="1872"/>
      <c r="W5" s="1858" t="s">
        <v>14088</v>
      </c>
      <c r="X5" s="1860"/>
      <c r="Y5" s="1854" t="s">
        <v>14087</v>
      </c>
      <c r="Z5" s="2525" t="s">
        <v>14086</v>
      </c>
      <c r="AA5" s="2526"/>
      <c r="AB5" s="1854" t="s">
        <v>14085</v>
      </c>
      <c r="AC5" s="1854" t="s">
        <v>14084</v>
      </c>
      <c r="AD5" s="1854" t="s">
        <v>14083</v>
      </c>
      <c r="AE5" s="1854" t="s">
        <v>14082</v>
      </c>
      <c r="AF5" s="1868" t="s">
        <v>14081</v>
      </c>
      <c r="AG5" s="1866"/>
      <c r="AH5" s="1866"/>
      <c r="AI5" s="1868" t="s">
        <v>14080</v>
      </c>
      <c r="AJ5" s="1867"/>
      <c r="AK5" s="1846" t="s">
        <v>14079</v>
      </c>
      <c r="AL5" s="1857" t="s">
        <v>14078</v>
      </c>
      <c r="AM5" s="1857"/>
      <c r="AN5" s="1857"/>
      <c r="AO5" s="1857"/>
      <c r="AP5" s="1857"/>
      <c r="AQ5" s="1986" t="s">
        <v>14077</v>
      </c>
      <c r="AR5" s="1986" t="s">
        <v>14112</v>
      </c>
      <c r="AS5" s="1986" t="s">
        <v>14113</v>
      </c>
      <c r="AT5" s="1986" t="s">
        <v>14076</v>
      </c>
      <c r="AU5" s="1987" t="s">
        <v>14075</v>
      </c>
      <c r="AV5" s="1987" t="s">
        <v>14074</v>
      </c>
      <c r="AW5" s="1984" t="s">
        <v>14073</v>
      </c>
      <c r="AX5" s="1985"/>
      <c r="AY5" s="1985"/>
      <c r="AZ5" s="1985"/>
      <c r="BA5" s="1985"/>
      <c r="BB5" s="1985"/>
      <c r="BC5" s="1985"/>
      <c r="BD5" s="1985"/>
      <c r="BE5" s="1988"/>
      <c r="BF5" s="1984" t="s">
        <v>14072</v>
      </c>
      <c r="BG5" s="1985"/>
      <c r="BH5" s="1985"/>
      <c r="BI5" s="1985"/>
      <c r="BJ5" s="1985"/>
      <c r="BK5" s="1985"/>
      <c r="BL5" s="1985"/>
      <c r="BM5" s="1985"/>
      <c r="BN5" s="1985"/>
      <c r="BO5" s="1857" t="s">
        <v>14071</v>
      </c>
      <c r="BP5" s="1857"/>
      <c r="BQ5" s="1857"/>
      <c r="BR5" s="1857"/>
      <c r="BS5" s="1857"/>
      <c r="BT5" s="1857" t="s">
        <v>14070</v>
      </c>
      <c r="BU5" s="1857"/>
      <c r="BV5" s="1857"/>
      <c r="BW5" s="1857"/>
      <c r="BX5" s="1857" t="s">
        <v>14069</v>
      </c>
      <c r="BY5" s="1846" t="s">
        <v>14170</v>
      </c>
      <c r="BZ5" s="1857" t="s">
        <v>14068</v>
      </c>
      <c r="CA5" s="1857"/>
      <c r="CB5" s="1857"/>
      <c r="CC5" s="1857" t="s">
        <v>14067</v>
      </c>
    </row>
    <row r="6" spans="1:81" s="792" customFormat="1" ht="12" customHeight="1">
      <c r="A6" s="1989"/>
      <c r="B6" s="1986" t="s">
        <v>14066</v>
      </c>
      <c r="C6" s="1986" t="s">
        <v>14065</v>
      </c>
      <c r="D6" s="1986" t="s">
        <v>14064</v>
      </c>
      <c r="E6" s="1986" t="s">
        <v>14063</v>
      </c>
      <c r="F6" s="1989"/>
      <c r="G6" s="1989"/>
      <c r="H6" s="1989"/>
      <c r="I6" s="1989"/>
      <c r="J6" s="1847"/>
      <c r="K6" s="1989"/>
      <c r="L6" s="1989"/>
      <c r="M6" s="1846" t="s">
        <v>14062</v>
      </c>
      <c r="N6" s="1846" t="s">
        <v>14061</v>
      </c>
      <c r="O6" s="1846" t="s">
        <v>14060</v>
      </c>
      <c r="P6" s="1846" t="s">
        <v>14059</v>
      </c>
      <c r="Q6" s="1855"/>
      <c r="R6" s="1855"/>
      <c r="S6" s="1869" t="s">
        <v>14058</v>
      </c>
      <c r="T6" s="1854" t="s">
        <v>14057</v>
      </c>
      <c r="U6" s="1854" t="s">
        <v>14056</v>
      </c>
      <c r="V6" s="1854" t="s">
        <v>14055</v>
      </c>
      <c r="W6" s="1854" t="s">
        <v>14053</v>
      </c>
      <c r="X6" s="1854" t="s">
        <v>14054</v>
      </c>
      <c r="Y6" s="1855"/>
      <c r="Z6" s="1854" t="s">
        <v>14053</v>
      </c>
      <c r="AA6" s="1854" t="s">
        <v>14052</v>
      </c>
      <c r="AB6" s="1855"/>
      <c r="AC6" s="1855"/>
      <c r="AD6" s="1855"/>
      <c r="AE6" s="1855"/>
      <c r="AF6" s="1846" t="s">
        <v>14051</v>
      </c>
      <c r="AG6" s="1858" t="s">
        <v>14050</v>
      </c>
      <c r="AH6" s="1860"/>
      <c r="AI6" s="1846" t="s">
        <v>14049</v>
      </c>
      <c r="AJ6" s="1846" t="s">
        <v>14016</v>
      </c>
      <c r="AK6" s="1847"/>
      <c r="AL6" s="1846" t="s">
        <v>20462</v>
      </c>
      <c r="AM6" s="1846" t="s">
        <v>14048</v>
      </c>
      <c r="AN6" s="1868" t="s">
        <v>14047</v>
      </c>
      <c r="AO6" s="1867"/>
      <c r="AP6" s="1846" t="s">
        <v>14046</v>
      </c>
      <c r="AQ6" s="1989"/>
      <c r="AR6" s="1989"/>
      <c r="AS6" s="1989"/>
      <c r="AT6" s="1989"/>
      <c r="AU6" s="1990"/>
      <c r="AV6" s="1990"/>
      <c r="AW6" s="1854" t="s">
        <v>14042</v>
      </c>
      <c r="AX6" s="1854" t="s">
        <v>14041</v>
      </c>
      <c r="AY6" s="1854" t="s">
        <v>14045</v>
      </c>
      <c r="AZ6" s="1854" t="s">
        <v>14044</v>
      </c>
      <c r="BA6" s="1854" t="s">
        <v>14038</v>
      </c>
      <c r="BB6" s="1861" t="s">
        <v>14043</v>
      </c>
      <c r="BC6" s="1862"/>
      <c r="BD6" s="1863"/>
      <c r="BE6" s="1991" t="s">
        <v>14036</v>
      </c>
      <c r="BF6" s="1854" t="s">
        <v>14042</v>
      </c>
      <c r="BG6" s="1854" t="s">
        <v>14041</v>
      </c>
      <c r="BH6" s="1854" t="s">
        <v>14040</v>
      </c>
      <c r="BI6" s="1854" t="s">
        <v>14039</v>
      </c>
      <c r="BJ6" s="1854" t="s">
        <v>14038</v>
      </c>
      <c r="BK6" s="1858" t="s">
        <v>14037</v>
      </c>
      <c r="BL6" s="1859"/>
      <c r="BM6" s="1860"/>
      <c r="BN6" s="1992" t="s">
        <v>14036</v>
      </c>
      <c r="BO6" s="1857" t="s">
        <v>14035</v>
      </c>
      <c r="BP6" s="1857"/>
      <c r="BQ6" s="1857"/>
      <c r="BR6" s="1846" t="s">
        <v>14034</v>
      </c>
      <c r="BS6" s="1846" t="s">
        <v>14033</v>
      </c>
      <c r="BT6" s="1857" t="s">
        <v>14032</v>
      </c>
      <c r="BU6" s="1857" t="s">
        <v>14031</v>
      </c>
      <c r="BV6" s="1857" t="s">
        <v>14030</v>
      </c>
      <c r="BW6" s="1857" t="s">
        <v>14027</v>
      </c>
      <c r="BX6" s="1857"/>
      <c r="BY6" s="1847"/>
      <c r="BZ6" s="1857" t="s">
        <v>14029</v>
      </c>
      <c r="CA6" s="1857" t="s">
        <v>14028</v>
      </c>
      <c r="CB6" s="1857" t="s">
        <v>14027</v>
      </c>
      <c r="CC6" s="1857"/>
    </row>
    <row r="7" spans="1:81" s="792" customFormat="1" ht="12" customHeight="1">
      <c r="A7" s="1989"/>
      <c r="B7" s="1989"/>
      <c r="C7" s="1989"/>
      <c r="D7" s="1989"/>
      <c r="E7" s="1989"/>
      <c r="F7" s="1989"/>
      <c r="G7" s="1989"/>
      <c r="H7" s="1989"/>
      <c r="I7" s="1989"/>
      <c r="J7" s="1847"/>
      <c r="K7" s="1989"/>
      <c r="L7" s="1989"/>
      <c r="M7" s="1847"/>
      <c r="N7" s="1847"/>
      <c r="O7" s="1847"/>
      <c r="P7" s="1847"/>
      <c r="Q7" s="1855"/>
      <c r="R7" s="1855"/>
      <c r="S7" s="1869"/>
      <c r="T7" s="1855"/>
      <c r="U7" s="1855"/>
      <c r="V7" s="1855"/>
      <c r="W7" s="1855"/>
      <c r="X7" s="1855"/>
      <c r="Y7" s="1855"/>
      <c r="Z7" s="1855"/>
      <c r="AA7" s="1855"/>
      <c r="AB7" s="1855"/>
      <c r="AC7" s="1855"/>
      <c r="AD7" s="1855"/>
      <c r="AE7" s="1855"/>
      <c r="AF7" s="1847"/>
      <c r="AG7" s="1854" t="s">
        <v>14026</v>
      </c>
      <c r="AH7" s="1854" t="s">
        <v>14025</v>
      </c>
      <c r="AI7" s="1847"/>
      <c r="AJ7" s="1847"/>
      <c r="AK7" s="1847"/>
      <c r="AL7" s="1847"/>
      <c r="AM7" s="1847"/>
      <c r="AN7" s="1846" t="s">
        <v>14024</v>
      </c>
      <c r="AO7" s="1846" t="s">
        <v>14023</v>
      </c>
      <c r="AP7" s="1847"/>
      <c r="AQ7" s="1989"/>
      <c r="AR7" s="1989"/>
      <c r="AS7" s="1989"/>
      <c r="AT7" s="1989"/>
      <c r="AU7" s="1990"/>
      <c r="AV7" s="1990"/>
      <c r="AW7" s="1855"/>
      <c r="AX7" s="1855"/>
      <c r="AY7" s="1855"/>
      <c r="AZ7" s="1855"/>
      <c r="BA7" s="1855"/>
      <c r="BB7" s="1854" t="s">
        <v>14022</v>
      </c>
      <c r="BC7" s="1854" t="s">
        <v>14021</v>
      </c>
      <c r="BD7" s="1864" t="s">
        <v>14020</v>
      </c>
      <c r="BE7" s="1989"/>
      <c r="BF7" s="1855"/>
      <c r="BG7" s="1855"/>
      <c r="BH7" s="1855"/>
      <c r="BI7" s="1855"/>
      <c r="BJ7" s="1855"/>
      <c r="BK7" s="1854" t="s">
        <v>14022</v>
      </c>
      <c r="BL7" s="1854" t="s">
        <v>14021</v>
      </c>
      <c r="BM7" s="1846" t="s">
        <v>14020</v>
      </c>
      <c r="BN7" s="1993"/>
      <c r="BO7" s="1857" t="s">
        <v>14019</v>
      </c>
      <c r="BP7" s="1846" t="s">
        <v>14018</v>
      </c>
      <c r="BQ7" s="1846" t="s">
        <v>14017</v>
      </c>
      <c r="BR7" s="1847"/>
      <c r="BS7" s="1847"/>
      <c r="BT7" s="1857"/>
      <c r="BU7" s="1857"/>
      <c r="BV7" s="1857"/>
      <c r="BW7" s="1857"/>
      <c r="BX7" s="1857"/>
      <c r="BY7" s="1847"/>
      <c r="BZ7" s="1857"/>
      <c r="CA7" s="1857"/>
      <c r="CB7" s="1857"/>
      <c r="CC7" s="1857"/>
    </row>
    <row r="8" spans="1:81" s="792" customFormat="1" ht="12" customHeight="1">
      <c r="A8" s="1994"/>
      <c r="B8" s="1994"/>
      <c r="C8" s="1994"/>
      <c r="D8" s="1994"/>
      <c r="E8" s="1994"/>
      <c r="F8" s="1994"/>
      <c r="G8" s="1994"/>
      <c r="H8" s="1994"/>
      <c r="I8" s="1994"/>
      <c r="J8" s="1848"/>
      <c r="K8" s="1994"/>
      <c r="L8" s="1994"/>
      <c r="M8" s="1848"/>
      <c r="N8" s="1848"/>
      <c r="O8" s="1848"/>
      <c r="P8" s="1848"/>
      <c r="Q8" s="1856"/>
      <c r="R8" s="1856"/>
      <c r="S8" s="1869"/>
      <c r="T8" s="1856"/>
      <c r="U8" s="1856"/>
      <c r="V8" s="1856"/>
      <c r="W8" s="1856"/>
      <c r="X8" s="1856"/>
      <c r="Y8" s="1856"/>
      <c r="Z8" s="1856"/>
      <c r="AA8" s="1856"/>
      <c r="AB8" s="1856"/>
      <c r="AC8" s="1856"/>
      <c r="AD8" s="1856"/>
      <c r="AE8" s="1856"/>
      <c r="AF8" s="1848"/>
      <c r="AG8" s="1856"/>
      <c r="AH8" s="1856"/>
      <c r="AI8" s="1848"/>
      <c r="AJ8" s="1848"/>
      <c r="AK8" s="1848"/>
      <c r="AL8" s="1848"/>
      <c r="AM8" s="1848"/>
      <c r="AN8" s="1848"/>
      <c r="AO8" s="1848"/>
      <c r="AP8" s="1848"/>
      <c r="AQ8" s="1994"/>
      <c r="AR8" s="1994"/>
      <c r="AS8" s="1994"/>
      <c r="AT8" s="1994"/>
      <c r="AU8" s="1995"/>
      <c r="AV8" s="1995"/>
      <c r="AW8" s="1856"/>
      <c r="AX8" s="1856"/>
      <c r="AY8" s="1856"/>
      <c r="AZ8" s="1856"/>
      <c r="BA8" s="1856"/>
      <c r="BB8" s="1856"/>
      <c r="BC8" s="1856"/>
      <c r="BD8" s="1848"/>
      <c r="BE8" s="1994"/>
      <c r="BF8" s="1856"/>
      <c r="BG8" s="1856"/>
      <c r="BH8" s="1856"/>
      <c r="BI8" s="1856"/>
      <c r="BJ8" s="1856"/>
      <c r="BK8" s="1856"/>
      <c r="BL8" s="1856"/>
      <c r="BM8" s="1848"/>
      <c r="BN8" s="1996"/>
      <c r="BO8" s="1857"/>
      <c r="BP8" s="1848"/>
      <c r="BQ8" s="1848"/>
      <c r="BR8" s="1848"/>
      <c r="BS8" s="1848"/>
      <c r="BT8" s="1857"/>
      <c r="BU8" s="1857"/>
      <c r="BV8" s="1857"/>
      <c r="BW8" s="1857"/>
      <c r="BX8" s="1857"/>
      <c r="BY8" s="1848"/>
      <c r="BZ8" s="1857"/>
      <c r="CA8" s="1857"/>
      <c r="CB8" s="1857"/>
      <c r="CC8" s="1857"/>
    </row>
    <row r="9" spans="1:81" s="1971" customFormat="1" ht="16.5" customHeight="1">
      <c r="A9" s="492"/>
      <c r="B9" s="492" t="s">
        <v>13859</v>
      </c>
      <c r="C9" s="492"/>
      <c r="D9" s="492"/>
      <c r="E9" s="492"/>
      <c r="F9" s="492"/>
      <c r="G9" s="492"/>
      <c r="H9" s="492"/>
      <c r="I9" s="492"/>
      <c r="J9" s="492"/>
      <c r="K9" s="492"/>
      <c r="L9" s="492"/>
      <c r="M9" s="115"/>
      <c r="N9" s="492"/>
      <c r="O9" s="492"/>
      <c r="P9" s="492"/>
      <c r="Q9" s="493"/>
      <c r="R9" s="493"/>
      <c r="S9" s="493"/>
      <c r="T9" s="493"/>
      <c r="U9" s="493"/>
      <c r="V9" s="493"/>
      <c r="W9" s="493"/>
      <c r="X9" s="1997"/>
      <c r="Y9" s="493"/>
      <c r="Z9" s="493"/>
      <c r="AA9" s="493"/>
      <c r="AB9" s="493"/>
      <c r="AC9" s="493"/>
      <c r="AD9" s="493"/>
      <c r="AE9" s="493"/>
      <c r="AF9" s="492"/>
      <c r="AG9" s="493"/>
      <c r="AH9" s="493"/>
      <c r="AI9" s="492"/>
      <c r="AJ9" s="492"/>
      <c r="AK9" s="492"/>
      <c r="AL9" s="492"/>
      <c r="AM9" s="492"/>
      <c r="AN9" s="492"/>
      <c r="AO9" s="492"/>
      <c r="AP9" s="492"/>
      <c r="AQ9" s="492"/>
      <c r="AR9" s="492"/>
      <c r="AS9" s="492"/>
      <c r="AT9" s="492"/>
      <c r="AU9" s="181"/>
      <c r="AV9" s="181"/>
      <c r="AW9" s="493"/>
      <c r="AX9" s="493"/>
      <c r="AY9" s="493"/>
      <c r="AZ9" s="493"/>
      <c r="BA9" s="493"/>
      <c r="BB9" s="1997"/>
      <c r="BC9" s="1997"/>
      <c r="BD9" s="492"/>
      <c r="BE9" s="492"/>
      <c r="BF9" s="181"/>
      <c r="BG9" s="181"/>
      <c r="BH9" s="181"/>
      <c r="BI9" s="181"/>
      <c r="BJ9" s="181"/>
      <c r="BK9" s="1997"/>
      <c r="BL9" s="1997"/>
      <c r="BM9" s="492"/>
      <c r="BN9" s="1998"/>
      <c r="BO9" s="492"/>
      <c r="BP9" s="492"/>
      <c r="BQ9" s="492"/>
      <c r="BR9" s="492"/>
      <c r="BS9" s="492"/>
      <c r="BT9" s="492"/>
      <c r="BU9" s="492"/>
      <c r="BV9" s="492"/>
      <c r="BW9" s="492"/>
      <c r="BX9" s="492"/>
      <c r="BY9" s="492"/>
      <c r="BZ9" s="492"/>
      <c r="CA9" s="492"/>
      <c r="CB9" s="492"/>
      <c r="CC9" s="492"/>
    </row>
    <row r="10" spans="1:81" s="1971" customFormat="1" ht="16.5" customHeight="1">
      <c r="A10" s="115">
        <v>1</v>
      </c>
      <c r="B10" s="115" t="s">
        <v>13859</v>
      </c>
      <c r="C10" s="115" t="s">
        <v>14015</v>
      </c>
      <c r="D10" s="115" t="s">
        <v>5574</v>
      </c>
      <c r="E10" s="115" t="s">
        <v>4944</v>
      </c>
      <c r="F10" s="115" t="s">
        <v>14014</v>
      </c>
      <c r="G10" s="1999" t="s">
        <v>14013</v>
      </c>
      <c r="H10" s="115" t="s">
        <v>14012</v>
      </c>
      <c r="I10" s="115" t="s">
        <v>14011</v>
      </c>
      <c r="J10" s="115" t="s">
        <v>4921</v>
      </c>
      <c r="K10" s="115" t="s">
        <v>9158</v>
      </c>
      <c r="L10" s="115" t="s">
        <v>14010</v>
      </c>
      <c r="M10" s="2000" t="s">
        <v>14009</v>
      </c>
      <c r="N10" s="2001" t="s">
        <v>4921</v>
      </c>
      <c r="O10" s="2001" t="s">
        <v>4936</v>
      </c>
      <c r="P10" s="2001" t="s">
        <v>4921</v>
      </c>
      <c r="Q10" s="112">
        <v>295551</v>
      </c>
      <c r="R10" s="112">
        <v>138156</v>
      </c>
      <c r="S10" s="112">
        <v>21076</v>
      </c>
      <c r="T10" s="112">
        <v>18450</v>
      </c>
      <c r="U10" s="98" t="s">
        <v>14008</v>
      </c>
      <c r="V10" s="112">
        <v>2626</v>
      </c>
      <c r="W10" s="112">
        <v>17134</v>
      </c>
      <c r="X10" s="117" t="s">
        <v>4915</v>
      </c>
      <c r="Y10" s="112">
        <v>3556</v>
      </c>
      <c r="Z10" s="112">
        <v>1552</v>
      </c>
      <c r="AA10" s="112">
        <v>155795</v>
      </c>
      <c r="AB10" s="112">
        <v>20242</v>
      </c>
      <c r="AC10" s="112">
        <v>639</v>
      </c>
      <c r="AD10" s="112">
        <v>2780</v>
      </c>
      <c r="AE10" s="112">
        <v>862</v>
      </c>
      <c r="AF10" s="94" t="s">
        <v>14007</v>
      </c>
      <c r="AG10" s="112">
        <v>202906</v>
      </c>
      <c r="AH10" s="112">
        <v>413137</v>
      </c>
      <c r="AI10" s="115" t="s">
        <v>14006</v>
      </c>
      <c r="AJ10" s="115" t="s">
        <v>14005</v>
      </c>
      <c r="AK10" s="115" t="s">
        <v>5473</v>
      </c>
      <c r="AL10" s="115">
        <v>56</v>
      </c>
      <c r="AM10" s="186">
        <v>17</v>
      </c>
      <c r="AN10" s="186">
        <v>39</v>
      </c>
      <c r="AO10" s="186"/>
      <c r="AP10" s="186"/>
      <c r="AQ10" s="115">
        <v>360</v>
      </c>
      <c r="AR10" s="115" t="s">
        <v>5206</v>
      </c>
      <c r="AS10" s="115" t="s">
        <v>5206</v>
      </c>
      <c r="AT10" s="115" t="s">
        <v>14004</v>
      </c>
      <c r="AU10" s="109">
        <v>1262562</v>
      </c>
      <c r="AV10" s="112">
        <v>3507.1166666666668</v>
      </c>
      <c r="AW10" s="112"/>
      <c r="AX10" s="112"/>
      <c r="AY10" s="112"/>
      <c r="AZ10" s="112"/>
      <c r="BA10" s="112"/>
      <c r="BB10" s="117"/>
      <c r="BC10" s="117"/>
      <c r="BD10" s="117"/>
      <c r="BE10" s="2002" t="s">
        <v>4908</v>
      </c>
      <c r="BF10" s="109" t="s">
        <v>14003</v>
      </c>
      <c r="BG10" s="109" t="s">
        <v>4936</v>
      </c>
      <c r="BH10" s="109" t="s">
        <v>14002</v>
      </c>
      <c r="BI10" s="109" t="s">
        <v>14002</v>
      </c>
      <c r="BJ10" s="109" t="s">
        <v>6464</v>
      </c>
      <c r="BK10" s="117"/>
      <c r="BL10" s="117" t="s">
        <v>10937</v>
      </c>
      <c r="BM10" s="2002" t="s">
        <v>14001</v>
      </c>
      <c r="BN10" s="2003" t="s">
        <v>14000</v>
      </c>
      <c r="BO10" s="115">
        <v>85</v>
      </c>
      <c r="BP10" s="115">
        <v>31</v>
      </c>
      <c r="BQ10" s="115">
        <v>54</v>
      </c>
      <c r="BR10" s="115">
        <v>12</v>
      </c>
      <c r="BS10" s="115">
        <v>77</v>
      </c>
      <c r="BT10" s="115">
        <v>121</v>
      </c>
      <c r="BU10" s="115"/>
      <c r="BV10" s="115">
        <v>278</v>
      </c>
      <c r="BW10" s="115"/>
      <c r="BX10" s="115">
        <v>268</v>
      </c>
      <c r="BY10" s="115"/>
      <c r="BZ10" s="115"/>
      <c r="CA10" s="115"/>
      <c r="CB10" s="115"/>
      <c r="CC10" s="115"/>
    </row>
    <row r="11" spans="1:81" s="1971" customFormat="1" ht="16.5" customHeight="1">
      <c r="A11" s="2004">
        <v>2</v>
      </c>
      <c r="B11" s="115" t="s">
        <v>41</v>
      </c>
      <c r="C11" s="115" t="s">
        <v>130</v>
      </c>
      <c r="D11" s="115" t="s">
        <v>43</v>
      </c>
      <c r="E11" s="115" t="s">
        <v>4926</v>
      </c>
      <c r="F11" s="115" t="s">
        <v>13999</v>
      </c>
      <c r="G11" s="1967" t="s">
        <v>13998</v>
      </c>
      <c r="H11" s="115" t="s">
        <v>13997</v>
      </c>
      <c r="I11" s="115" t="s">
        <v>13996</v>
      </c>
      <c r="J11" s="115" t="s">
        <v>4921</v>
      </c>
      <c r="K11" s="115" t="s">
        <v>13995</v>
      </c>
      <c r="L11" s="115" t="s">
        <v>13994</v>
      </c>
      <c r="M11" s="2005" t="s">
        <v>13985</v>
      </c>
      <c r="N11" s="2001" t="s">
        <v>4993</v>
      </c>
      <c r="O11" s="2001" t="s">
        <v>5251</v>
      </c>
      <c r="P11" s="2001" t="s">
        <v>4993</v>
      </c>
      <c r="Q11" s="112">
        <v>39626.620000000003</v>
      </c>
      <c r="R11" s="112">
        <v>20048.93</v>
      </c>
      <c r="S11" s="112">
        <v>5875</v>
      </c>
      <c r="T11" s="112">
        <v>5095</v>
      </c>
      <c r="U11" s="112" t="s">
        <v>6930</v>
      </c>
      <c r="V11" s="112">
        <v>780</v>
      </c>
      <c r="W11" s="112">
        <v>3485</v>
      </c>
      <c r="X11" s="117" t="s">
        <v>4915</v>
      </c>
      <c r="Y11" s="112">
        <v>1376.68</v>
      </c>
      <c r="Z11" s="112">
        <v>324</v>
      </c>
      <c r="AA11" s="112">
        <v>91265</v>
      </c>
      <c r="AB11" s="112">
        <v>2130.2199999999998</v>
      </c>
      <c r="AC11" s="112">
        <v>56.07</v>
      </c>
      <c r="AD11" s="112">
        <v>43.1</v>
      </c>
      <c r="AE11" s="112"/>
      <c r="AF11" s="115" t="s">
        <v>13983</v>
      </c>
      <c r="AG11" s="2006">
        <v>109255</v>
      </c>
      <c r="AH11" s="1851">
        <v>169873</v>
      </c>
      <c r="AI11" s="2004" t="s">
        <v>13993</v>
      </c>
      <c r="AJ11" s="2004" t="s">
        <v>13992</v>
      </c>
      <c r="AK11" s="115" t="s">
        <v>13991</v>
      </c>
      <c r="AL11" s="115">
        <v>56</v>
      </c>
      <c r="AM11" s="115">
        <v>23</v>
      </c>
      <c r="AN11" s="115">
        <v>28</v>
      </c>
      <c r="AO11" s="115">
        <v>5</v>
      </c>
      <c r="AP11" s="115"/>
      <c r="AQ11" s="115">
        <v>314</v>
      </c>
      <c r="AR11" s="115" t="s">
        <v>14115</v>
      </c>
      <c r="AS11" s="115" t="s">
        <v>4932</v>
      </c>
      <c r="AT11" s="115" t="s">
        <v>13990</v>
      </c>
      <c r="AU11" s="109">
        <v>401064</v>
      </c>
      <c r="AV11" s="112">
        <v>1277.2738853503186</v>
      </c>
      <c r="AW11" s="112"/>
      <c r="AX11" s="112"/>
      <c r="AY11" s="112"/>
      <c r="AZ11" s="112"/>
      <c r="BA11" s="112"/>
      <c r="BB11" s="117"/>
      <c r="BC11" s="117"/>
      <c r="BD11" s="117"/>
      <c r="BE11" s="2002" t="s">
        <v>5128</v>
      </c>
      <c r="BF11" s="109"/>
      <c r="BG11" s="109"/>
      <c r="BH11" s="109"/>
      <c r="BI11" s="109"/>
      <c r="BJ11" s="109"/>
      <c r="BK11" s="117"/>
      <c r="BL11" s="117"/>
      <c r="BM11" s="2002"/>
      <c r="BN11" s="2003" t="s">
        <v>5128</v>
      </c>
      <c r="BO11" s="2007">
        <v>50</v>
      </c>
      <c r="BP11" s="2007">
        <v>16</v>
      </c>
      <c r="BQ11" s="2007">
        <v>34</v>
      </c>
      <c r="BR11" s="2007">
        <v>1</v>
      </c>
      <c r="BS11" s="2007">
        <v>51</v>
      </c>
      <c r="BT11" s="2007">
        <v>38</v>
      </c>
      <c r="BU11" s="2007">
        <v>104</v>
      </c>
      <c r="BV11" s="2007">
        <v>5</v>
      </c>
      <c r="BW11" s="115"/>
      <c r="BX11" s="115">
        <v>102</v>
      </c>
      <c r="BY11" s="115"/>
      <c r="BZ11" s="115"/>
      <c r="CA11" s="115"/>
      <c r="CB11" s="115"/>
      <c r="CC11" s="115"/>
    </row>
    <row r="12" spans="1:81" s="1971" customFormat="1" ht="16.5" customHeight="1">
      <c r="A12" s="1897"/>
      <c r="B12" s="115" t="s">
        <v>55</v>
      </c>
      <c r="C12" s="115" t="s">
        <v>1713</v>
      </c>
      <c r="D12" s="115" t="s">
        <v>43</v>
      </c>
      <c r="E12" s="115" t="s">
        <v>5989</v>
      </c>
      <c r="F12" s="1967" t="s">
        <v>13989</v>
      </c>
      <c r="G12" s="1967" t="s">
        <v>13988</v>
      </c>
      <c r="H12" s="115" t="s">
        <v>13987</v>
      </c>
      <c r="I12" s="2002" t="s">
        <v>13986</v>
      </c>
      <c r="J12" s="115" t="s">
        <v>4953</v>
      </c>
      <c r="K12" s="115" t="s">
        <v>5429</v>
      </c>
      <c r="L12" s="115" t="s">
        <v>5429</v>
      </c>
      <c r="M12" s="2005" t="s">
        <v>13985</v>
      </c>
      <c r="N12" s="2001" t="s">
        <v>4917</v>
      </c>
      <c r="O12" s="2001"/>
      <c r="P12" s="2001" t="s">
        <v>4953</v>
      </c>
      <c r="Q12" s="112">
        <v>60212.7</v>
      </c>
      <c r="R12" s="112">
        <v>10268.290000000001</v>
      </c>
      <c r="S12" s="112"/>
      <c r="T12" s="112"/>
      <c r="U12" s="112"/>
      <c r="V12" s="112"/>
      <c r="W12" s="112">
        <v>4502</v>
      </c>
      <c r="X12" s="117" t="s">
        <v>4915</v>
      </c>
      <c r="Y12" s="112">
        <v>277.49</v>
      </c>
      <c r="Z12" s="112"/>
      <c r="AA12" s="112"/>
      <c r="AB12" s="112">
        <v>368</v>
      </c>
      <c r="AC12" s="112"/>
      <c r="AD12" s="112"/>
      <c r="AE12" s="112" t="s">
        <v>13984</v>
      </c>
      <c r="AF12" s="115" t="s">
        <v>13983</v>
      </c>
      <c r="AG12" s="1894"/>
      <c r="AH12" s="1852"/>
      <c r="AI12" s="1897"/>
      <c r="AJ12" s="1897"/>
      <c r="AK12" s="115"/>
      <c r="AL12" s="115">
        <v>5</v>
      </c>
      <c r="AM12" s="115"/>
      <c r="AN12" s="115"/>
      <c r="AO12" s="115">
        <v>5</v>
      </c>
      <c r="AP12" s="115"/>
      <c r="AQ12" s="115">
        <v>206</v>
      </c>
      <c r="AR12" s="115" t="s">
        <v>4986</v>
      </c>
      <c r="AS12" s="115" t="s">
        <v>4986</v>
      </c>
      <c r="AT12" s="115" t="s">
        <v>13982</v>
      </c>
      <c r="AU12" s="109">
        <v>29479</v>
      </c>
      <c r="AV12" s="112">
        <v>143.10194174757282</v>
      </c>
      <c r="AW12" s="112"/>
      <c r="AX12" s="112"/>
      <c r="AY12" s="112"/>
      <c r="AZ12" s="112"/>
      <c r="BA12" s="112"/>
      <c r="BB12" s="117"/>
      <c r="BC12" s="117"/>
      <c r="BD12" s="117"/>
      <c r="BE12" s="2002" t="s">
        <v>5128</v>
      </c>
      <c r="BF12" s="109"/>
      <c r="BG12" s="109"/>
      <c r="BH12" s="109"/>
      <c r="BI12" s="109"/>
      <c r="BJ12" s="109"/>
      <c r="BK12" s="117"/>
      <c r="BL12" s="117"/>
      <c r="BM12" s="2002"/>
      <c r="BN12" s="2003" t="s">
        <v>5128</v>
      </c>
      <c r="BO12" s="2007"/>
      <c r="BP12" s="2007"/>
      <c r="BQ12" s="2007"/>
      <c r="BR12" s="2007"/>
      <c r="BS12" s="2007"/>
      <c r="BT12" s="2007"/>
      <c r="BU12" s="2007"/>
      <c r="BV12" s="2007"/>
      <c r="BW12" s="115"/>
      <c r="BX12" s="115">
        <v>10</v>
      </c>
      <c r="BY12" s="115"/>
      <c r="BZ12" s="115"/>
      <c r="CA12" s="115"/>
      <c r="CB12" s="115"/>
      <c r="CC12" s="115"/>
    </row>
    <row r="13" spans="1:81" s="1971" customFormat="1" ht="16.5" customHeight="1">
      <c r="A13" s="115">
        <v>3</v>
      </c>
      <c r="B13" s="115" t="s">
        <v>13859</v>
      </c>
      <c r="C13" s="115" t="s">
        <v>13909</v>
      </c>
      <c r="D13" s="115" t="s">
        <v>43</v>
      </c>
      <c r="E13" s="115" t="s">
        <v>4926</v>
      </c>
      <c r="F13" s="115" t="s">
        <v>13981</v>
      </c>
      <c r="G13" s="1967" t="s">
        <v>13980</v>
      </c>
      <c r="H13" s="115" t="s">
        <v>13979</v>
      </c>
      <c r="I13" s="115" t="s">
        <v>13978</v>
      </c>
      <c r="J13" s="115" t="s">
        <v>4921</v>
      </c>
      <c r="K13" s="115" t="s">
        <v>13977</v>
      </c>
      <c r="L13" s="115" t="s">
        <v>13976</v>
      </c>
      <c r="M13" s="2000" t="s">
        <v>13975</v>
      </c>
      <c r="N13" s="2001" t="s">
        <v>4921</v>
      </c>
      <c r="O13" s="2001" t="s">
        <v>4936</v>
      </c>
      <c r="P13" s="2001" t="s">
        <v>4921</v>
      </c>
      <c r="Q13" s="112">
        <v>6445</v>
      </c>
      <c r="R13" s="112">
        <v>11117</v>
      </c>
      <c r="S13" s="112">
        <v>3539</v>
      </c>
      <c r="T13" s="112">
        <v>2964</v>
      </c>
      <c r="U13" s="112"/>
      <c r="V13" s="112">
        <v>575</v>
      </c>
      <c r="W13" s="112">
        <v>433</v>
      </c>
      <c r="X13" s="117" t="s">
        <v>4915</v>
      </c>
      <c r="Y13" s="112">
        <v>496</v>
      </c>
      <c r="Z13" s="112">
        <v>81</v>
      </c>
      <c r="AA13" s="112">
        <v>16955</v>
      </c>
      <c r="AB13" s="112">
        <v>861</v>
      </c>
      <c r="AC13" s="112"/>
      <c r="AD13" s="112"/>
      <c r="AE13" s="112" t="s">
        <v>13974</v>
      </c>
      <c r="AF13" s="115" t="s">
        <v>13973</v>
      </c>
      <c r="AG13" s="112">
        <v>101941</v>
      </c>
      <c r="AH13" s="112">
        <v>155248</v>
      </c>
      <c r="AI13" s="115" t="s">
        <v>13972</v>
      </c>
      <c r="AJ13" s="115" t="s">
        <v>13971</v>
      </c>
      <c r="AK13" s="115" t="s">
        <v>5183</v>
      </c>
      <c r="AL13" s="115">
        <v>35</v>
      </c>
      <c r="AM13" s="115">
        <v>35</v>
      </c>
      <c r="AN13" s="115"/>
      <c r="AO13" s="115"/>
      <c r="AP13" s="115"/>
      <c r="AQ13" s="115">
        <v>341</v>
      </c>
      <c r="AR13" s="115" t="s">
        <v>5206</v>
      </c>
      <c r="AS13" s="115" t="s">
        <v>5206</v>
      </c>
      <c r="AT13" s="115" t="s">
        <v>13970</v>
      </c>
      <c r="AU13" s="109">
        <v>91296</v>
      </c>
      <c r="AV13" s="112">
        <v>267.73020527859239</v>
      </c>
      <c r="AW13" s="112"/>
      <c r="AX13" s="112"/>
      <c r="AY13" s="112"/>
      <c r="AZ13" s="112"/>
      <c r="BA13" s="112"/>
      <c r="BB13" s="117"/>
      <c r="BC13" s="117"/>
      <c r="BD13" s="117"/>
      <c r="BE13" s="2002" t="s">
        <v>4908</v>
      </c>
      <c r="BF13" s="109"/>
      <c r="BG13" s="109"/>
      <c r="BH13" s="109"/>
      <c r="BI13" s="109"/>
      <c r="BJ13" s="109"/>
      <c r="BK13" s="117"/>
      <c r="BL13" s="117"/>
      <c r="BM13" s="2002"/>
      <c r="BN13" s="2003"/>
      <c r="BO13" s="115">
        <v>26</v>
      </c>
      <c r="BP13" s="115">
        <v>8</v>
      </c>
      <c r="BQ13" s="115">
        <v>18</v>
      </c>
      <c r="BR13" s="115"/>
      <c r="BS13" s="115">
        <v>31</v>
      </c>
      <c r="BT13" s="115">
        <v>21</v>
      </c>
      <c r="BU13" s="115">
        <v>61</v>
      </c>
      <c r="BV13" s="115">
        <v>1</v>
      </c>
      <c r="BW13" s="115"/>
      <c r="BX13" s="115">
        <v>61</v>
      </c>
      <c r="BY13" s="115"/>
      <c r="BZ13" s="115"/>
      <c r="CA13" s="115"/>
      <c r="CB13" s="115"/>
      <c r="CC13" s="115"/>
    </row>
    <row r="14" spans="1:81" s="1971" customFormat="1" ht="16.5" customHeight="1">
      <c r="A14" s="240">
        <v>4</v>
      </c>
      <c r="B14" s="240" t="s">
        <v>41</v>
      </c>
      <c r="C14" s="240" t="s">
        <v>124</v>
      </c>
      <c r="D14" s="240" t="s">
        <v>43</v>
      </c>
      <c r="E14" s="240" t="s">
        <v>4926</v>
      </c>
      <c r="F14" s="240" t="s">
        <v>13969</v>
      </c>
      <c r="G14" s="2008" t="s">
        <v>13968</v>
      </c>
      <c r="H14" s="240" t="s">
        <v>13967</v>
      </c>
      <c r="I14" s="240" t="s">
        <v>20341</v>
      </c>
      <c r="J14" s="115" t="s">
        <v>4921</v>
      </c>
      <c r="K14" s="2009" t="s">
        <v>5569</v>
      </c>
      <c r="L14" s="2009" t="s">
        <v>13966</v>
      </c>
      <c r="M14" s="216" t="s">
        <v>13965</v>
      </c>
      <c r="N14" s="2010" t="s">
        <v>4993</v>
      </c>
      <c r="O14" s="2010" t="s">
        <v>5251</v>
      </c>
      <c r="P14" s="2010" t="s">
        <v>4993</v>
      </c>
      <c r="Q14" s="98">
        <v>295551</v>
      </c>
      <c r="R14" s="98">
        <v>11767.29</v>
      </c>
      <c r="S14" s="98">
        <v>2190</v>
      </c>
      <c r="T14" s="98">
        <v>1240</v>
      </c>
      <c r="U14" s="98" t="s">
        <v>5141</v>
      </c>
      <c r="V14" s="98">
        <v>950</v>
      </c>
      <c r="W14" s="98">
        <v>969</v>
      </c>
      <c r="X14" s="218" t="s">
        <v>4915</v>
      </c>
      <c r="Y14" s="98">
        <v>378</v>
      </c>
      <c r="Z14" s="98">
        <v>220</v>
      </c>
      <c r="AA14" s="98">
        <v>26890</v>
      </c>
      <c r="AB14" s="98">
        <v>699</v>
      </c>
      <c r="AC14" s="98">
        <v>52</v>
      </c>
      <c r="AD14" s="98">
        <v>53</v>
      </c>
      <c r="AE14" s="112">
        <v>72</v>
      </c>
      <c r="AF14" s="94" t="s">
        <v>13964</v>
      </c>
      <c r="AG14" s="98">
        <v>26044</v>
      </c>
      <c r="AH14" s="98">
        <v>81315</v>
      </c>
      <c r="AI14" s="240" t="s">
        <v>13963</v>
      </c>
      <c r="AJ14" s="240" t="s">
        <v>13962</v>
      </c>
      <c r="AK14" s="240" t="s">
        <v>5415</v>
      </c>
      <c r="AL14" s="240">
        <v>23</v>
      </c>
      <c r="AM14" s="240">
        <v>1</v>
      </c>
      <c r="AN14" s="240">
        <v>20</v>
      </c>
      <c r="AO14" s="240">
        <v>2</v>
      </c>
      <c r="AP14" s="240"/>
      <c r="AQ14" s="240">
        <v>345</v>
      </c>
      <c r="AR14" s="115" t="s">
        <v>5206</v>
      </c>
      <c r="AS14" s="115" t="s">
        <v>5206</v>
      </c>
      <c r="AT14" s="240" t="s">
        <v>13961</v>
      </c>
      <c r="AU14" s="221">
        <v>110074</v>
      </c>
      <c r="AV14" s="112">
        <v>319.05507246376811</v>
      </c>
      <c r="AW14" s="98"/>
      <c r="AX14" s="98"/>
      <c r="AY14" s="98"/>
      <c r="AZ14" s="98"/>
      <c r="BA14" s="98"/>
      <c r="BB14" s="218"/>
      <c r="BC14" s="218"/>
      <c r="BD14" s="218"/>
      <c r="BE14" s="2011" t="s">
        <v>5128</v>
      </c>
      <c r="BF14" s="221"/>
      <c r="BG14" s="221"/>
      <c r="BH14" s="221"/>
      <c r="BI14" s="221"/>
      <c r="BJ14" s="221"/>
      <c r="BK14" s="218"/>
      <c r="BL14" s="218"/>
      <c r="BM14" s="2011"/>
      <c r="BN14" s="2012" t="s">
        <v>5128</v>
      </c>
      <c r="BO14" s="240">
        <v>17</v>
      </c>
      <c r="BP14" s="240">
        <v>3</v>
      </c>
      <c r="BQ14" s="240">
        <v>14</v>
      </c>
      <c r="BR14" s="115">
        <v>1</v>
      </c>
      <c r="BS14" s="115">
        <v>33</v>
      </c>
      <c r="BT14" s="115">
        <v>23</v>
      </c>
      <c r="BU14" s="115">
        <v>60</v>
      </c>
      <c r="BV14" s="240"/>
      <c r="BW14" s="240"/>
      <c r="BX14" s="240">
        <v>65</v>
      </c>
      <c r="BY14" s="240"/>
      <c r="BZ14" s="240"/>
      <c r="CA14" s="240"/>
      <c r="CB14" s="240"/>
      <c r="CC14" s="240"/>
    </row>
    <row r="15" spans="1:81" s="1971" customFormat="1" ht="16.5" customHeight="1">
      <c r="A15" s="115">
        <v>5</v>
      </c>
      <c r="B15" s="115" t="s">
        <v>13859</v>
      </c>
      <c r="C15" s="115" t="s">
        <v>13960</v>
      </c>
      <c r="D15" s="115" t="s">
        <v>5574</v>
      </c>
      <c r="E15" s="115" t="s">
        <v>4944</v>
      </c>
      <c r="F15" s="115" t="s">
        <v>13959</v>
      </c>
      <c r="G15" s="1967" t="s">
        <v>13958</v>
      </c>
      <c r="H15" s="115" t="s">
        <v>13957</v>
      </c>
      <c r="I15" s="186" t="s">
        <v>13956</v>
      </c>
      <c r="J15" s="115" t="s">
        <v>4921</v>
      </c>
      <c r="K15" s="186" t="s">
        <v>13955</v>
      </c>
      <c r="L15" s="186" t="s">
        <v>13954</v>
      </c>
      <c r="M15" s="2005" t="s">
        <v>13953</v>
      </c>
      <c r="N15" s="186" t="s">
        <v>4970</v>
      </c>
      <c r="O15" s="2001" t="s">
        <v>4936</v>
      </c>
      <c r="P15" s="2001" t="s">
        <v>4993</v>
      </c>
      <c r="Q15" s="112">
        <v>41338</v>
      </c>
      <c r="R15" s="112">
        <v>3899</v>
      </c>
      <c r="S15" s="112">
        <v>1018</v>
      </c>
      <c r="T15" s="112">
        <v>718</v>
      </c>
      <c r="U15" s="112" t="s">
        <v>5072</v>
      </c>
      <c r="V15" s="112">
        <v>300</v>
      </c>
      <c r="W15" s="112">
        <v>244</v>
      </c>
      <c r="X15" s="117" t="s">
        <v>5029</v>
      </c>
      <c r="Y15" s="112">
        <v>98</v>
      </c>
      <c r="Z15" s="112">
        <v>487</v>
      </c>
      <c r="AA15" s="112" t="s">
        <v>13952</v>
      </c>
      <c r="AB15" s="112">
        <v>179</v>
      </c>
      <c r="AC15" s="112"/>
      <c r="AD15" s="112"/>
      <c r="AE15" s="112">
        <v>227</v>
      </c>
      <c r="AF15" s="115" t="s">
        <v>13951</v>
      </c>
      <c r="AG15" s="112">
        <v>6720</v>
      </c>
      <c r="AH15" s="112">
        <v>28227</v>
      </c>
      <c r="AI15" s="115" t="s">
        <v>13950</v>
      </c>
      <c r="AJ15" s="115" t="s">
        <v>13949</v>
      </c>
      <c r="AK15" s="115" t="s">
        <v>4950</v>
      </c>
      <c r="AL15" s="115">
        <v>4</v>
      </c>
      <c r="AM15" s="115">
        <v>2</v>
      </c>
      <c r="AN15" s="115"/>
      <c r="AO15" s="115">
        <v>2</v>
      </c>
      <c r="AP15" s="115"/>
      <c r="AQ15" s="115">
        <v>296</v>
      </c>
      <c r="AR15" s="115" t="s">
        <v>5206</v>
      </c>
      <c r="AS15" s="115" t="s">
        <v>5206</v>
      </c>
      <c r="AT15" s="115" t="s">
        <v>7496</v>
      </c>
      <c r="AU15" s="109">
        <v>12832</v>
      </c>
      <c r="AV15" s="112">
        <v>43.351351351351354</v>
      </c>
      <c r="AW15" s="112"/>
      <c r="AX15" s="112"/>
      <c r="AY15" s="112"/>
      <c r="AZ15" s="112"/>
      <c r="BA15" s="112"/>
      <c r="BB15" s="117"/>
      <c r="BC15" s="117"/>
      <c r="BD15" s="117"/>
      <c r="BE15" s="2002" t="s">
        <v>4908</v>
      </c>
      <c r="BF15" s="109"/>
      <c r="BG15" s="109"/>
      <c r="BH15" s="109"/>
      <c r="BI15" s="109"/>
      <c r="BJ15" s="109"/>
      <c r="BK15" s="117"/>
      <c r="BL15" s="117"/>
      <c r="BM15" s="2002"/>
      <c r="BN15" s="2003"/>
      <c r="BO15" s="115">
        <v>3</v>
      </c>
      <c r="BP15" s="115">
        <v>2</v>
      </c>
      <c r="BQ15" s="115">
        <v>1</v>
      </c>
      <c r="BR15" s="115"/>
      <c r="BS15" s="115"/>
      <c r="BT15" s="115"/>
      <c r="BU15" s="115">
        <v>3</v>
      </c>
      <c r="BV15" s="115"/>
      <c r="BW15" s="115"/>
      <c r="BX15" s="115"/>
      <c r="BY15" s="240"/>
      <c r="BZ15" s="115"/>
      <c r="CA15" s="115"/>
      <c r="CB15" s="115"/>
      <c r="CC15" s="115"/>
    </row>
    <row r="16" spans="1:81" s="1971" customFormat="1" ht="16.5" customHeight="1">
      <c r="A16" s="94">
        <v>6</v>
      </c>
      <c r="B16" s="115" t="s">
        <v>13859</v>
      </c>
      <c r="C16" s="115" t="s">
        <v>11653</v>
      </c>
      <c r="D16" s="115" t="s">
        <v>5574</v>
      </c>
      <c r="E16" s="115" t="s">
        <v>4944</v>
      </c>
      <c r="F16" s="115" t="s">
        <v>13948</v>
      </c>
      <c r="G16" s="1967" t="s">
        <v>13947</v>
      </c>
      <c r="H16" s="115" t="s">
        <v>13946</v>
      </c>
      <c r="I16" s="115" t="s">
        <v>13945</v>
      </c>
      <c r="J16" s="115" t="s">
        <v>4921</v>
      </c>
      <c r="K16" s="2013" t="s">
        <v>13944</v>
      </c>
      <c r="L16" s="2013" t="s">
        <v>13943</v>
      </c>
      <c r="M16" s="94" t="s">
        <v>13942</v>
      </c>
      <c r="N16" s="2001" t="s">
        <v>4917</v>
      </c>
      <c r="O16" s="2014"/>
      <c r="P16" s="2001" t="s">
        <v>4953</v>
      </c>
      <c r="Q16" s="112">
        <v>13490</v>
      </c>
      <c r="R16" s="112">
        <v>2851</v>
      </c>
      <c r="S16" s="98">
        <v>885</v>
      </c>
      <c r="T16" s="98">
        <v>655</v>
      </c>
      <c r="U16" s="112" t="s">
        <v>4916</v>
      </c>
      <c r="V16" s="98">
        <v>230</v>
      </c>
      <c r="W16" s="98">
        <v>213</v>
      </c>
      <c r="X16" s="218" t="s">
        <v>4935</v>
      </c>
      <c r="Y16" s="98">
        <v>169</v>
      </c>
      <c r="Z16" s="98">
        <v>175</v>
      </c>
      <c r="AA16" s="98">
        <v>23960</v>
      </c>
      <c r="AB16" s="98">
        <v>168</v>
      </c>
      <c r="AC16" s="98"/>
      <c r="AD16" s="98">
        <v>15</v>
      </c>
      <c r="AE16" s="98">
        <v>384</v>
      </c>
      <c r="AF16" s="240" t="s">
        <v>13941</v>
      </c>
      <c r="AG16" s="98">
        <v>48618</v>
      </c>
      <c r="AH16" s="98">
        <v>448041</v>
      </c>
      <c r="AI16" s="115"/>
      <c r="AJ16" s="115"/>
      <c r="AK16" s="115" t="s">
        <v>5194</v>
      </c>
      <c r="AL16" s="115">
        <v>1</v>
      </c>
      <c r="AM16" s="115"/>
      <c r="AN16" s="115"/>
      <c r="AO16" s="115">
        <v>1</v>
      </c>
      <c r="AP16" s="115"/>
      <c r="AQ16" s="115">
        <v>279</v>
      </c>
      <c r="AR16" s="115" t="s">
        <v>5206</v>
      </c>
      <c r="AS16" s="240" t="s">
        <v>5206</v>
      </c>
      <c r="AT16" s="115" t="s">
        <v>13940</v>
      </c>
      <c r="AU16" s="109">
        <v>1640</v>
      </c>
      <c r="AV16" s="112">
        <v>5.8781362007168463</v>
      </c>
      <c r="AW16" s="112"/>
      <c r="AX16" s="112"/>
      <c r="AY16" s="112"/>
      <c r="AZ16" s="112"/>
      <c r="BA16" s="112"/>
      <c r="BB16" s="117"/>
      <c r="BC16" s="117"/>
      <c r="BD16" s="115"/>
      <c r="BE16" s="117" t="s">
        <v>4908</v>
      </c>
      <c r="BF16" s="109"/>
      <c r="BG16" s="109"/>
      <c r="BH16" s="109"/>
      <c r="BI16" s="109"/>
      <c r="BJ16" s="109"/>
      <c r="BK16" s="115"/>
      <c r="BL16" s="115"/>
      <c r="BM16" s="115"/>
      <c r="BN16" s="2015" t="s">
        <v>4908</v>
      </c>
      <c r="BO16" s="115">
        <v>5</v>
      </c>
      <c r="BP16" s="115">
        <v>1</v>
      </c>
      <c r="BQ16" s="115">
        <v>4</v>
      </c>
      <c r="BR16" s="115"/>
      <c r="BS16" s="115">
        <v>8</v>
      </c>
      <c r="BT16" s="115">
        <v>2</v>
      </c>
      <c r="BU16" s="115"/>
      <c r="BV16" s="115"/>
      <c r="BW16" s="115">
        <v>8</v>
      </c>
      <c r="BX16" s="115"/>
      <c r="BY16" s="115"/>
      <c r="BZ16" s="115"/>
      <c r="CA16" s="117"/>
      <c r="CB16" s="117"/>
      <c r="CC16" s="117"/>
    </row>
    <row r="17" spans="1:81" s="187" customFormat="1" ht="16.5" customHeight="1">
      <c r="A17" s="240">
        <v>7</v>
      </c>
      <c r="B17" s="505" t="s">
        <v>41</v>
      </c>
      <c r="C17" s="505" t="s">
        <v>130</v>
      </c>
      <c r="D17" s="505" t="s">
        <v>43</v>
      </c>
      <c r="E17" s="505" t="s">
        <v>4926</v>
      </c>
      <c r="F17" s="505" t="s">
        <v>13939</v>
      </c>
      <c r="G17" s="2016" t="s">
        <v>13938</v>
      </c>
      <c r="H17" s="505" t="s">
        <v>13937</v>
      </c>
      <c r="I17" s="505" t="s">
        <v>13936</v>
      </c>
      <c r="J17" s="505" t="s">
        <v>4993</v>
      </c>
      <c r="K17" s="2017" t="s">
        <v>13935</v>
      </c>
      <c r="L17" s="2017" t="s">
        <v>13934</v>
      </c>
      <c r="M17" s="94" t="s">
        <v>13933</v>
      </c>
      <c r="N17" s="2018" t="s">
        <v>4953</v>
      </c>
      <c r="O17" s="2018"/>
      <c r="P17" s="2018" t="s">
        <v>4953</v>
      </c>
      <c r="Q17" s="147">
        <v>2006.7</v>
      </c>
      <c r="R17" s="147">
        <v>1933</v>
      </c>
      <c r="S17" s="147">
        <v>1079</v>
      </c>
      <c r="T17" s="147">
        <v>1044</v>
      </c>
      <c r="U17" s="147" t="s">
        <v>5052</v>
      </c>
      <c r="V17" s="147">
        <v>35</v>
      </c>
      <c r="W17" s="147">
        <v>141</v>
      </c>
      <c r="X17" s="2019" t="s">
        <v>5029</v>
      </c>
      <c r="Y17" s="147">
        <v>132.30000000000001</v>
      </c>
      <c r="Z17" s="147"/>
      <c r="AA17" s="147"/>
      <c r="AB17" s="147">
        <v>176.57</v>
      </c>
      <c r="AC17" s="147"/>
      <c r="AD17" s="147"/>
      <c r="AE17" s="147" t="s">
        <v>13932</v>
      </c>
      <c r="AF17" s="94" t="s">
        <v>13931</v>
      </c>
      <c r="AG17" s="147"/>
      <c r="AH17" s="147">
        <v>12762</v>
      </c>
      <c r="AI17" s="505"/>
      <c r="AJ17" s="505"/>
      <c r="AK17" s="505" t="s">
        <v>4987</v>
      </c>
      <c r="AL17" s="505">
        <v>4</v>
      </c>
      <c r="AM17" s="505"/>
      <c r="AN17" s="505">
        <v>4</v>
      </c>
      <c r="AO17" s="505"/>
      <c r="AP17" s="505"/>
      <c r="AQ17" s="505">
        <v>176</v>
      </c>
      <c r="AR17" s="505" t="s">
        <v>10325</v>
      </c>
      <c r="AS17" s="505" t="s">
        <v>10325</v>
      </c>
      <c r="AT17" s="505" t="s">
        <v>13930</v>
      </c>
      <c r="AU17" s="2020">
        <v>35312</v>
      </c>
      <c r="AV17" s="112">
        <v>200.63636363636363</v>
      </c>
      <c r="AW17" s="147"/>
      <c r="AX17" s="147"/>
      <c r="AY17" s="147"/>
      <c r="AZ17" s="147"/>
      <c r="BA17" s="147"/>
      <c r="BB17" s="254"/>
      <c r="BC17" s="254"/>
      <c r="BD17" s="254"/>
      <c r="BE17" s="2021" t="s">
        <v>5128</v>
      </c>
      <c r="BF17" s="289"/>
      <c r="BG17" s="289"/>
      <c r="BH17" s="289"/>
      <c r="BI17" s="289"/>
      <c r="BJ17" s="289"/>
      <c r="BK17" s="254"/>
      <c r="BL17" s="254"/>
      <c r="BM17" s="2021"/>
      <c r="BN17" s="2022"/>
      <c r="BO17" s="505"/>
      <c r="BP17" s="505"/>
      <c r="BQ17" s="505">
        <v>3</v>
      </c>
      <c r="BR17" s="505"/>
      <c r="BS17" s="505">
        <v>1</v>
      </c>
      <c r="BT17" s="505">
        <v>8</v>
      </c>
      <c r="BU17" s="505"/>
      <c r="BV17" s="505"/>
      <c r="BW17" s="505"/>
      <c r="BX17" s="505">
        <v>9</v>
      </c>
      <c r="BY17" s="505"/>
      <c r="BZ17" s="505"/>
      <c r="CA17" s="505"/>
      <c r="CB17" s="505"/>
      <c r="CC17" s="505"/>
    </row>
    <row r="18" spans="1:81" s="1971" customFormat="1" ht="16.5" customHeight="1">
      <c r="A18" s="115">
        <v>8</v>
      </c>
      <c r="B18" s="115" t="s">
        <v>13859</v>
      </c>
      <c r="C18" s="115" t="s">
        <v>13909</v>
      </c>
      <c r="D18" s="115" t="s">
        <v>43</v>
      </c>
      <c r="E18" s="115" t="s">
        <v>4926</v>
      </c>
      <c r="F18" s="115" t="s">
        <v>13929</v>
      </c>
      <c r="G18" s="1967" t="s">
        <v>13928</v>
      </c>
      <c r="H18" s="186" t="s">
        <v>13927</v>
      </c>
      <c r="I18" s="115" t="s">
        <v>13926</v>
      </c>
      <c r="J18" s="115" t="s">
        <v>4921</v>
      </c>
      <c r="K18" s="2013" t="s">
        <v>13925</v>
      </c>
      <c r="L18" s="2013" t="s">
        <v>13924</v>
      </c>
      <c r="M18" s="216" t="s">
        <v>13923</v>
      </c>
      <c r="N18" s="2010" t="s">
        <v>4921</v>
      </c>
      <c r="O18" s="2023">
        <v>1000</v>
      </c>
      <c r="P18" s="2010" t="s">
        <v>4921</v>
      </c>
      <c r="Q18" s="112">
        <v>32159</v>
      </c>
      <c r="R18" s="112">
        <v>29665.25</v>
      </c>
      <c r="S18" s="112">
        <v>5634.18</v>
      </c>
      <c r="T18" s="112">
        <v>4391</v>
      </c>
      <c r="U18" s="112"/>
      <c r="V18" s="112">
        <v>1243</v>
      </c>
      <c r="W18" s="112">
        <v>7741</v>
      </c>
      <c r="X18" s="117" t="s">
        <v>5040</v>
      </c>
      <c r="Y18" s="112">
        <v>828.12</v>
      </c>
      <c r="Z18" s="112">
        <v>270</v>
      </c>
      <c r="AA18" s="112">
        <v>40299</v>
      </c>
      <c r="AB18" s="112">
        <v>814</v>
      </c>
      <c r="AC18" s="112">
        <v>194</v>
      </c>
      <c r="AD18" s="112">
        <v>72</v>
      </c>
      <c r="AE18" s="112">
        <v>40</v>
      </c>
      <c r="AF18" s="94" t="s">
        <v>13922</v>
      </c>
      <c r="AG18" s="91">
        <v>62511</v>
      </c>
      <c r="AH18" s="91">
        <v>79812</v>
      </c>
      <c r="AI18" s="186" t="s">
        <v>13921</v>
      </c>
      <c r="AJ18" s="186" t="s">
        <v>13920</v>
      </c>
      <c r="AK18" s="115" t="s">
        <v>5183</v>
      </c>
      <c r="AL18" s="115">
        <v>30</v>
      </c>
      <c r="AM18" s="115">
        <v>30</v>
      </c>
      <c r="AN18" s="115"/>
      <c r="AO18" s="115"/>
      <c r="AP18" s="115"/>
      <c r="AQ18" s="115">
        <v>343</v>
      </c>
      <c r="AR18" s="240" t="s">
        <v>5206</v>
      </c>
      <c r="AS18" s="240" t="s">
        <v>5206</v>
      </c>
      <c r="AT18" s="115" t="s">
        <v>13919</v>
      </c>
      <c r="AU18" s="109">
        <v>181772</v>
      </c>
      <c r="AV18" s="112">
        <v>529.94752186588926</v>
      </c>
      <c r="AW18" s="91"/>
      <c r="AX18" s="91"/>
      <c r="AY18" s="91"/>
      <c r="AZ18" s="91"/>
      <c r="BA18" s="91"/>
      <c r="BB18" s="96"/>
      <c r="BC18" s="96"/>
      <c r="BD18" s="2024"/>
      <c r="BE18" s="2024" t="s">
        <v>4908</v>
      </c>
      <c r="BF18" s="90"/>
      <c r="BG18" s="90"/>
      <c r="BH18" s="90"/>
      <c r="BI18" s="90"/>
      <c r="BJ18" s="90"/>
      <c r="BK18" s="96"/>
      <c r="BL18" s="96"/>
      <c r="BM18" s="2024"/>
      <c r="BN18" s="2025"/>
      <c r="BO18" s="115">
        <v>24</v>
      </c>
      <c r="BP18" s="115">
        <v>8</v>
      </c>
      <c r="BQ18" s="115">
        <v>16</v>
      </c>
      <c r="BR18" s="115">
        <v>1</v>
      </c>
      <c r="BS18" s="115">
        <v>35</v>
      </c>
      <c r="BT18" s="115">
        <v>13</v>
      </c>
      <c r="BU18" s="115"/>
      <c r="BV18" s="115">
        <v>67</v>
      </c>
      <c r="BW18" s="115"/>
      <c r="BX18" s="115">
        <v>32</v>
      </c>
      <c r="BY18" s="115"/>
      <c r="BZ18" s="115"/>
      <c r="CA18" s="115"/>
      <c r="CB18" s="115"/>
      <c r="CC18" s="115"/>
    </row>
    <row r="19" spans="1:81" s="1971" customFormat="1" ht="16.5" customHeight="1">
      <c r="A19" s="94">
        <v>9</v>
      </c>
      <c r="B19" s="115" t="s">
        <v>41</v>
      </c>
      <c r="C19" s="115" t="s">
        <v>61</v>
      </c>
      <c r="D19" s="115" t="s">
        <v>43</v>
      </c>
      <c r="E19" s="115" t="s">
        <v>4926</v>
      </c>
      <c r="F19" s="94" t="s">
        <v>13918</v>
      </c>
      <c r="G19" s="1967" t="s">
        <v>13917</v>
      </c>
      <c r="H19" s="115" t="s">
        <v>13916</v>
      </c>
      <c r="I19" s="115" t="s">
        <v>13915</v>
      </c>
      <c r="J19" s="115" t="s">
        <v>4921</v>
      </c>
      <c r="K19" s="115" t="s">
        <v>7265</v>
      </c>
      <c r="L19" s="115" t="s">
        <v>13914</v>
      </c>
      <c r="M19" s="2000" t="s">
        <v>13913</v>
      </c>
      <c r="N19" s="2001" t="s">
        <v>4917</v>
      </c>
      <c r="O19" s="2001"/>
      <c r="P19" s="2001" t="s">
        <v>4953</v>
      </c>
      <c r="Q19" s="112">
        <v>490</v>
      </c>
      <c r="R19" s="112">
        <v>490</v>
      </c>
      <c r="S19" s="112">
        <v>490</v>
      </c>
      <c r="T19" s="112">
        <v>490</v>
      </c>
      <c r="U19" s="112"/>
      <c r="V19" s="169"/>
      <c r="W19" s="112">
        <v>64</v>
      </c>
      <c r="X19" s="117" t="s">
        <v>5029</v>
      </c>
      <c r="Y19" s="169"/>
      <c r="Z19" s="169"/>
      <c r="AA19" s="169"/>
      <c r="AB19" s="169"/>
      <c r="AC19" s="169"/>
      <c r="AD19" s="169"/>
      <c r="AE19" s="169"/>
      <c r="AF19" s="115" t="s">
        <v>13912</v>
      </c>
      <c r="AG19" s="112">
        <v>13</v>
      </c>
      <c r="AH19" s="112">
        <v>4029</v>
      </c>
      <c r="AI19" s="115" t="s">
        <v>13911</v>
      </c>
      <c r="AJ19" s="115" t="s">
        <v>13910</v>
      </c>
      <c r="AK19" s="115"/>
      <c r="AL19" s="115">
        <v>1</v>
      </c>
      <c r="AM19" s="2026"/>
      <c r="AN19" s="2026"/>
      <c r="AO19" s="2026">
        <v>1</v>
      </c>
      <c r="AP19" s="2026"/>
      <c r="AQ19" s="115">
        <v>50</v>
      </c>
      <c r="AR19" s="115" t="s">
        <v>4910</v>
      </c>
      <c r="AS19" s="115" t="s">
        <v>6388</v>
      </c>
      <c r="AT19" s="115" t="s">
        <v>6408</v>
      </c>
      <c r="AU19" s="174">
        <v>61</v>
      </c>
      <c r="AV19" s="112">
        <v>1.22</v>
      </c>
      <c r="AW19" s="169"/>
      <c r="AX19" s="169"/>
      <c r="AY19" s="169"/>
      <c r="AZ19" s="169"/>
      <c r="BA19" s="169"/>
      <c r="BB19" s="2027"/>
      <c r="BC19" s="2027"/>
      <c r="BD19" s="2028"/>
      <c r="BE19" s="2002" t="s">
        <v>5128</v>
      </c>
      <c r="BF19" s="174"/>
      <c r="BG19" s="174"/>
      <c r="BH19" s="174"/>
      <c r="BI19" s="174"/>
      <c r="BJ19" s="174"/>
      <c r="BK19" s="2027"/>
      <c r="BL19" s="2027"/>
      <c r="BM19" s="2028"/>
      <c r="BN19" s="2029"/>
      <c r="BO19" s="115"/>
      <c r="BP19" s="2026"/>
      <c r="BQ19" s="2026"/>
      <c r="BR19" s="2026"/>
      <c r="BS19" s="2026"/>
      <c r="BT19" s="115">
        <v>3</v>
      </c>
      <c r="BU19" s="2026"/>
      <c r="BV19" s="2026"/>
      <c r="BW19" s="2026"/>
      <c r="BX19" s="2026"/>
      <c r="BY19" s="2026"/>
      <c r="BZ19" s="2026"/>
      <c r="CA19" s="2026"/>
      <c r="CB19" s="2026"/>
      <c r="CC19" s="2026"/>
    </row>
    <row r="20" spans="1:81" s="1971" customFormat="1" ht="16.5" customHeight="1">
      <c r="A20" s="240">
        <v>10</v>
      </c>
      <c r="B20" s="115" t="s">
        <v>13859</v>
      </c>
      <c r="C20" s="115" t="s">
        <v>13909</v>
      </c>
      <c r="D20" s="115" t="s">
        <v>5574</v>
      </c>
      <c r="E20" s="115" t="s">
        <v>4944</v>
      </c>
      <c r="F20" s="115" t="s">
        <v>13908</v>
      </c>
      <c r="G20" s="1967" t="s">
        <v>13907</v>
      </c>
      <c r="H20" s="115" t="s">
        <v>13906</v>
      </c>
      <c r="I20" s="115" t="s">
        <v>13905</v>
      </c>
      <c r="J20" s="115" t="s">
        <v>4921</v>
      </c>
      <c r="K20" s="2013" t="s">
        <v>13904</v>
      </c>
      <c r="L20" s="2013" t="s">
        <v>13903</v>
      </c>
      <c r="M20" s="2000" t="s">
        <v>13902</v>
      </c>
      <c r="N20" s="2001" t="s">
        <v>4917</v>
      </c>
      <c r="O20" s="2001"/>
      <c r="P20" s="2001" t="s">
        <v>4953</v>
      </c>
      <c r="Q20" s="112">
        <v>4155.6000000000004</v>
      </c>
      <c r="R20" s="112">
        <v>1048.8599999999999</v>
      </c>
      <c r="S20" s="112">
        <v>430</v>
      </c>
      <c r="T20" s="112">
        <v>372</v>
      </c>
      <c r="U20" s="112" t="s">
        <v>6081</v>
      </c>
      <c r="V20" s="112">
        <v>58</v>
      </c>
      <c r="W20" s="112">
        <v>49</v>
      </c>
      <c r="X20" s="117" t="s">
        <v>4935</v>
      </c>
      <c r="Y20" s="112">
        <v>66</v>
      </c>
      <c r="Z20" s="112"/>
      <c r="AA20" s="112"/>
      <c r="AB20" s="112">
        <v>66</v>
      </c>
      <c r="AC20" s="112"/>
      <c r="AD20" s="112"/>
      <c r="AE20" s="112">
        <v>10</v>
      </c>
      <c r="AF20" s="94" t="s">
        <v>13901</v>
      </c>
      <c r="AG20" s="112">
        <v>200</v>
      </c>
      <c r="AH20" s="112">
        <v>200</v>
      </c>
      <c r="AI20" s="115" t="s">
        <v>13900</v>
      </c>
      <c r="AJ20" s="115" t="s">
        <v>13899</v>
      </c>
      <c r="AK20" s="115" t="s">
        <v>4950</v>
      </c>
      <c r="AL20" s="115">
        <v>2</v>
      </c>
      <c r="AM20" s="115"/>
      <c r="AN20" s="115"/>
      <c r="AO20" s="115">
        <v>2</v>
      </c>
      <c r="AP20" s="115"/>
      <c r="AQ20" s="115">
        <v>247</v>
      </c>
      <c r="AR20" s="115" t="s">
        <v>5206</v>
      </c>
      <c r="AS20" s="115" t="s">
        <v>5206</v>
      </c>
      <c r="AT20" s="115" t="s">
        <v>13898</v>
      </c>
      <c r="AU20" s="109">
        <v>3825</v>
      </c>
      <c r="AV20" s="112">
        <v>15.48582995951417</v>
      </c>
      <c r="AW20" s="112"/>
      <c r="AX20" s="112"/>
      <c r="AY20" s="112"/>
      <c r="AZ20" s="112"/>
      <c r="BA20" s="112"/>
      <c r="BB20" s="117"/>
      <c r="BC20" s="117"/>
      <c r="BD20" s="117"/>
      <c r="BE20" s="2002" t="s">
        <v>4908</v>
      </c>
      <c r="BF20" s="109"/>
      <c r="BG20" s="109"/>
      <c r="BH20" s="109"/>
      <c r="BI20" s="109"/>
      <c r="BJ20" s="109"/>
      <c r="BK20" s="117"/>
      <c r="BL20" s="117"/>
      <c r="BM20" s="2002"/>
      <c r="BN20" s="2003"/>
      <c r="BO20" s="115">
        <v>1</v>
      </c>
      <c r="BP20" s="115"/>
      <c r="BQ20" s="115">
        <v>1</v>
      </c>
      <c r="BR20" s="115"/>
      <c r="BS20" s="115">
        <v>2</v>
      </c>
      <c r="BT20" s="115">
        <v>2</v>
      </c>
      <c r="BU20" s="115">
        <v>5</v>
      </c>
      <c r="BV20" s="115"/>
      <c r="BW20" s="115"/>
      <c r="BX20" s="115"/>
      <c r="BY20" s="115"/>
      <c r="BZ20" s="115"/>
      <c r="CA20" s="115"/>
      <c r="CB20" s="115"/>
      <c r="CC20" s="115"/>
    </row>
    <row r="21" spans="1:81" s="1971" customFormat="1" ht="16.5" customHeight="1">
      <c r="A21" s="115">
        <v>11</v>
      </c>
      <c r="B21" s="115" t="s">
        <v>13859</v>
      </c>
      <c r="C21" s="115" t="s">
        <v>11653</v>
      </c>
      <c r="D21" s="115" t="s">
        <v>13897</v>
      </c>
      <c r="E21" s="115" t="s">
        <v>4944</v>
      </c>
      <c r="F21" s="115" t="s">
        <v>13896</v>
      </c>
      <c r="G21" s="1967" t="s">
        <v>13895</v>
      </c>
      <c r="H21" s="115" t="s">
        <v>13894</v>
      </c>
      <c r="I21" s="240" t="s">
        <v>13893</v>
      </c>
      <c r="J21" s="115" t="s">
        <v>4921</v>
      </c>
      <c r="K21" s="2009" t="s">
        <v>13893</v>
      </c>
      <c r="L21" s="2009" t="s">
        <v>13892</v>
      </c>
      <c r="M21" s="2030" t="s">
        <v>13891</v>
      </c>
      <c r="N21" s="2010" t="s">
        <v>4921</v>
      </c>
      <c r="O21" s="2010" t="s">
        <v>4936</v>
      </c>
      <c r="P21" s="2001" t="s">
        <v>4953</v>
      </c>
      <c r="Q21" s="98">
        <v>3728</v>
      </c>
      <c r="R21" s="98">
        <v>5705</v>
      </c>
      <c r="S21" s="98">
        <v>1641</v>
      </c>
      <c r="T21" s="98">
        <v>1483</v>
      </c>
      <c r="U21" s="98"/>
      <c r="V21" s="98">
        <v>158</v>
      </c>
      <c r="W21" s="98">
        <v>423</v>
      </c>
      <c r="X21" s="218" t="s">
        <v>4935</v>
      </c>
      <c r="Y21" s="98">
        <v>81</v>
      </c>
      <c r="Z21" s="112"/>
      <c r="AA21" s="112"/>
      <c r="AB21" s="98">
        <v>66</v>
      </c>
      <c r="AC21" s="98"/>
      <c r="AD21" s="98"/>
      <c r="AE21" s="98">
        <v>49</v>
      </c>
      <c r="AF21" s="216" t="s">
        <v>13890</v>
      </c>
      <c r="AG21" s="98">
        <v>11382</v>
      </c>
      <c r="AH21" s="98">
        <v>18633</v>
      </c>
      <c r="AI21" s="115"/>
      <c r="AJ21" s="115"/>
      <c r="AK21" s="115" t="s">
        <v>4950</v>
      </c>
      <c r="AL21" s="115">
        <v>6</v>
      </c>
      <c r="AM21" s="115">
        <v>1</v>
      </c>
      <c r="AN21" s="115">
        <v>2</v>
      </c>
      <c r="AO21" s="115">
        <v>3</v>
      </c>
      <c r="AP21" s="115"/>
      <c r="AQ21" s="115">
        <v>293</v>
      </c>
      <c r="AR21" s="240" t="s">
        <v>6591</v>
      </c>
      <c r="AS21" s="240" t="s">
        <v>6591</v>
      </c>
      <c r="AT21" s="240" t="s">
        <v>13889</v>
      </c>
      <c r="AU21" s="221">
        <v>55987</v>
      </c>
      <c r="AV21" s="112">
        <v>191.08191126279863</v>
      </c>
      <c r="AW21" s="98"/>
      <c r="AX21" s="98"/>
      <c r="AY21" s="98"/>
      <c r="AZ21" s="98"/>
      <c r="BA21" s="98"/>
      <c r="BB21" s="218"/>
      <c r="BC21" s="218"/>
      <c r="BD21" s="218"/>
      <c r="BE21" s="2011" t="s">
        <v>4908</v>
      </c>
      <c r="BF21" s="221"/>
      <c r="BG21" s="221"/>
      <c r="BH21" s="221"/>
      <c r="BI21" s="221"/>
      <c r="BJ21" s="221"/>
      <c r="BK21" s="218"/>
      <c r="BL21" s="218"/>
      <c r="BM21" s="2011"/>
      <c r="BN21" s="2012" t="s">
        <v>4908</v>
      </c>
      <c r="BO21" s="115"/>
      <c r="BP21" s="115"/>
      <c r="BQ21" s="115"/>
      <c r="BR21" s="115"/>
      <c r="BS21" s="115">
        <v>3</v>
      </c>
      <c r="BT21" s="115">
        <v>4</v>
      </c>
      <c r="BU21" s="115">
        <v>14</v>
      </c>
      <c r="BV21" s="115"/>
      <c r="BW21" s="115"/>
      <c r="BX21" s="115"/>
      <c r="BY21" s="240"/>
      <c r="BZ21" s="240"/>
      <c r="CA21" s="240"/>
      <c r="CB21" s="240"/>
      <c r="CC21" s="240"/>
    </row>
    <row r="22" spans="1:81" s="1971" customFormat="1" ht="16.5" customHeight="1">
      <c r="A22" s="94">
        <v>12</v>
      </c>
      <c r="B22" s="115" t="s">
        <v>13859</v>
      </c>
      <c r="C22" s="115" t="s">
        <v>13888</v>
      </c>
      <c r="D22" s="115" t="s">
        <v>5574</v>
      </c>
      <c r="E22" s="115" t="s">
        <v>4944</v>
      </c>
      <c r="F22" s="115" t="s">
        <v>13887</v>
      </c>
      <c r="G22" s="1967" t="s">
        <v>13886</v>
      </c>
      <c r="H22" s="115" t="s">
        <v>13885</v>
      </c>
      <c r="I22" s="115" t="s">
        <v>13884</v>
      </c>
      <c r="J22" s="115" t="s">
        <v>4921</v>
      </c>
      <c r="K22" s="2013" t="s">
        <v>13883</v>
      </c>
      <c r="L22" s="2013" t="s">
        <v>13882</v>
      </c>
      <c r="M22" s="94" t="s">
        <v>13881</v>
      </c>
      <c r="N22" s="2001" t="s">
        <v>4917</v>
      </c>
      <c r="O22" s="2001"/>
      <c r="P22" s="2001" t="s">
        <v>4993</v>
      </c>
      <c r="Q22" s="112">
        <v>2550</v>
      </c>
      <c r="R22" s="112">
        <v>8464</v>
      </c>
      <c r="S22" s="112">
        <v>2507</v>
      </c>
      <c r="T22" s="112">
        <v>2207</v>
      </c>
      <c r="U22" s="112" t="s">
        <v>6072</v>
      </c>
      <c r="V22" s="112">
        <v>300</v>
      </c>
      <c r="W22" s="112">
        <v>580</v>
      </c>
      <c r="X22" s="117" t="s">
        <v>4935</v>
      </c>
      <c r="Y22" s="112">
        <v>676</v>
      </c>
      <c r="Z22" s="112"/>
      <c r="AA22" s="112"/>
      <c r="AB22" s="112">
        <v>101</v>
      </c>
      <c r="AC22" s="112"/>
      <c r="AD22" s="112"/>
      <c r="AE22" s="112">
        <v>764</v>
      </c>
      <c r="AF22" s="94" t="s">
        <v>13880</v>
      </c>
      <c r="AG22" s="112">
        <v>17186</v>
      </c>
      <c r="AH22" s="112">
        <v>19676</v>
      </c>
      <c r="AI22" s="115" t="s">
        <v>13879</v>
      </c>
      <c r="AJ22" s="115" t="s">
        <v>13878</v>
      </c>
      <c r="AK22" s="115" t="s">
        <v>7844</v>
      </c>
      <c r="AL22" s="115"/>
      <c r="AM22" s="115"/>
      <c r="AN22" s="115"/>
      <c r="AO22" s="115"/>
      <c r="AP22" s="115"/>
      <c r="AQ22" s="115" t="s">
        <v>5091</v>
      </c>
      <c r="AR22" s="115"/>
      <c r="AS22" s="115"/>
      <c r="AT22" s="115" t="s">
        <v>13877</v>
      </c>
      <c r="AU22" s="117" t="s">
        <v>5091</v>
      </c>
      <c r="AV22" s="112"/>
      <c r="AW22" s="112"/>
      <c r="AX22" s="112"/>
      <c r="AY22" s="112"/>
      <c r="AZ22" s="112"/>
      <c r="BA22" s="112"/>
      <c r="BB22" s="117"/>
      <c r="BC22" s="117"/>
      <c r="BD22" s="117"/>
      <c r="BE22" s="2002" t="s">
        <v>4908</v>
      </c>
      <c r="BF22" s="109"/>
      <c r="BG22" s="109"/>
      <c r="BH22" s="109"/>
      <c r="BI22" s="109"/>
      <c r="BJ22" s="109"/>
      <c r="BK22" s="117"/>
      <c r="BL22" s="117"/>
      <c r="BM22" s="2002"/>
      <c r="BN22" s="2003"/>
      <c r="BO22" s="115"/>
      <c r="BP22" s="115"/>
      <c r="BQ22" s="115"/>
      <c r="BR22" s="115">
        <v>5</v>
      </c>
      <c r="BS22" s="115">
        <v>2</v>
      </c>
      <c r="BT22" s="115">
        <v>8</v>
      </c>
      <c r="BU22" s="115">
        <v>18</v>
      </c>
      <c r="BV22" s="115"/>
      <c r="BW22" s="115"/>
      <c r="BX22" s="115"/>
      <c r="BY22" s="117"/>
      <c r="BZ22" s="117"/>
      <c r="CA22" s="117"/>
      <c r="CB22" s="117"/>
      <c r="CC22" s="117"/>
    </row>
    <row r="23" spans="1:81" s="1971" customFormat="1" ht="16.5" customHeight="1">
      <c r="A23" s="240">
        <v>13</v>
      </c>
      <c r="B23" s="115" t="s">
        <v>13859</v>
      </c>
      <c r="C23" s="115" t="s">
        <v>11653</v>
      </c>
      <c r="D23" s="115" t="s">
        <v>5574</v>
      </c>
      <c r="E23" s="115" t="s">
        <v>5012</v>
      </c>
      <c r="F23" s="115" t="s">
        <v>13876</v>
      </c>
      <c r="G23" s="1967" t="s">
        <v>13875</v>
      </c>
      <c r="H23" s="115" t="s">
        <v>13874</v>
      </c>
      <c r="I23" s="115" t="s">
        <v>20342</v>
      </c>
      <c r="J23" s="115" t="s">
        <v>4921</v>
      </c>
      <c r="K23" s="2013" t="s">
        <v>9843</v>
      </c>
      <c r="L23" s="2013" t="s">
        <v>13873</v>
      </c>
      <c r="M23" s="2031" t="s">
        <v>13872</v>
      </c>
      <c r="N23" s="2010" t="s">
        <v>4921</v>
      </c>
      <c r="O23" s="2001" t="s">
        <v>4936</v>
      </c>
      <c r="P23" s="2001" t="s">
        <v>4953</v>
      </c>
      <c r="Q23" s="112">
        <v>1630</v>
      </c>
      <c r="R23" s="112">
        <v>3986.65</v>
      </c>
      <c r="S23" s="98">
        <v>1170</v>
      </c>
      <c r="T23" s="112">
        <v>1170</v>
      </c>
      <c r="U23" s="112" t="s">
        <v>5141</v>
      </c>
      <c r="V23" s="112"/>
      <c r="W23" s="112">
        <v>52</v>
      </c>
      <c r="X23" s="117" t="s">
        <v>4935</v>
      </c>
      <c r="Y23" s="112"/>
      <c r="Z23" s="112">
        <v>36.700000000000003</v>
      </c>
      <c r="AA23" s="112">
        <v>1300</v>
      </c>
      <c r="AB23" s="112">
        <v>157</v>
      </c>
      <c r="AC23" s="112"/>
      <c r="AD23" s="112"/>
      <c r="AE23" s="112"/>
      <c r="AF23" s="94" t="s">
        <v>13871</v>
      </c>
      <c r="AG23" s="112">
        <v>71</v>
      </c>
      <c r="AH23" s="112">
        <v>71</v>
      </c>
      <c r="AI23" s="115"/>
      <c r="AJ23" s="115"/>
      <c r="AK23" s="115" t="s">
        <v>4950</v>
      </c>
      <c r="AL23" s="115">
        <v>4</v>
      </c>
      <c r="AM23" s="115">
        <v>1</v>
      </c>
      <c r="AN23" s="115">
        <v>2</v>
      </c>
      <c r="AO23" s="115">
        <v>1</v>
      </c>
      <c r="AP23" s="115"/>
      <c r="AQ23" s="115">
        <v>300</v>
      </c>
      <c r="AR23" s="115" t="s">
        <v>8744</v>
      </c>
      <c r="AS23" s="115" t="s">
        <v>14114</v>
      </c>
      <c r="AT23" s="115" t="s">
        <v>5193</v>
      </c>
      <c r="AU23" s="109">
        <v>1548926</v>
      </c>
      <c r="AV23" s="112">
        <v>5163.086666666667</v>
      </c>
      <c r="AW23" s="112">
        <v>1000</v>
      </c>
      <c r="AX23" s="112"/>
      <c r="AY23" s="112"/>
      <c r="AZ23" s="112"/>
      <c r="BA23" s="112"/>
      <c r="BB23" s="2032">
        <v>20</v>
      </c>
      <c r="BC23" s="117"/>
      <c r="BD23" s="2002" t="s">
        <v>13870</v>
      </c>
      <c r="BE23" s="2002" t="s">
        <v>13869</v>
      </c>
      <c r="BF23" s="109">
        <v>1000</v>
      </c>
      <c r="BG23" s="109"/>
      <c r="BH23" s="109"/>
      <c r="BI23" s="109"/>
      <c r="BJ23" s="109"/>
      <c r="BK23" s="117">
        <v>20</v>
      </c>
      <c r="BL23" s="117"/>
      <c r="BM23" s="2002" t="s">
        <v>13870</v>
      </c>
      <c r="BN23" s="2003" t="s">
        <v>13869</v>
      </c>
      <c r="BO23" s="115">
        <v>1</v>
      </c>
      <c r="BP23" s="115"/>
      <c r="BQ23" s="115">
        <v>1</v>
      </c>
      <c r="BR23" s="115"/>
      <c r="BS23" s="115">
        <v>3</v>
      </c>
      <c r="BT23" s="115">
        <v>18</v>
      </c>
      <c r="BU23" s="115"/>
      <c r="BV23" s="115">
        <v>104</v>
      </c>
      <c r="BW23" s="115"/>
      <c r="BX23" s="115"/>
      <c r="BY23" s="115"/>
      <c r="BZ23" s="115"/>
      <c r="CA23" s="115"/>
      <c r="CB23" s="115"/>
      <c r="CC23" s="115"/>
    </row>
    <row r="24" spans="1:81" s="1971" customFormat="1" ht="16.5" customHeight="1">
      <c r="A24" s="115">
        <v>14</v>
      </c>
      <c r="B24" s="2033" t="s">
        <v>41</v>
      </c>
      <c r="C24" s="192" t="s">
        <v>87</v>
      </c>
      <c r="D24" s="2033" t="s">
        <v>43</v>
      </c>
      <c r="E24" s="2033" t="s">
        <v>4926</v>
      </c>
      <c r="F24" s="192" t="s">
        <v>13868</v>
      </c>
      <c r="G24" s="2034" t="s">
        <v>13867</v>
      </c>
      <c r="H24" s="505" t="s">
        <v>13866</v>
      </c>
      <c r="I24" s="192" t="s">
        <v>8736</v>
      </c>
      <c r="J24" s="115" t="s">
        <v>4921</v>
      </c>
      <c r="K24" s="192" t="s">
        <v>9181</v>
      </c>
      <c r="L24" s="2017" t="s">
        <v>13865</v>
      </c>
      <c r="M24" s="192" t="s">
        <v>13864</v>
      </c>
      <c r="N24" s="2001" t="s">
        <v>4917</v>
      </c>
      <c r="O24" s="2018"/>
      <c r="P24" s="2001" t="s">
        <v>4993</v>
      </c>
      <c r="Q24" s="191">
        <v>16269</v>
      </c>
      <c r="R24" s="112">
        <v>8948</v>
      </c>
      <c r="S24" s="191">
        <v>5515</v>
      </c>
      <c r="T24" s="191">
        <v>5515</v>
      </c>
      <c r="U24" s="191" t="s">
        <v>5052</v>
      </c>
      <c r="V24" s="191">
        <v>0</v>
      </c>
      <c r="W24" s="191">
        <v>530</v>
      </c>
      <c r="X24" s="283" t="s">
        <v>5029</v>
      </c>
      <c r="Y24" s="191">
        <v>485</v>
      </c>
      <c r="Z24" s="191">
        <v>40</v>
      </c>
      <c r="AA24" s="191">
        <v>11000</v>
      </c>
      <c r="AB24" s="191">
        <v>150</v>
      </c>
      <c r="AC24" s="112"/>
      <c r="AD24" s="112"/>
      <c r="AE24" s="191">
        <v>150</v>
      </c>
      <c r="AF24" s="192" t="s">
        <v>13863</v>
      </c>
      <c r="AG24" s="191">
        <v>9225</v>
      </c>
      <c r="AH24" s="91">
        <v>14038</v>
      </c>
      <c r="AI24" s="505" t="s">
        <v>13862</v>
      </c>
      <c r="AJ24" s="505" t="s">
        <v>13861</v>
      </c>
      <c r="AK24" s="505" t="s">
        <v>4987</v>
      </c>
      <c r="AL24" s="505"/>
      <c r="AM24" s="505"/>
      <c r="AN24" s="505"/>
      <c r="AO24" s="505"/>
      <c r="AP24" s="505"/>
      <c r="AQ24" s="505">
        <v>200</v>
      </c>
      <c r="AR24" s="192" t="s">
        <v>5753</v>
      </c>
      <c r="AS24" s="192" t="s">
        <v>5753</v>
      </c>
      <c r="AT24" s="505" t="s">
        <v>13860</v>
      </c>
      <c r="AU24" s="109">
        <v>7700</v>
      </c>
      <c r="AV24" s="112">
        <v>38.5</v>
      </c>
      <c r="AW24" s="91"/>
      <c r="AX24" s="91"/>
      <c r="AY24" s="91"/>
      <c r="AZ24" s="91"/>
      <c r="BA24" s="91"/>
      <c r="BB24" s="254"/>
      <c r="BC24" s="254"/>
      <c r="BD24" s="2021"/>
      <c r="BE24" s="2021" t="s">
        <v>5128</v>
      </c>
      <c r="BF24" s="109"/>
      <c r="BG24" s="109"/>
      <c r="BH24" s="109"/>
      <c r="BI24" s="109"/>
      <c r="BJ24" s="109"/>
      <c r="BK24" s="254"/>
      <c r="BL24" s="254"/>
      <c r="BM24" s="2021"/>
      <c r="BN24" s="2022" t="s">
        <v>5128</v>
      </c>
      <c r="BO24" s="2035"/>
      <c r="BP24" s="2035"/>
      <c r="BQ24" s="2035"/>
      <c r="BR24" s="505">
        <v>5</v>
      </c>
      <c r="BS24" s="505"/>
      <c r="BT24" s="505">
        <v>1</v>
      </c>
      <c r="BU24" s="505"/>
      <c r="BV24" s="505"/>
      <c r="BW24" s="505"/>
      <c r="BX24" s="505">
        <v>33</v>
      </c>
      <c r="BY24" s="2036"/>
      <c r="BZ24" s="2036"/>
      <c r="CA24" s="2036"/>
      <c r="CB24" s="2036"/>
      <c r="CC24" s="2036"/>
    </row>
    <row r="25" spans="1:81" s="1971" customFormat="1" ht="16.5" customHeight="1">
      <c r="A25" s="94">
        <v>15</v>
      </c>
      <c r="B25" s="115" t="s">
        <v>13859</v>
      </c>
      <c r="C25" s="115" t="s">
        <v>13858</v>
      </c>
      <c r="D25" s="115" t="s">
        <v>5574</v>
      </c>
      <c r="E25" s="115" t="s">
        <v>4944</v>
      </c>
      <c r="F25" s="115" t="s">
        <v>13857</v>
      </c>
      <c r="G25" s="1967" t="s">
        <v>13856</v>
      </c>
      <c r="H25" s="115" t="s">
        <v>13855</v>
      </c>
      <c r="I25" s="115" t="s">
        <v>5285</v>
      </c>
      <c r="J25" s="115" t="s">
        <v>4921</v>
      </c>
      <c r="K25" s="2013" t="s">
        <v>13854</v>
      </c>
      <c r="L25" s="2009" t="s">
        <v>13853</v>
      </c>
      <c r="M25" s="2005" t="s">
        <v>13852</v>
      </c>
      <c r="N25" s="115" t="s">
        <v>4993</v>
      </c>
      <c r="O25" s="2001" t="s">
        <v>4936</v>
      </c>
      <c r="P25" s="2001" t="s">
        <v>4993</v>
      </c>
      <c r="Q25" s="112">
        <v>962</v>
      </c>
      <c r="R25" s="112">
        <v>962</v>
      </c>
      <c r="S25" s="112">
        <v>673</v>
      </c>
      <c r="T25" s="112">
        <v>534</v>
      </c>
      <c r="U25" s="112" t="s">
        <v>5141</v>
      </c>
      <c r="V25" s="112">
        <v>139</v>
      </c>
      <c r="W25" s="112">
        <v>3334</v>
      </c>
      <c r="X25" s="117" t="s">
        <v>4915</v>
      </c>
      <c r="Y25" s="112">
        <v>1031.54</v>
      </c>
      <c r="Z25" s="112">
        <v>672</v>
      </c>
      <c r="AA25" s="112">
        <v>67914</v>
      </c>
      <c r="AB25" s="112">
        <v>732</v>
      </c>
      <c r="AC25" s="112"/>
      <c r="AD25" s="112"/>
      <c r="AE25" s="112">
        <v>335</v>
      </c>
      <c r="AF25" s="115" t="s">
        <v>13851</v>
      </c>
      <c r="AG25" s="112"/>
      <c r="AH25" s="112">
        <v>1207319</v>
      </c>
      <c r="AI25" s="115" t="s">
        <v>13850</v>
      </c>
      <c r="AJ25" s="115" t="s">
        <v>13849</v>
      </c>
      <c r="AK25" s="115" t="s">
        <v>4911</v>
      </c>
      <c r="AL25" s="115">
        <v>28</v>
      </c>
      <c r="AM25" s="115">
        <v>13</v>
      </c>
      <c r="AN25" s="115">
        <v>5</v>
      </c>
      <c r="AO25" s="115">
        <v>10</v>
      </c>
      <c r="AP25" s="115"/>
      <c r="AQ25" s="115">
        <v>280</v>
      </c>
      <c r="AR25" s="240" t="s">
        <v>13848</v>
      </c>
      <c r="AS25" s="240" t="s">
        <v>6604</v>
      </c>
      <c r="AT25" s="115" t="s">
        <v>13847</v>
      </c>
      <c r="AU25" s="109">
        <v>11073</v>
      </c>
      <c r="AV25" s="112">
        <v>39.546428571428571</v>
      </c>
      <c r="AW25" s="112"/>
      <c r="AX25" s="112"/>
      <c r="AY25" s="112"/>
      <c r="AZ25" s="112"/>
      <c r="BA25" s="112"/>
      <c r="BB25" s="117"/>
      <c r="BC25" s="117"/>
      <c r="BD25" s="117"/>
      <c r="BE25" s="2002" t="s">
        <v>4908</v>
      </c>
      <c r="BF25" s="109"/>
      <c r="BG25" s="109"/>
      <c r="BH25" s="109"/>
      <c r="BI25" s="109"/>
      <c r="BJ25" s="109"/>
      <c r="BK25" s="117"/>
      <c r="BL25" s="117"/>
      <c r="BM25" s="2002"/>
      <c r="BN25" s="2003" t="s">
        <v>4908</v>
      </c>
      <c r="BO25" s="115"/>
      <c r="BP25" s="115"/>
      <c r="BQ25" s="115"/>
      <c r="BR25" s="115"/>
      <c r="BS25" s="115">
        <v>4</v>
      </c>
      <c r="BT25" s="115">
        <v>2</v>
      </c>
      <c r="BU25" s="115"/>
      <c r="BV25" s="115"/>
      <c r="BW25" s="115">
        <v>1</v>
      </c>
      <c r="BX25" s="115">
        <v>231</v>
      </c>
      <c r="BY25" s="115"/>
      <c r="BZ25" s="115"/>
      <c r="CA25" s="115"/>
      <c r="CB25" s="115"/>
      <c r="CC25" s="115"/>
    </row>
    <row r="26" spans="1:81" s="2049" customFormat="1" ht="16.5" customHeight="1">
      <c r="A26" s="2037"/>
      <c r="B26" s="422" t="s">
        <v>13846</v>
      </c>
      <c r="C26" s="2038"/>
      <c r="D26" s="2038">
        <v>15</v>
      </c>
      <c r="E26" s="2039"/>
      <c r="F26" s="682"/>
      <c r="G26" s="2040"/>
      <c r="H26" s="2041"/>
      <c r="I26" s="2042"/>
      <c r="J26" s="2042"/>
      <c r="K26" s="2043"/>
      <c r="L26" s="2043"/>
      <c r="M26" s="2044"/>
      <c r="N26" s="2043"/>
      <c r="O26" s="2043"/>
      <c r="P26" s="2043"/>
      <c r="Q26" s="680"/>
      <c r="R26" s="680"/>
      <c r="S26" s="680"/>
      <c r="T26" s="680"/>
      <c r="U26" s="680"/>
      <c r="V26" s="680"/>
      <c r="W26" s="680"/>
      <c r="X26" s="2045"/>
      <c r="Y26" s="680"/>
      <c r="Z26" s="680"/>
      <c r="AA26" s="680"/>
      <c r="AB26" s="680"/>
      <c r="AC26" s="680"/>
      <c r="AD26" s="680"/>
      <c r="AE26" s="680"/>
      <c r="AF26" s="2043"/>
      <c r="AG26" s="680"/>
      <c r="AH26" s="680"/>
      <c r="AI26" s="682"/>
      <c r="AJ26" s="682"/>
      <c r="AK26" s="682"/>
      <c r="AL26" s="682"/>
      <c r="AM26" s="682"/>
      <c r="AN26" s="682"/>
      <c r="AO26" s="682"/>
      <c r="AP26" s="682"/>
      <c r="AQ26" s="681"/>
      <c r="AR26" s="681"/>
      <c r="AS26" s="681"/>
      <c r="AT26" s="681"/>
      <c r="AU26" s="2046"/>
      <c r="AV26" s="2046"/>
      <c r="AW26" s="680"/>
      <c r="AX26" s="680"/>
      <c r="AY26" s="680"/>
      <c r="AZ26" s="680"/>
      <c r="BA26" s="680"/>
      <c r="BB26" s="681"/>
      <c r="BC26" s="681"/>
      <c r="BD26" s="681"/>
      <c r="BE26" s="2047"/>
      <c r="BF26" s="411"/>
      <c r="BG26" s="411"/>
      <c r="BH26" s="411"/>
      <c r="BI26" s="411"/>
      <c r="BJ26" s="411"/>
      <c r="BK26" s="681"/>
      <c r="BL26" s="681"/>
      <c r="BM26" s="681"/>
      <c r="BN26" s="2048"/>
      <c r="BO26" s="681"/>
      <c r="BP26" s="681"/>
      <c r="BQ26" s="681"/>
      <c r="BR26" s="681"/>
      <c r="BS26" s="681"/>
      <c r="BT26" s="681"/>
      <c r="BU26" s="681"/>
      <c r="BV26" s="681"/>
      <c r="BW26" s="681"/>
      <c r="BX26" s="681"/>
      <c r="BY26" s="681"/>
      <c r="BZ26" s="681"/>
      <c r="CA26" s="681"/>
      <c r="CB26" s="681"/>
      <c r="CC26" s="681"/>
    </row>
    <row r="27" spans="1:81" s="187" customFormat="1" ht="16.5" customHeight="1">
      <c r="A27" s="2036">
        <v>16</v>
      </c>
      <c r="B27" s="2036" t="s">
        <v>13654</v>
      </c>
      <c r="C27" s="2036" t="s">
        <v>91</v>
      </c>
      <c r="D27" s="2036" t="s">
        <v>5986</v>
      </c>
      <c r="E27" s="2036" t="s">
        <v>4926</v>
      </c>
      <c r="F27" s="2036" t="s">
        <v>13845</v>
      </c>
      <c r="G27" s="2050" t="s">
        <v>13844</v>
      </c>
      <c r="H27" s="192" t="s">
        <v>13843</v>
      </c>
      <c r="I27" s="192" t="s">
        <v>13842</v>
      </c>
      <c r="J27" s="192" t="s">
        <v>4993</v>
      </c>
      <c r="K27" s="192" t="s">
        <v>13841</v>
      </c>
      <c r="L27" s="2051" t="s">
        <v>13840</v>
      </c>
      <c r="M27" s="2052" t="s">
        <v>13839</v>
      </c>
      <c r="N27" s="2053" t="s">
        <v>4953</v>
      </c>
      <c r="O27" s="192"/>
      <c r="P27" s="2053" t="s">
        <v>4993</v>
      </c>
      <c r="Q27" s="191">
        <v>5600</v>
      </c>
      <c r="R27" s="112">
        <v>4151</v>
      </c>
      <c r="S27" s="112">
        <v>1049</v>
      </c>
      <c r="T27" s="112">
        <v>903</v>
      </c>
      <c r="U27" s="112" t="s">
        <v>5072</v>
      </c>
      <c r="V27" s="191">
        <v>146</v>
      </c>
      <c r="W27" s="191">
        <v>41</v>
      </c>
      <c r="X27" s="283" t="s">
        <v>5029</v>
      </c>
      <c r="Y27" s="191">
        <v>103</v>
      </c>
      <c r="Z27" s="191">
        <v>180</v>
      </c>
      <c r="AA27" s="191">
        <v>12908</v>
      </c>
      <c r="AB27" s="191">
        <v>168</v>
      </c>
      <c r="AC27" s="191">
        <v>21</v>
      </c>
      <c r="AD27" s="191">
        <v>39</v>
      </c>
      <c r="AE27" s="191">
        <v>27</v>
      </c>
      <c r="AF27" s="192" t="s">
        <v>13838</v>
      </c>
      <c r="AG27" s="191">
        <v>115</v>
      </c>
      <c r="AH27" s="191">
        <v>195</v>
      </c>
      <c r="AI27" s="2036"/>
      <c r="AJ27" s="2036"/>
      <c r="AK27" s="2036" t="s">
        <v>5593</v>
      </c>
      <c r="AL27" s="505">
        <v>12</v>
      </c>
      <c r="AM27" s="2036">
        <v>1</v>
      </c>
      <c r="AN27" s="2036">
        <v>7</v>
      </c>
      <c r="AO27" s="2036">
        <v>3</v>
      </c>
      <c r="AP27" s="2036">
        <v>1</v>
      </c>
      <c r="AQ27" s="2036">
        <v>293</v>
      </c>
      <c r="AR27" s="2036" t="s">
        <v>5206</v>
      </c>
      <c r="AS27" s="2036" t="s">
        <v>5206</v>
      </c>
      <c r="AT27" s="2036" t="s">
        <v>13837</v>
      </c>
      <c r="AU27" s="2054">
        <v>29233</v>
      </c>
      <c r="AV27" s="112">
        <v>99.771331058020479</v>
      </c>
      <c r="AW27" s="191">
        <v>5000</v>
      </c>
      <c r="AX27" s="191">
        <v>5000</v>
      </c>
      <c r="AY27" s="191">
        <v>5000</v>
      </c>
      <c r="AZ27" s="191">
        <v>5000</v>
      </c>
      <c r="BA27" s="191">
        <v>5000</v>
      </c>
      <c r="BB27" s="2055" t="s">
        <v>13836</v>
      </c>
      <c r="BC27" s="2056" t="s">
        <v>9495</v>
      </c>
      <c r="BD27" s="2056" t="s">
        <v>13835</v>
      </c>
      <c r="BE27" s="2056" t="s">
        <v>13834</v>
      </c>
      <c r="BF27" s="277"/>
      <c r="BG27" s="277"/>
      <c r="BH27" s="277"/>
      <c r="BI27" s="277"/>
      <c r="BJ27" s="277"/>
      <c r="BK27" s="2055"/>
      <c r="BL27" s="2055"/>
      <c r="BM27" s="2056"/>
      <c r="BN27" s="2057" t="s">
        <v>5128</v>
      </c>
      <c r="BO27" s="505"/>
      <c r="BP27" s="505"/>
      <c r="BQ27" s="505"/>
      <c r="BR27" s="505"/>
      <c r="BS27" s="505">
        <v>2</v>
      </c>
      <c r="BT27" s="505"/>
      <c r="BU27" s="505">
        <v>4</v>
      </c>
      <c r="BV27" s="2036">
        <v>5</v>
      </c>
      <c r="BW27" s="2036"/>
      <c r="BX27" s="2036"/>
      <c r="BY27" s="2036"/>
      <c r="BZ27" s="2036"/>
      <c r="CA27" s="2036"/>
      <c r="CB27" s="2036"/>
      <c r="CC27" s="2036"/>
    </row>
    <row r="28" spans="1:81" s="187" customFormat="1" ht="16.5" customHeight="1">
      <c r="A28" s="2036">
        <v>17</v>
      </c>
      <c r="B28" s="2036" t="s">
        <v>41</v>
      </c>
      <c r="C28" s="2036" t="s">
        <v>110</v>
      </c>
      <c r="D28" s="2036" t="s">
        <v>5986</v>
      </c>
      <c r="E28" s="2036" t="s">
        <v>4926</v>
      </c>
      <c r="F28" s="2036" t="s">
        <v>13833</v>
      </c>
      <c r="G28" s="2050" t="s">
        <v>13832</v>
      </c>
      <c r="H28" s="2036" t="s">
        <v>13831</v>
      </c>
      <c r="I28" s="280" t="s">
        <v>13830</v>
      </c>
      <c r="J28" s="192" t="s">
        <v>4993</v>
      </c>
      <c r="K28" s="280" t="s">
        <v>9889</v>
      </c>
      <c r="L28" s="2051" t="s">
        <v>13829</v>
      </c>
      <c r="M28" s="2058" t="s">
        <v>13828</v>
      </c>
      <c r="N28" s="2053" t="s">
        <v>4953</v>
      </c>
      <c r="O28" s="2053"/>
      <c r="P28" s="2053" t="s">
        <v>4953</v>
      </c>
      <c r="Q28" s="191">
        <v>10174</v>
      </c>
      <c r="R28" s="112">
        <v>7342</v>
      </c>
      <c r="S28" s="112">
        <v>2668</v>
      </c>
      <c r="T28" s="112">
        <v>2485</v>
      </c>
      <c r="U28" s="112" t="s">
        <v>8228</v>
      </c>
      <c r="V28" s="191">
        <v>183</v>
      </c>
      <c r="W28" s="191">
        <v>476</v>
      </c>
      <c r="X28" s="283" t="s">
        <v>5029</v>
      </c>
      <c r="Y28" s="191">
        <v>384</v>
      </c>
      <c r="Z28" s="191">
        <v>323</v>
      </c>
      <c r="AA28" s="191">
        <v>8000</v>
      </c>
      <c r="AB28" s="191">
        <v>318</v>
      </c>
      <c r="AC28" s="191">
        <v>48.51</v>
      </c>
      <c r="AD28" s="191">
        <v>21.09</v>
      </c>
      <c r="AE28" s="191">
        <v>47</v>
      </c>
      <c r="AF28" s="192" t="s">
        <v>13827</v>
      </c>
      <c r="AG28" s="191">
        <v>49708</v>
      </c>
      <c r="AH28" s="191">
        <v>49708</v>
      </c>
      <c r="AI28" s="280" t="s">
        <v>13826</v>
      </c>
      <c r="AJ28" s="280">
        <v>71</v>
      </c>
      <c r="AK28" s="280" t="s">
        <v>5650</v>
      </c>
      <c r="AL28" s="526">
        <v>15</v>
      </c>
      <c r="AM28" s="280">
        <v>1</v>
      </c>
      <c r="AN28" s="280">
        <v>9</v>
      </c>
      <c r="AO28" s="280">
        <v>4</v>
      </c>
      <c r="AP28" s="280">
        <v>1</v>
      </c>
      <c r="AQ28" s="280">
        <v>310</v>
      </c>
      <c r="AR28" s="280" t="s">
        <v>14143</v>
      </c>
      <c r="AS28" s="280" t="s">
        <v>14144</v>
      </c>
      <c r="AT28" s="2036" t="s">
        <v>13825</v>
      </c>
      <c r="AU28" s="2054">
        <v>92553</v>
      </c>
      <c r="AV28" s="112">
        <v>298.55806451612904</v>
      </c>
      <c r="AW28" s="191">
        <v>6000</v>
      </c>
      <c r="AX28" s="191">
        <v>2000</v>
      </c>
      <c r="AY28" s="191">
        <v>2000</v>
      </c>
      <c r="AZ28" s="191">
        <v>3000</v>
      </c>
      <c r="BA28" s="191">
        <v>3000</v>
      </c>
      <c r="BB28" s="2055">
        <v>20</v>
      </c>
      <c r="BC28" s="2055" t="s">
        <v>13824</v>
      </c>
      <c r="BD28" s="2055" t="s">
        <v>13823</v>
      </c>
      <c r="BE28" s="2059" t="s">
        <v>13822</v>
      </c>
      <c r="BF28" s="277"/>
      <c r="BG28" s="277"/>
      <c r="BH28" s="277"/>
      <c r="BI28" s="277"/>
      <c r="BJ28" s="277"/>
      <c r="BK28" s="2055"/>
      <c r="BL28" s="2055"/>
      <c r="BM28" s="2056"/>
      <c r="BN28" s="2060" t="s">
        <v>13821</v>
      </c>
      <c r="BO28" s="505">
        <v>6</v>
      </c>
      <c r="BP28" s="505">
        <v>1</v>
      </c>
      <c r="BQ28" s="505">
        <v>5</v>
      </c>
      <c r="BR28" s="505"/>
      <c r="BS28" s="505"/>
      <c r="BT28" s="505">
        <v>6</v>
      </c>
      <c r="BU28" s="505">
        <v>2</v>
      </c>
      <c r="BV28" s="2036">
        <v>8</v>
      </c>
      <c r="BW28" s="2036"/>
      <c r="BX28" s="2036">
        <v>116</v>
      </c>
      <c r="BY28" s="2036"/>
      <c r="BZ28" s="2036"/>
      <c r="CA28" s="2036"/>
      <c r="CB28" s="2036"/>
      <c r="CC28" s="2036"/>
    </row>
    <row r="29" spans="1:81" s="187" customFormat="1" ht="16.5" customHeight="1">
      <c r="A29" s="2036">
        <v>18</v>
      </c>
      <c r="B29" s="2036" t="s">
        <v>41</v>
      </c>
      <c r="C29" s="2036" t="s">
        <v>110</v>
      </c>
      <c r="D29" s="2036" t="s">
        <v>5986</v>
      </c>
      <c r="E29" s="2036" t="s">
        <v>4926</v>
      </c>
      <c r="F29" s="2036" t="s">
        <v>13820</v>
      </c>
      <c r="G29" s="2050" t="s">
        <v>13819</v>
      </c>
      <c r="H29" s="2036" t="s">
        <v>13818</v>
      </c>
      <c r="I29" s="192" t="s">
        <v>13817</v>
      </c>
      <c r="J29" s="192" t="s">
        <v>4993</v>
      </c>
      <c r="K29" s="2051" t="s">
        <v>13816</v>
      </c>
      <c r="L29" s="94" t="s">
        <v>13815</v>
      </c>
      <c r="M29" s="2058" t="s">
        <v>13814</v>
      </c>
      <c r="N29" s="2053" t="s">
        <v>4953</v>
      </c>
      <c r="O29" s="2061"/>
      <c r="P29" s="2053" t="s">
        <v>4993</v>
      </c>
      <c r="Q29" s="191">
        <v>28112</v>
      </c>
      <c r="R29" s="191">
        <v>7686</v>
      </c>
      <c r="S29" s="112">
        <v>2077</v>
      </c>
      <c r="T29" s="112">
        <v>1708</v>
      </c>
      <c r="U29" s="112" t="s">
        <v>9664</v>
      </c>
      <c r="V29" s="191">
        <v>369</v>
      </c>
      <c r="W29" s="191">
        <v>84</v>
      </c>
      <c r="X29" s="283" t="s">
        <v>5029</v>
      </c>
      <c r="Y29" s="191">
        <v>230</v>
      </c>
      <c r="Z29" s="191"/>
      <c r="AA29" s="191"/>
      <c r="AB29" s="191">
        <v>130</v>
      </c>
      <c r="AC29" s="191">
        <v>89</v>
      </c>
      <c r="AD29" s="191"/>
      <c r="AE29" s="191">
        <v>38</v>
      </c>
      <c r="AF29" s="2056" t="s">
        <v>13813</v>
      </c>
      <c r="AG29" s="191">
        <v>220</v>
      </c>
      <c r="AH29" s="191">
        <v>241</v>
      </c>
      <c r="AI29" s="2036" t="s">
        <v>13812</v>
      </c>
      <c r="AJ29" s="2036">
        <v>1</v>
      </c>
      <c r="AK29" s="2036" t="s">
        <v>5650</v>
      </c>
      <c r="AL29" s="505">
        <v>12</v>
      </c>
      <c r="AM29" s="2036">
        <v>5</v>
      </c>
      <c r="AN29" s="2036">
        <v>5</v>
      </c>
      <c r="AO29" s="2036">
        <v>2</v>
      </c>
      <c r="AP29" s="2036"/>
      <c r="AQ29" s="2036">
        <v>311</v>
      </c>
      <c r="AR29" s="2036" t="s">
        <v>10325</v>
      </c>
      <c r="AS29" s="2036" t="s">
        <v>10325</v>
      </c>
      <c r="AT29" s="2036" t="s">
        <v>13811</v>
      </c>
      <c r="AU29" s="2054">
        <v>108735</v>
      </c>
      <c r="AV29" s="112">
        <v>349.63022508038586</v>
      </c>
      <c r="AW29" s="191">
        <v>3000</v>
      </c>
      <c r="AX29" s="191" t="s">
        <v>5251</v>
      </c>
      <c r="AY29" s="191">
        <v>1000</v>
      </c>
      <c r="AZ29" s="191">
        <v>1500</v>
      </c>
      <c r="BA29" s="191">
        <v>3000</v>
      </c>
      <c r="BB29" s="2055" t="s">
        <v>13810</v>
      </c>
      <c r="BC29" s="2055" t="s">
        <v>13809</v>
      </c>
      <c r="BD29" s="2055" t="s">
        <v>13808</v>
      </c>
      <c r="BE29" s="2056" t="s">
        <v>13807</v>
      </c>
      <c r="BF29" s="277">
        <v>3000</v>
      </c>
      <c r="BG29" s="277" t="s">
        <v>5251</v>
      </c>
      <c r="BH29" s="277">
        <v>1000</v>
      </c>
      <c r="BI29" s="277">
        <v>1500</v>
      </c>
      <c r="BJ29" s="277">
        <v>3000</v>
      </c>
      <c r="BK29" s="2055" t="s">
        <v>13810</v>
      </c>
      <c r="BL29" s="2055" t="s">
        <v>13809</v>
      </c>
      <c r="BM29" s="2055" t="s">
        <v>13808</v>
      </c>
      <c r="BN29" s="2060" t="s">
        <v>13807</v>
      </c>
      <c r="BO29" s="505">
        <v>2</v>
      </c>
      <c r="BP29" s="505"/>
      <c r="BQ29" s="505">
        <v>2</v>
      </c>
      <c r="BR29" s="505"/>
      <c r="BS29" s="505"/>
      <c r="BT29" s="505"/>
      <c r="BU29" s="505">
        <v>16</v>
      </c>
      <c r="BV29" s="2036">
        <v>2</v>
      </c>
      <c r="BW29" s="2036"/>
      <c r="BX29" s="2036">
        <v>31</v>
      </c>
      <c r="BY29" s="2036"/>
      <c r="BZ29" s="2036"/>
      <c r="CA29" s="2036"/>
      <c r="CB29" s="2036"/>
      <c r="CC29" s="2036"/>
    </row>
    <row r="30" spans="1:81" s="187" customFormat="1" ht="16.5" customHeight="1">
      <c r="A30" s="2036">
        <v>19</v>
      </c>
      <c r="B30" s="2036" t="s">
        <v>41</v>
      </c>
      <c r="C30" s="2036" t="s">
        <v>153</v>
      </c>
      <c r="D30" s="2036" t="s">
        <v>5986</v>
      </c>
      <c r="E30" s="2036" t="s">
        <v>4926</v>
      </c>
      <c r="F30" s="2036" t="s">
        <v>13806</v>
      </c>
      <c r="G30" s="2050" t="s">
        <v>13805</v>
      </c>
      <c r="H30" s="2036" t="s">
        <v>13804</v>
      </c>
      <c r="I30" s="2036" t="s">
        <v>13803</v>
      </c>
      <c r="J30" s="192" t="s">
        <v>4993</v>
      </c>
      <c r="K30" s="2036" t="s">
        <v>13735</v>
      </c>
      <c r="L30" s="2051" t="s">
        <v>13802</v>
      </c>
      <c r="M30" s="2051" t="s">
        <v>13801</v>
      </c>
      <c r="N30" s="2053" t="s">
        <v>4953</v>
      </c>
      <c r="O30" s="2053"/>
      <c r="P30" s="2053" t="s">
        <v>4953</v>
      </c>
      <c r="Q30" s="2062">
        <v>21363</v>
      </c>
      <c r="R30" s="191">
        <v>24526.47</v>
      </c>
      <c r="S30" s="112">
        <v>2642</v>
      </c>
      <c r="T30" s="112">
        <v>1559</v>
      </c>
      <c r="U30" s="112" t="s">
        <v>6930</v>
      </c>
      <c r="V30" s="191">
        <v>1083</v>
      </c>
      <c r="W30" s="191">
        <v>428</v>
      </c>
      <c r="X30" s="283" t="s">
        <v>5029</v>
      </c>
      <c r="Y30" s="191">
        <v>354.7</v>
      </c>
      <c r="Z30" s="191">
        <v>169.87</v>
      </c>
      <c r="AA30" s="191">
        <v>5500</v>
      </c>
      <c r="AB30" s="191">
        <v>658.89</v>
      </c>
      <c r="AC30" s="191">
        <v>179.63</v>
      </c>
      <c r="AD30" s="191"/>
      <c r="AE30" s="191">
        <v>216</v>
      </c>
      <c r="AF30" s="2056" t="s">
        <v>6907</v>
      </c>
      <c r="AG30" s="191">
        <v>136</v>
      </c>
      <c r="AH30" s="191">
        <v>136</v>
      </c>
      <c r="AI30" s="2055"/>
      <c r="AJ30" s="2036"/>
      <c r="AK30" s="2036" t="s">
        <v>12849</v>
      </c>
      <c r="AL30" s="505">
        <v>2</v>
      </c>
      <c r="AM30" s="2036">
        <v>2</v>
      </c>
      <c r="AN30" s="2036"/>
      <c r="AO30" s="2036"/>
      <c r="AP30" s="2036"/>
      <c r="AQ30" s="2036">
        <v>285</v>
      </c>
      <c r="AR30" s="2036" t="s">
        <v>6591</v>
      </c>
      <c r="AS30" s="2036" t="s">
        <v>6591</v>
      </c>
      <c r="AT30" s="2036" t="s">
        <v>13800</v>
      </c>
      <c r="AU30" s="2054">
        <v>128973</v>
      </c>
      <c r="AV30" s="112">
        <v>452.53684210526313</v>
      </c>
      <c r="AW30" s="191"/>
      <c r="AX30" s="191"/>
      <c r="AY30" s="191"/>
      <c r="AZ30" s="191"/>
      <c r="BA30" s="191"/>
      <c r="BB30" s="2055"/>
      <c r="BC30" s="2055"/>
      <c r="BD30" s="2055"/>
      <c r="BE30" s="2056" t="s">
        <v>5128</v>
      </c>
      <c r="BF30" s="277"/>
      <c r="BG30" s="277"/>
      <c r="BH30" s="277"/>
      <c r="BI30" s="277"/>
      <c r="BJ30" s="277"/>
      <c r="BK30" s="2055"/>
      <c r="BL30" s="2055"/>
      <c r="BM30" s="2056"/>
      <c r="BN30" s="2060"/>
      <c r="BO30" s="505"/>
      <c r="BP30" s="505"/>
      <c r="BQ30" s="505"/>
      <c r="BR30" s="505"/>
      <c r="BS30" s="505">
        <v>3</v>
      </c>
      <c r="BT30" s="505"/>
      <c r="BU30" s="505">
        <v>6</v>
      </c>
      <c r="BV30" s="2036">
        <v>8</v>
      </c>
      <c r="BW30" s="2036"/>
      <c r="BX30" s="2036">
        <v>140</v>
      </c>
      <c r="BY30" s="2036"/>
      <c r="BZ30" s="2036"/>
      <c r="CA30" s="2036"/>
      <c r="CB30" s="2036"/>
      <c r="CC30" s="2036"/>
    </row>
    <row r="31" spans="1:81" s="187" customFormat="1" ht="16.5" customHeight="1">
      <c r="A31" s="2036">
        <v>20</v>
      </c>
      <c r="B31" s="2036" t="s">
        <v>41</v>
      </c>
      <c r="C31" s="2036" t="s">
        <v>130</v>
      </c>
      <c r="D31" s="2036" t="s">
        <v>5986</v>
      </c>
      <c r="E31" s="2036" t="s">
        <v>4926</v>
      </c>
      <c r="F31" s="2036" t="s">
        <v>13799</v>
      </c>
      <c r="G31" s="2050" t="s">
        <v>13798</v>
      </c>
      <c r="H31" s="2036" t="s">
        <v>13797</v>
      </c>
      <c r="I31" s="2036" t="s">
        <v>13796</v>
      </c>
      <c r="J31" s="192" t="s">
        <v>4993</v>
      </c>
      <c r="K31" s="2036" t="s">
        <v>13795</v>
      </c>
      <c r="L31" s="2036" t="s">
        <v>13794</v>
      </c>
      <c r="M31" s="192" t="s">
        <v>13793</v>
      </c>
      <c r="N31" s="2053" t="s">
        <v>4993</v>
      </c>
      <c r="O31" s="2053" t="s">
        <v>5251</v>
      </c>
      <c r="P31" s="2053" t="s">
        <v>4993</v>
      </c>
      <c r="Q31" s="191">
        <v>12829.8</v>
      </c>
      <c r="R31" s="191">
        <v>10653.58</v>
      </c>
      <c r="S31" s="112">
        <v>2711</v>
      </c>
      <c r="T31" s="112">
        <v>1897</v>
      </c>
      <c r="U31" s="112" t="s">
        <v>5072</v>
      </c>
      <c r="V31" s="191">
        <v>814</v>
      </c>
      <c r="W31" s="191">
        <v>1137</v>
      </c>
      <c r="X31" s="283" t="s">
        <v>5029</v>
      </c>
      <c r="Y31" s="191">
        <v>145</v>
      </c>
      <c r="Z31" s="191">
        <v>166</v>
      </c>
      <c r="AA31" s="191">
        <v>11598</v>
      </c>
      <c r="AB31" s="191">
        <v>497.4</v>
      </c>
      <c r="AC31" s="191">
        <v>43</v>
      </c>
      <c r="AD31" s="191">
        <v>32.119999999999997</v>
      </c>
      <c r="AE31" s="191"/>
      <c r="AF31" s="192" t="s">
        <v>13792</v>
      </c>
      <c r="AG31" s="191">
        <v>10043</v>
      </c>
      <c r="AH31" s="191">
        <v>23251</v>
      </c>
      <c r="AI31" s="2036" t="s">
        <v>13791</v>
      </c>
      <c r="AJ31" s="2036" t="s">
        <v>13790</v>
      </c>
      <c r="AK31" s="2036" t="s">
        <v>9774</v>
      </c>
      <c r="AL31" s="505">
        <v>16</v>
      </c>
      <c r="AM31" s="2036">
        <v>5</v>
      </c>
      <c r="AN31" s="2036">
        <v>1</v>
      </c>
      <c r="AO31" s="2036">
        <v>10</v>
      </c>
      <c r="AP31" s="2036"/>
      <c r="AQ31" s="2036">
        <v>312</v>
      </c>
      <c r="AR31" s="2036" t="s">
        <v>4986</v>
      </c>
      <c r="AS31" s="2036" t="s">
        <v>4986</v>
      </c>
      <c r="AT31" s="2036" t="s">
        <v>13789</v>
      </c>
      <c r="AU31" s="2054">
        <v>98190</v>
      </c>
      <c r="AV31" s="112">
        <v>314.71153846153845</v>
      </c>
      <c r="AW31" s="191"/>
      <c r="AX31" s="191"/>
      <c r="AY31" s="191"/>
      <c r="AZ31" s="191"/>
      <c r="BA31" s="191"/>
      <c r="BB31" s="2055"/>
      <c r="BC31" s="2055"/>
      <c r="BD31" s="2055"/>
      <c r="BE31" s="2056" t="s">
        <v>5128</v>
      </c>
      <c r="BF31" s="277"/>
      <c r="BG31" s="277"/>
      <c r="BH31" s="277"/>
      <c r="BI31" s="277"/>
      <c r="BJ31" s="277"/>
      <c r="BK31" s="2055"/>
      <c r="BL31" s="2055"/>
      <c r="BM31" s="2056"/>
      <c r="BN31" s="2060" t="s">
        <v>5128</v>
      </c>
      <c r="BO31" s="505">
        <v>6</v>
      </c>
      <c r="BP31" s="505">
        <v>1</v>
      </c>
      <c r="BQ31" s="505">
        <v>5</v>
      </c>
      <c r="BR31" s="505"/>
      <c r="BS31" s="505">
        <v>10</v>
      </c>
      <c r="BT31" s="505">
        <v>14</v>
      </c>
      <c r="BU31" s="2036"/>
      <c r="BV31" s="2036"/>
      <c r="BW31" s="2036"/>
      <c r="BX31" s="2036"/>
      <c r="BY31" s="2036"/>
      <c r="BZ31" s="2036"/>
      <c r="CA31" s="2036"/>
      <c r="CB31" s="2036"/>
      <c r="CC31" s="2036"/>
    </row>
    <row r="32" spans="1:81" s="187" customFormat="1" ht="16.5" customHeight="1">
      <c r="A32" s="2036">
        <v>21</v>
      </c>
      <c r="B32" s="2036" t="s">
        <v>41</v>
      </c>
      <c r="C32" s="2036" t="s">
        <v>130</v>
      </c>
      <c r="D32" s="2036" t="s">
        <v>5986</v>
      </c>
      <c r="E32" s="2036" t="s">
        <v>4926</v>
      </c>
      <c r="F32" s="2036" t="s">
        <v>13788</v>
      </c>
      <c r="G32" s="2050" t="s">
        <v>13787</v>
      </c>
      <c r="H32" s="2036" t="s">
        <v>13786</v>
      </c>
      <c r="I32" s="2036" t="s">
        <v>13785</v>
      </c>
      <c r="J32" s="192" t="s">
        <v>4993</v>
      </c>
      <c r="K32" s="2051" t="s">
        <v>6510</v>
      </c>
      <c r="L32" s="2051" t="s">
        <v>13784</v>
      </c>
      <c r="M32" s="192" t="s">
        <v>13783</v>
      </c>
      <c r="N32" s="2053" t="s">
        <v>4953</v>
      </c>
      <c r="O32" s="2053"/>
      <c r="P32" s="2053" t="s">
        <v>4953</v>
      </c>
      <c r="Q32" s="191">
        <v>36470</v>
      </c>
      <c r="R32" s="191">
        <v>597</v>
      </c>
      <c r="S32" s="112">
        <v>524</v>
      </c>
      <c r="T32" s="112">
        <v>352</v>
      </c>
      <c r="U32" s="112" t="s">
        <v>5052</v>
      </c>
      <c r="V32" s="191">
        <v>172</v>
      </c>
      <c r="W32" s="191">
        <v>37</v>
      </c>
      <c r="X32" s="283" t="s">
        <v>5029</v>
      </c>
      <c r="Y32" s="191"/>
      <c r="Z32" s="191"/>
      <c r="AA32" s="191"/>
      <c r="AB32" s="191">
        <v>36</v>
      </c>
      <c r="AC32" s="191"/>
      <c r="AD32" s="191"/>
      <c r="AE32" s="191">
        <v>44</v>
      </c>
      <c r="AF32" s="192" t="s">
        <v>13782</v>
      </c>
      <c r="AG32" s="191">
        <v>16388</v>
      </c>
      <c r="AH32" s="191">
        <v>16388</v>
      </c>
      <c r="AI32" s="2036"/>
      <c r="AJ32" s="2036"/>
      <c r="AK32" s="2036" t="s">
        <v>4987</v>
      </c>
      <c r="AL32" s="505">
        <v>8</v>
      </c>
      <c r="AM32" s="2036">
        <v>4</v>
      </c>
      <c r="AN32" s="2036">
        <v>2</v>
      </c>
      <c r="AO32" s="2036">
        <v>2</v>
      </c>
      <c r="AP32" s="2036"/>
      <c r="AQ32" s="2036">
        <v>293</v>
      </c>
      <c r="AR32" s="2036" t="s">
        <v>4932</v>
      </c>
      <c r="AS32" s="2036" t="s">
        <v>5269</v>
      </c>
      <c r="AT32" s="2036" t="s">
        <v>13781</v>
      </c>
      <c r="AU32" s="2054">
        <v>33886</v>
      </c>
      <c r="AV32" s="112">
        <v>115.6518771331058</v>
      </c>
      <c r="AW32" s="191"/>
      <c r="AX32" s="191"/>
      <c r="AY32" s="191"/>
      <c r="AZ32" s="191"/>
      <c r="BA32" s="191"/>
      <c r="BB32" s="2055"/>
      <c r="BC32" s="2055"/>
      <c r="BD32" s="2055"/>
      <c r="BE32" s="2055" t="s">
        <v>5128</v>
      </c>
      <c r="BF32" s="277"/>
      <c r="BG32" s="277"/>
      <c r="BH32" s="277"/>
      <c r="BI32" s="277"/>
      <c r="BJ32" s="277"/>
      <c r="BK32" s="2055"/>
      <c r="BL32" s="2055"/>
      <c r="BM32" s="2055"/>
      <c r="BN32" s="2060" t="s">
        <v>5128</v>
      </c>
      <c r="BO32" s="505">
        <v>1</v>
      </c>
      <c r="BP32" s="505"/>
      <c r="BQ32" s="505">
        <v>1</v>
      </c>
      <c r="BR32" s="505">
        <v>3</v>
      </c>
      <c r="BS32" s="505"/>
      <c r="BT32" s="505"/>
      <c r="BU32" s="505"/>
      <c r="BV32" s="505"/>
      <c r="BW32" s="2036"/>
      <c r="BX32" s="2036">
        <v>4</v>
      </c>
      <c r="BY32" s="2036"/>
      <c r="BZ32" s="2036"/>
      <c r="CA32" s="2036"/>
      <c r="CB32" s="2036"/>
      <c r="CC32" s="2036"/>
    </row>
    <row r="33" spans="1:81" s="187" customFormat="1" ht="16.5" customHeight="1">
      <c r="A33" s="2036">
        <v>22</v>
      </c>
      <c r="B33" s="2036" t="s">
        <v>41</v>
      </c>
      <c r="C33" s="2036" t="s">
        <v>258</v>
      </c>
      <c r="D33" s="2036" t="s">
        <v>5986</v>
      </c>
      <c r="E33" s="2036" t="s">
        <v>4926</v>
      </c>
      <c r="F33" s="2036" t="s">
        <v>13780</v>
      </c>
      <c r="G33" s="2050" t="s">
        <v>13779</v>
      </c>
      <c r="H33" s="2036" t="s">
        <v>13778</v>
      </c>
      <c r="I33" s="2036" t="s">
        <v>13777</v>
      </c>
      <c r="J33" s="192" t="s">
        <v>4993</v>
      </c>
      <c r="K33" s="2036" t="s">
        <v>13776</v>
      </c>
      <c r="L33" s="2036" t="s">
        <v>13775</v>
      </c>
      <c r="M33" s="2058" t="s">
        <v>13774</v>
      </c>
      <c r="N33" s="2053" t="s">
        <v>4953</v>
      </c>
      <c r="O33" s="2053"/>
      <c r="P33" s="2053" t="s">
        <v>4993</v>
      </c>
      <c r="Q33" s="191">
        <v>6600</v>
      </c>
      <c r="R33" s="112">
        <v>19692</v>
      </c>
      <c r="S33" s="112">
        <v>2781</v>
      </c>
      <c r="T33" s="112">
        <v>2551</v>
      </c>
      <c r="U33" s="112" t="s">
        <v>5926</v>
      </c>
      <c r="V33" s="191">
        <v>230</v>
      </c>
      <c r="W33" s="191">
        <v>121</v>
      </c>
      <c r="X33" s="283" t="s">
        <v>4915</v>
      </c>
      <c r="Y33" s="191">
        <v>1015</v>
      </c>
      <c r="Z33" s="191"/>
      <c r="AA33" s="191"/>
      <c r="AB33" s="191">
        <v>715</v>
      </c>
      <c r="AC33" s="191"/>
      <c r="AD33" s="191">
        <v>80</v>
      </c>
      <c r="AE33" s="191">
        <v>307</v>
      </c>
      <c r="AF33" s="192" t="s">
        <v>13773</v>
      </c>
      <c r="AG33" s="191">
        <v>106</v>
      </c>
      <c r="AH33" s="191">
        <v>106</v>
      </c>
      <c r="AI33" s="2036"/>
      <c r="AJ33" s="2036"/>
      <c r="AK33" s="2036" t="s">
        <v>5593</v>
      </c>
      <c r="AL33" s="505">
        <v>73</v>
      </c>
      <c r="AM33" s="2036"/>
      <c r="AN33" s="2036">
        <v>21</v>
      </c>
      <c r="AO33" s="2036">
        <v>52</v>
      </c>
      <c r="AP33" s="2036"/>
      <c r="AQ33" s="280">
        <v>291</v>
      </c>
      <c r="AR33" s="2036" t="s">
        <v>5206</v>
      </c>
      <c r="AS33" s="2036" t="s">
        <v>5206</v>
      </c>
      <c r="AT33" s="2055" t="s">
        <v>13772</v>
      </c>
      <c r="AU33" s="2054">
        <v>178567</v>
      </c>
      <c r="AV33" s="112">
        <v>613.63230240549831</v>
      </c>
      <c r="AW33" s="191">
        <v>4000</v>
      </c>
      <c r="AX33" s="191">
        <v>4000</v>
      </c>
      <c r="AY33" s="191">
        <v>4000</v>
      </c>
      <c r="AZ33" s="191">
        <v>4000</v>
      </c>
      <c r="BA33" s="191">
        <v>4000</v>
      </c>
      <c r="BB33" s="2055">
        <v>25</v>
      </c>
      <c r="BC33" s="2055"/>
      <c r="BD33" s="2055" t="s">
        <v>13771</v>
      </c>
      <c r="BE33" s="2055" t="s">
        <v>13770</v>
      </c>
      <c r="BF33" s="277"/>
      <c r="BG33" s="277"/>
      <c r="BH33" s="277"/>
      <c r="BI33" s="277"/>
      <c r="BJ33" s="277"/>
      <c r="BK33" s="2055"/>
      <c r="BL33" s="2055"/>
      <c r="BM33" s="2056"/>
      <c r="BN33" s="2063" t="s">
        <v>13769</v>
      </c>
      <c r="BO33" s="505"/>
      <c r="BP33" s="505"/>
      <c r="BQ33" s="505"/>
      <c r="BR33" s="526"/>
      <c r="BS33" s="526">
        <v>8</v>
      </c>
      <c r="BT33" s="505">
        <v>2</v>
      </c>
      <c r="BU33" s="505">
        <v>17</v>
      </c>
      <c r="BV33" s="505">
        <v>14</v>
      </c>
      <c r="BW33" s="2036"/>
      <c r="BX33" s="2036">
        <v>50</v>
      </c>
      <c r="BY33" s="2036"/>
      <c r="BZ33" s="2036"/>
      <c r="CA33" s="2036"/>
      <c r="CB33" s="2036"/>
      <c r="CC33" s="2036"/>
    </row>
    <row r="34" spans="1:81" s="1971" customFormat="1" ht="16.5" customHeight="1">
      <c r="A34" s="2036">
        <v>23</v>
      </c>
      <c r="B34" s="2036" t="s">
        <v>41</v>
      </c>
      <c r="C34" s="2036" t="s">
        <v>87</v>
      </c>
      <c r="D34" s="2036" t="s">
        <v>5986</v>
      </c>
      <c r="E34" s="2036" t="s">
        <v>4926</v>
      </c>
      <c r="F34" s="2036" t="s">
        <v>13768</v>
      </c>
      <c r="G34" s="2050" t="s">
        <v>13767</v>
      </c>
      <c r="H34" s="2036" t="s">
        <v>13766</v>
      </c>
      <c r="I34" s="2036" t="s">
        <v>13765</v>
      </c>
      <c r="J34" s="192" t="s">
        <v>4993</v>
      </c>
      <c r="K34" s="2051" t="s">
        <v>13735</v>
      </c>
      <c r="L34" s="2051" t="s">
        <v>13764</v>
      </c>
      <c r="M34" s="2058" t="s">
        <v>13763</v>
      </c>
      <c r="N34" s="2053" t="s">
        <v>4993</v>
      </c>
      <c r="O34" s="2053" t="s">
        <v>5251</v>
      </c>
      <c r="P34" s="2053" t="s">
        <v>4953</v>
      </c>
      <c r="Q34" s="191">
        <v>13210</v>
      </c>
      <c r="R34" s="191">
        <v>6920</v>
      </c>
      <c r="S34" s="112">
        <v>2092</v>
      </c>
      <c r="T34" s="112">
        <v>1820</v>
      </c>
      <c r="U34" s="112" t="s">
        <v>5052</v>
      </c>
      <c r="V34" s="191">
        <v>272</v>
      </c>
      <c r="W34" s="191">
        <v>480</v>
      </c>
      <c r="X34" s="283" t="s">
        <v>5029</v>
      </c>
      <c r="Y34" s="191"/>
      <c r="Z34" s="191">
        <v>0</v>
      </c>
      <c r="AA34" s="191"/>
      <c r="AB34" s="191">
        <v>377</v>
      </c>
      <c r="AC34" s="191">
        <v>31</v>
      </c>
      <c r="AD34" s="191">
        <v>203</v>
      </c>
      <c r="AE34" s="191">
        <v>118</v>
      </c>
      <c r="AF34" s="192" t="s">
        <v>13762</v>
      </c>
      <c r="AG34" s="191">
        <v>3927</v>
      </c>
      <c r="AH34" s="191">
        <v>10587</v>
      </c>
      <c r="AI34" s="2036"/>
      <c r="AJ34" s="2036"/>
      <c r="AK34" s="2036" t="s">
        <v>5593</v>
      </c>
      <c r="AL34" s="505">
        <v>12</v>
      </c>
      <c r="AM34" s="2036">
        <v>1</v>
      </c>
      <c r="AN34" s="2036">
        <v>10</v>
      </c>
      <c r="AO34" s="2036"/>
      <c r="AP34" s="2036">
        <v>1</v>
      </c>
      <c r="AQ34" s="2036">
        <v>324</v>
      </c>
      <c r="AR34" s="2036" t="s">
        <v>4932</v>
      </c>
      <c r="AS34" s="2036" t="s">
        <v>4932</v>
      </c>
      <c r="AT34" s="2036" t="s">
        <v>5129</v>
      </c>
      <c r="AU34" s="2054">
        <v>27135</v>
      </c>
      <c r="AV34" s="112">
        <v>83.75</v>
      </c>
      <c r="AW34" s="191"/>
      <c r="AX34" s="191"/>
      <c r="AY34" s="191"/>
      <c r="AZ34" s="191"/>
      <c r="BA34" s="191"/>
      <c r="BB34" s="2055"/>
      <c r="BC34" s="2055"/>
      <c r="BD34" s="2055"/>
      <c r="BE34" s="2056" t="s">
        <v>5128</v>
      </c>
      <c r="BF34" s="277"/>
      <c r="BG34" s="277"/>
      <c r="BH34" s="277"/>
      <c r="BI34" s="277"/>
      <c r="BJ34" s="277"/>
      <c r="BK34" s="2055"/>
      <c r="BL34" s="2055"/>
      <c r="BM34" s="2056"/>
      <c r="BN34" s="2060"/>
      <c r="BO34" s="505">
        <v>4</v>
      </c>
      <c r="BP34" s="505">
        <v>1</v>
      </c>
      <c r="BQ34" s="505">
        <v>3</v>
      </c>
      <c r="BR34" s="505">
        <v>2</v>
      </c>
      <c r="BS34" s="505">
        <v>6</v>
      </c>
      <c r="BT34" s="505">
        <v>5</v>
      </c>
      <c r="BU34" s="505">
        <v>28</v>
      </c>
      <c r="BV34" s="505"/>
      <c r="BW34" s="2036"/>
      <c r="BX34" s="2036"/>
      <c r="BY34" s="2036"/>
      <c r="BZ34" s="2036"/>
      <c r="CA34" s="2036"/>
      <c r="CB34" s="2036"/>
      <c r="CC34" s="2036"/>
    </row>
    <row r="35" spans="1:81" s="187" customFormat="1" ht="16.5" customHeight="1">
      <c r="A35" s="2036">
        <v>24</v>
      </c>
      <c r="B35" s="2036" t="s">
        <v>41</v>
      </c>
      <c r="C35" s="2036" t="s">
        <v>95</v>
      </c>
      <c r="D35" s="2036" t="s">
        <v>5986</v>
      </c>
      <c r="E35" s="2036" t="s">
        <v>4926</v>
      </c>
      <c r="F35" s="2036" t="s">
        <v>13761</v>
      </c>
      <c r="G35" s="2050" t="s">
        <v>13760</v>
      </c>
      <c r="H35" s="2036" t="s">
        <v>13759</v>
      </c>
      <c r="I35" s="2036" t="s">
        <v>11493</v>
      </c>
      <c r="J35" s="192" t="s">
        <v>4993</v>
      </c>
      <c r="K35" s="2051" t="s">
        <v>13758</v>
      </c>
      <c r="L35" s="2036" t="s">
        <v>13757</v>
      </c>
      <c r="M35" s="192" t="s">
        <v>13756</v>
      </c>
      <c r="N35" s="2053" t="s">
        <v>4953</v>
      </c>
      <c r="O35" s="2053"/>
      <c r="P35" s="2053" t="s">
        <v>4953</v>
      </c>
      <c r="Q35" s="191">
        <v>2789.5</v>
      </c>
      <c r="R35" s="191">
        <v>9703.27</v>
      </c>
      <c r="S35" s="112">
        <v>624</v>
      </c>
      <c r="T35" s="112">
        <v>624</v>
      </c>
      <c r="U35" s="112" t="s">
        <v>5072</v>
      </c>
      <c r="V35" s="191"/>
      <c r="W35" s="191">
        <v>89</v>
      </c>
      <c r="X35" s="283" t="s">
        <v>5029</v>
      </c>
      <c r="Y35" s="191">
        <v>98.89</v>
      </c>
      <c r="Z35" s="191">
        <v>29</v>
      </c>
      <c r="AA35" s="191">
        <v>200</v>
      </c>
      <c r="AB35" s="191">
        <v>50</v>
      </c>
      <c r="AC35" s="191"/>
      <c r="AD35" s="191"/>
      <c r="AE35" s="191">
        <v>196</v>
      </c>
      <c r="AF35" s="2036" t="s">
        <v>13755</v>
      </c>
      <c r="AG35" s="191">
        <v>669</v>
      </c>
      <c r="AH35" s="191">
        <v>979</v>
      </c>
      <c r="AI35" s="2036"/>
      <c r="AJ35" s="2036"/>
      <c r="AK35" s="2036" t="s">
        <v>4987</v>
      </c>
      <c r="AL35" s="505">
        <v>23</v>
      </c>
      <c r="AM35" s="2036">
        <v>6</v>
      </c>
      <c r="AN35" s="2036">
        <v>17</v>
      </c>
      <c r="AO35" s="2036"/>
      <c r="AP35" s="2036"/>
      <c r="AQ35" s="2036">
        <v>142</v>
      </c>
      <c r="AR35" s="2036" t="s">
        <v>14125</v>
      </c>
      <c r="AS35" s="2036" t="s">
        <v>14125</v>
      </c>
      <c r="AT35" s="2036" t="s">
        <v>13754</v>
      </c>
      <c r="AU35" s="2054">
        <v>24751</v>
      </c>
      <c r="AV35" s="112">
        <v>174.30281690140845</v>
      </c>
      <c r="AW35" s="191">
        <v>1000</v>
      </c>
      <c r="AX35" s="191" t="s">
        <v>5251</v>
      </c>
      <c r="AY35" s="191">
        <v>500</v>
      </c>
      <c r="AZ35" s="191">
        <v>500</v>
      </c>
      <c r="BA35" s="191">
        <v>1000</v>
      </c>
      <c r="BB35" s="2055" t="s">
        <v>13643</v>
      </c>
      <c r="BC35" s="2055" t="s">
        <v>13753</v>
      </c>
      <c r="BD35" s="2055" t="s">
        <v>13752</v>
      </c>
      <c r="BE35" s="2056" t="s">
        <v>13751</v>
      </c>
      <c r="BF35" s="2064" t="s">
        <v>5251</v>
      </c>
      <c r="BG35" s="2065"/>
      <c r="BH35" s="2065"/>
      <c r="BI35" s="2065"/>
      <c r="BJ35" s="2065"/>
      <c r="BK35" s="2065"/>
      <c r="BL35" s="2065"/>
      <c r="BM35" s="2065"/>
      <c r="BN35" s="2065"/>
      <c r="BO35" s="505">
        <v>3</v>
      </c>
      <c r="BP35" s="505"/>
      <c r="BQ35" s="505">
        <v>3</v>
      </c>
      <c r="BR35" s="505"/>
      <c r="BS35" s="505">
        <v>3</v>
      </c>
      <c r="BT35" s="505">
        <v>1</v>
      </c>
      <c r="BU35" s="505">
        <v>16</v>
      </c>
      <c r="BV35" s="505">
        <v>3</v>
      </c>
      <c r="BW35" s="2036"/>
      <c r="BX35" s="2036">
        <v>34</v>
      </c>
      <c r="BY35" s="2036"/>
      <c r="BZ35" s="2036"/>
      <c r="CA35" s="2036"/>
      <c r="CB35" s="2036"/>
      <c r="CC35" s="2036"/>
    </row>
    <row r="36" spans="1:81" s="1971" customFormat="1" ht="16.5" customHeight="1">
      <c r="A36" s="2036">
        <v>25</v>
      </c>
      <c r="B36" s="2036" t="s">
        <v>41</v>
      </c>
      <c r="C36" s="2036" t="s">
        <v>130</v>
      </c>
      <c r="D36" s="2036" t="s">
        <v>5986</v>
      </c>
      <c r="E36" s="2036" t="s">
        <v>4926</v>
      </c>
      <c r="F36" s="2036" t="s">
        <v>13750</v>
      </c>
      <c r="G36" s="2050" t="s">
        <v>13749</v>
      </c>
      <c r="H36" s="2036" t="s">
        <v>13748</v>
      </c>
      <c r="I36" s="2036" t="s">
        <v>13747</v>
      </c>
      <c r="J36" s="192" t="s">
        <v>4993</v>
      </c>
      <c r="K36" s="280" t="s">
        <v>13746</v>
      </c>
      <c r="L36" s="2051" t="s">
        <v>13745</v>
      </c>
      <c r="M36" s="192" t="s">
        <v>13744</v>
      </c>
      <c r="N36" s="2053" t="s">
        <v>4993</v>
      </c>
      <c r="O36" s="2053" t="s">
        <v>5251</v>
      </c>
      <c r="P36" s="2053" t="s">
        <v>4993</v>
      </c>
      <c r="Q36" s="191">
        <v>99727</v>
      </c>
      <c r="R36" s="191">
        <v>20973</v>
      </c>
      <c r="S36" s="112">
        <v>6328</v>
      </c>
      <c r="T36" s="112">
        <v>3909</v>
      </c>
      <c r="U36" s="112" t="s">
        <v>7119</v>
      </c>
      <c r="V36" s="191">
        <v>2419</v>
      </c>
      <c r="W36" s="191">
        <v>1684</v>
      </c>
      <c r="X36" s="283" t="s">
        <v>4915</v>
      </c>
      <c r="Y36" s="191">
        <v>473</v>
      </c>
      <c r="Z36" s="191">
        <v>173</v>
      </c>
      <c r="AA36" s="191">
        <v>44901</v>
      </c>
      <c r="AB36" s="191">
        <v>821</v>
      </c>
      <c r="AC36" s="191">
        <v>34</v>
      </c>
      <c r="AD36" s="191">
        <v>24</v>
      </c>
      <c r="AE36" s="191">
        <v>114</v>
      </c>
      <c r="AF36" s="192" t="s">
        <v>13743</v>
      </c>
      <c r="AG36" s="191">
        <v>93380</v>
      </c>
      <c r="AH36" s="191">
        <v>236968</v>
      </c>
      <c r="AI36" s="2036" t="s">
        <v>13742</v>
      </c>
      <c r="AJ36" s="2036" t="s">
        <v>13741</v>
      </c>
      <c r="AK36" s="2036" t="s">
        <v>5650</v>
      </c>
      <c r="AL36" s="505">
        <v>26</v>
      </c>
      <c r="AM36" s="2036">
        <v>5</v>
      </c>
      <c r="AN36" s="2036">
        <v>21</v>
      </c>
      <c r="AO36" s="2036"/>
      <c r="AP36" s="2036"/>
      <c r="AQ36" s="2036">
        <v>303</v>
      </c>
      <c r="AR36" s="2036" t="s">
        <v>4932</v>
      </c>
      <c r="AS36" s="2036" t="s">
        <v>4932</v>
      </c>
      <c r="AT36" s="2036" t="s">
        <v>13740</v>
      </c>
      <c r="AU36" s="2054">
        <v>185468</v>
      </c>
      <c r="AV36" s="112">
        <v>612.1056105610561</v>
      </c>
      <c r="AW36" s="191"/>
      <c r="AX36" s="191"/>
      <c r="AY36" s="191"/>
      <c r="AZ36" s="191"/>
      <c r="BA36" s="191"/>
      <c r="BB36" s="2055"/>
      <c r="BC36" s="2055"/>
      <c r="BD36" s="2055"/>
      <c r="BE36" s="2056" t="s">
        <v>5128</v>
      </c>
      <c r="BF36" s="277"/>
      <c r="BG36" s="277"/>
      <c r="BH36" s="277"/>
      <c r="BI36" s="277"/>
      <c r="BJ36" s="277"/>
      <c r="BK36" s="2055"/>
      <c r="BL36" s="2055"/>
      <c r="BM36" s="2056"/>
      <c r="BN36" s="2060" t="s">
        <v>5128</v>
      </c>
      <c r="BO36" s="505">
        <v>28</v>
      </c>
      <c r="BP36" s="505">
        <v>5</v>
      </c>
      <c r="BQ36" s="505">
        <v>23</v>
      </c>
      <c r="BR36" s="505">
        <v>11</v>
      </c>
      <c r="BS36" s="505">
        <v>45</v>
      </c>
      <c r="BT36" s="505">
        <v>36</v>
      </c>
      <c r="BU36" s="2036">
        <v>58</v>
      </c>
      <c r="BV36" s="2036">
        <v>1</v>
      </c>
      <c r="BW36" s="2036"/>
      <c r="BX36" s="2036"/>
      <c r="BY36" s="2036"/>
      <c r="BZ36" s="2036"/>
      <c r="CA36" s="2036"/>
      <c r="CB36" s="2036"/>
      <c r="CC36" s="2036"/>
    </row>
    <row r="37" spans="1:81" s="187" customFormat="1" ht="16.5" customHeight="1">
      <c r="A37" s="2036">
        <v>26</v>
      </c>
      <c r="B37" s="2036" t="s">
        <v>41</v>
      </c>
      <c r="C37" s="2036" t="s">
        <v>130</v>
      </c>
      <c r="D37" s="2036" t="s">
        <v>5986</v>
      </c>
      <c r="E37" s="2036" t="s">
        <v>4926</v>
      </c>
      <c r="F37" s="2036" t="s">
        <v>13739</v>
      </c>
      <c r="G37" s="2050" t="s">
        <v>13738</v>
      </c>
      <c r="H37" s="2036" t="s">
        <v>13737</v>
      </c>
      <c r="I37" s="2036" t="s">
        <v>13736</v>
      </c>
      <c r="J37" s="192" t="s">
        <v>4993</v>
      </c>
      <c r="K37" s="2051" t="s">
        <v>13735</v>
      </c>
      <c r="L37" s="2051" t="s">
        <v>13734</v>
      </c>
      <c r="M37" s="192" t="s">
        <v>13733</v>
      </c>
      <c r="N37" s="2053" t="s">
        <v>4953</v>
      </c>
      <c r="O37" s="2053"/>
      <c r="P37" s="2053" t="s">
        <v>4953</v>
      </c>
      <c r="Q37" s="191">
        <v>854</v>
      </c>
      <c r="R37" s="191">
        <v>1385</v>
      </c>
      <c r="S37" s="112">
        <v>576</v>
      </c>
      <c r="T37" s="112">
        <v>546</v>
      </c>
      <c r="U37" s="112" t="s">
        <v>5072</v>
      </c>
      <c r="V37" s="191">
        <v>30</v>
      </c>
      <c r="W37" s="191">
        <v>59</v>
      </c>
      <c r="X37" s="283" t="s">
        <v>5029</v>
      </c>
      <c r="Y37" s="191">
        <v>70</v>
      </c>
      <c r="Z37" s="191"/>
      <c r="AA37" s="191">
        <v>1673</v>
      </c>
      <c r="AB37" s="191">
        <v>42</v>
      </c>
      <c r="AC37" s="191"/>
      <c r="AD37" s="191"/>
      <c r="AE37" s="191"/>
      <c r="AF37" s="192" t="s">
        <v>13732</v>
      </c>
      <c r="AG37" s="2066">
        <v>5948</v>
      </c>
      <c r="AH37" s="191">
        <v>8877</v>
      </c>
      <c r="AI37" s="2055"/>
      <c r="AJ37" s="2036"/>
      <c r="AK37" s="2036" t="s">
        <v>4987</v>
      </c>
      <c r="AL37" s="505">
        <v>8</v>
      </c>
      <c r="AM37" s="2036">
        <v>6</v>
      </c>
      <c r="AN37" s="2036"/>
      <c r="AO37" s="2036">
        <v>2</v>
      </c>
      <c r="AP37" s="2036"/>
      <c r="AQ37" s="2036">
        <v>302</v>
      </c>
      <c r="AR37" s="2036" t="s">
        <v>4932</v>
      </c>
      <c r="AS37" s="2036" t="s">
        <v>4932</v>
      </c>
      <c r="AT37" s="2036" t="s">
        <v>5987</v>
      </c>
      <c r="AU37" s="2054">
        <v>14207</v>
      </c>
      <c r="AV37" s="112">
        <v>47.043046357615893</v>
      </c>
      <c r="AW37" s="191"/>
      <c r="AX37" s="191"/>
      <c r="AY37" s="191"/>
      <c r="AZ37" s="191"/>
      <c r="BA37" s="191"/>
      <c r="BB37" s="2055"/>
      <c r="BC37" s="2055"/>
      <c r="BD37" s="2055"/>
      <c r="BE37" s="2056" t="s">
        <v>5128</v>
      </c>
      <c r="BF37" s="277"/>
      <c r="BG37" s="277"/>
      <c r="BH37" s="277"/>
      <c r="BI37" s="277"/>
      <c r="BJ37" s="277"/>
      <c r="BK37" s="2055"/>
      <c r="BL37" s="2055"/>
      <c r="BM37" s="2056"/>
      <c r="BN37" s="2060"/>
      <c r="BO37" s="505">
        <v>3</v>
      </c>
      <c r="BP37" s="505"/>
      <c r="BQ37" s="505">
        <v>3</v>
      </c>
      <c r="BR37" s="505">
        <v>1</v>
      </c>
      <c r="BS37" s="505">
        <v>2</v>
      </c>
      <c r="BT37" s="505">
        <v>2</v>
      </c>
      <c r="BU37" s="505"/>
      <c r="BV37" s="2036"/>
      <c r="BW37" s="2036"/>
      <c r="BX37" s="2036">
        <v>7</v>
      </c>
      <c r="BY37" s="2036"/>
      <c r="BZ37" s="2036"/>
      <c r="CA37" s="2036"/>
      <c r="CB37" s="2036"/>
      <c r="CC37" s="2036"/>
    </row>
    <row r="38" spans="1:81" s="187" customFormat="1" ht="16.5" customHeight="1">
      <c r="A38" s="2036">
        <v>27</v>
      </c>
      <c r="B38" s="2036" t="s">
        <v>41</v>
      </c>
      <c r="C38" s="2036" t="s">
        <v>419</v>
      </c>
      <c r="D38" s="2036" t="s">
        <v>5986</v>
      </c>
      <c r="E38" s="2036" t="s">
        <v>4998</v>
      </c>
      <c r="F38" s="2036" t="s">
        <v>13731</v>
      </c>
      <c r="G38" s="2050" t="s">
        <v>13730</v>
      </c>
      <c r="H38" s="2036" t="s">
        <v>13729</v>
      </c>
      <c r="I38" s="2036" t="s">
        <v>13728</v>
      </c>
      <c r="J38" s="192" t="s">
        <v>4993</v>
      </c>
      <c r="K38" s="2051" t="s">
        <v>13585</v>
      </c>
      <c r="L38" s="2051" t="s">
        <v>13727</v>
      </c>
      <c r="M38" s="2058" t="s">
        <v>13726</v>
      </c>
      <c r="N38" s="2053" t="s">
        <v>4993</v>
      </c>
      <c r="O38" s="2053" t="s">
        <v>5251</v>
      </c>
      <c r="P38" s="2053" t="s">
        <v>4953</v>
      </c>
      <c r="Q38" s="191">
        <v>300</v>
      </c>
      <c r="R38" s="191">
        <v>339</v>
      </c>
      <c r="S38" s="112">
        <v>161</v>
      </c>
      <c r="T38" s="112">
        <v>101</v>
      </c>
      <c r="U38" s="112" t="s">
        <v>6390</v>
      </c>
      <c r="V38" s="191">
        <v>60</v>
      </c>
      <c r="W38" s="191">
        <v>18</v>
      </c>
      <c r="X38" s="283" t="s">
        <v>5029</v>
      </c>
      <c r="Y38" s="191"/>
      <c r="Z38" s="191"/>
      <c r="AA38" s="191"/>
      <c r="AB38" s="191">
        <v>22</v>
      </c>
      <c r="AC38" s="191"/>
      <c r="AD38" s="191"/>
      <c r="AE38" s="191">
        <v>2</v>
      </c>
      <c r="AF38" s="192" t="s">
        <v>13725</v>
      </c>
      <c r="AG38" s="191">
        <v>168</v>
      </c>
      <c r="AH38" s="191">
        <v>457</v>
      </c>
      <c r="AI38" s="2036"/>
      <c r="AJ38" s="2036"/>
      <c r="AK38" s="2036" t="s">
        <v>5593</v>
      </c>
      <c r="AL38" s="505">
        <v>7</v>
      </c>
      <c r="AM38" s="2036">
        <v>2</v>
      </c>
      <c r="AN38" s="2036">
        <v>4</v>
      </c>
      <c r="AO38" s="2036">
        <v>1</v>
      </c>
      <c r="AP38" s="2036"/>
      <c r="AQ38" s="2036">
        <v>309</v>
      </c>
      <c r="AR38" s="2036" t="s">
        <v>4986</v>
      </c>
      <c r="AS38" s="2036" t="s">
        <v>4986</v>
      </c>
      <c r="AT38" s="2036" t="s">
        <v>13724</v>
      </c>
      <c r="AU38" s="2054">
        <v>6942</v>
      </c>
      <c r="AV38" s="112">
        <v>22.466019417475728</v>
      </c>
      <c r="AW38" s="191">
        <v>1000</v>
      </c>
      <c r="AX38" s="191" t="s">
        <v>5251</v>
      </c>
      <c r="AY38" s="191">
        <v>500</v>
      </c>
      <c r="AZ38" s="191">
        <v>800</v>
      </c>
      <c r="BA38" s="191">
        <v>1000</v>
      </c>
      <c r="BB38" s="2055">
        <v>20</v>
      </c>
      <c r="BC38" s="2055"/>
      <c r="BD38" s="2055" t="s">
        <v>13723</v>
      </c>
      <c r="BE38" s="2056" t="s">
        <v>13722</v>
      </c>
      <c r="BF38" s="277">
        <v>1000</v>
      </c>
      <c r="BG38" s="277" t="s">
        <v>5251</v>
      </c>
      <c r="BH38" s="277">
        <v>500</v>
      </c>
      <c r="BI38" s="277">
        <v>800</v>
      </c>
      <c r="BJ38" s="277">
        <v>1000</v>
      </c>
      <c r="BK38" s="2055">
        <v>20</v>
      </c>
      <c r="BL38" s="2055"/>
      <c r="BM38" s="2056" t="s">
        <v>13723</v>
      </c>
      <c r="BN38" s="2060" t="s">
        <v>13722</v>
      </c>
      <c r="BO38" s="505">
        <v>2</v>
      </c>
      <c r="BP38" s="505"/>
      <c r="BQ38" s="505">
        <v>2</v>
      </c>
      <c r="BR38" s="505"/>
      <c r="BS38" s="505">
        <v>3</v>
      </c>
      <c r="BT38" s="505"/>
      <c r="BU38" s="505"/>
      <c r="BV38" s="2036">
        <v>1</v>
      </c>
      <c r="BW38" s="2036"/>
      <c r="BX38" s="2036">
        <v>5</v>
      </c>
      <c r="BY38" s="2036"/>
      <c r="BZ38" s="2036"/>
      <c r="CA38" s="2036"/>
      <c r="CB38" s="2036"/>
      <c r="CC38" s="2036"/>
    </row>
    <row r="39" spans="1:81" s="187" customFormat="1" ht="16.5" customHeight="1">
      <c r="A39" s="2036">
        <v>28</v>
      </c>
      <c r="B39" s="2036" t="s">
        <v>41</v>
      </c>
      <c r="C39" s="2036" t="s">
        <v>153</v>
      </c>
      <c r="D39" s="2036" t="s">
        <v>5986</v>
      </c>
      <c r="E39" s="2036" t="s">
        <v>4926</v>
      </c>
      <c r="F39" s="2036" t="s">
        <v>13721</v>
      </c>
      <c r="G39" s="2050" t="s">
        <v>13720</v>
      </c>
      <c r="H39" s="2036" t="s">
        <v>13719</v>
      </c>
      <c r="I39" s="2036" t="s">
        <v>20343</v>
      </c>
      <c r="J39" s="192" t="s">
        <v>4993</v>
      </c>
      <c r="K39" s="2051" t="s">
        <v>20402</v>
      </c>
      <c r="L39" s="2051" t="s">
        <v>13718</v>
      </c>
      <c r="M39" s="2058" t="s">
        <v>13717</v>
      </c>
      <c r="N39" s="2053" t="s">
        <v>4953</v>
      </c>
      <c r="O39" s="2053"/>
      <c r="P39" s="2053" t="s">
        <v>4953</v>
      </c>
      <c r="Q39" s="191">
        <v>831</v>
      </c>
      <c r="R39" s="112">
        <v>1600</v>
      </c>
      <c r="S39" s="112">
        <v>715</v>
      </c>
      <c r="T39" s="112">
        <v>572</v>
      </c>
      <c r="U39" s="112" t="s">
        <v>9167</v>
      </c>
      <c r="V39" s="191">
        <v>143</v>
      </c>
      <c r="W39" s="191">
        <v>156</v>
      </c>
      <c r="X39" s="283" t="s">
        <v>5029</v>
      </c>
      <c r="Y39" s="191">
        <v>226</v>
      </c>
      <c r="Z39" s="191">
        <v>20</v>
      </c>
      <c r="AA39" s="191">
        <v>300</v>
      </c>
      <c r="AB39" s="191">
        <v>106</v>
      </c>
      <c r="AC39" s="191"/>
      <c r="AD39" s="191"/>
      <c r="AE39" s="191">
        <v>194</v>
      </c>
      <c r="AF39" s="192" t="s">
        <v>13716</v>
      </c>
      <c r="AG39" s="191">
        <v>3615</v>
      </c>
      <c r="AH39" s="191">
        <v>5540</v>
      </c>
      <c r="AI39" s="2036" t="s">
        <v>13715</v>
      </c>
      <c r="AJ39" s="2036" t="s">
        <v>13714</v>
      </c>
      <c r="AK39" s="2036"/>
      <c r="AL39" s="505">
        <v>4</v>
      </c>
      <c r="AM39" s="2036"/>
      <c r="AN39" s="2036"/>
      <c r="AO39" s="2036">
        <v>4</v>
      </c>
      <c r="AP39" s="2036"/>
      <c r="AQ39" s="2036" t="s">
        <v>13713</v>
      </c>
      <c r="AR39" s="2036" t="s">
        <v>4932</v>
      </c>
      <c r="AS39" s="2036" t="s">
        <v>4932</v>
      </c>
      <c r="AT39" s="2036" t="s">
        <v>5987</v>
      </c>
      <c r="AU39" s="2055" t="s">
        <v>13712</v>
      </c>
      <c r="AV39" s="112"/>
      <c r="AW39" s="191"/>
      <c r="AX39" s="191"/>
      <c r="AY39" s="191"/>
      <c r="AZ39" s="191"/>
      <c r="BA39" s="191"/>
      <c r="BB39" s="2055"/>
      <c r="BC39" s="2055"/>
      <c r="BD39" s="2055"/>
      <c r="BE39" s="2056" t="s">
        <v>5128</v>
      </c>
      <c r="BF39" s="277"/>
      <c r="BG39" s="277"/>
      <c r="BH39" s="277"/>
      <c r="BI39" s="277"/>
      <c r="BJ39" s="277"/>
      <c r="BK39" s="2055"/>
      <c r="BL39" s="2055"/>
      <c r="BM39" s="2056"/>
      <c r="BN39" s="2060" t="s">
        <v>5128</v>
      </c>
      <c r="BO39" s="2036">
        <v>1</v>
      </c>
      <c r="BP39" s="2036"/>
      <c r="BQ39" s="2036">
        <v>1</v>
      </c>
      <c r="BR39" s="505"/>
      <c r="BS39" s="505"/>
      <c r="BT39" s="505"/>
      <c r="BU39" s="505">
        <v>4</v>
      </c>
      <c r="BV39" s="2036"/>
      <c r="BW39" s="2036"/>
      <c r="BX39" s="2036">
        <v>2</v>
      </c>
      <c r="BY39" s="2055"/>
      <c r="BZ39" s="2055"/>
      <c r="CA39" s="2055"/>
      <c r="CB39" s="2055"/>
      <c r="CC39" s="2055"/>
    </row>
    <row r="40" spans="1:81" s="187" customFormat="1" ht="16.5" customHeight="1">
      <c r="A40" s="2036">
        <v>29</v>
      </c>
      <c r="B40" s="505" t="s">
        <v>41</v>
      </c>
      <c r="C40" s="505" t="s">
        <v>114</v>
      </c>
      <c r="D40" s="505" t="s">
        <v>5986</v>
      </c>
      <c r="E40" s="505" t="s">
        <v>4926</v>
      </c>
      <c r="F40" s="505" t="s">
        <v>13711</v>
      </c>
      <c r="G40" s="2016" t="s">
        <v>13710</v>
      </c>
      <c r="H40" s="505" t="s">
        <v>13709</v>
      </c>
      <c r="I40" s="505" t="s">
        <v>13708</v>
      </c>
      <c r="J40" s="192" t="s">
        <v>4993</v>
      </c>
      <c r="K40" s="2017" t="s">
        <v>13707</v>
      </c>
      <c r="L40" s="2017" t="s">
        <v>13706</v>
      </c>
      <c r="M40" s="2017" t="s">
        <v>13705</v>
      </c>
      <c r="N40" s="2053" t="s">
        <v>4953</v>
      </c>
      <c r="O40" s="2018"/>
      <c r="P40" s="2053" t="s">
        <v>4953</v>
      </c>
      <c r="Q40" s="112">
        <v>14856</v>
      </c>
      <c r="R40" s="112">
        <v>6211</v>
      </c>
      <c r="S40" s="112">
        <v>990</v>
      </c>
      <c r="T40" s="112">
        <v>740</v>
      </c>
      <c r="U40" s="112" t="s">
        <v>5072</v>
      </c>
      <c r="V40" s="112">
        <v>250</v>
      </c>
      <c r="W40" s="112">
        <v>460</v>
      </c>
      <c r="X40" s="117" t="s">
        <v>4915</v>
      </c>
      <c r="Y40" s="112">
        <v>180</v>
      </c>
      <c r="Z40" s="112"/>
      <c r="AA40" s="112">
        <v>22310</v>
      </c>
      <c r="AB40" s="112">
        <v>115</v>
      </c>
      <c r="AC40" s="112"/>
      <c r="AD40" s="112"/>
      <c r="AE40" s="112">
        <v>95</v>
      </c>
      <c r="AF40" s="94" t="s">
        <v>13704</v>
      </c>
      <c r="AG40" s="112">
        <v>8030</v>
      </c>
      <c r="AH40" s="112">
        <v>16696</v>
      </c>
      <c r="AI40" s="505"/>
      <c r="AJ40" s="505"/>
      <c r="AK40" s="505" t="s">
        <v>5593</v>
      </c>
      <c r="AL40" s="505">
        <v>13</v>
      </c>
      <c r="AM40" s="505">
        <v>1</v>
      </c>
      <c r="AN40" s="505">
        <v>7</v>
      </c>
      <c r="AO40" s="505">
        <v>5</v>
      </c>
      <c r="AP40" s="505"/>
      <c r="AQ40" s="505">
        <v>297</v>
      </c>
      <c r="AR40" s="505" t="s">
        <v>4986</v>
      </c>
      <c r="AS40" s="505" t="s">
        <v>4986</v>
      </c>
      <c r="AT40" s="505" t="s">
        <v>13703</v>
      </c>
      <c r="AU40" s="2020">
        <v>82117</v>
      </c>
      <c r="AV40" s="112">
        <v>276.48821548821547</v>
      </c>
      <c r="AW40" s="112"/>
      <c r="AX40" s="112"/>
      <c r="AY40" s="112"/>
      <c r="AZ40" s="112"/>
      <c r="BA40" s="112"/>
      <c r="BB40" s="254"/>
      <c r="BC40" s="254"/>
      <c r="BD40" s="254"/>
      <c r="BE40" s="2021" t="s">
        <v>5128</v>
      </c>
      <c r="BF40" s="109"/>
      <c r="BG40" s="109"/>
      <c r="BH40" s="109"/>
      <c r="BI40" s="109"/>
      <c r="BJ40" s="109"/>
      <c r="BK40" s="254"/>
      <c r="BL40" s="254"/>
      <c r="BM40" s="2021"/>
      <c r="BN40" s="2022" t="s">
        <v>5128</v>
      </c>
      <c r="BO40" s="505">
        <v>4</v>
      </c>
      <c r="BP40" s="505"/>
      <c r="BQ40" s="505">
        <v>4</v>
      </c>
      <c r="BR40" s="505"/>
      <c r="BS40" s="505">
        <v>6</v>
      </c>
      <c r="BT40" s="505">
        <v>8</v>
      </c>
      <c r="BU40" s="505"/>
      <c r="BV40" s="505">
        <v>2</v>
      </c>
      <c r="BW40" s="505"/>
      <c r="BX40" s="505">
        <v>40</v>
      </c>
      <c r="BY40" s="2036"/>
      <c r="BZ40" s="505"/>
      <c r="CA40" s="505"/>
      <c r="CB40" s="505"/>
      <c r="CC40" s="505"/>
    </row>
    <row r="41" spans="1:81" s="187" customFormat="1" ht="16.5" customHeight="1">
      <c r="A41" s="2036">
        <v>30</v>
      </c>
      <c r="B41" s="2036" t="s">
        <v>41</v>
      </c>
      <c r="C41" s="2036" t="s">
        <v>400</v>
      </c>
      <c r="D41" s="2036" t="s">
        <v>5986</v>
      </c>
      <c r="E41" s="2036" t="s">
        <v>4926</v>
      </c>
      <c r="F41" s="2036" t="s">
        <v>13702</v>
      </c>
      <c r="G41" s="2050" t="s">
        <v>13701</v>
      </c>
      <c r="H41" s="2036" t="s">
        <v>13700</v>
      </c>
      <c r="I41" s="2036" t="s">
        <v>13699</v>
      </c>
      <c r="J41" s="192" t="s">
        <v>4993</v>
      </c>
      <c r="K41" s="2051" t="s">
        <v>13698</v>
      </c>
      <c r="L41" s="192" t="s">
        <v>13697</v>
      </c>
      <c r="M41" s="192" t="s">
        <v>13696</v>
      </c>
      <c r="N41" s="2036" t="s">
        <v>4993</v>
      </c>
      <c r="O41" s="2053" t="s">
        <v>5251</v>
      </c>
      <c r="P41" s="2036" t="s">
        <v>4993</v>
      </c>
      <c r="Q41" s="191">
        <v>20837</v>
      </c>
      <c r="R41" s="191">
        <v>6663</v>
      </c>
      <c r="S41" s="112">
        <v>5941</v>
      </c>
      <c r="T41" s="112">
        <v>5678</v>
      </c>
      <c r="U41" s="112" t="s">
        <v>5052</v>
      </c>
      <c r="V41" s="191">
        <v>263</v>
      </c>
      <c r="W41" s="191">
        <v>49</v>
      </c>
      <c r="X41" s="283" t="s">
        <v>5029</v>
      </c>
      <c r="Y41" s="191">
        <v>94</v>
      </c>
      <c r="Z41" s="191">
        <v>59</v>
      </c>
      <c r="AA41" s="191">
        <v>3435</v>
      </c>
      <c r="AB41" s="191">
        <v>75</v>
      </c>
      <c r="AC41" s="191"/>
      <c r="AD41" s="191"/>
      <c r="AE41" s="191">
        <v>36</v>
      </c>
      <c r="AF41" s="192" t="s">
        <v>13695</v>
      </c>
      <c r="AG41" s="191">
        <v>909</v>
      </c>
      <c r="AH41" s="191">
        <v>909</v>
      </c>
      <c r="AI41" s="192" t="s">
        <v>13694</v>
      </c>
      <c r="AJ41" s="192" t="s">
        <v>13693</v>
      </c>
      <c r="AK41" s="2036" t="s">
        <v>4987</v>
      </c>
      <c r="AL41" s="505">
        <v>22</v>
      </c>
      <c r="AM41" s="2036"/>
      <c r="AN41" s="2036">
        <v>22</v>
      </c>
      <c r="AO41" s="2036"/>
      <c r="AP41" s="2036"/>
      <c r="AQ41" s="2036">
        <v>296</v>
      </c>
      <c r="AR41" s="2036" t="s">
        <v>14116</v>
      </c>
      <c r="AS41" s="2036" t="s">
        <v>14117</v>
      </c>
      <c r="AT41" s="2036" t="s">
        <v>13692</v>
      </c>
      <c r="AU41" s="2054">
        <v>15547</v>
      </c>
      <c r="AV41" s="112">
        <v>52.523648648648646</v>
      </c>
      <c r="AW41" s="191"/>
      <c r="AX41" s="191"/>
      <c r="AY41" s="191"/>
      <c r="AZ41" s="191"/>
      <c r="BA41" s="191"/>
      <c r="BB41" s="2055"/>
      <c r="BC41" s="2055"/>
      <c r="BD41" s="2055"/>
      <c r="BE41" s="2056" t="s">
        <v>5128</v>
      </c>
      <c r="BF41" s="277"/>
      <c r="BG41" s="277"/>
      <c r="BH41" s="277"/>
      <c r="BI41" s="277"/>
      <c r="BJ41" s="277"/>
      <c r="BK41" s="2055"/>
      <c r="BL41" s="2055"/>
      <c r="BM41" s="2056"/>
      <c r="BN41" s="2060" t="s">
        <v>5128</v>
      </c>
      <c r="BO41" s="505">
        <v>1</v>
      </c>
      <c r="BP41" s="505"/>
      <c r="BQ41" s="505">
        <v>1</v>
      </c>
      <c r="BR41" s="505">
        <v>3</v>
      </c>
      <c r="BS41" s="505"/>
      <c r="BT41" s="505"/>
      <c r="BU41" s="505">
        <v>13</v>
      </c>
      <c r="BV41" s="505"/>
      <c r="BW41" s="2036"/>
      <c r="BX41" s="505">
        <v>11</v>
      </c>
      <c r="BY41" s="2036"/>
      <c r="BZ41" s="2036"/>
      <c r="CA41" s="2036"/>
      <c r="CB41" s="2036"/>
      <c r="CC41" s="2036"/>
    </row>
    <row r="42" spans="1:81" s="187" customFormat="1" ht="16.5" customHeight="1">
      <c r="A42" s="2036">
        <v>31</v>
      </c>
      <c r="B42" s="280" t="s">
        <v>41</v>
      </c>
      <c r="C42" s="280" t="s">
        <v>69</v>
      </c>
      <c r="D42" s="280" t="s">
        <v>5986</v>
      </c>
      <c r="E42" s="280" t="s">
        <v>4926</v>
      </c>
      <c r="F42" s="280" t="s">
        <v>13691</v>
      </c>
      <c r="G42" s="2067" t="s">
        <v>13690</v>
      </c>
      <c r="H42" s="280" t="s">
        <v>13689</v>
      </c>
      <c r="I42" s="280" t="s">
        <v>13688</v>
      </c>
      <c r="J42" s="192" t="s">
        <v>4993</v>
      </c>
      <c r="K42" s="2051" t="s">
        <v>13687</v>
      </c>
      <c r="L42" s="2051" t="s">
        <v>13686</v>
      </c>
      <c r="M42" s="2052" t="s">
        <v>13685</v>
      </c>
      <c r="N42" s="280" t="s">
        <v>4993</v>
      </c>
      <c r="O42" s="2053" t="s">
        <v>5251</v>
      </c>
      <c r="P42" s="280" t="s">
        <v>4993</v>
      </c>
      <c r="Q42" s="191">
        <v>102001</v>
      </c>
      <c r="R42" s="191">
        <v>2067</v>
      </c>
      <c r="S42" s="112">
        <v>1687</v>
      </c>
      <c r="T42" s="112">
        <v>1073</v>
      </c>
      <c r="U42" s="112" t="s">
        <v>5072</v>
      </c>
      <c r="V42" s="191">
        <v>614</v>
      </c>
      <c r="W42" s="191">
        <v>146</v>
      </c>
      <c r="X42" s="283" t="s">
        <v>5029</v>
      </c>
      <c r="Y42" s="191">
        <v>123</v>
      </c>
      <c r="Z42" s="191">
        <v>73</v>
      </c>
      <c r="AA42" s="191">
        <v>2214</v>
      </c>
      <c r="AB42" s="191">
        <v>39</v>
      </c>
      <c r="AC42" s="191"/>
      <c r="AD42" s="191"/>
      <c r="AE42" s="191">
        <v>108</v>
      </c>
      <c r="AF42" s="2068" t="s">
        <v>13684</v>
      </c>
      <c r="AG42" s="191">
        <v>232</v>
      </c>
      <c r="AH42" s="191">
        <v>532</v>
      </c>
      <c r="AI42" s="2036"/>
      <c r="AJ42" s="2036"/>
      <c r="AK42" s="2036" t="s">
        <v>4987</v>
      </c>
      <c r="AL42" s="526">
        <v>5</v>
      </c>
      <c r="AM42" s="280">
        <v>2</v>
      </c>
      <c r="AN42" s="280">
        <v>2</v>
      </c>
      <c r="AO42" s="280">
        <v>1</v>
      </c>
      <c r="AP42" s="280"/>
      <c r="AQ42" s="280">
        <v>274</v>
      </c>
      <c r="AR42" s="2036" t="s">
        <v>8744</v>
      </c>
      <c r="AS42" s="2036" t="s">
        <v>8744</v>
      </c>
      <c r="AT42" s="2036" t="s">
        <v>5987</v>
      </c>
      <c r="AU42" s="2054">
        <v>38780</v>
      </c>
      <c r="AV42" s="112">
        <v>141.53284671532847</v>
      </c>
      <c r="AW42" s="191"/>
      <c r="AX42" s="191"/>
      <c r="AY42" s="191"/>
      <c r="AZ42" s="191"/>
      <c r="BA42" s="191"/>
      <c r="BB42" s="2055"/>
      <c r="BC42" s="2055"/>
      <c r="BD42" s="2055"/>
      <c r="BE42" s="2056" t="s">
        <v>5128</v>
      </c>
      <c r="BF42" s="277"/>
      <c r="BG42" s="277"/>
      <c r="BH42" s="277"/>
      <c r="BI42" s="277"/>
      <c r="BJ42" s="277"/>
      <c r="BK42" s="2055"/>
      <c r="BL42" s="2055"/>
      <c r="BM42" s="2056"/>
      <c r="BN42" s="2060" t="s">
        <v>5128</v>
      </c>
      <c r="BO42" s="505"/>
      <c r="BP42" s="505"/>
      <c r="BQ42" s="505"/>
      <c r="BR42" s="505">
        <v>2</v>
      </c>
      <c r="BS42" s="505"/>
      <c r="BT42" s="505">
        <v>3</v>
      </c>
      <c r="BU42" s="505"/>
      <c r="BV42" s="505">
        <v>1</v>
      </c>
      <c r="BW42" s="2036"/>
      <c r="BX42" s="505">
        <v>20</v>
      </c>
      <c r="BY42" s="2036"/>
      <c r="BZ42" s="2036"/>
      <c r="CA42" s="2036"/>
      <c r="CB42" s="2036"/>
      <c r="CC42" s="2036"/>
    </row>
    <row r="43" spans="1:81" s="187" customFormat="1" ht="16.5" customHeight="1">
      <c r="A43" s="2036">
        <v>32</v>
      </c>
      <c r="B43" s="2036" t="s">
        <v>41</v>
      </c>
      <c r="C43" s="2036" t="s">
        <v>514</v>
      </c>
      <c r="D43" s="2036" t="s">
        <v>5986</v>
      </c>
      <c r="E43" s="192" t="s">
        <v>4926</v>
      </c>
      <c r="F43" s="192" t="s">
        <v>13683</v>
      </c>
      <c r="G43" s="2034" t="s">
        <v>13682</v>
      </c>
      <c r="H43" s="2036" t="s">
        <v>13681</v>
      </c>
      <c r="I43" s="2036" t="s">
        <v>20344</v>
      </c>
      <c r="J43" s="192" t="s">
        <v>4993</v>
      </c>
      <c r="K43" s="192" t="s">
        <v>9464</v>
      </c>
      <c r="L43" s="192" t="s">
        <v>13680</v>
      </c>
      <c r="M43" s="2058" t="s">
        <v>13679</v>
      </c>
      <c r="N43" s="2036" t="s">
        <v>4993</v>
      </c>
      <c r="O43" s="2053" t="s">
        <v>5251</v>
      </c>
      <c r="P43" s="2053" t="s">
        <v>4953</v>
      </c>
      <c r="Q43" s="191">
        <v>6530</v>
      </c>
      <c r="R43" s="191">
        <v>2901</v>
      </c>
      <c r="S43" s="112">
        <v>788</v>
      </c>
      <c r="T43" s="112">
        <v>653</v>
      </c>
      <c r="U43" s="173" t="s">
        <v>5072</v>
      </c>
      <c r="V43" s="191">
        <v>135</v>
      </c>
      <c r="W43" s="191">
        <v>199</v>
      </c>
      <c r="X43" s="283" t="s">
        <v>5029</v>
      </c>
      <c r="Y43" s="191">
        <v>102</v>
      </c>
      <c r="Z43" s="191">
        <v>36</v>
      </c>
      <c r="AA43" s="191">
        <v>5839</v>
      </c>
      <c r="AB43" s="191">
        <v>67</v>
      </c>
      <c r="AC43" s="191"/>
      <c r="AD43" s="191"/>
      <c r="AE43" s="191">
        <v>26</v>
      </c>
      <c r="AF43" s="2068" t="s">
        <v>13678</v>
      </c>
      <c r="AG43" s="191">
        <v>847</v>
      </c>
      <c r="AH43" s="191">
        <v>2876</v>
      </c>
      <c r="AI43" s="2036"/>
      <c r="AJ43" s="2036"/>
      <c r="AK43" s="2036" t="s">
        <v>5593</v>
      </c>
      <c r="AL43" s="2036">
        <v>13</v>
      </c>
      <c r="AM43" s="2036">
        <v>3</v>
      </c>
      <c r="AN43" s="2036">
        <v>5</v>
      </c>
      <c r="AO43" s="2036">
        <v>5</v>
      </c>
      <c r="AP43" s="2036"/>
      <c r="AQ43" s="2036">
        <v>292</v>
      </c>
      <c r="AR43" s="2036" t="s">
        <v>4932</v>
      </c>
      <c r="AS43" s="2036" t="s">
        <v>4932</v>
      </c>
      <c r="AT43" s="2036" t="s">
        <v>5987</v>
      </c>
      <c r="AU43" s="2054">
        <v>34939</v>
      </c>
      <c r="AV43" s="112">
        <v>119.6541095890411</v>
      </c>
      <c r="AW43" s="191">
        <v>1000</v>
      </c>
      <c r="AX43" s="191" t="s">
        <v>5251</v>
      </c>
      <c r="AY43" s="191">
        <v>500</v>
      </c>
      <c r="AZ43" s="191">
        <v>500</v>
      </c>
      <c r="BA43" s="191">
        <v>500</v>
      </c>
      <c r="BB43" s="2055">
        <v>30</v>
      </c>
      <c r="BC43" s="2055"/>
      <c r="BD43" s="2055" t="s">
        <v>13677</v>
      </c>
      <c r="BE43" s="2056" t="s">
        <v>13674</v>
      </c>
      <c r="BF43" s="277" t="s">
        <v>13676</v>
      </c>
      <c r="BG43" s="277" t="s">
        <v>13676</v>
      </c>
      <c r="BH43" s="277" t="s">
        <v>13676</v>
      </c>
      <c r="BI43" s="277" t="s">
        <v>13676</v>
      </c>
      <c r="BJ43" s="277" t="s">
        <v>13676</v>
      </c>
      <c r="BK43" s="2055">
        <v>30</v>
      </c>
      <c r="BL43" s="2055"/>
      <c r="BM43" s="2056" t="s">
        <v>13675</v>
      </c>
      <c r="BN43" s="2060" t="s">
        <v>13674</v>
      </c>
      <c r="BO43" s="505"/>
      <c r="BP43" s="505"/>
      <c r="BQ43" s="505"/>
      <c r="BR43" s="505">
        <v>3</v>
      </c>
      <c r="BS43" s="505"/>
      <c r="BT43" s="505">
        <v>2</v>
      </c>
      <c r="BU43" s="505"/>
      <c r="BV43" s="505">
        <v>4</v>
      </c>
      <c r="BW43" s="2036"/>
      <c r="BX43" s="505">
        <v>28</v>
      </c>
      <c r="BY43" s="2036"/>
      <c r="BZ43" s="2036"/>
      <c r="CA43" s="2036"/>
      <c r="CB43" s="2036"/>
      <c r="CC43" s="2036"/>
    </row>
    <row r="44" spans="1:81" s="1971" customFormat="1" ht="16.5" customHeight="1">
      <c r="A44" s="2036">
        <v>33</v>
      </c>
      <c r="B44" s="2033" t="s">
        <v>41</v>
      </c>
      <c r="C44" s="2033" t="s">
        <v>400</v>
      </c>
      <c r="D44" s="2033" t="s">
        <v>5986</v>
      </c>
      <c r="E44" s="2033" t="s">
        <v>4926</v>
      </c>
      <c r="F44" s="2033" t="s">
        <v>13673</v>
      </c>
      <c r="G44" s="2069" t="s">
        <v>13672</v>
      </c>
      <c r="H44" s="2033" t="s">
        <v>13671</v>
      </c>
      <c r="I44" s="2033" t="s">
        <v>13670</v>
      </c>
      <c r="J44" s="192" t="s">
        <v>4993</v>
      </c>
      <c r="K44" s="2051" t="s">
        <v>13669</v>
      </c>
      <c r="L44" s="94" t="s">
        <v>13668</v>
      </c>
      <c r="M44" s="192" t="s">
        <v>13667</v>
      </c>
      <c r="N44" s="2053" t="s">
        <v>4953</v>
      </c>
      <c r="O44" s="2053"/>
      <c r="P44" s="2053" t="s">
        <v>4953</v>
      </c>
      <c r="Q44" s="191">
        <v>2483</v>
      </c>
      <c r="R44" s="191">
        <v>5740</v>
      </c>
      <c r="S44" s="112">
        <v>1552</v>
      </c>
      <c r="T44" s="112">
        <v>1346</v>
      </c>
      <c r="U44" s="112" t="s">
        <v>5052</v>
      </c>
      <c r="V44" s="191">
        <v>206</v>
      </c>
      <c r="W44" s="191">
        <v>248</v>
      </c>
      <c r="X44" s="283" t="s">
        <v>5029</v>
      </c>
      <c r="Y44" s="191">
        <v>491</v>
      </c>
      <c r="Z44" s="191"/>
      <c r="AA44" s="191"/>
      <c r="AB44" s="112"/>
      <c r="AC44" s="191"/>
      <c r="AD44" s="191"/>
      <c r="AE44" s="191">
        <v>44</v>
      </c>
      <c r="AF44" s="192" t="s">
        <v>13666</v>
      </c>
      <c r="AG44" s="191">
        <v>4687</v>
      </c>
      <c r="AH44" s="191">
        <v>4687</v>
      </c>
      <c r="AI44" s="2033"/>
      <c r="AJ44" s="2033"/>
      <c r="AK44" s="2033" t="s">
        <v>5593</v>
      </c>
      <c r="AL44" s="2033">
        <v>6</v>
      </c>
      <c r="AM44" s="2033">
        <v>6</v>
      </c>
      <c r="AN44" s="2033"/>
      <c r="AO44" s="2033"/>
      <c r="AP44" s="2033"/>
      <c r="AQ44" s="2033">
        <v>312</v>
      </c>
      <c r="AR44" s="2036" t="s">
        <v>4932</v>
      </c>
      <c r="AS44" s="2036" t="s">
        <v>4932</v>
      </c>
      <c r="AT44" s="2033" t="s">
        <v>13665</v>
      </c>
      <c r="AU44" s="2054">
        <v>29070</v>
      </c>
      <c r="AV44" s="112">
        <v>93.17307692307692</v>
      </c>
      <c r="AW44" s="191"/>
      <c r="AX44" s="191"/>
      <c r="AY44" s="191"/>
      <c r="AZ44" s="191"/>
      <c r="BA44" s="191"/>
      <c r="BB44" s="2055"/>
      <c r="BC44" s="2055"/>
      <c r="BD44" s="2055"/>
      <c r="BE44" s="2056" t="s">
        <v>5128</v>
      </c>
      <c r="BF44" s="277"/>
      <c r="BG44" s="277"/>
      <c r="BH44" s="277"/>
      <c r="BI44" s="277"/>
      <c r="BJ44" s="277"/>
      <c r="BK44" s="2055"/>
      <c r="BL44" s="2055"/>
      <c r="BM44" s="2056"/>
      <c r="BN44" s="2060" t="s">
        <v>7644</v>
      </c>
      <c r="BO44" s="144">
        <v>4</v>
      </c>
      <c r="BP44" s="144">
        <v>1</v>
      </c>
      <c r="BQ44" s="144">
        <v>3</v>
      </c>
      <c r="BR44" s="144"/>
      <c r="BS44" s="144">
        <v>5</v>
      </c>
      <c r="BT44" s="144">
        <v>2</v>
      </c>
      <c r="BU44" s="144">
        <v>21</v>
      </c>
      <c r="BV44" s="144">
        <v>2</v>
      </c>
      <c r="BW44" s="2033"/>
      <c r="BX44" s="144">
        <v>7</v>
      </c>
      <c r="BY44" s="2033"/>
      <c r="BZ44" s="2033"/>
      <c r="CA44" s="2033"/>
      <c r="CB44" s="2033"/>
      <c r="CC44" s="2033"/>
    </row>
    <row r="45" spans="1:81" s="187" customFormat="1" ht="16.5" customHeight="1">
      <c r="A45" s="2036">
        <v>34</v>
      </c>
      <c r="B45" s="2036" t="s">
        <v>41</v>
      </c>
      <c r="C45" s="2036" t="s">
        <v>114</v>
      </c>
      <c r="D45" s="2036" t="s">
        <v>5986</v>
      </c>
      <c r="E45" s="2036" t="s">
        <v>4926</v>
      </c>
      <c r="F45" s="2036" t="s">
        <v>13664</v>
      </c>
      <c r="G45" s="2050" t="s">
        <v>13663</v>
      </c>
      <c r="H45" s="2036" t="s">
        <v>13662</v>
      </c>
      <c r="I45" s="192" t="s">
        <v>13661</v>
      </c>
      <c r="J45" s="192" t="s">
        <v>4993</v>
      </c>
      <c r="K45" s="192" t="s">
        <v>13660</v>
      </c>
      <c r="L45" s="192" t="s">
        <v>13659</v>
      </c>
      <c r="M45" s="192" t="s">
        <v>13658</v>
      </c>
      <c r="N45" s="2053" t="s">
        <v>4993</v>
      </c>
      <c r="O45" s="2053" t="s">
        <v>5251</v>
      </c>
      <c r="P45" s="2053" t="s">
        <v>4993</v>
      </c>
      <c r="Q45" s="191">
        <v>14894</v>
      </c>
      <c r="R45" s="191">
        <v>19423</v>
      </c>
      <c r="S45" s="112">
        <v>2651</v>
      </c>
      <c r="T45" s="112">
        <v>2205</v>
      </c>
      <c r="U45" s="112" t="s">
        <v>6930</v>
      </c>
      <c r="V45" s="191">
        <v>446</v>
      </c>
      <c r="W45" s="191">
        <v>2250</v>
      </c>
      <c r="X45" s="283" t="s">
        <v>5029</v>
      </c>
      <c r="Y45" s="191">
        <v>635.16999999999996</v>
      </c>
      <c r="Z45" s="191">
        <v>435.13</v>
      </c>
      <c r="AA45" s="191">
        <v>55332</v>
      </c>
      <c r="AB45" s="191">
        <v>400.51</v>
      </c>
      <c r="AC45" s="191">
        <v>74.66</v>
      </c>
      <c r="AD45" s="191"/>
      <c r="AE45" s="191">
        <v>142</v>
      </c>
      <c r="AF45" s="2036" t="s">
        <v>13657</v>
      </c>
      <c r="AG45" s="191">
        <v>58947</v>
      </c>
      <c r="AH45" s="191">
        <v>72798</v>
      </c>
      <c r="AI45" s="2036"/>
      <c r="AJ45" s="2036"/>
      <c r="AK45" s="2036" t="s">
        <v>13656</v>
      </c>
      <c r="AL45" s="2036">
        <v>15</v>
      </c>
      <c r="AM45" s="2036">
        <v>4</v>
      </c>
      <c r="AN45" s="2036">
        <v>11</v>
      </c>
      <c r="AO45" s="2036"/>
      <c r="AP45" s="2036"/>
      <c r="AQ45" s="2036">
        <v>312</v>
      </c>
      <c r="AR45" s="2033" t="s">
        <v>10558</v>
      </c>
      <c r="AS45" s="2033" t="s">
        <v>10558</v>
      </c>
      <c r="AT45" s="2033" t="s">
        <v>13655</v>
      </c>
      <c r="AU45" s="2054">
        <v>128000</v>
      </c>
      <c r="AV45" s="112">
        <v>410.25641025641028</v>
      </c>
      <c r="AW45" s="191"/>
      <c r="AX45" s="191"/>
      <c r="AY45" s="191"/>
      <c r="AZ45" s="191"/>
      <c r="BA45" s="191"/>
      <c r="BB45" s="2055"/>
      <c r="BC45" s="2055"/>
      <c r="BD45" s="192"/>
      <c r="BE45" s="192" t="s">
        <v>5128</v>
      </c>
      <c r="BF45" s="277"/>
      <c r="BG45" s="277"/>
      <c r="BH45" s="277"/>
      <c r="BI45" s="277"/>
      <c r="BJ45" s="277"/>
      <c r="BK45" s="2055"/>
      <c r="BL45" s="2055"/>
      <c r="BM45" s="192"/>
      <c r="BN45" s="2057" t="s">
        <v>5128</v>
      </c>
      <c r="BO45" s="505">
        <v>14</v>
      </c>
      <c r="BP45" s="505">
        <v>3</v>
      </c>
      <c r="BQ45" s="505">
        <v>11</v>
      </c>
      <c r="BR45" s="505">
        <v>10</v>
      </c>
      <c r="BS45" s="505">
        <v>44</v>
      </c>
      <c r="BT45" s="505">
        <v>19</v>
      </c>
      <c r="BU45" s="505">
        <v>50</v>
      </c>
      <c r="BV45" s="505"/>
      <c r="BW45" s="2036">
        <v>13</v>
      </c>
      <c r="BX45" s="2036">
        <v>97</v>
      </c>
      <c r="BY45" s="2036"/>
      <c r="BZ45" s="2036"/>
      <c r="CA45" s="2036"/>
      <c r="CB45" s="2036"/>
      <c r="CC45" s="2036"/>
    </row>
    <row r="46" spans="1:81" s="187" customFormat="1" ht="16.5" customHeight="1">
      <c r="A46" s="2036">
        <v>35</v>
      </c>
      <c r="B46" s="2036" t="s">
        <v>13654</v>
      </c>
      <c r="C46" s="2036" t="s">
        <v>76</v>
      </c>
      <c r="D46" s="2036" t="s">
        <v>5986</v>
      </c>
      <c r="E46" s="2036" t="s">
        <v>4926</v>
      </c>
      <c r="F46" s="2036" t="s">
        <v>13653</v>
      </c>
      <c r="G46" s="2050" t="s">
        <v>13652</v>
      </c>
      <c r="H46" s="2036" t="s">
        <v>13651</v>
      </c>
      <c r="I46" s="2036" t="s">
        <v>13650</v>
      </c>
      <c r="J46" s="192" t="s">
        <v>4993</v>
      </c>
      <c r="K46" s="2051" t="s">
        <v>13649</v>
      </c>
      <c r="L46" s="192" t="s">
        <v>13648</v>
      </c>
      <c r="M46" s="192" t="s">
        <v>13647</v>
      </c>
      <c r="N46" s="2053" t="s">
        <v>4953</v>
      </c>
      <c r="O46" s="2053"/>
      <c r="P46" s="2053" t="s">
        <v>4953</v>
      </c>
      <c r="Q46" s="191">
        <v>5693</v>
      </c>
      <c r="R46" s="112">
        <v>3935</v>
      </c>
      <c r="S46" s="112">
        <v>1522</v>
      </c>
      <c r="T46" s="112">
        <v>1390</v>
      </c>
      <c r="U46" s="112" t="s">
        <v>5052</v>
      </c>
      <c r="V46" s="191">
        <v>132</v>
      </c>
      <c r="W46" s="191">
        <v>114</v>
      </c>
      <c r="X46" s="283" t="s">
        <v>5029</v>
      </c>
      <c r="Y46" s="2062">
        <v>298</v>
      </c>
      <c r="Z46" s="191">
        <v>18</v>
      </c>
      <c r="AA46" s="191">
        <v>1834</v>
      </c>
      <c r="AB46" s="191">
        <v>118</v>
      </c>
      <c r="AC46" s="191">
        <v>11</v>
      </c>
      <c r="AD46" s="191">
        <v>57.6</v>
      </c>
      <c r="AE46" s="191">
        <v>33</v>
      </c>
      <c r="AF46" s="192" t="s">
        <v>13646</v>
      </c>
      <c r="AG46" s="191">
        <v>888</v>
      </c>
      <c r="AH46" s="191">
        <v>2480</v>
      </c>
      <c r="AI46" s="2036" t="s">
        <v>13645</v>
      </c>
      <c r="AJ46" s="2036" t="s">
        <v>6668</v>
      </c>
      <c r="AK46" s="2036" t="s">
        <v>5593</v>
      </c>
      <c r="AL46" s="2036">
        <v>10</v>
      </c>
      <c r="AM46" s="2036">
        <v>2</v>
      </c>
      <c r="AN46" s="2036">
        <v>5</v>
      </c>
      <c r="AO46" s="2036">
        <v>3</v>
      </c>
      <c r="AP46" s="2036"/>
      <c r="AQ46" s="2036">
        <v>293</v>
      </c>
      <c r="AR46" s="2036" t="s">
        <v>5206</v>
      </c>
      <c r="AS46" s="2036" t="s">
        <v>4910</v>
      </c>
      <c r="AT46" s="2036" t="s">
        <v>13644</v>
      </c>
      <c r="AU46" s="2054">
        <v>19371</v>
      </c>
      <c r="AV46" s="112">
        <v>66.112627986348116</v>
      </c>
      <c r="AW46" s="191">
        <v>1000</v>
      </c>
      <c r="AX46" s="191" t="s">
        <v>5251</v>
      </c>
      <c r="AY46" s="191">
        <v>500</v>
      </c>
      <c r="AZ46" s="191">
        <v>500</v>
      </c>
      <c r="BA46" s="191">
        <v>1000</v>
      </c>
      <c r="BB46" s="2055" t="s">
        <v>13643</v>
      </c>
      <c r="BC46" s="2055">
        <v>35</v>
      </c>
      <c r="BD46" s="2055" t="s">
        <v>13642</v>
      </c>
      <c r="BE46" s="2056" t="s">
        <v>13641</v>
      </c>
      <c r="BF46" s="277">
        <v>1000</v>
      </c>
      <c r="BG46" s="277" t="s">
        <v>5251</v>
      </c>
      <c r="BH46" s="277">
        <v>500</v>
      </c>
      <c r="BI46" s="277">
        <v>500</v>
      </c>
      <c r="BJ46" s="277">
        <v>1000</v>
      </c>
      <c r="BK46" s="2055" t="s">
        <v>13643</v>
      </c>
      <c r="BL46" s="2055">
        <v>35</v>
      </c>
      <c r="BM46" s="2055" t="s">
        <v>13642</v>
      </c>
      <c r="BN46" s="2060" t="s">
        <v>13641</v>
      </c>
      <c r="BO46" s="505"/>
      <c r="BP46" s="505"/>
      <c r="BQ46" s="505"/>
      <c r="BR46" s="505"/>
      <c r="BS46" s="505">
        <v>1</v>
      </c>
      <c r="BT46" s="505"/>
      <c r="BU46" s="505"/>
      <c r="BV46" s="505">
        <v>8</v>
      </c>
      <c r="BW46" s="2036"/>
      <c r="BX46" s="2036">
        <v>43</v>
      </c>
      <c r="BY46" s="2036"/>
      <c r="BZ46" s="2036"/>
      <c r="CA46" s="2036"/>
      <c r="CB46" s="2036"/>
      <c r="CC46" s="2036"/>
    </row>
    <row r="47" spans="1:81" s="2049" customFormat="1" ht="16.5" customHeight="1">
      <c r="A47" s="2037"/>
      <c r="B47" s="422" t="s">
        <v>13640</v>
      </c>
      <c r="C47" s="2038"/>
      <c r="D47" s="2038">
        <v>20</v>
      </c>
      <c r="E47" s="2039"/>
      <c r="F47" s="682"/>
      <c r="G47" s="2040"/>
      <c r="H47" s="2041"/>
      <c r="I47" s="2042"/>
      <c r="J47" s="2042"/>
      <c r="K47" s="2043"/>
      <c r="L47" s="2043"/>
      <c r="M47" s="2044"/>
      <c r="N47" s="2043"/>
      <c r="O47" s="2043"/>
      <c r="P47" s="2043"/>
      <c r="Q47" s="680"/>
      <c r="R47" s="680"/>
      <c r="S47" s="680"/>
      <c r="T47" s="680"/>
      <c r="U47" s="680"/>
      <c r="V47" s="680"/>
      <c r="W47" s="680"/>
      <c r="X47" s="2045"/>
      <c r="Y47" s="680"/>
      <c r="Z47" s="680"/>
      <c r="AA47" s="680"/>
      <c r="AB47" s="680"/>
      <c r="AC47" s="680"/>
      <c r="AD47" s="680"/>
      <c r="AE47" s="680"/>
      <c r="AF47" s="2043"/>
      <c r="AG47" s="680"/>
      <c r="AH47" s="680"/>
      <c r="AI47" s="682"/>
      <c r="AJ47" s="682"/>
      <c r="AK47" s="682"/>
      <c r="AL47" s="682"/>
      <c r="AM47" s="682"/>
      <c r="AN47" s="682"/>
      <c r="AO47" s="682"/>
      <c r="AP47" s="682"/>
      <c r="AQ47" s="681"/>
      <c r="AR47" s="681"/>
      <c r="AS47" s="681"/>
      <c r="AT47" s="681"/>
      <c r="AU47" s="2046"/>
      <c r="AV47" s="2046"/>
      <c r="AW47" s="680"/>
      <c r="AX47" s="680"/>
      <c r="AY47" s="680"/>
      <c r="AZ47" s="680"/>
      <c r="BA47" s="680"/>
      <c r="BB47" s="681"/>
      <c r="BC47" s="681"/>
      <c r="BD47" s="681"/>
      <c r="BE47" s="2047"/>
      <c r="BF47" s="411"/>
      <c r="BG47" s="411"/>
      <c r="BH47" s="411"/>
      <c r="BI47" s="411"/>
      <c r="BJ47" s="411"/>
      <c r="BK47" s="681"/>
      <c r="BL47" s="681"/>
      <c r="BM47" s="681"/>
      <c r="BN47" s="2048"/>
      <c r="BO47" s="681"/>
      <c r="BP47" s="681"/>
      <c r="BQ47" s="681"/>
      <c r="BR47" s="681"/>
      <c r="BS47" s="681"/>
      <c r="BT47" s="681"/>
      <c r="BU47" s="681"/>
      <c r="BV47" s="681"/>
      <c r="BW47" s="681"/>
      <c r="BX47" s="681"/>
      <c r="BY47" s="681"/>
      <c r="BZ47" s="681"/>
      <c r="CA47" s="681"/>
      <c r="CB47" s="681"/>
      <c r="CC47" s="681"/>
    </row>
    <row r="48" spans="1:81" s="1971" customFormat="1" ht="16.5" customHeight="1">
      <c r="A48" s="2036">
        <v>36</v>
      </c>
      <c r="B48" s="2068" t="s">
        <v>41</v>
      </c>
      <c r="C48" s="192" t="s">
        <v>130</v>
      </c>
      <c r="D48" s="192" t="s">
        <v>140</v>
      </c>
      <c r="E48" s="2052" t="s">
        <v>4926</v>
      </c>
      <c r="F48" s="192" t="s">
        <v>13639</v>
      </c>
      <c r="G48" s="2034" t="s">
        <v>13638</v>
      </c>
      <c r="H48" s="2036" t="s">
        <v>13637</v>
      </c>
      <c r="I48" s="505" t="s">
        <v>13636</v>
      </c>
      <c r="J48" s="94" t="s">
        <v>4993</v>
      </c>
      <c r="K48" s="2017" t="s">
        <v>13635</v>
      </c>
      <c r="L48" s="2017" t="s">
        <v>13634</v>
      </c>
      <c r="M48" s="2070" t="s">
        <v>13633</v>
      </c>
      <c r="N48" s="2018" t="s">
        <v>4953</v>
      </c>
      <c r="O48" s="2018"/>
      <c r="P48" s="505" t="s">
        <v>4993</v>
      </c>
      <c r="Q48" s="191">
        <v>136</v>
      </c>
      <c r="R48" s="191">
        <v>272</v>
      </c>
      <c r="S48" s="191">
        <v>110</v>
      </c>
      <c r="T48" s="191">
        <v>110</v>
      </c>
      <c r="U48" s="191" t="s">
        <v>9167</v>
      </c>
      <c r="V48" s="191"/>
      <c r="W48" s="191">
        <v>20</v>
      </c>
      <c r="X48" s="283" t="s">
        <v>5029</v>
      </c>
      <c r="Y48" s="191">
        <v>100</v>
      </c>
      <c r="Z48" s="191"/>
      <c r="AA48" s="191"/>
      <c r="AB48" s="191"/>
      <c r="AC48" s="191"/>
      <c r="AD48" s="191"/>
      <c r="AE48" s="191"/>
      <c r="AF48" s="2036" t="s">
        <v>13632</v>
      </c>
      <c r="AG48" s="191">
        <v>2124</v>
      </c>
      <c r="AH48" s="191">
        <v>6356</v>
      </c>
      <c r="AI48" s="2036"/>
      <c r="AJ48" s="2036"/>
      <c r="AK48" s="2036" t="s">
        <v>9774</v>
      </c>
      <c r="AL48" s="505">
        <v>34</v>
      </c>
      <c r="AM48" s="2036">
        <v>3</v>
      </c>
      <c r="AN48" s="2036">
        <v>2</v>
      </c>
      <c r="AO48" s="2036">
        <v>27</v>
      </c>
      <c r="AP48" s="505">
        <v>2</v>
      </c>
      <c r="AQ48" s="505">
        <v>305</v>
      </c>
      <c r="AR48" s="2036" t="s">
        <v>14126</v>
      </c>
      <c r="AS48" s="2036" t="s">
        <v>14126</v>
      </c>
      <c r="AT48" s="2036" t="s">
        <v>5129</v>
      </c>
      <c r="AU48" s="2054">
        <v>17096</v>
      </c>
      <c r="AV48" s="112">
        <v>56.052459016393442</v>
      </c>
      <c r="AW48" s="191" t="s">
        <v>13631</v>
      </c>
      <c r="AX48" s="191" t="s">
        <v>13631</v>
      </c>
      <c r="AY48" s="191" t="s">
        <v>13631</v>
      </c>
      <c r="AZ48" s="191" t="s">
        <v>13631</v>
      </c>
      <c r="BA48" s="191" t="s">
        <v>13631</v>
      </c>
      <c r="BB48" s="2055"/>
      <c r="BC48" s="2055"/>
      <c r="BD48" s="2055" t="s">
        <v>13630</v>
      </c>
      <c r="BE48" s="2056" t="s">
        <v>13629</v>
      </c>
      <c r="BF48" s="277"/>
      <c r="BG48" s="277"/>
      <c r="BH48" s="277"/>
      <c r="BI48" s="277"/>
      <c r="BJ48" s="277"/>
      <c r="BK48" s="2055"/>
      <c r="BL48" s="2055"/>
      <c r="BM48" s="2056"/>
      <c r="BN48" s="2060" t="s">
        <v>5128</v>
      </c>
      <c r="BO48" s="2036"/>
      <c r="BP48" s="2036"/>
      <c r="BQ48" s="2036"/>
      <c r="BR48" s="2036"/>
      <c r="BS48" s="2036"/>
      <c r="BT48" s="2036"/>
      <c r="BU48" s="2036"/>
      <c r="BV48" s="2036"/>
      <c r="BW48" s="2036"/>
      <c r="BX48" s="2036"/>
      <c r="BY48" s="505">
        <v>2</v>
      </c>
      <c r="BZ48" s="505">
        <v>1</v>
      </c>
      <c r="CA48" s="505"/>
      <c r="CB48" s="505">
        <v>2</v>
      </c>
      <c r="CC48" s="2036"/>
    </row>
    <row r="49" spans="1:81" s="1971" customFormat="1" ht="16.5" customHeight="1">
      <c r="A49" s="2036">
        <v>37</v>
      </c>
      <c r="B49" s="2036" t="s">
        <v>41</v>
      </c>
      <c r="C49" s="2036" t="s">
        <v>419</v>
      </c>
      <c r="D49" s="2036" t="s">
        <v>140</v>
      </c>
      <c r="E49" s="2036" t="s">
        <v>4926</v>
      </c>
      <c r="F49" s="2036" t="s">
        <v>13628</v>
      </c>
      <c r="G49" s="2050" t="s">
        <v>13627</v>
      </c>
      <c r="H49" s="2036" t="s">
        <v>13626</v>
      </c>
      <c r="I49" s="505" t="s">
        <v>13625</v>
      </c>
      <c r="J49" s="94" t="s">
        <v>4993</v>
      </c>
      <c r="K49" s="2017" t="s">
        <v>13624</v>
      </c>
      <c r="L49" s="2017" t="s">
        <v>13623</v>
      </c>
      <c r="M49" s="2070" t="s">
        <v>13622</v>
      </c>
      <c r="N49" s="2018" t="s">
        <v>4953</v>
      </c>
      <c r="O49" s="2018"/>
      <c r="P49" s="2018" t="s">
        <v>4953</v>
      </c>
      <c r="Q49" s="191">
        <v>1921</v>
      </c>
      <c r="R49" s="191">
        <v>521.41999999999996</v>
      </c>
      <c r="S49" s="191">
        <v>177</v>
      </c>
      <c r="T49" s="191"/>
      <c r="U49" s="191"/>
      <c r="V49" s="191">
        <v>177</v>
      </c>
      <c r="W49" s="191">
        <v>40</v>
      </c>
      <c r="X49" s="283" t="s">
        <v>5029</v>
      </c>
      <c r="Y49" s="191">
        <v>72.2</v>
      </c>
      <c r="Z49" s="191"/>
      <c r="AA49" s="191"/>
      <c r="AB49" s="191">
        <v>41.3</v>
      </c>
      <c r="AC49" s="191"/>
      <c r="AD49" s="191"/>
      <c r="AE49" s="191">
        <v>2</v>
      </c>
      <c r="AF49" s="192" t="s">
        <v>13621</v>
      </c>
      <c r="AG49" s="191">
        <v>116</v>
      </c>
      <c r="AH49" s="191">
        <v>283</v>
      </c>
      <c r="AI49" s="2036" t="s">
        <v>13620</v>
      </c>
      <c r="AJ49" s="2036" t="s">
        <v>13619</v>
      </c>
      <c r="AK49" s="2036" t="s">
        <v>7082</v>
      </c>
      <c r="AL49" s="505">
        <v>7</v>
      </c>
      <c r="AM49" s="2036">
        <v>2</v>
      </c>
      <c r="AN49" s="2036">
        <v>1</v>
      </c>
      <c r="AO49" s="2036">
        <v>3</v>
      </c>
      <c r="AP49" s="2036">
        <v>1</v>
      </c>
      <c r="AQ49" s="2036">
        <v>135</v>
      </c>
      <c r="AR49" s="2036" t="s">
        <v>4986</v>
      </c>
      <c r="AS49" s="2036" t="s">
        <v>4986</v>
      </c>
      <c r="AT49" s="2036" t="s">
        <v>5129</v>
      </c>
      <c r="AU49" s="2054">
        <v>2074</v>
      </c>
      <c r="AV49" s="112">
        <v>15.362962962962962</v>
      </c>
      <c r="AW49" s="191"/>
      <c r="AX49" s="191"/>
      <c r="AY49" s="191"/>
      <c r="AZ49" s="191"/>
      <c r="BA49" s="191"/>
      <c r="BB49" s="2055"/>
      <c r="BC49" s="2055"/>
      <c r="BD49" s="2055"/>
      <c r="BE49" s="2056" t="s">
        <v>5128</v>
      </c>
      <c r="BF49" s="277"/>
      <c r="BG49" s="277"/>
      <c r="BH49" s="277"/>
      <c r="BI49" s="277"/>
      <c r="BJ49" s="277"/>
      <c r="BK49" s="2055"/>
      <c r="BL49" s="2055"/>
      <c r="BM49" s="2056"/>
      <c r="BN49" s="2060" t="s">
        <v>5128</v>
      </c>
      <c r="BO49" s="2036"/>
      <c r="BP49" s="2036"/>
      <c r="BQ49" s="2036"/>
      <c r="BR49" s="2036"/>
      <c r="BS49" s="2036"/>
      <c r="BT49" s="2036"/>
      <c r="BU49" s="2036"/>
      <c r="BV49" s="2036"/>
      <c r="BW49" s="2036"/>
      <c r="BX49" s="2036"/>
      <c r="BY49" s="2036">
        <v>6</v>
      </c>
      <c r="BZ49" s="2036"/>
      <c r="CA49" s="2036">
        <v>4</v>
      </c>
      <c r="CB49" s="2036"/>
      <c r="CC49" s="2036"/>
    </row>
    <row r="50" spans="1:81" s="1971" customFormat="1" ht="16.5" customHeight="1">
      <c r="A50" s="2036">
        <v>38</v>
      </c>
      <c r="B50" s="192" t="s">
        <v>41</v>
      </c>
      <c r="C50" s="192" t="s">
        <v>61</v>
      </c>
      <c r="D50" s="192" t="s">
        <v>140</v>
      </c>
      <c r="E50" s="192" t="s">
        <v>4926</v>
      </c>
      <c r="F50" s="192" t="s">
        <v>13618</v>
      </c>
      <c r="G50" s="2071" t="s">
        <v>13617</v>
      </c>
      <c r="H50" s="192" t="s">
        <v>13616</v>
      </c>
      <c r="I50" s="94" t="s">
        <v>13615</v>
      </c>
      <c r="J50" s="94" t="s">
        <v>4993</v>
      </c>
      <c r="K50" s="94" t="s">
        <v>5223</v>
      </c>
      <c r="L50" s="94" t="s">
        <v>13614</v>
      </c>
      <c r="M50" s="94" t="s">
        <v>13613</v>
      </c>
      <c r="N50" s="2018" t="s">
        <v>4953</v>
      </c>
      <c r="O50" s="94"/>
      <c r="P50" s="2018" t="s">
        <v>4953</v>
      </c>
      <c r="Q50" s="191">
        <v>482</v>
      </c>
      <c r="R50" s="191">
        <v>990</v>
      </c>
      <c r="S50" s="191">
        <v>339</v>
      </c>
      <c r="T50" s="191">
        <v>147</v>
      </c>
      <c r="U50" s="191" t="s">
        <v>9664</v>
      </c>
      <c r="V50" s="191">
        <v>192</v>
      </c>
      <c r="W50" s="191">
        <v>194</v>
      </c>
      <c r="X50" s="283" t="s">
        <v>5029</v>
      </c>
      <c r="Y50" s="191">
        <v>898</v>
      </c>
      <c r="Z50" s="191">
        <v>13</v>
      </c>
      <c r="AA50" s="191">
        <v>8100</v>
      </c>
      <c r="AB50" s="191">
        <v>15</v>
      </c>
      <c r="AC50" s="191">
        <v>2</v>
      </c>
      <c r="AD50" s="191">
        <v>30</v>
      </c>
      <c r="AE50" s="191">
        <v>100</v>
      </c>
      <c r="AF50" s="192" t="s">
        <v>13612</v>
      </c>
      <c r="AG50" s="191">
        <v>9705</v>
      </c>
      <c r="AH50" s="191">
        <v>11199</v>
      </c>
      <c r="AI50" s="192" t="s">
        <v>13611</v>
      </c>
      <c r="AJ50" s="192" t="s">
        <v>13610</v>
      </c>
      <c r="AK50" s="2036" t="s">
        <v>5593</v>
      </c>
      <c r="AL50" s="505">
        <v>2</v>
      </c>
      <c r="AM50" s="192">
        <v>1</v>
      </c>
      <c r="AN50" s="192">
        <v>1</v>
      </c>
      <c r="AO50" s="192"/>
      <c r="AP50" s="192"/>
      <c r="AQ50" s="192">
        <v>227</v>
      </c>
      <c r="AR50" s="192" t="s">
        <v>6456</v>
      </c>
      <c r="AS50" s="2036"/>
      <c r="AT50" s="192" t="s">
        <v>13609</v>
      </c>
      <c r="AU50" s="2054">
        <v>2000</v>
      </c>
      <c r="AV50" s="112">
        <v>8.8105726872246688</v>
      </c>
      <c r="AW50" s="191"/>
      <c r="AX50" s="191"/>
      <c r="AY50" s="191"/>
      <c r="AZ50" s="191"/>
      <c r="BA50" s="191"/>
      <c r="BB50" s="2055"/>
      <c r="BC50" s="2055"/>
      <c r="BD50" s="2055"/>
      <c r="BE50" s="192" t="s">
        <v>5128</v>
      </c>
      <c r="BF50" s="277"/>
      <c r="BG50" s="277"/>
      <c r="BH50" s="277"/>
      <c r="BI50" s="277"/>
      <c r="BJ50" s="277"/>
      <c r="BK50" s="2055"/>
      <c r="BL50" s="2055"/>
      <c r="BM50" s="192"/>
      <c r="BN50" s="2057" t="s">
        <v>5128</v>
      </c>
      <c r="BO50" s="2036"/>
      <c r="BP50" s="2036"/>
      <c r="BQ50" s="2036"/>
      <c r="BR50" s="2036"/>
      <c r="BS50" s="2036"/>
      <c r="BT50" s="2036"/>
      <c r="BU50" s="2036"/>
      <c r="BV50" s="2036"/>
      <c r="BW50" s="2036"/>
      <c r="BX50" s="2036"/>
      <c r="BY50" s="192">
        <v>5</v>
      </c>
      <c r="BZ50" s="192">
        <v>2</v>
      </c>
      <c r="CA50" s="192"/>
      <c r="CB50" s="192"/>
      <c r="CC50" s="192">
        <v>35</v>
      </c>
    </row>
    <row r="51" spans="1:81" s="1971" customFormat="1" ht="16.5" customHeight="1">
      <c r="A51" s="2036">
        <v>39</v>
      </c>
      <c r="B51" s="2036" t="s">
        <v>41</v>
      </c>
      <c r="C51" s="2036" t="s">
        <v>110</v>
      </c>
      <c r="D51" s="2036" t="s">
        <v>140</v>
      </c>
      <c r="E51" s="2036" t="s">
        <v>4998</v>
      </c>
      <c r="F51" s="2036" t="s">
        <v>13608</v>
      </c>
      <c r="G51" s="2050" t="s">
        <v>13607</v>
      </c>
      <c r="H51" s="2036" t="s">
        <v>13606</v>
      </c>
      <c r="I51" s="505" t="s">
        <v>13605</v>
      </c>
      <c r="J51" s="94" t="s">
        <v>4993</v>
      </c>
      <c r="K51" s="2017" t="s">
        <v>13604</v>
      </c>
      <c r="L51" s="94" t="s">
        <v>13603</v>
      </c>
      <c r="M51" s="2070" t="s">
        <v>13602</v>
      </c>
      <c r="N51" s="2018" t="s">
        <v>4953</v>
      </c>
      <c r="O51" s="2018"/>
      <c r="P51" s="2018" t="s">
        <v>4953</v>
      </c>
      <c r="Q51" s="191">
        <v>3834</v>
      </c>
      <c r="R51" s="112">
        <v>22527</v>
      </c>
      <c r="S51" s="191">
        <v>200</v>
      </c>
      <c r="T51" s="191">
        <v>200</v>
      </c>
      <c r="U51" s="191" t="s">
        <v>9664</v>
      </c>
      <c r="V51" s="191"/>
      <c r="W51" s="191">
        <v>10</v>
      </c>
      <c r="X51" s="283" t="s">
        <v>4915</v>
      </c>
      <c r="Y51" s="191"/>
      <c r="Z51" s="191"/>
      <c r="AA51" s="191"/>
      <c r="AB51" s="191">
        <v>5</v>
      </c>
      <c r="AC51" s="191"/>
      <c r="AD51" s="191"/>
      <c r="AE51" s="191"/>
      <c r="AF51" s="192" t="s">
        <v>13601</v>
      </c>
      <c r="AG51" s="191">
        <v>119</v>
      </c>
      <c r="AH51" s="191">
        <v>119</v>
      </c>
      <c r="AI51" s="2036"/>
      <c r="AJ51" s="2036"/>
      <c r="AK51" s="2036" t="s">
        <v>7082</v>
      </c>
      <c r="AL51" s="505">
        <v>7</v>
      </c>
      <c r="AM51" s="2036"/>
      <c r="AN51" s="2036"/>
      <c r="AO51" s="2036">
        <v>7</v>
      </c>
      <c r="AP51" s="2036"/>
      <c r="AQ51" s="2036">
        <v>200</v>
      </c>
      <c r="AR51" s="2036" t="s">
        <v>5753</v>
      </c>
      <c r="AS51" s="2036"/>
      <c r="AT51" s="2036" t="s">
        <v>13600</v>
      </c>
      <c r="AU51" s="2054">
        <v>172</v>
      </c>
      <c r="AV51" s="112">
        <v>0.86</v>
      </c>
      <c r="AW51" s="191"/>
      <c r="AX51" s="191"/>
      <c r="AY51" s="191"/>
      <c r="AZ51" s="191"/>
      <c r="BA51" s="191"/>
      <c r="BB51" s="2055"/>
      <c r="BC51" s="2055"/>
      <c r="BD51" s="2055"/>
      <c r="BE51" s="2056" t="s">
        <v>5128</v>
      </c>
      <c r="BF51" s="277"/>
      <c r="BG51" s="277"/>
      <c r="BH51" s="277"/>
      <c r="BI51" s="277"/>
      <c r="BJ51" s="277"/>
      <c r="BK51" s="2055"/>
      <c r="BL51" s="2055"/>
      <c r="BM51" s="2056"/>
      <c r="BN51" s="2060"/>
      <c r="BO51" s="2036"/>
      <c r="BP51" s="2036"/>
      <c r="BQ51" s="2036"/>
      <c r="BR51" s="2036"/>
      <c r="BS51" s="2036"/>
      <c r="BT51" s="2036"/>
      <c r="BU51" s="2036"/>
      <c r="BV51" s="2036"/>
      <c r="BW51" s="2036"/>
      <c r="BX51" s="2036"/>
      <c r="BY51" s="2036">
        <v>1</v>
      </c>
      <c r="BZ51" s="2036"/>
      <c r="CA51" s="2036">
        <v>6</v>
      </c>
      <c r="CB51" s="2036"/>
      <c r="CC51" s="2036"/>
    </row>
    <row r="52" spans="1:81" s="1971" customFormat="1" ht="16.5" customHeight="1">
      <c r="A52" s="2036">
        <v>40</v>
      </c>
      <c r="B52" s="2036" t="s">
        <v>41</v>
      </c>
      <c r="C52" s="2036" t="s">
        <v>42</v>
      </c>
      <c r="D52" s="2036" t="s">
        <v>140</v>
      </c>
      <c r="E52" s="2036" t="s">
        <v>4926</v>
      </c>
      <c r="F52" s="2036" t="s">
        <v>13599</v>
      </c>
      <c r="G52" s="2072" t="s">
        <v>13598</v>
      </c>
      <c r="H52" s="2036" t="s">
        <v>13597</v>
      </c>
      <c r="I52" s="505" t="s">
        <v>13596</v>
      </c>
      <c r="J52" s="94" t="s">
        <v>4993</v>
      </c>
      <c r="K52" s="2017" t="s">
        <v>13595</v>
      </c>
      <c r="L52" s="2017" t="s">
        <v>13594</v>
      </c>
      <c r="M52" s="2070" t="s">
        <v>13593</v>
      </c>
      <c r="N52" s="2018" t="s">
        <v>4953</v>
      </c>
      <c r="O52" s="2018"/>
      <c r="P52" s="2018" t="s">
        <v>4953</v>
      </c>
      <c r="Q52" s="191">
        <v>2640</v>
      </c>
      <c r="R52" s="112">
        <v>248</v>
      </c>
      <c r="S52" s="191">
        <v>170</v>
      </c>
      <c r="T52" s="191">
        <v>170</v>
      </c>
      <c r="U52" s="191" t="s">
        <v>11736</v>
      </c>
      <c r="V52" s="112"/>
      <c r="W52" s="191">
        <v>100</v>
      </c>
      <c r="X52" s="283" t="s">
        <v>5029</v>
      </c>
      <c r="Y52" s="191">
        <v>300</v>
      </c>
      <c r="Z52" s="191">
        <v>100</v>
      </c>
      <c r="AA52" s="191">
        <v>3000</v>
      </c>
      <c r="AB52" s="191">
        <v>60</v>
      </c>
      <c r="AC52" s="191"/>
      <c r="AD52" s="191"/>
      <c r="AE52" s="191">
        <v>200</v>
      </c>
      <c r="AF52" s="192" t="s">
        <v>13592</v>
      </c>
      <c r="AG52" s="191">
        <v>4</v>
      </c>
      <c r="AH52" s="191">
        <v>900</v>
      </c>
      <c r="AI52" s="2036" t="s">
        <v>13591</v>
      </c>
      <c r="AJ52" s="2036" t="s">
        <v>13590</v>
      </c>
      <c r="AK52" s="2036" t="s">
        <v>4987</v>
      </c>
      <c r="AL52" s="505"/>
      <c r="AM52" s="2036"/>
      <c r="AN52" s="2036"/>
      <c r="AO52" s="2036"/>
      <c r="AP52" s="2036"/>
      <c r="AQ52" s="2036">
        <v>120</v>
      </c>
      <c r="AR52" s="2036" t="s">
        <v>5206</v>
      </c>
      <c r="AS52" s="2036" t="s">
        <v>5206</v>
      </c>
      <c r="AT52" s="2036" t="s">
        <v>5129</v>
      </c>
      <c r="AU52" s="2054">
        <v>1000</v>
      </c>
      <c r="AV52" s="112">
        <v>8.3333333333333339</v>
      </c>
      <c r="AW52" s="191"/>
      <c r="AX52" s="191"/>
      <c r="AY52" s="191"/>
      <c r="AZ52" s="191"/>
      <c r="BA52" s="191"/>
      <c r="BB52" s="2055"/>
      <c r="BC52" s="2055"/>
      <c r="BD52" s="2055"/>
      <c r="BE52" s="2056" t="s">
        <v>5128</v>
      </c>
      <c r="BF52" s="277"/>
      <c r="BG52" s="277"/>
      <c r="BH52" s="277"/>
      <c r="BI52" s="277"/>
      <c r="BJ52" s="277"/>
      <c r="BK52" s="2055"/>
      <c r="BL52" s="2055"/>
      <c r="BM52" s="2056"/>
      <c r="BN52" s="2060"/>
      <c r="BO52" s="2036"/>
      <c r="BP52" s="2036"/>
      <c r="BQ52" s="2036"/>
      <c r="BR52" s="2036"/>
      <c r="BS52" s="2036"/>
      <c r="BT52" s="2036"/>
      <c r="BU52" s="2036"/>
      <c r="BV52" s="2036"/>
      <c r="BW52" s="2036"/>
      <c r="BX52" s="2036"/>
      <c r="BY52" s="2036">
        <v>1</v>
      </c>
      <c r="BZ52" s="2036"/>
      <c r="CA52" s="2036"/>
      <c r="CB52" s="2036"/>
      <c r="CC52" s="2036">
        <v>2</v>
      </c>
    </row>
    <row r="53" spans="1:81" s="1971" customFormat="1" ht="16.5" customHeight="1">
      <c r="A53" s="2036">
        <v>41</v>
      </c>
      <c r="B53" s="2036" t="s">
        <v>41</v>
      </c>
      <c r="C53" s="2036" t="s">
        <v>76</v>
      </c>
      <c r="D53" s="2036" t="s">
        <v>140</v>
      </c>
      <c r="E53" s="2036" t="s">
        <v>4926</v>
      </c>
      <c r="F53" s="2036" t="s">
        <v>13589</v>
      </c>
      <c r="G53" s="2050" t="s">
        <v>13588</v>
      </c>
      <c r="H53" s="2036" t="s">
        <v>13587</v>
      </c>
      <c r="I53" s="505" t="s">
        <v>13586</v>
      </c>
      <c r="J53" s="94" t="s">
        <v>4993</v>
      </c>
      <c r="K53" s="2017" t="s">
        <v>13585</v>
      </c>
      <c r="L53" s="2017" t="s">
        <v>13584</v>
      </c>
      <c r="M53" s="94" t="s">
        <v>13583</v>
      </c>
      <c r="N53" s="2018" t="s">
        <v>4993</v>
      </c>
      <c r="O53" s="2018" t="s">
        <v>5251</v>
      </c>
      <c r="P53" s="2018" t="s">
        <v>4993</v>
      </c>
      <c r="Q53" s="191">
        <v>738</v>
      </c>
      <c r="R53" s="191">
        <v>738</v>
      </c>
      <c r="S53" s="191">
        <v>320</v>
      </c>
      <c r="T53" s="191">
        <v>320</v>
      </c>
      <c r="U53" s="191" t="s">
        <v>8228</v>
      </c>
      <c r="V53" s="112"/>
      <c r="W53" s="191">
        <v>75</v>
      </c>
      <c r="X53" s="283" t="s">
        <v>5029</v>
      </c>
      <c r="Y53" s="191">
        <v>120</v>
      </c>
      <c r="Z53" s="191"/>
      <c r="AA53" s="191"/>
      <c r="AB53" s="191">
        <v>160</v>
      </c>
      <c r="AC53" s="191"/>
      <c r="AD53" s="191"/>
      <c r="AE53" s="191">
        <v>2</v>
      </c>
      <c r="AF53" s="192" t="s">
        <v>13582</v>
      </c>
      <c r="AG53" s="191">
        <v>965</v>
      </c>
      <c r="AH53" s="191">
        <v>2277</v>
      </c>
      <c r="AI53" s="2036"/>
      <c r="AJ53" s="2036"/>
      <c r="AK53" s="2036" t="s">
        <v>4987</v>
      </c>
      <c r="AL53" s="505">
        <v>6</v>
      </c>
      <c r="AM53" s="2036">
        <v>3</v>
      </c>
      <c r="AN53" s="2036">
        <v>2</v>
      </c>
      <c r="AO53" s="2036">
        <v>1</v>
      </c>
      <c r="AP53" s="2036"/>
      <c r="AQ53" s="2036">
        <v>228</v>
      </c>
      <c r="AR53" s="2036" t="s">
        <v>14127</v>
      </c>
      <c r="AS53" s="2036"/>
      <c r="AT53" s="2036" t="s">
        <v>13581</v>
      </c>
      <c r="AU53" s="2054">
        <v>2002</v>
      </c>
      <c r="AV53" s="112">
        <v>8.7807017543859658</v>
      </c>
      <c r="AW53" s="191"/>
      <c r="AX53" s="191"/>
      <c r="AY53" s="191"/>
      <c r="AZ53" s="191"/>
      <c r="BA53" s="191"/>
      <c r="BB53" s="2055"/>
      <c r="BC53" s="2055"/>
      <c r="BD53" s="2055"/>
      <c r="BE53" s="2056" t="s">
        <v>5128</v>
      </c>
      <c r="BF53" s="277"/>
      <c r="BG53" s="277"/>
      <c r="BH53" s="277"/>
      <c r="BI53" s="277"/>
      <c r="BJ53" s="277"/>
      <c r="BK53" s="2055"/>
      <c r="BL53" s="2055"/>
      <c r="BM53" s="2056"/>
      <c r="BN53" s="2060" t="s">
        <v>5128</v>
      </c>
      <c r="BO53" s="2036"/>
      <c r="BP53" s="2036"/>
      <c r="BQ53" s="2036"/>
      <c r="BR53" s="2036"/>
      <c r="BS53" s="2036"/>
      <c r="BT53" s="2036"/>
      <c r="BU53" s="2036"/>
      <c r="BV53" s="2036"/>
      <c r="BW53" s="2036"/>
      <c r="BX53" s="2036"/>
      <c r="BY53" s="2036">
        <v>1</v>
      </c>
      <c r="BZ53" s="2036"/>
      <c r="CA53" s="2036">
        <v>6</v>
      </c>
      <c r="CB53" s="2036"/>
      <c r="CC53" s="2036">
        <v>10</v>
      </c>
    </row>
    <row r="54" spans="1:81" s="1971" customFormat="1" ht="16.5" customHeight="1">
      <c r="A54" s="2036">
        <v>42</v>
      </c>
      <c r="B54" s="2068" t="s">
        <v>41</v>
      </c>
      <c r="C54" s="192" t="s">
        <v>130</v>
      </c>
      <c r="D54" s="192" t="s">
        <v>140</v>
      </c>
      <c r="E54" s="192" t="s">
        <v>4998</v>
      </c>
      <c r="F54" s="192" t="s">
        <v>13580</v>
      </c>
      <c r="G54" s="2034" t="s">
        <v>13579</v>
      </c>
      <c r="H54" s="192" t="s">
        <v>13578</v>
      </c>
      <c r="I54" s="94" t="s">
        <v>13506</v>
      </c>
      <c r="J54" s="505" t="s">
        <v>4993</v>
      </c>
      <c r="K54" s="94" t="s">
        <v>13506</v>
      </c>
      <c r="L54" s="94" t="s">
        <v>13577</v>
      </c>
      <c r="M54" s="94" t="s">
        <v>13576</v>
      </c>
      <c r="N54" s="2018" t="s">
        <v>4953</v>
      </c>
      <c r="O54" s="94"/>
      <c r="P54" s="2018" t="s">
        <v>4953</v>
      </c>
      <c r="Q54" s="191">
        <v>251</v>
      </c>
      <c r="R54" s="191">
        <v>281</v>
      </c>
      <c r="S54" s="191">
        <v>88</v>
      </c>
      <c r="T54" s="191"/>
      <c r="U54" s="191"/>
      <c r="V54" s="112">
        <v>88</v>
      </c>
      <c r="W54" s="191">
        <v>36</v>
      </c>
      <c r="X54" s="283" t="s">
        <v>5029</v>
      </c>
      <c r="Y54" s="191"/>
      <c r="Z54" s="191">
        <v>47</v>
      </c>
      <c r="AA54" s="191">
        <v>46300</v>
      </c>
      <c r="AB54" s="191">
        <v>109</v>
      </c>
      <c r="AC54" s="191"/>
      <c r="AD54" s="191"/>
      <c r="AE54" s="191">
        <v>4</v>
      </c>
      <c r="AF54" s="192" t="s">
        <v>13575</v>
      </c>
      <c r="AG54" s="191">
        <v>3020</v>
      </c>
      <c r="AH54" s="191">
        <v>3020</v>
      </c>
      <c r="AI54" s="192"/>
      <c r="AJ54" s="192"/>
      <c r="AK54" s="192" t="s">
        <v>6616</v>
      </c>
      <c r="AL54" s="505">
        <v>6</v>
      </c>
      <c r="AM54" s="192">
        <v>6</v>
      </c>
      <c r="AN54" s="192"/>
      <c r="AO54" s="192"/>
      <c r="AP54" s="192"/>
      <c r="AQ54" s="192">
        <v>280</v>
      </c>
      <c r="AR54" s="192" t="s">
        <v>5753</v>
      </c>
      <c r="AS54" s="192"/>
      <c r="AT54" s="192" t="s">
        <v>6387</v>
      </c>
      <c r="AU54" s="2054">
        <v>732</v>
      </c>
      <c r="AV54" s="112">
        <v>2.6142857142857143</v>
      </c>
      <c r="AW54" s="191"/>
      <c r="AX54" s="191"/>
      <c r="AY54" s="191"/>
      <c r="AZ54" s="191"/>
      <c r="BA54" s="191"/>
      <c r="BB54" s="2055"/>
      <c r="BC54" s="2055"/>
      <c r="BD54" s="192"/>
      <c r="BE54" s="192" t="s">
        <v>5128</v>
      </c>
      <c r="BF54" s="109"/>
      <c r="BG54" s="109"/>
      <c r="BH54" s="109"/>
      <c r="BI54" s="109"/>
      <c r="BJ54" s="109"/>
      <c r="BK54" s="254"/>
      <c r="BL54" s="254"/>
      <c r="BM54" s="94"/>
      <c r="BN54" s="2073"/>
      <c r="BO54" s="192"/>
      <c r="BP54" s="192"/>
      <c r="BQ54" s="192"/>
      <c r="BR54" s="192"/>
      <c r="BS54" s="192"/>
      <c r="BT54" s="192"/>
      <c r="BU54" s="192"/>
      <c r="BV54" s="192"/>
      <c r="BW54" s="192"/>
      <c r="BX54" s="192"/>
      <c r="BY54" s="2036">
        <v>5</v>
      </c>
      <c r="BZ54" s="192">
        <v>2</v>
      </c>
      <c r="CA54" s="192">
        <v>1</v>
      </c>
      <c r="CB54" s="192">
        <v>1</v>
      </c>
      <c r="CC54" s="192">
        <v>100</v>
      </c>
    </row>
    <row r="55" spans="1:81" s="187" customFormat="1" ht="16.5" customHeight="1">
      <c r="A55" s="2036">
        <v>43</v>
      </c>
      <c r="B55" s="505" t="s">
        <v>41</v>
      </c>
      <c r="C55" s="505" t="s">
        <v>130</v>
      </c>
      <c r="D55" s="505" t="s">
        <v>140</v>
      </c>
      <c r="E55" s="505" t="s">
        <v>4926</v>
      </c>
      <c r="F55" s="505" t="s">
        <v>13574</v>
      </c>
      <c r="G55" s="2016" t="s">
        <v>13573</v>
      </c>
      <c r="H55" s="505" t="s">
        <v>13572</v>
      </c>
      <c r="I55" s="505" t="s">
        <v>13571</v>
      </c>
      <c r="J55" s="505" t="s">
        <v>4993</v>
      </c>
      <c r="K55" s="2017" t="s">
        <v>13570</v>
      </c>
      <c r="L55" s="2017" t="s">
        <v>13569</v>
      </c>
      <c r="M55" s="2074" t="s">
        <v>13568</v>
      </c>
      <c r="N55" s="2018" t="s">
        <v>4953</v>
      </c>
      <c r="O55" s="2018"/>
      <c r="P55" s="2018" t="s">
        <v>4953</v>
      </c>
      <c r="Q55" s="112">
        <v>559</v>
      </c>
      <c r="R55" s="112">
        <v>328</v>
      </c>
      <c r="S55" s="112">
        <v>143</v>
      </c>
      <c r="T55" s="112">
        <v>88</v>
      </c>
      <c r="U55" s="112" t="s">
        <v>5320</v>
      </c>
      <c r="V55" s="112">
        <v>55</v>
      </c>
      <c r="W55" s="112">
        <v>15</v>
      </c>
      <c r="X55" s="117" t="s">
        <v>5029</v>
      </c>
      <c r="Y55" s="112"/>
      <c r="Z55" s="112">
        <v>15</v>
      </c>
      <c r="AA55" s="112"/>
      <c r="AB55" s="112">
        <v>19</v>
      </c>
      <c r="AC55" s="112"/>
      <c r="AD55" s="112"/>
      <c r="AE55" s="112">
        <v>10</v>
      </c>
      <c r="AF55" s="116" t="s">
        <v>13567</v>
      </c>
      <c r="AG55" s="112">
        <v>11</v>
      </c>
      <c r="AH55" s="112">
        <v>13632</v>
      </c>
      <c r="AI55" s="254"/>
      <c r="AJ55" s="254"/>
      <c r="AK55" s="505"/>
      <c r="AL55" s="505">
        <v>1</v>
      </c>
      <c r="AM55" s="505"/>
      <c r="AN55" s="505"/>
      <c r="AO55" s="505"/>
      <c r="AP55" s="505">
        <v>1</v>
      </c>
      <c r="AQ55" s="505"/>
      <c r="AR55" s="505"/>
      <c r="AS55" s="505"/>
      <c r="AT55" s="505"/>
      <c r="AU55" s="2020"/>
      <c r="AV55" s="112"/>
      <c r="AW55" s="112"/>
      <c r="AX55" s="112"/>
      <c r="AY55" s="112"/>
      <c r="AZ55" s="112"/>
      <c r="BA55" s="112"/>
      <c r="BB55" s="254"/>
      <c r="BC55" s="254"/>
      <c r="BD55" s="254"/>
      <c r="BE55" s="254"/>
      <c r="BF55" s="109"/>
      <c r="BG55" s="109"/>
      <c r="BH55" s="109"/>
      <c r="BI55" s="109"/>
      <c r="BJ55" s="109"/>
      <c r="BK55" s="254"/>
      <c r="BL55" s="254"/>
      <c r="BM55" s="254"/>
      <c r="BN55" s="2075"/>
      <c r="BO55" s="505"/>
      <c r="BP55" s="505"/>
      <c r="BQ55" s="505"/>
      <c r="BR55" s="505"/>
      <c r="BS55" s="505"/>
      <c r="BT55" s="505"/>
      <c r="BU55" s="505"/>
      <c r="BV55" s="505"/>
      <c r="BW55" s="505"/>
      <c r="BX55" s="505"/>
      <c r="BY55" s="505"/>
      <c r="BZ55" s="505"/>
      <c r="CA55" s="505"/>
      <c r="CB55" s="505"/>
      <c r="CC55" s="505"/>
    </row>
    <row r="56" spans="1:81" s="1971" customFormat="1" ht="16.5" customHeight="1">
      <c r="A56" s="2036">
        <v>44</v>
      </c>
      <c r="B56" s="2036" t="s">
        <v>41</v>
      </c>
      <c r="C56" s="2036" t="s">
        <v>153</v>
      </c>
      <c r="D56" s="2036" t="s">
        <v>140</v>
      </c>
      <c r="E56" s="2036" t="s">
        <v>4926</v>
      </c>
      <c r="F56" s="2036" t="s">
        <v>13566</v>
      </c>
      <c r="G56" s="2050" t="s">
        <v>13565</v>
      </c>
      <c r="H56" s="2036" t="s">
        <v>13564</v>
      </c>
      <c r="I56" s="2017" t="s">
        <v>13563</v>
      </c>
      <c r="J56" s="505" t="s">
        <v>4993</v>
      </c>
      <c r="K56" s="187" t="s">
        <v>13563</v>
      </c>
      <c r="L56" s="2076" t="s">
        <v>13562</v>
      </c>
      <c r="M56" s="2070" t="s">
        <v>13561</v>
      </c>
      <c r="N56" s="2018" t="s">
        <v>4953</v>
      </c>
      <c r="O56" s="2018"/>
      <c r="P56" s="2017" t="s">
        <v>4993</v>
      </c>
      <c r="Q56" s="191">
        <v>1520</v>
      </c>
      <c r="R56" s="112">
        <v>4504</v>
      </c>
      <c r="S56" s="191">
        <v>2753</v>
      </c>
      <c r="T56" s="191">
        <v>2667</v>
      </c>
      <c r="U56" s="191" t="s">
        <v>6538</v>
      </c>
      <c r="V56" s="112">
        <v>86</v>
      </c>
      <c r="W56" s="191">
        <v>444</v>
      </c>
      <c r="X56" s="283" t="s">
        <v>5029</v>
      </c>
      <c r="Y56" s="191">
        <v>306</v>
      </c>
      <c r="Z56" s="191"/>
      <c r="AA56" s="191"/>
      <c r="AB56" s="191">
        <v>152</v>
      </c>
      <c r="AC56" s="191"/>
      <c r="AD56" s="191"/>
      <c r="AE56" s="191"/>
      <c r="AF56" s="192" t="s">
        <v>8438</v>
      </c>
      <c r="AG56" s="191">
        <v>3012</v>
      </c>
      <c r="AH56" s="191">
        <v>3012</v>
      </c>
      <c r="AI56" s="2036" t="s">
        <v>13560</v>
      </c>
      <c r="AJ56" s="2036" t="s">
        <v>13559</v>
      </c>
      <c r="AK56" s="2036" t="s">
        <v>6616</v>
      </c>
      <c r="AL56" s="505">
        <v>11</v>
      </c>
      <c r="AM56" s="2036"/>
      <c r="AN56" s="2036">
        <v>5</v>
      </c>
      <c r="AO56" s="2036">
        <v>6</v>
      </c>
      <c r="AP56" s="2036"/>
      <c r="AQ56" s="2036">
        <v>287</v>
      </c>
      <c r="AR56" s="2036" t="s">
        <v>13558</v>
      </c>
      <c r="AS56" s="2036" t="s">
        <v>13558</v>
      </c>
      <c r="AT56" s="2036" t="s">
        <v>13557</v>
      </c>
      <c r="AU56" s="2054">
        <v>58312</v>
      </c>
      <c r="AV56" s="112">
        <v>203.17770034843207</v>
      </c>
      <c r="AW56" s="191"/>
      <c r="AX56" s="191"/>
      <c r="AY56" s="191"/>
      <c r="AZ56" s="191"/>
      <c r="BA56" s="191"/>
      <c r="BB56" s="2055"/>
      <c r="BC56" s="2055"/>
      <c r="BD56" s="2055"/>
      <c r="BE56" s="2056" t="s">
        <v>5128</v>
      </c>
      <c r="BF56" s="109"/>
      <c r="BG56" s="109"/>
      <c r="BH56" s="109"/>
      <c r="BI56" s="109"/>
      <c r="BJ56" s="109"/>
      <c r="BK56" s="254"/>
      <c r="BL56" s="254"/>
      <c r="BM56" s="2021"/>
      <c r="BN56" s="2022"/>
      <c r="BO56" s="2036"/>
      <c r="BP56" s="2036"/>
      <c r="BQ56" s="2036"/>
      <c r="BR56" s="2036"/>
      <c r="BS56" s="2036"/>
      <c r="BT56" s="2036"/>
      <c r="BU56" s="2036"/>
      <c r="BV56" s="2036"/>
      <c r="BW56" s="2036"/>
      <c r="BX56" s="2036"/>
      <c r="BY56" s="2036">
        <v>4</v>
      </c>
      <c r="BZ56" s="2036"/>
      <c r="CA56" s="2036">
        <v>3</v>
      </c>
      <c r="CB56" s="2036"/>
      <c r="CC56" s="2036">
        <v>18</v>
      </c>
    </row>
    <row r="57" spans="1:81" s="187" customFormat="1" ht="16.5" customHeight="1">
      <c r="A57" s="2036">
        <v>45</v>
      </c>
      <c r="B57" s="2036" t="s">
        <v>41</v>
      </c>
      <c r="C57" s="2036" t="s">
        <v>514</v>
      </c>
      <c r="D57" s="2036" t="s">
        <v>140</v>
      </c>
      <c r="E57" s="2036" t="s">
        <v>4926</v>
      </c>
      <c r="F57" s="2036" t="s">
        <v>13556</v>
      </c>
      <c r="G57" s="2050" t="s">
        <v>13555</v>
      </c>
      <c r="H57" s="2036" t="s">
        <v>13554</v>
      </c>
      <c r="I57" s="505" t="s">
        <v>13553</v>
      </c>
      <c r="J57" s="505" t="s">
        <v>4993</v>
      </c>
      <c r="K57" s="2017" t="s">
        <v>13552</v>
      </c>
      <c r="L57" s="2017" t="s">
        <v>13551</v>
      </c>
      <c r="M57" s="94" t="s">
        <v>13550</v>
      </c>
      <c r="N57" s="2018" t="s">
        <v>4953</v>
      </c>
      <c r="O57" s="2018"/>
      <c r="P57" s="2018" t="s">
        <v>4993</v>
      </c>
      <c r="Q57" s="191">
        <v>434</v>
      </c>
      <c r="R57" s="191">
        <v>1264</v>
      </c>
      <c r="S57" s="191">
        <v>814</v>
      </c>
      <c r="T57" s="191">
        <v>677</v>
      </c>
      <c r="U57" s="191" t="s">
        <v>5072</v>
      </c>
      <c r="V57" s="112">
        <v>137</v>
      </c>
      <c r="W57" s="191">
        <v>84</v>
      </c>
      <c r="X57" s="283" t="s">
        <v>5029</v>
      </c>
      <c r="Y57" s="191">
        <v>169</v>
      </c>
      <c r="Z57" s="191">
        <v>34</v>
      </c>
      <c r="AA57" s="191">
        <v>1000</v>
      </c>
      <c r="AB57" s="191">
        <v>137</v>
      </c>
      <c r="AC57" s="191">
        <v>8</v>
      </c>
      <c r="AD57" s="191">
        <v>65</v>
      </c>
      <c r="AE57" s="191">
        <v>2</v>
      </c>
      <c r="AF57" s="192" t="s">
        <v>13549</v>
      </c>
      <c r="AG57" s="191">
        <v>6000</v>
      </c>
      <c r="AH57" s="191">
        <v>6500</v>
      </c>
      <c r="AI57" s="2036"/>
      <c r="AJ57" s="2036"/>
      <c r="AK57" s="2036" t="s">
        <v>4987</v>
      </c>
      <c r="AL57" s="505">
        <v>46</v>
      </c>
      <c r="AM57" s="2036">
        <v>5</v>
      </c>
      <c r="AN57" s="2036">
        <v>5</v>
      </c>
      <c r="AO57" s="2036">
        <v>31</v>
      </c>
      <c r="AP57" s="2036">
        <v>5</v>
      </c>
      <c r="AQ57" s="2036">
        <v>230</v>
      </c>
      <c r="AR57" s="2036" t="s">
        <v>4986</v>
      </c>
      <c r="AS57" s="2036" t="s">
        <v>4986</v>
      </c>
      <c r="AT57" s="2036" t="s">
        <v>8264</v>
      </c>
      <c r="AU57" s="2054">
        <v>2000</v>
      </c>
      <c r="AV57" s="112">
        <v>8.695652173913043</v>
      </c>
      <c r="AW57" s="191">
        <v>7000</v>
      </c>
      <c r="AX57" s="191">
        <v>5000</v>
      </c>
      <c r="AY57" s="191">
        <v>6000</v>
      </c>
      <c r="AZ57" s="191">
        <v>6000</v>
      </c>
      <c r="BA57" s="191">
        <v>7000</v>
      </c>
      <c r="BB57" s="2055" t="s">
        <v>13548</v>
      </c>
      <c r="BC57" s="2055" t="s">
        <v>13547</v>
      </c>
      <c r="BD57" s="2055" t="s">
        <v>13546</v>
      </c>
      <c r="BE57" s="2056" t="s">
        <v>10374</v>
      </c>
      <c r="BF57" s="109"/>
      <c r="BG57" s="109"/>
      <c r="BH57" s="109"/>
      <c r="BI57" s="109"/>
      <c r="BJ57" s="109"/>
      <c r="BK57" s="254"/>
      <c r="BL57" s="254"/>
      <c r="BM57" s="2021"/>
      <c r="BN57" s="2022" t="s">
        <v>5128</v>
      </c>
      <c r="BO57" s="2036"/>
      <c r="BP57" s="2036"/>
      <c r="BQ57" s="2036"/>
      <c r="BR57" s="2036"/>
      <c r="BS57" s="2036"/>
      <c r="BT57" s="2036"/>
      <c r="BU57" s="2036"/>
      <c r="BV57" s="2036"/>
      <c r="BW57" s="2036"/>
      <c r="BX57" s="2036"/>
      <c r="BY57" s="2036">
        <v>2</v>
      </c>
      <c r="BZ57" s="2036">
        <v>2</v>
      </c>
      <c r="CA57" s="2036">
        <v>1</v>
      </c>
      <c r="CB57" s="2036"/>
      <c r="CC57" s="2036"/>
    </row>
    <row r="58" spans="1:81" s="1971" customFormat="1" ht="16.5" customHeight="1">
      <c r="A58" s="2036">
        <v>46</v>
      </c>
      <c r="B58" s="2036" t="s">
        <v>41</v>
      </c>
      <c r="C58" s="192" t="s">
        <v>61</v>
      </c>
      <c r="D58" s="2036" t="s">
        <v>140</v>
      </c>
      <c r="E58" s="2036" t="s">
        <v>4998</v>
      </c>
      <c r="F58" s="2036" t="s">
        <v>13545</v>
      </c>
      <c r="G58" s="2072" t="s">
        <v>13544</v>
      </c>
      <c r="H58" s="2036" t="s">
        <v>13543</v>
      </c>
      <c r="I58" s="94" t="s">
        <v>13542</v>
      </c>
      <c r="J58" s="505" t="s">
        <v>4993</v>
      </c>
      <c r="K58" s="2017" t="s">
        <v>9203</v>
      </c>
      <c r="L58" s="2017" t="s">
        <v>13541</v>
      </c>
      <c r="M58" s="94" t="s">
        <v>13540</v>
      </c>
      <c r="N58" s="2018" t="s">
        <v>4953</v>
      </c>
      <c r="O58" s="2018"/>
      <c r="P58" s="2018" t="s">
        <v>4953</v>
      </c>
      <c r="Q58" s="191">
        <v>384</v>
      </c>
      <c r="R58" s="191">
        <v>989</v>
      </c>
      <c r="S58" s="191">
        <v>143</v>
      </c>
      <c r="T58" s="191">
        <v>143</v>
      </c>
      <c r="U58" s="191" t="s">
        <v>7847</v>
      </c>
      <c r="V58" s="112">
        <v>0</v>
      </c>
      <c r="W58" s="191">
        <v>19</v>
      </c>
      <c r="X58" s="283" t="s">
        <v>5029</v>
      </c>
      <c r="Y58" s="191">
        <v>232</v>
      </c>
      <c r="Z58" s="191">
        <v>36</v>
      </c>
      <c r="AA58" s="191">
        <v>3695</v>
      </c>
      <c r="AB58" s="191">
        <v>29</v>
      </c>
      <c r="AC58" s="191"/>
      <c r="AD58" s="191"/>
      <c r="AE58" s="191"/>
      <c r="AF58" s="192" t="s">
        <v>13020</v>
      </c>
      <c r="AG58" s="191">
        <v>5563</v>
      </c>
      <c r="AH58" s="191">
        <v>6260</v>
      </c>
      <c r="AI58" s="2036" t="s">
        <v>13539</v>
      </c>
      <c r="AJ58" s="2036" t="s">
        <v>13538</v>
      </c>
      <c r="AK58" s="2036" t="s">
        <v>4987</v>
      </c>
      <c r="AL58" s="505">
        <v>4</v>
      </c>
      <c r="AM58" s="2036">
        <v>1</v>
      </c>
      <c r="AN58" s="2036"/>
      <c r="AO58" s="2036">
        <v>2</v>
      </c>
      <c r="AP58" s="2036">
        <v>1</v>
      </c>
      <c r="AQ58" s="505">
        <v>208</v>
      </c>
      <c r="AR58" s="505" t="s">
        <v>5753</v>
      </c>
      <c r="AS58" s="505" t="s">
        <v>5753</v>
      </c>
      <c r="AT58" s="505" t="s">
        <v>13537</v>
      </c>
      <c r="AU58" s="2020">
        <v>7975</v>
      </c>
      <c r="AV58" s="112">
        <v>38.341346153846153</v>
      </c>
      <c r="AW58" s="191"/>
      <c r="AX58" s="191"/>
      <c r="AY58" s="191"/>
      <c r="AZ58" s="191"/>
      <c r="BA58" s="191"/>
      <c r="BB58" s="2055"/>
      <c r="BC58" s="2055"/>
      <c r="BD58" s="2056"/>
      <c r="BE58" s="2056" t="s">
        <v>5128</v>
      </c>
      <c r="BF58" s="109"/>
      <c r="BG58" s="109"/>
      <c r="BH58" s="109"/>
      <c r="BI58" s="109"/>
      <c r="BJ58" s="109"/>
      <c r="BK58" s="254"/>
      <c r="BL58" s="254"/>
      <c r="BM58" s="2021"/>
      <c r="BN58" s="2022" t="s">
        <v>5128</v>
      </c>
      <c r="BO58" s="2036"/>
      <c r="BP58" s="2036"/>
      <c r="BQ58" s="2036"/>
      <c r="BR58" s="2036"/>
      <c r="BS58" s="2036"/>
      <c r="BT58" s="2036"/>
      <c r="BU58" s="2036"/>
      <c r="BV58" s="2036"/>
      <c r="BW58" s="2036"/>
      <c r="BX58" s="2036"/>
      <c r="BY58" s="2036">
        <v>2</v>
      </c>
      <c r="BZ58" s="2036"/>
      <c r="CA58" s="2036">
        <v>4</v>
      </c>
      <c r="CB58" s="2036"/>
      <c r="CC58" s="2036"/>
    </row>
    <row r="59" spans="1:81" s="1971" customFormat="1" ht="16.5" customHeight="1">
      <c r="A59" s="2036">
        <v>47</v>
      </c>
      <c r="B59" s="2068" t="s">
        <v>41</v>
      </c>
      <c r="C59" s="192" t="s">
        <v>130</v>
      </c>
      <c r="D59" s="192" t="s">
        <v>140</v>
      </c>
      <c r="E59" s="2036" t="s">
        <v>4926</v>
      </c>
      <c r="F59" s="2036" t="s">
        <v>13536</v>
      </c>
      <c r="G59" s="2050" t="s">
        <v>13535</v>
      </c>
      <c r="H59" s="2036" t="s">
        <v>13534</v>
      </c>
      <c r="I59" s="505" t="s">
        <v>13533</v>
      </c>
      <c r="J59" s="505" t="s">
        <v>4993</v>
      </c>
      <c r="K59" s="2017" t="s">
        <v>13532</v>
      </c>
      <c r="L59" s="2017" t="s">
        <v>13531</v>
      </c>
      <c r="M59" s="2070" t="s">
        <v>13530</v>
      </c>
      <c r="N59" s="2018" t="s">
        <v>4953</v>
      </c>
      <c r="O59" s="2018"/>
      <c r="P59" s="2018" t="s">
        <v>4953</v>
      </c>
      <c r="Q59" s="191">
        <v>339.63</v>
      </c>
      <c r="R59" s="191">
        <v>2436.23</v>
      </c>
      <c r="S59" s="112">
        <v>462</v>
      </c>
      <c r="T59" s="112">
        <v>231</v>
      </c>
      <c r="U59" s="2077" t="s">
        <v>5072</v>
      </c>
      <c r="V59" s="112">
        <v>231</v>
      </c>
      <c r="W59" s="191">
        <v>22</v>
      </c>
      <c r="X59" s="283" t="s">
        <v>5029</v>
      </c>
      <c r="Y59" s="191">
        <v>115.49</v>
      </c>
      <c r="Z59" s="191">
        <v>26.99</v>
      </c>
      <c r="AA59" s="191">
        <v>1240</v>
      </c>
      <c r="AB59" s="191">
        <v>15</v>
      </c>
      <c r="AC59" s="191"/>
      <c r="AD59" s="191"/>
      <c r="AE59" s="191"/>
      <c r="AF59" s="192" t="s">
        <v>9751</v>
      </c>
      <c r="AG59" s="191">
        <v>3152</v>
      </c>
      <c r="AH59" s="191">
        <v>3152</v>
      </c>
      <c r="AI59" s="2036"/>
      <c r="AJ59" s="2036"/>
      <c r="AK59" s="2036" t="s">
        <v>4987</v>
      </c>
      <c r="AL59" s="505">
        <v>19</v>
      </c>
      <c r="AM59" s="2036"/>
      <c r="AN59" s="2036">
        <v>9</v>
      </c>
      <c r="AO59" s="2036">
        <v>10</v>
      </c>
      <c r="AP59" s="2036"/>
      <c r="AQ59" s="505">
        <v>304</v>
      </c>
      <c r="AR59" s="505" t="s">
        <v>4986</v>
      </c>
      <c r="AS59" s="505" t="s">
        <v>4986</v>
      </c>
      <c r="AT59" s="505" t="s">
        <v>13529</v>
      </c>
      <c r="AU59" s="2020">
        <v>3353</v>
      </c>
      <c r="AV59" s="112">
        <v>11.029605263157896</v>
      </c>
      <c r="AW59" s="191">
        <v>3000</v>
      </c>
      <c r="AX59" s="191">
        <v>2000</v>
      </c>
      <c r="AY59" s="191">
        <v>2000</v>
      </c>
      <c r="AZ59" s="191">
        <v>2000</v>
      </c>
      <c r="BA59" s="191">
        <v>3000</v>
      </c>
      <c r="BB59" s="2055"/>
      <c r="BC59" s="2055"/>
      <c r="BD59" s="2055"/>
      <c r="BE59" s="2021" t="s">
        <v>13528</v>
      </c>
      <c r="BF59" s="109"/>
      <c r="BG59" s="109"/>
      <c r="BH59" s="109"/>
      <c r="BI59" s="109"/>
      <c r="BJ59" s="109"/>
      <c r="BK59" s="254"/>
      <c r="BL59" s="254"/>
      <c r="BM59" s="2021"/>
      <c r="BN59" s="2022" t="s">
        <v>5128</v>
      </c>
      <c r="BO59" s="2036"/>
      <c r="BP59" s="2036"/>
      <c r="BQ59" s="2036"/>
      <c r="BR59" s="2036"/>
      <c r="BS59" s="2036"/>
      <c r="BT59" s="2036"/>
      <c r="BU59" s="2036"/>
      <c r="BV59" s="2036"/>
      <c r="BW59" s="2036"/>
      <c r="BX59" s="2036"/>
      <c r="BY59" s="2036">
        <v>2</v>
      </c>
      <c r="BZ59" s="2036"/>
      <c r="CA59" s="2036"/>
      <c r="CB59" s="2036"/>
      <c r="CC59" s="2036"/>
    </row>
    <row r="60" spans="1:81" s="1971" customFormat="1" ht="16.5" customHeight="1">
      <c r="A60" s="2036">
        <v>48</v>
      </c>
      <c r="B60" s="2036" t="s">
        <v>41</v>
      </c>
      <c r="C60" s="2036" t="s">
        <v>114</v>
      </c>
      <c r="D60" s="2036" t="s">
        <v>140</v>
      </c>
      <c r="E60" s="2036" t="s">
        <v>4926</v>
      </c>
      <c r="F60" s="2036" t="s">
        <v>13527</v>
      </c>
      <c r="G60" s="2050" t="s">
        <v>13526</v>
      </c>
      <c r="H60" s="2036" t="s">
        <v>13525</v>
      </c>
      <c r="I60" s="505" t="s">
        <v>13524</v>
      </c>
      <c r="J60" s="505" t="s">
        <v>4993</v>
      </c>
      <c r="K60" s="2017" t="s">
        <v>13487</v>
      </c>
      <c r="L60" s="2017" t="s">
        <v>13523</v>
      </c>
      <c r="M60" s="94" t="s">
        <v>13522</v>
      </c>
      <c r="N60" s="2018" t="s">
        <v>4953</v>
      </c>
      <c r="O60" s="2018"/>
      <c r="P60" s="2018" t="s">
        <v>4993</v>
      </c>
      <c r="Q60" s="191">
        <v>128246</v>
      </c>
      <c r="R60" s="191">
        <v>8040</v>
      </c>
      <c r="S60" s="112">
        <v>3600</v>
      </c>
      <c r="T60" s="112">
        <v>3386</v>
      </c>
      <c r="U60" s="191" t="s">
        <v>9167</v>
      </c>
      <c r="V60" s="112">
        <v>214</v>
      </c>
      <c r="W60" s="191">
        <v>25</v>
      </c>
      <c r="X60" s="283" t="s">
        <v>4915</v>
      </c>
      <c r="Y60" s="191">
        <v>965</v>
      </c>
      <c r="Z60" s="191"/>
      <c r="AA60" s="191"/>
      <c r="AB60" s="191">
        <v>132</v>
      </c>
      <c r="AC60" s="191">
        <v>49.5</v>
      </c>
      <c r="AD60" s="191">
        <v>847</v>
      </c>
      <c r="AE60" s="191">
        <v>3600</v>
      </c>
      <c r="AF60" s="94" t="s">
        <v>13521</v>
      </c>
      <c r="AG60" s="112"/>
      <c r="AH60" s="112">
        <v>778</v>
      </c>
      <c r="AI60" s="505"/>
      <c r="AJ60" s="505"/>
      <c r="AK60" s="2036" t="s">
        <v>9774</v>
      </c>
      <c r="AL60" s="505">
        <v>12</v>
      </c>
      <c r="AM60" s="2036"/>
      <c r="AN60" s="2036">
        <v>12</v>
      </c>
      <c r="AO60" s="2036"/>
      <c r="AP60" s="2036"/>
      <c r="AQ60" s="505">
        <v>365</v>
      </c>
      <c r="AR60" s="505" t="s">
        <v>14166</v>
      </c>
      <c r="AS60" s="505" t="s">
        <v>14168</v>
      </c>
      <c r="AT60" s="505" t="s">
        <v>4965</v>
      </c>
      <c r="AU60" s="2020">
        <v>92000</v>
      </c>
      <c r="AV60" s="112">
        <v>252.05479452054794</v>
      </c>
      <c r="AW60" s="191">
        <v>5000</v>
      </c>
      <c r="AX60" s="191">
        <v>2000</v>
      </c>
      <c r="AY60" s="191">
        <v>2000</v>
      </c>
      <c r="AZ60" s="191">
        <v>3000</v>
      </c>
      <c r="BA60" s="191">
        <v>5000</v>
      </c>
      <c r="BB60" s="2055">
        <v>30</v>
      </c>
      <c r="BC60" s="2055" t="s">
        <v>13520</v>
      </c>
      <c r="BD60" s="2055" t="s">
        <v>13519</v>
      </c>
      <c r="BE60" s="2021"/>
      <c r="BF60" s="2078" t="s">
        <v>13518</v>
      </c>
      <c r="BG60" s="2079"/>
      <c r="BH60" s="2079"/>
      <c r="BI60" s="2079"/>
      <c r="BJ60" s="2079"/>
      <c r="BK60" s="2079"/>
      <c r="BL60" s="2079"/>
      <c r="BM60" s="2079"/>
      <c r="BN60" s="2079"/>
      <c r="BO60" s="2036"/>
      <c r="BP60" s="2036"/>
      <c r="BQ60" s="2036"/>
      <c r="BR60" s="2036"/>
      <c r="BS60" s="2036"/>
      <c r="BT60" s="2036"/>
      <c r="BU60" s="2036"/>
      <c r="BV60" s="2036"/>
      <c r="BW60" s="2036"/>
      <c r="BX60" s="2036"/>
      <c r="BY60" s="505">
        <v>3</v>
      </c>
      <c r="BZ60" s="505"/>
      <c r="CA60" s="505">
        <v>6</v>
      </c>
      <c r="CB60" s="2036"/>
      <c r="CC60" s="2036"/>
    </row>
    <row r="61" spans="1:81" s="1971" customFormat="1" ht="16.5" customHeight="1">
      <c r="A61" s="2036">
        <v>49</v>
      </c>
      <c r="B61" s="2036" t="s">
        <v>41</v>
      </c>
      <c r="C61" s="2036" t="s">
        <v>42</v>
      </c>
      <c r="D61" s="2036" t="s">
        <v>140</v>
      </c>
      <c r="E61" s="2036" t="s">
        <v>4998</v>
      </c>
      <c r="F61" s="2036" t="s">
        <v>13517</v>
      </c>
      <c r="G61" s="2072" t="s">
        <v>13516</v>
      </c>
      <c r="H61" s="2036" t="s">
        <v>13515</v>
      </c>
      <c r="I61" s="505" t="s">
        <v>13514</v>
      </c>
      <c r="J61" s="505" t="s">
        <v>4993</v>
      </c>
      <c r="K61" s="2017" t="s">
        <v>13513</v>
      </c>
      <c r="L61" s="2017" t="s">
        <v>13512</v>
      </c>
      <c r="M61" s="2080" t="s">
        <v>13511</v>
      </c>
      <c r="N61" s="2018" t="s">
        <v>4953</v>
      </c>
      <c r="O61" s="2018"/>
      <c r="P61" s="2018" t="s">
        <v>4993</v>
      </c>
      <c r="Q61" s="191">
        <v>1895</v>
      </c>
      <c r="R61" s="191">
        <v>2627</v>
      </c>
      <c r="S61" s="112">
        <v>617</v>
      </c>
      <c r="T61" s="112">
        <v>411</v>
      </c>
      <c r="U61" s="191" t="s">
        <v>5926</v>
      </c>
      <c r="V61" s="112">
        <v>206</v>
      </c>
      <c r="W61" s="191">
        <v>88</v>
      </c>
      <c r="X61" s="283" t="s">
        <v>5029</v>
      </c>
      <c r="Y61" s="191">
        <v>486</v>
      </c>
      <c r="Z61" s="191">
        <v>93</v>
      </c>
      <c r="AA61" s="191">
        <v>10000</v>
      </c>
      <c r="AB61" s="191">
        <v>139.5</v>
      </c>
      <c r="AC61" s="191">
        <v>20</v>
      </c>
      <c r="AD61" s="191"/>
      <c r="AE61" s="191">
        <v>50</v>
      </c>
      <c r="AF61" s="94" t="s">
        <v>13510</v>
      </c>
      <c r="AG61" s="112">
        <v>193</v>
      </c>
      <c r="AH61" s="112">
        <v>363</v>
      </c>
      <c r="AI61" s="505"/>
      <c r="AJ61" s="505"/>
      <c r="AK61" s="2036" t="s">
        <v>4987</v>
      </c>
      <c r="AL61" s="505">
        <v>9</v>
      </c>
      <c r="AM61" s="2036">
        <v>4</v>
      </c>
      <c r="AN61" s="2036">
        <v>3</v>
      </c>
      <c r="AO61" s="2036">
        <v>1</v>
      </c>
      <c r="AP61" s="2036">
        <v>1</v>
      </c>
      <c r="AQ61" s="505">
        <v>296</v>
      </c>
      <c r="AR61" s="505" t="s">
        <v>5206</v>
      </c>
      <c r="AS61" s="505" t="s">
        <v>5206</v>
      </c>
      <c r="AT61" s="505" t="s">
        <v>5987</v>
      </c>
      <c r="AU61" s="2020">
        <v>56186</v>
      </c>
      <c r="AV61" s="112">
        <v>189.81756756756758</v>
      </c>
      <c r="AW61" s="191"/>
      <c r="AX61" s="191"/>
      <c r="AY61" s="191"/>
      <c r="AZ61" s="191"/>
      <c r="BA61" s="191"/>
      <c r="BB61" s="2055"/>
      <c r="BC61" s="2055"/>
      <c r="BD61" s="2055"/>
      <c r="BE61" s="2021" t="s">
        <v>5128</v>
      </c>
      <c r="BF61" s="109"/>
      <c r="BG61" s="109"/>
      <c r="BH61" s="109"/>
      <c r="BI61" s="109"/>
      <c r="BJ61" s="109"/>
      <c r="BK61" s="254"/>
      <c r="BL61" s="254"/>
      <c r="BM61" s="2021"/>
      <c r="BN61" s="2022"/>
      <c r="BO61" s="2036"/>
      <c r="BP61" s="2036"/>
      <c r="BQ61" s="2036"/>
      <c r="BR61" s="2036"/>
      <c r="BS61" s="2036"/>
      <c r="BT61" s="2036"/>
      <c r="BU61" s="2036"/>
      <c r="BV61" s="2036"/>
      <c r="BW61" s="2036"/>
      <c r="BX61" s="2036"/>
      <c r="BY61" s="505">
        <v>3</v>
      </c>
      <c r="BZ61" s="505"/>
      <c r="CA61" s="505">
        <v>9</v>
      </c>
      <c r="CB61" s="2036"/>
      <c r="CC61" s="2036"/>
    </row>
    <row r="62" spans="1:81" s="1971" customFormat="1" ht="16.5" customHeight="1">
      <c r="A62" s="2036">
        <v>50</v>
      </c>
      <c r="B62" s="2068" t="s">
        <v>41</v>
      </c>
      <c r="C62" s="192" t="s">
        <v>130</v>
      </c>
      <c r="D62" s="192" t="s">
        <v>140</v>
      </c>
      <c r="E62" s="2036" t="s">
        <v>4998</v>
      </c>
      <c r="F62" s="2036" t="s">
        <v>13509</v>
      </c>
      <c r="G62" s="2050" t="s">
        <v>13508</v>
      </c>
      <c r="H62" s="2036" t="s">
        <v>13507</v>
      </c>
      <c r="I62" s="505" t="s">
        <v>13506</v>
      </c>
      <c r="J62" s="505" t="s">
        <v>4993</v>
      </c>
      <c r="K62" s="2017" t="s">
        <v>13506</v>
      </c>
      <c r="L62" s="2017" t="s">
        <v>13505</v>
      </c>
      <c r="M62" s="94"/>
      <c r="N62" s="2018" t="s">
        <v>4953</v>
      </c>
      <c r="O62" s="2018"/>
      <c r="P62" s="2018" t="s">
        <v>4953</v>
      </c>
      <c r="Q62" s="191">
        <v>240</v>
      </c>
      <c r="R62" s="191">
        <v>132</v>
      </c>
      <c r="S62" s="112">
        <v>90</v>
      </c>
      <c r="T62" s="112">
        <v>90</v>
      </c>
      <c r="U62" s="191" t="s">
        <v>9167</v>
      </c>
      <c r="V62" s="112"/>
      <c r="W62" s="191">
        <v>30</v>
      </c>
      <c r="X62" s="283" t="s">
        <v>4915</v>
      </c>
      <c r="Y62" s="191"/>
      <c r="Z62" s="191"/>
      <c r="AA62" s="191"/>
      <c r="AB62" s="191">
        <v>12</v>
      </c>
      <c r="AC62" s="191"/>
      <c r="AD62" s="191"/>
      <c r="AE62" s="191"/>
      <c r="AF62" s="116" t="s">
        <v>13504</v>
      </c>
      <c r="AG62" s="112"/>
      <c r="AH62" s="112">
        <v>700</v>
      </c>
      <c r="AI62" s="505"/>
      <c r="AJ62" s="505"/>
      <c r="AK62" s="2036" t="s">
        <v>4987</v>
      </c>
      <c r="AL62" s="505"/>
      <c r="AM62" s="505"/>
      <c r="AN62" s="505"/>
      <c r="AO62" s="505"/>
      <c r="AP62" s="505"/>
      <c r="AQ62" s="505">
        <v>180</v>
      </c>
      <c r="AR62" s="505" t="s">
        <v>5269</v>
      </c>
      <c r="AS62" s="505"/>
      <c r="AT62" s="505" t="s">
        <v>13503</v>
      </c>
      <c r="AU62" s="2020">
        <v>330</v>
      </c>
      <c r="AV62" s="112">
        <v>1.8333333333333333</v>
      </c>
      <c r="AW62" s="191"/>
      <c r="AX62" s="191"/>
      <c r="AY62" s="191"/>
      <c r="AZ62" s="191"/>
      <c r="BA62" s="191"/>
      <c r="BB62" s="2055"/>
      <c r="BC62" s="2055"/>
      <c r="BD62" s="2055"/>
      <c r="BE62" s="2021" t="s">
        <v>13502</v>
      </c>
      <c r="BF62" s="109"/>
      <c r="BG62" s="109"/>
      <c r="BH62" s="109"/>
      <c r="BI62" s="109"/>
      <c r="BJ62" s="109"/>
      <c r="BK62" s="254"/>
      <c r="BL62" s="254"/>
      <c r="BM62" s="2021"/>
      <c r="BN62" s="2022" t="s">
        <v>13502</v>
      </c>
      <c r="BO62" s="2036"/>
      <c r="BP62" s="2036"/>
      <c r="BQ62" s="2036"/>
      <c r="BR62" s="2036"/>
      <c r="BS62" s="2036"/>
      <c r="BT62" s="2036"/>
      <c r="BU62" s="2036"/>
      <c r="BV62" s="2036"/>
      <c r="BW62" s="2036"/>
      <c r="BX62" s="2036"/>
      <c r="BY62" s="505">
        <v>1</v>
      </c>
      <c r="BZ62" s="505"/>
      <c r="CA62" s="505"/>
      <c r="CB62" s="2036"/>
      <c r="CC62" s="2036"/>
    </row>
    <row r="63" spans="1:81" s="1971" customFormat="1" ht="16.5" customHeight="1">
      <c r="A63" s="2036">
        <v>51</v>
      </c>
      <c r="B63" s="2068" t="s">
        <v>41</v>
      </c>
      <c r="C63" s="192" t="s">
        <v>130</v>
      </c>
      <c r="D63" s="192" t="s">
        <v>140</v>
      </c>
      <c r="E63" s="2036" t="s">
        <v>4926</v>
      </c>
      <c r="F63" s="2036" t="s">
        <v>13501</v>
      </c>
      <c r="G63" s="2050" t="s">
        <v>13500</v>
      </c>
      <c r="H63" s="2036" t="s">
        <v>13499</v>
      </c>
      <c r="I63" s="505" t="s">
        <v>13498</v>
      </c>
      <c r="J63" s="505" t="s">
        <v>4993</v>
      </c>
      <c r="K63" s="2017" t="s">
        <v>13497</v>
      </c>
      <c r="L63" s="2017" t="s">
        <v>13496</v>
      </c>
      <c r="M63" s="2070" t="s">
        <v>13495</v>
      </c>
      <c r="N63" s="2018" t="s">
        <v>4953</v>
      </c>
      <c r="O63" s="2018"/>
      <c r="P63" s="2018" t="s">
        <v>4993</v>
      </c>
      <c r="Q63" s="191">
        <v>3947</v>
      </c>
      <c r="R63" s="191">
        <v>51</v>
      </c>
      <c r="S63" s="112">
        <v>2038</v>
      </c>
      <c r="T63" s="112">
        <v>2008</v>
      </c>
      <c r="U63" s="191" t="s">
        <v>5052</v>
      </c>
      <c r="V63" s="112">
        <v>30</v>
      </c>
      <c r="W63" s="191">
        <v>301</v>
      </c>
      <c r="X63" s="283" t="s">
        <v>5029</v>
      </c>
      <c r="Y63" s="191"/>
      <c r="Z63" s="191">
        <v>4</v>
      </c>
      <c r="AA63" s="191">
        <v>1000</v>
      </c>
      <c r="AB63" s="191">
        <v>14</v>
      </c>
      <c r="AC63" s="191"/>
      <c r="AD63" s="191"/>
      <c r="AE63" s="191">
        <v>7</v>
      </c>
      <c r="AF63" s="94" t="s">
        <v>13494</v>
      </c>
      <c r="AG63" s="112">
        <v>12419</v>
      </c>
      <c r="AH63" s="112">
        <v>12419</v>
      </c>
      <c r="AI63" s="505"/>
      <c r="AJ63" s="505"/>
      <c r="AK63" s="2036" t="s">
        <v>6616</v>
      </c>
      <c r="AL63" s="505">
        <v>6</v>
      </c>
      <c r="AM63" s="2036"/>
      <c r="AN63" s="2036">
        <v>2</v>
      </c>
      <c r="AO63" s="2036">
        <v>4</v>
      </c>
      <c r="AP63" s="2036"/>
      <c r="AQ63" s="505">
        <v>239</v>
      </c>
      <c r="AR63" s="505" t="s">
        <v>14128</v>
      </c>
      <c r="AS63" s="505" t="s">
        <v>14128</v>
      </c>
      <c r="AT63" s="505" t="s">
        <v>13493</v>
      </c>
      <c r="AU63" s="2020">
        <v>5689</v>
      </c>
      <c r="AV63" s="112">
        <v>23.803347280334727</v>
      </c>
      <c r="AW63" s="191">
        <v>12000</v>
      </c>
      <c r="AX63" s="191">
        <v>5000</v>
      </c>
      <c r="AY63" s="191">
        <v>5000</v>
      </c>
      <c r="AZ63" s="191">
        <v>7000</v>
      </c>
      <c r="BA63" s="191">
        <v>12000</v>
      </c>
      <c r="BB63" s="2055">
        <v>16.66</v>
      </c>
      <c r="BC63" s="2055">
        <v>16.66</v>
      </c>
      <c r="BD63" s="2055" t="s">
        <v>13492</v>
      </c>
      <c r="BE63" s="2021" t="s">
        <v>13102</v>
      </c>
      <c r="BF63" s="109">
        <v>12000</v>
      </c>
      <c r="BG63" s="109">
        <v>5000</v>
      </c>
      <c r="BH63" s="109">
        <v>5000</v>
      </c>
      <c r="BI63" s="109">
        <v>7000</v>
      </c>
      <c r="BJ63" s="109">
        <v>12000</v>
      </c>
      <c r="BK63" s="254">
        <v>16.66</v>
      </c>
      <c r="BL63" s="254">
        <v>16.66</v>
      </c>
      <c r="BM63" s="2021" t="s">
        <v>13492</v>
      </c>
      <c r="BN63" s="2022" t="s">
        <v>13102</v>
      </c>
      <c r="BO63" s="2036"/>
      <c r="BP63" s="2036"/>
      <c r="BQ63" s="2036"/>
      <c r="BR63" s="2036"/>
      <c r="BS63" s="2036"/>
      <c r="BT63" s="2036"/>
      <c r="BU63" s="2036"/>
      <c r="BV63" s="2036"/>
      <c r="BW63" s="2036"/>
      <c r="BX63" s="2036"/>
      <c r="BY63" s="505">
        <v>2</v>
      </c>
      <c r="BZ63" s="505">
        <v>1</v>
      </c>
      <c r="CA63" s="505"/>
      <c r="CB63" s="2036">
        <v>1</v>
      </c>
      <c r="CC63" s="2036">
        <v>2</v>
      </c>
    </row>
    <row r="64" spans="1:81" s="1971" customFormat="1" ht="16.5" customHeight="1">
      <c r="A64" s="2036">
        <v>52</v>
      </c>
      <c r="B64" s="2036" t="s">
        <v>41</v>
      </c>
      <c r="C64" s="2036" t="s">
        <v>130</v>
      </c>
      <c r="D64" s="2036" t="s">
        <v>13491</v>
      </c>
      <c r="E64" s="2036" t="s">
        <v>4926</v>
      </c>
      <c r="F64" s="2036" t="s">
        <v>13490</v>
      </c>
      <c r="G64" s="2050" t="s">
        <v>13449</v>
      </c>
      <c r="H64" s="2036" t="s">
        <v>13489</v>
      </c>
      <c r="I64" s="505" t="s">
        <v>13488</v>
      </c>
      <c r="J64" s="505" t="s">
        <v>4993</v>
      </c>
      <c r="K64" s="94" t="s">
        <v>13487</v>
      </c>
      <c r="L64" s="94" t="s">
        <v>13486</v>
      </c>
      <c r="M64" s="2005" t="s">
        <v>13485</v>
      </c>
      <c r="N64" s="2018" t="s">
        <v>4993</v>
      </c>
      <c r="O64" s="2018" t="s">
        <v>4936</v>
      </c>
      <c r="P64" s="2018" t="s">
        <v>4993</v>
      </c>
      <c r="Q64" s="191"/>
      <c r="R64" s="191">
        <v>607.1</v>
      </c>
      <c r="S64" s="112">
        <v>296</v>
      </c>
      <c r="T64" s="112">
        <v>255</v>
      </c>
      <c r="U64" s="191" t="s">
        <v>5072</v>
      </c>
      <c r="V64" s="112">
        <v>41</v>
      </c>
      <c r="W64" s="191">
        <v>11</v>
      </c>
      <c r="X64" s="283" t="s">
        <v>12904</v>
      </c>
      <c r="Y64" s="191">
        <v>21.2</v>
      </c>
      <c r="Z64" s="191">
        <v>71.8</v>
      </c>
      <c r="AA64" s="191" t="s">
        <v>13484</v>
      </c>
      <c r="AB64" s="191">
        <v>25.5</v>
      </c>
      <c r="AC64" s="191">
        <v>13.9</v>
      </c>
      <c r="AD64" s="191">
        <v>65.3</v>
      </c>
      <c r="AE64" s="2081" t="s">
        <v>13483</v>
      </c>
      <c r="AF64" s="94" t="s">
        <v>13482</v>
      </c>
      <c r="AG64" s="112"/>
      <c r="AH64" s="112">
        <v>476</v>
      </c>
      <c r="AI64" s="505"/>
      <c r="AJ64" s="505"/>
      <c r="AK64" s="505"/>
      <c r="AL64" s="505">
        <v>4</v>
      </c>
      <c r="AM64" s="505">
        <v>2</v>
      </c>
      <c r="AN64" s="505">
        <v>2</v>
      </c>
      <c r="AO64" s="2036"/>
      <c r="AP64" s="2036"/>
      <c r="AQ64" s="505" t="s">
        <v>6447</v>
      </c>
      <c r="AR64" s="2036" t="s">
        <v>4932</v>
      </c>
      <c r="AS64" s="2036" t="s">
        <v>4932</v>
      </c>
      <c r="AT64" s="505" t="s">
        <v>13481</v>
      </c>
      <c r="AU64" s="2020">
        <v>0</v>
      </c>
      <c r="AV64" s="112"/>
      <c r="AW64" s="191">
        <v>5000</v>
      </c>
      <c r="AX64" s="191">
        <v>2000</v>
      </c>
      <c r="AY64" s="191">
        <v>3000</v>
      </c>
      <c r="AZ64" s="191">
        <v>3000</v>
      </c>
      <c r="BA64" s="191">
        <v>5000</v>
      </c>
      <c r="BB64" s="2055">
        <v>20</v>
      </c>
      <c r="BC64" s="2055" t="s">
        <v>13480</v>
      </c>
      <c r="BD64" s="2055" t="s">
        <v>13480</v>
      </c>
      <c r="BE64" s="2021" t="s">
        <v>13479</v>
      </c>
      <c r="BF64" s="109"/>
      <c r="BG64" s="109"/>
      <c r="BH64" s="109"/>
      <c r="BI64" s="109"/>
      <c r="BJ64" s="109"/>
      <c r="BK64" s="254"/>
      <c r="BL64" s="254"/>
      <c r="BM64" s="2021"/>
      <c r="BN64" s="2022"/>
      <c r="BO64" s="2036"/>
      <c r="BP64" s="2036"/>
      <c r="BQ64" s="2036"/>
      <c r="BR64" s="2036"/>
      <c r="BS64" s="2036"/>
      <c r="BT64" s="2036"/>
      <c r="BU64" s="2036"/>
      <c r="BV64" s="2036"/>
      <c r="BW64" s="2036"/>
      <c r="BX64" s="2036"/>
      <c r="BY64" s="505">
        <v>4</v>
      </c>
      <c r="BZ64" s="505">
        <v>2</v>
      </c>
      <c r="CA64" s="505">
        <v>2</v>
      </c>
      <c r="CB64" s="2036"/>
      <c r="CC64" s="2036"/>
    </row>
    <row r="65" spans="1:81" s="1971" customFormat="1" ht="16.5" customHeight="1">
      <c r="A65" s="2036">
        <v>53</v>
      </c>
      <c r="B65" s="505" t="s">
        <v>41</v>
      </c>
      <c r="C65" s="505" t="s">
        <v>419</v>
      </c>
      <c r="D65" s="505" t="s">
        <v>140</v>
      </c>
      <c r="E65" s="505" t="s">
        <v>4926</v>
      </c>
      <c r="F65" s="505" t="s">
        <v>13478</v>
      </c>
      <c r="G65" s="2082" t="s">
        <v>13477</v>
      </c>
      <c r="H65" s="505" t="s">
        <v>13476</v>
      </c>
      <c r="I65" s="505" t="s">
        <v>11245</v>
      </c>
      <c r="J65" s="2036" t="s">
        <v>4993</v>
      </c>
      <c r="K65" s="2017" t="s">
        <v>13475</v>
      </c>
      <c r="L65" s="2017" t="s">
        <v>13474</v>
      </c>
      <c r="M65" s="2070" t="s">
        <v>13473</v>
      </c>
      <c r="N65" s="2018" t="s">
        <v>4953</v>
      </c>
      <c r="O65" s="2018"/>
      <c r="P65" s="2018" t="s">
        <v>4953</v>
      </c>
      <c r="Q65" s="112">
        <v>6648</v>
      </c>
      <c r="R65" s="112">
        <v>363</v>
      </c>
      <c r="S65" s="112">
        <v>152</v>
      </c>
      <c r="T65" s="112">
        <v>76</v>
      </c>
      <c r="U65" s="112" t="s">
        <v>5052</v>
      </c>
      <c r="V65" s="112">
        <v>76</v>
      </c>
      <c r="W65" s="112">
        <v>10</v>
      </c>
      <c r="X65" s="117" t="s">
        <v>5029</v>
      </c>
      <c r="Y65" s="112">
        <v>18</v>
      </c>
      <c r="Z65" s="112">
        <v>18</v>
      </c>
      <c r="AA65" s="112">
        <v>3000</v>
      </c>
      <c r="AB65" s="112">
        <v>18</v>
      </c>
      <c r="AC65" s="112"/>
      <c r="AD65" s="112"/>
      <c r="AE65" s="112">
        <v>13</v>
      </c>
      <c r="AF65" s="94" t="s">
        <v>13472</v>
      </c>
      <c r="AG65" s="112">
        <v>212</v>
      </c>
      <c r="AH65" s="112">
        <v>267</v>
      </c>
      <c r="AI65" s="505"/>
      <c r="AJ65" s="505"/>
      <c r="AK65" s="505" t="s">
        <v>5593</v>
      </c>
      <c r="AL65" s="505">
        <v>4</v>
      </c>
      <c r="AM65" s="505">
        <v>1</v>
      </c>
      <c r="AN65" s="505">
        <v>2</v>
      </c>
      <c r="AO65" s="505">
        <v>1</v>
      </c>
      <c r="AP65" s="505"/>
      <c r="AQ65" s="505">
        <v>210</v>
      </c>
      <c r="AR65" s="505" t="s">
        <v>6429</v>
      </c>
      <c r="AS65" s="505"/>
      <c r="AT65" s="505"/>
      <c r="AU65" s="2020">
        <v>300</v>
      </c>
      <c r="AV65" s="112">
        <v>1.4285714285714286</v>
      </c>
      <c r="AW65" s="112">
        <v>6000</v>
      </c>
      <c r="AX65" s="112"/>
      <c r="AY65" s="112">
        <v>3000</v>
      </c>
      <c r="AZ65" s="112"/>
      <c r="BA65" s="112"/>
      <c r="BB65" s="254">
        <v>10</v>
      </c>
      <c r="BC65" s="254">
        <v>50</v>
      </c>
      <c r="BD65" s="254"/>
      <c r="BE65" s="2021"/>
      <c r="BF65" s="109"/>
      <c r="BG65" s="109"/>
      <c r="BH65" s="109"/>
      <c r="BI65" s="109"/>
      <c r="BJ65" s="109"/>
      <c r="BK65" s="254"/>
      <c r="BL65" s="254"/>
      <c r="BM65" s="2021"/>
      <c r="BN65" s="2022" t="s">
        <v>5128</v>
      </c>
      <c r="BO65" s="505"/>
      <c r="BP65" s="505"/>
      <c r="BQ65" s="505"/>
      <c r="BR65" s="505"/>
      <c r="BS65" s="505"/>
      <c r="BT65" s="505"/>
      <c r="BU65" s="505"/>
      <c r="BV65" s="505"/>
      <c r="BW65" s="505"/>
      <c r="BX65" s="505"/>
      <c r="BY65" s="505">
        <v>3</v>
      </c>
      <c r="BZ65" s="505"/>
      <c r="CA65" s="254">
        <v>1</v>
      </c>
      <c r="CB65" s="505"/>
      <c r="CC65" s="254"/>
    </row>
    <row r="66" spans="1:81" s="1971" customFormat="1" ht="16.5" customHeight="1">
      <c r="A66" s="2036">
        <v>54</v>
      </c>
      <c r="B66" s="2036" t="s">
        <v>41</v>
      </c>
      <c r="C66" s="2036" t="s">
        <v>153</v>
      </c>
      <c r="D66" s="2036" t="s">
        <v>140</v>
      </c>
      <c r="E66" s="2036" t="s">
        <v>4926</v>
      </c>
      <c r="F66" s="2036" t="s">
        <v>13471</v>
      </c>
      <c r="G66" s="2050" t="s">
        <v>13470</v>
      </c>
      <c r="H66" s="2036" t="s">
        <v>13469</v>
      </c>
      <c r="I66" s="2036" t="s">
        <v>13468</v>
      </c>
      <c r="J66" s="2036" t="s">
        <v>4993</v>
      </c>
      <c r="K66" s="2051" t="s">
        <v>13467</v>
      </c>
      <c r="L66" s="2051" t="s">
        <v>13466</v>
      </c>
      <c r="M66" s="94" t="s">
        <v>13465</v>
      </c>
      <c r="N66" s="2053" t="s">
        <v>4953</v>
      </c>
      <c r="O66" s="2053"/>
      <c r="P66" s="2053" t="s">
        <v>4993</v>
      </c>
      <c r="Q66" s="191">
        <v>1625.6</v>
      </c>
      <c r="R66" s="191">
        <v>1194.56</v>
      </c>
      <c r="S66" s="112">
        <v>633</v>
      </c>
      <c r="T66" s="112">
        <v>633</v>
      </c>
      <c r="U66" s="191"/>
      <c r="V66" s="112"/>
      <c r="W66" s="191">
        <v>51</v>
      </c>
      <c r="X66" s="283" t="s">
        <v>5029</v>
      </c>
      <c r="Y66" s="191">
        <v>224.52</v>
      </c>
      <c r="Z66" s="191"/>
      <c r="AA66" s="191"/>
      <c r="AB66" s="191">
        <v>125.74</v>
      </c>
      <c r="AC66" s="191"/>
      <c r="AD66" s="191"/>
      <c r="AE66" s="191"/>
      <c r="AF66" s="94" t="s">
        <v>13464</v>
      </c>
      <c r="AG66" s="112">
        <v>3125</v>
      </c>
      <c r="AH66" s="112">
        <v>6704</v>
      </c>
      <c r="AI66" s="505" t="s">
        <v>13463</v>
      </c>
      <c r="AJ66" s="505" t="s">
        <v>13462</v>
      </c>
      <c r="AK66" s="2036" t="s">
        <v>4987</v>
      </c>
      <c r="AL66" s="505">
        <v>5</v>
      </c>
      <c r="AM66" s="2036">
        <v>2</v>
      </c>
      <c r="AN66" s="2036"/>
      <c r="AO66" s="2036">
        <v>2</v>
      </c>
      <c r="AP66" s="2036">
        <v>1</v>
      </c>
      <c r="AQ66" s="505">
        <v>190</v>
      </c>
      <c r="AR66" s="505" t="s">
        <v>5269</v>
      </c>
      <c r="AS66" s="505"/>
      <c r="AT66" s="505" t="s">
        <v>13461</v>
      </c>
      <c r="AU66" s="2020">
        <v>1754</v>
      </c>
      <c r="AV66" s="112">
        <v>9.2315789473684209</v>
      </c>
      <c r="AW66" s="191"/>
      <c r="AX66" s="191"/>
      <c r="AY66" s="191"/>
      <c r="AZ66" s="191"/>
      <c r="BA66" s="191"/>
      <c r="BB66" s="2055"/>
      <c r="BC66" s="2055"/>
      <c r="BD66" s="2055"/>
      <c r="BE66" s="2056" t="s">
        <v>5128</v>
      </c>
      <c r="BF66" s="277"/>
      <c r="BG66" s="277"/>
      <c r="BH66" s="277"/>
      <c r="BI66" s="277"/>
      <c r="BJ66" s="277"/>
      <c r="BK66" s="2055"/>
      <c r="BL66" s="2055"/>
      <c r="BM66" s="2056"/>
      <c r="BN66" s="2060" t="s">
        <v>5128</v>
      </c>
      <c r="BO66" s="2036"/>
      <c r="BP66" s="2036"/>
      <c r="BQ66" s="2036"/>
      <c r="BR66" s="2036"/>
      <c r="BS66" s="2036"/>
      <c r="BT66" s="2036"/>
      <c r="BU66" s="2036"/>
      <c r="BV66" s="2036"/>
      <c r="BW66" s="2036"/>
      <c r="BX66" s="2036"/>
      <c r="BY66" s="505">
        <v>4</v>
      </c>
      <c r="BZ66" s="505"/>
      <c r="CA66" s="505">
        <v>1</v>
      </c>
      <c r="CB66" s="2036"/>
      <c r="CC66" s="2036">
        <v>2</v>
      </c>
    </row>
    <row r="67" spans="1:81" s="187" customFormat="1" ht="16.5" customHeight="1">
      <c r="A67" s="2036">
        <v>55</v>
      </c>
      <c r="B67" s="2033" t="s">
        <v>41</v>
      </c>
      <c r="C67" s="2033" t="s">
        <v>124</v>
      </c>
      <c r="D67" s="2033" t="s">
        <v>140</v>
      </c>
      <c r="E67" s="2033" t="s">
        <v>4926</v>
      </c>
      <c r="F67" s="2033" t="s">
        <v>13460</v>
      </c>
      <c r="G67" s="2069" t="s">
        <v>13459</v>
      </c>
      <c r="H67" s="2033" t="s">
        <v>13458</v>
      </c>
      <c r="I67" s="2033" t="s">
        <v>13457</v>
      </c>
      <c r="J67" s="2036" t="s">
        <v>4993</v>
      </c>
      <c r="K67" s="2051" t="s">
        <v>13456</v>
      </c>
      <c r="L67" s="2051" t="s">
        <v>13455</v>
      </c>
      <c r="M67" s="187" t="s">
        <v>13454</v>
      </c>
      <c r="N67" s="2053" t="s">
        <v>4993</v>
      </c>
      <c r="O67" s="2053" t="s">
        <v>5251</v>
      </c>
      <c r="P67" s="2053" t="s">
        <v>4993</v>
      </c>
      <c r="Q67" s="191">
        <v>18364</v>
      </c>
      <c r="R67" s="191">
        <v>9683</v>
      </c>
      <c r="S67" s="112">
        <v>1788</v>
      </c>
      <c r="T67" s="112">
        <v>1743</v>
      </c>
      <c r="U67" s="2083" t="s">
        <v>5030</v>
      </c>
      <c r="V67" s="191">
        <v>45</v>
      </c>
      <c r="W67" s="191">
        <v>50</v>
      </c>
      <c r="X67" s="283" t="s">
        <v>5029</v>
      </c>
      <c r="Y67" s="191">
        <v>1372</v>
      </c>
      <c r="Z67" s="191">
        <v>181</v>
      </c>
      <c r="AA67" s="191">
        <v>27134</v>
      </c>
      <c r="AB67" s="191">
        <v>238</v>
      </c>
      <c r="AC67" s="191">
        <v>9</v>
      </c>
      <c r="AD67" s="191"/>
      <c r="AE67" s="191">
        <v>114</v>
      </c>
      <c r="AF67" s="116" t="s">
        <v>13453</v>
      </c>
      <c r="AG67" s="112">
        <v>1331</v>
      </c>
      <c r="AH67" s="112">
        <v>1788</v>
      </c>
      <c r="AI67" s="144" t="s">
        <v>13452</v>
      </c>
      <c r="AJ67" s="144" t="s">
        <v>9623</v>
      </c>
      <c r="AK67" s="2033"/>
      <c r="AL67" s="144">
        <v>9</v>
      </c>
      <c r="AM67" s="2033"/>
      <c r="AN67" s="2033">
        <v>5</v>
      </c>
      <c r="AO67" s="2033">
        <v>4</v>
      </c>
      <c r="AP67" s="2033"/>
      <c r="AQ67" s="144">
        <v>290</v>
      </c>
      <c r="AR67" s="144" t="s">
        <v>4910</v>
      </c>
      <c r="AS67" s="144" t="s">
        <v>4910</v>
      </c>
      <c r="AT67" s="144" t="s">
        <v>13451</v>
      </c>
      <c r="AU67" s="2020">
        <v>59223</v>
      </c>
      <c r="AV67" s="112">
        <v>204.21724137931034</v>
      </c>
      <c r="AW67" s="191"/>
      <c r="AX67" s="191"/>
      <c r="AY67" s="191"/>
      <c r="AZ67" s="191"/>
      <c r="BA67" s="191"/>
      <c r="BB67" s="2055"/>
      <c r="BC67" s="2055"/>
      <c r="BD67" s="2055"/>
      <c r="BE67" s="2056"/>
      <c r="BF67" s="277"/>
      <c r="BG67" s="277"/>
      <c r="BH67" s="277"/>
      <c r="BI67" s="277"/>
      <c r="BJ67" s="277"/>
      <c r="BK67" s="2055"/>
      <c r="BL67" s="2055"/>
      <c r="BM67" s="2056"/>
      <c r="BN67" s="2060"/>
      <c r="BO67" s="2033"/>
      <c r="BP67" s="2033"/>
      <c r="BQ67" s="2033"/>
      <c r="BR67" s="2033"/>
      <c r="BS67" s="2033"/>
      <c r="BT67" s="2033"/>
      <c r="BU67" s="2033"/>
      <c r="BV67" s="2033"/>
      <c r="BW67" s="2033"/>
      <c r="BX67" s="2033"/>
      <c r="BY67" s="144">
        <v>4</v>
      </c>
      <c r="BZ67" s="144"/>
      <c r="CA67" s="144">
        <v>11</v>
      </c>
      <c r="CB67" s="2033"/>
      <c r="CC67" s="2033"/>
    </row>
    <row r="68" spans="1:81" s="1971" customFormat="1" ht="16.5" customHeight="1">
      <c r="A68" s="2036">
        <v>56</v>
      </c>
      <c r="B68" s="116" t="s">
        <v>41</v>
      </c>
      <c r="C68" s="94" t="s">
        <v>130</v>
      </c>
      <c r="D68" s="94" t="s">
        <v>140</v>
      </c>
      <c r="E68" s="505" t="s">
        <v>4926</v>
      </c>
      <c r="F68" s="526" t="s">
        <v>13450</v>
      </c>
      <c r="G68" s="2082" t="s">
        <v>13449</v>
      </c>
      <c r="H68" s="94" t="s">
        <v>13448</v>
      </c>
      <c r="I68" s="94" t="s">
        <v>13447</v>
      </c>
      <c r="J68" s="505" t="s">
        <v>4993</v>
      </c>
      <c r="K68" s="94" t="s">
        <v>13446</v>
      </c>
      <c r="L68" s="94" t="s">
        <v>13445</v>
      </c>
      <c r="M68" s="2074" t="s">
        <v>13444</v>
      </c>
      <c r="N68" s="2018" t="s">
        <v>4953</v>
      </c>
      <c r="O68" s="94"/>
      <c r="P68" s="2018" t="s">
        <v>4953</v>
      </c>
      <c r="Q68" s="112">
        <v>178.5</v>
      </c>
      <c r="R68" s="112">
        <v>200</v>
      </c>
      <c r="S68" s="112">
        <v>281</v>
      </c>
      <c r="T68" s="112">
        <v>182</v>
      </c>
      <c r="U68" s="112"/>
      <c r="V68" s="112">
        <v>99</v>
      </c>
      <c r="W68" s="112">
        <v>151</v>
      </c>
      <c r="X68" s="117" t="s">
        <v>5029</v>
      </c>
      <c r="Y68" s="112"/>
      <c r="Z68" s="112"/>
      <c r="AA68" s="112">
        <v>1500</v>
      </c>
      <c r="AB68" s="112">
        <v>9</v>
      </c>
      <c r="AC68" s="112"/>
      <c r="AD68" s="112"/>
      <c r="AE68" s="112"/>
      <c r="AF68" s="94" t="s">
        <v>13443</v>
      </c>
      <c r="AG68" s="112"/>
      <c r="AH68" s="112">
        <v>15000</v>
      </c>
      <c r="AI68" s="94"/>
      <c r="AJ68" s="94"/>
      <c r="AK68" s="94"/>
      <c r="AL68" s="94"/>
      <c r="AM68" s="94"/>
      <c r="AN68" s="94"/>
      <c r="AO68" s="94"/>
      <c r="AP68" s="94"/>
      <c r="AQ68" s="94"/>
      <c r="AR68" s="94"/>
      <c r="AS68" s="94"/>
      <c r="AT68" s="94"/>
      <c r="AU68" s="2020"/>
      <c r="AV68" s="112"/>
      <c r="AW68" s="112"/>
      <c r="AX68" s="112"/>
      <c r="AY68" s="112"/>
      <c r="AZ68" s="112"/>
      <c r="BA68" s="112"/>
      <c r="BB68" s="254"/>
      <c r="BC68" s="254"/>
      <c r="BD68" s="94"/>
      <c r="BE68" s="94"/>
      <c r="BF68" s="109"/>
      <c r="BG68" s="109"/>
      <c r="BH68" s="109"/>
      <c r="BI68" s="109"/>
      <c r="BJ68" s="109"/>
      <c r="BK68" s="254"/>
      <c r="BL68" s="254"/>
      <c r="BM68" s="94"/>
      <c r="BN68" s="2073"/>
      <c r="BO68" s="94"/>
      <c r="BP68" s="94"/>
      <c r="BQ68" s="94"/>
      <c r="BR68" s="94"/>
      <c r="BS68" s="94"/>
      <c r="BT68" s="94"/>
      <c r="BU68" s="94"/>
      <c r="BV68" s="94"/>
      <c r="BW68" s="94"/>
      <c r="BX68" s="94"/>
      <c r="BY68" s="94"/>
      <c r="BZ68" s="94"/>
      <c r="CA68" s="94"/>
      <c r="CB68" s="94"/>
      <c r="CC68" s="94"/>
    </row>
    <row r="69" spans="1:81" s="1971" customFormat="1" ht="16.5" customHeight="1">
      <c r="A69" s="2036">
        <v>57</v>
      </c>
      <c r="B69" s="2068" t="s">
        <v>41</v>
      </c>
      <c r="C69" s="192" t="s">
        <v>130</v>
      </c>
      <c r="D69" s="192" t="s">
        <v>140</v>
      </c>
      <c r="E69" s="2036" t="s">
        <v>4926</v>
      </c>
      <c r="F69" s="2036" t="s">
        <v>13442</v>
      </c>
      <c r="G69" s="2050" t="s">
        <v>13441</v>
      </c>
      <c r="H69" s="2036" t="s">
        <v>13440</v>
      </c>
      <c r="I69" s="2036" t="s">
        <v>13439</v>
      </c>
      <c r="J69" s="2036" t="s">
        <v>4993</v>
      </c>
      <c r="K69" s="2051" t="s">
        <v>13438</v>
      </c>
      <c r="L69" s="2051" t="s">
        <v>13437</v>
      </c>
      <c r="M69" s="2005" t="s">
        <v>13436</v>
      </c>
      <c r="N69" s="2018" t="s">
        <v>4953</v>
      </c>
      <c r="O69" s="2053"/>
      <c r="P69" s="2053" t="s">
        <v>4953</v>
      </c>
      <c r="Q69" s="191">
        <v>922</v>
      </c>
      <c r="R69" s="191">
        <v>611</v>
      </c>
      <c r="S69" s="191">
        <v>235</v>
      </c>
      <c r="T69" s="191">
        <v>235</v>
      </c>
      <c r="U69" s="191" t="s">
        <v>5072</v>
      </c>
      <c r="V69" s="191"/>
      <c r="W69" s="191">
        <v>67</v>
      </c>
      <c r="X69" s="283" t="s">
        <v>5029</v>
      </c>
      <c r="Y69" s="191">
        <v>199.66</v>
      </c>
      <c r="Z69" s="191">
        <v>16.5</v>
      </c>
      <c r="AA69" s="191">
        <v>1000</v>
      </c>
      <c r="AB69" s="191">
        <v>37.1</v>
      </c>
      <c r="AC69" s="191">
        <v>39.659999999999997</v>
      </c>
      <c r="AD69" s="191"/>
      <c r="AE69" s="191">
        <v>5</v>
      </c>
      <c r="AF69" s="94" t="s">
        <v>13435</v>
      </c>
      <c r="AG69" s="112">
        <v>5820</v>
      </c>
      <c r="AH69" s="112">
        <v>8520</v>
      </c>
      <c r="AI69" s="505"/>
      <c r="AJ69" s="505"/>
      <c r="AK69" s="2036" t="s">
        <v>4987</v>
      </c>
      <c r="AL69" s="505">
        <v>7</v>
      </c>
      <c r="AM69" s="2036"/>
      <c r="AN69" s="2036">
        <v>5</v>
      </c>
      <c r="AO69" s="2036">
        <v>2</v>
      </c>
      <c r="AP69" s="2036"/>
      <c r="AQ69" s="505">
        <v>365</v>
      </c>
      <c r="AR69" s="505" t="s">
        <v>13434</v>
      </c>
      <c r="AS69" s="505" t="s">
        <v>13434</v>
      </c>
      <c r="AT69" s="505"/>
      <c r="AU69" s="2020">
        <v>18897</v>
      </c>
      <c r="AV69" s="112">
        <v>51.772602739726025</v>
      </c>
      <c r="AW69" s="191">
        <v>5000</v>
      </c>
      <c r="AX69" s="191">
        <v>5000</v>
      </c>
      <c r="AY69" s="191">
        <v>5000</v>
      </c>
      <c r="AZ69" s="191">
        <v>5000</v>
      </c>
      <c r="BA69" s="191">
        <v>5000</v>
      </c>
      <c r="BB69" s="2055"/>
      <c r="BC69" s="2055"/>
      <c r="BD69" s="2055"/>
      <c r="BE69" s="2056"/>
      <c r="BF69" s="277">
        <v>5000</v>
      </c>
      <c r="BG69" s="277">
        <v>5000</v>
      </c>
      <c r="BH69" s="277">
        <v>5000</v>
      </c>
      <c r="BI69" s="277">
        <v>5000</v>
      </c>
      <c r="BJ69" s="277">
        <v>5000</v>
      </c>
      <c r="BK69" s="2055"/>
      <c r="BL69" s="2055"/>
      <c r="BM69" s="2056"/>
      <c r="BN69" s="2060"/>
      <c r="BO69" s="2036"/>
      <c r="BP69" s="2036"/>
      <c r="BQ69" s="2036"/>
      <c r="BR69" s="2036"/>
      <c r="BS69" s="2036"/>
      <c r="BT69" s="2036"/>
      <c r="BU69" s="2036"/>
      <c r="BV69" s="2036"/>
      <c r="BW69" s="2036"/>
      <c r="BX69" s="2036"/>
      <c r="BY69" s="505">
        <v>1</v>
      </c>
      <c r="BZ69" s="505"/>
      <c r="CA69" s="505">
        <v>1</v>
      </c>
      <c r="CB69" s="2036"/>
      <c r="CC69" s="2036"/>
    </row>
    <row r="70" spans="1:81" s="1971" customFormat="1" ht="16.5" customHeight="1">
      <c r="A70" s="2036">
        <v>58</v>
      </c>
      <c r="B70" s="2068" t="s">
        <v>41</v>
      </c>
      <c r="C70" s="192" t="s">
        <v>130</v>
      </c>
      <c r="D70" s="192" t="s">
        <v>140</v>
      </c>
      <c r="E70" s="2036" t="s">
        <v>4998</v>
      </c>
      <c r="F70" s="2036" t="s">
        <v>13433</v>
      </c>
      <c r="G70" s="2050" t="s">
        <v>13432</v>
      </c>
      <c r="H70" s="2036" t="s">
        <v>13431</v>
      </c>
      <c r="I70" s="2051" t="s">
        <v>13430</v>
      </c>
      <c r="J70" s="2036" t="s">
        <v>4993</v>
      </c>
      <c r="K70" s="2052" t="s">
        <v>8565</v>
      </c>
      <c r="L70" s="2051" t="s">
        <v>13429</v>
      </c>
      <c r="M70" s="94" t="s">
        <v>13428</v>
      </c>
      <c r="N70" s="2018" t="s">
        <v>4953</v>
      </c>
      <c r="O70" s="2053"/>
      <c r="P70" s="2053" t="s">
        <v>4953</v>
      </c>
      <c r="Q70" s="191">
        <v>301</v>
      </c>
      <c r="R70" s="191">
        <v>301</v>
      </c>
      <c r="S70" s="191">
        <v>201</v>
      </c>
      <c r="T70" s="191">
        <v>201</v>
      </c>
      <c r="U70" s="191" t="s">
        <v>5052</v>
      </c>
      <c r="V70" s="191"/>
      <c r="W70" s="191">
        <v>60</v>
      </c>
      <c r="X70" s="283" t="s">
        <v>5029</v>
      </c>
      <c r="Y70" s="191">
        <v>27</v>
      </c>
      <c r="Z70" s="191"/>
      <c r="AA70" s="191">
        <v>500</v>
      </c>
      <c r="AB70" s="191">
        <v>13</v>
      </c>
      <c r="AC70" s="191"/>
      <c r="AD70" s="191"/>
      <c r="AE70" s="191" t="s">
        <v>13427</v>
      </c>
      <c r="AF70" s="94" t="s">
        <v>6024</v>
      </c>
      <c r="AG70" s="112"/>
      <c r="AH70" s="112">
        <v>153</v>
      </c>
      <c r="AI70" s="505"/>
      <c r="AJ70" s="505"/>
      <c r="AK70" s="2036" t="s">
        <v>4987</v>
      </c>
      <c r="AL70" s="505">
        <v>8</v>
      </c>
      <c r="AM70" s="2036">
        <v>5</v>
      </c>
      <c r="AN70" s="2036">
        <v>3</v>
      </c>
      <c r="AO70" s="2036"/>
      <c r="AP70" s="2036"/>
      <c r="AQ70" s="505">
        <v>305</v>
      </c>
      <c r="AR70" s="505" t="s">
        <v>5206</v>
      </c>
      <c r="AS70" s="505" t="s">
        <v>5206</v>
      </c>
      <c r="AT70" s="505" t="s">
        <v>5776</v>
      </c>
      <c r="AU70" s="2020">
        <v>1188</v>
      </c>
      <c r="AV70" s="112">
        <v>3.8950819672131147</v>
      </c>
      <c r="AW70" s="191">
        <v>3000</v>
      </c>
      <c r="AX70" s="191" t="s">
        <v>5251</v>
      </c>
      <c r="AY70" s="191">
        <v>2000</v>
      </c>
      <c r="AZ70" s="191">
        <v>2000</v>
      </c>
      <c r="BA70" s="191">
        <v>3000</v>
      </c>
      <c r="BB70" s="2084">
        <v>50</v>
      </c>
      <c r="BC70" s="2084"/>
      <c r="BD70" s="2055" t="s">
        <v>13426</v>
      </c>
      <c r="BE70" s="2056" t="s">
        <v>13425</v>
      </c>
      <c r="BF70" s="277" t="s">
        <v>5251</v>
      </c>
      <c r="BG70" s="277" t="s">
        <v>5251</v>
      </c>
      <c r="BH70" s="277" t="s">
        <v>5251</v>
      </c>
      <c r="BI70" s="277" t="s">
        <v>5251</v>
      </c>
      <c r="BJ70" s="277" t="s">
        <v>5251</v>
      </c>
      <c r="BK70" s="2055"/>
      <c r="BL70" s="2055"/>
      <c r="BM70" s="2056"/>
      <c r="BN70" s="2060"/>
      <c r="BO70" s="2036"/>
      <c r="BP70" s="2036"/>
      <c r="BQ70" s="2036"/>
      <c r="BR70" s="2036"/>
      <c r="BS70" s="2036"/>
      <c r="BT70" s="2036"/>
      <c r="BU70" s="2036"/>
      <c r="BV70" s="2036"/>
      <c r="BW70" s="2036"/>
      <c r="BX70" s="2036"/>
      <c r="BY70" s="505">
        <v>5</v>
      </c>
      <c r="BZ70" s="505"/>
      <c r="CA70" s="505"/>
      <c r="CB70" s="2036"/>
      <c r="CC70" s="2036"/>
    </row>
    <row r="71" spans="1:81" s="1971" customFormat="1" ht="16.5" customHeight="1">
      <c r="A71" s="2036">
        <v>59</v>
      </c>
      <c r="B71" s="2068" t="s">
        <v>41</v>
      </c>
      <c r="C71" s="192" t="s">
        <v>130</v>
      </c>
      <c r="D71" s="192" t="s">
        <v>140</v>
      </c>
      <c r="E71" s="2036" t="s">
        <v>4926</v>
      </c>
      <c r="F71" s="2036" t="s">
        <v>13424</v>
      </c>
      <c r="G71" s="2050" t="s">
        <v>13423</v>
      </c>
      <c r="H71" s="2036" t="s">
        <v>13422</v>
      </c>
      <c r="I71" s="2036" t="s">
        <v>13421</v>
      </c>
      <c r="J71" s="2036" t="s">
        <v>4993</v>
      </c>
      <c r="K71" s="2051" t="s">
        <v>13420</v>
      </c>
      <c r="L71" s="192" t="s">
        <v>13419</v>
      </c>
      <c r="M71" s="94" t="s">
        <v>13418</v>
      </c>
      <c r="N71" s="2053" t="s">
        <v>4953</v>
      </c>
      <c r="O71" s="2053"/>
      <c r="P71" s="2053" t="s">
        <v>4953</v>
      </c>
      <c r="Q71" s="191">
        <v>275</v>
      </c>
      <c r="R71" s="191">
        <v>260</v>
      </c>
      <c r="S71" s="112">
        <v>117</v>
      </c>
      <c r="T71" s="112">
        <v>67</v>
      </c>
      <c r="U71" s="112" t="s">
        <v>5072</v>
      </c>
      <c r="V71" s="112">
        <v>50</v>
      </c>
      <c r="W71" s="191">
        <v>60</v>
      </c>
      <c r="X71" s="283" t="s">
        <v>5029</v>
      </c>
      <c r="Y71" s="191"/>
      <c r="Z71" s="191"/>
      <c r="AA71" s="191">
        <v>575</v>
      </c>
      <c r="AB71" s="191">
        <v>24</v>
      </c>
      <c r="AC71" s="191"/>
      <c r="AD71" s="191"/>
      <c r="AE71" s="191"/>
      <c r="AF71" s="192" t="s">
        <v>13417</v>
      </c>
      <c r="AG71" s="191">
        <v>2686</v>
      </c>
      <c r="AH71" s="191">
        <v>3742</v>
      </c>
      <c r="AI71" s="2036"/>
      <c r="AJ71" s="2036"/>
      <c r="AK71" s="2036" t="s">
        <v>4987</v>
      </c>
      <c r="AL71" s="505">
        <v>5</v>
      </c>
      <c r="AM71" s="505"/>
      <c r="AN71" s="505">
        <v>3</v>
      </c>
      <c r="AO71" s="505">
        <v>2</v>
      </c>
      <c r="AP71" s="505"/>
      <c r="AQ71" s="2036">
        <v>347</v>
      </c>
      <c r="AR71" s="2036" t="s">
        <v>13416</v>
      </c>
      <c r="AS71" s="2036" t="s">
        <v>13415</v>
      </c>
      <c r="AT71" s="2036" t="s">
        <v>13414</v>
      </c>
      <c r="AU71" s="2020">
        <v>856</v>
      </c>
      <c r="AV71" s="112">
        <v>2.4668587896253604</v>
      </c>
      <c r="AW71" s="191">
        <v>3000</v>
      </c>
      <c r="AX71" s="191">
        <v>3000</v>
      </c>
      <c r="AY71" s="191">
        <v>3000</v>
      </c>
      <c r="AZ71" s="191">
        <v>3000</v>
      </c>
      <c r="BA71" s="191">
        <v>3000</v>
      </c>
      <c r="BB71" s="2055">
        <v>20</v>
      </c>
      <c r="BC71" s="2055">
        <v>50</v>
      </c>
      <c r="BD71" s="2055" t="s">
        <v>13413</v>
      </c>
      <c r="BE71" s="2056" t="s">
        <v>13412</v>
      </c>
      <c r="BF71" s="277">
        <v>5000</v>
      </c>
      <c r="BG71" s="277">
        <v>5000</v>
      </c>
      <c r="BH71" s="277">
        <v>5000</v>
      </c>
      <c r="BI71" s="277">
        <v>5000</v>
      </c>
      <c r="BJ71" s="277">
        <v>5000</v>
      </c>
      <c r="BK71" s="2055">
        <v>20</v>
      </c>
      <c r="BL71" s="2055">
        <v>50</v>
      </c>
      <c r="BM71" s="2056" t="s">
        <v>13413</v>
      </c>
      <c r="BN71" s="2060" t="s">
        <v>13412</v>
      </c>
      <c r="BO71" s="2036"/>
      <c r="BP71" s="2036"/>
      <c r="BQ71" s="2036"/>
      <c r="BR71" s="2036"/>
      <c r="BS71" s="2036"/>
      <c r="BT71" s="2036"/>
      <c r="BU71" s="2036"/>
      <c r="BV71" s="2036"/>
      <c r="BW71" s="2036"/>
      <c r="BX71" s="2036"/>
      <c r="BY71" s="505">
        <v>1</v>
      </c>
      <c r="BZ71" s="2036">
        <v>2</v>
      </c>
      <c r="CA71" s="2036"/>
      <c r="CB71" s="2036"/>
      <c r="CC71" s="2036">
        <v>1</v>
      </c>
    </row>
    <row r="72" spans="1:81" s="1971" customFormat="1" ht="16.5" customHeight="1">
      <c r="A72" s="2036">
        <v>60</v>
      </c>
      <c r="B72" s="2068" t="s">
        <v>41</v>
      </c>
      <c r="C72" s="192" t="s">
        <v>130</v>
      </c>
      <c r="D72" s="192" t="s">
        <v>140</v>
      </c>
      <c r="E72" s="2036" t="s">
        <v>4926</v>
      </c>
      <c r="F72" s="2036" t="s">
        <v>13411</v>
      </c>
      <c r="G72" s="2050" t="s">
        <v>13410</v>
      </c>
      <c r="H72" s="2036" t="s">
        <v>13409</v>
      </c>
      <c r="I72" s="2036" t="s">
        <v>13408</v>
      </c>
      <c r="J72" s="2036" t="s">
        <v>4993</v>
      </c>
      <c r="K72" s="2036" t="s">
        <v>13407</v>
      </c>
      <c r="L72" s="2036" t="s">
        <v>13406</v>
      </c>
      <c r="M72" s="2005" t="s">
        <v>13405</v>
      </c>
      <c r="N72" s="2053" t="s">
        <v>4953</v>
      </c>
      <c r="O72" s="2053"/>
      <c r="P72" s="2053" t="s">
        <v>4953</v>
      </c>
      <c r="Q72" s="191">
        <v>2300</v>
      </c>
      <c r="R72" s="191">
        <v>2100</v>
      </c>
      <c r="S72" s="112">
        <v>1090</v>
      </c>
      <c r="T72" s="112">
        <v>1090</v>
      </c>
      <c r="U72" s="112" t="s">
        <v>5052</v>
      </c>
      <c r="V72" s="112"/>
      <c r="W72" s="191">
        <v>568</v>
      </c>
      <c r="X72" s="283" t="s">
        <v>4915</v>
      </c>
      <c r="Y72" s="191">
        <v>99</v>
      </c>
      <c r="Z72" s="191"/>
      <c r="AA72" s="191"/>
      <c r="AB72" s="191">
        <v>150</v>
      </c>
      <c r="AC72" s="191"/>
      <c r="AD72" s="191"/>
      <c r="AE72" s="191">
        <v>100</v>
      </c>
      <c r="AF72" s="505" t="s">
        <v>13404</v>
      </c>
      <c r="AG72" s="191">
        <v>2657</v>
      </c>
      <c r="AH72" s="191">
        <v>12240</v>
      </c>
      <c r="AI72" s="2036" t="s">
        <v>13403</v>
      </c>
      <c r="AJ72" s="2036" t="s">
        <v>13402</v>
      </c>
      <c r="AK72" s="2036" t="s">
        <v>6616</v>
      </c>
      <c r="AL72" s="505">
        <v>3</v>
      </c>
      <c r="AM72" s="505">
        <v>1</v>
      </c>
      <c r="AN72" s="505"/>
      <c r="AO72" s="505"/>
      <c r="AP72" s="505">
        <v>2</v>
      </c>
      <c r="AQ72" s="505">
        <v>136</v>
      </c>
      <c r="AR72" s="505" t="s">
        <v>13401</v>
      </c>
      <c r="AS72" s="505" t="s">
        <v>13401</v>
      </c>
      <c r="AT72" s="505" t="s">
        <v>5129</v>
      </c>
      <c r="AU72" s="2020">
        <v>3000</v>
      </c>
      <c r="AV72" s="112">
        <v>22.058823529411764</v>
      </c>
      <c r="AW72" s="191"/>
      <c r="AX72" s="191"/>
      <c r="AY72" s="191"/>
      <c r="AZ72" s="191"/>
      <c r="BA72" s="191"/>
      <c r="BB72" s="2055"/>
      <c r="BC72" s="2055"/>
      <c r="BD72" s="2055"/>
      <c r="BE72" s="2056" t="s">
        <v>5128</v>
      </c>
      <c r="BF72" s="277"/>
      <c r="BG72" s="277"/>
      <c r="BH72" s="277"/>
      <c r="BI72" s="277"/>
      <c r="BJ72" s="277"/>
      <c r="BK72" s="2055"/>
      <c r="BL72" s="2055"/>
      <c r="BM72" s="2056"/>
      <c r="BN72" s="2060"/>
      <c r="BO72" s="2036"/>
      <c r="BP72" s="2036"/>
      <c r="BQ72" s="2036"/>
      <c r="BR72" s="2036"/>
      <c r="BS72" s="2036"/>
      <c r="BT72" s="2036"/>
      <c r="BU72" s="2036"/>
      <c r="BV72" s="2036"/>
      <c r="BW72" s="2036"/>
      <c r="BX72" s="2036"/>
      <c r="BY72" s="505">
        <v>14</v>
      </c>
      <c r="BZ72" s="2036"/>
      <c r="CA72" s="2036"/>
      <c r="CB72" s="2036"/>
      <c r="CC72" s="2036">
        <v>160</v>
      </c>
    </row>
    <row r="73" spans="1:81" s="1971" customFormat="1" ht="16.5" customHeight="1">
      <c r="A73" s="2036">
        <v>61</v>
      </c>
      <c r="B73" s="2036" t="s">
        <v>41</v>
      </c>
      <c r="C73" s="2036" t="s">
        <v>69</v>
      </c>
      <c r="D73" s="2036" t="s">
        <v>140</v>
      </c>
      <c r="E73" s="2036" t="s">
        <v>4998</v>
      </c>
      <c r="F73" s="2036" t="s">
        <v>13400</v>
      </c>
      <c r="G73" s="2016" t="s">
        <v>13399</v>
      </c>
      <c r="H73" s="2036" t="s">
        <v>13398</v>
      </c>
      <c r="I73" s="2036" t="s">
        <v>13397</v>
      </c>
      <c r="J73" s="2036" t="s">
        <v>4993</v>
      </c>
      <c r="K73" s="2051" t="s">
        <v>13396</v>
      </c>
      <c r="L73" s="2036" t="s">
        <v>13395</v>
      </c>
      <c r="M73" s="2074" t="s">
        <v>13394</v>
      </c>
      <c r="N73" s="2053" t="s">
        <v>4953</v>
      </c>
      <c r="O73" s="2053"/>
      <c r="P73" s="2053" t="s">
        <v>4953</v>
      </c>
      <c r="Q73" s="112">
        <v>2968</v>
      </c>
      <c r="R73" s="112">
        <v>1793</v>
      </c>
      <c r="S73" s="112">
        <v>1748</v>
      </c>
      <c r="T73" s="112">
        <v>1374</v>
      </c>
      <c r="U73" s="112" t="s">
        <v>13393</v>
      </c>
      <c r="V73" s="112">
        <v>374</v>
      </c>
      <c r="W73" s="191">
        <v>31</v>
      </c>
      <c r="X73" s="283" t="s">
        <v>4915</v>
      </c>
      <c r="Y73" s="191"/>
      <c r="Z73" s="191"/>
      <c r="AA73" s="191"/>
      <c r="AB73" s="191">
        <v>23</v>
      </c>
      <c r="AC73" s="191">
        <v>12</v>
      </c>
      <c r="AD73" s="191"/>
      <c r="AE73" s="191">
        <v>15</v>
      </c>
      <c r="AF73" s="94" t="s">
        <v>13392</v>
      </c>
      <c r="AG73" s="191">
        <v>48</v>
      </c>
      <c r="AH73" s="191">
        <v>113</v>
      </c>
      <c r="AI73" s="2036"/>
      <c r="AJ73" s="2036"/>
      <c r="AK73" s="2036" t="s">
        <v>6616</v>
      </c>
      <c r="AL73" s="505">
        <v>6</v>
      </c>
      <c r="AM73" s="505"/>
      <c r="AN73" s="505">
        <v>2</v>
      </c>
      <c r="AO73" s="505">
        <v>3</v>
      </c>
      <c r="AP73" s="505">
        <v>1</v>
      </c>
      <c r="AQ73" s="505">
        <v>120</v>
      </c>
      <c r="AR73" s="505" t="s">
        <v>13391</v>
      </c>
      <c r="AS73" s="505" t="s">
        <v>13391</v>
      </c>
      <c r="AT73" s="505" t="s">
        <v>13390</v>
      </c>
      <c r="AU73" s="2020">
        <v>23159</v>
      </c>
      <c r="AV73" s="112">
        <v>192.99166666666667</v>
      </c>
      <c r="AW73" s="191">
        <v>10000</v>
      </c>
      <c r="AX73" s="191">
        <v>15000</v>
      </c>
      <c r="AY73" s="191">
        <v>15000</v>
      </c>
      <c r="AZ73" s="191">
        <v>10000</v>
      </c>
      <c r="BA73" s="191">
        <v>10000</v>
      </c>
      <c r="BB73" s="2085">
        <v>60</v>
      </c>
      <c r="BC73" s="2061">
        <v>50</v>
      </c>
      <c r="BD73" s="2061"/>
      <c r="BE73" s="2061" t="s">
        <v>13388</v>
      </c>
      <c r="BF73" s="277">
        <v>10000</v>
      </c>
      <c r="BG73" s="277">
        <v>15000</v>
      </c>
      <c r="BH73" s="277">
        <v>15000</v>
      </c>
      <c r="BI73" s="277">
        <v>10000</v>
      </c>
      <c r="BJ73" s="277">
        <v>10000</v>
      </c>
      <c r="BK73" s="2085">
        <v>60</v>
      </c>
      <c r="BL73" s="2036">
        <v>50</v>
      </c>
      <c r="BM73" s="2036" t="s">
        <v>13389</v>
      </c>
      <c r="BN73" s="2086" t="s">
        <v>13388</v>
      </c>
      <c r="BO73" s="2036"/>
      <c r="BP73" s="2036"/>
      <c r="BQ73" s="2036"/>
      <c r="BR73" s="2036"/>
      <c r="BS73" s="2036"/>
      <c r="BT73" s="2036"/>
      <c r="BU73" s="2036"/>
      <c r="BV73" s="2036"/>
      <c r="BW73" s="2036"/>
      <c r="BX73" s="2036"/>
      <c r="BY73" s="505">
        <v>1</v>
      </c>
      <c r="BZ73" s="2036">
        <v>2</v>
      </c>
      <c r="CA73" s="2036">
        <v>1</v>
      </c>
      <c r="CB73" s="2036"/>
      <c r="CC73" s="2036"/>
    </row>
    <row r="74" spans="1:81" s="1971" customFormat="1" ht="16.5" customHeight="1">
      <c r="A74" s="2036">
        <v>62</v>
      </c>
      <c r="B74" s="2068" t="s">
        <v>41</v>
      </c>
      <c r="C74" s="192" t="s">
        <v>130</v>
      </c>
      <c r="D74" s="192" t="s">
        <v>140</v>
      </c>
      <c r="E74" s="2036" t="s">
        <v>4926</v>
      </c>
      <c r="F74" s="2036" t="s">
        <v>13387</v>
      </c>
      <c r="G74" s="2050" t="s">
        <v>13386</v>
      </c>
      <c r="H74" s="505" t="s">
        <v>13385</v>
      </c>
      <c r="I74" s="505" t="s">
        <v>13384</v>
      </c>
      <c r="J74" s="505" t="s">
        <v>4993</v>
      </c>
      <c r="K74" s="2051" t="s">
        <v>13383</v>
      </c>
      <c r="L74" s="2051" t="s">
        <v>13382</v>
      </c>
      <c r="M74" s="2070" t="s">
        <v>13381</v>
      </c>
      <c r="N74" s="2053" t="s">
        <v>4953</v>
      </c>
      <c r="O74" s="2053"/>
      <c r="P74" s="2053" t="s">
        <v>4953</v>
      </c>
      <c r="Q74" s="191">
        <v>328</v>
      </c>
      <c r="R74" s="191">
        <v>916</v>
      </c>
      <c r="S74" s="112">
        <v>262</v>
      </c>
      <c r="T74" s="112">
        <v>122</v>
      </c>
      <c r="U74" s="112" t="s">
        <v>5072</v>
      </c>
      <c r="V74" s="112">
        <v>140</v>
      </c>
      <c r="W74" s="191">
        <v>140</v>
      </c>
      <c r="X74" s="283"/>
      <c r="Y74" s="191">
        <v>116</v>
      </c>
      <c r="Z74" s="191">
        <v>70</v>
      </c>
      <c r="AA74" s="191">
        <v>1300</v>
      </c>
      <c r="AB74" s="191">
        <v>50</v>
      </c>
      <c r="AC74" s="191"/>
      <c r="AD74" s="191"/>
      <c r="AE74" s="191" t="s">
        <v>13380</v>
      </c>
      <c r="AF74" s="94" t="s">
        <v>13379</v>
      </c>
      <c r="AG74" s="191">
        <v>100000</v>
      </c>
      <c r="AH74" s="191">
        <v>100000</v>
      </c>
      <c r="AI74" s="2036" t="s">
        <v>13378</v>
      </c>
      <c r="AJ74" s="2036" t="s">
        <v>13377</v>
      </c>
      <c r="AK74" s="2036" t="s">
        <v>4987</v>
      </c>
      <c r="AL74" s="505"/>
      <c r="AM74" s="505"/>
      <c r="AN74" s="505"/>
      <c r="AO74" s="505"/>
      <c r="AP74" s="505"/>
      <c r="AQ74" s="505">
        <v>246</v>
      </c>
      <c r="AR74" s="505" t="s">
        <v>4910</v>
      </c>
      <c r="AS74" s="505"/>
      <c r="AT74" s="505" t="s">
        <v>13376</v>
      </c>
      <c r="AU74" s="2020">
        <v>478</v>
      </c>
      <c r="AV74" s="112">
        <v>1.943089430894309</v>
      </c>
      <c r="AW74" s="191">
        <v>3000</v>
      </c>
      <c r="AX74" s="191">
        <v>2000</v>
      </c>
      <c r="AY74" s="191">
        <v>2000</v>
      </c>
      <c r="AZ74" s="191">
        <v>2000</v>
      </c>
      <c r="BA74" s="191">
        <v>3000</v>
      </c>
      <c r="BB74" s="2084">
        <v>33.4</v>
      </c>
      <c r="BC74" s="2055"/>
      <c r="BD74" s="2055" t="s">
        <v>13375</v>
      </c>
      <c r="BE74" s="2056" t="s">
        <v>13374</v>
      </c>
      <c r="BF74" s="277"/>
      <c r="BG74" s="277"/>
      <c r="BH74" s="277"/>
      <c r="BI74" s="277"/>
      <c r="BJ74" s="277"/>
      <c r="BK74" s="2055"/>
      <c r="BL74" s="2055"/>
      <c r="BM74" s="2056"/>
      <c r="BN74" s="2060" t="s">
        <v>5128</v>
      </c>
      <c r="BO74" s="2036"/>
      <c r="BP74" s="2036"/>
      <c r="BQ74" s="2036"/>
      <c r="BR74" s="2036"/>
      <c r="BS74" s="2036"/>
      <c r="BT74" s="2036"/>
      <c r="BU74" s="2036"/>
      <c r="BV74" s="2036"/>
      <c r="BW74" s="2036"/>
      <c r="BX74" s="2036"/>
      <c r="BY74" s="505">
        <v>1</v>
      </c>
      <c r="BZ74" s="2036">
        <v>1</v>
      </c>
      <c r="CA74" s="2036">
        <v>1</v>
      </c>
      <c r="CB74" s="2036"/>
      <c r="CC74" s="2036"/>
    </row>
    <row r="75" spans="1:81" s="1971" customFormat="1" ht="16.5" customHeight="1">
      <c r="A75" s="2036">
        <v>63</v>
      </c>
      <c r="B75" s="2036" t="s">
        <v>41</v>
      </c>
      <c r="C75" s="2036" t="s">
        <v>153</v>
      </c>
      <c r="D75" s="2036" t="s">
        <v>140</v>
      </c>
      <c r="E75" s="2036" t="s">
        <v>4926</v>
      </c>
      <c r="F75" s="2036" t="s">
        <v>13373</v>
      </c>
      <c r="G75" s="2050" t="s">
        <v>13372</v>
      </c>
      <c r="H75" s="505" t="s">
        <v>13371</v>
      </c>
      <c r="I75" s="505" t="s">
        <v>13370</v>
      </c>
      <c r="J75" s="505" t="s">
        <v>4993</v>
      </c>
      <c r="K75" s="2051" t="s">
        <v>11551</v>
      </c>
      <c r="L75" s="2051" t="s">
        <v>13369</v>
      </c>
      <c r="M75" s="2070" t="s">
        <v>13368</v>
      </c>
      <c r="N75" s="2053" t="s">
        <v>4953</v>
      </c>
      <c r="O75" s="2053"/>
      <c r="P75" s="2053" t="s">
        <v>4953</v>
      </c>
      <c r="Q75" s="191">
        <v>1843</v>
      </c>
      <c r="R75" s="191">
        <v>622</v>
      </c>
      <c r="S75" s="112">
        <v>227</v>
      </c>
      <c r="T75" s="112">
        <v>227</v>
      </c>
      <c r="U75" s="112"/>
      <c r="V75" s="112" t="s">
        <v>6447</v>
      </c>
      <c r="W75" s="191">
        <v>89</v>
      </c>
      <c r="X75" s="283" t="s">
        <v>5029</v>
      </c>
      <c r="Y75" s="191">
        <v>86</v>
      </c>
      <c r="Z75" s="191">
        <v>307</v>
      </c>
      <c r="AA75" s="191">
        <v>38000</v>
      </c>
      <c r="AB75" s="191">
        <v>19</v>
      </c>
      <c r="AC75" s="191"/>
      <c r="AD75" s="191"/>
      <c r="AE75" s="191"/>
      <c r="AF75" s="94" t="s">
        <v>13367</v>
      </c>
      <c r="AG75" s="191"/>
      <c r="AH75" s="191">
        <v>2655</v>
      </c>
      <c r="AI75" s="2036"/>
      <c r="AJ75" s="2036"/>
      <c r="AK75" s="2036"/>
      <c r="AL75" s="505"/>
      <c r="AM75" s="505"/>
      <c r="AN75" s="505"/>
      <c r="AO75" s="505"/>
      <c r="AP75" s="505"/>
      <c r="AQ75" s="505" t="s">
        <v>6388</v>
      </c>
      <c r="AR75" s="505" t="s">
        <v>7167</v>
      </c>
      <c r="AS75" s="505" t="s">
        <v>7167</v>
      </c>
      <c r="AT75" s="505" t="s">
        <v>13366</v>
      </c>
      <c r="AU75" s="254" t="s">
        <v>6388</v>
      </c>
      <c r="AV75" s="112"/>
      <c r="AW75" s="191"/>
      <c r="AX75" s="191"/>
      <c r="AY75" s="191"/>
      <c r="AZ75" s="191"/>
      <c r="BA75" s="191"/>
      <c r="BB75" s="2055"/>
      <c r="BC75" s="2055"/>
      <c r="BD75" s="2055"/>
      <c r="BE75" s="2056" t="s">
        <v>5128</v>
      </c>
      <c r="BF75" s="277"/>
      <c r="BG75" s="277"/>
      <c r="BH75" s="277"/>
      <c r="BI75" s="277"/>
      <c r="BJ75" s="277"/>
      <c r="BK75" s="2055"/>
      <c r="BL75" s="2055"/>
      <c r="BM75" s="2056"/>
      <c r="BN75" s="2060"/>
      <c r="BO75" s="2036"/>
      <c r="BP75" s="2036"/>
      <c r="BQ75" s="2036"/>
      <c r="BR75" s="2036"/>
      <c r="BS75" s="2036"/>
      <c r="BT75" s="2036"/>
      <c r="BU75" s="2036"/>
      <c r="BV75" s="2036"/>
      <c r="BW75" s="2036"/>
      <c r="BX75" s="2036"/>
      <c r="BY75" s="505">
        <v>2</v>
      </c>
      <c r="BZ75" s="2036"/>
      <c r="CA75" s="2036">
        <v>1</v>
      </c>
      <c r="CB75" s="2036"/>
      <c r="CC75" s="2036"/>
    </row>
    <row r="76" spans="1:81" s="1971" customFormat="1" ht="16.5" customHeight="1">
      <c r="A76" s="2036">
        <v>64</v>
      </c>
      <c r="B76" s="116" t="s">
        <v>41</v>
      </c>
      <c r="C76" s="94" t="s">
        <v>130</v>
      </c>
      <c r="D76" s="94" t="s">
        <v>140</v>
      </c>
      <c r="E76" s="505" t="s">
        <v>4926</v>
      </c>
      <c r="F76" s="505" t="s">
        <v>13365</v>
      </c>
      <c r="G76" s="2016" t="s">
        <v>13364</v>
      </c>
      <c r="H76" s="505" t="s">
        <v>13363</v>
      </c>
      <c r="I76" s="505" t="s">
        <v>13362</v>
      </c>
      <c r="J76" s="505" t="s">
        <v>4993</v>
      </c>
      <c r="K76" s="2017" t="s">
        <v>20443</v>
      </c>
      <c r="L76" s="2017" t="s">
        <v>13361</v>
      </c>
      <c r="M76" s="2070" t="s">
        <v>13360</v>
      </c>
      <c r="N76" s="2018" t="s">
        <v>4953</v>
      </c>
      <c r="O76" s="2018"/>
      <c r="P76" s="2018" t="s">
        <v>4953</v>
      </c>
      <c r="Q76" s="112"/>
      <c r="R76" s="112">
        <v>1270</v>
      </c>
      <c r="S76" s="112">
        <v>342</v>
      </c>
      <c r="T76" s="112">
        <v>218</v>
      </c>
      <c r="U76" s="112" t="s">
        <v>6538</v>
      </c>
      <c r="V76" s="112">
        <v>124</v>
      </c>
      <c r="W76" s="112">
        <v>149</v>
      </c>
      <c r="X76" s="117" t="s">
        <v>5029</v>
      </c>
      <c r="Y76" s="112"/>
      <c r="Z76" s="112">
        <v>36</v>
      </c>
      <c r="AA76" s="112"/>
      <c r="AB76" s="112">
        <v>52</v>
      </c>
      <c r="AC76" s="112"/>
      <c r="AD76" s="112"/>
      <c r="AE76" s="112"/>
      <c r="AF76" s="94" t="s">
        <v>13359</v>
      </c>
      <c r="AG76" s="112"/>
      <c r="AH76" s="112">
        <v>4130</v>
      </c>
      <c r="AI76" s="505" t="s">
        <v>13358</v>
      </c>
      <c r="AJ76" s="505">
        <v>1</v>
      </c>
      <c r="AK76" s="505"/>
      <c r="AL76" s="505"/>
      <c r="AM76" s="505"/>
      <c r="AN76" s="505"/>
      <c r="AO76" s="505"/>
      <c r="AP76" s="505"/>
      <c r="AQ76" s="505" t="s">
        <v>6388</v>
      </c>
      <c r="AR76" s="505"/>
      <c r="AS76" s="505"/>
      <c r="AT76" s="505" t="s">
        <v>13357</v>
      </c>
      <c r="AU76" s="254" t="s">
        <v>6388</v>
      </c>
      <c r="AV76" s="112"/>
      <c r="AW76" s="112"/>
      <c r="AX76" s="112"/>
      <c r="AY76" s="112"/>
      <c r="AZ76" s="112"/>
      <c r="BA76" s="112"/>
      <c r="BB76" s="254"/>
      <c r="BC76" s="254"/>
      <c r="BD76" s="254"/>
      <c r="BE76" s="2021" t="s">
        <v>5128</v>
      </c>
      <c r="BF76" s="109"/>
      <c r="BG76" s="109"/>
      <c r="BH76" s="109"/>
      <c r="BI76" s="109"/>
      <c r="BJ76" s="109"/>
      <c r="BK76" s="254"/>
      <c r="BL76" s="254"/>
      <c r="BM76" s="2021"/>
      <c r="BN76" s="2022" t="s">
        <v>5128</v>
      </c>
      <c r="BO76" s="505"/>
      <c r="BP76" s="505"/>
      <c r="BQ76" s="505"/>
      <c r="BR76" s="505"/>
      <c r="BS76" s="505"/>
      <c r="BT76" s="505"/>
      <c r="BU76" s="505"/>
      <c r="BV76" s="505"/>
      <c r="BW76" s="505"/>
      <c r="BX76" s="505"/>
      <c r="BY76" s="505">
        <v>1</v>
      </c>
      <c r="BZ76" s="505"/>
      <c r="CA76" s="505"/>
      <c r="CB76" s="505"/>
      <c r="CC76" s="505"/>
    </row>
    <row r="77" spans="1:81" s="187" customFormat="1" ht="16.5" customHeight="1">
      <c r="A77" s="2036">
        <v>65</v>
      </c>
      <c r="B77" s="505" t="s">
        <v>41</v>
      </c>
      <c r="C77" s="505" t="s">
        <v>114</v>
      </c>
      <c r="D77" s="505" t="s">
        <v>140</v>
      </c>
      <c r="E77" s="505" t="s">
        <v>5079</v>
      </c>
      <c r="F77" s="505" t="s">
        <v>13356</v>
      </c>
      <c r="G77" s="2016" t="s">
        <v>13355</v>
      </c>
      <c r="H77" s="505" t="s">
        <v>13354</v>
      </c>
      <c r="I77" s="505" t="s">
        <v>7748</v>
      </c>
      <c r="J77" s="505" t="s">
        <v>4993</v>
      </c>
      <c r="K77" s="2017" t="s">
        <v>7310</v>
      </c>
      <c r="L77" s="2017" t="s">
        <v>13353</v>
      </c>
      <c r="M77" s="2005" t="s">
        <v>13352</v>
      </c>
      <c r="N77" s="2018" t="s">
        <v>4953</v>
      </c>
      <c r="O77" s="2018"/>
      <c r="P77" s="2018" t="s">
        <v>4953</v>
      </c>
      <c r="Q77" s="112">
        <v>43827</v>
      </c>
      <c r="R77" s="112">
        <v>13217</v>
      </c>
      <c r="S77" s="112" t="s">
        <v>13351</v>
      </c>
      <c r="T77" s="112" t="s">
        <v>13351</v>
      </c>
      <c r="U77" s="112" t="s">
        <v>9664</v>
      </c>
      <c r="V77" s="112" t="s">
        <v>13351</v>
      </c>
      <c r="W77" s="112">
        <v>324</v>
      </c>
      <c r="X77" s="117" t="s">
        <v>5029</v>
      </c>
      <c r="Y77" s="112" t="s">
        <v>13351</v>
      </c>
      <c r="Z77" s="112" t="s">
        <v>13351</v>
      </c>
      <c r="AA77" s="112"/>
      <c r="AB77" s="112" t="s">
        <v>13351</v>
      </c>
      <c r="AC77" s="112" t="s">
        <v>13351</v>
      </c>
      <c r="AD77" s="112" t="s">
        <v>13351</v>
      </c>
      <c r="AE77" s="112"/>
      <c r="AF77" s="94" t="s">
        <v>13350</v>
      </c>
      <c r="AG77" s="112"/>
      <c r="AH77" s="112">
        <v>16712</v>
      </c>
      <c r="AI77" s="505"/>
      <c r="AJ77" s="505"/>
      <c r="AK77" s="505"/>
      <c r="AL77" s="505"/>
      <c r="AM77" s="505"/>
      <c r="AN77" s="505"/>
      <c r="AO77" s="505"/>
      <c r="AP77" s="505"/>
      <c r="AQ77" s="505"/>
      <c r="AR77" s="505"/>
      <c r="AS77" s="505"/>
      <c r="AT77" s="505"/>
      <c r="AU77" s="2020"/>
      <c r="AV77" s="112"/>
      <c r="AW77" s="112"/>
      <c r="AX77" s="112"/>
      <c r="AY77" s="112"/>
      <c r="AZ77" s="112"/>
      <c r="BA77" s="112"/>
      <c r="BB77" s="254"/>
      <c r="BC77" s="254"/>
      <c r="BD77" s="254"/>
      <c r="BE77" s="2021"/>
      <c r="BF77" s="109"/>
      <c r="BG77" s="109"/>
      <c r="BH77" s="109"/>
      <c r="BI77" s="109"/>
      <c r="BJ77" s="109"/>
      <c r="BK77" s="254"/>
      <c r="BL77" s="254"/>
      <c r="BM77" s="2021"/>
      <c r="BN77" s="2022"/>
      <c r="BO77" s="505"/>
      <c r="BP77" s="505"/>
      <c r="BQ77" s="505"/>
      <c r="BR77" s="505"/>
      <c r="BS77" s="505"/>
      <c r="BT77" s="505"/>
      <c r="BU77" s="505"/>
      <c r="BV77" s="505"/>
      <c r="BW77" s="505"/>
      <c r="BX77" s="505"/>
      <c r="BY77" s="505"/>
      <c r="BZ77" s="505"/>
      <c r="CA77" s="505"/>
      <c r="CB77" s="505"/>
      <c r="CC77" s="505"/>
    </row>
    <row r="78" spans="1:81" s="1971" customFormat="1" ht="16.5" customHeight="1">
      <c r="A78" s="2036">
        <v>66</v>
      </c>
      <c r="B78" s="505" t="s">
        <v>41</v>
      </c>
      <c r="C78" s="94" t="s">
        <v>61</v>
      </c>
      <c r="D78" s="94" t="s">
        <v>140</v>
      </c>
      <c r="E78" s="94" t="s">
        <v>4926</v>
      </c>
      <c r="F78" s="94" t="s">
        <v>13349</v>
      </c>
      <c r="G78" s="2087" t="s">
        <v>13348</v>
      </c>
      <c r="H78" s="94" t="s">
        <v>13347</v>
      </c>
      <c r="I78" s="94" t="s">
        <v>13346</v>
      </c>
      <c r="J78" s="94" t="s">
        <v>4993</v>
      </c>
      <c r="K78" s="94" t="s">
        <v>13345</v>
      </c>
      <c r="L78" s="94" t="s">
        <v>13344</v>
      </c>
      <c r="M78" s="94" t="s">
        <v>13343</v>
      </c>
      <c r="N78" s="2018" t="s">
        <v>4953</v>
      </c>
      <c r="O78" s="2018"/>
      <c r="P78" s="2018" t="s">
        <v>4953</v>
      </c>
      <c r="Q78" s="112">
        <v>750</v>
      </c>
      <c r="R78" s="112">
        <v>508</v>
      </c>
      <c r="S78" s="112">
        <v>410</v>
      </c>
      <c r="T78" s="112">
        <v>378</v>
      </c>
      <c r="U78" s="112" t="s">
        <v>5320</v>
      </c>
      <c r="V78" s="112">
        <v>32</v>
      </c>
      <c r="W78" s="112">
        <v>34</v>
      </c>
      <c r="X78" s="117" t="s">
        <v>5029</v>
      </c>
      <c r="Y78" s="112"/>
      <c r="Z78" s="112">
        <v>54</v>
      </c>
      <c r="AA78" s="112">
        <v>102</v>
      </c>
      <c r="AB78" s="112">
        <v>10</v>
      </c>
      <c r="AC78" s="112">
        <v>38</v>
      </c>
      <c r="AD78" s="112"/>
      <c r="AE78" s="112" t="s">
        <v>13342</v>
      </c>
      <c r="AF78" s="94" t="s">
        <v>13341</v>
      </c>
      <c r="AG78" s="112">
        <v>1815</v>
      </c>
      <c r="AH78" s="112">
        <v>1972</v>
      </c>
      <c r="AI78" s="94"/>
      <c r="AJ78" s="94"/>
      <c r="AK78" s="505" t="s">
        <v>6616</v>
      </c>
      <c r="AL78" s="505"/>
      <c r="AM78" s="94"/>
      <c r="AN78" s="94"/>
      <c r="AO78" s="94"/>
      <c r="AP78" s="94"/>
      <c r="AQ78" s="505">
        <v>270</v>
      </c>
      <c r="AR78" s="505" t="s">
        <v>4986</v>
      </c>
      <c r="AS78" s="94" t="s">
        <v>6388</v>
      </c>
      <c r="AT78" s="94" t="s">
        <v>13340</v>
      </c>
      <c r="AU78" s="2020">
        <v>197</v>
      </c>
      <c r="AV78" s="112">
        <v>0.72962962962962963</v>
      </c>
      <c r="AW78" s="112">
        <v>5000</v>
      </c>
      <c r="AX78" s="112">
        <v>3000</v>
      </c>
      <c r="AY78" s="112">
        <v>3000</v>
      </c>
      <c r="AZ78" s="112">
        <v>3000</v>
      </c>
      <c r="BA78" s="112">
        <v>5000</v>
      </c>
      <c r="BB78" s="2088">
        <v>40</v>
      </c>
      <c r="BC78" s="2088">
        <v>40</v>
      </c>
      <c r="BD78" s="2088" t="s">
        <v>13339</v>
      </c>
      <c r="BE78" s="94" t="s">
        <v>13338</v>
      </c>
      <c r="BF78" s="109"/>
      <c r="BG78" s="109"/>
      <c r="BH78" s="109"/>
      <c r="BI78" s="109"/>
      <c r="BJ78" s="109"/>
      <c r="BK78" s="2089"/>
      <c r="BL78" s="2089"/>
      <c r="BM78" s="2090"/>
      <c r="BN78" s="2073" t="s">
        <v>13337</v>
      </c>
      <c r="BO78" s="505"/>
      <c r="BP78" s="505"/>
      <c r="BQ78" s="505"/>
      <c r="BR78" s="505"/>
      <c r="BS78" s="505"/>
      <c r="BT78" s="505"/>
      <c r="BU78" s="505"/>
      <c r="BV78" s="505"/>
      <c r="BW78" s="505"/>
      <c r="BX78" s="505"/>
      <c r="BY78" s="505"/>
      <c r="BZ78" s="505"/>
      <c r="CA78" s="505">
        <v>2</v>
      </c>
      <c r="CB78" s="505"/>
      <c r="CC78" s="505"/>
    </row>
    <row r="79" spans="1:81" s="187" customFormat="1" ht="16.5" customHeight="1">
      <c r="A79" s="2036">
        <v>67</v>
      </c>
      <c r="B79" s="505" t="s">
        <v>41</v>
      </c>
      <c r="C79" s="505" t="s">
        <v>130</v>
      </c>
      <c r="D79" s="505" t="s">
        <v>140</v>
      </c>
      <c r="E79" s="505" t="s">
        <v>4926</v>
      </c>
      <c r="F79" s="505" t="s">
        <v>13336</v>
      </c>
      <c r="G79" s="2016" t="s">
        <v>13335</v>
      </c>
      <c r="H79" s="505" t="s">
        <v>13334</v>
      </c>
      <c r="I79" s="505" t="s">
        <v>5093</v>
      </c>
      <c r="J79" s="505" t="s">
        <v>4993</v>
      </c>
      <c r="K79" s="2017" t="s">
        <v>13333</v>
      </c>
      <c r="L79" s="2017" t="s">
        <v>13332</v>
      </c>
      <c r="M79" s="2005" t="s">
        <v>13331</v>
      </c>
      <c r="N79" s="2018" t="s">
        <v>4953</v>
      </c>
      <c r="O79" s="2018"/>
      <c r="P79" s="2018" t="s">
        <v>4953</v>
      </c>
      <c r="Q79" s="112">
        <v>108</v>
      </c>
      <c r="R79" s="112">
        <v>195</v>
      </c>
      <c r="S79" s="112">
        <v>221</v>
      </c>
      <c r="T79" s="112">
        <v>100</v>
      </c>
      <c r="U79" s="112" t="s">
        <v>5052</v>
      </c>
      <c r="V79" s="112">
        <v>121</v>
      </c>
      <c r="W79" s="112">
        <v>9</v>
      </c>
      <c r="X79" s="117" t="s">
        <v>5029</v>
      </c>
      <c r="Y79" s="112">
        <v>80</v>
      </c>
      <c r="Z79" s="112"/>
      <c r="AA79" s="112"/>
      <c r="AB79" s="112">
        <v>16</v>
      </c>
      <c r="AC79" s="112">
        <v>10</v>
      </c>
      <c r="AD79" s="112"/>
      <c r="AE79" s="112"/>
      <c r="AF79" s="94" t="s">
        <v>13330</v>
      </c>
      <c r="AG79" s="112"/>
      <c r="AH79" s="112">
        <v>1000</v>
      </c>
      <c r="AI79" s="505"/>
      <c r="AJ79" s="505"/>
      <c r="AK79" s="505"/>
      <c r="AL79" s="505"/>
      <c r="AM79" s="505"/>
      <c r="AN79" s="505"/>
      <c r="AO79" s="505"/>
      <c r="AP79" s="505"/>
      <c r="AQ79" s="505" t="s">
        <v>5091</v>
      </c>
      <c r="AR79" s="505"/>
      <c r="AS79" s="505"/>
      <c r="AT79" s="505" t="s">
        <v>13329</v>
      </c>
      <c r="AU79" s="254" t="s">
        <v>5091</v>
      </c>
      <c r="AV79" s="112"/>
      <c r="AW79" s="112"/>
      <c r="AX79" s="112"/>
      <c r="AY79" s="112"/>
      <c r="AZ79" s="112"/>
      <c r="BA79" s="112"/>
      <c r="BB79" s="254"/>
      <c r="BC79" s="254"/>
      <c r="BD79" s="254"/>
      <c r="BE79" s="2021"/>
      <c r="BF79" s="109"/>
      <c r="BG79" s="109"/>
      <c r="BH79" s="109"/>
      <c r="BI79" s="109"/>
      <c r="BJ79" s="109"/>
      <c r="BK79" s="254"/>
      <c r="BL79" s="254"/>
      <c r="BM79" s="2021"/>
      <c r="BN79" s="2022"/>
      <c r="BO79" s="505"/>
      <c r="BP79" s="505"/>
      <c r="BQ79" s="505"/>
      <c r="BR79" s="505"/>
      <c r="BS79" s="505"/>
      <c r="BT79" s="505"/>
      <c r="BU79" s="505"/>
      <c r="BV79" s="505"/>
      <c r="BW79" s="505"/>
      <c r="BX79" s="505"/>
      <c r="BY79" s="505">
        <v>2</v>
      </c>
      <c r="BZ79" s="505"/>
      <c r="CA79" s="505"/>
      <c r="CB79" s="505"/>
      <c r="CC79" s="505"/>
    </row>
    <row r="80" spans="1:81" s="187" customFormat="1" ht="16.5" customHeight="1">
      <c r="A80" s="2036">
        <v>68</v>
      </c>
      <c r="B80" s="505" t="s">
        <v>41</v>
      </c>
      <c r="C80" s="505" t="s">
        <v>130</v>
      </c>
      <c r="D80" s="505" t="s">
        <v>140</v>
      </c>
      <c r="E80" s="505" t="s">
        <v>4926</v>
      </c>
      <c r="F80" s="505" t="s">
        <v>13328</v>
      </c>
      <c r="G80" s="2016" t="s">
        <v>13327</v>
      </c>
      <c r="H80" s="505" t="s">
        <v>13326</v>
      </c>
      <c r="I80" s="505" t="s">
        <v>13325</v>
      </c>
      <c r="J80" s="505" t="s">
        <v>4993</v>
      </c>
      <c r="K80" s="2017" t="s">
        <v>13324</v>
      </c>
      <c r="L80" s="2017" t="s">
        <v>13323</v>
      </c>
      <c r="M80" s="187" t="s">
        <v>13322</v>
      </c>
      <c r="N80" s="2018" t="s">
        <v>4953</v>
      </c>
      <c r="O80" s="2018"/>
      <c r="P80" s="2018" t="s">
        <v>4953</v>
      </c>
      <c r="Q80" s="112">
        <v>571</v>
      </c>
      <c r="R80" s="112">
        <v>342</v>
      </c>
      <c r="S80" s="112">
        <v>430</v>
      </c>
      <c r="T80" s="112">
        <v>200</v>
      </c>
      <c r="U80" s="112" t="s">
        <v>5052</v>
      </c>
      <c r="V80" s="112">
        <v>230</v>
      </c>
      <c r="W80" s="112">
        <v>120</v>
      </c>
      <c r="X80" s="117" t="s">
        <v>5029</v>
      </c>
      <c r="Y80" s="112">
        <v>200</v>
      </c>
      <c r="Z80" s="112">
        <v>2000</v>
      </c>
      <c r="AA80" s="112">
        <v>1000</v>
      </c>
      <c r="AB80" s="112">
        <v>30</v>
      </c>
      <c r="AC80" s="112">
        <v>15</v>
      </c>
      <c r="AD80" s="112"/>
      <c r="AE80" s="112">
        <v>5</v>
      </c>
      <c r="AF80" s="116" t="s">
        <v>13321</v>
      </c>
      <c r="AG80" s="112"/>
      <c r="AH80" s="112"/>
      <c r="AI80" s="254"/>
      <c r="AJ80" s="254"/>
      <c r="AK80" s="505"/>
      <c r="AL80" s="505"/>
      <c r="AM80" s="505"/>
      <c r="AN80" s="505"/>
      <c r="AO80" s="505"/>
      <c r="AP80" s="505"/>
      <c r="AQ80" s="505"/>
      <c r="AR80" s="505"/>
      <c r="AS80" s="505"/>
      <c r="AT80" s="505"/>
      <c r="AU80" s="2020"/>
      <c r="AV80" s="112"/>
      <c r="AW80" s="112"/>
      <c r="AX80" s="112"/>
      <c r="AY80" s="112"/>
      <c r="AZ80" s="112"/>
      <c r="BA80" s="112"/>
      <c r="BB80" s="254"/>
      <c r="BC80" s="254"/>
      <c r="BD80" s="254"/>
      <c r="BE80" s="254"/>
      <c r="BF80" s="109"/>
      <c r="BG80" s="109"/>
      <c r="BH80" s="109"/>
      <c r="BI80" s="109"/>
      <c r="BJ80" s="109"/>
      <c r="BK80" s="254"/>
      <c r="BL80" s="254"/>
      <c r="BM80" s="254"/>
      <c r="BN80" s="2075"/>
      <c r="BO80" s="505"/>
      <c r="BP80" s="505"/>
      <c r="BQ80" s="505"/>
      <c r="BR80" s="505"/>
      <c r="BS80" s="505"/>
      <c r="BT80" s="505"/>
      <c r="BU80" s="505"/>
      <c r="BV80" s="505"/>
      <c r="BW80" s="505"/>
      <c r="BX80" s="505"/>
      <c r="BY80" s="505"/>
      <c r="BZ80" s="505"/>
      <c r="CA80" s="505"/>
      <c r="CB80" s="505"/>
      <c r="CC80" s="505"/>
    </row>
    <row r="81" spans="1:81" s="2093" customFormat="1" ht="16.5" customHeight="1">
      <c r="A81" s="2036">
        <v>69</v>
      </c>
      <c r="B81" s="2036" t="s">
        <v>41</v>
      </c>
      <c r="C81" s="2036" t="s">
        <v>130</v>
      </c>
      <c r="D81" s="2036" t="s">
        <v>140</v>
      </c>
      <c r="E81" s="2036" t="s">
        <v>4926</v>
      </c>
      <c r="F81" s="2036" t="s">
        <v>13320</v>
      </c>
      <c r="G81" s="2050" t="s">
        <v>13319</v>
      </c>
      <c r="H81" s="505" t="s">
        <v>13318</v>
      </c>
      <c r="I81" s="505" t="s">
        <v>13317</v>
      </c>
      <c r="J81" s="505" t="s">
        <v>4993</v>
      </c>
      <c r="K81" s="2051" t="s">
        <v>13316</v>
      </c>
      <c r="L81" s="94" t="s">
        <v>13315</v>
      </c>
      <c r="M81" s="2070" t="s">
        <v>13314</v>
      </c>
      <c r="N81" s="2053" t="s">
        <v>4953</v>
      </c>
      <c r="O81" s="2053"/>
      <c r="P81" s="2053" t="s">
        <v>4953</v>
      </c>
      <c r="Q81" s="191">
        <v>660</v>
      </c>
      <c r="R81" s="191">
        <v>255.77</v>
      </c>
      <c r="S81" s="112">
        <v>145</v>
      </c>
      <c r="T81" s="112">
        <v>118</v>
      </c>
      <c r="U81" s="112" t="s">
        <v>5072</v>
      </c>
      <c r="V81" s="112">
        <v>27</v>
      </c>
      <c r="W81" s="191">
        <v>33</v>
      </c>
      <c r="X81" s="283" t="s">
        <v>5029</v>
      </c>
      <c r="Y81" s="191">
        <v>16</v>
      </c>
      <c r="Z81" s="191">
        <v>27</v>
      </c>
      <c r="AA81" s="191">
        <v>100</v>
      </c>
      <c r="AB81" s="191">
        <v>33</v>
      </c>
      <c r="AC81" s="191"/>
      <c r="AD81" s="191"/>
      <c r="AE81" s="191">
        <v>6</v>
      </c>
      <c r="AF81" s="94" t="s">
        <v>6024</v>
      </c>
      <c r="AG81" s="191">
        <v>6</v>
      </c>
      <c r="AH81" s="191">
        <v>1082</v>
      </c>
      <c r="AI81" s="2036"/>
      <c r="AJ81" s="2036"/>
      <c r="AK81" s="2036" t="s">
        <v>5593</v>
      </c>
      <c r="AL81" s="505">
        <v>3</v>
      </c>
      <c r="AM81" s="505"/>
      <c r="AN81" s="505"/>
      <c r="AO81" s="505">
        <v>3</v>
      </c>
      <c r="AP81" s="505"/>
      <c r="AQ81" s="505">
        <v>276</v>
      </c>
      <c r="AR81" s="2036" t="s">
        <v>4932</v>
      </c>
      <c r="AS81" s="2036" t="s">
        <v>4932</v>
      </c>
      <c r="AT81" s="505" t="s">
        <v>5776</v>
      </c>
      <c r="AU81" s="2020">
        <v>276</v>
      </c>
      <c r="AV81" s="112">
        <v>1</v>
      </c>
      <c r="AW81" s="191">
        <v>10000</v>
      </c>
      <c r="AX81" s="191">
        <v>5000</v>
      </c>
      <c r="AY81" s="191">
        <v>5000</v>
      </c>
      <c r="AZ81" s="191">
        <v>5000</v>
      </c>
      <c r="BA81" s="191">
        <v>10000</v>
      </c>
      <c r="BB81" s="2055">
        <v>10</v>
      </c>
      <c r="BC81" s="2055"/>
      <c r="BD81" s="2055"/>
      <c r="BE81" s="2056"/>
      <c r="BF81" s="277">
        <v>10000</v>
      </c>
      <c r="BG81" s="277">
        <v>5000</v>
      </c>
      <c r="BH81" s="277">
        <v>5000</v>
      </c>
      <c r="BI81" s="277">
        <v>5000</v>
      </c>
      <c r="BJ81" s="277">
        <v>10000</v>
      </c>
      <c r="BK81" s="2055">
        <v>10</v>
      </c>
      <c r="BL81" s="2055"/>
      <c r="BM81" s="2056"/>
      <c r="BN81" s="2060"/>
      <c r="BO81" s="2036"/>
      <c r="BP81" s="2036"/>
      <c r="BQ81" s="2036"/>
      <c r="BR81" s="2036"/>
      <c r="BS81" s="2036"/>
      <c r="BT81" s="2036"/>
      <c r="BU81" s="2036"/>
      <c r="BV81" s="2036"/>
      <c r="BW81" s="2036"/>
      <c r="BX81" s="2036"/>
      <c r="BY81" s="2091">
        <v>1</v>
      </c>
      <c r="BZ81" s="2092"/>
      <c r="CA81" s="2092">
        <v>1</v>
      </c>
      <c r="CB81" s="2036"/>
      <c r="CC81" s="2036"/>
    </row>
    <row r="82" spans="1:81" s="1971" customFormat="1" ht="16.5" customHeight="1">
      <c r="A82" s="2036">
        <v>70</v>
      </c>
      <c r="B82" s="2068" t="s">
        <v>41</v>
      </c>
      <c r="C82" s="94" t="s">
        <v>130</v>
      </c>
      <c r="D82" s="94" t="s">
        <v>140</v>
      </c>
      <c r="E82" s="2036" t="s">
        <v>4926</v>
      </c>
      <c r="F82" s="2036" t="s">
        <v>13313</v>
      </c>
      <c r="G82" s="2050" t="s">
        <v>13312</v>
      </c>
      <c r="H82" s="505" t="s">
        <v>13311</v>
      </c>
      <c r="I82" s="505" t="s">
        <v>13310</v>
      </c>
      <c r="J82" s="505" t="s">
        <v>4993</v>
      </c>
      <c r="K82" s="2051" t="s">
        <v>11840</v>
      </c>
      <c r="L82" s="94" t="s">
        <v>13309</v>
      </c>
      <c r="M82" s="192" t="s">
        <v>13308</v>
      </c>
      <c r="N82" s="2053" t="s">
        <v>4953</v>
      </c>
      <c r="O82" s="2053"/>
      <c r="P82" s="2053" t="s">
        <v>4953</v>
      </c>
      <c r="Q82" s="112">
        <v>693.04</v>
      </c>
      <c r="R82" s="112">
        <v>3865.54</v>
      </c>
      <c r="S82" s="112">
        <v>876</v>
      </c>
      <c r="T82" s="112">
        <v>876</v>
      </c>
      <c r="U82" s="112"/>
      <c r="V82" s="112">
        <v>0</v>
      </c>
      <c r="W82" s="191">
        <v>66</v>
      </c>
      <c r="X82" s="283" t="s">
        <v>5029</v>
      </c>
      <c r="Y82" s="191"/>
      <c r="Z82" s="191"/>
      <c r="AA82" s="191"/>
      <c r="AB82" s="191">
        <v>179</v>
      </c>
      <c r="AC82" s="191">
        <v>2</v>
      </c>
      <c r="AD82" s="191"/>
      <c r="AE82" s="191" t="s">
        <v>13307</v>
      </c>
      <c r="AF82" s="94" t="s">
        <v>13306</v>
      </c>
      <c r="AG82" s="191"/>
      <c r="AH82" s="191">
        <v>4000</v>
      </c>
      <c r="AI82" s="2036" t="s">
        <v>13305</v>
      </c>
      <c r="AJ82" s="2036" t="s">
        <v>13304</v>
      </c>
      <c r="AK82" s="2036"/>
      <c r="AL82" s="505">
        <v>5</v>
      </c>
      <c r="AM82" s="505"/>
      <c r="AN82" s="505">
        <v>4</v>
      </c>
      <c r="AO82" s="505">
        <v>1</v>
      </c>
      <c r="AP82" s="505"/>
      <c r="AQ82" s="505">
        <v>298</v>
      </c>
      <c r="AR82" s="505" t="s">
        <v>13848</v>
      </c>
      <c r="AS82" s="505" t="s">
        <v>8551</v>
      </c>
      <c r="AT82" s="505" t="s">
        <v>13303</v>
      </c>
      <c r="AU82" s="2020">
        <v>5465</v>
      </c>
      <c r="AV82" s="112">
        <v>18.338926174496645</v>
      </c>
      <c r="AW82" s="191">
        <v>4000</v>
      </c>
      <c r="AX82" s="191" t="s">
        <v>5251</v>
      </c>
      <c r="AY82" s="191">
        <v>3000</v>
      </c>
      <c r="AZ82" s="191">
        <v>3000</v>
      </c>
      <c r="BA82" s="191">
        <v>3000</v>
      </c>
      <c r="BB82" s="2055" t="s">
        <v>13301</v>
      </c>
      <c r="BC82" s="2055"/>
      <c r="BD82" s="2055" t="s">
        <v>13300</v>
      </c>
      <c r="BE82" s="2056" t="s">
        <v>13299</v>
      </c>
      <c r="BF82" s="277">
        <v>4000</v>
      </c>
      <c r="BG82" s="277" t="s">
        <v>5251</v>
      </c>
      <c r="BH82" s="277" t="s">
        <v>13302</v>
      </c>
      <c r="BI82" s="277">
        <v>3000</v>
      </c>
      <c r="BJ82" s="277">
        <v>3000</v>
      </c>
      <c r="BK82" s="2055" t="s">
        <v>13301</v>
      </c>
      <c r="BL82" s="2055"/>
      <c r="BM82" s="2056" t="s">
        <v>13300</v>
      </c>
      <c r="BN82" s="2060" t="s">
        <v>13299</v>
      </c>
      <c r="BO82" s="2036"/>
      <c r="BP82" s="2036"/>
      <c r="BQ82" s="2036"/>
      <c r="BR82" s="2036"/>
      <c r="BS82" s="2036"/>
      <c r="BT82" s="2036"/>
      <c r="BU82" s="2036"/>
      <c r="BV82" s="2036"/>
      <c r="BW82" s="2036"/>
      <c r="BX82" s="2036"/>
      <c r="BY82" s="505">
        <v>2</v>
      </c>
      <c r="BZ82" s="2036">
        <v>1</v>
      </c>
      <c r="CA82" s="2036">
        <v>2</v>
      </c>
      <c r="CB82" s="2036">
        <v>1</v>
      </c>
      <c r="CC82" s="2036">
        <v>1</v>
      </c>
    </row>
    <row r="83" spans="1:81" s="1971" customFormat="1" ht="16.5" customHeight="1">
      <c r="A83" s="2036">
        <v>71</v>
      </c>
      <c r="B83" s="2036" t="s">
        <v>41</v>
      </c>
      <c r="C83" s="505" t="s">
        <v>153</v>
      </c>
      <c r="D83" s="505" t="s">
        <v>140</v>
      </c>
      <c r="E83" s="2036" t="s">
        <v>4926</v>
      </c>
      <c r="F83" s="2036" t="s">
        <v>13298</v>
      </c>
      <c r="G83" s="2050" t="s">
        <v>13297</v>
      </c>
      <c r="H83" s="505" t="s">
        <v>13296</v>
      </c>
      <c r="I83" s="505" t="s">
        <v>13295</v>
      </c>
      <c r="J83" s="505" t="s">
        <v>4993</v>
      </c>
      <c r="K83" s="2051" t="s">
        <v>13294</v>
      </c>
      <c r="L83" s="2051" t="s">
        <v>13293</v>
      </c>
      <c r="M83" s="2052" t="s">
        <v>13292</v>
      </c>
      <c r="N83" s="2053" t="s">
        <v>4953</v>
      </c>
      <c r="O83" s="2053"/>
      <c r="P83" s="2053" t="s">
        <v>4993</v>
      </c>
      <c r="Q83" s="191">
        <v>5773</v>
      </c>
      <c r="R83" s="191">
        <v>3757</v>
      </c>
      <c r="S83" s="112">
        <v>1169</v>
      </c>
      <c r="T83" s="112">
        <v>1030</v>
      </c>
      <c r="U83" s="112" t="s">
        <v>5052</v>
      </c>
      <c r="V83" s="112">
        <v>139</v>
      </c>
      <c r="W83" s="191">
        <v>70</v>
      </c>
      <c r="X83" s="283" t="s">
        <v>5029</v>
      </c>
      <c r="Y83" s="191">
        <v>351</v>
      </c>
      <c r="Z83" s="191">
        <v>76</v>
      </c>
      <c r="AA83" s="191">
        <v>4175</v>
      </c>
      <c r="AB83" s="191">
        <v>66</v>
      </c>
      <c r="AC83" s="191">
        <v>8</v>
      </c>
      <c r="AD83" s="191"/>
      <c r="AE83" s="191">
        <v>11</v>
      </c>
      <c r="AF83" s="94" t="s">
        <v>13291</v>
      </c>
      <c r="AG83" s="191">
        <v>161</v>
      </c>
      <c r="AH83" s="191">
        <v>218</v>
      </c>
      <c r="AI83" s="2036" t="s">
        <v>13290</v>
      </c>
      <c r="AJ83" s="2036" t="s">
        <v>13289</v>
      </c>
      <c r="AK83" s="2036" t="s">
        <v>4987</v>
      </c>
      <c r="AL83" s="505">
        <v>16</v>
      </c>
      <c r="AM83" s="505">
        <v>3</v>
      </c>
      <c r="AN83" s="505">
        <v>5</v>
      </c>
      <c r="AO83" s="505">
        <v>6</v>
      </c>
      <c r="AP83" s="505">
        <v>2</v>
      </c>
      <c r="AQ83" s="2036">
        <v>299</v>
      </c>
      <c r="AR83" s="2036" t="s">
        <v>5206</v>
      </c>
      <c r="AS83" s="2036" t="s">
        <v>4985</v>
      </c>
      <c r="AT83" s="2036" t="s">
        <v>5987</v>
      </c>
      <c r="AU83" s="2054">
        <v>25645</v>
      </c>
      <c r="AV83" s="112">
        <v>85.769230769230774</v>
      </c>
      <c r="AW83" s="191"/>
      <c r="AX83" s="191"/>
      <c r="AY83" s="191"/>
      <c r="AZ83" s="191"/>
      <c r="BA83" s="191"/>
      <c r="BB83" s="2055"/>
      <c r="BC83" s="2055"/>
      <c r="BD83" s="2055"/>
      <c r="BE83" s="2056" t="s">
        <v>5128</v>
      </c>
      <c r="BF83" s="277"/>
      <c r="BG83" s="277"/>
      <c r="BH83" s="277"/>
      <c r="BI83" s="277"/>
      <c r="BJ83" s="277"/>
      <c r="BK83" s="2055"/>
      <c r="BL83" s="2055"/>
      <c r="BM83" s="2056"/>
      <c r="BN83" s="2060" t="s">
        <v>5128</v>
      </c>
      <c r="BO83" s="2036"/>
      <c r="BP83" s="2036"/>
      <c r="BQ83" s="2036"/>
      <c r="BR83" s="2036"/>
      <c r="BS83" s="2036"/>
      <c r="BT83" s="2036"/>
      <c r="BU83" s="2036"/>
      <c r="BV83" s="2036"/>
      <c r="BW83" s="2036"/>
      <c r="BX83" s="2036"/>
      <c r="BY83" s="505">
        <v>2</v>
      </c>
      <c r="BZ83" s="2036"/>
      <c r="CA83" s="2036">
        <v>5</v>
      </c>
      <c r="CB83" s="2036"/>
      <c r="CC83" s="2036"/>
    </row>
    <row r="84" spans="1:81" s="1971" customFormat="1" ht="16.5" customHeight="1">
      <c r="A84" s="2036">
        <v>72</v>
      </c>
      <c r="B84" s="2068" t="s">
        <v>41</v>
      </c>
      <c r="C84" s="94" t="s">
        <v>130</v>
      </c>
      <c r="D84" s="94" t="s">
        <v>140</v>
      </c>
      <c r="E84" s="2036" t="s">
        <v>4926</v>
      </c>
      <c r="F84" s="2036" t="s">
        <v>13288</v>
      </c>
      <c r="G84" s="2050" t="s">
        <v>13287</v>
      </c>
      <c r="H84" s="505" t="s">
        <v>13286</v>
      </c>
      <c r="I84" s="505" t="s">
        <v>5156</v>
      </c>
      <c r="J84" s="505" t="s">
        <v>4993</v>
      </c>
      <c r="K84" s="2051" t="s">
        <v>8220</v>
      </c>
      <c r="L84" s="2051" t="s">
        <v>13285</v>
      </c>
      <c r="M84" s="192" t="s">
        <v>13284</v>
      </c>
      <c r="N84" s="2053" t="s">
        <v>4953</v>
      </c>
      <c r="O84" s="2053"/>
      <c r="P84" s="2053" t="s">
        <v>4953</v>
      </c>
      <c r="Q84" s="191">
        <v>281</v>
      </c>
      <c r="R84" s="191">
        <v>540.9</v>
      </c>
      <c r="S84" s="112">
        <v>194</v>
      </c>
      <c r="T84" s="112"/>
      <c r="U84" s="112"/>
      <c r="V84" s="112">
        <v>194</v>
      </c>
      <c r="W84" s="191">
        <v>60</v>
      </c>
      <c r="X84" s="283"/>
      <c r="Y84" s="191">
        <v>66</v>
      </c>
      <c r="Z84" s="191">
        <v>45.09</v>
      </c>
      <c r="AA84" s="191">
        <v>20000</v>
      </c>
      <c r="AB84" s="191">
        <v>45.09</v>
      </c>
      <c r="AC84" s="191"/>
      <c r="AD84" s="191"/>
      <c r="AE84" s="191">
        <v>3</v>
      </c>
      <c r="AF84" s="94" t="s">
        <v>13283</v>
      </c>
      <c r="AG84" s="191">
        <v>15</v>
      </c>
      <c r="AH84" s="191">
        <v>20000</v>
      </c>
      <c r="AI84" s="2036"/>
      <c r="AJ84" s="2036"/>
      <c r="AK84" s="2036" t="s">
        <v>5650</v>
      </c>
      <c r="AL84" s="505">
        <v>4</v>
      </c>
      <c r="AM84" s="505">
        <v>4</v>
      </c>
      <c r="AN84" s="505"/>
      <c r="AO84" s="505"/>
      <c r="AP84" s="505"/>
      <c r="AQ84" s="192">
        <v>180</v>
      </c>
      <c r="AR84" s="192" t="s">
        <v>14129</v>
      </c>
      <c r="AS84" s="192" t="s">
        <v>13282</v>
      </c>
      <c r="AT84" s="192" t="s">
        <v>13281</v>
      </c>
      <c r="AU84" s="2054">
        <v>1100</v>
      </c>
      <c r="AV84" s="112">
        <v>6.1111111111111107</v>
      </c>
      <c r="AW84" s="191"/>
      <c r="AX84" s="191"/>
      <c r="AY84" s="191"/>
      <c r="AZ84" s="191"/>
      <c r="BA84" s="191"/>
      <c r="BB84" s="2055"/>
      <c r="BC84" s="2055"/>
      <c r="BD84" s="2055"/>
      <c r="BE84" s="2056"/>
      <c r="BF84" s="277">
        <v>6000</v>
      </c>
      <c r="BG84" s="277"/>
      <c r="BH84" s="277">
        <v>4000</v>
      </c>
      <c r="BI84" s="277">
        <v>4000</v>
      </c>
      <c r="BJ84" s="277">
        <v>4000</v>
      </c>
      <c r="BK84" s="2055"/>
      <c r="BL84" s="2055"/>
      <c r="BM84" s="2056"/>
      <c r="BN84" s="2060"/>
      <c r="BO84" s="2036"/>
      <c r="BP84" s="2036"/>
      <c r="BQ84" s="2036"/>
      <c r="BR84" s="2036"/>
      <c r="BS84" s="2036"/>
      <c r="BT84" s="2036"/>
      <c r="BU84" s="2036"/>
      <c r="BV84" s="2036"/>
      <c r="BW84" s="2036"/>
      <c r="BX84" s="2036"/>
      <c r="BY84" s="505">
        <v>4</v>
      </c>
      <c r="BZ84" s="2036"/>
      <c r="CA84" s="2036"/>
      <c r="CB84" s="2036"/>
      <c r="CC84" s="2055"/>
    </row>
    <row r="85" spans="1:81" s="187" customFormat="1" ht="16.5" customHeight="1">
      <c r="A85" s="2036">
        <v>73</v>
      </c>
      <c r="B85" s="192" t="s">
        <v>41</v>
      </c>
      <c r="C85" s="94" t="s">
        <v>419</v>
      </c>
      <c r="D85" s="94" t="s">
        <v>140</v>
      </c>
      <c r="E85" s="192" t="s">
        <v>4926</v>
      </c>
      <c r="F85" s="192" t="s">
        <v>13280</v>
      </c>
      <c r="G85" s="2034" t="s">
        <v>13279</v>
      </c>
      <c r="H85" s="192" t="s">
        <v>13278</v>
      </c>
      <c r="I85" s="192" t="s">
        <v>13277</v>
      </c>
      <c r="J85" s="2036" t="s">
        <v>4993</v>
      </c>
      <c r="K85" s="192" t="s">
        <v>13276</v>
      </c>
      <c r="L85" s="192" t="s">
        <v>13275</v>
      </c>
      <c r="M85" s="2058" t="s">
        <v>13274</v>
      </c>
      <c r="N85" s="2053" t="s">
        <v>4953</v>
      </c>
      <c r="O85" s="192"/>
      <c r="P85" s="2053" t="s">
        <v>4993</v>
      </c>
      <c r="Q85" s="191">
        <v>5593</v>
      </c>
      <c r="R85" s="191">
        <v>2429</v>
      </c>
      <c r="S85" s="112">
        <v>996</v>
      </c>
      <c r="T85" s="112">
        <v>670</v>
      </c>
      <c r="U85" s="112" t="s">
        <v>5072</v>
      </c>
      <c r="V85" s="112">
        <v>326</v>
      </c>
      <c r="W85" s="191">
        <v>15</v>
      </c>
      <c r="X85" s="283" t="s">
        <v>5029</v>
      </c>
      <c r="Y85" s="191"/>
      <c r="Z85" s="191">
        <v>15</v>
      </c>
      <c r="AA85" s="191">
        <v>3600</v>
      </c>
      <c r="AB85" s="191">
        <v>39</v>
      </c>
      <c r="AC85" s="191">
        <v>30</v>
      </c>
      <c r="AD85" s="191"/>
      <c r="AE85" s="191">
        <v>17</v>
      </c>
      <c r="AF85" s="94" t="s">
        <v>13273</v>
      </c>
      <c r="AG85" s="191">
        <v>189</v>
      </c>
      <c r="AH85" s="191">
        <v>189</v>
      </c>
      <c r="AI85" s="2036"/>
      <c r="AJ85" s="2036"/>
      <c r="AK85" s="192" t="s">
        <v>5593</v>
      </c>
      <c r="AL85" s="254">
        <v>4</v>
      </c>
      <c r="AM85" s="254"/>
      <c r="AN85" s="254">
        <v>2</v>
      </c>
      <c r="AO85" s="254">
        <v>2</v>
      </c>
      <c r="AP85" s="505"/>
      <c r="AQ85" s="2036">
        <v>291</v>
      </c>
      <c r="AR85" s="2036" t="s">
        <v>4986</v>
      </c>
      <c r="AS85" s="2036" t="s">
        <v>4986</v>
      </c>
      <c r="AT85" s="2036" t="s">
        <v>13272</v>
      </c>
      <c r="AU85" s="2054">
        <v>12177</v>
      </c>
      <c r="AV85" s="112">
        <v>41.845360824742265</v>
      </c>
      <c r="AW85" s="191">
        <v>7000</v>
      </c>
      <c r="AX85" s="191">
        <v>3000</v>
      </c>
      <c r="AY85" s="191">
        <v>3000</v>
      </c>
      <c r="AZ85" s="191">
        <v>5000</v>
      </c>
      <c r="BA85" s="191">
        <v>7000</v>
      </c>
      <c r="BB85" s="2055">
        <v>20</v>
      </c>
      <c r="BC85" s="2055">
        <v>60</v>
      </c>
      <c r="BD85" s="2055" t="s">
        <v>13271</v>
      </c>
      <c r="BE85" s="2055" t="s">
        <v>13270</v>
      </c>
      <c r="BF85" s="277"/>
      <c r="BG85" s="277"/>
      <c r="BH85" s="277"/>
      <c r="BI85" s="277"/>
      <c r="BJ85" s="277"/>
      <c r="BK85" s="2055"/>
      <c r="BL85" s="2055"/>
      <c r="BM85" s="2056"/>
      <c r="BN85" s="2060"/>
      <c r="BO85" s="2036"/>
      <c r="BP85" s="2036"/>
      <c r="BQ85" s="2036"/>
      <c r="BR85" s="2036"/>
      <c r="BS85" s="2036"/>
      <c r="BT85" s="2036"/>
      <c r="BU85" s="2036"/>
      <c r="BV85" s="2036"/>
      <c r="BW85" s="2036"/>
      <c r="BX85" s="2036"/>
      <c r="BY85" s="94">
        <v>4</v>
      </c>
      <c r="BZ85" s="192"/>
      <c r="CA85" s="192">
        <v>6</v>
      </c>
      <c r="CB85" s="192"/>
      <c r="CC85" s="192"/>
    </row>
    <row r="86" spans="1:81" s="1971" customFormat="1" ht="16.5" customHeight="1">
      <c r="A86" s="2036">
        <v>74</v>
      </c>
      <c r="B86" s="2036" t="s">
        <v>41</v>
      </c>
      <c r="C86" s="2036" t="s">
        <v>153</v>
      </c>
      <c r="D86" s="2036" t="s">
        <v>140</v>
      </c>
      <c r="E86" s="2036" t="s">
        <v>4926</v>
      </c>
      <c r="F86" s="2036" t="s">
        <v>13269</v>
      </c>
      <c r="G86" s="2050" t="s">
        <v>13268</v>
      </c>
      <c r="H86" s="2036" t="s">
        <v>13267</v>
      </c>
      <c r="I86" s="2036" t="s">
        <v>13266</v>
      </c>
      <c r="J86" s="2036" t="s">
        <v>4993</v>
      </c>
      <c r="K86" s="2051" t="s">
        <v>13265</v>
      </c>
      <c r="L86" s="2051" t="s">
        <v>13264</v>
      </c>
      <c r="M86" s="2052" t="s">
        <v>13263</v>
      </c>
      <c r="N86" s="2053" t="s">
        <v>4953</v>
      </c>
      <c r="O86" s="2053"/>
      <c r="P86" s="2053" t="s">
        <v>4953</v>
      </c>
      <c r="Q86" s="191"/>
      <c r="R86" s="191">
        <v>1560</v>
      </c>
      <c r="S86" s="112">
        <v>1200</v>
      </c>
      <c r="T86" s="112">
        <v>1050</v>
      </c>
      <c r="U86" s="112" t="s">
        <v>5030</v>
      </c>
      <c r="V86" s="112">
        <v>150</v>
      </c>
      <c r="W86" s="191">
        <v>286</v>
      </c>
      <c r="X86" s="283" t="s">
        <v>4915</v>
      </c>
      <c r="Y86" s="191">
        <v>44</v>
      </c>
      <c r="Z86" s="191"/>
      <c r="AA86" s="191"/>
      <c r="AB86" s="191">
        <v>30</v>
      </c>
      <c r="AC86" s="191"/>
      <c r="AD86" s="191"/>
      <c r="AE86" s="191"/>
      <c r="AF86" s="94" t="s">
        <v>13262</v>
      </c>
      <c r="AG86" s="191"/>
      <c r="AH86" s="191">
        <v>14724</v>
      </c>
      <c r="AI86" s="2036" t="s">
        <v>13261</v>
      </c>
      <c r="AJ86" s="2036" t="s">
        <v>13260</v>
      </c>
      <c r="AK86" s="2036" t="s">
        <v>4987</v>
      </c>
      <c r="AL86" s="505">
        <v>1</v>
      </c>
      <c r="AM86" s="505"/>
      <c r="AN86" s="505">
        <v>1</v>
      </c>
      <c r="AO86" s="505"/>
      <c r="AP86" s="505"/>
      <c r="AQ86" s="2036">
        <v>45</v>
      </c>
      <c r="AR86" s="2036" t="s">
        <v>5206</v>
      </c>
      <c r="AS86" s="2036"/>
      <c r="AT86" s="2036" t="s">
        <v>13259</v>
      </c>
      <c r="AU86" s="2054">
        <v>897</v>
      </c>
      <c r="AV86" s="112">
        <v>19.933333333333334</v>
      </c>
      <c r="AW86" s="191"/>
      <c r="AX86" s="191"/>
      <c r="AY86" s="191"/>
      <c r="AZ86" s="191"/>
      <c r="BA86" s="191"/>
      <c r="BB86" s="2055"/>
      <c r="BC86" s="2055"/>
      <c r="BD86" s="2055"/>
      <c r="BE86" s="2056" t="s">
        <v>5128</v>
      </c>
      <c r="BF86" s="277"/>
      <c r="BG86" s="277"/>
      <c r="BH86" s="277"/>
      <c r="BI86" s="277"/>
      <c r="BJ86" s="277"/>
      <c r="BK86" s="2055"/>
      <c r="BL86" s="2055"/>
      <c r="BM86" s="2056"/>
      <c r="BN86" s="2060"/>
      <c r="BO86" s="2036"/>
      <c r="BP86" s="2036"/>
      <c r="BQ86" s="2036"/>
      <c r="BR86" s="2036"/>
      <c r="BS86" s="2036"/>
      <c r="BT86" s="2036"/>
      <c r="BU86" s="2036"/>
      <c r="BV86" s="2036"/>
      <c r="BW86" s="2036"/>
      <c r="BX86" s="2036"/>
      <c r="BY86" s="505">
        <v>2</v>
      </c>
      <c r="BZ86" s="2036"/>
      <c r="CA86" s="2036">
        <v>1</v>
      </c>
      <c r="CB86" s="2036"/>
      <c r="CC86" s="2036"/>
    </row>
    <row r="87" spans="1:81" s="2101" customFormat="1" ht="16.5" customHeight="1">
      <c r="A87" s="2036">
        <v>75</v>
      </c>
      <c r="B87" s="2094" t="s">
        <v>41</v>
      </c>
      <c r="C87" s="2094" t="s">
        <v>110</v>
      </c>
      <c r="D87" s="2094" t="s">
        <v>140</v>
      </c>
      <c r="E87" s="2094" t="s">
        <v>4926</v>
      </c>
      <c r="F87" s="2094" t="s">
        <v>13258</v>
      </c>
      <c r="G87" s="2095" t="s">
        <v>13257</v>
      </c>
      <c r="H87" s="2094" t="s">
        <v>13256</v>
      </c>
      <c r="I87" s="2094" t="s">
        <v>13255</v>
      </c>
      <c r="J87" s="2094" t="s">
        <v>4993</v>
      </c>
      <c r="K87" s="2094" t="s">
        <v>13254</v>
      </c>
      <c r="L87" s="2094" t="s">
        <v>13253</v>
      </c>
      <c r="M87" s="2094" t="s">
        <v>13252</v>
      </c>
      <c r="N87" s="2094" t="s">
        <v>4953</v>
      </c>
      <c r="O87" s="2094"/>
      <c r="P87" s="2094" t="s">
        <v>4953</v>
      </c>
      <c r="Q87" s="2096">
        <v>1410</v>
      </c>
      <c r="R87" s="194">
        <v>381</v>
      </c>
      <c r="S87" s="194">
        <v>268</v>
      </c>
      <c r="T87" s="194">
        <v>72</v>
      </c>
      <c r="U87" s="194" t="s">
        <v>9664</v>
      </c>
      <c r="V87" s="194">
        <v>196</v>
      </c>
      <c r="W87" s="2096">
        <v>50</v>
      </c>
      <c r="X87" s="2097" t="s">
        <v>4915</v>
      </c>
      <c r="Y87" s="2096">
        <v>48</v>
      </c>
      <c r="Z87" s="2096"/>
      <c r="AA87" s="2096"/>
      <c r="AB87" s="2096">
        <v>15</v>
      </c>
      <c r="AC87" s="2096"/>
      <c r="AD87" s="2096"/>
      <c r="AE87" s="2096"/>
      <c r="AF87" s="2098" t="s">
        <v>13251</v>
      </c>
      <c r="AG87" s="2096"/>
      <c r="AH87" s="2096">
        <v>450</v>
      </c>
      <c r="AI87" s="2094"/>
      <c r="AJ87" s="2094"/>
      <c r="AK87" s="2094" t="s">
        <v>4987</v>
      </c>
      <c r="AL87" s="2098">
        <v>3</v>
      </c>
      <c r="AM87" s="2098">
        <v>1</v>
      </c>
      <c r="AN87" s="2098">
        <v>1</v>
      </c>
      <c r="AO87" s="2098">
        <v>1</v>
      </c>
      <c r="AP87" s="2098"/>
      <c r="AQ87" s="2094">
        <v>290</v>
      </c>
      <c r="AR87" s="2094" t="s">
        <v>5753</v>
      </c>
      <c r="AS87" s="2094" t="s">
        <v>5753</v>
      </c>
      <c r="AT87" s="2094" t="s">
        <v>13250</v>
      </c>
      <c r="AU87" s="2099">
        <v>417</v>
      </c>
      <c r="AV87" s="112">
        <v>1.4379310344827587</v>
      </c>
      <c r="AW87" s="2096"/>
      <c r="AX87" s="2096"/>
      <c r="AY87" s="2096"/>
      <c r="AZ87" s="2096"/>
      <c r="BA87" s="2096"/>
      <c r="BB87" s="2094"/>
      <c r="BC87" s="2094"/>
      <c r="BD87" s="2094"/>
      <c r="BE87" s="2094" t="s">
        <v>5128</v>
      </c>
      <c r="BF87" s="434"/>
      <c r="BG87" s="434"/>
      <c r="BH87" s="434"/>
      <c r="BI87" s="434"/>
      <c r="BJ87" s="434"/>
      <c r="BK87" s="2094"/>
      <c r="BL87" s="2094"/>
      <c r="BM87" s="2094"/>
      <c r="BN87" s="2100" t="s">
        <v>5128</v>
      </c>
      <c r="BO87" s="192"/>
      <c r="BP87" s="192"/>
      <c r="BQ87" s="192"/>
      <c r="BR87" s="192"/>
      <c r="BS87" s="192"/>
      <c r="BT87" s="192"/>
      <c r="BU87" s="192"/>
      <c r="BV87" s="192"/>
      <c r="BW87" s="192"/>
      <c r="BX87" s="192"/>
      <c r="BY87" s="2098">
        <v>1</v>
      </c>
      <c r="BZ87" s="2094"/>
      <c r="CA87" s="2094"/>
      <c r="CB87" s="2094"/>
      <c r="CC87" s="2094"/>
    </row>
    <row r="88" spans="1:81" s="1971" customFormat="1" ht="16.5" customHeight="1">
      <c r="A88" s="2036">
        <v>76</v>
      </c>
      <c r="B88" s="2068" t="s">
        <v>41</v>
      </c>
      <c r="C88" s="192" t="s">
        <v>130</v>
      </c>
      <c r="D88" s="192" t="s">
        <v>140</v>
      </c>
      <c r="E88" s="2036" t="s">
        <v>4926</v>
      </c>
      <c r="F88" s="2036" t="s">
        <v>13249</v>
      </c>
      <c r="G88" s="2050" t="s">
        <v>13248</v>
      </c>
      <c r="H88" s="2036" t="s">
        <v>13247</v>
      </c>
      <c r="I88" s="2036" t="s">
        <v>13246</v>
      </c>
      <c r="J88" s="2036" t="s">
        <v>4993</v>
      </c>
      <c r="K88" s="2051" t="s">
        <v>13245</v>
      </c>
      <c r="L88" s="2051" t="s">
        <v>13244</v>
      </c>
      <c r="M88" s="2058" t="s">
        <v>13243</v>
      </c>
      <c r="N88" s="2053" t="s">
        <v>4953</v>
      </c>
      <c r="O88" s="2053"/>
      <c r="P88" s="2053" t="s">
        <v>4993</v>
      </c>
      <c r="Q88" s="191">
        <v>876</v>
      </c>
      <c r="R88" s="191">
        <v>823</v>
      </c>
      <c r="S88" s="112">
        <v>164</v>
      </c>
      <c r="T88" s="112">
        <v>65</v>
      </c>
      <c r="U88" s="112" t="s">
        <v>5072</v>
      </c>
      <c r="V88" s="112">
        <v>99</v>
      </c>
      <c r="W88" s="191">
        <v>109</v>
      </c>
      <c r="X88" s="283" t="s">
        <v>5029</v>
      </c>
      <c r="Y88" s="191">
        <v>95</v>
      </c>
      <c r="Z88" s="191">
        <v>41</v>
      </c>
      <c r="AA88" s="191">
        <v>2350</v>
      </c>
      <c r="AB88" s="191">
        <v>38</v>
      </c>
      <c r="AC88" s="191">
        <v>26</v>
      </c>
      <c r="AD88" s="191"/>
      <c r="AE88" s="191">
        <v>3</v>
      </c>
      <c r="AF88" s="192" t="s">
        <v>13242</v>
      </c>
      <c r="AG88" s="191">
        <v>8200</v>
      </c>
      <c r="AH88" s="191">
        <v>8200</v>
      </c>
      <c r="AI88" s="2036"/>
      <c r="AJ88" s="2036"/>
      <c r="AK88" s="2036" t="s">
        <v>9319</v>
      </c>
      <c r="AL88" s="505">
        <v>8</v>
      </c>
      <c r="AM88" s="505">
        <v>5</v>
      </c>
      <c r="AN88" s="505">
        <v>2</v>
      </c>
      <c r="AO88" s="505">
        <v>1</v>
      </c>
      <c r="AP88" s="505"/>
      <c r="AQ88" s="2036">
        <v>240</v>
      </c>
      <c r="AR88" s="2036" t="s">
        <v>5753</v>
      </c>
      <c r="AS88" s="2036" t="s">
        <v>6388</v>
      </c>
      <c r="AT88" s="2036" t="s">
        <v>13241</v>
      </c>
      <c r="AU88" s="2054">
        <v>809</v>
      </c>
      <c r="AV88" s="112">
        <v>3.3708333333333331</v>
      </c>
      <c r="AW88" s="191">
        <v>5000</v>
      </c>
      <c r="AX88" s="191"/>
      <c r="AY88" s="191">
        <v>3000</v>
      </c>
      <c r="AZ88" s="191">
        <v>3000</v>
      </c>
      <c r="BA88" s="191">
        <v>3000</v>
      </c>
      <c r="BB88" s="2084">
        <v>40</v>
      </c>
      <c r="BC88" s="2084">
        <v>40</v>
      </c>
      <c r="BD88" s="2055" t="s">
        <v>13240</v>
      </c>
      <c r="BE88" s="2056" t="s">
        <v>13239</v>
      </c>
      <c r="BF88" s="277">
        <v>5000</v>
      </c>
      <c r="BG88" s="277"/>
      <c r="BH88" s="277">
        <v>3000</v>
      </c>
      <c r="BI88" s="277">
        <v>3000</v>
      </c>
      <c r="BJ88" s="277">
        <v>3000</v>
      </c>
      <c r="BK88" s="2084">
        <v>40</v>
      </c>
      <c r="BL88" s="2084">
        <v>40</v>
      </c>
      <c r="BM88" s="2056" t="s">
        <v>13240</v>
      </c>
      <c r="BN88" s="2060" t="s">
        <v>13239</v>
      </c>
      <c r="BO88" s="2036"/>
      <c r="BP88" s="2036"/>
      <c r="BQ88" s="2036"/>
      <c r="BR88" s="2036"/>
      <c r="BS88" s="2036"/>
      <c r="BT88" s="2036"/>
      <c r="BU88" s="2036"/>
      <c r="BV88" s="2036"/>
      <c r="BW88" s="2036"/>
      <c r="BX88" s="2036"/>
      <c r="BY88" s="505">
        <v>4</v>
      </c>
      <c r="BZ88" s="2036"/>
      <c r="CA88" s="2036"/>
      <c r="CB88" s="2036"/>
      <c r="CC88" s="2036"/>
    </row>
    <row r="89" spans="1:81" s="1971" customFormat="1" ht="16.5" customHeight="1">
      <c r="A89" s="2036">
        <v>77</v>
      </c>
      <c r="B89" s="2036" t="s">
        <v>41</v>
      </c>
      <c r="C89" s="2036" t="s">
        <v>103</v>
      </c>
      <c r="D89" s="2036" t="s">
        <v>140</v>
      </c>
      <c r="E89" s="2036" t="s">
        <v>4998</v>
      </c>
      <c r="F89" s="2036" t="s">
        <v>13238</v>
      </c>
      <c r="G89" s="2050" t="s">
        <v>13237</v>
      </c>
      <c r="H89" s="2036" t="s">
        <v>13236</v>
      </c>
      <c r="I89" s="2036" t="s">
        <v>13235</v>
      </c>
      <c r="J89" s="2036" t="s">
        <v>4993</v>
      </c>
      <c r="K89" s="2036" t="s">
        <v>9464</v>
      </c>
      <c r="L89" s="2036" t="s">
        <v>13234</v>
      </c>
      <c r="M89" s="192" t="s">
        <v>13233</v>
      </c>
      <c r="N89" s="2053" t="s">
        <v>4993</v>
      </c>
      <c r="O89" s="2053" t="s">
        <v>5251</v>
      </c>
      <c r="P89" s="2053" t="s">
        <v>4993</v>
      </c>
      <c r="Q89" s="191">
        <v>140</v>
      </c>
      <c r="R89" s="191">
        <v>290</v>
      </c>
      <c r="S89" s="112">
        <v>104</v>
      </c>
      <c r="T89" s="112">
        <v>34</v>
      </c>
      <c r="U89" s="112" t="s">
        <v>5072</v>
      </c>
      <c r="V89" s="112">
        <v>70</v>
      </c>
      <c r="W89" s="191">
        <v>10</v>
      </c>
      <c r="X89" s="283" t="s">
        <v>5029</v>
      </c>
      <c r="Y89" s="191">
        <v>1</v>
      </c>
      <c r="Z89" s="191">
        <v>5</v>
      </c>
      <c r="AA89" s="191">
        <v>600</v>
      </c>
      <c r="AB89" s="191">
        <v>43</v>
      </c>
      <c r="AC89" s="191"/>
      <c r="AD89" s="191"/>
      <c r="AE89" s="191">
        <v>2</v>
      </c>
      <c r="AF89" s="2036" t="s">
        <v>13232</v>
      </c>
      <c r="AG89" s="191"/>
      <c r="AH89" s="191">
        <v>2302</v>
      </c>
      <c r="AI89" s="2036"/>
      <c r="AJ89" s="2036"/>
      <c r="AK89" s="2036" t="s">
        <v>5593</v>
      </c>
      <c r="AL89" s="505"/>
      <c r="AM89" s="505"/>
      <c r="AN89" s="505"/>
      <c r="AO89" s="505"/>
      <c r="AP89" s="505"/>
      <c r="AQ89" s="2036">
        <v>184</v>
      </c>
      <c r="AR89" s="2036" t="s">
        <v>4910</v>
      </c>
      <c r="AS89" s="2036" t="s">
        <v>6388</v>
      </c>
      <c r="AT89" s="2036" t="s">
        <v>11817</v>
      </c>
      <c r="AU89" s="2054">
        <v>1694</v>
      </c>
      <c r="AV89" s="112">
        <v>9.2065217391304355</v>
      </c>
      <c r="AW89" s="191"/>
      <c r="AX89" s="191"/>
      <c r="AY89" s="191"/>
      <c r="AZ89" s="191"/>
      <c r="BA89" s="191"/>
      <c r="BB89" s="2055"/>
      <c r="BC89" s="2055"/>
      <c r="BD89" s="2056"/>
      <c r="BE89" s="2056" t="s">
        <v>5128</v>
      </c>
      <c r="BF89" s="277"/>
      <c r="BG89" s="277"/>
      <c r="BH89" s="277"/>
      <c r="BI89" s="277"/>
      <c r="BJ89" s="277"/>
      <c r="BK89" s="2055"/>
      <c r="BL89" s="2055"/>
      <c r="BM89" s="2056"/>
      <c r="BN89" s="2060"/>
      <c r="BO89" s="2036"/>
      <c r="BP89" s="2036"/>
      <c r="BQ89" s="2036"/>
      <c r="BR89" s="2036"/>
      <c r="BS89" s="2036"/>
      <c r="BT89" s="2036"/>
      <c r="BU89" s="2036"/>
      <c r="BV89" s="2036"/>
      <c r="BW89" s="2036"/>
      <c r="BX89" s="2036"/>
      <c r="BY89" s="505">
        <v>1</v>
      </c>
      <c r="BZ89" s="2036"/>
      <c r="CA89" s="2036"/>
      <c r="CB89" s="2036"/>
      <c r="CC89" s="2036"/>
    </row>
    <row r="90" spans="1:81" s="1971" customFormat="1" ht="16.5" customHeight="1">
      <c r="A90" s="2036">
        <v>78</v>
      </c>
      <c r="B90" s="192" t="s">
        <v>41</v>
      </c>
      <c r="C90" s="192" t="s">
        <v>153</v>
      </c>
      <c r="D90" s="192" t="s">
        <v>140</v>
      </c>
      <c r="E90" s="192" t="s">
        <v>4926</v>
      </c>
      <c r="F90" s="192" t="s">
        <v>13231</v>
      </c>
      <c r="G90" s="2034" t="s">
        <v>13230</v>
      </c>
      <c r="H90" s="192" t="s">
        <v>13229</v>
      </c>
      <c r="I90" s="192" t="s">
        <v>13228</v>
      </c>
      <c r="J90" s="2036" t="s">
        <v>4993</v>
      </c>
      <c r="K90" s="192" t="s">
        <v>13227</v>
      </c>
      <c r="L90" s="94" t="s">
        <v>13226</v>
      </c>
      <c r="M90" s="192" t="s">
        <v>13225</v>
      </c>
      <c r="N90" s="2053" t="s">
        <v>4953</v>
      </c>
      <c r="O90" s="192"/>
      <c r="P90" s="2053" t="s">
        <v>4953</v>
      </c>
      <c r="Q90" s="191">
        <v>484</v>
      </c>
      <c r="R90" s="191">
        <v>2113</v>
      </c>
      <c r="S90" s="112">
        <v>692</v>
      </c>
      <c r="T90" s="112">
        <v>500</v>
      </c>
      <c r="U90" s="112" t="s">
        <v>9664</v>
      </c>
      <c r="V90" s="112">
        <v>192</v>
      </c>
      <c r="W90" s="191">
        <v>184</v>
      </c>
      <c r="X90" s="283" t="s">
        <v>5029</v>
      </c>
      <c r="Y90" s="191">
        <v>115</v>
      </c>
      <c r="Z90" s="191"/>
      <c r="AA90" s="191"/>
      <c r="AB90" s="191">
        <v>77</v>
      </c>
      <c r="AC90" s="191"/>
      <c r="AD90" s="191"/>
      <c r="AE90" s="191"/>
      <c r="AF90" s="192" t="s">
        <v>13224</v>
      </c>
      <c r="AG90" s="191">
        <v>1717</v>
      </c>
      <c r="AH90" s="191">
        <v>3202</v>
      </c>
      <c r="AI90" s="192" t="s">
        <v>13223</v>
      </c>
      <c r="AJ90" s="192">
        <v>1</v>
      </c>
      <c r="AK90" s="192" t="s">
        <v>5593</v>
      </c>
      <c r="AL90" s="505">
        <v>2</v>
      </c>
      <c r="AM90" s="94">
        <v>1</v>
      </c>
      <c r="AN90" s="94">
        <v>0</v>
      </c>
      <c r="AO90" s="94">
        <v>1</v>
      </c>
      <c r="AP90" s="94">
        <v>0</v>
      </c>
      <c r="AQ90" s="192">
        <v>230</v>
      </c>
      <c r="AR90" s="2036" t="s">
        <v>4910</v>
      </c>
      <c r="AS90" s="192" t="s">
        <v>6388</v>
      </c>
      <c r="AT90" s="192" t="s">
        <v>13222</v>
      </c>
      <c r="AU90" s="2054">
        <v>10000</v>
      </c>
      <c r="AV90" s="112">
        <v>43.478260869565219</v>
      </c>
      <c r="AW90" s="191"/>
      <c r="AX90" s="191"/>
      <c r="AY90" s="191"/>
      <c r="AZ90" s="191"/>
      <c r="BA90" s="191"/>
      <c r="BB90" s="2055"/>
      <c r="BC90" s="2055"/>
      <c r="BD90" s="192"/>
      <c r="BE90" s="192" t="s">
        <v>5128</v>
      </c>
      <c r="BF90" s="277"/>
      <c r="BG90" s="277"/>
      <c r="BH90" s="277"/>
      <c r="BI90" s="277"/>
      <c r="BJ90" s="277"/>
      <c r="BK90" s="2055"/>
      <c r="BL90" s="2055"/>
      <c r="BM90" s="192"/>
      <c r="BN90" s="2057"/>
      <c r="BO90" s="192"/>
      <c r="BP90" s="192"/>
      <c r="BQ90" s="192"/>
      <c r="BR90" s="192"/>
      <c r="BS90" s="192"/>
      <c r="BT90" s="192"/>
      <c r="BU90" s="192"/>
      <c r="BV90" s="192"/>
      <c r="BW90" s="192"/>
      <c r="BX90" s="192"/>
      <c r="BY90" s="505">
        <v>1</v>
      </c>
      <c r="BZ90" s="192"/>
      <c r="CA90" s="192"/>
      <c r="CB90" s="192"/>
      <c r="CC90" s="192">
        <v>65</v>
      </c>
    </row>
    <row r="91" spans="1:81" s="1971" customFormat="1" ht="16.5" customHeight="1">
      <c r="A91" s="2036">
        <v>79</v>
      </c>
      <c r="B91" s="192" t="s">
        <v>41</v>
      </c>
      <c r="C91" s="192" t="s">
        <v>42</v>
      </c>
      <c r="D91" s="192" t="s">
        <v>140</v>
      </c>
      <c r="E91" s="2036" t="s">
        <v>5079</v>
      </c>
      <c r="F91" s="2036" t="s">
        <v>13221</v>
      </c>
      <c r="G91" s="2050" t="s">
        <v>13220</v>
      </c>
      <c r="H91" s="2036" t="s">
        <v>13219</v>
      </c>
      <c r="I91" s="2051" t="s">
        <v>13218</v>
      </c>
      <c r="J91" s="2051" t="s">
        <v>4993</v>
      </c>
      <c r="K91" s="2051" t="s">
        <v>13217</v>
      </c>
      <c r="L91" s="2051" t="s">
        <v>13216</v>
      </c>
      <c r="M91" s="2058" t="s">
        <v>13215</v>
      </c>
      <c r="N91" s="2053" t="s">
        <v>4953</v>
      </c>
      <c r="O91" s="2055"/>
      <c r="P91" s="2053" t="s">
        <v>4953</v>
      </c>
      <c r="Q91" s="191">
        <v>9974</v>
      </c>
      <c r="R91" s="191">
        <v>5897</v>
      </c>
      <c r="S91" s="112">
        <v>2706</v>
      </c>
      <c r="T91" s="112">
        <v>2045</v>
      </c>
      <c r="U91" s="112" t="s">
        <v>5052</v>
      </c>
      <c r="V91" s="112">
        <v>661</v>
      </c>
      <c r="W91" s="191">
        <v>372</v>
      </c>
      <c r="X91" s="283" t="s">
        <v>12904</v>
      </c>
      <c r="Y91" s="191">
        <v>222</v>
      </c>
      <c r="Z91" s="191">
        <v>47</v>
      </c>
      <c r="AA91" s="191">
        <v>4141</v>
      </c>
      <c r="AB91" s="191">
        <v>99</v>
      </c>
      <c r="AC91" s="191"/>
      <c r="AD91" s="191"/>
      <c r="AE91" s="191">
        <v>594</v>
      </c>
      <c r="AF91" s="2055" t="s">
        <v>13214</v>
      </c>
      <c r="AG91" s="191">
        <v>2239</v>
      </c>
      <c r="AH91" s="191">
        <v>12612</v>
      </c>
      <c r="AI91" s="2055"/>
      <c r="AJ91" s="2055"/>
      <c r="AK91" s="2055" t="s">
        <v>7082</v>
      </c>
      <c r="AL91" s="94"/>
      <c r="AM91" s="254"/>
      <c r="AN91" s="254"/>
      <c r="AO91" s="505"/>
      <c r="AP91" s="505"/>
      <c r="AQ91" s="2036">
        <v>289</v>
      </c>
      <c r="AR91" s="2036" t="s">
        <v>4986</v>
      </c>
      <c r="AS91" s="2036" t="s">
        <v>4986</v>
      </c>
      <c r="AT91" s="2036" t="s">
        <v>13213</v>
      </c>
      <c r="AU91" s="2054">
        <v>20479</v>
      </c>
      <c r="AV91" s="112">
        <v>70.86159169550173</v>
      </c>
      <c r="AW91" s="191"/>
      <c r="AX91" s="191"/>
      <c r="AY91" s="191"/>
      <c r="AZ91" s="191"/>
      <c r="BA91" s="191"/>
      <c r="BB91" s="2055"/>
      <c r="BC91" s="2056"/>
      <c r="BD91" s="2055"/>
      <c r="BE91" s="2055" t="s">
        <v>5128</v>
      </c>
      <c r="BF91" s="277"/>
      <c r="BG91" s="277"/>
      <c r="BH91" s="277"/>
      <c r="BI91" s="277"/>
      <c r="BJ91" s="277"/>
      <c r="BK91" s="2056"/>
      <c r="BL91" s="2056"/>
      <c r="BM91" s="2036"/>
      <c r="BN91" s="2086"/>
      <c r="BO91" s="2036"/>
      <c r="BP91" s="2036"/>
      <c r="BQ91" s="2036"/>
      <c r="BR91" s="2036"/>
      <c r="BS91" s="2036"/>
      <c r="BT91" s="2036"/>
      <c r="BU91" s="2036"/>
      <c r="BV91" s="2036"/>
      <c r="BW91" s="2036"/>
      <c r="BX91" s="2036"/>
      <c r="BY91" s="505">
        <v>1</v>
      </c>
      <c r="BZ91" s="2036"/>
      <c r="CA91" s="2036">
        <v>6</v>
      </c>
      <c r="CB91" s="2036"/>
      <c r="CC91" s="2036"/>
    </row>
    <row r="92" spans="1:81" s="1971" customFormat="1" ht="16.5" customHeight="1">
      <c r="A92" s="2036">
        <v>80</v>
      </c>
      <c r="B92" s="2036" t="s">
        <v>41</v>
      </c>
      <c r="C92" s="2036" t="s">
        <v>103</v>
      </c>
      <c r="D92" s="2036" t="s">
        <v>140</v>
      </c>
      <c r="E92" s="2036" t="s">
        <v>4998</v>
      </c>
      <c r="F92" s="2036" t="s">
        <v>13212</v>
      </c>
      <c r="G92" s="2050" t="s">
        <v>13211</v>
      </c>
      <c r="H92" s="2036" t="s">
        <v>13210</v>
      </c>
      <c r="I92" s="2036" t="s">
        <v>13209</v>
      </c>
      <c r="J92" s="2051" t="s">
        <v>4993</v>
      </c>
      <c r="K92" s="2036" t="s">
        <v>13208</v>
      </c>
      <c r="L92" s="2036" t="s">
        <v>13207</v>
      </c>
      <c r="M92" s="192" t="s">
        <v>13206</v>
      </c>
      <c r="N92" s="2053" t="s">
        <v>4993</v>
      </c>
      <c r="O92" s="2053" t="s">
        <v>5251</v>
      </c>
      <c r="P92" s="2053" t="s">
        <v>4953</v>
      </c>
      <c r="Q92" s="191">
        <v>348</v>
      </c>
      <c r="R92" s="191">
        <v>301</v>
      </c>
      <c r="S92" s="112">
        <v>181</v>
      </c>
      <c r="T92" s="112">
        <v>181</v>
      </c>
      <c r="U92" s="112" t="s">
        <v>9664</v>
      </c>
      <c r="V92" s="112"/>
      <c r="W92" s="191">
        <v>99</v>
      </c>
      <c r="X92" s="283" t="s">
        <v>4915</v>
      </c>
      <c r="Y92" s="191">
        <v>66</v>
      </c>
      <c r="Z92" s="191">
        <v>19</v>
      </c>
      <c r="AA92" s="191">
        <v>10000</v>
      </c>
      <c r="AB92" s="191">
        <v>13</v>
      </c>
      <c r="AC92" s="191"/>
      <c r="AD92" s="191"/>
      <c r="AE92" s="191"/>
      <c r="AF92" s="2036" t="s">
        <v>13205</v>
      </c>
      <c r="AG92" s="191">
        <v>5888</v>
      </c>
      <c r="AH92" s="191">
        <v>11031</v>
      </c>
      <c r="AI92" s="2036"/>
      <c r="AJ92" s="2036"/>
      <c r="AK92" s="2036" t="s">
        <v>4987</v>
      </c>
      <c r="AL92" s="505">
        <v>3</v>
      </c>
      <c r="AM92" s="505">
        <v>1</v>
      </c>
      <c r="AN92" s="505">
        <v>1</v>
      </c>
      <c r="AO92" s="505">
        <v>1</v>
      </c>
      <c r="AP92" s="505"/>
      <c r="AQ92" s="2036">
        <v>230</v>
      </c>
      <c r="AR92" s="2036" t="s">
        <v>5206</v>
      </c>
      <c r="AS92" s="2036" t="s">
        <v>13204</v>
      </c>
      <c r="AT92" s="2036" t="s">
        <v>13203</v>
      </c>
      <c r="AU92" s="2054">
        <v>2187</v>
      </c>
      <c r="AV92" s="112">
        <v>9.5086956521739125</v>
      </c>
      <c r="AW92" s="191">
        <v>5000</v>
      </c>
      <c r="AX92" s="191" t="s">
        <v>5251</v>
      </c>
      <c r="AY92" s="191">
        <v>3000</v>
      </c>
      <c r="AZ92" s="191">
        <v>3000</v>
      </c>
      <c r="BA92" s="191">
        <v>5000</v>
      </c>
      <c r="BB92" s="2084">
        <v>20</v>
      </c>
      <c r="BC92" s="2084"/>
      <c r="BD92" s="2056" t="s">
        <v>13202</v>
      </c>
      <c r="BE92" s="2056"/>
      <c r="BF92" s="277"/>
      <c r="BG92" s="277"/>
      <c r="BH92" s="277"/>
      <c r="BI92" s="277"/>
      <c r="BJ92" s="277"/>
      <c r="BK92" s="2055"/>
      <c r="BL92" s="2055"/>
      <c r="BM92" s="2056"/>
      <c r="BN92" s="2060" t="s">
        <v>13201</v>
      </c>
      <c r="BO92" s="2036"/>
      <c r="BP92" s="2036"/>
      <c r="BQ92" s="2036"/>
      <c r="BR92" s="2036"/>
      <c r="BS92" s="2036"/>
      <c r="BT92" s="2036"/>
      <c r="BU92" s="2036"/>
      <c r="BV92" s="2036"/>
      <c r="BW92" s="505"/>
      <c r="BX92" s="505"/>
      <c r="BY92" s="505"/>
      <c r="BZ92" s="2036">
        <v>3</v>
      </c>
      <c r="CA92" s="2036">
        <v>1</v>
      </c>
      <c r="CB92" s="2036"/>
      <c r="CC92" s="2036">
        <v>42</v>
      </c>
    </row>
    <row r="93" spans="1:81" s="1971" customFormat="1" ht="16.5" customHeight="1">
      <c r="A93" s="2036">
        <v>81</v>
      </c>
      <c r="B93" s="2033" t="s">
        <v>41</v>
      </c>
      <c r="C93" s="2033" t="s">
        <v>124</v>
      </c>
      <c r="D93" s="2033" t="s">
        <v>140</v>
      </c>
      <c r="E93" s="2033" t="s">
        <v>4926</v>
      </c>
      <c r="F93" s="2033" t="s">
        <v>13200</v>
      </c>
      <c r="G93" s="2069" t="s">
        <v>13199</v>
      </c>
      <c r="H93" s="2033" t="s">
        <v>13198</v>
      </c>
      <c r="I93" s="2033" t="s">
        <v>12596</v>
      </c>
      <c r="J93" s="2051" t="s">
        <v>4993</v>
      </c>
      <c r="K93" s="2051" t="s">
        <v>13197</v>
      </c>
      <c r="L93" s="2051" t="s">
        <v>13196</v>
      </c>
      <c r="M93" s="2058" t="s">
        <v>13195</v>
      </c>
      <c r="N93" s="2053" t="s">
        <v>4953</v>
      </c>
      <c r="O93" s="2053"/>
      <c r="P93" s="2053" t="s">
        <v>4993</v>
      </c>
      <c r="Q93" s="191">
        <v>116749</v>
      </c>
      <c r="R93" s="112">
        <v>88288.5</v>
      </c>
      <c r="S93" s="191">
        <v>40383</v>
      </c>
      <c r="T93" s="191">
        <v>36041</v>
      </c>
      <c r="U93" s="191" t="s">
        <v>5072</v>
      </c>
      <c r="V93" s="191">
        <v>4342</v>
      </c>
      <c r="W93" s="191">
        <v>6600</v>
      </c>
      <c r="X93" s="283" t="s">
        <v>4915</v>
      </c>
      <c r="Y93" s="191">
        <v>757</v>
      </c>
      <c r="Z93" s="191">
        <v>370</v>
      </c>
      <c r="AA93" s="191">
        <v>9360</v>
      </c>
      <c r="AB93" s="191">
        <v>6900</v>
      </c>
      <c r="AC93" s="191">
        <v>6600</v>
      </c>
      <c r="AD93" s="191">
        <v>572</v>
      </c>
      <c r="AE93" s="191">
        <v>748</v>
      </c>
      <c r="AF93" s="192" t="s">
        <v>13194</v>
      </c>
      <c r="AG93" s="191">
        <v>36441</v>
      </c>
      <c r="AH93" s="191">
        <v>38693</v>
      </c>
      <c r="AI93" s="2033" t="s">
        <v>13193</v>
      </c>
      <c r="AJ93" s="2033" t="s">
        <v>13192</v>
      </c>
      <c r="AK93" s="2033" t="s">
        <v>4987</v>
      </c>
      <c r="AL93" s="2033">
        <v>17</v>
      </c>
      <c r="AM93" s="2033">
        <v>4</v>
      </c>
      <c r="AN93" s="2033">
        <v>11</v>
      </c>
      <c r="AO93" s="2033">
        <v>2</v>
      </c>
      <c r="AP93" s="2033"/>
      <c r="AQ93" s="2033">
        <v>295</v>
      </c>
      <c r="AR93" s="2033" t="s">
        <v>8744</v>
      </c>
      <c r="AS93" s="2033" t="s">
        <v>6506</v>
      </c>
      <c r="AT93" s="2033" t="s">
        <v>5987</v>
      </c>
      <c r="AU93" s="2054">
        <v>323129</v>
      </c>
      <c r="AV93" s="112">
        <v>1095.3525423728813</v>
      </c>
      <c r="AW93" s="191"/>
      <c r="AX93" s="191"/>
      <c r="AY93" s="191"/>
      <c r="AZ93" s="191"/>
      <c r="BA93" s="191"/>
      <c r="BB93" s="2055"/>
      <c r="BC93" s="2055"/>
      <c r="BD93" s="2055"/>
      <c r="BE93" s="2056" t="s">
        <v>5128</v>
      </c>
      <c r="BF93" s="277"/>
      <c r="BG93" s="277"/>
      <c r="BH93" s="277"/>
      <c r="BI93" s="277"/>
      <c r="BJ93" s="277"/>
      <c r="BK93" s="2055"/>
      <c r="BL93" s="2055"/>
      <c r="BM93" s="2056"/>
      <c r="BN93" s="2060"/>
      <c r="BO93" s="2033"/>
      <c r="BP93" s="2033"/>
      <c r="BQ93" s="2033"/>
      <c r="BR93" s="2033"/>
      <c r="BS93" s="2033"/>
      <c r="BT93" s="2033"/>
      <c r="BU93" s="2033"/>
      <c r="BV93" s="2033"/>
      <c r="BW93" s="144"/>
      <c r="BX93" s="144"/>
      <c r="BY93" s="144">
        <v>31</v>
      </c>
      <c r="BZ93" s="2033">
        <v>69</v>
      </c>
      <c r="CA93" s="2033">
        <v>136</v>
      </c>
      <c r="CB93" s="2033"/>
      <c r="CC93" s="2033"/>
    </row>
    <row r="94" spans="1:81" s="1971" customFormat="1" ht="16.5" customHeight="1">
      <c r="A94" s="2036">
        <v>82</v>
      </c>
      <c r="B94" s="192" t="s">
        <v>41</v>
      </c>
      <c r="C94" s="192" t="s">
        <v>153</v>
      </c>
      <c r="D94" s="192" t="s">
        <v>140</v>
      </c>
      <c r="E94" s="192" t="s">
        <v>4926</v>
      </c>
      <c r="F94" s="192" t="s">
        <v>13191</v>
      </c>
      <c r="G94" s="2034" t="s">
        <v>13190</v>
      </c>
      <c r="H94" s="192" t="s">
        <v>13189</v>
      </c>
      <c r="I94" s="192" t="s">
        <v>13188</v>
      </c>
      <c r="J94" s="2051" t="s">
        <v>4993</v>
      </c>
      <c r="K94" s="192" t="s">
        <v>13187</v>
      </c>
      <c r="L94" s="192" t="s">
        <v>13186</v>
      </c>
      <c r="M94" s="192" t="s">
        <v>13185</v>
      </c>
      <c r="N94" s="2053" t="s">
        <v>4953</v>
      </c>
      <c r="O94" s="192"/>
      <c r="P94" s="2053" t="s">
        <v>4953</v>
      </c>
      <c r="Q94" s="191">
        <v>4320</v>
      </c>
      <c r="R94" s="191">
        <v>524</v>
      </c>
      <c r="S94" s="112">
        <v>114</v>
      </c>
      <c r="T94" s="191">
        <v>96</v>
      </c>
      <c r="U94" s="191" t="s">
        <v>5780</v>
      </c>
      <c r="V94" s="191">
        <v>18</v>
      </c>
      <c r="W94" s="191">
        <v>50</v>
      </c>
      <c r="X94" s="283" t="s">
        <v>5029</v>
      </c>
      <c r="Y94" s="191">
        <v>180</v>
      </c>
      <c r="Z94" s="191">
        <v>17</v>
      </c>
      <c r="AA94" s="191">
        <v>430</v>
      </c>
      <c r="AB94" s="191">
        <v>17</v>
      </c>
      <c r="AC94" s="191"/>
      <c r="AD94" s="191"/>
      <c r="AE94" s="191">
        <v>10</v>
      </c>
      <c r="AF94" s="192" t="s">
        <v>13184</v>
      </c>
      <c r="AG94" s="191">
        <v>7983</v>
      </c>
      <c r="AH94" s="191">
        <v>8101</v>
      </c>
      <c r="AI94" s="192"/>
      <c r="AJ94" s="192"/>
      <c r="AK94" s="94" t="s">
        <v>5593</v>
      </c>
      <c r="AL94" s="505">
        <v>5</v>
      </c>
      <c r="AM94" s="94"/>
      <c r="AN94" s="94">
        <v>5</v>
      </c>
      <c r="AO94" s="94"/>
      <c r="AP94" s="94"/>
      <c r="AQ94" s="192">
        <v>254</v>
      </c>
      <c r="AR94" s="192" t="s">
        <v>8744</v>
      </c>
      <c r="AS94" s="192"/>
      <c r="AT94" s="192" t="s">
        <v>13183</v>
      </c>
      <c r="AU94" s="2054">
        <v>3918</v>
      </c>
      <c r="AV94" s="112">
        <v>15.4251968503937</v>
      </c>
      <c r="AW94" s="191">
        <v>2000</v>
      </c>
      <c r="AX94" s="191">
        <v>1500</v>
      </c>
      <c r="AY94" s="191">
        <v>1500</v>
      </c>
      <c r="AZ94" s="191">
        <v>1500</v>
      </c>
      <c r="BA94" s="191">
        <v>2000</v>
      </c>
      <c r="BB94" s="2055" t="s">
        <v>13182</v>
      </c>
      <c r="BC94" s="2055"/>
      <c r="BD94" s="192" t="s">
        <v>13181</v>
      </c>
      <c r="BE94" s="192" t="s">
        <v>13180</v>
      </c>
      <c r="BF94" s="277"/>
      <c r="BG94" s="277"/>
      <c r="BH94" s="277"/>
      <c r="BI94" s="277"/>
      <c r="BJ94" s="277"/>
      <c r="BK94" s="2055"/>
      <c r="BL94" s="2055"/>
      <c r="BM94" s="192"/>
      <c r="BN94" s="2057"/>
      <c r="BO94" s="192"/>
      <c r="BP94" s="192"/>
      <c r="BQ94" s="192"/>
      <c r="BR94" s="192"/>
      <c r="BS94" s="192"/>
      <c r="BT94" s="192"/>
      <c r="BU94" s="192"/>
      <c r="BV94" s="192"/>
      <c r="BW94" s="94"/>
      <c r="BX94" s="94"/>
      <c r="BY94" s="505">
        <v>2</v>
      </c>
      <c r="BZ94" s="192"/>
      <c r="CA94" s="192"/>
      <c r="CB94" s="192"/>
      <c r="CC94" s="192"/>
    </row>
    <row r="95" spans="1:81" s="1971" customFormat="1" ht="16.5" customHeight="1">
      <c r="A95" s="2036">
        <v>83</v>
      </c>
      <c r="B95" s="2036" t="s">
        <v>41</v>
      </c>
      <c r="C95" s="2036" t="s">
        <v>130</v>
      </c>
      <c r="D95" s="2036" t="s">
        <v>140</v>
      </c>
      <c r="E95" s="2036" t="s">
        <v>4926</v>
      </c>
      <c r="F95" s="2036" t="s">
        <v>13179</v>
      </c>
      <c r="G95" s="2050" t="s">
        <v>13178</v>
      </c>
      <c r="H95" s="2036" t="s">
        <v>13177</v>
      </c>
      <c r="I95" s="2036" t="s">
        <v>13176</v>
      </c>
      <c r="J95" s="2051" t="s">
        <v>4993</v>
      </c>
      <c r="K95" s="2051" t="s">
        <v>6874</v>
      </c>
      <c r="L95" s="2036" t="s">
        <v>13175</v>
      </c>
      <c r="M95" s="192" t="s">
        <v>13174</v>
      </c>
      <c r="N95" s="2053" t="s">
        <v>4953</v>
      </c>
      <c r="O95" s="2053"/>
      <c r="P95" s="2053" t="s">
        <v>4953</v>
      </c>
      <c r="Q95" s="191">
        <v>507.8</v>
      </c>
      <c r="R95" s="191">
        <v>878</v>
      </c>
      <c r="S95" s="112">
        <v>335</v>
      </c>
      <c r="T95" s="191">
        <v>239</v>
      </c>
      <c r="U95" s="191" t="s">
        <v>5072</v>
      </c>
      <c r="V95" s="191">
        <v>96</v>
      </c>
      <c r="W95" s="191">
        <v>248</v>
      </c>
      <c r="X95" s="283" t="s">
        <v>5029</v>
      </c>
      <c r="Y95" s="191">
        <v>73</v>
      </c>
      <c r="Z95" s="191">
        <v>24</v>
      </c>
      <c r="AA95" s="191">
        <v>3525</v>
      </c>
      <c r="AB95" s="191">
        <v>38</v>
      </c>
      <c r="AC95" s="191">
        <v>20</v>
      </c>
      <c r="AD95" s="191"/>
      <c r="AE95" s="191">
        <v>2</v>
      </c>
      <c r="AF95" s="192" t="s">
        <v>13173</v>
      </c>
      <c r="AG95" s="191">
        <v>7117</v>
      </c>
      <c r="AH95" s="191">
        <v>8239</v>
      </c>
      <c r="AI95" s="2036"/>
      <c r="AJ95" s="2036"/>
      <c r="AK95" s="505" t="s">
        <v>4987</v>
      </c>
      <c r="AL95" s="505">
        <v>4</v>
      </c>
      <c r="AM95" s="505"/>
      <c r="AN95" s="505">
        <v>1</v>
      </c>
      <c r="AO95" s="505">
        <v>3</v>
      </c>
      <c r="AP95" s="505"/>
      <c r="AQ95" s="2036">
        <v>244</v>
      </c>
      <c r="AR95" s="2036" t="s">
        <v>5753</v>
      </c>
      <c r="AS95" s="2036" t="s">
        <v>5753</v>
      </c>
      <c r="AT95" s="2036" t="s">
        <v>13172</v>
      </c>
      <c r="AU95" s="2054">
        <v>544</v>
      </c>
      <c r="AV95" s="112">
        <v>2.2295081967213113</v>
      </c>
      <c r="AW95" s="191">
        <v>5000</v>
      </c>
      <c r="AX95" s="191">
        <v>4000</v>
      </c>
      <c r="AY95" s="191">
        <v>4000</v>
      </c>
      <c r="AZ95" s="191">
        <v>4000</v>
      </c>
      <c r="BA95" s="191">
        <v>5000</v>
      </c>
      <c r="BB95" s="2055">
        <v>20</v>
      </c>
      <c r="BC95" s="2055" t="s">
        <v>13171</v>
      </c>
      <c r="BD95" s="2056" t="s">
        <v>13170</v>
      </c>
      <c r="BE95" s="2056" t="s">
        <v>13169</v>
      </c>
      <c r="BF95" s="277"/>
      <c r="BG95" s="277"/>
      <c r="BH95" s="277"/>
      <c r="BI95" s="277"/>
      <c r="BJ95" s="277"/>
      <c r="BK95" s="2055"/>
      <c r="BL95" s="2055"/>
      <c r="BM95" s="2056"/>
      <c r="BN95" s="2060" t="s">
        <v>5128</v>
      </c>
      <c r="BO95" s="2036"/>
      <c r="BP95" s="2036"/>
      <c r="BQ95" s="2036"/>
      <c r="BR95" s="2036"/>
      <c r="BS95" s="2036"/>
      <c r="BT95" s="2036"/>
      <c r="BU95" s="2036"/>
      <c r="BV95" s="2036"/>
      <c r="BW95" s="505"/>
      <c r="BX95" s="505"/>
      <c r="BY95" s="505">
        <v>1</v>
      </c>
      <c r="BZ95" s="2036">
        <v>1</v>
      </c>
      <c r="CA95" s="2036">
        <v>1</v>
      </c>
      <c r="CB95" s="2036"/>
      <c r="CC95" s="2036"/>
    </row>
    <row r="96" spans="1:81" s="1971" customFormat="1" ht="16.5" customHeight="1">
      <c r="A96" s="2036">
        <v>84</v>
      </c>
      <c r="B96" s="192" t="s">
        <v>41</v>
      </c>
      <c r="C96" s="192" t="s">
        <v>153</v>
      </c>
      <c r="D96" s="192" t="s">
        <v>140</v>
      </c>
      <c r="E96" s="192" t="s">
        <v>4926</v>
      </c>
      <c r="F96" s="192" t="s">
        <v>13168</v>
      </c>
      <c r="G96" s="2034" t="s">
        <v>13167</v>
      </c>
      <c r="H96" s="192" t="s">
        <v>13166</v>
      </c>
      <c r="I96" s="192" t="s">
        <v>13165</v>
      </c>
      <c r="J96" s="2051" t="s">
        <v>4993</v>
      </c>
      <c r="K96" s="192" t="s">
        <v>8286</v>
      </c>
      <c r="L96" s="192" t="s">
        <v>13164</v>
      </c>
      <c r="M96" s="192" t="s">
        <v>13163</v>
      </c>
      <c r="N96" s="2053" t="s">
        <v>4953</v>
      </c>
      <c r="O96" s="192"/>
      <c r="P96" s="2053" t="s">
        <v>4953</v>
      </c>
      <c r="Q96" s="191">
        <v>898.04</v>
      </c>
      <c r="R96" s="191">
        <v>584.97</v>
      </c>
      <c r="S96" s="112">
        <v>202</v>
      </c>
      <c r="T96" s="191">
        <v>82</v>
      </c>
      <c r="U96" s="191" t="s">
        <v>5072</v>
      </c>
      <c r="V96" s="191">
        <v>120</v>
      </c>
      <c r="W96" s="191">
        <v>40</v>
      </c>
      <c r="X96" s="283" t="s">
        <v>5029</v>
      </c>
      <c r="Y96" s="191">
        <v>192.04</v>
      </c>
      <c r="Z96" s="191">
        <v>40.25</v>
      </c>
      <c r="AA96" s="191">
        <v>510</v>
      </c>
      <c r="AB96" s="191">
        <v>36.96</v>
      </c>
      <c r="AC96" s="191">
        <v>27.25</v>
      </c>
      <c r="AD96" s="191"/>
      <c r="AE96" s="191">
        <v>9</v>
      </c>
      <c r="AF96" s="192" t="s">
        <v>13162</v>
      </c>
      <c r="AG96" s="191">
        <v>1925</v>
      </c>
      <c r="AH96" s="191">
        <v>1925</v>
      </c>
      <c r="AI96" s="192"/>
      <c r="AJ96" s="192"/>
      <c r="AK96" s="505" t="s">
        <v>4987</v>
      </c>
      <c r="AL96" s="505">
        <v>7</v>
      </c>
      <c r="AM96" s="94"/>
      <c r="AN96" s="94">
        <v>6</v>
      </c>
      <c r="AO96" s="94">
        <v>1</v>
      </c>
      <c r="AP96" s="94"/>
      <c r="AQ96" s="192">
        <v>243</v>
      </c>
      <c r="AR96" s="192" t="s">
        <v>4910</v>
      </c>
      <c r="AS96" s="192"/>
      <c r="AT96" s="192" t="s">
        <v>13161</v>
      </c>
      <c r="AU96" s="2054">
        <v>757</v>
      </c>
      <c r="AV96" s="112">
        <v>3.1152263374485596</v>
      </c>
      <c r="AW96" s="191">
        <v>5000</v>
      </c>
      <c r="AX96" s="191">
        <v>2000</v>
      </c>
      <c r="AY96" s="191">
        <v>2000</v>
      </c>
      <c r="AZ96" s="191">
        <v>3000</v>
      </c>
      <c r="BA96" s="191">
        <v>5000</v>
      </c>
      <c r="BB96" s="2055"/>
      <c r="BC96" s="2055"/>
      <c r="BD96" s="192" t="s">
        <v>13160</v>
      </c>
      <c r="BE96" s="192" t="s">
        <v>13159</v>
      </c>
      <c r="BF96" s="277">
        <v>8000</v>
      </c>
      <c r="BG96" s="277">
        <v>3000</v>
      </c>
      <c r="BH96" s="277">
        <v>3000</v>
      </c>
      <c r="BI96" s="277">
        <v>5000</v>
      </c>
      <c r="BJ96" s="277">
        <v>8000</v>
      </c>
      <c r="BK96" s="2055">
        <v>20</v>
      </c>
      <c r="BL96" s="2055">
        <v>60</v>
      </c>
      <c r="BM96" s="192" t="s">
        <v>13160</v>
      </c>
      <c r="BN96" s="2057" t="s">
        <v>13159</v>
      </c>
      <c r="BO96" s="192"/>
      <c r="BP96" s="192"/>
      <c r="BQ96" s="192"/>
      <c r="BR96" s="192"/>
      <c r="BS96" s="192"/>
      <c r="BT96" s="192"/>
      <c r="BU96" s="192"/>
      <c r="BV96" s="192"/>
      <c r="BW96" s="94"/>
      <c r="BX96" s="94"/>
      <c r="BY96" s="505">
        <v>2</v>
      </c>
      <c r="BZ96" s="192">
        <v>1</v>
      </c>
      <c r="CA96" s="192"/>
      <c r="CB96" s="192"/>
      <c r="CC96" s="192"/>
    </row>
    <row r="97" spans="1:81" s="1971" customFormat="1" ht="16.5" customHeight="1">
      <c r="A97" s="2036">
        <v>85</v>
      </c>
      <c r="B97" s="2068" t="s">
        <v>41</v>
      </c>
      <c r="C97" s="192" t="s">
        <v>130</v>
      </c>
      <c r="D97" s="192" t="s">
        <v>140</v>
      </c>
      <c r="E97" s="2036" t="s">
        <v>4926</v>
      </c>
      <c r="F97" s="2036" t="s">
        <v>13158</v>
      </c>
      <c r="G97" s="2050" t="s">
        <v>13157</v>
      </c>
      <c r="H97" s="2036" t="s">
        <v>13156</v>
      </c>
      <c r="I97" s="2036" t="s">
        <v>13155</v>
      </c>
      <c r="J97" s="2051" t="s">
        <v>4993</v>
      </c>
      <c r="K97" s="2051" t="s">
        <v>13154</v>
      </c>
      <c r="L97" s="2051" t="s">
        <v>13153</v>
      </c>
      <c r="M97" s="192" t="s">
        <v>13152</v>
      </c>
      <c r="N97" s="2053" t="s">
        <v>4953</v>
      </c>
      <c r="O97" s="2053"/>
      <c r="P97" s="2053" t="s">
        <v>4953</v>
      </c>
      <c r="Q97" s="191">
        <v>626.58000000000004</v>
      </c>
      <c r="R97" s="191">
        <v>2112.5500000000002</v>
      </c>
      <c r="S97" s="112">
        <v>355</v>
      </c>
      <c r="T97" s="191">
        <v>176</v>
      </c>
      <c r="U97" s="191" t="s">
        <v>5926</v>
      </c>
      <c r="V97" s="191">
        <v>179</v>
      </c>
      <c r="W97" s="191">
        <v>254</v>
      </c>
      <c r="X97" s="283" t="s">
        <v>4915</v>
      </c>
      <c r="Y97" s="191">
        <v>295</v>
      </c>
      <c r="Z97" s="191">
        <v>7</v>
      </c>
      <c r="AA97" s="191">
        <v>200</v>
      </c>
      <c r="AB97" s="191">
        <v>13</v>
      </c>
      <c r="AC97" s="191"/>
      <c r="AD97" s="191"/>
      <c r="AE97" s="191">
        <v>10</v>
      </c>
      <c r="AF97" s="192" t="s">
        <v>13151</v>
      </c>
      <c r="AG97" s="191">
        <v>2422</v>
      </c>
      <c r="AH97" s="191">
        <v>5500</v>
      </c>
      <c r="AI97" s="2036"/>
      <c r="AJ97" s="2036"/>
      <c r="AK97" s="505" t="s">
        <v>5593</v>
      </c>
      <c r="AL97" s="505">
        <v>14</v>
      </c>
      <c r="AM97" s="505"/>
      <c r="AN97" s="505">
        <v>8</v>
      </c>
      <c r="AO97" s="505">
        <v>6</v>
      </c>
      <c r="AP97" s="505"/>
      <c r="AQ97" s="2036">
        <v>303</v>
      </c>
      <c r="AR97" s="2036" t="s">
        <v>4932</v>
      </c>
      <c r="AS97" s="2036" t="s">
        <v>6388</v>
      </c>
      <c r="AT97" s="2036" t="s">
        <v>13150</v>
      </c>
      <c r="AU97" s="2054">
        <v>5303</v>
      </c>
      <c r="AV97" s="112">
        <v>17.501650165016503</v>
      </c>
      <c r="AW97" s="191">
        <v>2000</v>
      </c>
      <c r="AX97" s="191"/>
      <c r="AY97" s="191">
        <v>1000</v>
      </c>
      <c r="AZ97" s="191">
        <v>1000</v>
      </c>
      <c r="BA97" s="191">
        <v>2000</v>
      </c>
      <c r="BB97" s="2055">
        <v>20</v>
      </c>
      <c r="BC97" s="2055">
        <v>50</v>
      </c>
      <c r="BD97" s="2055" t="s">
        <v>13149</v>
      </c>
      <c r="BE97" s="2056"/>
      <c r="BF97" s="277">
        <v>2000</v>
      </c>
      <c r="BG97" s="277"/>
      <c r="BH97" s="277">
        <v>1000</v>
      </c>
      <c r="BI97" s="277">
        <v>1000</v>
      </c>
      <c r="BJ97" s="277">
        <v>2000</v>
      </c>
      <c r="BK97" s="2055">
        <v>20</v>
      </c>
      <c r="BL97" s="2055">
        <v>50</v>
      </c>
      <c r="BM97" s="2056" t="s">
        <v>13149</v>
      </c>
      <c r="BN97" s="2060" t="s">
        <v>13148</v>
      </c>
      <c r="BO97" s="2036"/>
      <c r="BP97" s="2036"/>
      <c r="BQ97" s="2036"/>
      <c r="BR97" s="2036"/>
      <c r="BS97" s="2036"/>
      <c r="BT97" s="2036"/>
      <c r="BU97" s="2036"/>
      <c r="BV97" s="2036"/>
      <c r="BW97" s="505"/>
      <c r="BX97" s="505"/>
      <c r="BY97" s="505">
        <v>1</v>
      </c>
      <c r="BZ97" s="2036">
        <v>2</v>
      </c>
      <c r="CA97" s="2036"/>
      <c r="CB97" s="2036"/>
      <c r="CC97" s="2036">
        <v>1</v>
      </c>
    </row>
    <row r="98" spans="1:81" s="1971" customFormat="1" ht="16.5" customHeight="1">
      <c r="A98" s="2036">
        <v>86</v>
      </c>
      <c r="B98" s="2036" t="s">
        <v>41</v>
      </c>
      <c r="C98" s="2036" t="s">
        <v>61</v>
      </c>
      <c r="D98" s="2036" t="s">
        <v>140</v>
      </c>
      <c r="E98" s="2036" t="s">
        <v>4926</v>
      </c>
      <c r="F98" s="2036" t="s">
        <v>13147</v>
      </c>
      <c r="G98" s="2072" t="s">
        <v>13146</v>
      </c>
      <c r="H98" s="94" t="s">
        <v>13145</v>
      </c>
      <c r="I98" s="94" t="s">
        <v>13144</v>
      </c>
      <c r="J98" s="2051" t="s">
        <v>4993</v>
      </c>
      <c r="K98" s="192" t="s">
        <v>13143</v>
      </c>
      <c r="L98" s="505" t="s">
        <v>13142</v>
      </c>
      <c r="M98" s="2058" t="s">
        <v>13141</v>
      </c>
      <c r="N98" s="2053" t="s">
        <v>4993</v>
      </c>
      <c r="O98" s="2053" t="s">
        <v>5251</v>
      </c>
      <c r="P98" s="2053" t="s">
        <v>4953</v>
      </c>
      <c r="Q98" s="191">
        <v>576</v>
      </c>
      <c r="R98" s="191">
        <v>2644</v>
      </c>
      <c r="S98" s="112">
        <v>358</v>
      </c>
      <c r="T98" s="191">
        <v>263</v>
      </c>
      <c r="U98" s="191" t="s">
        <v>5072</v>
      </c>
      <c r="V98" s="191">
        <v>95</v>
      </c>
      <c r="W98" s="191">
        <v>38</v>
      </c>
      <c r="X98" s="283" t="s">
        <v>5029</v>
      </c>
      <c r="Y98" s="191">
        <v>95.46</v>
      </c>
      <c r="Z98" s="191">
        <v>60.34</v>
      </c>
      <c r="AA98" s="191">
        <v>3530</v>
      </c>
      <c r="AB98" s="191">
        <v>147.5</v>
      </c>
      <c r="AC98" s="191"/>
      <c r="AD98" s="191"/>
      <c r="AE98" s="191">
        <v>24</v>
      </c>
      <c r="AF98" s="192" t="s">
        <v>6024</v>
      </c>
      <c r="AG98" s="2077">
        <v>4935</v>
      </c>
      <c r="AH98" s="2077">
        <v>4935</v>
      </c>
      <c r="AI98" s="2102" t="s">
        <v>13140</v>
      </c>
      <c r="AJ98" s="192" t="s">
        <v>13139</v>
      </c>
      <c r="AK98" s="94" t="s">
        <v>5593</v>
      </c>
      <c r="AL98" s="2103">
        <v>1</v>
      </c>
      <c r="AM98" s="2103">
        <v>1</v>
      </c>
      <c r="AN98" s="505"/>
      <c r="AO98" s="505"/>
      <c r="AP98" s="2103"/>
      <c r="AQ98" s="2092">
        <v>193</v>
      </c>
      <c r="AR98" s="2092" t="s">
        <v>13138</v>
      </c>
      <c r="AS98" s="2092" t="s">
        <v>13138</v>
      </c>
      <c r="AT98" s="2092" t="s">
        <v>13137</v>
      </c>
      <c r="AU98" s="2104">
        <v>1516</v>
      </c>
      <c r="AV98" s="112">
        <v>7.8549222797927465</v>
      </c>
      <c r="AW98" s="191">
        <v>4000</v>
      </c>
      <c r="AX98" s="191"/>
      <c r="AY98" s="191">
        <v>3000</v>
      </c>
      <c r="AZ98" s="191">
        <v>3000</v>
      </c>
      <c r="BA98" s="191">
        <v>3000</v>
      </c>
      <c r="BB98" s="2055">
        <v>25</v>
      </c>
      <c r="BC98" s="2055" t="s">
        <v>13136</v>
      </c>
      <c r="BD98" s="2055" t="s">
        <v>13135</v>
      </c>
      <c r="BE98" s="2056" t="s">
        <v>13134</v>
      </c>
      <c r="BF98" s="277">
        <v>4000</v>
      </c>
      <c r="BG98" s="277"/>
      <c r="BH98" s="277">
        <v>3000</v>
      </c>
      <c r="BI98" s="277">
        <v>3000</v>
      </c>
      <c r="BJ98" s="277">
        <v>3000</v>
      </c>
      <c r="BK98" s="2055">
        <v>25</v>
      </c>
      <c r="BL98" s="2055" t="s">
        <v>13136</v>
      </c>
      <c r="BM98" s="2055" t="s">
        <v>13135</v>
      </c>
      <c r="BN98" s="2060" t="s">
        <v>13134</v>
      </c>
      <c r="BO98" s="2036"/>
      <c r="BP98" s="2036"/>
      <c r="BQ98" s="2036"/>
      <c r="BR98" s="2036"/>
      <c r="BS98" s="2036"/>
      <c r="BT98" s="2036"/>
      <c r="BU98" s="2036"/>
      <c r="BV98" s="2036"/>
      <c r="BW98" s="505"/>
      <c r="BX98" s="505"/>
      <c r="BY98" s="2091">
        <v>1</v>
      </c>
      <c r="BZ98" s="2092"/>
      <c r="CA98" s="2092">
        <v>3</v>
      </c>
      <c r="CB98" s="2092">
        <v>8</v>
      </c>
      <c r="CC98" s="2092"/>
    </row>
    <row r="99" spans="1:81" s="1971" customFormat="1" ht="16.5" customHeight="1">
      <c r="A99" s="2036">
        <v>87</v>
      </c>
      <c r="B99" s="2036" t="s">
        <v>41</v>
      </c>
      <c r="C99" s="2036" t="s">
        <v>61</v>
      </c>
      <c r="D99" s="2036" t="s">
        <v>140</v>
      </c>
      <c r="E99" s="2036" t="s">
        <v>4926</v>
      </c>
      <c r="F99" s="2036" t="s">
        <v>13133</v>
      </c>
      <c r="G99" s="2072" t="s">
        <v>13132</v>
      </c>
      <c r="H99" s="505" t="s">
        <v>13131</v>
      </c>
      <c r="I99" s="505" t="s">
        <v>13130</v>
      </c>
      <c r="J99" s="2051" t="s">
        <v>4993</v>
      </c>
      <c r="K99" s="2051" t="s">
        <v>11780</v>
      </c>
      <c r="L99" s="94" t="s">
        <v>13129</v>
      </c>
      <c r="M99" s="192" t="s">
        <v>13128</v>
      </c>
      <c r="N99" s="2053" t="s">
        <v>4953</v>
      </c>
      <c r="O99" s="2053"/>
      <c r="P99" s="2053" t="s">
        <v>4953</v>
      </c>
      <c r="Q99" s="191">
        <v>1498</v>
      </c>
      <c r="R99" s="191">
        <v>987</v>
      </c>
      <c r="S99" s="112">
        <v>291</v>
      </c>
      <c r="T99" s="191">
        <v>291</v>
      </c>
      <c r="U99" s="191" t="s">
        <v>5072</v>
      </c>
      <c r="V99" s="191"/>
      <c r="W99" s="191">
        <v>37</v>
      </c>
      <c r="X99" s="283" t="s">
        <v>5029</v>
      </c>
      <c r="Y99" s="191">
        <v>371</v>
      </c>
      <c r="Z99" s="191"/>
      <c r="AA99" s="191">
        <v>2581</v>
      </c>
      <c r="AB99" s="191">
        <v>112</v>
      </c>
      <c r="AC99" s="191"/>
      <c r="AD99" s="191"/>
      <c r="AE99" s="191">
        <v>13</v>
      </c>
      <c r="AF99" s="192" t="s">
        <v>13127</v>
      </c>
      <c r="AG99" s="191">
        <v>601</v>
      </c>
      <c r="AH99" s="191">
        <v>2581</v>
      </c>
      <c r="AI99" s="2036"/>
      <c r="AJ99" s="2036"/>
      <c r="AK99" s="505" t="s">
        <v>5593</v>
      </c>
      <c r="AL99" s="505">
        <v>3</v>
      </c>
      <c r="AM99" s="505">
        <v>1</v>
      </c>
      <c r="AN99" s="505">
        <v>1</v>
      </c>
      <c r="AO99" s="505">
        <v>1</v>
      </c>
      <c r="AP99" s="505"/>
      <c r="AQ99" s="2036">
        <v>306</v>
      </c>
      <c r="AR99" s="2036" t="s">
        <v>5753</v>
      </c>
      <c r="AS99" s="2036" t="s">
        <v>5753</v>
      </c>
      <c r="AT99" s="2036" t="s">
        <v>13126</v>
      </c>
      <c r="AU99" s="2054">
        <v>6150</v>
      </c>
      <c r="AV99" s="112">
        <v>20.098039215686274</v>
      </c>
      <c r="AW99" s="191" t="s">
        <v>5251</v>
      </c>
      <c r="AX99" s="191" t="s">
        <v>5251</v>
      </c>
      <c r="AY99" s="191" t="s">
        <v>5251</v>
      </c>
      <c r="AZ99" s="191" t="s">
        <v>5251</v>
      </c>
      <c r="BA99" s="191" t="s">
        <v>5251</v>
      </c>
      <c r="BB99" s="2055"/>
      <c r="BC99" s="2055"/>
      <c r="BD99" s="2055"/>
      <c r="BE99" s="2056" t="s">
        <v>5128</v>
      </c>
      <c r="BF99" s="277" t="s">
        <v>5251</v>
      </c>
      <c r="BG99" s="277" t="s">
        <v>5251</v>
      </c>
      <c r="BH99" s="277" t="s">
        <v>5251</v>
      </c>
      <c r="BI99" s="277" t="s">
        <v>5251</v>
      </c>
      <c r="BJ99" s="277" t="s">
        <v>5251</v>
      </c>
      <c r="BK99" s="2055"/>
      <c r="BL99" s="2055"/>
      <c r="BM99" s="2056"/>
      <c r="BN99" s="2060" t="s">
        <v>5128</v>
      </c>
      <c r="BO99" s="2036"/>
      <c r="BP99" s="2036"/>
      <c r="BQ99" s="2036"/>
      <c r="BR99" s="2036"/>
      <c r="BS99" s="2036"/>
      <c r="BT99" s="2036"/>
      <c r="BU99" s="2036"/>
      <c r="BV99" s="2036"/>
      <c r="BW99" s="505"/>
      <c r="BX99" s="505"/>
      <c r="BY99" s="505">
        <v>2</v>
      </c>
      <c r="BZ99" s="2036"/>
      <c r="CA99" s="2036">
        <v>1</v>
      </c>
      <c r="CB99" s="2036"/>
      <c r="CC99" s="2036"/>
    </row>
    <row r="100" spans="1:81" s="187" customFormat="1" ht="16.5" customHeight="1">
      <c r="A100" s="2036">
        <v>88</v>
      </c>
      <c r="B100" s="2036" t="s">
        <v>41</v>
      </c>
      <c r="C100" s="2036" t="s">
        <v>80</v>
      </c>
      <c r="D100" s="2036" t="s">
        <v>140</v>
      </c>
      <c r="E100" s="2036" t="s">
        <v>4926</v>
      </c>
      <c r="F100" s="2036" t="s">
        <v>13125</v>
      </c>
      <c r="G100" s="2050" t="s">
        <v>13124</v>
      </c>
      <c r="H100" s="505" t="s">
        <v>13123</v>
      </c>
      <c r="I100" s="505" t="s">
        <v>13122</v>
      </c>
      <c r="J100" s="2051" t="s">
        <v>4993</v>
      </c>
      <c r="K100" s="2036" t="s">
        <v>13121</v>
      </c>
      <c r="L100" s="505" t="s">
        <v>13120</v>
      </c>
      <c r="M100" s="192" t="s">
        <v>13119</v>
      </c>
      <c r="N100" s="2053" t="s">
        <v>4953</v>
      </c>
      <c r="O100" s="2053"/>
      <c r="P100" s="2053" t="s">
        <v>4953</v>
      </c>
      <c r="Q100" s="191">
        <v>304</v>
      </c>
      <c r="R100" s="191">
        <v>848.29</v>
      </c>
      <c r="S100" s="112">
        <v>350</v>
      </c>
      <c r="T100" s="2105">
        <v>350</v>
      </c>
      <c r="U100" s="191" t="s">
        <v>9664</v>
      </c>
      <c r="V100" s="2105"/>
      <c r="W100" s="191">
        <v>28</v>
      </c>
      <c r="X100" s="283" t="s">
        <v>5029</v>
      </c>
      <c r="Y100" s="191">
        <v>138.22</v>
      </c>
      <c r="Z100" s="191"/>
      <c r="AA100" s="191"/>
      <c r="AB100" s="191">
        <v>67.5</v>
      </c>
      <c r="AC100" s="191">
        <v>23.4</v>
      </c>
      <c r="AD100" s="191"/>
      <c r="AE100" s="191" t="s">
        <v>13118</v>
      </c>
      <c r="AF100" s="2036" t="s">
        <v>13117</v>
      </c>
      <c r="AG100" s="191">
        <v>13</v>
      </c>
      <c r="AH100" s="191">
        <v>2460</v>
      </c>
      <c r="AI100" s="2036"/>
      <c r="AJ100" s="2036"/>
      <c r="AK100" s="505"/>
      <c r="AL100" s="505">
        <v>9</v>
      </c>
      <c r="AM100" s="505"/>
      <c r="AN100" s="505">
        <v>9</v>
      </c>
      <c r="AO100" s="505"/>
      <c r="AP100" s="505"/>
      <c r="AQ100" s="2036">
        <v>1</v>
      </c>
      <c r="AR100" s="2036" t="s">
        <v>5753</v>
      </c>
      <c r="AS100" s="2036" t="s">
        <v>12823</v>
      </c>
      <c r="AT100" s="2036" t="s">
        <v>5129</v>
      </c>
      <c r="AU100" s="2054">
        <v>10</v>
      </c>
      <c r="AV100" s="112">
        <v>10</v>
      </c>
      <c r="AW100" s="191">
        <v>2000</v>
      </c>
      <c r="AX100" s="191"/>
      <c r="AY100" s="191">
        <v>1000</v>
      </c>
      <c r="AZ100" s="191" t="s">
        <v>13116</v>
      </c>
      <c r="BA100" s="191">
        <v>2000</v>
      </c>
      <c r="BB100" s="2055">
        <v>50</v>
      </c>
      <c r="BC100" s="2055"/>
      <c r="BD100" s="192"/>
      <c r="BE100" s="2056" t="s">
        <v>13115</v>
      </c>
      <c r="BF100" s="277"/>
      <c r="BG100" s="277"/>
      <c r="BH100" s="277"/>
      <c r="BI100" s="277"/>
      <c r="BJ100" s="277"/>
      <c r="BK100" s="2055"/>
      <c r="BL100" s="192"/>
      <c r="BM100" s="192"/>
      <c r="BN100" s="2060"/>
      <c r="BO100" s="2036"/>
      <c r="BP100" s="2036"/>
      <c r="BQ100" s="2036"/>
      <c r="BR100" s="2036"/>
      <c r="BS100" s="2036"/>
      <c r="BT100" s="2036"/>
      <c r="BU100" s="2036"/>
      <c r="BV100" s="2036"/>
      <c r="BW100" s="505"/>
      <c r="BX100" s="505"/>
      <c r="BY100" s="505">
        <v>3</v>
      </c>
      <c r="BZ100" s="2036"/>
      <c r="CA100" s="2036"/>
      <c r="CB100" s="2036"/>
      <c r="CC100" s="2036"/>
    </row>
    <row r="101" spans="1:81" s="1971" customFormat="1" ht="16.5" customHeight="1">
      <c r="A101" s="2036">
        <v>89</v>
      </c>
      <c r="B101" s="2036" t="s">
        <v>41</v>
      </c>
      <c r="C101" s="2036" t="s">
        <v>61</v>
      </c>
      <c r="D101" s="2036" t="s">
        <v>140</v>
      </c>
      <c r="E101" s="2036" t="s">
        <v>4998</v>
      </c>
      <c r="F101" s="2036" t="s">
        <v>13114</v>
      </c>
      <c r="G101" s="2072" t="s">
        <v>13113</v>
      </c>
      <c r="H101" s="505" t="s">
        <v>13112</v>
      </c>
      <c r="I101" s="505" t="s">
        <v>13111</v>
      </c>
      <c r="J101" s="2051" t="s">
        <v>4993</v>
      </c>
      <c r="K101" s="2051" t="s">
        <v>13110</v>
      </c>
      <c r="L101" s="2017" t="s">
        <v>13109</v>
      </c>
      <c r="M101" s="2058" t="s">
        <v>13108</v>
      </c>
      <c r="N101" s="2053" t="s">
        <v>4953</v>
      </c>
      <c r="O101" s="2053"/>
      <c r="P101" s="2053" t="s">
        <v>4953</v>
      </c>
      <c r="Q101" s="191">
        <v>240</v>
      </c>
      <c r="R101" s="191">
        <v>882.76</v>
      </c>
      <c r="S101" s="112">
        <v>339</v>
      </c>
      <c r="T101" s="191">
        <v>315</v>
      </c>
      <c r="U101" s="191" t="s">
        <v>13107</v>
      </c>
      <c r="V101" s="191">
        <v>24</v>
      </c>
      <c r="W101" s="191">
        <v>539</v>
      </c>
      <c r="X101" s="283" t="s">
        <v>5029</v>
      </c>
      <c r="Y101" s="191">
        <v>56</v>
      </c>
      <c r="Z101" s="191"/>
      <c r="AA101" s="191"/>
      <c r="AB101" s="191">
        <v>18</v>
      </c>
      <c r="AC101" s="191">
        <v>59</v>
      </c>
      <c r="AD101" s="191"/>
      <c r="AE101" s="191" t="s">
        <v>13106</v>
      </c>
      <c r="AF101" s="192" t="s">
        <v>4988</v>
      </c>
      <c r="AG101" s="191">
        <v>2000</v>
      </c>
      <c r="AH101" s="191">
        <v>2000</v>
      </c>
      <c r="AI101" s="2036"/>
      <c r="AJ101" s="2036"/>
      <c r="AK101" s="94" t="s">
        <v>5593</v>
      </c>
      <c r="AL101" s="94">
        <v>20</v>
      </c>
      <c r="AM101" s="94">
        <v>4</v>
      </c>
      <c r="AN101" s="94">
        <v>8</v>
      </c>
      <c r="AO101" s="94">
        <v>8</v>
      </c>
      <c r="AP101" s="94"/>
      <c r="AQ101" s="192">
        <v>309</v>
      </c>
      <c r="AR101" s="2106" t="s">
        <v>13105</v>
      </c>
      <c r="AS101" s="2106" t="s">
        <v>13105</v>
      </c>
      <c r="AT101" s="2036" t="s">
        <v>13104</v>
      </c>
      <c r="AU101" s="2054">
        <v>10608</v>
      </c>
      <c r="AV101" s="112">
        <v>34.33009708737864</v>
      </c>
      <c r="AW101" s="191">
        <v>15000</v>
      </c>
      <c r="AX101" s="191">
        <v>12000</v>
      </c>
      <c r="AY101" s="191">
        <v>12000</v>
      </c>
      <c r="AZ101" s="191">
        <v>13500</v>
      </c>
      <c r="BA101" s="191">
        <v>15000</v>
      </c>
      <c r="BB101" s="2084">
        <v>30</v>
      </c>
      <c r="BC101" s="2084">
        <v>30</v>
      </c>
      <c r="BD101" s="192" t="s">
        <v>13103</v>
      </c>
      <c r="BE101" s="192" t="s">
        <v>13102</v>
      </c>
      <c r="BF101" s="277"/>
      <c r="BG101" s="277"/>
      <c r="BH101" s="277"/>
      <c r="BI101" s="277"/>
      <c r="BJ101" s="277"/>
      <c r="BK101" s="2055"/>
      <c r="BL101" s="2055"/>
      <c r="BM101" s="2056"/>
      <c r="BN101" s="2060"/>
      <c r="BO101" s="2036"/>
      <c r="BP101" s="2036"/>
      <c r="BQ101" s="2036"/>
      <c r="BR101" s="2036"/>
      <c r="BS101" s="2036"/>
      <c r="BT101" s="2036"/>
      <c r="BU101" s="2036"/>
      <c r="BV101" s="2036"/>
      <c r="BW101" s="505"/>
      <c r="BX101" s="505"/>
      <c r="BY101" s="94">
        <v>1</v>
      </c>
      <c r="BZ101" s="192">
        <v>2</v>
      </c>
      <c r="CA101" s="192">
        <v>3</v>
      </c>
      <c r="CB101" s="192"/>
      <c r="CC101" s="192"/>
    </row>
    <row r="102" spans="1:81" s="1971" customFormat="1" ht="16.5" customHeight="1">
      <c r="A102" s="2036">
        <v>90</v>
      </c>
      <c r="B102" s="2036" t="s">
        <v>41</v>
      </c>
      <c r="C102" s="2036" t="s">
        <v>419</v>
      </c>
      <c r="D102" s="2036" t="s">
        <v>140</v>
      </c>
      <c r="E102" s="2036" t="s">
        <v>4926</v>
      </c>
      <c r="F102" s="2036" t="s">
        <v>13101</v>
      </c>
      <c r="G102" s="2050" t="s">
        <v>13100</v>
      </c>
      <c r="H102" s="505" t="s">
        <v>13099</v>
      </c>
      <c r="I102" s="505" t="s">
        <v>13098</v>
      </c>
      <c r="J102" s="2051" t="s">
        <v>4993</v>
      </c>
      <c r="K102" s="2051" t="s">
        <v>13097</v>
      </c>
      <c r="L102" s="94" t="s">
        <v>13096</v>
      </c>
      <c r="M102" s="2058" t="s">
        <v>13095</v>
      </c>
      <c r="N102" s="2053" t="s">
        <v>4953</v>
      </c>
      <c r="O102" s="2053"/>
      <c r="P102" s="2053" t="s">
        <v>4953</v>
      </c>
      <c r="Q102" s="191">
        <v>5555</v>
      </c>
      <c r="R102" s="191">
        <v>2417</v>
      </c>
      <c r="S102" s="112">
        <v>1082</v>
      </c>
      <c r="T102" s="191">
        <v>874</v>
      </c>
      <c r="U102" s="191"/>
      <c r="V102" s="191">
        <v>208</v>
      </c>
      <c r="W102" s="191">
        <v>500</v>
      </c>
      <c r="X102" s="283"/>
      <c r="Y102" s="191">
        <v>69</v>
      </c>
      <c r="Z102" s="191"/>
      <c r="AA102" s="191"/>
      <c r="AB102" s="191">
        <v>119</v>
      </c>
      <c r="AC102" s="191"/>
      <c r="AD102" s="191"/>
      <c r="AE102" s="191">
        <v>40</v>
      </c>
      <c r="AF102" s="192" t="s">
        <v>13094</v>
      </c>
      <c r="AG102" s="191"/>
      <c r="AH102" s="191">
        <v>2000</v>
      </c>
      <c r="AI102" s="2036"/>
      <c r="AJ102" s="2036"/>
      <c r="AK102" s="505" t="s">
        <v>5650</v>
      </c>
      <c r="AL102" s="505">
        <v>37</v>
      </c>
      <c r="AM102" s="505"/>
      <c r="AN102" s="505">
        <v>1</v>
      </c>
      <c r="AO102" s="505">
        <v>2</v>
      </c>
      <c r="AP102" s="505">
        <v>34</v>
      </c>
      <c r="AQ102" s="2036">
        <v>90</v>
      </c>
      <c r="AR102" s="2036" t="s">
        <v>5206</v>
      </c>
      <c r="AS102" s="2036"/>
      <c r="AT102" s="2036" t="s">
        <v>13093</v>
      </c>
      <c r="AU102" s="2054">
        <v>1340</v>
      </c>
      <c r="AV102" s="112">
        <v>14.888888888888889</v>
      </c>
      <c r="AW102" s="191">
        <v>20000</v>
      </c>
      <c r="AX102" s="191">
        <v>10000</v>
      </c>
      <c r="AY102" s="191">
        <v>10000</v>
      </c>
      <c r="AZ102" s="191">
        <v>10000</v>
      </c>
      <c r="BA102" s="191">
        <v>20000</v>
      </c>
      <c r="BB102" s="2055"/>
      <c r="BC102" s="2055"/>
      <c r="BD102" s="2055" t="s">
        <v>13092</v>
      </c>
      <c r="BE102" s="2056"/>
      <c r="BF102" s="277"/>
      <c r="BG102" s="277"/>
      <c r="BH102" s="277"/>
      <c r="BI102" s="277"/>
      <c r="BJ102" s="277"/>
      <c r="BK102" s="2055"/>
      <c r="BL102" s="2055"/>
      <c r="BM102" s="2056"/>
      <c r="BN102" s="2060" t="s">
        <v>13091</v>
      </c>
      <c r="BO102" s="2036"/>
      <c r="BP102" s="2036"/>
      <c r="BQ102" s="2036"/>
      <c r="BR102" s="2036"/>
      <c r="BS102" s="2036"/>
      <c r="BT102" s="2036"/>
      <c r="BU102" s="2036"/>
      <c r="BV102" s="2036"/>
      <c r="BW102" s="505"/>
      <c r="BX102" s="505"/>
      <c r="BY102" s="505">
        <v>4</v>
      </c>
      <c r="BZ102" s="2036">
        <v>1</v>
      </c>
      <c r="CA102" s="2036">
        <v>5</v>
      </c>
      <c r="CB102" s="2036">
        <v>1</v>
      </c>
      <c r="CC102" s="2036"/>
    </row>
    <row r="103" spans="1:81" s="1971" customFormat="1" ht="16.5" customHeight="1">
      <c r="A103" s="2036">
        <v>91</v>
      </c>
      <c r="B103" s="2107" t="s">
        <v>41</v>
      </c>
      <c r="C103" s="2107" t="s">
        <v>114</v>
      </c>
      <c r="D103" s="2107" t="s">
        <v>140</v>
      </c>
      <c r="E103" s="2107" t="s">
        <v>4926</v>
      </c>
      <c r="F103" s="2036" t="s">
        <v>13090</v>
      </c>
      <c r="G103" s="2034" t="s">
        <v>13089</v>
      </c>
      <c r="H103" s="505" t="s">
        <v>13088</v>
      </c>
      <c r="I103" s="94" t="s">
        <v>13087</v>
      </c>
      <c r="J103" s="2051" t="s">
        <v>4993</v>
      </c>
      <c r="K103" s="2051" t="s">
        <v>13086</v>
      </c>
      <c r="L103" s="2017" t="s">
        <v>13085</v>
      </c>
      <c r="M103" s="2052" t="s">
        <v>13084</v>
      </c>
      <c r="N103" s="2053" t="s">
        <v>4953</v>
      </c>
      <c r="O103" s="192"/>
      <c r="P103" s="2053" t="s">
        <v>4953</v>
      </c>
      <c r="Q103" s="191">
        <v>3306</v>
      </c>
      <c r="R103" s="112">
        <v>2836</v>
      </c>
      <c r="S103" s="112">
        <v>1428</v>
      </c>
      <c r="T103" s="191">
        <v>668</v>
      </c>
      <c r="U103" s="191"/>
      <c r="V103" s="191">
        <v>760</v>
      </c>
      <c r="W103" s="191">
        <v>251</v>
      </c>
      <c r="X103" s="283" t="s">
        <v>12904</v>
      </c>
      <c r="Y103" s="191">
        <v>866</v>
      </c>
      <c r="Z103" s="191">
        <v>721</v>
      </c>
      <c r="AA103" s="191">
        <v>24723</v>
      </c>
      <c r="AB103" s="191">
        <v>291</v>
      </c>
      <c r="AC103" s="191"/>
      <c r="AD103" s="191"/>
      <c r="AE103" s="191">
        <v>174</v>
      </c>
      <c r="AF103" s="192" t="s">
        <v>13083</v>
      </c>
      <c r="AG103" s="191">
        <v>45810</v>
      </c>
      <c r="AH103" s="191">
        <v>45810</v>
      </c>
      <c r="AI103" s="2036"/>
      <c r="AJ103" s="2036"/>
      <c r="AK103" s="94" t="s">
        <v>4987</v>
      </c>
      <c r="AL103" s="505">
        <v>5</v>
      </c>
      <c r="AM103" s="505">
        <v>3</v>
      </c>
      <c r="AN103" s="505">
        <v>2</v>
      </c>
      <c r="AO103" s="505"/>
      <c r="AP103" s="505"/>
      <c r="AQ103" s="2036">
        <v>111</v>
      </c>
      <c r="AR103" s="2036" t="s">
        <v>6591</v>
      </c>
      <c r="AS103" s="2036" t="s">
        <v>13082</v>
      </c>
      <c r="AT103" s="2036" t="s">
        <v>13081</v>
      </c>
      <c r="AU103" s="2054">
        <v>458</v>
      </c>
      <c r="AV103" s="112">
        <v>4.1261261261261257</v>
      </c>
      <c r="AW103" s="191"/>
      <c r="AX103" s="191"/>
      <c r="AY103" s="191"/>
      <c r="AZ103" s="191"/>
      <c r="BA103" s="191"/>
      <c r="BB103" s="2055"/>
      <c r="BC103" s="2055"/>
      <c r="BD103" s="2055"/>
      <c r="BE103" s="2056" t="s">
        <v>5251</v>
      </c>
      <c r="BF103" s="277"/>
      <c r="BG103" s="277"/>
      <c r="BH103" s="277"/>
      <c r="BI103" s="277"/>
      <c r="BJ103" s="277"/>
      <c r="BK103" s="2055"/>
      <c r="BL103" s="2055"/>
      <c r="BM103" s="2056"/>
      <c r="BN103" s="2060" t="s">
        <v>13080</v>
      </c>
      <c r="BO103" s="2036"/>
      <c r="BP103" s="2036"/>
      <c r="BQ103" s="2036"/>
      <c r="BR103" s="2036"/>
      <c r="BS103" s="2036"/>
      <c r="BT103" s="2036"/>
      <c r="BU103" s="2036"/>
      <c r="BV103" s="2036"/>
      <c r="BW103" s="505"/>
      <c r="BX103" s="505"/>
      <c r="BY103" s="505">
        <v>1</v>
      </c>
      <c r="BZ103" s="2036"/>
      <c r="CA103" s="2036">
        <v>2</v>
      </c>
      <c r="CB103" s="2036"/>
      <c r="CC103" s="505"/>
    </row>
    <row r="104" spans="1:81" s="1971" customFormat="1" ht="16.5" customHeight="1">
      <c r="A104" s="2036">
        <v>92</v>
      </c>
      <c r="B104" s="192" t="s">
        <v>41</v>
      </c>
      <c r="C104" s="192" t="s">
        <v>153</v>
      </c>
      <c r="D104" s="192" t="s">
        <v>140</v>
      </c>
      <c r="E104" s="192" t="s">
        <v>4926</v>
      </c>
      <c r="F104" s="192" t="s">
        <v>13079</v>
      </c>
      <c r="G104" s="2034" t="s">
        <v>13078</v>
      </c>
      <c r="H104" s="94" t="s">
        <v>13077</v>
      </c>
      <c r="I104" s="94" t="s">
        <v>13076</v>
      </c>
      <c r="J104" s="2051" t="s">
        <v>4993</v>
      </c>
      <c r="K104" s="192" t="s">
        <v>13075</v>
      </c>
      <c r="L104" s="192" t="s">
        <v>13074</v>
      </c>
      <c r="M104" s="192" t="s">
        <v>13073</v>
      </c>
      <c r="N104" s="2053" t="s">
        <v>4953</v>
      </c>
      <c r="O104" s="192"/>
      <c r="P104" s="2053" t="s">
        <v>4953</v>
      </c>
      <c r="Q104" s="191">
        <v>773.5</v>
      </c>
      <c r="R104" s="191">
        <v>3434.4</v>
      </c>
      <c r="S104" s="112"/>
      <c r="T104" s="191"/>
      <c r="U104" s="191"/>
      <c r="V104" s="191"/>
      <c r="W104" s="191"/>
      <c r="X104" s="283"/>
      <c r="Y104" s="191"/>
      <c r="Z104" s="191"/>
      <c r="AA104" s="191"/>
      <c r="AB104" s="191"/>
      <c r="AC104" s="191"/>
      <c r="AD104" s="191"/>
      <c r="AE104" s="191"/>
      <c r="AF104" s="192" t="s">
        <v>13072</v>
      </c>
      <c r="AG104" s="191">
        <v>6518</v>
      </c>
      <c r="AH104" s="191">
        <v>17015</v>
      </c>
      <c r="AI104" s="192"/>
      <c r="AJ104" s="192"/>
      <c r="AK104" s="94" t="s">
        <v>4987</v>
      </c>
      <c r="AL104" s="505"/>
      <c r="AM104" s="94"/>
      <c r="AN104" s="94"/>
      <c r="AO104" s="94"/>
      <c r="AP104" s="94"/>
      <c r="AQ104" s="94">
        <v>298</v>
      </c>
      <c r="AR104" s="2036" t="s">
        <v>4932</v>
      </c>
      <c r="AS104" s="192"/>
      <c r="AT104" s="192" t="s">
        <v>13071</v>
      </c>
      <c r="AU104" s="2054"/>
      <c r="AV104" s="112"/>
      <c r="AW104" s="191"/>
      <c r="AX104" s="191"/>
      <c r="AY104" s="191"/>
      <c r="AZ104" s="191"/>
      <c r="BA104" s="191"/>
      <c r="BB104" s="2055"/>
      <c r="BC104" s="2055"/>
      <c r="BD104" s="192"/>
      <c r="BE104" s="192" t="s">
        <v>5128</v>
      </c>
      <c r="BF104" s="277"/>
      <c r="BG104" s="277"/>
      <c r="BH104" s="277"/>
      <c r="BI104" s="277"/>
      <c r="BJ104" s="277"/>
      <c r="BK104" s="2055"/>
      <c r="BL104" s="2055"/>
      <c r="BM104" s="192"/>
      <c r="BN104" s="2057"/>
      <c r="BO104" s="192"/>
      <c r="BP104" s="192"/>
      <c r="BQ104" s="192"/>
      <c r="BR104" s="192"/>
      <c r="BS104" s="192"/>
      <c r="BT104" s="192"/>
      <c r="BU104" s="192"/>
      <c r="BV104" s="192"/>
      <c r="BW104" s="94"/>
      <c r="BX104" s="94"/>
      <c r="BY104" s="505">
        <v>2</v>
      </c>
      <c r="BZ104" s="192"/>
      <c r="CA104" s="192"/>
      <c r="CB104" s="192"/>
      <c r="CC104" s="94"/>
    </row>
    <row r="105" spans="1:81" s="1971" customFormat="1" ht="16.5" customHeight="1">
      <c r="A105" s="2036">
        <v>93</v>
      </c>
      <c r="B105" s="2068" t="s">
        <v>41</v>
      </c>
      <c r="C105" s="192" t="s">
        <v>130</v>
      </c>
      <c r="D105" s="192" t="s">
        <v>140</v>
      </c>
      <c r="E105" s="2036" t="s">
        <v>4998</v>
      </c>
      <c r="F105" s="2036" t="s">
        <v>13070</v>
      </c>
      <c r="G105" s="2050" t="s">
        <v>13069</v>
      </c>
      <c r="H105" s="505" t="s">
        <v>13068</v>
      </c>
      <c r="I105" s="505" t="s">
        <v>13067</v>
      </c>
      <c r="J105" s="2051" t="s">
        <v>4993</v>
      </c>
      <c r="K105" s="2051" t="s">
        <v>13066</v>
      </c>
      <c r="L105" s="2051" t="s">
        <v>13065</v>
      </c>
      <c r="M105" s="2058" t="s">
        <v>13064</v>
      </c>
      <c r="N105" s="2053" t="s">
        <v>4953</v>
      </c>
      <c r="O105" s="2053"/>
      <c r="P105" s="2053" t="s">
        <v>4953</v>
      </c>
      <c r="Q105" s="191">
        <v>104</v>
      </c>
      <c r="R105" s="191">
        <v>143</v>
      </c>
      <c r="S105" s="112">
        <v>108</v>
      </c>
      <c r="T105" s="191">
        <v>70</v>
      </c>
      <c r="U105" s="191" t="s">
        <v>13063</v>
      </c>
      <c r="V105" s="191">
        <v>38</v>
      </c>
      <c r="W105" s="191">
        <v>8</v>
      </c>
      <c r="X105" s="283" t="s">
        <v>5029</v>
      </c>
      <c r="Y105" s="191"/>
      <c r="Z105" s="191" t="s">
        <v>13062</v>
      </c>
      <c r="AA105" s="191">
        <v>16</v>
      </c>
      <c r="AB105" s="191">
        <v>3</v>
      </c>
      <c r="AC105" s="191">
        <v>7</v>
      </c>
      <c r="AD105" s="191"/>
      <c r="AE105" s="191"/>
      <c r="AF105" s="2036" t="s">
        <v>13061</v>
      </c>
      <c r="AG105" s="191">
        <v>864</v>
      </c>
      <c r="AH105" s="191">
        <v>1282</v>
      </c>
      <c r="AI105" s="2036"/>
      <c r="AJ105" s="2036"/>
      <c r="AK105" s="505" t="s">
        <v>5650</v>
      </c>
      <c r="AL105" s="505">
        <v>8</v>
      </c>
      <c r="AM105" s="505">
        <v>4</v>
      </c>
      <c r="AN105" s="505">
        <v>3</v>
      </c>
      <c r="AO105" s="505">
        <v>1</v>
      </c>
      <c r="AP105" s="505"/>
      <c r="AQ105" s="505">
        <v>237</v>
      </c>
      <c r="AR105" s="2036" t="s">
        <v>4986</v>
      </c>
      <c r="AS105" s="2036"/>
      <c r="AT105" s="2036" t="s">
        <v>8360</v>
      </c>
      <c r="AU105" s="2054">
        <v>710</v>
      </c>
      <c r="AV105" s="112">
        <v>2.9957805907172994</v>
      </c>
      <c r="AW105" s="191">
        <v>6000</v>
      </c>
      <c r="AX105" s="191"/>
      <c r="AY105" s="191">
        <v>5000</v>
      </c>
      <c r="AZ105" s="191">
        <v>5000</v>
      </c>
      <c r="BA105" s="191">
        <v>6000</v>
      </c>
      <c r="BB105" s="2055"/>
      <c r="BC105" s="2055"/>
      <c r="BD105" s="2055"/>
      <c r="BE105" s="2056" t="s">
        <v>13060</v>
      </c>
      <c r="BF105" s="277">
        <v>6000</v>
      </c>
      <c r="BG105" s="277"/>
      <c r="BH105" s="277">
        <v>5000</v>
      </c>
      <c r="BI105" s="277">
        <v>5000</v>
      </c>
      <c r="BJ105" s="277">
        <v>6000</v>
      </c>
      <c r="BK105" s="2055"/>
      <c r="BL105" s="2055"/>
      <c r="BM105" s="2056"/>
      <c r="BN105" s="2060"/>
      <c r="BO105" s="2036"/>
      <c r="BP105" s="2036"/>
      <c r="BQ105" s="2036"/>
      <c r="BR105" s="2036"/>
      <c r="BS105" s="2036"/>
      <c r="BT105" s="2036"/>
      <c r="BU105" s="2036"/>
      <c r="BV105" s="2036"/>
      <c r="BW105" s="505"/>
      <c r="BX105" s="505"/>
      <c r="BY105" s="505">
        <v>1</v>
      </c>
      <c r="BZ105" s="2036">
        <v>2</v>
      </c>
      <c r="CA105" s="2036">
        <v>1</v>
      </c>
      <c r="CB105" s="2036"/>
      <c r="CC105" s="505"/>
    </row>
    <row r="106" spans="1:81" s="187" customFormat="1" ht="16.5" customHeight="1">
      <c r="A106" s="2036">
        <v>94</v>
      </c>
      <c r="B106" s="192" t="s">
        <v>41</v>
      </c>
      <c r="C106" s="192" t="s">
        <v>153</v>
      </c>
      <c r="D106" s="192" t="s">
        <v>140</v>
      </c>
      <c r="E106" s="192" t="s">
        <v>4926</v>
      </c>
      <c r="F106" s="192" t="s">
        <v>13059</v>
      </c>
      <c r="G106" s="2034" t="s">
        <v>13058</v>
      </c>
      <c r="H106" s="94" t="s">
        <v>13057</v>
      </c>
      <c r="I106" s="94" t="s">
        <v>13056</v>
      </c>
      <c r="J106" s="2051" t="s">
        <v>4993</v>
      </c>
      <c r="K106" s="192" t="s">
        <v>13055</v>
      </c>
      <c r="L106" s="94" t="s">
        <v>13054</v>
      </c>
      <c r="M106" s="192" t="s">
        <v>13053</v>
      </c>
      <c r="N106" s="192" t="s">
        <v>4993</v>
      </c>
      <c r="O106" s="94" t="s">
        <v>5251</v>
      </c>
      <c r="P106" s="2053" t="s">
        <v>4993</v>
      </c>
      <c r="Q106" s="191">
        <v>8407</v>
      </c>
      <c r="R106" s="191">
        <v>4770</v>
      </c>
      <c r="S106" s="112">
        <v>2265</v>
      </c>
      <c r="T106" s="191">
        <v>2177</v>
      </c>
      <c r="U106" s="191" t="s">
        <v>5072</v>
      </c>
      <c r="V106" s="191">
        <v>88</v>
      </c>
      <c r="W106" s="191">
        <v>23</v>
      </c>
      <c r="X106" s="283" t="s">
        <v>5029</v>
      </c>
      <c r="Y106" s="191">
        <v>124</v>
      </c>
      <c r="Z106" s="191">
        <v>89</v>
      </c>
      <c r="AA106" s="191">
        <v>2241</v>
      </c>
      <c r="AB106" s="191">
        <v>90</v>
      </c>
      <c r="AC106" s="191">
        <v>27</v>
      </c>
      <c r="AD106" s="191">
        <v>6</v>
      </c>
      <c r="AE106" s="191"/>
      <c r="AF106" s="192" t="s">
        <v>13052</v>
      </c>
      <c r="AG106" s="191"/>
      <c r="AH106" s="191">
        <v>20680</v>
      </c>
      <c r="AI106" s="192"/>
      <c r="AJ106" s="192"/>
      <c r="AK106" s="94" t="s">
        <v>5593</v>
      </c>
      <c r="AL106" s="505">
        <v>2</v>
      </c>
      <c r="AM106" s="94" t="s">
        <v>5841</v>
      </c>
      <c r="AN106" s="94"/>
      <c r="AO106" s="94">
        <v>2</v>
      </c>
      <c r="AP106" s="94"/>
      <c r="AQ106" s="505">
        <v>290</v>
      </c>
      <c r="AR106" s="192" t="s">
        <v>5753</v>
      </c>
      <c r="AS106" s="192" t="s">
        <v>5753</v>
      </c>
      <c r="AT106" s="192" t="s">
        <v>13051</v>
      </c>
      <c r="AU106" s="2054">
        <v>34765</v>
      </c>
      <c r="AV106" s="112">
        <v>119.87931034482759</v>
      </c>
      <c r="AW106" s="191"/>
      <c r="AX106" s="191"/>
      <c r="AY106" s="191"/>
      <c r="AZ106" s="191"/>
      <c r="BA106" s="191"/>
      <c r="BB106" s="2055"/>
      <c r="BC106" s="2055"/>
      <c r="BD106" s="192"/>
      <c r="BE106" s="192" t="s">
        <v>5128</v>
      </c>
      <c r="BF106" s="277"/>
      <c r="BG106" s="277"/>
      <c r="BH106" s="277"/>
      <c r="BI106" s="277"/>
      <c r="BJ106" s="277"/>
      <c r="BK106" s="2055"/>
      <c r="BL106" s="2055"/>
      <c r="BM106" s="192"/>
      <c r="BN106" s="2057" t="s">
        <v>5128</v>
      </c>
      <c r="BO106" s="192"/>
      <c r="BP106" s="192"/>
      <c r="BQ106" s="192"/>
      <c r="BR106" s="192"/>
      <c r="BS106" s="192"/>
      <c r="BT106" s="192"/>
      <c r="BU106" s="192"/>
      <c r="BV106" s="192"/>
      <c r="BW106" s="94"/>
      <c r="BX106" s="94"/>
      <c r="BY106" s="505">
        <v>9</v>
      </c>
      <c r="BZ106" s="192"/>
      <c r="CA106" s="192"/>
      <c r="CB106" s="192" t="s">
        <v>5841</v>
      </c>
      <c r="CC106" s="94"/>
    </row>
    <row r="107" spans="1:81" s="1971" customFormat="1" ht="16.5" customHeight="1">
      <c r="A107" s="2036">
        <v>95</v>
      </c>
      <c r="B107" s="2036" t="s">
        <v>41</v>
      </c>
      <c r="C107" s="2036" t="s">
        <v>48</v>
      </c>
      <c r="D107" s="2036" t="s">
        <v>140</v>
      </c>
      <c r="E107" s="2036" t="s">
        <v>4926</v>
      </c>
      <c r="F107" s="2036" t="s">
        <v>13050</v>
      </c>
      <c r="G107" s="2050" t="s">
        <v>13049</v>
      </c>
      <c r="H107" s="505" t="s">
        <v>13048</v>
      </c>
      <c r="I107" s="505" t="s">
        <v>13047</v>
      </c>
      <c r="J107" s="2051" t="s">
        <v>4993</v>
      </c>
      <c r="K107" s="2051" t="s">
        <v>13046</v>
      </c>
      <c r="L107" s="192" t="s">
        <v>13045</v>
      </c>
      <c r="M107" s="2058" t="s">
        <v>13044</v>
      </c>
      <c r="N107" s="2053" t="s">
        <v>4953</v>
      </c>
      <c r="O107" s="2053"/>
      <c r="P107" s="2053" t="s">
        <v>4953</v>
      </c>
      <c r="Q107" s="191">
        <v>950</v>
      </c>
      <c r="R107" s="112">
        <v>236</v>
      </c>
      <c r="S107" s="112">
        <v>172</v>
      </c>
      <c r="T107" s="191">
        <v>172</v>
      </c>
      <c r="U107" s="191" t="s">
        <v>5030</v>
      </c>
      <c r="V107" s="191"/>
      <c r="W107" s="191">
        <v>67</v>
      </c>
      <c r="X107" s="283" t="s">
        <v>5029</v>
      </c>
      <c r="Y107" s="191"/>
      <c r="Z107" s="191">
        <v>223</v>
      </c>
      <c r="AA107" s="191">
        <v>16824</v>
      </c>
      <c r="AB107" s="191">
        <v>9</v>
      </c>
      <c r="AC107" s="191"/>
      <c r="AD107" s="191"/>
      <c r="AE107" s="191" t="s">
        <v>13043</v>
      </c>
      <c r="AF107" s="2056" t="s">
        <v>13042</v>
      </c>
      <c r="AG107" s="191">
        <v>13587</v>
      </c>
      <c r="AH107" s="191">
        <v>13601</v>
      </c>
      <c r="AI107" s="2036"/>
      <c r="AJ107" s="2036"/>
      <c r="AK107" s="505"/>
      <c r="AL107" s="505"/>
      <c r="AM107" s="505"/>
      <c r="AN107" s="505"/>
      <c r="AO107" s="505"/>
      <c r="AP107" s="505"/>
      <c r="AQ107" s="505">
        <v>150</v>
      </c>
      <c r="AR107" s="2036" t="s">
        <v>4932</v>
      </c>
      <c r="AS107" s="2036"/>
      <c r="AT107" s="2036" t="s">
        <v>13041</v>
      </c>
      <c r="AU107" s="2108">
        <v>250</v>
      </c>
      <c r="AV107" s="112">
        <v>1.6666666666666667</v>
      </c>
      <c r="AW107" s="191"/>
      <c r="AX107" s="191"/>
      <c r="AY107" s="191"/>
      <c r="AZ107" s="191"/>
      <c r="BA107" s="191"/>
      <c r="BB107" s="2055"/>
      <c r="BC107" s="2055"/>
      <c r="BD107" s="2055"/>
      <c r="BE107" s="2056" t="s">
        <v>5128</v>
      </c>
      <c r="BF107" s="277"/>
      <c r="BG107" s="277"/>
      <c r="BH107" s="277"/>
      <c r="BI107" s="277"/>
      <c r="BJ107" s="277"/>
      <c r="BK107" s="2055"/>
      <c r="BL107" s="2055"/>
      <c r="BM107" s="2056"/>
      <c r="BN107" s="2022"/>
      <c r="BO107" s="2036"/>
      <c r="BP107" s="2036"/>
      <c r="BQ107" s="2036"/>
      <c r="BR107" s="2036"/>
      <c r="BS107" s="2036"/>
      <c r="BT107" s="2036"/>
      <c r="BU107" s="2036"/>
      <c r="BV107" s="2036"/>
      <c r="BW107" s="505"/>
      <c r="BX107" s="505"/>
      <c r="BY107" s="505"/>
      <c r="BZ107" s="2036">
        <v>1</v>
      </c>
      <c r="CA107" s="2036">
        <v>1</v>
      </c>
      <c r="CB107" s="2036"/>
      <c r="CC107" s="505"/>
    </row>
    <row r="108" spans="1:81" s="1971" customFormat="1" ht="16.5" customHeight="1">
      <c r="A108" s="2036">
        <v>96</v>
      </c>
      <c r="B108" s="2036" t="s">
        <v>41</v>
      </c>
      <c r="C108" s="2036" t="s">
        <v>103</v>
      </c>
      <c r="D108" s="2036" t="s">
        <v>140</v>
      </c>
      <c r="E108" s="2036" t="s">
        <v>4926</v>
      </c>
      <c r="F108" s="2036" t="s">
        <v>13040</v>
      </c>
      <c r="G108" s="2050" t="s">
        <v>13039</v>
      </c>
      <c r="H108" s="505" t="s">
        <v>13038</v>
      </c>
      <c r="I108" s="505" t="s">
        <v>13037</v>
      </c>
      <c r="J108" s="2051" t="s">
        <v>4993</v>
      </c>
      <c r="K108" s="2036" t="s">
        <v>12817</v>
      </c>
      <c r="L108" s="2036" t="s">
        <v>13036</v>
      </c>
      <c r="M108" s="192" t="s">
        <v>13035</v>
      </c>
      <c r="N108" s="2053" t="s">
        <v>4953</v>
      </c>
      <c r="O108" s="2053"/>
      <c r="P108" s="2053" t="s">
        <v>4953</v>
      </c>
      <c r="Q108" s="191">
        <v>14728</v>
      </c>
      <c r="R108" s="191">
        <v>1774</v>
      </c>
      <c r="S108" s="112">
        <v>786</v>
      </c>
      <c r="T108" s="191">
        <v>366</v>
      </c>
      <c r="U108" s="191" t="s">
        <v>13034</v>
      </c>
      <c r="V108" s="191">
        <v>420</v>
      </c>
      <c r="W108" s="191">
        <v>207</v>
      </c>
      <c r="X108" s="283" t="s">
        <v>5029</v>
      </c>
      <c r="Y108" s="191">
        <v>898</v>
      </c>
      <c r="Z108" s="191">
        <v>618</v>
      </c>
      <c r="AA108" s="191">
        <v>2800</v>
      </c>
      <c r="AB108" s="191">
        <v>41</v>
      </c>
      <c r="AC108" s="191">
        <v>42</v>
      </c>
      <c r="AD108" s="191"/>
      <c r="AE108" s="191">
        <v>39</v>
      </c>
      <c r="AF108" s="2036" t="s">
        <v>13033</v>
      </c>
      <c r="AG108" s="191">
        <v>5124</v>
      </c>
      <c r="AH108" s="191">
        <v>5235</v>
      </c>
      <c r="AI108" s="2036"/>
      <c r="AJ108" s="2036"/>
      <c r="AK108" s="505" t="s">
        <v>6904</v>
      </c>
      <c r="AL108" s="505">
        <v>1</v>
      </c>
      <c r="AM108" s="505">
        <v>1</v>
      </c>
      <c r="AN108" s="505"/>
      <c r="AO108" s="505"/>
      <c r="AP108" s="505"/>
      <c r="AQ108" s="505">
        <v>280</v>
      </c>
      <c r="AR108" s="2036" t="s">
        <v>5905</v>
      </c>
      <c r="AS108" s="2036" t="s">
        <v>5905</v>
      </c>
      <c r="AT108" s="2036" t="s">
        <v>13032</v>
      </c>
      <c r="AU108" s="2054">
        <v>13660</v>
      </c>
      <c r="AV108" s="112">
        <v>48.785714285714285</v>
      </c>
      <c r="AW108" s="684" t="s">
        <v>13031</v>
      </c>
      <c r="AX108" s="2109"/>
      <c r="AY108" s="2109"/>
      <c r="AZ108" s="2109"/>
      <c r="BA108" s="2083"/>
      <c r="BB108" s="2055"/>
      <c r="BC108" s="2084"/>
      <c r="BD108" s="2056" t="s">
        <v>13029</v>
      </c>
      <c r="BE108" s="2056" t="s">
        <v>13028</v>
      </c>
      <c r="BF108" s="432" t="s">
        <v>13030</v>
      </c>
      <c r="BG108" s="431"/>
      <c r="BH108" s="431"/>
      <c r="BI108" s="431"/>
      <c r="BJ108" s="430"/>
      <c r="BK108" s="2055"/>
      <c r="BL108" s="2084"/>
      <c r="BM108" s="2056" t="s">
        <v>13029</v>
      </c>
      <c r="BN108" s="2060" t="s">
        <v>13028</v>
      </c>
      <c r="BO108" s="2036"/>
      <c r="BP108" s="2036"/>
      <c r="BQ108" s="2036"/>
      <c r="BR108" s="2036"/>
      <c r="BS108" s="2036"/>
      <c r="BT108" s="2036"/>
      <c r="BU108" s="2036"/>
      <c r="BV108" s="2036"/>
      <c r="BW108" s="505"/>
      <c r="BX108" s="505"/>
      <c r="BY108" s="505">
        <v>2</v>
      </c>
      <c r="BZ108" s="2036"/>
      <c r="CA108" s="2036"/>
      <c r="CB108" s="2036"/>
      <c r="CC108" s="505">
        <v>51</v>
      </c>
    </row>
    <row r="109" spans="1:81" s="187" customFormat="1" ht="16.5" customHeight="1">
      <c r="A109" s="2036">
        <v>97</v>
      </c>
      <c r="B109" s="192" t="s">
        <v>41</v>
      </c>
      <c r="C109" s="192" t="s">
        <v>153</v>
      </c>
      <c r="D109" s="192" t="s">
        <v>140</v>
      </c>
      <c r="E109" s="192" t="s">
        <v>4926</v>
      </c>
      <c r="F109" s="192" t="s">
        <v>13027</v>
      </c>
      <c r="G109" s="2034" t="s">
        <v>13026</v>
      </c>
      <c r="H109" s="94" t="s">
        <v>13025</v>
      </c>
      <c r="I109" s="94" t="s">
        <v>13024</v>
      </c>
      <c r="J109" s="2051" t="s">
        <v>4993</v>
      </c>
      <c r="K109" s="192" t="s">
        <v>13023</v>
      </c>
      <c r="L109" s="192" t="s">
        <v>13022</v>
      </c>
      <c r="M109" s="192" t="s">
        <v>13021</v>
      </c>
      <c r="N109" s="2053" t="s">
        <v>4953</v>
      </c>
      <c r="O109" s="192"/>
      <c r="P109" s="2053" t="s">
        <v>4953</v>
      </c>
      <c r="Q109" s="191">
        <v>696</v>
      </c>
      <c r="R109" s="191">
        <v>545</v>
      </c>
      <c r="S109" s="112">
        <v>363</v>
      </c>
      <c r="T109" s="191">
        <v>300</v>
      </c>
      <c r="U109" s="191" t="s">
        <v>5072</v>
      </c>
      <c r="V109" s="191">
        <v>63</v>
      </c>
      <c r="W109" s="191">
        <v>28</v>
      </c>
      <c r="X109" s="283" t="s">
        <v>5029</v>
      </c>
      <c r="Y109" s="191"/>
      <c r="Z109" s="191">
        <v>17</v>
      </c>
      <c r="AA109" s="191">
        <v>500</v>
      </c>
      <c r="AB109" s="191">
        <v>137</v>
      </c>
      <c r="AC109" s="191"/>
      <c r="AD109" s="191"/>
      <c r="AE109" s="191">
        <v>20</v>
      </c>
      <c r="AF109" s="192" t="s">
        <v>13020</v>
      </c>
      <c r="AG109" s="191">
        <v>5631</v>
      </c>
      <c r="AH109" s="191">
        <v>13680</v>
      </c>
      <c r="AI109" s="192"/>
      <c r="AJ109" s="192"/>
      <c r="AK109" s="94" t="s">
        <v>4987</v>
      </c>
      <c r="AL109" s="505">
        <v>5</v>
      </c>
      <c r="AM109" s="94"/>
      <c r="AN109" s="94">
        <v>1</v>
      </c>
      <c r="AO109" s="94">
        <v>4</v>
      </c>
      <c r="AP109" s="94"/>
      <c r="AQ109" s="94">
        <v>200</v>
      </c>
      <c r="AR109" s="192" t="s">
        <v>5753</v>
      </c>
      <c r="AS109" s="192" t="s">
        <v>13019</v>
      </c>
      <c r="AT109" s="192" t="s">
        <v>13018</v>
      </c>
      <c r="AU109" s="2054">
        <v>3500</v>
      </c>
      <c r="AV109" s="112">
        <v>17.5</v>
      </c>
      <c r="AW109" s="191">
        <v>3000</v>
      </c>
      <c r="AX109" s="191"/>
      <c r="AY109" s="191"/>
      <c r="AZ109" s="191">
        <v>2000</v>
      </c>
      <c r="BA109" s="191">
        <v>3000</v>
      </c>
      <c r="BB109" s="2055">
        <v>20</v>
      </c>
      <c r="BC109" s="2055"/>
      <c r="BD109" s="192" t="s">
        <v>13017</v>
      </c>
      <c r="BE109" s="192" t="s">
        <v>13016</v>
      </c>
      <c r="BF109" s="277"/>
      <c r="BG109" s="277"/>
      <c r="BH109" s="277"/>
      <c r="BI109" s="277"/>
      <c r="BJ109" s="277"/>
      <c r="BK109" s="2055"/>
      <c r="BL109" s="2055"/>
      <c r="BM109" s="192"/>
      <c r="BN109" s="2057" t="s">
        <v>5128</v>
      </c>
      <c r="BO109" s="192"/>
      <c r="BP109" s="192"/>
      <c r="BQ109" s="192"/>
      <c r="BR109" s="192"/>
      <c r="BS109" s="192"/>
      <c r="BT109" s="192"/>
      <c r="BU109" s="192"/>
      <c r="BV109" s="192"/>
      <c r="BW109" s="94"/>
      <c r="BX109" s="94"/>
      <c r="BY109" s="505">
        <v>1</v>
      </c>
      <c r="BZ109" s="192">
        <v>1</v>
      </c>
      <c r="CA109" s="192">
        <v>1</v>
      </c>
      <c r="CB109" s="192"/>
      <c r="CC109" s="94"/>
    </row>
    <row r="110" spans="1:81" s="1971" customFormat="1" ht="16.5" customHeight="1">
      <c r="A110" s="2036">
        <v>98</v>
      </c>
      <c r="B110" s="2068" t="s">
        <v>41</v>
      </c>
      <c r="C110" s="192" t="s">
        <v>130</v>
      </c>
      <c r="D110" s="192" t="s">
        <v>140</v>
      </c>
      <c r="E110" s="2036" t="s">
        <v>4926</v>
      </c>
      <c r="F110" s="2036" t="s">
        <v>13015</v>
      </c>
      <c r="G110" s="2050" t="s">
        <v>13014</v>
      </c>
      <c r="H110" s="505" t="s">
        <v>13013</v>
      </c>
      <c r="I110" s="505" t="s">
        <v>13012</v>
      </c>
      <c r="J110" s="2051" t="s">
        <v>4993</v>
      </c>
      <c r="K110" s="2051" t="s">
        <v>13011</v>
      </c>
      <c r="L110" s="94" t="s">
        <v>13010</v>
      </c>
      <c r="M110" s="2058" t="s">
        <v>13009</v>
      </c>
      <c r="N110" s="2053" t="s">
        <v>4953</v>
      </c>
      <c r="O110" s="2053"/>
      <c r="P110" s="2053" t="s">
        <v>4993</v>
      </c>
      <c r="Q110" s="191">
        <v>345</v>
      </c>
      <c r="R110" s="191">
        <v>324</v>
      </c>
      <c r="S110" s="112">
        <v>295</v>
      </c>
      <c r="T110" s="191">
        <v>181</v>
      </c>
      <c r="U110" s="112" t="s">
        <v>5072</v>
      </c>
      <c r="V110" s="191">
        <v>114</v>
      </c>
      <c r="W110" s="191">
        <v>54</v>
      </c>
      <c r="X110" s="283" t="s">
        <v>5029</v>
      </c>
      <c r="Y110" s="191"/>
      <c r="Z110" s="191">
        <v>15</v>
      </c>
      <c r="AA110" s="191">
        <v>3325</v>
      </c>
      <c r="AB110" s="191">
        <v>15</v>
      </c>
      <c r="AC110" s="191"/>
      <c r="AD110" s="191"/>
      <c r="AE110" s="191"/>
      <c r="AF110" s="192" t="s">
        <v>13008</v>
      </c>
      <c r="AG110" s="191">
        <v>3325</v>
      </c>
      <c r="AH110" s="191">
        <v>3346</v>
      </c>
      <c r="AI110" s="2036"/>
      <c r="AJ110" s="2036"/>
      <c r="AK110" s="505" t="s">
        <v>4987</v>
      </c>
      <c r="AL110" s="505">
        <v>4</v>
      </c>
      <c r="AM110" s="505"/>
      <c r="AN110" s="505">
        <v>4</v>
      </c>
      <c r="AO110" s="505"/>
      <c r="AP110" s="505"/>
      <c r="AQ110" s="505">
        <v>310</v>
      </c>
      <c r="AR110" s="192" t="s">
        <v>5753</v>
      </c>
      <c r="AS110" s="2036" t="s">
        <v>5091</v>
      </c>
      <c r="AT110" s="2036" t="s">
        <v>6408</v>
      </c>
      <c r="AU110" s="2054">
        <v>1100</v>
      </c>
      <c r="AV110" s="112">
        <v>3.5483870967741935</v>
      </c>
      <c r="AW110" s="191"/>
      <c r="AX110" s="191"/>
      <c r="AY110" s="191"/>
      <c r="AZ110" s="191"/>
      <c r="BA110" s="191"/>
      <c r="BB110" s="2055"/>
      <c r="BC110" s="2055"/>
      <c r="BD110" s="2055"/>
      <c r="BE110" s="2056" t="s">
        <v>5128</v>
      </c>
      <c r="BF110" s="277"/>
      <c r="BG110" s="277"/>
      <c r="BH110" s="277"/>
      <c r="BI110" s="277"/>
      <c r="BJ110" s="277"/>
      <c r="BK110" s="2055"/>
      <c r="BL110" s="2055"/>
      <c r="BM110" s="2056"/>
      <c r="BN110" s="2060"/>
      <c r="BO110" s="2036"/>
      <c r="BP110" s="2036"/>
      <c r="BQ110" s="2036"/>
      <c r="BR110" s="2036"/>
      <c r="BS110" s="2036"/>
      <c r="BT110" s="2036"/>
      <c r="BU110" s="2036"/>
      <c r="BV110" s="2036"/>
      <c r="BW110" s="505"/>
      <c r="BX110" s="505"/>
      <c r="BY110" s="505">
        <v>1</v>
      </c>
      <c r="BZ110" s="2036"/>
      <c r="CA110" s="2036">
        <v>1</v>
      </c>
      <c r="CB110" s="2036"/>
      <c r="CC110" s="505"/>
    </row>
    <row r="111" spans="1:81" s="1971" customFormat="1" ht="16.5" customHeight="1">
      <c r="A111" s="2036">
        <v>99</v>
      </c>
      <c r="B111" s="2033" t="s">
        <v>41</v>
      </c>
      <c r="C111" s="2033" t="s">
        <v>124</v>
      </c>
      <c r="D111" s="2033" t="s">
        <v>140</v>
      </c>
      <c r="E111" s="2033" t="s">
        <v>4926</v>
      </c>
      <c r="F111" s="2033" t="s">
        <v>13007</v>
      </c>
      <c r="G111" s="2069" t="s">
        <v>13006</v>
      </c>
      <c r="H111" s="144" t="s">
        <v>13005</v>
      </c>
      <c r="I111" s="144" t="s">
        <v>20345</v>
      </c>
      <c r="J111" s="2051" t="s">
        <v>4993</v>
      </c>
      <c r="K111" s="2051" t="s">
        <v>13004</v>
      </c>
      <c r="L111" s="2051" t="s">
        <v>13003</v>
      </c>
      <c r="M111" s="192" t="s">
        <v>13002</v>
      </c>
      <c r="N111" s="2053" t="s">
        <v>4953</v>
      </c>
      <c r="O111" s="2053"/>
      <c r="P111" s="2053" t="s">
        <v>4953</v>
      </c>
      <c r="Q111" s="191">
        <v>115</v>
      </c>
      <c r="R111" s="191">
        <v>136</v>
      </c>
      <c r="S111" s="112">
        <v>103</v>
      </c>
      <c r="T111" s="191">
        <v>45</v>
      </c>
      <c r="U111" s="191" t="s">
        <v>5052</v>
      </c>
      <c r="V111" s="191">
        <v>58</v>
      </c>
      <c r="W111" s="191">
        <v>13</v>
      </c>
      <c r="X111" s="283" t="s">
        <v>5029</v>
      </c>
      <c r="Y111" s="191"/>
      <c r="Z111" s="191">
        <v>4</v>
      </c>
      <c r="AA111" s="191">
        <v>564</v>
      </c>
      <c r="AB111" s="191">
        <v>10</v>
      </c>
      <c r="AC111" s="191"/>
      <c r="AD111" s="191"/>
      <c r="AE111" s="191"/>
      <c r="AF111" s="192" t="s">
        <v>13001</v>
      </c>
      <c r="AG111" s="191">
        <v>2450</v>
      </c>
      <c r="AH111" s="191">
        <v>2450</v>
      </c>
      <c r="AI111" s="2033"/>
      <c r="AJ111" s="2033"/>
      <c r="AK111" s="144" t="s">
        <v>7020</v>
      </c>
      <c r="AL111" s="144">
        <v>4</v>
      </c>
      <c r="AM111" s="144"/>
      <c r="AN111" s="144">
        <v>2</v>
      </c>
      <c r="AO111" s="144">
        <v>2</v>
      </c>
      <c r="AP111" s="144"/>
      <c r="AQ111" s="144">
        <v>211</v>
      </c>
      <c r="AR111" s="2033" t="s">
        <v>4986</v>
      </c>
      <c r="AS111" s="2033" t="s">
        <v>4986</v>
      </c>
      <c r="AT111" s="2033" t="s">
        <v>13000</v>
      </c>
      <c r="AU111" s="2054">
        <v>3398</v>
      </c>
      <c r="AV111" s="112">
        <v>16.104265402843602</v>
      </c>
      <c r="AW111" s="191"/>
      <c r="AX111" s="191"/>
      <c r="AY111" s="191"/>
      <c r="AZ111" s="191"/>
      <c r="BA111" s="191"/>
      <c r="BB111" s="2055"/>
      <c r="BC111" s="2055"/>
      <c r="BD111" s="2055"/>
      <c r="BE111" s="2055" t="s">
        <v>5128</v>
      </c>
      <c r="BF111" s="277"/>
      <c r="BG111" s="277"/>
      <c r="BH111" s="277"/>
      <c r="BI111" s="277"/>
      <c r="BJ111" s="277"/>
      <c r="BK111" s="2055"/>
      <c r="BL111" s="2055"/>
      <c r="BM111" s="2055"/>
      <c r="BN111" s="2060" t="s">
        <v>5128</v>
      </c>
      <c r="BO111" s="2033"/>
      <c r="BP111" s="2033"/>
      <c r="BQ111" s="2033"/>
      <c r="BR111" s="2033"/>
      <c r="BS111" s="2033"/>
      <c r="BT111" s="2033"/>
      <c r="BU111" s="2033"/>
      <c r="BV111" s="2033"/>
      <c r="BW111" s="2033"/>
      <c r="BX111" s="2033"/>
      <c r="BY111" s="2033">
        <v>1</v>
      </c>
      <c r="BZ111" s="2033"/>
      <c r="CA111" s="2033"/>
      <c r="CB111" s="2033"/>
      <c r="CC111" s="144">
        <v>1</v>
      </c>
    </row>
    <row r="112" spans="1:81" s="1971" customFormat="1" ht="16.5" customHeight="1">
      <c r="A112" s="2036">
        <v>100</v>
      </c>
      <c r="B112" s="2036" t="s">
        <v>41</v>
      </c>
      <c r="C112" s="2036" t="s">
        <v>419</v>
      </c>
      <c r="D112" s="2036" t="s">
        <v>140</v>
      </c>
      <c r="E112" s="2036" t="s">
        <v>4998</v>
      </c>
      <c r="F112" s="2036" t="s">
        <v>12999</v>
      </c>
      <c r="G112" s="2050" t="s">
        <v>12998</v>
      </c>
      <c r="H112" s="505" t="s">
        <v>12997</v>
      </c>
      <c r="I112" s="505" t="s">
        <v>12996</v>
      </c>
      <c r="J112" s="2051" t="s">
        <v>4993</v>
      </c>
      <c r="K112" s="2051" t="s">
        <v>12995</v>
      </c>
      <c r="L112" s="2051" t="s">
        <v>12994</v>
      </c>
      <c r="M112" s="2058" t="s">
        <v>12993</v>
      </c>
      <c r="N112" s="2053" t="s">
        <v>4953</v>
      </c>
      <c r="O112" s="2053"/>
      <c r="P112" s="2053" t="s">
        <v>4953</v>
      </c>
      <c r="Q112" s="191">
        <v>359</v>
      </c>
      <c r="R112" s="191">
        <v>102</v>
      </c>
      <c r="S112" s="112">
        <v>82</v>
      </c>
      <c r="T112" s="191">
        <v>82</v>
      </c>
      <c r="U112" s="191" t="s">
        <v>5052</v>
      </c>
      <c r="V112" s="191"/>
      <c r="W112" s="191">
        <v>15</v>
      </c>
      <c r="X112" s="283" t="s">
        <v>5029</v>
      </c>
      <c r="Y112" s="191">
        <v>40</v>
      </c>
      <c r="Z112" s="191">
        <v>5</v>
      </c>
      <c r="AA112" s="191"/>
      <c r="AB112" s="191">
        <v>2</v>
      </c>
      <c r="AC112" s="191"/>
      <c r="AD112" s="191"/>
      <c r="AE112" s="191"/>
      <c r="AF112" s="192" t="s">
        <v>12992</v>
      </c>
      <c r="AG112" s="191">
        <v>694</v>
      </c>
      <c r="AH112" s="191">
        <v>2076</v>
      </c>
      <c r="AI112" s="2036" t="s">
        <v>12991</v>
      </c>
      <c r="AJ112" s="2036" t="s">
        <v>12686</v>
      </c>
      <c r="AK112" s="505" t="s">
        <v>4987</v>
      </c>
      <c r="AL112" s="505">
        <v>49</v>
      </c>
      <c r="AM112" s="505">
        <v>12</v>
      </c>
      <c r="AN112" s="505">
        <v>14</v>
      </c>
      <c r="AO112" s="505">
        <v>16</v>
      </c>
      <c r="AP112" s="505">
        <v>7</v>
      </c>
      <c r="AQ112" s="505">
        <v>176</v>
      </c>
      <c r="AR112" s="2036" t="s">
        <v>6456</v>
      </c>
      <c r="AS112" s="2036" t="s">
        <v>6456</v>
      </c>
      <c r="AT112" s="2036" t="s">
        <v>12990</v>
      </c>
      <c r="AU112" s="2054">
        <v>6824</v>
      </c>
      <c r="AV112" s="112">
        <v>38.772727272727273</v>
      </c>
      <c r="AW112" s="191"/>
      <c r="AX112" s="191"/>
      <c r="AY112" s="191"/>
      <c r="AZ112" s="191"/>
      <c r="BA112" s="191"/>
      <c r="BB112" s="2055"/>
      <c r="BC112" s="2055"/>
      <c r="BD112" s="2055"/>
      <c r="BE112" s="2056" t="s">
        <v>5128</v>
      </c>
      <c r="BF112" s="277"/>
      <c r="BG112" s="277"/>
      <c r="BH112" s="277"/>
      <c r="BI112" s="277"/>
      <c r="BJ112" s="277"/>
      <c r="BK112" s="2055"/>
      <c r="BL112" s="2055"/>
      <c r="BM112" s="2056"/>
      <c r="BN112" s="2060" t="s">
        <v>5128</v>
      </c>
      <c r="BO112" s="2036"/>
      <c r="BP112" s="2036"/>
      <c r="BQ112" s="2036"/>
      <c r="BR112" s="2036"/>
      <c r="BS112" s="2036"/>
      <c r="BT112" s="2036"/>
      <c r="BU112" s="2036"/>
      <c r="BV112" s="2036"/>
      <c r="BW112" s="2036"/>
      <c r="BX112" s="2036"/>
      <c r="BY112" s="2036">
        <v>1</v>
      </c>
      <c r="BZ112" s="2036">
        <v>1</v>
      </c>
      <c r="CA112" s="2036">
        <v>1</v>
      </c>
      <c r="CB112" s="2036">
        <v>1</v>
      </c>
      <c r="CC112" s="505">
        <v>18</v>
      </c>
    </row>
    <row r="113" spans="1:81" s="187" customFormat="1" ht="16.5" customHeight="1">
      <c r="A113" s="2110">
        <v>101</v>
      </c>
      <c r="B113" s="2033" t="s">
        <v>41</v>
      </c>
      <c r="C113" s="2033" t="s">
        <v>247</v>
      </c>
      <c r="D113" s="2033" t="s">
        <v>140</v>
      </c>
      <c r="E113" s="2033" t="s">
        <v>4926</v>
      </c>
      <c r="F113" s="2033" t="s">
        <v>12989</v>
      </c>
      <c r="G113" s="2069" t="s">
        <v>12988</v>
      </c>
      <c r="H113" s="2033" t="s">
        <v>12987</v>
      </c>
      <c r="I113" s="2033" t="s">
        <v>12986</v>
      </c>
      <c r="J113" s="2051" t="s">
        <v>4993</v>
      </c>
      <c r="K113" s="2033" t="s">
        <v>20444</v>
      </c>
      <c r="L113" s="2051" t="s">
        <v>12976</v>
      </c>
      <c r="M113" s="192" t="s">
        <v>12975</v>
      </c>
      <c r="N113" s="2053" t="s">
        <v>4953</v>
      </c>
      <c r="O113" s="2053"/>
      <c r="P113" s="2053" t="s">
        <v>4953</v>
      </c>
      <c r="Q113" s="191">
        <v>7570</v>
      </c>
      <c r="R113" s="191">
        <v>4627</v>
      </c>
      <c r="S113" s="112">
        <v>4623</v>
      </c>
      <c r="T113" s="191">
        <v>4623</v>
      </c>
      <c r="U113" s="191" t="s">
        <v>5052</v>
      </c>
      <c r="V113" s="191"/>
      <c r="W113" s="191">
        <v>1184</v>
      </c>
      <c r="X113" s="283" t="s">
        <v>5029</v>
      </c>
      <c r="Y113" s="191"/>
      <c r="Z113" s="191">
        <v>40</v>
      </c>
      <c r="AA113" s="191">
        <v>12000</v>
      </c>
      <c r="AB113" s="191">
        <v>1413</v>
      </c>
      <c r="AC113" s="191">
        <v>20</v>
      </c>
      <c r="AD113" s="191"/>
      <c r="AE113" s="191">
        <v>44</v>
      </c>
      <c r="AF113" s="192" t="s">
        <v>12974</v>
      </c>
      <c r="AG113" s="191">
        <v>17343</v>
      </c>
      <c r="AH113" s="191">
        <v>17343</v>
      </c>
      <c r="AI113" s="2033" t="s">
        <v>12972</v>
      </c>
      <c r="AJ113" s="2033" t="s">
        <v>12971</v>
      </c>
      <c r="AK113" s="144"/>
      <c r="AL113" s="144"/>
      <c r="AM113" s="144"/>
      <c r="AN113" s="144"/>
      <c r="AO113" s="144"/>
      <c r="AP113" s="144"/>
      <c r="AQ113" s="144">
        <v>180</v>
      </c>
      <c r="AR113" s="2033" t="s">
        <v>5753</v>
      </c>
      <c r="AS113" s="2033" t="s">
        <v>6447</v>
      </c>
      <c r="AT113" s="2033" t="s">
        <v>12985</v>
      </c>
      <c r="AU113" s="2054">
        <v>1041</v>
      </c>
      <c r="AV113" s="112">
        <v>5.7833333333333332</v>
      </c>
      <c r="AW113" s="191">
        <v>4000</v>
      </c>
      <c r="AX113" s="191"/>
      <c r="AY113" s="191">
        <v>2000</v>
      </c>
      <c r="AZ113" s="191">
        <v>2000</v>
      </c>
      <c r="BA113" s="191">
        <v>4000</v>
      </c>
      <c r="BB113" s="2055" t="s">
        <v>12984</v>
      </c>
      <c r="BC113" s="2055"/>
      <c r="BD113" s="2055" t="s">
        <v>12983</v>
      </c>
      <c r="BE113" s="2056" t="s">
        <v>12982</v>
      </c>
      <c r="BF113" s="277"/>
      <c r="BG113" s="277"/>
      <c r="BH113" s="277"/>
      <c r="BI113" s="277"/>
      <c r="BJ113" s="277"/>
      <c r="BK113" s="2055"/>
      <c r="BL113" s="2055"/>
      <c r="BM113" s="2056" t="s">
        <v>12981</v>
      </c>
      <c r="BN113" s="2060"/>
      <c r="BO113" s="2033"/>
      <c r="BP113" s="2033"/>
      <c r="BQ113" s="2033"/>
      <c r="BR113" s="2033"/>
      <c r="BS113" s="2033"/>
      <c r="BT113" s="2033"/>
      <c r="BU113" s="2033"/>
      <c r="BV113" s="2033"/>
      <c r="BW113" s="2033"/>
      <c r="BX113" s="2033"/>
      <c r="BY113" s="2033">
        <v>5</v>
      </c>
      <c r="BZ113" s="2033"/>
      <c r="CA113" s="2033">
        <v>16</v>
      </c>
      <c r="CB113" s="2033">
        <v>1</v>
      </c>
      <c r="CC113" s="2033"/>
    </row>
    <row r="114" spans="1:81" s="187" customFormat="1" ht="16.5" customHeight="1">
      <c r="A114" s="2111"/>
      <c r="B114" s="2033" t="s">
        <v>41</v>
      </c>
      <c r="C114" s="2033" t="s">
        <v>61</v>
      </c>
      <c r="D114" s="2033" t="s">
        <v>140</v>
      </c>
      <c r="E114" s="2033" t="s">
        <v>4926</v>
      </c>
      <c r="F114" s="2033" t="s">
        <v>12980</v>
      </c>
      <c r="G114" s="2069" t="s">
        <v>12979</v>
      </c>
      <c r="H114" s="2033" t="s">
        <v>12978</v>
      </c>
      <c r="I114" s="2033" t="s">
        <v>12977</v>
      </c>
      <c r="J114" s="2051" t="s">
        <v>4993</v>
      </c>
      <c r="K114" s="2033" t="s">
        <v>6874</v>
      </c>
      <c r="L114" s="2051" t="s">
        <v>12976</v>
      </c>
      <c r="M114" s="192" t="s">
        <v>12975</v>
      </c>
      <c r="N114" s="280" t="s">
        <v>4993</v>
      </c>
      <c r="O114" s="2053">
        <v>2000</v>
      </c>
      <c r="P114" s="2053" t="s">
        <v>4953</v>
      </c>
      <c r="Q114" s="191">
        <v>3173</v>
      </c>
      <c r="R114" s="191">
        <v>1584</v>
      </c>
      <c r="S114" s="112">
        <v>2525</v>
      </c>
      <c r="T114" s="191"/>
      <c r="U114" s="191" t="s">
        <v>9664</v>
      </c>
      <c r="V114" s="191">
        <v>2525</v>
      </c>
      <c r="W114" s="191">
        <v>60</v>
      </c>
      <c r="X114" s="283"/>
      <c r="Y114" s="191">
        <v>420</v>
      </c>
      <c r="Z114" s="191"/>
      <c r="AA114" s="191"/>
      <c r="AB114" s="191">
        <v>239</v>
      </c>
      <c r="AC114" s="191">
        <v>16</v>
      </c>
      <c r="AD114" s="191"/>
      <c r="AE114" s="191">
        <v>92</v>
      </c>
      <c r="AF114" s="192" t="s">
        <v>12974</v>
      </c>
      <c r="AG114" s="191" t="s">
        <v>12973</v>
      </c>
      <c r="AH114" s="191" t="s">
        <v>12973</v>
      </c>
      <c r="AI114" s="2033" t="s">
        <v>12972</v>
      </c>
      <c r="AJ114" s="2033" t="s">
        <v>12971</v>
      </c>
      <c r="AK114" s="144"/>
      <c r="AL114" s="144"/>
      <c r="AM114" s="144"/>
      <c r="AN114" s="144"/>
      <c r="AO114" s="144"/>
      <c r="AP114" s="144"/>
      <c r="AQ114" s="144">
        <v>232</v>
      </c>
      <c r="AR114" s="2033" t="s">
        <v>8344</v>
      </c>
      <c r="AS114" s="2033" t="s">
        <v>8344</v>
      </c>
      <c r="AT114" s="2033" t="s">
        <v>12970</v>
      </c>
      <c r="AU114" s="2054">
        <v>4388</v>
      </c>
      <c r="AV114" s="112">
        <v>18.913793103448278</v>
      </c>
      <c r="AW114" s="191"/>
      <c r="AX114" s="191"/>
      <c r="AY114" s="191"/>
      <c r="AZ114" s="191"/>
      <c r="BA114" s="191"/>
      <c r="BB114" s="2055"/>
      <c r="BC114" s="2055"/>
      <c r="BD114" s="2055"/>
      <c r="BE114" s="2056"/>
      <c r="BF114" s="277">
        <v>8000</v>
      </c>
      <c r="BG114" s="277"/>
      <c r="BH114" s="277">
        <v>5000</v>
      </c>
      <c r="BI114" s="277">
        <v>5000</v>
      </c>
      <c r="BJ114" s="277">
        <v>8000</v>
      </c>
      <c r="BK114" s="2055" t="s">
        <v>12969</v>
      </c>
      <c r="BL114" s="2055" t="s">
        <v>12968</v>
      </c>
      <c r="BM114" s="2055" t="s">
        <v>12967</v>
      </c>
      <c r="BN114" s="2060" t="s">
        <v>12966</v>
      </c>
      <c r="BO114" s="2033"/>
      <c r="BP114" s="2033"/>
      <c r="BQ114" s="2033"/>
      <c r="BR114" s="2033"/>
      <c r="BS114" s="2033"/>
      <c r="BT114" s="2033"/>
      <c r="BU114" s="2033"/>
      <c r="BV114" s="2033"/>
      <c r="BW114" s="2033"/>
      <c r="BX114" s="2033"/>
      <c r="BY114" s="2033"/>
      <c r="BZ114" s="2033"/>
      <c r="CA114" s="2033"/>
      <c r="CB114" s="2033"/>
      <c r="CC114" s="2033"/>
    </row>
    <row r="115" spans="1:81" s="1971" customFormat="1" ht="16.5" customHeight="1">
      <c r="A115" s="2036">
        <v>102</v>
      </c>
      <c r="B115" s="2068" t="s">
        <v>41</v>
      </c>
      <c r="C115" s="192" t="s">
        <v>130</v>
      </c>
      <c r="D115" s="192" t="s">
        <v>140</v>
      </c>
      <c r="E115" s="2036" t="s">
        <v>4926</v>
      </c>
      <c r="F115" s="2036" t="s">
        <v>12965</v>
      </c>
      <c r="G115" s="2050" t="s">
        <v>12964</v>
      </c>
      <c r="H115" s="2036" t="s">
        <v>12963</v>
      </c>
      <c r="I115" s="2036" t="s">
        <v>12962</v>
      </c>
      <c r="J115" s="2051" t="s">
        <v>4993</v>
      </c>
      <c r="K115" s="2051" t="s">
        <v>12961</v>
      </c>
      <c r="L115" s="2051" t="s">
        <v>12960</v>
      </c>
      <c r="M115" s="2058" t="s">
        <v>12959</v>
      </c>
      <c r="N115" s="2053" t="s">
        <v>4953</v>
      </c>
      <c r="O115" s="2053"/>
      <c r="P115" s="2053" t="s">
        <v>4953</v>
      </c>
      <c r="Q115" s="191">
        <v>3822</v>
      </c>
      <c r="R115" s="191">
        <v>4530</v>
      </c>
      <c r="S115" s="112">
        <v>2760</v>
      </c>
      <c r="T115" s="191">
        <v>2760</v>
      </c>
      <c r="U115" s="191" t="s">
        <v>5072</v>
      </c>
      <c r="V115" s="191" t="s">
        <v>12958</v>
      </c>
      <c r="W115" s="191">
        <v>1041</v>
      </c>
      <c r="X115" s="283" t="s">
        <v>5029</v>
      </c>
      <c r="Y115" s="191">
        <v>155</v>
      </c>
      <c r="Z115" s="191"/>
      <c r="AA115" s="191"/>
      <c r="AB115" s="191"/>
      <c r="AC115" s="191"/>
      <c r="AD115" s="191"/>
      <c r="AE115" s="191">
        <v>32</v>
      </c>
      <c r="AF115" s="192" t="s">
        <v>12957</v>
      </c>
      <c r="AG115" s="191">
        <v>9493</v>
      </c>
      <c r="AH115" s="191">
        <v>9493</v>
      </c>
      <c r="AI115" s="2036" t="s">
        <v>12956</v>
      </c>
      <c r="AJ115" s="2036" t="s">
        <v>12955</v>
      </c>
      <c r="AK115" s="505" t="s">
        <v>12954</v>
      </c>
      <c r="AL115" s="505">
        <v>5</v>
      </c>
      <c r="AM115" s="505">
        <v>2</v>
      </c>
      <c r="AN115" s="505"/>
      <c r="AO115" s="505">
        <v>3</v>
      </c>
      <c r="AP115" s="505"/>
      <c r="AQ115" s="505" t="s">
        <v>12953</v>
      </c>
      <c r="AR115" s="2036" t="s">
        <v>4986</v>
      </c>
      <c r="AS115" s="2036" t="s">
        <v>4986</v>
      </c>
      <c r="AT115" s="2036" t="s">
        <v>12952</v>
      </c>
      <c r="AU115" s="2054">
        <v>67</v>
      </c>
      <c r="AV115" s="112">
        <v>0.6</v>
      </c>
      <c r="AW115" s="191">
        <v>6000</v>
      </c>
      <c r="AX115" s="191">
        <v>3000</v>
      </c>
      <c r="AY115" s="191">
        <v>3000</v>
      </c>
      <c r="AZ115" s="191">
        <v>3000</v>
      </c>
      <c r="BA115" s="191">
        <v>3000</v>
      </c>
      <c r="BB115" s="2055" t="s">
        <v>12951</v>
      </c>
      <c r="BC115" s="2084">
        <v>50</v>
      </c>
      <c r="BD115" s="2055" t="s">
        <v>12949</v>
      </c>
      <c r="BE115" s="2056" t="s">
        <v>10586</v>
      </c>
      <c r="BF115" s="277">
        <v>10000</v>
      </c>
      <c r="BG115" s="277">
        <v>7000</v>
      </c>
      <c r="BH115" s="277">
        <v>7000</v>
      </c>
      <c r="BI115" s="277">
        <v>7000</v>
      </c>
      <c r="BJ115" s="277">
        <v>7000</v>
      </c>
      <c r="BK115" s="2055" t="s">
        <v>12950</v>
      </c>
      <c r="BL115" s="2084">
        <v>30</v>
      </c>
      <c r="BM115" s="2056" t="s">
        <v>12949</v>
      </c>
      <c r="BN115" s="2060" t="s">
        <v>10586</v>
      </c>
      <c r="BO115" s="2036"/>
      <c r="BP115" s="2036"/>
      <c r="BQ115" s="2036"/>
      <c r="BR115" s="2036"/>
      <c r="BS115" s="2036"/>
      <c r="BT115" s="2036"/>
      <c r="BU115" s="2036"/>
      <c r="BV115" s="2036"/>
      <c r="BW115" s="2036"/>
      <c r="BX115" s="2036"/>
      <c r="BY115" s="2036">
        <v>4</v>
      </c>
      <c r="BZ115" s="2036">
        <v>1</v>
      </c>
      <c r="CA115" s="2036">
        <v>1</v>
      </c>
      <c r="CB115" s="2036"/>
      <c r="CC115" s="2036"/>
    </row>
    <row r="116" spans="1:81" s="2049" customFormat="1" ht="16.5" customHeight="1">
      <c r="A116" s="2037"/>
      <c r="B116" s="422" t="s">
        <v>12948</v>
      </c>
      <c r="C116" s="2038"/>
      <c r="D116" s="2038">
        <v>67</v>
      </c>
      <c r="E116" s="2039"/>
      <c r="F116" s="682"/>
      <c r="G116" s="2040"/>
      <c r="H116" s="2041"/>
      <c r="I116" s="2042"/>
      <c r="J116" s="2042"/>
      <c r="K116" s="2043"/>
      <c r="L116" s="2043"/>
      <c r="M116" s="2044"/>
      <c r="N116" s="2043"/>
      <c r="O116" s="2043"/>
      <c r="P116" s="2043"/>
      <c r="Q116" s="680"/>
      <c r="R116" s="680"/>
      <c r="S116" s="680"/>
      <c r="T116" s="680"/>
      <c r="U116" s="680"/>
      <c r="V116" s="680"/>
      <c r="W116" s="680"/>
      <c r="X116" s="2045"/>
      <c r="Y116" s="680"/>
      <c r="Z116" s="680"/>
      <c r="AA116" s="680"/>
      <c r="AB116" s="680"/>
      <c r="AC116" s="680"/>
      <c r="AD116" s="680"/>
      <c r="AE116" s="680"/>
      <c r="AF116" s="2043"/>
      <c r="AG116" s="680"/>
      <c r="AH116" s="680"/>
      <c r="AI116" s="682"/>
      <c r="AJ116" s="682"/>
      <c r="AK116" s="682"/>
      <c r="AL116" s="682"/>
      <c r="AM116" s="682"/>
      <c r="AN116" s="682"/>
      <c r="AO116" s="682"/>
      <c r="AP116" s="682"/>
      <c r="AQ116" s="681"/>
      <c r="AR116" s="681"/>
      <c r="AS116" s="681"/>
      <c r="AT116" s="681"/>
      <c r="AU116" s="2046"/>
      <c r="AV116" s="2046"/>
      <c r="AW116" s="680"/>
      <c r="AX116" s="680"/>
      <c r="AY116" s="680"/>
      <c r="AZ116" s="680"/>
      <c r="BA116" s="680"/>
      <c r="BB116" s="681"/>
      <c r="BC116" s="681"/>
      <c r="BD116" s="681"/>
      <c r="BE116" s="2047"/>
      <c r="BF116" s="411"/>
      <c r="BG116" s="411"/>
      <c r="BH116" s="411"/>
      <c r="BI116" s="411"/>
      <c r="BJ116" s="411"/>
      <c r="BK116" s="681"/>
      <c r="BL116" s="681"/>
      <c r="BM116" s="681"/>
      <c r="BN116" s="2048"/>
      <c r="BO116" s="681"/>
      <c r="BP116" s="681"/>
      <c r="BQ116" s="681"/>
      <c r="BR116" s="681"/>
      <c r="BS116" s="681"/>
      <c r="BT116" s="681"/>
      <c r="BU116" s="681"/>
      <c r="BV116" s="681"/>
      <c r="BW116" s="681"/>
      <c r="BX116" s="681"/>
      <c r="BY116" s="681"/>
      <c r="BZ116" s="681"/>
      <c r="CA116" s="681"/>
      <c r="CB116" s="681"/>
      <c r="CC116" s="681"/>
    </row>
    <row r="117" spans="1:81" s="1971" customFormat="1" ht="16.5" customHeight="1">
      <c r="A117" s="2036">
        <v>103</v>
      </c>
      <c r="B117" s="2036" t="s">
        <v>41</v>
      </c>
      <c r="C117" s="2036" t="s">
        <v>258</v>
      </c>
      <c r="D117" s="2036" t="s">
        <v>5624</v>
      </c>
      <c r="E117" s="2036" t="s">
        <v>4926</v>
      </c>
      <c r="F117" s="2036" t="s">
        <v>12947</v>
      </c>
      <c r="G117" s="2034" t="s">
        <v>12946</v>
      </c>
      <c r="H117" s="2036" t="s">
        <v>12945</v>
      </c>
      <c r="I117" s="192" t="s">
        <v>12944</v>
      </c>
      <c r="J117" s="2051" t="s">
        <v>4993</v>
      </c>
      <c r="K117" s="2051" t="s">
        <v>9219</v>
      </c>
      <c r="L117" s="192" t="s">
        <v>12943</v>
      </c>
      <c r="M117" s="2053" t="s">
        <v>12942</v>
      </c>
      <c r="N117" s="2053" t="s">
        <v>4953</v>
      </c>
      <c r="O117" s="2053"/>
      <c r="P117" s="2053" t="s">
        <v>4953</v>
      </c>
      <c r="Q117" s="2081">
        <v>1500</v>
      </c>
      <c r="R117" s="191">
        <v>1124</v>
      </c>
      <c r="S117" s="191">
        <v>331</v>
      </c>
      <c r="T117" s="191">
        <v>331</v>
      </c>
      <c r="U117" s="191" t="s">
        <v>5072</v>
      </c>
      <c r="V117" s="191" t="s">
        <v>12902</v>
      </c>
      <c r="W117" s="2081">
        <v>243</v>
      </c>
      <c r="X117" s="283" t="s">
        <v>5029</v>
      </c>
      <c r="Y117" s="191" t="s">
        <v>12902</v>
      </c>
      <c r="Z117" s="2081">
        <v>35</v>
      </c>
      <c r="AA117" s="191">
        <v>7974</v>
      </c>
      <c r="AB117" s="2081">
        <v>90</v>
      </c>
      <c r="AC117" s="191" t="s">
        <v>12902</v>
      </c>
      <c r="AD117" s="191" t="s">
        <v>12902</v>
      </c>
      <c r="AE117" s="191" t="s">
        <v>12902</v>
      </c>
      <c r="AF117" s="2068" t="s">
        <v>12941</v>
      </c>
      <c r="AG117" s="191">
        <v>10756</v>
      </c>
      <c r="AH117" s="191">
        <v>13696</v>
      </c>
      <c r="AI117" s="280" t="s">
        <v>12940</v>
      </c>
      <c r="AJ117" s="2051" t="s">
        <v>12939</v>
      </c>
      <c r="AK117" s="2036" t="s">
        <v>5593</v>
      </c>
      <c r="AL117" s="505">
        <v>2</v>
      </c>
      <c r="AM117" s="2036">
        <v>1</v>
      </c>
      <c r="AN117" s="2036"/>
      <c r="AO117" s="2036">
        <v>1</v>
      </c>
      <c r="AP117" s="2036"/>
      <c r="AQ117" s="115" t="s">
        <v>12938</v>
      </c>
      <c r="AR117" s="2036" t="s">
        <v>11929</v>
      </c>
      <c r="AS117" s="2036" t="s">
        <v>6447</v>
      </c>
      <c r="AT117" s="2036" t="s">
        <v>12937</v>
      </c>
      <c r="AU117" s="2054"/>
      <c r="AV117" s="221"/>
      <c r="AW117" s="191"/>
      <c r="AX117" s="191"/>
      <c r="AY117" s="191"/>
      <c r="AZ117" s="191"/>
      <c r="BA117" s="191"/>
      <c r="BB117" s="2055"/>
      <c r="BC117" s="2055"/>
      <c r="BD117" s="2056"/>
      <c r="BE117" s="2056" t="s">
        <v>5128</v>
      </c>
      <c r="BF117" s="277"/>
      <c r="BG117" s="277"/>
      <c r="BH117" s="277"/>
      <c r="BI117" s="277"/>
      <c r="BJ117" s="277"/>
      <c r="BK117" s="2055"/>
      <c r="BL117" s="2055"/>
      <c r="BM117" s="2056"/>
      <c r="BN117" s="2060" t="s">
        <v>5128</v>
      </c>
      <c r="BO117" s="2036"/>
      <c r="BP117" s="2036"/>
      <c r="BQ117" s="2036"/>
      <c r="BR117" s="2036"/>
      <c r="BS117" s="2036"/>
      <c r="BT117" s="2036"/>
      <c r="BU117" s="2036"/>
      <c r="BV117" s="2036"/>
      <c r="BW117" s="2036"/>
      <c r="BX117" s="2036"/>
      <c r="BY117" s="2036">
        <v>2</v>
      </c>
      <c r="BZ117" s="2036">
        <v>1</v>
      </c>
      <c r="CA117" s="2036">
        <v>1</v>
      </c>
      <c r="CB117" s="2036">
        <v>2</v>
      </c>
      <c r="CC117" s="2036"/>
    </row>
    <row r="118" spans="1:81" s="1971" customFormat="1" ht="16.5" customHeight="1">
      <c r="A118" s="2036">
        <v>104</v>
      </c>
      <c r="B118" s="2036" t="s">
        <v>41</v>
      </c>
      <c r="C118" s="2036" t="s">
        <v>95</v>
      </c>
      <c r="D118" s="2036" t="s">
        <v>5624</v>
      </c>
      <c r="E118" s="2036" t="s">
        <v>4926</v>
      </c>
      <c r="F118" s="2036" t="s">
        <v>12936</v>
      </c>
      <c r="G118" s="2050" t="s">
        <v>12935</v>
      </c>
      <c r="H118" s="2036" t="s">
        <v>12934</v>
      </c>
      <c r="I118" s="2036" t="s">
        <v>12933</v>
      </c>
      <c r="J118" s="2051" t="s">
        <v>4993</v>
      </c>
      <c r="K118" s="2051" t="s">
        <v>12932</v>
      </c>
      <c r="L118" s="2051" t="s">
        <v>12931</v>
      </c>
      <c r="M118" s="2052" t="s">
        <v>12930</v>
      </c>
      <c r="N118" s="2053" t="s">
        <v>4953</v>
      </c>
      <c r="O118" s="2053"/>
      <c r="P118" s="2053" t="s">
        <v>4953</v>
      </c>
      <c r="Q118" s="191">
        <v>2148</v>
      </c>
      <c r="R118" s="191">
        <v>2148</v>
      </c>
      <c r="S118" s="191">
        <v>1580</v>
      </c>
      <c r="T118" s="191">
        <v>1580</v>
      </c>
      <c r="U118" s="191"/>
      <c r="V118" s="191"/>
      <c r="W118" s="191">
        <v>211</v>
      </c>
      <c r="X118" s="283" t="s">
        <v>5029</v>
      </c>
      <c r="Y118" s="191">
        <v>140</v>
      </c>
      <c r="Z118" s="191"/>
      <c r="AA118" s="191">
        <v>600</v>
      </c>
      <c r="AB118" s="191">
        <v>198</v>
      </c>
      <c r="AC118" s="191"/>
      <c r="AD118" s="191"/>
      <c r="AE118" s="191" t="s">
        <v>12929</v>
      </c>
      <c r="AF118" s="2068" t="s">
        <v>12928</v>
      </c>
      <c r="AG118" s="191">
        <v>64660</v>
      </c>
      <c r="AH118" s="191">
        <v>64660</v>
      </c>
      <c r="AI118" s="2036"/>
      <c r="AJ118" s="2036" t="s">
        <v>12927</v>
      </c>
      <c r="AK118" s="2036"/>
      <c r="AL118" s="2036"/>
      <c r="AM118" s="2036"/>
      <c r="AN118" s="2036"/>
      <c r="AO118" s="2036"/>
      <c r="AP118" s="2036"/>
      <c r="AQ118" s="2036">
        <v>250</v>
      </c>
      <c r="AR118" s="2036" t="s">
        <v>5753</v>
      </c>
      <c r="AS118" s="2036"/>
      <c r="AT118" s="2036" t="s">
        <v>6408</v>
      </c>
      <c r="AU118" s="2020"/>
      <c r="AV118" s="112"/>
      <c r="AW118" s="191"/>
      <c r="AX118" s="191"/>
      <c r="AY118" s="191"/>
      <c r="AZ118" s="191"/>
      <c r="BA118" s="191"/>
      <c r="BB118" s="2055"/>
      <c r="BC118" s="2055"/>
      <c r="BD118" s="2055"/>
      <c r="BE118" s="2056" t="s">
        <v>5128</v>
      </c>
      <c r="BF118" s="277"/>
      <c r="BG118" s="277"/>
      <c r="BH118" s="277"/>
      <c r="BI118" s="277"/>
      <c r="BJ118" s="277"/>
      <c r="BK118" s="2055"/>
      <c r="BL118" s="2055"/>
      <c r="BM118" s="2056"/>
      <c r="BN118" s="2060"/>
      <c r="BO118" s="2036"/>
      <c r="BP118" s="2036"/>
      <c r="BQ118" s="2036"/>
      <c r="BR118" s="2036"/>
      <c r="BS118" s="2036"/>
      <c r="BT118" s="2036"/>
      <c r="BU118" s="2036"/>
      <c r="BV118" s="2036"/>
      <c r="BW118" s="2036"/>
      <c r="BX118" s="2036"/>
      <c r="BY118" s="2036">
        <v>2</v>
      </c>
      <c r="BZ118" s="2036">
        <v>1</v>
      </c>
      <c r="CA118" s="2036">
        <v>1</v>
      </c>
      <c r="CB118" s="2036">
        <v>1</v>
      </c>
      <c r="CC118" s="2036"/>
    </row>
    <row r="119" spans="1:81" s="1971" customFormat="1" ht="16.5" customHeight="1">
      <c r="A119" s="2036">
        <v>105</v>
      </c>
      <c r="B119" s="2036" t="s">
        <v>41</v>
      </c>
      <c r="C119" s="2036" t="s">
        <v>95</v>
      </c>
      <c r="D119" s="2036" t="s">
        <v>5624</v>
      </c>
      <c r="E119" s="2036" t="s">
        <v>4926</v>
      </c>
      <c r="F119" s="2036" t="s">
        <v>12926</v>
      </c>
      <c r="G119" s="2050" t="s">
        <v>12925</v>
      </c>
      <c r="H119" s="2036" t="s">
        <v>12924</v>
      </c>
      <c r="I119" s="2036" t="s">
        <v>12923</v>
      </c>
      <c r="J119" s="2051" t="s">
        <v>4993</v>
      </c>
      <c r="K119" s="2051" t="s">
        <v>9203</v>
      </c>
      <c r="L119" s="2051" t="s">
        <v>12922</v>
      </c>
      <c r="M119" s="2058" t="s">
        <v>12921</v>
      </c>
      <c r="N119" s="2053" t="s">
        <v>4953</v>
      </c>
      <c r="O119" s="2053"/>
      <c r="P119" s="2053" t="s">
        <v>4953</v>
      </c>
      <c r="Q119" s="191">
        <v>2036</v>
      </c>
      <c r="R119" s="191">
        <v>2036</v>
      </c>
      <c r="S119" s="191">
        <v>1140</v>
      </c>
      <c r="T119" s="191">
        <v>764</v>
      </c>
      <c r="U119" s="191" t="s">
        <v>5072</v>
      </c>
      <c r="V119" s="191">
        <v>376</v>
      </c>
      <c r="W119" s="191">
        <v>686</v>
      </c>
      <c r="X119" s="283" t="s">
        <v>5029</v>
      </c>
      <c r="Y119" s="191">
        <v>150</v>
      </c>
      <c r="Z119" s="191">
        <v>53</v>
      </c>
      <c r="AA119" s="191">
        <v>12660</v>
      </c>
      <c r="AB119" s="191">
        <v>53</v>
      </c>
      <c r="AC119" s="191"/>
      <c r="AD119" s="191"/>
      <c r="AE119" s="191"/>
      <c r="AF119" s="192" t="s">
        <v>6024</v>
      </c>
      <c r="AG119" s="191"/>
      <c r="AH119" s="191">
        <v>6472</v>
      </c>
      <c r="AI119" s="2036"/>
      <c r="AJ119" s="2036"/>
      <c r="AK119" s="2036" t="s">
        <v>4987</v>
      </c>
      <c r="AL119" s="2036">
        <v>2</v>
      </c>
      <c r="AM119" s="2036">
        <v>1</v>
      </c>
      <c r="AN119" s="2036"/>
      <c r="AO119" s="2036">
        <v>1</v>
      </c>
      <c r="AP119" s="2036"/>
      <c r="AQ119" s="2036"/>
      <c r="AR119" s="2036"/>
      <c r="AS119" s="2036"/>
      <c r="AT119" s="2036" t="s">
        <v>12911</v>
      </c>
      <c r="AU119" s="2020"/>
      <c r="AV119" s="112"/>
      <c r="AW119" s="191"/>
      <c r="AX119" s="191"/>
      <c r="AY119" s="191"/>
      <c r="AZ119" s="191"/>
      <c r="BA119" s="191"/>
      <c r="BB119" s="2055"/>
      <c r="BC119" s="2055"/>
      <c r="BD119" s="2055"/>
      <c r="BE119" s="2056" t="s">
        <v>5128</v>
      </c>
      <c r="BF119" s="277"/>
      <c r="BG119" s="277"/>
      <c r="BH119" s="277"/>
      <c r="BI119" s="277"/>
      <c r="BJ119" s="277"/>
      <c r="BK119" s="2055"/>
      <c r="BL119" s="2055"/>
      <c r="BM119" s="2056"/>
      <c r="BN119" s="2060" t="s">
        <v>5128</v>
      </c>
      <c r="BO119" s="2036"/>
      <c r="BP119" s="2036"/>
      <c r="BQ119" s="2036"/>
      <c r="BR119" s="2036"/>
      <c r="BS119" s="2036"/>
      <c r="BT119" s="2036"/>
      <c r="BU119" s="2036"/>
      <c r="BV119" s="2036"/>
      <c r="BW119" s="2036"/>
      <c r="BX119" s="2036"/>
      <c r="BY119" s="2036">
        <v>3</v>
      </c>
      <c r="BZ119" s="2036"/>
      <c r="CA119" s="2036">
        <v>2</v>
      </c>
      <c r="CB119" s="2036"/>
      <c r="CC119" s="2036">
        <v>4</v>
      </c>
    </row>
    <row r="120" spans="1:81" s="1971" customFormat="1" ht="16.5" customHeight="1">
      <c r="A120" s="2036">
        <v>106</v>
      </c>
      <c r="B120" s="2036" t="s">
        <v>41</v>
      </c>
      <c r="C120" s="2036" t="s">
        <v>95</v>
      </c>
      <c r="D120" s="2036" t="s">
        <v>5624</v>
      </c>
      <c r="E120" s="2036" t="s">
        <v>4926</v>
      </c>
      <c r="F120" s="2036" t="s">
        <v>12920</v>
      </c>
      <c r="G120" s="2050" t="s">
        <v>12919</v>
      </c>
      <c r="H120" s="2036" t="s">
        <v>12918</v>
      </c>
      <c r="I120" s="2036" t="s">
        <v>12917</v>
      </c>
      <c r="J120" s="2036" t="s">
        <v>4993</v>
      </c>
      <c r="K120" s="2051" t="s">
        <v>12916</v>
      </c>
      <c r="L120" s="2051" t="s">
        <v>12915</v>
      </c>
      <c r="M120" s="192"/>
      <c r="N120" s="2053" t="s">
        <v>4953</v>
      </c>
      <c r="O120" s="192"/>
      <c r="P120" s="2053" t="s">
        <v>4953</v>
      </c>
      <c r="Q120" s="191">
        <v>318.16000000000003</v>
      </c>
      <c r="R120" s="112">
        <v>46211</v>
      </c>
      <c r="S120" s="191">
        <v>215</v>
      </c>
      <c r="T120" s="191">
        <v>188</v>
      </c>
      <c r="U120" s="191"/>
      <c r="V120" s="191">
        <v>27</v>
      </c>
      <c r="W120" s="191">
        <v>62</v>
      </c>
      <c r="X120" s="283" t="s">
        <v>5029</v>
      </c>
      <c r="Y120" s="191"/>
      <c r="Z120" s="191"/>
      <c r="AA120" s="191"/>
      <c r="AB120" s="191"/>
      <c r="AC120" s="191"/>
      <c r="AD120" s="191"/>
      <c r="AE120" s="191"/>
      <c r="AF120" s="192" t="s">
        <v>12914</v>
      </c>
      <c r="AG120" s="191">
        <v>730</v>
      </c>
      <c r="AH120" s="191">
        <v>1980</v>
      </c>
      <c r="AI120" s="2036" t="s">
        <v>12913</v>
      </c>
      <c r="AJ120" s="2036" t="s">
        <v>12912</v>
      </c>
      <c r="AK120" s="2036"/>
      <c r="AL120" s="2036"/>
      <c r="AM120" s="2036"/>
      <c r="AN120" s="2036"/>
      <c r="AO120" s="2036"/>
      <c r="AP120" s="2036"/>
      <c r="AQ120" s="2036"/>
      <c r="AR120" s="2036"/>
      <c r="AS120" s="2055"/>
      <c r="AT120" s="2036" t="s">
        <v>12911</v>
      </c>
      <c r="AU120" s="2054"/>
      <c r="AV120" s="112"/>
      <c r="AW120" s="191"/>
      <c r="AX120" s="191"/>
      <c r="AY120" s="191"/>
      <c r="AZ120" s="191"/>
      <c r="BA120" s="191"/>
      <c r="BB120" s="2055"/>
      <c r="BC120" s="2056"/>
      <c r="BD120" s="2055"/>
      <c r="BE120" s="2055" t="s">
        <v>5128</v>
      </c>
      <c r="BF120" s="277"/>
      <c r="BG120" s="277"/>
      <c r="BH120" s="277"/>
      <c r="BI120" s="277"/>
      <c r="BJ120" s="277"/>
      <c r="BK120" s="2056"/>
      <c r="BL120" s="2056"/>
      <c r="BM120" s="2036"/>
      <c r="BN120" s="2086" t="s">
        <v>5128</v>
      </c>
      <c r="BO120" s="2036"/>
      <c r="BP120" s="2036"/>
      <c r="BQ120" s="2036"/>
      <c r="BR120" s="2036"/>
      <c r="BS120" s="2036"/>
      <c r="BT120" s="2036"/>
      <c r="BU120" s="2036"/>
      <c r="BV120" s="2036"/>
      <c r="BW120" s="2036"/>
      <c r="BX120" s="2036"/>
      <c r="BY120" s="2036">
        <v>4</v>
      </c>
      <c r="BZ120" s="2036">
        <v>1</v>
      </c>
      <c r="CA120" s="2036"/>
      <c r="CB120" s="2036"/>
      <c r="CC120" s="2036"/>
    </row>
    <row r="121" spans="1:81" s="1971" customFormat="1" ht="16.5" customHeight="1">
      <c r="A121" s="2036">
        <v>107</v>
      </c>
      <c r="B121" s="2036" t="s">
        <v>41</v>
      </c>
      <c r="C121" s="2036" t="s">
        <v>419</v>
      </c>
      <c r="D121" s="2036" t="s">
        <v>5624</v>
      </c>
      <c r="E121" s="2036" t="s">
        <v>4926</v>
      </c>
      <c r="F121" s="2036" t="s">
        <v>12910</v>
      </c>
      <c r="G121" s="2050" t="s">
        <v>12909</v>
      </c>
      <c r="H121" s="2036" t="s">
        <v>12908</v>
      </c>
      <c r="I121" s="2036">
        <v>1934</v>
      </c>
      <c r="J121" s="2051" t="s">
        <v>4993</v>
      </c>
      <c r="K121" s="2051" t="s">
        <v>12907</v>
      </c>
      <c r="L121" s="2051" t="s">
        <v>12906</v>
      </c>
      <c r="M121" s="192" t="s">
        <v>12905</v>
      </c>
      <c r="N121" s="2053" t="s">
        <v>4953</v>
      </c>
      <c r="O121" s="2053"/>
      <c r="P121" s="2053" t="s">
        <v>4953</v>
      </c>
      <c r="Q121" s="191">
        <v>4072</v>
      </c>
      <c r="R121" s="191">
        <v>10017</v>
      </c>
      <c r="S121" s="191">
        <v>3041</v>
      </c>
      <c r="T121" s="191">
        <v>2080</v>
      </c>
      <c r="U121" s="191" t="s">
        <v>5052</v>
      </c>
      <c r="V121" s="191">
        <v>961</v>
      </c>
      <c r="W121" s="191">
        <v>1484</v>
      </c>
      <c r="X121" s="283" t="s">
        <v>12904</v>
      </c>
      <c r="Y121" s="2077">
        <v>264</v>
      </c>
      <c r="Z121" s="2077">
        <v>119</v>
      </c>
      <c r="AA121" s="2077">
        <v>26301</v>
      </c>
      <c r="AB121" s="2077" t="s">
        <v>12903</v>
      </c>
      <c r="AC121" s="2077">
        <v>175</v>
      </c>
      <c r="AD121" s="2077" t="s">
        <v>12902</v>
      </c>
      <c r="AE121" s="2077" t="s">
        <v>12851</v>
      </c>
      <c r="AF121" s="2092" t="s">
        <v>12901</v>
      </c>
      <c r="AG121" s="191"/>
      <c r="AH121" s="2077">
        <v>102632</v>
      </c>
      <c r="AI121" s="2092" t="s">
        <v>12900</v>
      </c>
      <c r="AJ121" s="2092" t="s">
        <v>12899</v>
      </c>
      <c r="AK121" s="2092" t="s">
        <v>5593</v>
      </c>
      <c r="AL121" s="2036">
        <v>4</v>
      </c>
      <c r="AM121" s="2036">
        <v>1</v>
      </c>
      <c r="AN121" s="2112">
        <v>2</v>
      </c>
      <c r="AO121" s="2036"/>
      <c r="AP121" s="2112">
        <v>1</v>
      </c>
      <c r="AQ121" s="2092">
        <v>158</v>
      </c>
      <c r="AR121" s="2092" t="s">
        <v>5753</v>
      </c>
      <c r="AS121" s="192" t="s">
        <v>12898</v>
      </c>
      <c r="AT121" s="2092" t="s">
        <v>12897</v>
      </c>
      <c r="AU121" s="2104">
        <v>3589</v>
      </c>
      <c r="AV121" s="112">
        <v>22.715189873417721</v>
      </c>
      <c r="AW121" s="191"/>
      <c r="AX121" s="191"/>
      <c r="AY121" s="191"/>
      <c r="AZ121" s="191"/>
      <c r="BA121" s="191"/>
      <c r="BB121" s="2055"/>
      <c r="BC121" s="2055"/>
      <c r="BD121" s="2055"/>
      <c r="BE121" s="2056" t="s">
        <v>5128</v>
      </c>
      <c r="BF121" s="277"/>
      <c r="BG121" s="277"/>
      <c r="BH121" s="277"/>
      <c r="BI121" s="277"/>
      <c r="BJ121" s="277"/>
      <c r="BK121" s="2055"/>
      <c r="BL121" s="2055"/>
      <c r="BM121" s="2056"/>
      <c r="BN121" s="2060"/>
      <c r="BO121" s="2036"/>
      <c r="BP121" s="2036"/>
      <c r="BQ121" s="2036"/>
      <c r="BR121" s="2036"/>
      <c r="BS121" s="2036"/>
      <c r="BT121" s="2036"/>
      <c r="BU121" s="2036"/>
      <c r="BV121" s="2036"/>
      <c r="BW121" s="2036"/>
      <c r="BX121" s="2036"/>
      <c r="BY121" s="2092">
        <v>7</v>
      </c>
      <c r="BZ121" s="2092">
        <v>2</v>
      </c>
      <c r="CA121" s="2092"/>
      <c r="CB121" s="2092">
        <v>21</v>
      </c>
      <c r="CC121" s="2036"/>
    </row>
    <row r="122" spans="1:81" s="1971" customFormat="1" ht="16.5" customHeight="1">
      <c r="A122" s="2036">
        <v>108</v>
      </c>
      <c r="B122" s="2036" t="s">
        <v>41</v>
      </c>
      <c r="C122" s="2036" t="s">
        <v>419</v>
      </c>
      <c r="D122" s="2036" t="s">
        <v>5624</v>
      </c>
      <c r="E122" s="2036" t="s">
        <v>4926</v>
      </c>
      <c r="F122" s="2036" t="s">
        <v>12896</v>
      </c>
      <c r="G122" s="2050" t="s">
        <v>12895</v>
      </c>
      <c r="H122" s="2036" t="s">
        <v>12894</v>
      </c>
      <c r="I122" s="2036" t="s">
        <v>12893</v>
      </c>
      <c r="J122" s="2051" t="s">
        <v>4993</v>
      </c>
      <c r="K122" s="2051" t="s">
        <v>20445</v>
      </c>
      <c r="L122" s="2051" t="s">
        <v>12892</v>
      </c>
      <c r="M122" s="2058"/>
      <c r="N122" s="2053" t="s">
        <v>4953</v>
      </c>
      <c r="O122" s="2053"/>
      <c r="P122" s="2053" t="s">
        <v>4953</v>
      </c>
      <c r="Q122" s="191">
        <v>1348</v>
      </c>
      <c r="R122" s="191">
        <v>1148</v>
      </c>
      <c r="S122" s="191">
        <v>699</v>
      </c>
      <c r="T122" s="191">
        <v>493</v>
      </c>
      <c r="U122" s="191" t="s">
        <v>5072</v>
      </c>
      <c r="V122" s="191">
        <v>206</v>
      </c>
      <c r="W122" s="191">
        <v>207</v>
      </c>
      <c r="X122" s="283" t="s">
        <v>5029</v>
      </c>
      <c r="Y122" s="191">
        <v>103</v>
      </c>
      <c r="Z122" s="191">
        <v>25</v>
      </c>
      <c r="AA122" s="191">
        <v>13923</v>
      </c>
      <c r="AB122" s="191">
        <v>114</v>
      </c>
      <c r="AC122" s="191"/>
      <c r="AD122" s="191"/>
      <c r="AE122" s="191" t="s">
        <v>12891</v>
      </c>
      <c r="AF122" s="2068" t="s">
        <v>12890</v>
      </c>
      <c r="AG122" s="191">
        <v>15286</v>
      </c>
      <c r="AH122" s="191">
        <v>15286</v>
      </c>
      <c r="AI122" s="2036"/>
      <c r="AJ122" s="2036"/>
      <c r="AK122" s="2036" t="s">
        <v>12889</v>
      </c>
      <c r="AL122" s="2036">
        <v>3</v>
      </c>
      <c r="AM122" s="2036"/>
      <c r="AN122" s="2036">
        <v>2</v>
      </c>
      <c r="AO122" s="2036">
        <v>1</v>
      </c>
      <c r="AP122" s="2036"/>
      <c r="AQ122" s="2036" t="s">
        <v>12888</v>
      </c>
      <c r="AR122" s="192" t="s">
        <v>5753</v>
      </c>
      <c r="AS122" s="2036"/>
      <c r="AT122" s="2036" t="s">
        <v>6387</v>
      </c>
      <c r="AU122" s="2054"/>
      <c r="AV122" s="112"/>
      <c r="AW122" s="191"/>
      <c r="AX122" s="191"/>
      <c r="AY122" s="191"/>
      <c r="AZ122" s="191"/>
      <c r="BA122" s="191"/>
      <c r="BB122" s="2055"/>
      <c r="BC122" s="2055"/>
      <c r="BD122" s="2055"/>
      <c r="BE122" s="2113" t="s">
        <v>5128</v>
      </c>
      <c r="BF122" s="277"/>
      <c r="BG122" s="277"/>
      <c r="BH122" s="277"/>
      <c r="BI122" s="277"/>
      <c r="BJ122" s="277"/>
      <c r="BK122" s="2055"/>
      <c r="BL122" s="2055"/>
      <c r="BM122" s="2056"/>
      <c r="BN122" s="2114" t="s">
        <v>5128</v>
      </c>
      <c r="BO122" s="2036"/>
      <c r="BP122" s="2036"/>
      <c r="BQ122" s="2036"/>
      <c r="BR122" s="2036"/>
      <c r="BS122" s="2036"/>
      <c r="BT122" s="2036"/>
      <c r="BU122" s="2036"/>
      <c r="BV122" s="2036"/>
      <c r="BW122" s="2036"/>
      <c r="BX122" s="2036"/>
      <c r="BY122" s="2036">
        <v>5</v>
      </c>
      <c r="BZ122" s="2036"/>
      <c r="CA122" s="2036"/>
      <c r="CB122" s="2036">
        <v>1</v>
      </c>
      <c r="CC122" s="2036"/>
    </row>
    <row r="123" spans="1:81" s="1971" customFormat="1" ht="16.5" customHeight="1">
      <c r="A123" s="2036">
        <v>109</v>
      </c>
      <c r="B123" s="2036" t="s">
        <v>41</v>
      </c>
      <c r="C123" s="2036" t="s">
        <v>91</v>
      </c>
      <c r="D123" s="2036" t="s">
        <v>5624</v>
      </c>
      <c r="E123" s="2036" t="s">
        <v>4926</v>
      </c>
      <c r="F123" s="2036" t="s">
        <v>12887</v>
      </c>
      <c r="G123" s="2050" t="s">
        <v>12886</v>
      </c>
      <c r="H123" s="2036" t="s">
        <v>12885</v>
      </c>
      <c r="I123" s="505">
        <v>1971.05</v>
      </c>
      <c r="J123" s="2051" t="s">
        <v>4993</v>
      </c>
      <c r="K123" s="2051" t="s">
        <v>12884</v>
      </c>
      <c r="L123" s="2051" t="s">
        <v>12883</v>
      </c>
      <c r="M123" s="192" t="s">
        <v>12882</v>
      </c>
      <c r="N123" s="2053" t="s">
        <v>4953</v>
      </c>
      <c r="O123" s="2053"/>
      <c r="P123" s="2053" t="s">
        <v>4953</v>
      </c>
      <c r="Q123" s="191">
        <v>1104</v>
      </c>
      <c r="R123" s="191">
        <v>915</v>
      </c>
      <c r="S123" s="191">
        <v>643</v>
      </c>
      <c r="T123" s="191">
        <v>643</v>
      </c>
      <c r="U123" s="191" t="s">
        <v>5780</v>
      </c>
      <c r="V123" s="191"/>
      <c r="W123" s="191">
        <v>135</v>
      </c>
      <c r="X123" s="283" t="s">
        <v>5029</v>
      </c>
      <c r="Y123" s="191">
        <v>200</v>
      </c>
      <c r="Z123" s="191">
        <v>20</v>
      </c>
      <c r="AA123" s="191">
        <v>7994</v>
      </c>
      <c r="AB123" s="191">
        <v>80</v>
      </c>
      <c r="AC123" s="191"/>
      <c r="AD123" s="191">
        <v>250</v>
      </c>
      <c r="AE123" s="191">
        <v>30</v>
      </c>
      <c r="AF123" s="192" t="s">
        <v>12881</v>
      </c>
      <c r="AG123" s="191">
        <v>2496</v>
      </c>
      <c r="AH123" s="191">
        <v>3400</v>
      </c>
      <c r="AI123" s="2036"/>
      <c r="AJ123" s="2036"/>
      <c r="AK123" s="2036" t="s">
        <v>4987</v>
      </c>
      <c r="AL123" s="505"/>
      <c r="AM123" s="2036"/>
      <c r="AN123" s="2036"/>
      <c r="AO123" s="2036"/>
      <c r="AP123" s="2036"/>
      <c r="AQ123" s="2036">
        <v>35</v>
      </c>
      <c r="AR123" s="2036" t="s">
        <v>11929</v>
      </c>
      <c r="AS123" s="2036" t="s">
        <v>6388</v>
      </c>
      <c r="AT123" s="2036" t="s">
        <v>12880</v>
      </c>
      <c r="AU123" s="2054">
        <v>400</v>
      </c>
      <c r="AV123" s="112">
        <v>11.428571428571429</v>
      </c>
      <c r="AW123" s="191"/>
      <c r="AX123" s="191"/>
      <c r="AY123" s="191"/>
      <c r="AZ123" s="191"/>
      <c r="BA123" s="191"/>
      <c r="BB123" s="2055"/>
      <c r="BC123" s="2055"/>
      <c r="BD123" s="2055"/>
      <c r="BE123" s="2056" t="s">
        <v>5128</v>
      </c>
      <c r="BF123" s="277"/>
      <c r="BG123" s="277"/>
      <c r="BH123" s="277"/>
      <c r="BI123" s="277"/>
      <c r="BJ123" s="277"/>
      <c r="BK123" s="2055"/>
      <c r="BL123" s="2055"/>
      <c r="BM123" s="2056"/>
      <c r="BN123" s="2060" t="s">
        <v>5128</v>
      </c>
      <c r="BO123" s="2036"/>
      <c r="BP123" s="2036"/>
      <c r="BQ123" s="2036"/>
      <c r="BR123" s="2036"/>
      <c r="BS123" s="2036"/>
      <c r="BT123" s="2036"/>
      <c r="BU123" s="2036"/>
      <c r="BV123" s="2036"/>
      <c r="BW123" s="2036"/>
      <c r="BX123" s="2036"/>
      <c r="BY123" s="2036">
        <v>1</v>
      </c>
      <c r="BZ123" s="2036"/>
      <c r="CA123" s="2036"/>
      <c r="CB123" s="2036">
        <v>4</v>
      </c>
      <c r="CC123" s="2036"/>
    </row>
    <row r="124" spans="1:81" s="1971" customFormat="1" ht="16.5" customHeight="1">
      <c r="A124" s="2036">
        <v>110</v>
      </c>
      <c r="B124" s="2036" t="s">
        <v>41</v>
      </c>
      <c r="C124" s="2036" t="s">
        <v>153</v>
      </c>
      <c r="D124" s="2036" t="s">
        <v>5624</v>
      </c>
      <c r="E124" s="2036" t="s">
        <v>4926</v>
      </c>
      <c r="F124" s="2036" t="s">
        <v>12879</v>
      </c>
      <c r="G124" s="2050" t="s">
        <v>12878</v>
      </c>
      <c r="H124" s="2036" t="s">
        <v>12877</v>
      </c>
      <c r="I124" s="505" t="s">
        <v>12876</v>
      </c>
      <c r="J124" s="2051" t="s">
        <v>4993</v>
      </c>
      <c r="K124" s="2051" t="s">
        <v>10157</v>
      </c>
      <c r="L124" s="2051" t="s">
        <v>12875</v>
      </c>
      <c r="M124" s="192" t="s">
        <v>12874</v>
      </c>
      <c r="N124" s="2053" t="s">
        <v>4953</v>
      </c>
      <c r="O124" s="2053"/>
      <c r="P124" s="2053" t="s">
        <v>4953</v>
      </c>
      <c r="Q124" s="191">
        <v>789</v>
      </c>
      <c r="R124" s="191">
        <v>1187</v>
      </c>
      <c r="S124" s="191">
        <v>371</v>
      </c>
      <c r="T124" s="191">
        <v>237</v>
      </c>
      <c r="U124" s="191" t="s">
        <v>5052</v>
      </c>
      <c r="V124" s="191">
        <v>134</v>
      </c>
      <c r="W124" s="191">
        <v>264</v>
      </c>
      <c r="X124" s="283" t="s">
        <v>5029</v>
      </c>
      <c r="Y124" s="191">
        <v>22</v>
      </c>
      <c r="Z124" s="191">
        <v>38</v>
      </c>
      <c r="AA124" s="191">
        <v>17200</v>
      </c>
      <c r="AB124" s="191">
        <v>57</v>
      </c>
      <c r="AC124" s="191"/>
      <c r="AD124" s="191"/>
      <c r="AE124" s="191" t="s">
        <v>12873</v>
      </c>
      <c r="AF124" s="192" t="s">
        <v>12872</v>
      </c>
      <c r="AG124" s="191">
        <v>2210</v>
      </c>
      <c r="AH124" s="191">
        <v>2750</v>
      </c>
      <c r="AI124" s="2036" t="s">
        <v>12871</v>
      </c>
      <c r="AJ124" s="2036" t="s">
        <v>12870</v>
      </c>
      <c r="AK124" s="2036" t="s">
        <v>4987</v>
      </c>
      <c r="AL124" s="505"/>
      <c r="AM124" s="2036"/>
      <c r="AN124" s="2036"/>
      <c r="AO124" s="2036"/>
      <c r="AP124" s="2036"/>
      <c r="AQ124" s="505">
        <v>240</v>
      </c>
      <c r="AR124" s="2036" t="s">
        <v>6456</v>
      </c>
      <c r="AS124" s="2052"/>
      <c r="AT124" s="2036" t="s">
        <v>6408</v>
      </c>
      <c r="AU124" s="2054">
        <v>830</v>
      </c>
      <c r="AV124" s="112">
        <v>3.4583333333333335</v>
      </c>
      <c r="AW124" s="191"/>
      <c r="AX124" s="191"/>
      <c r="AY124" s="191"/>
      <c r="AZ124" s="191"/>
      <c r="BA124" s="191"/>
      <c r="BB124" s="2055"/>
      <c r="BC124" s="2055"/>
      <c r="BD124" s="2055"/>
      <c r="BE124" s="2056" t="s">
        <v>5128</v>
      </c>
      <c r="BF124" s="277"/>
      <c r="BG124" s="277"/>
      <c r="BH124" s="277"/>
      <c r="BI124" s="277"/>
      <c r="BJ124" s="277"/>
      <c r="BK124" s="2055"/>
      <c r="BL124" s="2055"/>
      <c r="BM124" s="2056"/>
      <c r="BN124" s="2060" t="s">
        <v>5128</v>
      </c>
      <c r="BO124" s="2036"/>
      <c r="BP124" s="2036"/>
      <c r="BQ124" s="2036"/>
      <c r="BR124" s="2036"/>
      <c r="BS124" s="2036"/>
      <c r="BT124" s="2036"/>
      <c r="BU124" s="2036"/>
      <c r="BV124" s="2036"/>
      <c r="BW124" s="2036"/>
      <c r="BX124" s="2036"/>
      <c r="BY124" s="2036">
        <v>4</v>
      </c>
      <c r="BZ124" s="2036"/>
      <c r="CA124" s="2036"/>
      <c r="CB124" s="2036">
        <v>1</v>
      </c>
      <c r="CC124" s="2036"/>
    </row>
    <row r="125" spans="1:81" s="1971" customFormat="1" ht="16.5" customHeight="1">
      <c r="A125" s="2036">
        <v>111</v>
      </c>
      <c r="B125" s="2036" t="s">
        <v>41</v>
      </c>
      <c r="C125" s="2036" t="s">
        <v>419</v>
      </c>
      <c r="D125" s="2036" t="s">
        <v>5624</v>
      </c>
      <c r="E125" s="2036" t="s">
        <v>4926</v>
      </c>
      <c r="F125" s="2036" t="s">
        <v>12869</v>
      </c>
      <c r="G125" s="2050" t="s">
        <v>12868</v>
      </c>
      <c r="H125" s="2036" t="s">
        <v>12867</v>
      </c>
      <c r="I125" s="2036" t="s">
        <v>12866</v>
      </c>
      <c r="J125" s="2051" t="s">
        <v>4993</v>
      </c>
      <c r="K125" s="2051" t="s">
        <v>12865</v>
      </c>
      <c r="L125" s="2051" t="s">
        <v>12864</v>
      </c>
      <c r="M125" s="2058" t="s">
        <v>12863</v>
      </c>
      <c r="N125" s="2053" t="s">
        <v>4953</v>
      </c>
      <c r="O125" s="2053"/>
      <c r="P125" s="2053" t="s">
        <v>4953</v>
      </c>
      <c r="Q125" s="191">
        <v>54501</v>
      </c>
      <c r="R125" s="191">
        <v>2681</v>
      </c>
      <c r="S125" s="191">
        <v>751</v>
      </c>
      <c r="T125" s="191">
        <v>696</v>
      </c>
      <c r="U125" s="191" t="s">
        <v>5072</v>
      </c>
      <c r="V125" s="191">
        <v>55</v>
      </c>
      <c r="W125" s="191">
        <v>103</v>
      </c>
      <c r="X125" s="283" t="s">
        <v>5029</v>
      </c>
      <c r="Y125" s="191"/>
      <c r="Z125" s="191"/>
      <c r="AA125" s="191"/>
      <c r="AB125" s="191">
        <v>70</v>
      </c>
      <c r="AC125" s="191"/>
      <c r="AD125" s="191"/>
      <c r="AE125" s="2077" t="s">
        <v>12851</v>
      </c>
      <c r="AF125" s="192" t="s">
        <v>12862</v>
      </c>
      <c r="AG125" s="191">
        <v>130</v>
      </c>
      <c r="AH125" s="191">
        <v>130</v>
      </c>
      <c r="AI125" s="2036" t="s">
        <v>12861</v>
      </c>
      <c r="AJ125" s="2036" t="s">
        <v>12860</v>
      </c>
      <c r="AK125" s="2036" t="s">
        <v>5593</v>
      </c>
      <c r="AL125" s="505">
        <v>5</v>
      </c>
      <c r="AM125" s="2036">
        <v>5</v>
      </c>
      <c r="AN125" s="2036"/>
      <c r="AO125" s="2036"/>
      <c r="AP125" s="2036"/>
      <c r="AQ125" s="2036">
        <v>121</v>
      </c>
      <c r="AR125" s="2036" t="s">
        <v>5753</v>
      </c>
      <c r="AS125" s="2036" t="s">
        <v>6388</v>
      </c>
      <c r="AT125" s="2036" t="s">
        <v>6387</v>
      </c>
      <c r="AU125" s="2054">
        <v>100</v>
      </c>
      <c r="AV125" s="112">
        <v>0.82644628099173556</v>
      </c>
      <c r="AW125" s="191"/>
      <c r="AX125" s="191"/>
      <c r="AY125" s="191"/>
      <c r="AZ125" s="191"/>
      <c r="BA125" s="191"/>
      <c r="BB125" s="2055"/>
      <c r="BC125" s="2055"/>
      <c r="BD125" s="2055"/>
      <c r="BE125" s="2056" t="s">
        <v>5128</v>
      </c>
      <c r="BF125" s="277"/>
      <c r="BG125" s="277"/>
      <c r="BH125" s="277"/>
      <c r="BI125" s="277"/>
      <c r="BJ125" s="277"/>
      <c r="BK125" s="2055"/>
      <c r="BL125" s="2055"/>
      <c r="BM125" s="2056"/>
      <c r="BN125" s="2060"/>
      <c r="BO125" s="2036"/>
      <c r="BP125" s="2036"/>
      <c r="BQ125" s="2036"/>
      <c r="BR125" s="2036"/>
      <c r="BS125" s="2036"/>
      <c r="BT125" s="2036"/>
      <c r="BU125" s="2036"/>
      <c r="BV125" s="2036"/>
      <c r="BW125" s="2036"/>
      <c r="BX125" s="2036"/>
      <c r="BY125" s="2036">
        <v>1</v>
      </c>
      <c r="BZ125" s="2036">
        <v>2</v>
      </c>
      <c r="CA125" s="2036">
        <v>2</v>
      </c>
      <c r="CB125" s="2036"/>
      <c r="CC125" s="2036"/>
    </row>
    <row r="126" spans="1:81" s="1971" customFormat="1" ht="16.5" customHeight="1">
      <c r="A126" s="2036">
        <v>112</v>
      </c>
      <c r="B126" s="280" t="s">
        <v>41</v>
      </c>
      <c r="C126" s="280" t="s">
        <v>87</v>
      </c>
      <c r="D126" s="280" t="s">
        <v>5624</v>
      </c>
      <c r="E126" s="2036" t="s">
        <v>4926</v>
      </c>
      <c r="F126" s="280" t="s">
        <v>12859</v>
      </c>
      <c r="G126" s="2067" t="s">
        <v>12858</v>
      </c>
      <c r="H126" s="2036" t="s">
        <v>12857</v>
      </c>
      <c r="I126" s="2036" t="s">
        <v>12856</v>
      </c>
      <c r="J126" s="2051" t="s">
        <v>4993</v>
      </c>
      <c r="K126" s="2051" t="s">
        <v>12855</v>
      </c>
      <c r="L126" s="2051" t="s">
        <v>12854</v>
      </c>
      <c r="M126" s="2058" t="s">
        <v>12853</v>
      </c>
      <c r="N126" s="2053" t="s">
        <v>4953</v>
      </c>
      <c r="O126" s="2053"/>
      <c r="P126" s="2053" t="s">
        <v>4993</v>
      </c>
      <c r="Q126" s="191">
        <v>750</v>
      </c>
      <c r="R126" s="191">
        <v>1428</v>
      </c>
      <c r="S126" s="191">
        <v>1218</v>
      </c>
      <c r="T126" s="191">
        <v>1044</v>
      </c>
      <c r="U126" s="191" t="s">
        <v>5052</v>
      </c>
      <c r="V126" s="191">
        <v>174</v>
      </c>
      <c r="W126" s="191">
        <v>258</v>
      </c>
      <c r="X126" s="283" t="s">
        <v>5029</v>
      </c>
      <c r="Y126" s="191">
        <v>201</v>
      </c>
      <c r="Z126" s="191">
        <v>20</v>
      </c>
      <c r="AA126" s="191">
        <v>1700</v>
      </c>
      <c r="AB126" s="191">
        <v>49</v>
      </c>
      <c r="AC126" s="191"/>
      <c r="AD126" s="191" t="s">
        <v>12852</v>
      </c>
      <c r="AE126" s="191" t="s">
        <v>12851</v>
      </c>
      <c r="AF126" s="192" t="s">
        <v>12850</v>
      </c>
      <c r="AG126" s="191">
        <v>6000</v>
      </c>
      <c r="AH126" s="191">
        <v>5800</v>
      </c>
      <c r="AI126" s="2036"/>
      <c r="AJ126" s="2036"/>
      <c r="AK126" s="2036" t="s">
        <v>12849</v>
      </c>
      <c r="AL126" s="505">
        <v>15</v>
      </c>
      <c r="AM126" s="2036">
        <v>4</v>
      </c>
      <c r="AN126" s="2036">
        <v>1</v>
      </c>
      <c r="AO126" s="2036">
        <v>9</v>
      </c>
      <c r="AP126" s="2036">
        <v>1</v>
      </c>
      <c r="AQ126" s="2036">
        <v>150</v>
      </c>
      <c r="AR126" s="2036" t="s">
        <v>12848</v>
      </c>
      <c r="AS126" s="2036" t="s">
        <v>6388</v>
      </c>
      <c r="AT126" s="2036" t="s">
        <v>12847</v>
      </c>
      <c r="AU126" s="2054">
        <v>6000</v>
      </c>
      <c r="AV126" s="112">
        <v>40</v>
      </c>
      <c r="AW126" s="191"/>
      <c r="AX126" s="191"/>
      <c r="AY126" s="191"/>
      <c r="AZ126" s="191"/>
      <c r="BA126" s="191"/>
      <c r="BB126" s="2055"/>
      <c r="BC126" s="2055"/>
      <c r="BD126" s="2055"/>
      <c r="BE126" s="2056" t="s">
        <v>5128</v>
      </c>
      <c r="BF126" s="277"/>
      <c r="BG126" s="277"/>
      <c r="BH126" s="277"/>
      <c r="BI126" s="277"/>
      <c r="BJ126" s="277"/>
      <c r="BK126" s="2055"/>
      <c r="BL126" s="2055"/>
      <c r="BM126" s="2056"/>
      <c r="BN126" s="2060" t="s">
        <v>5128</v>
      </c>
      <c r="BO126" s="2036"/>
      <c r="BP126" s="2036"/>
      <c r="BQ126" s="2036"/>
      <c r="BR126" s="2036"/>
      <c r="BS126" s="2036"/>
      <c r="BT126" s="2036"/>
      <c r="BU126" s="2036"/>
      <c r="BV126" s="2036"/>
      <c r="BW126" s="2036"/>
      <c r="BX126" s="2036"/>
      <c r="BY126" s="2036">
        <v>2</v>
      </c>
      <c r="BZ126" s="2036">
        <v>1</v>
      </c>
      <c r="CA126" s="2036">
        <v>1</v>
      </c>
      <c r="CB126" s="2036">
        <v>1</v>
      </c>
      <c r="CC126" s="2036">
        <v>3</v>
      </c>
    </row>
    <row r="127" spans="1:81" s="1971" customFormat="1" ht="16.5" customHeight="1">
      <c r="A127" s="2036">
        <v>113</v>
      </c>
      <c r="B127" s="2068" t="s">
        <v>41</v>
      </c>
      <c r="C127" s="192" t="s">
        <v>130</v>
      </c>
      <c r="D127" s="2036" t="s">
        <v>5624</v>
      </c>
      <c r="E127" s="2036" t="s">
        <v>4926</v>
      </c>
      <c r="F127" s="2036" t="s">
        <v>12846</v>
      </c>
      <c r="G127" s="2050" t="s">
        <v>12845</v>
      </c>
      <c r="H127" s="2036" t="s">
        <v>12844</v>
      </c>
      <c r="I127" s="192">
        <v>1967</v>
      </c>
      <c r="J127" s="2051" t="s">
        <v>4993</v>
      </c>
      <c r="K127" s="192" t="s">
        <v>5720</v>
      </c>
      <c r="L127" s="192" t="s">
        <v>12843</v>
      </c>
      <c r="M127" s="2058" t="s">
        <v>12842</v>
      </c>
      <c r="N127" s="2053" t="s">
        <v>4953</v>
      </c>
      <c r="O127" s="2053"/>
      <c r="P127" s="2053" t="s">
        <v>4953</v>
      </c>
      <c r="Q127" s="191">
        <v>573</v>
      </c>
      <c r="R127" s="191">
        <v>2390</v>
      </c>
      <c r="S127" s="191">
        <v>1024</v>
      </c>
      <c r="T127" s="191">
        <v>886</v>
      </c>
      <c r="U127" s="191"/>
      <c r="V127" s="191">
        <v>138</v>
      </c>
      <c r="W127" s="191">
        <v>497</v>
      </c>
      <c r="X127" s="283" t="s">
        <v>5029</v>
      </c>
      <c r="Y127" s="191"/>
      <c r="Z127" s="191"/>
      <c r="AA127" s="191"/>
      <c r="AB127" s="191">
        <v>443</v>
      </c>
      <c r="AC127" s="191"/>
      <c r="AD127" s="191"/>
      <c r="AE127" s="191">
        <v>46</v>
      </c>
      <c r="AF127" s="192" t="s">
        <v>12841</v>
      </c>
      <c r="AG127" s="191">
        <f>4770+58+5</f>
        <v>4833</v>
      </c>
      <c r="AH127" s="191">
        <f>6700+58+14</f>
        <v>6772</v>
      </c>
      <c r="AI127" s="2036"/>
      <c r="AJ127" s="2036"/>
      <c r="AK127" s="2036" t="s">
        <v>4987</v>
      </c>
      <c r="AL127" s="505">
        <v>2</v>
      </c>
      <c r="AM127" s="2036"/>
      <c r="AN127" s="2036"/>
      <c r="AO127" s="2036">
        <v>2</v>
      </c>
      <c r="AP127" s="2036"/>
      <c r="AQ127" s="2036">
        <v>237</v>
      </c>
      <c r="AR127" s="2036" t="s">
        <v>4910</v>
      </c>
      <c r="AS127" s="2036"/>
      <c r="AT127" s="2036"/>
      <c r="AU127" s="2054">
        <v>460</v>
      </c>
      <c r="AV127" s="112">
        <v>1.9409282700421941</v>
      </c>
      <c r="AW127" s="191"/>
      <c r="AX127" s="191"/>
      <c r="AY127" s="191"/>
      <c r="AZ127" s="191"/>
      <c r="BA127" s="191"/>
      <c r="BB127" s="2055"/>
      <c r="BC127" s="2055"/>
      <c r="BD127" s="2055"/>
      <c r="BE127" s="2056"/>
      <c r="BF127" s="277"/>
      <c r="BG127" s="277"/>
      <c r="BH127" s="277"/>
      <c r="BI127" s="277"/>
      <c r="BJ127" s="277"/>
      <c r="BK127" s="2055"/>
      <c r="BL127" s="2055"/>
      <c r="BM127" s="2056"/>
      <c r="BN127" s="2060"/>
      <c r="BO127" s="2036"/>
      <c r="BP127" s="2036"/>
      <c r="BQ127" s="2036"/>
      <c r="BR127" s="2036"/>
      <c r="BS127" s="2036"/>
      <c r="BT127" s="2036"/>
      <c r="BU127" s="2036"/>
      <c r="BV127" s="2036"/>
      <c r="BW127" s="2036"/>
      <c r="BX127" s="2036"/>
      <c r="BY127" s="2036">
        <v>1</v>
      </c>
      <c r="BZ127" s="2036"/>
      <c r="CA127" s="2036"/>
      <c r="CB127" s="2036"/>
      <c r="CC127" s="2036">
        <v>105</v>
      </c>
    </row>
    <row r="128" spans="1:81" s="1971" customFormat="1" ht="16.5" customHeight="1">
      <c r="A128" s="2036">
        <v>114</v>
      </c>
      <c r="B128" s="116" t="s">
        <v>41</v>
      </c>
      <c r="C128" s="94" t="s">
        <v>130</v>
      </c>
      <c r="D128" s="505" t="s">
        <v>5624</v>
      </c>
      <c r="E128" s="505" t="s">
        <v>4926</v>
      </c>
      <c r="F128" s="505" t="s">
        <v>12840</v>
      </c>
      <c r="G128" s="2016" t="s">
        <v>12839</v>
      </c>
      <c r="H128" s="505" t="s">
        <v>12838</v>
      </c>
      <c r="I128" s="94" t="s">
        <v>10643</v>
      </c>
      <c r="J128" s="505" t="s">
        <v>4993</v>
      </c>
      <c r="K128" s="2017" t="s">
        <v>12837</v>
      </c>
      <c r="L128" s="94" t="s">
        <v>12836</v>
      </c>
      <c r="M128" s="2070" t="s">
        <v>12835</v>
      </c>
      <c r="N128" s="2018" t="s">
        <v>4953</v>
      </c>
      <c r="O128" s="2018"/>
      <c r="P128" s="2018" t="s">
        <v>4953</v>
      </c>
      <c r="Q128" s="112">
        <v>8880</v>
      </c>
      <c r="R128" s="112">
        <v>142</v>
      </c>
      <c r="S128" s="112">
        <v>232</v>
      </c>
      <c r="T128" s="112">
        <v>232</v>
      </c>
      <c r="U128" s="112"/>
      <c r="V128" s="112"/>
      <c r="W128" s="112">
        <v>78</v>
      </c>
      <c r="X128" s="117" t="s">
        <v>4915</v>
      </c>
      <c r="Y128" s="112"/>
      <c r="Z128" s="112">
        <v>566</v>
      </c>
      <c r="AA128" s="112"/>
      <c r="AB128" s="112">
        <v>16</v>
      </c>
      <c r="AC128" s="112"/>
      <c r="AD128" s="112"/>
      <c r="AE128" s="112"/>
      <c r="AF128" s="94" t="s">
        <v>12834</v>
      </c>
      <c r="AG128" s="112">
        <v>60</v>
      </c>
      <c r="AH128" s="112">
        <v>6000</v>
      </c>
      <c r="AI128" s="505"/>
      <c r="AJ128" s="505"/>
      <c r="AK128" s="505"/>
      <c r="AL128" s="505"/>
      <c r="AM128" s="505"/>
      <c r="AN128" s="505"/>
      <c r="AO128" s="505"/>
      <c r="AP128" s="505"/>
      <c r="AQ128" s="505"/>
      <c r="AR128" s="505"/>
      <c r="AS128" s="505"/>
      <c r="AT128" s="505"/>
      <c r="AU128" s="2020"/>
      <c r="AV128" s="112"/>
      <c r="AW128" s="112"/>
      <c r="AX128" s="112"/>
      <c r="AY128" s="112"/>
      <c r="AZ128" s="112"/>
      <c r="BA128" s="112"/>
      <c r="BB128" s="254"/>
      <c r="BC128" s="254"/>
      <c r="BD128" s="2021"/>
      <c r="BE128" s="2021"/>
      <c r="BF128" s="109"/>
      <c r="BG128" s="109"/>
      <c r="BH128" s="109"/>
      <c r="BI128" s="109"/>
      <c r="BJ128" s="109"/>
      <c r="BK128" s="254"/>
      <c r="BL128" s="254"/>
      <c r="BM128" s="2021"/>
      <c r="BN128" s="2022"/>
      <c r="BO128" s="505"/>
      <c r="BP128" s="505"/>
      <c r="BQ128" s="505"/>
      <c r="BR128" s="505"/>
      <c r="BS128" s="505"/>
      <c r="BT128" s="505"/>
      <c r="BU128" s="505"/>
      <c r="BV128" s="505"/>
      <c r="BW128" s="505"/>
      <c r="BX128" s="505"/>
      <c r="BY128" s="505"/>
      <c r="BZ128" s="505"/>
      <c r="CA128" s="505"/>
      <c r="CB128" s="505"/>
      <c r="CC128" s="505"/>
    </row>
    <row r="129" spans="1:81" s="187" customFormat="1" ht="16.5" customHeight="1">
      <c r="A129" s="2036">
        <v>115</v>
      </c>
      <c r="B129" s="2036" t="s">
        <v>41</v>
      </c>
      <c r="C129" s="2036" t="s">
        <v>247</v>
      </c>
      <c r="D129" s="2036" t="s">
        <v>5624</v>
      </c>
      <c r="E129" s="2036" t="s">
        <v>4926</v>
      </c>
      <c r="F129" s="2036" t="s">
        <v>12833</v>
      </c>
      <c r="G129" s="2050" t="s">
        <v>12832</v>
      </c>
      <c r="H129" s="2036" t="s">
        <v>12831</v>
      </c>
      <c r="I129" s="2092" t="s">
        <v>12830</v>
      </c>
      <c r="J129" s="2036" t="s">
        <v>4993</v>
      </c>
      <c r="K129" s="2092" t="s">
        <v>6405</v>
      </c>
      <c r="L129" s="2115" t="s">
        <v>12829</v>
      </c>
      <c r="M129" s="2116" t="s">
        <v>12828</v>
      </c>
      <c r="N129" s="2053" t="s">
        <v>4953</v>
      </c>
      <c r="O129" s="2053"/>
      <c r="P129" s="2053" t="s">
        <v>4953</v>
      </c>
      <c r="Q129" s="191">
        <v>6165</v>
      </c>
      <c r="R129" s="191">
        <v>3767</v>
      </c>
      <c r="S129" s="191">
        <v>1523</v>
      </c>
      <c r="T129" s="191">
        <v>765</v>
      </c>
      <c r="U129" s="191" t="s">
        <v>5052</v>
      </c>
      <c r="V129" s="191">
        <v>758</v>
      </c>
      <c r="W129" s="191">
        <v>597</v>
      </c>
      <c r="X129" s="283" t="s">
        <v>5029</v>
      </c>
      <c r="Y129" s="191">
        <v>259</v>
      </c>
      <c r="Z129" s="191">
        <v>192</v>
      </c>
      <c r="AA129" s="191">
        <v>35000</v>
      </c>
      <c r="AB129" s="191">
        <v>110</v>
      </c>
      <c r="AC129" s="191"/>
      <c r="AD129" s="191"/>
      <c r="AE129" s="191" t="s">
        <v>12827</v>
      </c>
      <c r="AF129" s="192" t="s">
        <v>12826</v>
      </c>
      <c r="AG129" s="191">
        <v>4725</v>
      </c>
      <c r="AH129" s="191">
        <v>9060</v>
      </c>
      <c r="AI129" s="2036" t="s">
        <v>12825</v>
      </c>
      <c r="AJ129" s="2036" t="s">
        <v>12824</v>
      </c>
      <c r="AK129" s="2036" t="s">
        <v>4987</v>
      </c>
      <c r="AL129" s="2036">
        <v>1</v>
      </c>
      <c r="AM129" s="2036">
        <v>1</v>
      </c>
      <c r="AN129" s="2036"/>
      <c r="AO129" s="2036"/>
      <c r="AP129" s="2036"/>
      <c r="AQ129" s="2036">
        <v>205</v>
      </c>
      <c r="AR129" s="2036" t="s">
        <v>12823</v>
      </c>
      <c r="AS129" s="2036"/>
      <c r="AT129" s="2036" t="s">
        <v>12822</v>
      </c>
      <c r="AU129" s="2054">
        <v>6283</v>
      </c>
      <c r="AV129" s="112">
        <v>30.648780487804878</v>
      </c>
      <c r="AW129" s="191"/>
      <c r="AX129" s="191"/>
      <c r="AY129" s="191"/>
      <c r="AZ129" s="191"/>
      <c r="BA129" s="191"/>
      <c r="BB129" s="2055"/>
      <c r="BC129" s="2055"/>
      <c r="BD129" s="2055"/>
      <c r="BE129" s="2056" t="s">
        <v>5128</v>
      </c>
      <c r="BF129" s="277"/>
      <c r="BG129" s="277"/>
      <c r="BH129" s="277"/>
      <c r="BI129" s="277"/>
      <c r="BJ129" s="277"/>
      <c r="BK129" s="2055"/>
      <c r="BL129" s="2055"/>
      <c r="BM129" s="2056"/>
      <c r="BN129" s="2060" t="s">
        <v>5128</v>
      </c>
      <c r="BO129" s="2036">
        <v>3</v>
      </c>
      <c r="BP129" s="2036">
        <v>1</v>
      </c>
      <c r="BQ129" s="2036">
        <v>2</v>
      </c>
      <c r="BR129" s="2036"/>
      <c r="BS129" s="2036">
        <v>5</v>
      </c>
      <c r="BT129" s="2036"/>
      <c r="BU129" s="2036">
        <v>2</v>
      </c>
      <c r="BV129" s="2036">
        <v>2</v>
      </c>
      <c r="BW129" s="2036"/>
      <c r="BX129" s="2036"/>
      <c r="BY129" s="2036"/>
      <c r="BZ129" s="2036"/>
      <c r="CA129" s="2036"/>
      <c r="CB129" s="2036"/>
      <c r="CC129" s="2036"/>
    </row>
    <row r="130" spans="1:81" s="1971" customFormat="1" ht="16.5" customHeight="1">
      <c r="A130" s="2036">
        <v>116</v>
      </c>
      <c r="B130" s="2036" t="s">
        <v>41</v>
      </c>
      <c r="C130" s="2036" t="s">
        <v>95</v>
      </c>
      <c r="D130" s="2036" t="s">
        <v>5624</v>
      </c>
      <c r="E130" s="2036" t="s">
        <v>4926</v>
      </c>
      <c r="F130" s="2036" t="s">
        <v>12821</v>
      </c>
      <c r="G130" s="2050" t="s">
        <v>12820</v>
      </c>
      <c r="H130" s="2036" t="s">
        <v>12819</v>
      </c>
      <c r="I130" s="2036" t="s">
        <v>12818</v>
      </c>
      <c r="J130" s="2036" t="s">
        <v>4993</v>
      </c>
      <c r="K130" s="2051" t="s">
        <v>12817</v>
      </c>
      <c r="L130" s="2051" t="s">
        <v>12816</v>
      </c>
      <c r="M130" s="192"/>
      <c r="N130" s="2053" t="s">
        <v>4953</v>
      </c>
      <c r="O130" s="2053"/>
      <c r="P130" s="2053" t="s">
        <v>4953</v>
      </c>
      <c r="Q130" s="191">
        <v>1441</v>
      </c>
      <c r="R130" s="191">
        <v>946</v>
      </c>
      <c r="S130" s="191">
        <v>811</v>
      </c>
      <c r="T130" s="191">
        <v>811</v>
      </c>
      <c r="U130" s="191" t="s">
        <v>5072</v>
      </c>
      <c r="V130" s="191"/>
      <c r="W130" s="191">
        <v>354</v>
      </c>
      <c r="X130" s="283" t="s">
        <v>5029</v>
      </c>
      <c r="Y130" s="191"/>
      <c r="Z130" s="191"/>
      <c r="AA130" s="191"/>
      <c r="AB130" s="191">
        <v>60</v>
      </c>
      <c r="AC130" s="191"/>
      <c r="AD130" s="191"/>
      <c r="AE130" s="191"/>
      <c r="AF130" s="192" t="s">
        <v>12815</v>
      </c>
      <c r="AG130" s="191">
        <v>9479</v>
      </c>
      <c r="AH130" s="191">
        <v>9479</v>
      </c>
      <c r="AI130" s="2036" t="s">
        <v>12814</v>
      </c>
      <c r="AJ130" s="2036" t="s">
        <v>12813</v>
      </c>
      <c r="AK130" s="2036" t="s">
        <v>4987</v>
      </c>
      <c r="AL130" s="2036">
        <v>1</v>
      </c>
      <c r="AM130" s="2036">
        <v>1</v>
      </c>
      <c r="AN130" s="2036"/>
      <c r="AO130" s="2036"/>
      <c r="AP130" s="2036"/>
      <c r="AQ130" s="2036">
        <v>121</v>
      </c>
      <c r="AR130" s="2036" t="s">
        <v>5753</v>
      </c>
      <c r="AS130" s="2036"/>
      <c r="AT130" s="2036" t="s">
        <v>12812</v>
      </c>
      <c r="AU130" s="2054">
        <v>830</v>
      </c>
      <c r="AV130" s="112">
        <v>6.8595041322314048</v>
      </c>
      <c r="AW130" s="191"/>
      <c r="AX130" s="191"/>
      <c r="AY130" s="191"/>
      <c r="AZ130" s="191"/>
      <c r="BA130" s="191"/>
      <c r="BB130" s="2055"/>
      <c r="BC130" s="2055"/>
      <c r="BD130" s="2055"/>
      <c r="BE130" s="2056" t="s">
        <v>5128</v>
      </c>
      <c r="BF130" s="277"/>
      <c r="BG130" s="277"/>
      <c r="BH130" s="277"/>
      <c r="BI130" s="277"/>
      <c r="BJ130" s="277"/>
      <c r="BK130" s="2055"/>
      <c r="BL130" s="2055"/>
      <c r="BM130" s="2056"/>
      <c r="BN130" s="2060"/>
      <c r="BO130" s="2036">
        <v>2</v>
      </c>
      <c r="BP130" s="2036"/>
      <c r="BQ130" s="2036">
        <v>2</v>
      </c>
      <c r="BR130" s="2036"/>
      <c r="BS130" s="2036">
        <v>1</v>
      </c>
      <c r="BT130" s="2036"/>
      <c r="BU130" s="2036"/>
      <c r="BV130" s="2036"/>
      <c r="BW130" s="2036"/>
      <c r="BX130" s="2036"/>
      <c r="BY130" s="2036"/>
      <c r="BZ130" s="2036"/>
      <c r="CA130" s="2036"/>
      <c r="CB130" s="2036"/>
      <c r="CC130" s="2036"/>
    </row>
    <row r="131" spans="1:81" s="1971" customFormat="1" ht="16.5" customHeight="1">
      <c r="A131" s="2036">
        <v>117</v>
      </c>
      <c r="B131" s="280" t="s">
        <v>41</v>
      </c>
      <c r="C131" s="280" t="s">
        <v>87</v>
      </c>
      <c r="D131" s="280" t="s">
        <v>5624</v>
      </c>
      <c r="E131" s="280" t="s">
        <v>4926</v>
      </c>
      <c r="F131" s="280" t="s">
        <v>12811</v>
      </c>
      <c r="G131" s="2067" t="s">
        <v>12810</v>
      </c>
      <c r="H131" s="2036" t="s">
        <v>12809</v>
      </c>
      <c r="I131" s="280" t="s">
        <v>12808</v>
      </c>
      <c r="J131" s="2036" t="s">
        <v>4993</v>
      </c>
      <c r="K131" s="2051" t="s">
        <v>12807</v>
      </c>
      <c r="L131" s="2051" t="s">
        <v>12806</v>
      </c>
      <c r="M131" s="192" t="s">
        <v>12805</v>
      </c>
      <c r="N131" s="2053" t="s">
        <v>4953</v>
      </c>
      <c r="O131" s="2053"/>
      <c r="P131" s="2053" t="s">
        <v>4953</v>
      </c>
      <c r="Q131" s="191">
        <v>159043</v>
      </c>
      <c r="R131" s="112">
        <v>886</v>
      </c>
      <c r="S131" s="191">
        <v>409</v>
      </c>
      <c r="T131" s="191">
        <v>254</v>
      </c>
      <c r="U131" s="191" t="s">
        <v>5052</v>
      </c>
      <c r="V131" s="191">
        <v>155</v>
      </c>
      <c r="W131" s="191">
        <v>349</v>
      </c>
      <c r="X131" s="283" t="s">
        <v>5029</v>
      </c>
      <c r="Y131" s="191" t="s">
        <v>12804</v>
      </c>
      <c r="Z131" s="191">
        <v>40.47</v>
      </c>
      <c r="AA131" s="191">
        <v>2438</v>
      </c>
      <c r="AB131" s="191">
        <v>51.05</v>
      </c>
      <c r="AC131" s="191"/>
      <c r="AD131" s="191" t="s">
        <v>12803</v>
      </c>
      <c r="AE131" s="191" t="s">
        <v>12802</v>
      </c>
      <c r="AF131" s="192" t="s">
        <v>12801</v>
      </c>
      <c r="AG131" s="191">
        <v>3433</v>
      </c>
      <c r="AH131" s="191">
        <v>3434</v>
      </c>
      <c r="AI131" s="2036"/>
      <c r="AJ131" s="2036"/>
      <c r="AK131" s="280" t="s">
        <v>4987</v>
      </c>
      <c r="AL131" s="280">
        <v>1</v>
      </c>
      <c r="AM131" s="2036">
        <v>1</v>
      </c>
      <c r="AN131" s="2036"/>
      <c r="AO131" s="2036"/>
      <c r="AP131" s="2036"/>
      <c r="AQ131" s="2036">
        <v>35</v>
      </c>
      <c r="AR131" s="280" t="s">
        <v>12800</v>
      </c>
      <c r="AS131" s="2036" t="s">
        <v>6388</v>
      </c>
      <c r="AT131" s="2036" t="s">
        <v>5615</v>
      </c>
      <c r="AU131" s="2054">
        <v>57</v>
      </c>
      <c r="AV131" s="112">
        <v>1.6285714285714286</v>
      </c>
      <c r="AW131" s="191"/>
      <c r="AX131" s="191"/>
      <c r="AY131" s="191"/>
      <c r="AZ131" s="191"/>
      <c r="BA131" s="191"/>
      <c r="BB131" s="2055"/>
      <c r="BC131" s="2055"/>
      <c r="BD131" s="2055"/>
      <c r="BE131" s="2056" t="s">
        <v>5128</v>
      </c>
      <c r="BF131" s="277"/>
      <c r="BG131" s="277"/>
      <c r="BH131" s="277"/>
      <c r="BI131" s="277"/>
      <c r="BJ131" s="277"/>
      <c r="BK131" s="2055"/>
      <c r="BL131" s="2055"/>
      <c r="BM131" s="2056"/>
      <c r="BN131" s="2060" t="s">
        <v>5128</v>
      </c>
      <c r="BO131" s="2036"/>
      <c r="BP131" s="2036"/>
      <c r="BQ131" s="2036"/>
      <c r="BR131" s="2036"/>
      <c r="BS131" s="2036"/>
      <c r="BT131" s="2036"/>
      <c r="BU131" s="2036"/>
      <c r="BV131" s="2036"/>
      <c r="BW131" s="2036"/>
      <c r="BX131" s="2036"/>
      <c r="BY131" s="192">
        <v>4</v>
      </c>
      <c r="BZ131" s="2036"/>
      <c r="CA131" s="2036"/>
      <c r="CB131" s="2036">
        <v>2</v>
      </c>
      <c r="CC131" s="2036"/>
    </row>
    <row r="132" spans="1:81" s="1971" customFormat="1" ht="16.5" customHeight="1">
      <c r="A132" s="2036">
        <v>118</v>
      </c>
      <c r="B132" s="2068" t="s">
        <v>41</v>
      </c>
      <c r="C132" s="192" t="s">
        <v>130</v>
      </c>
      <c r="D132" s="2036" t="s">
        <v>5624</v>
      </c>
      <c r="E132" s="2036" t="s">
        <v>4926</v>
      </c>
      <c r="F132" s="2036" t="s">
        <v>12799</v>
      </c>
      <c r="G132" s="2050" t="s">
        <v>12798</v>
      </c>
      <c r="H132" s="2036" t="s">
        <v>12797</v>
      </c>
      <c r="I132" s="2036" t="s">
        <v>12796</v>
      </c>
      <c r="J132" s="2036" t="s">
        <v>4993</v>
      </c>
      <c r="K132" s="2051" t="s">
        <v>6451</v>
      </c>
      <c r="L132" s="94" t="s">
        <v>12795</v>
      </c>
      <c r="M132" s="2058" t="s">
        <v>12794</v>
      </c>
      <c r="N132" s="2053" t="s">
        <v>4953</v>
      </c>
      <c r="O132" s="2053"/>
      <c r="P132" s="2053" t="s">
        <v>4953</v>
      </c>
      <c r="Q132" s="112"/>
      <c r="R132" s="112">
        <v>1695</v>
      </c>
      <c r="S132" s="191">
        <v>1030</v>
      </c>
      <c r="T132" s="191">
        <v>1030</v>
      </c>
      <c r="U132" s="191"/>
      <c r="V132" s="191"/>
      <c r="W132" s="191">
        <v>322</v>
      </c>
      <c r="X132" s="283" t="s">
        <v>5029</v>
      </c>
      <c r="Y132" s="191">
        <v>87</v>
      </c>
      <c r="Z132" s="191"/>
      <c r="AA132" s="191">
        <v>15000</v>
      </c>
      <c r="AB132" s="191">
        <v>220</v>
      </c>
      <c r="AC132" s="191"/>
      <c r="AD132" s="191"/>
      <c r="AE132" s="191"/>
      <c r="AF132" s="192" t="s">
        <v>6659</v>
      </c>
      <c r="AG132" s="191">
        <v>1300</v>
      </c>
      <c r="AH132" s="191">
        <v>12000</v>
      </c>
      <c r="AI132" s="2036" t="s">
        <v>12793</v>
      </c>
      <c r="AJ132" s="2036" t="s">
        <v>12214</v>
      </c>
      <c r="AK132" s="2036" t="s">
        <v>4987</v>
      </c>
      <c r="AL132" s="2036"/>
      <c r="AM132" s="2036"/>
      <c r="AN132" s="2036"/>
      <c r="AO132" s="2036"/>
      <c r="AP132" s="2036"/>
      <c r="AQ132" s="2036">
        <v>250</v>
      </c>
      <c r="AR132" s="2036" t="s">
        <v>5753</v>
      </c>
      <c r="AS132" s="2036"/>
      <c r="AT132" s="2036" t="s">
        <v>12792</v>
      </c>
      <c r="AU132" s="2054">
        <v>1000</v>
      </c>
      <c r="AV132" s="112">
        <v>4</v>
      </c>
      <c r="AW132" s="191"/>
      <c r="AX132" s="191"/>
      <c r="AY132" s="191"/>
      <c r="AZ132" s="191"/>
      <c r="BA132" s="191"/>
      <c r="BB132" s="2055"/>
      <c r="BC132" s="2055"/>
      <c r="BD132" s="2055"/>
      <c r="BE132" s="2056" t="s">
        <v>5128</v>
      </c>
      <c r="BF132" s="277"/>
      <c r="BG132" s="277"/>
      <c r="BH132" s="277"/>
      <c r="BI132" s="277"/>
      <c r="BJ132" s="277"/>
      <c r="BK132" s="2055"/>
      <c r="BL132" s="2055"/>
      <c r="BM132" s="2056"/>
      <c r="BN132" s="2060"/>
      <c r="BO132" s="2036"/>
      <c r="BP132" s="2036"/>
      <c r="BQ132" s="2036"/>
      <c r="BR132" s="2036"/>
      <c r="BS132" s="2036"/>
      <c r="BT132" s="2036"/>
      <c r="BU132" s="2036"/>
      <c r="BV132" s="2036"/>
      <c r="BW132" s="2036"/>
      <c r="BX132" s="2036"/>
      <c r="BY132" s="2036">
        <v>5</v>
      </c>
      <c r="BZ132" s="2036"/>
      <c r="CA132" s="2036"/>
      <c r="CB132" s="2036"/>
      <c r="CC132" s="2036"/>
    </row>
    <row r="133" spans="1:81" s="1971" customFormat="1" ht="16.5" customHeight="1">
      <c r="A133" s="2036">
        <v>119</v>
      </c>
      <c r="B133" s="2036" t="s">
        <v>41</v>
      </c>
      <c r="C133" s="2036" t="s">
        <v>419</v>
      </c>
      <c r="D133" s="2036" t="s">
        <v>5624</v>
      </c>
      <c r="E133" s="2036" t="s">
        <v>4926</v>
      </c>
      <c r="F133" s="2036" t="s">
        <v>12791</v>
      </c>
      <c r="G133" s="2067" t="s">
        <v>12790</v>
      </c>
      <c r="H133" s="2036" t="s">
        <v>12789</v>
      </c>
      <c r="I133" s="2036" t="s">
        <v>12788</v>
      </c>
      <c r="J133" s="2036" t="s">
        <v>4993</v>
      </c>
      <c r="K133" s="2051" t="s">
        <v>6405</v>
      </c>
      <c r="L133" s="2051" t="s">
        <v>12787</v>
      </c>
      <c r="M133" s="2058" t="s">
        <v>12770</v>
      </c>
      <c r="N133" s="2053" t="s">
        <v>4993</v>
      </c>
      <c r="O133" s="2053" t="s">
        <v>5251</v>
      </c>
      <c r="P133" s="2053" t="s">
        <v>4993</v>
      </c>
      <c r="Q133" s="191">
        <v>281</v>
      </c>
      <c r="R133" s="191">
        <v>1232</v>
      </c>
      <c r="S133" s="191">
        <v>753</v>
      </c>
      <c r="T133" s="191">
        <v>203</v>
      </c>
      <c r="U133" s="191" t="s">
        <v>5926</v>
      </c>
      <c r="V133" s="191">
        <v>550</v>
      </c>
      <c r="W133" s="191">
        <v>248</v>
      </c>
      <c r="X133" s="283" t="s">
        <v>5029</v>
      </c>
      <c r="Y133" s="191"/>
      <c r="Z133" s="191">
        <v>34</v>
      </c>
      <c r="AA133" s="191">
        <v>4765</v>
      </c>
      <c r="AB133" s="191">
        <v>68</v>
      </c>
      <c r="AC133" s="191"/>
      <c r="AD133" s="191"/>
      <c r="AE133" s="191">
        <v>541</v>
      </c>
      <c r="AF133" s="192" t="s">
        <v>12786</v>
      </c>
      <c r="AG133" s="191">
        <v>2272</v>
      </c>
      <c r="AH133" s="191">
        <v>3284</v>
      </c>
      <c r="AI133" s="2036" t="s">
        <v>12785</v>
      </c>
      <c r="AJ133" s="2036" t="s">
        <v>12784</v>
      </c>
      <c r="AK133" s="2036" t="s">
        <v>4987</v>
      </c>
      <c r="AL133" s="2036">
        <v>5</v>
      </c>
      <c r="AM133" s="2036">
        <v>1</v>
      </c>
      <c r="AN133" s="2036">
        <v>2</v>
      </c>
      <c r="AO133" s="2036">
        <v>2</v>
      </c>
      <c r="AP133" s="2036"/>
      <c r="AQ133" s="2036">
        <v>41</v>
      </c>
      <c r="AR133" s="2036" t="s">
        <v>4910</v>
      </c>
      <c r="AS133" s="2036" t="s">
        <v>6447</v>
      </c>
      <c r="AT133" s="2036" t="s">
        <v>12768</v>
      </c>
      <c r="AU133" s="2054">
        <v>219</v>
      </c>
      <c r="AV133" s="112">
        <v>5.3414634146341466</v>
      </c>
      <c r="AW133" s="191"/>
      <c r="AX133" s="191"/>
      <c r="AY133" s="191"/>
      <c r="AZ133" s="191"/>
      <c r="BA133" s="191"/>
      <c r="BB133" s="2055"/>
      <c r="BC133" s="2055"/>
      <c r="BD133" s="2055"/>
      <c r="BE133" s="2056" t="s">
        <v>5128</v>
      </c>
      <c r="BF133" s="277"/>
      <c r="BG133" s="277"/>
      <c r="BH133" s="277"/>
      <c r="BI133" s="277"/>
      <c r="BJ133" s="277"/>
      <c r="BK133" s="2055"/>
      <c r="BL133" s="2055"/>
      <c r="BM133" s="2056"/>
      <c r="BN133" s="2060" t="s">
        <v>5128</v>
      </c>
      <c r="BO133" s="2036"/>
      <c r="BP133" s="2036"/>
      <c r="BQ133" s="2036"/>
      <c r="BR133" s="2036"/>
      <c r="BS133" s="2036"/>
      <c r="BT133" s="2036"/>
      <c r="BU133" s="2036"/>
      <c r="BV133" s="2036"/>
      <c r="BW133" s="2036"/>
      <c r="BX133" s="2036"/>
      <c r="BY133" s="505">
        <v>4</v>
      </c>
      <c r="BZ133" s="2036">
        <v>1</v>
      </c>
      <c r="CA133" s="2055"/>
      <c r="CB133" s="2036"/>
      <c r="CC133" s="2055"/>
    </row>
    <row r="134" spans="1:81" s="1971" customFormat="1" ht="16.5" customHeight="1">
      <c r="A134" s="2036">
        <v>120</v>
      </c>
      <c r="B134" s="505" t="s">
        <v>41</v>
      </c>
      <c r="C134" s="505" t="s">
        <v>211</v>
      </c>
      <c r="D134" s="505" t="s">
        <v>5624</v>
      </c>
      <c r="E134" s="505" t="s">
        <v>4926</v>
      </c>
      <c r="F134" s="505" t="s">
        <v>12783</v>
      </c>
      <c r="G134" s="2016" t="s">
        <v>12782</v>
      </c>
      <c r="H134" s="505" t="s">
        <v>12781</v>
      </c>
      <c r="I134" s="505" t="s">
        <v>12773</v>
      </c>
      <c r="J134" s="2036" t="s">
        <v>4993</v>
      </c>
      <c r="K134" s="2017" t="s">
        <v>12772</v>
      </c>
      <c r="L134" s="2017" t="s">
        <v>12780</v>
      </c>
      <c r="M134" s="2070" t="s">
        <v>12770</v>
      </c>
      <c r="N134" s="2053" t="s">
        <v>4953</v>
      </c>
      <c r="O134" s="2018"/>
      <c r="P134" s="2053" t="s">
        <v>4953</v>
      </c>
      <c r="Q134" s="112">
        <v>999</v>
      </c>
      <c r="R134" s="112">
        <v>75933</v>
      </c>
      <c r="S134" s="112">
        <v>525</v>
      </c>
      <c r="T134" s="112">
        <v>525</v>
      </c>
      <c r="U134" s="112" t="s">
        <v>5072</v>
      </c>
      <c r="V134" s="112"/>
      <c r="W134" s="112">
        <v>387</v>
      </c>
      <c r="X134" s="117" t="s">
        <v>5029</v>
      </c>
      <c r="Y134" s="112">
        <v>87</v>
      </c>
      <c r="Z134" s="112"/>
      <c r="AA134" s="112">
        <v>1969</v>
      </c>
      <c r="AB134" s="1851">
        <v>38</v>
      </c>
      <c r="AC134" s="1851">
        <v>38</v>
      </c>
      <c r="AD134" s="112"/>
      <c r="AE134" s="112">
        <v>337</v>
      </c>
      <c r="AF134" s="94" t="s">
        <v>12779</v>
      </c>
      <c r="AG134" s="112">
        <v>700</v>
      </c>
      <c r="AH134" s="112">
        <v>800</v>
      </c>
      <c r="AI134" s="505" t="s">
        <v>12778</v>
      </c>
      <c r="AJ134" s="505" t="s">
        <v>12777</v>
      </c>
      <c r="AK134" s="505"/>
      <c r="AL134" s="505">
        <v>2</v>
      </c>
      <c r="AM134" s="505">
        <v>1</v>
      </c>
      <c r="AN134" s="505">
        <v>1</v>
      </c>
      <c r="AO134" s="505"/>
      <c r="AP134" s="505"/>
      <c r="AQ134" s="505">
        <v>50</v>
      </c>
      <c r="AR134" s="505" t="s">
        <v>4910</v>
      </c>
      <c r="AS134" s="505" t="s">
        <v>6447</v>
      </c>
      <c r="AT134" s="505" t="s">
        <v>12768</v>
      </c>
      <c r="AU134" s="2020">
        <v>150</v>
      </c>
      <c r="AV134" s="112">
        <v>3</v>
      </c>
      <c r="AW134" s="112">
        <v>2000</v>
      </c>
      <c r="AX134" s="112">
        <v>1000</v>
      </c>
      <c r="AY134" s="112">
        <v>1500</v>
      </c>
      <c r="AZ134" s="112">
        <v>1500</v>
      </c>
      <c r="BA134" s="112">
        <v>2000</v>
      </c>
      <c r="BB134" s="254">
        <v>30</v>
      </c>
      <c r="BC134" s="254">
        <v>50</v>
      </c>
      <c r="BD134" s="2117" t="s">
        <v>12767</v>
      </c>
      <c r="BE134" s="2118" t="s">
        <v>12766</v>
      </c>
      <c r="BF134" s="109"/>
      <c r="BG134" s="109"/>
      <c r="BH134" s="109"/>
      <c r="BI134" s="109"/>
      <c r="BJ134" s="109"/>
      <c r="BK134" s="254"/>
      <c r="BL134" s="254"/>
      <c r="BM134" s="2021"/>
      <c r="BN134" s="2022"/>
      <c r="BO134" s="505"/>
      <c r="BP134" s="505"/>
      <c r="BQ134" s="505"/>
      <c r="BR134" s="505"/>
      <c r="BS134" s="505"/>
      <c r="BT134" s="505"/>
      <c r="BU134" s="505"/>
      <c r="BV134" s="505"/>
      <c r="BW134" s="505"/>
      <c r="BX134" s="505"/>
      <c r="BY134" s="505">
        <v>1</v>
      </c>
      <c r="BZ134" s="254"/>
      <c r="CA134" s="254"/>
      <c r="CB134" s="505">
        <v>2</v>
      </c>
      <c r="CC134" s="254"/>
    </row>
    <row r="135" spans="1:81" s="1971" customFormat="1" ht="16.5" customHeight="1">
      <c r="A135" s="2036">
        <v>121</v>
      </c>
      <c r="B135" s="505" t="s">
        <v>41</v>
      </c>
      <c r="C135" s="505" t="s">
        <v>211</v>
      </c>
      <c r="D135" s="505" t="s">
        <v>5624</v>
      </c>
      <c r="E135" s="505" t="s">
        <v>4926</v>
      </c>
      <c r="F135" s="505" t="s">
        <v>12776</v>
      </c>
      <c r="G135" s="2016" t="s">
        <v>12775</v>
      </c>
      <c r="H135" s="505" t="s">
        <v>12774</v>
      </c>
      <c r="I135" s="505" t="s">
        <v>12773</v>
      </c>
      <c r="J135" s="2036" t="s">
        <v>4993</v>
      </c>
      <c r="K135" s="2017" t="s">
        <v>12772</v>
      </c>
      <c r="L135" s="2017" t="s">
        <v>12771</v>
      </c>
      <c r="M135" s="2070" t="s">
        <v>12770</v>
      </c>
      <c r="N135" s="2053" t="s">
        <v>4953</v>
      </c>
      <c r="O135" s="2018"/>
      <c r="P135" s="2053" t="s">
        <v>4953</v>
      </c>
      <c r="Q135" s="112">
        <v>999</v>
      </c>
      <c r="R135" s="112">
        <v>75933</v>
      </c>
      <c r="S135" s="112">
        <v>545</v>
      </c>
      <c r="T135" s="112">
        <v>545</v>
      </c>
      <c r="U135" s="112" t="s">
        <v>5072</v>
      </c>
      <c r="V135" s="112"/>
      <c r="W135" s="112">
        <v>137</v>
      </c>
      <c r="X135" s="117" t="s">
        <v>5029</v>
      </c>
      <c r="Y135" s="112">
        <v>137</v>
      </c>
      <c r="Z135" s="112"/>
      <c r="AA135" s="112">
        <v>64</v>
      </c>
      <c r="AB135" s="1852"/>
      <c r="AC135" s="1852"/>
      <c r="AD135" s="112"/>
      <c r="AE135" s="112">
        <v>337</v>
      </c>
      <c r="AF135" s="94" t="s">
        <v>12769</v>
      </c>
      <c r="AG135" s="112">
        <v>340000</v>
      </c>
      <c r="AH135" s="112">
        <v>340000</v>
      </c>
      <c r="AI135" s="505"/>
      <c r="AJ135" s="505"/>
      <c r="AK135" s="505"/>
      <c r="AL135" s="505">
        <v>2</v>
      </c>
      <c r="AM135" s="505">
        <v>1</v>
      </c>
      <c r="AN135" s="505">
        <v>1</v>
      </c>
      <c r="AO135" s="505"/>
      <c r="AP135" s="505"/>
      <c r="AQ135" s="505">
        <v>50</v>
      </c>
      <c r="AR135" s="505" t="s">
        <v>4910</v>
      </c>
      <c r="AS135" s="505" t="s">
        <v>6447</v>
      </c>
      <c r="AT135" s="505" t="s">
        <v>12768</v>
      </c>
      <c r="AU135" s="2020">
        <v>150</v>
      </c>
      <c r="AV135" s="112">
        <v>3</v>
      </c>
      <c r="AW135" s="112">
        <v>2000</v>
      </c>
      <c r="AX135" s="112">
        <v>1000</v>
      </c>
      <c r="AY135" s="112">
        <v>1500</v>
      </c>
      <c r="AZ135" s="112">
        <v>1500</v>
      </c>
      <c r="BA135" s="112">
        <v>2000</v>
      </c>
      <c r="BB135" s="254">
        <v>30</v>
      </c>
      <c r="BC135" s="254">
        <v>50</v>
      </c>
      <c r="BD135" s="2117" t="s">
        <v>12767</v>
      </c>
      <c r="BE135" s="2118" t="s">
        <v>12766</v>
      </c>
      <c r="BF135" s="109"/>
      <c r="BG135" s="109"/>
      <c r="BH135" s="109"/>
      <c r="BI135" s="109"/>
      <c r="BJ135" s="109"/>
      <c r="BK135" s="254"/>
      <c r="BL135" s="254"/>
      <c r="BM135" s="2021"/>
      <c r="BN135" s="2119"/>
      <c r="BO135" s="505"/>
      <c r="BP135" s="505"/>
      <c r="BQ135" s="505"/>
      <c r="BR135" s="505"/>
      <c r="BS135" s="505"/>
      <c r="BT135" s="505"/>
      <c r="BU135" s="505"/>
      <c r="BV135" s="505"/>
      <c r="BW135" s="505"/>
      <c r="BX135" s="505"/>
      <c r="BY135" s="505">
        <v>1</v>
      </c>
      <c r="BZ135" s="254"/>
      <c r="CA135" s="254"/>
      <c r="CB135" s="505">
        <v>1</v>
      </c>
      <c r="CC135" s="254"/>
    </row>
    <row r="136" spans="1:81" s="1971" customFormat="1" ht="16.5" customHeight="1">
      <c r="A136" s="2036">
        <v>122</v>
      </c>
      <c r="B136" s="2036" t="s">
        <v>41</v>
      </c>
      <c r="C136" s="2036" t="s">
        <v>258</v>
      </c>
      <c r="D136" s="2036" t="s">
        <v>5624</v>
      </c>
      <c r="E136" s="2036" t="s">
        <v>4926</v>
      </c>
      <c r="F136" s="2036" t="s">
        <v>12765</v>
      </c>
      <c r="G136" s="2050" t="s">
        <v>12764</v>
      </c>
      <c r="H136" s="2036" t="s">
        <v>12763</v>
      </c>
      <c r="I136" s="2036" t="s">
        <v>12762</v>
      </c>
      <c r="J136" s="2036" t="s">
        <v>4993</v>
      </c>
      <c r="K136" s="2036" t="s">
        <v>7310</v>
      </c>
      <c r="L136" s="2051" t="s">
        <v>12761</v>
      </c>
      <c r="M136" s="2120" t="s">
        <v>12760</v>
      </c>
      <c r="N136" s="2053" t="s">
        <v>4953</v>
      </c>
      <c r="O136" s="2053"/>
      <c r="P136" s="2053" t="s">
        <v>4953</v>
      </c>
      <c r="Q136" s="191">
        <v>1247</v>
      </c>
      <c r="R136" s="191">
        <v>4825</v>
      </c>
      <c r="S136" s="112">
        <v>3968</v>
      </c>
      <c r="T136" s="112">
        <v>3968</v>
      </c>
      <c r="U136" s="112" t="s">
        <v>5030</v>
      </c>
      <c r="V136" s="112" t="s">
        <v>12759</v>
      </c>
      <c r="W136" s="112">
        <v>331</v>
      </c>
      <c r="X136" s="283" t="s">
        <v>5029</v>
      </c>
      <c r="Y136" s="191"/>
      <c r="Z136" s="191">
        <v>311</v>
      </c>
      <c r="AA136" s="191">
        <v>5163</v>
      </c>
      <c r="AB136" s="191">
        <v>66</v>
      </c>
      <c r="AC136" s="191"/>
      <c r="AD136" s="191"/>
      <c r="AE136" s="191"/>
      <c r="AF136" s="192" t="s">
        <v>12758</v>
      </c>
      <c r="AG136" s="191"/>
      <c r="AH136" s="191">
        <v>4090</v>
      </c>
      <c r="AI136" s="2036" t="s">
        <v>12757</v>
      </c>
      <c r="AJ136" s="2036" t="s">
        <v>12756</v>
      </c>
      <c r="AK136" s="2036"/>
      <c r="AL136" s="2036"/>
      <c r="AM136" s="2036"/>
      <c r="AN136" s="2036"/>
      <c r="AO136" s="2036"/>
      <c r="AP136" s="2036"/>
      <c r="AQ136" s="2036">
        <v>10</v>
      </c>
      <c r="AR136" s="2036" t="s">
        <v>12539</v>
      </c>
      <c r="AS136" s="2036" t="s">
        <v>12755</v>
      </c>
      <c r="AT136" s="2036" t="s">
        <v>12754</v>
      </c>
      <c r="AU136" s="2054">
        <v>162</v>
      </c>
      <c r="AV136" s="112">
        <v>16.2</v>
      </c>
      <c r="AW136" s="191"/>
      <c r="AX136" s="191"/>
      <c r="AY136" s="191"/>
      <c r="AZ136" s="191"/>
      <c r="BA136" s="191"/>
      <c r="BB136" s="2055"/>
      <c r="BC136" s="2055"/>
      <c r="BD136" s="2055"/>
      <c r="BE136" s="2056"/>
      <c r="BF136" s="277"/>
      <c r="BG136" s="277"/>
      <c r="BH136" s="277"/>
      <c r="BI136" s="277"/>
      <c r="BJ136" s="277"/>
      <c r="BK136" s="2055"/>
      <c r="BL136" s="2055"/>
      <c r="BM136" s="2056"/>
      <c r="BN136" s="2060"/>
      <c r="BO136" s="2036"/>
      <c r="BP136" s="2036"/>
      <c r="BQ136" s="2036"/>
      <c r="BR136" s="2036"/>
      <c r="BS136" s="2036"/>
      <c r="BT136" s="2036"/>
      <c r="BU136" s="2036"/>
      <c r="BV136" s="2036"/>
      <c r="BW136" s="2036"/>
      <c r="BX136" s="2036"/>
      <c r="BY136" s="2036">
        <v>1</v>
      </c>
      <c r="BZ136" s="2036"/>
      <c r="CA136" s="2036">
        <v>1</v>
      </c>
      <c r="CB136" s="2036"/>
      <c r="CC136" s="2036"/>
    </row>
    <row r="137" spans="1:81" s="1971" customFormat="1" ht="16.5" customHeight="1">
      <c r="A137" s="2036">
        <v>123</v>
      </c>
      <c r="B137" s="2033" t="s">
        <v>41</v>
      </c>
      <c r="C137" s="2033" t="s">
        <v>124</v>
      </c>
      <c r="D137" s="2033" t="s">
        <v>5624</v>
      </c>
      <c r="E137" s="2033" t="s">
        <v>4926</v>
      </c>
      <c r="F137" s="2033" t="s">
        <v>12753</v>
      </c>
      <c r="G137" s="2069" t="s">
        <v>12745</v>
      </c>
      <c r="H137" s="2033" t="s">
        <v>12744</v>
      </c>
      <c r="I137" s="2033" t="s">
        <v>12752</v>
      </c>
      <c r="J137" s="2036" t="s">
        <v>4993</v>
      </c>
      <c r="K137" s="2051" t="s">
        <v>12751</v>
      </c>
      <c r="L137" s="2051" t="s">
        <v>12750</v>
      </c>
      <c r="M137" s="192" t="s">
        <v>12749</v>
      </c>
      <c r="N137" s="2053" t="s">
        <v>4953</v>
      </c>
      <c r="O137" s="2053"/>
      <c r="P137" s="2053" t="s">
        <v>4953</v>
      </c>
      <c r="Q137" s="191">
        <v>1168</v>
      </c>
      <c r="R137" s="191">
        <v>1769</v>
      </c>
      <c r="S137" s="112">
        <v>506</v>
      </c>
      <c r="T137" s="112">
        <v>506</v>
      </c>
      <c r="U137" s="112" t="s">
        <v>5072</v>
      </c>
      <c r="V137" s="112"/>
      <c r="W137" s="112">
        <v>821</v>
      </c>
      <c r="X137" s="283" t="s">
        <v>5029</v>
      </c>
      <c r="Y137" s="191">
        <v>411</v>
      </c>
      <c r="Z137" s="191"/>
      <c r="AA137" s="191"/>
      <c r="AB137" s="191">
        <v>31</v>
      </c>
      <c r="AC137" s="191"/>
      <c r="AD137" s="191"/>
      <c r="AE137" s="191">
        <v>133</v>
      </c>
      <c r="AF137" s="192" t="s">
        <v>6024</v>
      </c>
      <c r="AG137" s="191">
        <v>9486</v>
      </c>
      <c r="AH137" s="191">
        <v>10997</v>
      </c>
      <c r="AI137" s="2033" t="s">
        <v>12748</v>
      </c>
      <c r="AJ137" s="2033" t="s">
        <v>12747</v>
      </c>
      <c r="AK137" s="2033" t="s">
        <v>5650</v>
      </c>
      <c r="AL137" s="2033">
        <v>11</v>
      </c>
      <c r="AM137" s="2033">
        <v>3</v>
      </c>
      <c r="AN137" s="2033"/>
      <c r="AO137" s="2033">
        <v>8</v>
      </c>
      <c r="AP137" s="2033"/>
      <c r="AQ137" s="2033">
        <v>190</v>
      </c>
      <c r="AR137" s="2033" t="s">
        <v>4910</v>
      </c>
      <c r="AS137" s="2033" t="s">
        <v>6388</v>
      </c>
      <c r="AT137" s="2033" t="s">
        <v>12739</v>
      </c>
      <c r="AU137" s="2054">
        <v>1000</v>
      </c>
      <c r="AV137" s="112">
        <v>5.2631578947368425</v>
      </c>
      <c r="AW137" s="191"/>
      <c r="AX137" s="191"/>
      <c r="AY137" s="191"/>
      <c r="AZ137" s="191"/>
      <c r="BA137" s="191"/>
      <c r="BB137" s="2055"/>
      <c r="BC137" s="2055"/>
      <c r="BD137" s="2055"/>
      <c r="BE137" s="2056" t="s">
        <v>5128</v>
      </c>
      <c r="BF137" s="277"/>
      <c r="BG137" s="277"/>
      <c r="BH137" s="277"/>
      <c r="BI137" s="277"/>
      <c r="BJ137" s="277"/>
      <c r="BK137" s="2055"/>
      <c r="BL137" s="2055"/>
      <c r="BM137" s="2056"/>
      <c r="BN137" s="2060" t="s">
        <v>5128</v>
      </c>
      <c r="BO137" s="2033"/>
      <c r="BP137" s="2033"/>
      <c r="BQ137" s="2033"/>
      <c r="BR137" s="2033"/>
      <c r="BS137" s="2033"/>
      <c r="BT137" s="2033"/>
      <c r="BU137" s="2033"/>
      <c r="BV137" s="2033"/>
      <c r="BW137" s="2033"/>
      <c r="BX137" s="2033"/>
      <c r="BY137" s="2033">
        <v>2</v>
      </c>
      <c r="BZ137" s="2033"/>
      <c r="CA137" s="2033"/>
      <c r="CB137" s="2033">
        <v>2</v>
      </c>
      <c r="CC137" s="2033">
        <v>18</v>
      </c>
    </row>
    <row r="138" spans="1:81" s="1971" customFormat="1" ht="16.5" customHeight="1">
      <c r="A138" s="2036">
        <v>124</v>
      </c>
      <c r="B138" s="2033" t="s">
        <v>41</v>
      </c>
      <c r="C138" s="2033" t="s">
        <v>124</v>
      </c>
      <c r="D138" s="2033" t="s">
        <v>5624</v>
      </c>
      <c r="E138" s="2033" t="s">
        <v>4926</v>
      </c>
      <c r="F138" s="2033" t="s">
        <v>12746</v>
      </c>
      <c r="G138" s="2069" t="s">
        <v>12745</v>
      </c>
      <c r="H138" s="2033" t="s">
        <v>12744</v>
      </c>
      <c r="I138" s="2033" t="s">
        <v>12743</v>
      </c>
      <c r="J138" s="2036" t="s">
        <v>4993</v>
      </c>
      <c r="K138" s="2051" t="s">
        <v>12742</v>
      </c>
      <c r="L138" s="2051" t="s">
        <v>12741</v>
      </c>
      <c r="M138" s="192" t="s">
        <v>12740</v>
      </c>
      <c r="N138" s="2053" t="s">
        <v>4953</v>
      </c>
      <c r="O138" s="2053"/>
      <c r="P138" s="2053" t="s">
        <v>4953</v>
      </c>
      <c r="Q138" s="191">
        <v>1168</v>
      </c>
      <c r="R138" s="191">
        <v>1102</v>
      </c>
      <c r="S138" s="112">
        <v>473</v>
      </c>
      <c r="T138" s="112">
        <v>473</v>
      </c>
      <c r="U138" s="112" t="s">
        <v>5072</v>
      </c>
      <c r="V138" s="112"/>
      <c r="W138" s="112">
        <v>187</v>
      </c>
      <c r="X138" s="283" t="s">
        <v>5029</v>
      </c>
      <c r="Y138" s="191">
        <v>411</v>
      </c>
      <c r="Z138" s="191"/>
      <c r="AA138" s="191"/>
      <c r="AB138" s="191">
        <v>31</v>
      </c>
      <c r="AC138" s="191"/>
      <c r="AD138" s="191"/>
      <c r="AE138" s="191">
        <v>133</v>
      </c>
      <c r="AF138" s="192" t="s">
        <v>6024</v>
      </c>
      <c r="AG138" s="191">
        <v>863</v>
      </c>
      <c r="AH138" s="191">
        <v>1012</v>
      </c>
      <c r="AI138" s="2033"/>
      <c r="AJ138" s="2033"/>
      <c r="AK138" s="2033" t="s">
        <v>6616</v>
      </c>
      <c r="AL138" s="2033">
        <v>8</v>
      </c>
      <c r="AM138" s="2033">
        <v>2</v>
      </c>
      <c r="AN138" s="2033"/>
      <c r="AO138" s="2033">
        <v>6</v>
      </c>
      <c r="AP138" s="2033"/>
      <c r="AQ138" s="2033">
        <v>200</v>
      </c>
      <c r="AR138" s="2033" t="s">
        <v>4910</v>
      </c>
      <c r="AS138" s="2033" t="s">
        <v>6388</v>
      </c>
      <c r="AT138" s="2033" t="s">
        <v>12739</v>
      </c>
      <c r="AU138" s="2054">
        <v>1000</v>
      </c>
      <c r="AV138" s="112">
        <v>5</v>
      </c>
      <c r="AW138" s="191"/>
      <c r="AX138" s="191"/>
      <c r="AY138" s="191"/>
      <c r="AZ138" s="191"/>
      <c r="BA138" s="191"/>
      <c r="BB138" s="2055"/>
      <c r="BC138" s="2055"/>
      <c r="BD138" s="2055"/>
      <c r="BE138" s="2056" t="s">
        <v>5128</v>
      </c>
      <c r="BF138" s="277"/>
      <c r="BG138" s="277"/>
      <c r="BH138" s="277"/>
      <c r="BI138" s="277"/>
      <c r="BJ138" s="277"/>
      <c r="BK138" s="2055"/>
      <c r="BL138" s="2055"/>
      <c r="BM138" s="2056"/>
      <c r="BN138" s="2060" t="s">
        <v>5128</v>
      </c>
      <c r="BO138" s="2033"/>
      <c r="BP138" s="2033"/>
      <c r="BQ138" s="2033"/>
      <c r="BR138" s="2033"/>
      <c r="BS138" s="2033"/>
      <c r="BT138" s="2033"/>
      <c r="BU138" s="2033"/>
      <c r="BV138" s="2033"/>
      <c r="BW138" s="2033"/>
      <c r="BX138" s="2033"/>
      <c r="BY138" s="2033">
        <v>1</v>
      </c>
      <c r="BZ138" s="2033"/>
      <c r="CA138" s="2033"/>
      <c r="CB138" s="2033">
        <v>1</v>
      </c>
      <c r="CC138" s="2033"/>
    </row>
    <row r="139" spans="1:81" s="1971" customFormat="1" ht="16.5" customHeight="1">
      <c r="A139" s="2036">
        <v>125</v>
      </c>
      <c r="B139" s="2036" t="s">
        <v>41</v>
      </c>
      <c r="C139" s="2036" t="s">
        <v>99</v>
      </c>
      <c r="D139" s="2036" t="s">
        <v>5624</v>
      </c>
      <c r="E139" s="192" t="s">
        <v>4926</v>
      </c>
      <c r="F139" s="280" t="s">
        <v>12738</v>
      </c>
      <c r="G139" s="2034" t="s">
        <v>12737</v>
      </c>
      <c r="H139" s="192" t="s">
        <v>12736</v>
      </c>
      <c r="I139" s="192" t="s">
        <v>12735</v>
      </c>
      <c r="J139" s="2036" t="s">
        <v>4993</v>
      </c>
      <c r="K139" s="192" t="s">
        <v>12734</v>
      </c>
      <c r="L139" s="192" t="s">
        <v>12733</v>
      </c>
      <c r="M139" s="2116" t="s">
        <v>12732</v>
      </c>
      <c r="N139" s="2053" t="s">
        <v>4993</v>
      </c>
      <c r="O139" s="2053" t="s">
        <v>5251</v>
      </c>
      <c r="P139" s="2053" t="s">
        <v>4953</v>
      </c>
      <c r="Q139" s="191">
        <v>3161</v>
      </c>
      <c r="R139" s="191">
        <v>3161</v>
      </c>
      <c r="S139" s="191">
        <v>1763</v>
      </c>
      <c r="T139" s="191">
        <v>1515</v>
      </c>
      <c r="U139" s="191" t="s">
        <v>5072</v>
      </c>
      <c r="V139" s="191">
        <v>248</v>
      </c>
      <c r="W139" s="191">
        <v>734</v>
      </c>
      <c r="X139" s="283" t="s">
        <v>5029</v>
      </c>
      <c r="Y139" s="191">
        <v>50</v>
      </c>
      <c r="Z139" s="191">
        <v>81</v>
      </c>
      <c r="AA139" s="191">
        <v>28877</v>
      </c>
      <c r="AB139" s="191">
        <v>101</v>
      </c>
      <c r="AC139" s="191"/>
      <c r="AD139" s="191"/>
      <c r="AE139" s="191">
        <v>300</v>
      </c>
      <c r="AF139" s="192" t="s">
        <v>10081</v>
      </c>
      <c r="AG139" s="191">
        <v>10908</v>
      </c>
      <c r="AH139" s="191">
        <v>10908</v>
      </c>
      <c r="AI139" s="2036" t="s">
        <v>12731</v>
      </c>
      <c r="AJ139" s="2036" t="s">
        <v>12730</v>
      </c>
      <c r="AK139" s="2036" t="s">
        <v>4987</v>
      </c>
      <c r="AL139" s="2036">
        <v>22</v>
      </c>
      <c r="AM139" s="2036">
        <v>5</v>
      </c>
      <c r="AN139" s="2036">
        <v>2</v>
      </c>
      <c r="AO139" s="2036">
        <v>10</v>
      </c>
      <c r="AP139" s="2036">
        <v>5</v>
      </c>
      <c r="AQ139" s="2036">
        <v>248</v>
      </c>
      <c r="AR139" s="2036" t="s">
        <v>12729</v>
      </c>
      <c r="AS139" s="2036" t="s">
        <v>12539</v>
      </c>
      <c r="AT139" s="2036" t="s">
        <v>12728</v>
      </c>
      <c r="AU139" s="2054">
        <v>20463</v>
      </c>
      <c r="AV139" s="112">
        <v>82.512096774193552</v>
      </c>
      <c r="AW139" s="191"/>
      <c r="AX139" s="191"/>
      <c r="AY139" s="191"/>
      <c r="AZ139" s="191"/>
      <c r="BA139" s="191"/>
      <c r="BB139" s="2055"/>
      <c r="BC139" s="2055"/>
      <c r="BD139" s="2055"/>
      <c r="BE139" s="2056" t="s">
        <v>5128</v>
      </c>
      <c r="BF139" s="277"/>
      <c r="BG139" s="277"/>
      <c r="BH139" s="277"/>
      <c r="BI139" s="277"/>
      <c r="BJ139" s="277"/>
      <c r="BK139" s="2055"/>
      <c r="BL139" s="2055"/>
      <c r="BM139" s="2056"/>
      <c r="BN139" s="2060" t="s">
        <v>5128</v>
      </c>
      <c r="BO139" s="2036"/>
      <c r="BP139" s="2036"/>
      <c r="BQ139" s="2036"/>
      <c r="BR139" s="2036"/>
      <c r="BS139" s="2036"/>
      <c r="BT139" s="2036"/>
      <c r="BU139" s="2036"/>
      <c r="BV139" s="2036"/>
      <c r="BW139" s="2036"/>
      <c r="BX139" s="2036"/>
      <c r="BY139" s="2036">
        <v>3</v>
      </c>
      <c r="BZ139" s="2036">
        <v>2</v>
      </c>
      <c r="CA139" s="2036"/>
      <c r="CB139" s="2036"/>
      <c r="CC139" s="2036"/>
    </row>
    <row r="140" spans="1:81" s="1971" customFormat="1" ht="16.5" customHeight="1">
      <c r="A140" s="2036">
        <v>126</v>
      </c>
      <c r="B140" s="2036" t="s">
        <v>41</v>
      </c>
      <c r="C140" s="2036" t="s">
        <v>110</v>
      </c>
      <c r="D140" s="2036" t="s">
        <v>5624</v>
      </c>
      <c r="E140" s="2036" t="s">
        <v>4926</v>
      </c>
      <c r="F140" s="2036" t="s">
        <v>12727</v>
      </c>
      <c r="G140" s="2050" t="s">
        <v>12726</v>
      </c>
      <c r="H140" s="2036" t="s">
        <v>12725</v>
      </c>
      <c r="I140" s="2036">
        <v>1928</v>
      </c>
      <c r="J140" s="505" t="s">
        <v>4993</v>
      </c>
      <c r="K140" s="2017" t="s">
        <v>12724</v>
      </c>
      <c r="L140" s="94" t="s">
        <v>12723</v>
      </c>
      <c r="M140" s="192" t="s">
        <v>12722</v>
      </c>
      <c r="N140" s="2053" t="s">
        <v>4953</v>
      </c>
      <c r="O140" s="2053"/>
      <c r="P140" s="2053" t="s">
        <v>4953</v>
      </c>
      <c r="Q140" s="191">
        <v>2741</v>
      </c>
      <c r="R140" s="191">
        <v>9907</v>
      </c>
      <c r="S140" s="191">
        <v>1884</v>
      </c>
      <c r="T140" s="191">
        <v>1414</v>
      </c>
      <c r="U140" s="191" t="s">
        <v>5072</v>
      </c>
      <c r="V140" s="191">
        <v>470</v>
      </c>
      <c r="W140" s="191">
        <v>705</v>
      </c>
      <c r="X140" s="283" t="s">
        <v>4915</v>
      </c>
      <c r="Y140" s="191">
        <v>136</v>
      </c>
      <c r="Z140" s="191">
        <v>128</v>
      </c>
      <c r="AA140" s="191">
        <v>10400</v>
      </c>
      <c r="AB140" s="191">
        <v>398</v>
      </c>
      <c r="AC140" s="191" t="s">
        <v>12690</v>
      </c>
      <c r="AD140" s="191" t="s">
        <v>12689</v>
      </c>
      <c r="AE140" s="191" t="s">
        <v>8798</v>
      </c>
      <c r="AF140" s="192" t="s">
        <v>12721</v>
      </c>
      <c r="AG140" s="191"/>
      <c r="AH140" s="191">
        <v>151207</v>
      </c>
      <c r="AI140" s="2036" t="s">
        <v>12720</v>
      </c>
      <c r="AJ140" s="2036" t="s">
        <v>12719</v>
      </c>
      <c r="AK140" s="2036" t="s">
        <v>4987</v>
      </c>
      <c r="AL140" s="2036">
        <v>1</v>
      </c>
      <c r="AM140" s="2036">
        <v>1</v>
      </c>
      <c r="AN140" s="2036"/>
      <c r="AO140" s="2036"/>
      <c r="AP140" s="2036"/>
      <c r="AQ140" s="2036">
        <v>252</v>
      </c>
      <c r="AR140" s="2036" t="s">
        <v>12718</v>
      </c>
      <c r="AS140" s="2036" t="s">
        <v>6388</v>
      </c>
      <c r="AT140" s="2036" t="s">
        <v>12717</v>
      </c>
      <c r="AU140" s="2054">
        <v>12600</v>
      </c>
      <c r="AV140" s="112">
        <v>50</v>
      </c>
      <c r="AW140" s="191"/>
      <c r="AX140" s="191"/>
      <c r="AY140" s="191"/>
      <c r="AZ140" s="191"/>
      <c r="BA140" s="191"/>
      <c r="BB140" s="2055"/>
      <c r="BC140" s="2055"/>
      <c r="BD140" s="2055"/>
      <c r="BE140" s="2056" t="s">
        <v>5128</v>
      </c>
      <c r="BF140" s="277"/>
      <c r="BG140" s="277"/>
      <c r="BH140" s="277"/>
      <c r="BI140" s="277"/>
      <c r="BJ140" s="277"/>
      <c r="BK140" s="2055"/>
      <c r="BL140" s="2055"/>
      <c r="BM140" s="2056"/>
      <c r="BN140" s="2060" t="s">
        <v>5128</v>
      </c>
      <c r="BO140" s="2036"/>
      <c r="BP140" s="2036"/>
      <c r="BQ140" s="2036"/>
      <c r="BR140" s="2036"/>
      <c r="BS140" s="2036"/>
      <c r="BT140" s="2036"/>
      <c r="BU140" s="2036"/>
      <c r="BV140" s="2036"/>
      <c r="BW140" s="2036"/>
      <c r="BX140" s="2036"/>
      <c r="BY140" s="2036">
        <v>8</v>
      </c>
      <c r="BZ140" s="2036">
        <v>1</v>
      </c>
      <c r="CA140" s="2036"/>
      <c r="CB140" s="2036"/>
      <c r="CC140" s="2036"/>
    </row>
    <row r="141" spans="1:81" s="1971" customFormat="1" ht="16.5" customHeight="1">
      <c r="A141" s="2036">
        <v>127</v>
      </c>
      <c r="B141" s="2036" t="s">
        <v>41</v>
      </c>
      <c r="C141" s="2036" t="s">
        <v>110</v>
      </c>
      <c r="D141" s="2036" t="s">
        <v>5624</v>
      </c>
      <c r="E141" s="2036" t="s">
        <v>4926</v>
      </c>
      <c r="F141" s="2036" t="s">
        <v>12716</v>
      </c>
      <c r="G141" s="2050" t="s">
        <v>12706</v>
      </c>
      <c r="H141" s="2036" t="s">
        <v>12715</v>
      </c>
      <c r="I141" s="2036" t="s">
        <v>12714</v>
      </c>
      <c r="J141" s="2036" t="s">
        <v>4993</v>
      </c>
      <c r="K141" s="2036" t="s">
        <v>20446</v>
      </c>
      <c r="L141" s="2036" t="s">
        <v>12713</v>
      </c>
      <c r="M141" s="2058" t="s">
        <v>12712</v>
      </c>
      <c r="N141" s="2053" t="s">
        <v>4953</v>
      </c>
      <c r="O141" s="2053"/>
      <c r="P141" s="2053" t="s">
        <v>4993</v>
      </c>
      <c r="Q141" s="191">
        <v>4400</v>
      </c>
      <c r="R141" s="191">
        <v>5614.9</v>
      </c>
      <c r="S141" s="191">
        <v>2137</v>
      </c>
      <c r="T141" s="191">
        <v>1429</v>
      </c>
      <c r="U141" s="191" t="s">
        <v>5072</v>
      </c>
      <c r="V141" s="191">
        <v>708</v>
      </c>
      <c r="W141" s="191">
        <v>817</v>
      </c>
      <c r="X141" s="283" t="s">
        <v>5029</v>
      </c>
      <c r="Y141" s="191">
        <v>212.21</v>
      </c>
      <c r="Z141" s="191">
        <v>186.32</v>
      </c>
      <c r="AA141" s="191">
        <v>35441</v>
      </c>
      <c r="AB141" s="191">
        <v>400.89</v>
      </c>
      <c r="AC141" s="191">
        <v>40.86</v>
      </c>
      <c r="AD141" s="191" t="s">
        <v>12689</v>
      </c>
      <c r="AE141" s="191" t="s">
        <v>8798</v>
      </c>
      <c r="AF141" s="2036" t="s">
        <v>6448</v>
      </c>
      <c r="AG141" s="191">
        <v>10913</v>
      </c>
      <c r="AH141" s="191">
        <v>23099</v>
      </c>
      <c r="AI141" s="2036" t="s">
        <v>12711</v>
      </c>
      <c r="AJ141" s="2036" t="s">
        <v>12710</v>
      </c>
      <c r="AK141" s="2036" t="s">
        <v>5593</v>
      </c>
      <c r="AL141" s="2036">
        <v>4</v>
      </c>
      <c r="AM141" s="2036">
        <v>1</v>
      </c>
      <c r="AN141" s="2036"/>
      <c r="AO141" s="2036">
        <v>3</v>
      </c>
      <c r="AP141" s="2036"/>
      <c r="AQ141" s="2036">
        <v>158</v>
      </c>
      <c r="AR141" s="2036" t="s">
        <v>12709</v>
      </c>
      <c r="AS141" s="2036" t="s">
        <v>6388</v>
      </c>
      <c r="AT141" s="2036" t="s">
        <v>12708</v>
      </c>
      <c r="AU141" s="2054">
        <v>7533</v>
      </c>
      <c r="AV141" s="112">
        <v>47.677215189873415</v>
      </c>
      <c r="AW141" s="191"/>
      <c r="AX141" s="191"/>
      <c r="AY141" s="191"/>
      <c r="AZ141" s="191"/>
      <c r="BA141" s="191"/>
      <c r="BB141" s="2055"/>
      <c r="BC141" s="2055"/>
      <c r="BD141" s="2056"/>
      <c r="BE141" s="2056" t="s">
        <v>5128</v>
      </c>
      <c r="BF141" s="277"/>
      <c r="BG141" s="277"/>
      <c r="BH141" s="277"/>
      <c r="BI141" s="277"/>
      <c r="BJ141" s="277"/>
      <c r="BK141" s="2055"/>
      <c r="BL141" s="2055"/>
      <c r="BM141" s="2055"/>
      <c r="BN141" s="2121" t="s">
        <v>5128</v>
      </c>
      <c r="BO141" s="2036"/>
      <c r="BP141" s="2036"/>
      <c r="BQ141" s="2036"/>
      <c r="BR141" s="2036"/>
      <c r="BS141" s="2036"/>
      <c r="BT141" s="2036"/>
      <c r="BU141" s="2036"/>
      <c r="BV141" s="2036"/>
      <c r="BW141" s="2036"/>
      <c r="BX141" s="2036"/>
      <c r="BY141" s="2036">
        <v>7</v>
      </c>
      <c r="BZ141" s="2036">
        <v>7</v>
      </c>
      <c r="CA141" s="2036">
        <v>4</v>
      </c>
      <c r="CB141" s="2036"/>
      <c r="CC141" s="2036">
        <v>45</v>
      </c>
    </row>
    <row r="142" spans="1:81" s="1971" customFormat="1" ht="16.5" customHeight="1">
      <c r="A142" s="2036">
        <v>128</v>
      </c>
      <c r="B142" s="2036" t="s">
        <v>41</v>
      </c>
      <c r="C142" s="2036" t="s">
        <v>110</v>
      </c>
      <c r="D142" s="2036" t="s">
        <v>5624</v>
      </c>
      <c r="E142" s="192" t="s">
        <v>4926</v>
      </c>
      <c r="F142" s="192" t="s">
        <v>12707</v>
      </c>
      <c r="G142" s="2034" t="s">
        <v>12706</v>
      </c>
      <c r="H142" s="192" t="s">
        <v>12705</v>
      </c>
      <c r="I142" s="192" t="s">
        <v>12704</v>
      </c>
      <c r="J142" s="2036" t="s">
        <v>4993</v>
      </c>
      <c r="K142" s="2055" t="s">
        <v>7310</v>
      </c>
      <c r="L142" s="192" t="s">
        <v>12703</v>
      </c>
      <c r="M142" s="192" t="s">
        <v>12702</v>
      </c>
      <c r="N142" s="2053" t="s">
        <v>4953</v>
      </c>
      <c r="O142" s="192"/>
      <c r="P142" s="2053" t="s">
        <v>4953</v>
      </c>
      <c r="Q142" s="191">
        <v>246</v>
      </c>
      <c r="R142" s="191">
        <v>1714</v>
      </c>
      <c r="S142" s="191">
        <v>953</v>
      </c>
      <c r="T142" s="191">
        <v>818</v>
      </c>
      <c r="U142" s="191" t="s">
        <v>5072</v>
      </c>
      <c r="V142" s="191">
        <v>135</v>
      </c>
      <c r="W142" s="191">
        <v>451</v>
      </c>
      <c r="X142" s="283" t="s">
        <v>5029</v>
      </c>
      <c r="Y142" s="191">
        <v>92</v>
      </c>
      <c r="Z142" s="191">
        <v>34.520000000000003</v>
      </c>
      <c r="AA142" s="191">
        <v>14000</v>
      </c>
      <c r="AB142" s="191">
        <v>56</v>
      </c>
      <c r="AC142" s="191" t="s">
        <v>12690</v>
      </c>
      <c r="AD142" s="191" t="s">
        <v>12689</v>
      </c>
      <c r="AE142" s="191" t="s">
        <v>8798</v>
      </c>
      <c r="AF142" s="192" t="s">
        <v>12701</v>
      </c>
      <c r="AG142" s="191">
        <v>5203</v>
      </c>
      <c r="AH142" s="191">
        <v>238080</v>
      </c>
      <c r="AI142" s="192" t="s">
        <v>12700</v>
      </c>
      <c r="AJ142" s="192" t="s">
        <v>12699</v>
      </c>
      <c r="AK142" s="2055" t="s">
        <v>5593</v>
      </c>
      <c r="AL142" s="2055">
        <v>50</v>
      </c>
      <c r="AM142" s="2055">
        <v>43</v>
      </c>
      <c r="AN142" s="2055"/>
      <c r="AO142" s="2036">
        <v>7</v>
      </c>
      <c r="AP142" s="2036"/>
      <c r="AQ142" s="192">
        <v>70</v>
      </c>
      <c r="AR142" s="2055" t="s">
        <v>6456</v>
      </c>
      <c r="AS142" s="2055" t="s">
        <v>6388</v>
      </c>
      <c r="AT142" s="2055" t="s">
        <v>12698</v>
      </c>
      <c r="AU142" s="2054">
        <v>960</v>
      </c>
      <c r="AV142" s="112">
        <v>13.714285714285714</v>
      </c>
      <c r="AW142" s="191"/>
      <c r="AX142" s="191"/>
      <c r="AY142" s="191"/>
      <c r="AZ142" s="191"/>
      <c r="BA142" s="191"/>
      <c r="BB142" s="2055"/>
      <c r="BC142" s="2055"/>
      <c r="BD142" s="2055"/>
      <c r="BE142" s="2055" t="s">
        <v>5128</v>
      </c>
      <c r="BF142" s="277"/>
      <c r="BG142" s="277"/>
      <c r="BH142" s="277"/>
      <c r="BI142" s="277"/>
      <c r="BJ142" s="277"/>
      <c r="BK142" s="2055"/>
      <c r="BL142" s="2055"/>
      <c r="BM142" s="2055"/>
      <c r="BN142" s="2057" t="s">
        <v>5128</v>
      </c>
      <c r="BO142" s="2036"/>
      <c r="BP142" s="2036"/>
      <c r="BQ142" s="2036"/>
      <c r="BR142" s="2036"/>
      <c r="BS142" s="2036"/>
      <c r="BT142" s="2036"/>
      <c r="BU142" s="2036"/>
      <c r="BV142" s="2036"/>
      <c r="BW142" s="2036"/>
      <c r="BX142" s="192"/>
      <c r="BY142" s="192">
        <v>1</v>
      </c>
      <c r="BZ142" s="192">
        <v>2</v>
      </c>
      <c r="CA142" s="192">
        <v>1</v>
      </c>
      <c r="CB142" s="192"/>
      <c r="CC142" s="192">
        <v>11</v>
      </c>
    </row>
    <row r="143" spans="1:81" s="1971" customFormat="1" ht="16.5" customHeight="1">
      <c r="A143" s="2036">
        <v>129</v>
      </c>
      <c r="B143" s="2036" t="s">
        <v>41</v>
      </c>
      <c r="C143" s="2036" t="s">
        <v>400</v>
      </c>
      <c r="D143" s="2036" t="s">
        <v>5624</v>
      </c>
      <c r="E143" s="2036" t="s">
        <v>4926</v>
      </c>
      <c r="F143" s="2036" t="s">
        <v>12697</v>
      </c>
      <c r="G143" s="2050" t="s">
        <v>12696</v>
      </c>
      <c r="H143" s="2036" t="s">
        <v>12695</v>
      </c>
      <c r="I143" s="2036" t="s">
        <v>12694</v>
      </c>
      <c r="J143" s="2036" t="s">
        <v>4993</v>
      </c>
      <c r="K143" s="2051" t="s">
        <v>12693</v>
      </c>
      <c r="L143" s="280" t="s">
        <v>12692</v>
      </c>
      <c r="M143" s="2055" t="s">
        <v>12691</v>
      </c>
      <c r="N143" s="2053" t="s">
        <v>4953</v>
      </c>
      <c r="O143" s="2052"/>
      <c r="P143" s="2053" t="s">
        <v>4953</v>
      </c>
      <c r="Q143" s="191">
        <v>4000</v>
      </c>
      <c r="R143" s="191">
        <v>998</v>
      </c>
      <c r="S143" s="191">
        <v>1860</v>
      </c>
      <c r="T143" s="191">
        <v>1058</v>
      </c>
      <c r="U143" s="191" t="s">
        <v>5072</v>
      </c>
      <c r="V143" s="191">
        <v>802</v>
      </c>
      <c r="W143" s="191">
        <v>427</v>
      </c>
      <c r="X143" s="283" t="s">
        <v>5029</v>
      </c>
      <c r="Y143" s="191">
        <v>418</v>
      </c>
      <c r="Z143" s="191">
        <v>116</v>
      </c>
      <c r="AA143" s="191">
        <v>25821</v>
      </c>
      <c r="AB143" s="191">
        <v>194</v>
      </c>
      <c r="AC143" s="191" t="s">
        <v>12690</v>
      </c>
      <c r="AD143" s="191" t="s">
        <v>12689</v>
      </c>
      <c r="AE143" s="191" t="s">
        <v>8798</v>
      </c>
      <c r="AF143" s="192" t="s">
        <v>12688</v>
      </c>
      <c r="AG143" s="191">
        <v>12026</v>
      </c>
      <c r="AH143" s="191">
        <v>30450</v>
      </c>
      <c r="AI143" s="2036" t="s">
        <v>12687</v>
      </c>
      <c r="AJ143" s="2036" t="s">
        <v>12686</v>
      </c>
      <c r="AK143" s="2036" t="s">
        <v>5593</v>
      </c>
      <c r="AL143" s="2036">
        <v>33</v>
      </c>
      <c r="AM143" s="2036">
        <v>18</v>
      </c>
      <c r="AN143" s="2036"/>
      <c r="AO143" s="2036">
        <v>15</v>
      </c>
      <c r="AP143" s="2036"/>
      <c r="AQ143" s="2036">
        <v>261</v>
      </c>
      <c r="AR143" s="2036" t="s">
        <v>5753</v>
      </c>
      <c r="AS143" s="2036" t="s">
        <v>5753</v>
      </c>
      <c r="AT143" s="2036" t="s">
        <v>12685</v>
      </c>
      <c r="AU143" s="2054">
        <v>6763</v>
      </c>
      <c r="AV143" s="112">
        <v>25.911877394636015</v>
      </c>
      <c r="AW143" s="191"/>
      <c r="AX143" s="191"/>
      <c r="AY143" s="191"/>
      <c r="AZ143" s="191"/>
      <c r="BA143" s="191"/>
      <c r="BB143" s="2055"/>
      <c r="BC143" s="2055"/>
      <c r="BD143" s="2055"/>
      <c r="BE143" s="2056" t="s">
        <v>5128</v>
      </c>
      <c r="BF143" s="277"/>
      <c r="BG143" s="277"/>
      <c r="BH143" s="277"/>
      <c r="BI143" s="277"/>
      <c r="BJ143" s="277"/>
      <c r="BK143" s="2055"/>
      <c r="BL143" s="2055"/>
      <c r="BM143" s="2056"/>
      <c r="BN143" s="2060" t="s">
        <v>5128</v>
      </c>
      <c r="BO143" s="2036"/>
      <c r="BP143" s="2036"/>
      <c r="BQ143" s="2036"/>
      <c r="BR143" s="2036"/>
      <c r="BS143" s="2036"/>
      <c r="BT143" s="2036"/>
      <c r="BU143" s="2036"/>
      <c r="BV143" s="2036"/>
      <c r="BW143" s="2036"/>
      <c r="BX143" s="2036"/>
      <c r="BY143" s="2036">
        <v>5</v>
      </c>
      <c r="BZ143" s="2036">
        <v>2</v>
      </c>
      <c r="CA143" s="2036">
        <v>1</v>
      </c>
      <c r="CB143" s="2036">
        <v>11</v>
      </c>
      <c r="CC143" s="2036"/>
    </row>
    <row r="144" spans="1:81" s="1971" customFormat="1" ht="16.5" customHeight="1">
      <c r="A144" s="2036">
        <v>130</v>
      </c>
      <c r="B144" s="2036" t="s">
        <v>41</v>
      </c>
      <c r="C144" s="2036" t="s">
        <v>103</v>
      </c>
      <c r="D144" s="2036" t="s">
        <v>5624</v>
      </c>
      <c r="E144" s="2036" t="s">
        <v>4926</v>
      </c>
      <c r="F144" s="2036" t="s">
        <v>12684</v>
      </c>
      <c r="G144" s="2050" t="s">
        <v>12683</v>
      </c>
      <c r="H144" s="2036" t="s">
        <v>12682</v>
      </c>
      <c r="I144" s="2036" t="s">
        <v>12681</v>
      </c>
      <c r="J144" s="2036" t="s">
        <v>4993</v>
      </c>
      <c r="K144" s="2051" t="s">
        <v>8565</v>
      </c>
      <c r="L144" s="2051" t="s">
        <v>12680</v>
      </c>
      <c r="M144" s="192" t="s">
        <v>12679</v>
      </c>
      <c r="N144" s="2053" t="s">
        <v>4953</v>
      </c>
      <c r="O144" s="2053"/>
      <c r="P144" s="2053" t="s">
        <v>4953</v>
      </c>
      <c r="Q144" s="191">
        <v>990</v>
      </c>
      <c r="R144" s="191">
        <v>1682</v>
      </c>
      <c r="S144" s="191">
        <v>633</v>
      </c>
      <c r="T144" s="191">
        <v>243</v>
      </c>
      <c r="U144" s="191" t="s">
        <v>5072</v>
      </c>
      <c r="V144" s="191">
        <v>390</v>
      </c>
      <c r="W144" s="191">
        <v>628</v>
      </c>
      <c r="X144" s="283" t="s">
        <v>4915</v>
      </c>
      <c r="Y144" s="191"/>
      <c r="Z144" s="191">
        <v>34</v>
      </c>
      <c r="AA144" s="191">
        <v>6400</v>
      </c>
      <c r="AB144" s="191">
        <v>110</v>
      </c>
      <c r="AC144" s="191"/>
      <c r="AD144" s="191"/>
      <c r="AE144" s="191">
        <v>660</v>
      </c>
      <c r="AF144" s="192" t="s">
        <v>12678</v>
      </c>
      <c r="AG144" s="191">
        <v>3595</v>
      </c>
      <c r="AH144" s="191">
        <v>5082</v>
      </c>
      <c r="AI144" s="2036" t="s">
        <v>12677</v>
      </c>
      <c r="AJ144" s="2036" t="s">
        <v>12676</v>
      </c>
      <c r="AK144" s="2036" t="s">
        <v>4987</v>
      </c>
      <c r="AL144" s="2036">
        <v>1</v>
      </c>
      <c r="AM144" s="2036"/>
      <c r="AN144" s="2036">
        <v>1</v>
      </c>
      <c r="AO144" s="2036"/>
      <c r="AP144" s="2036"/>
      <c r="AQ144" s="2036">
        <v>130</v>
      </c>
      <c r="AR144" s="2036" t="s">
        <v>5753</v>
      </c>
      <c r="AS144" s="2036" t="s">
        <v>6388</v>
      </c>
      <c r="AT144" s="2036" t="s">
        <v>12675</v>
      </c>
      <c r="AU144" s="2054">
        <v>64</v>
      </c>
      <c r="AV144" s="2122">
        <v>0.49230769230769234</v>
      </c>
      <c r="AW144" s="191"/>
      <c r="AX144" s="191"/>
      <c r="AY144" s="191"/>
      <c r="AZ144" s="191"/>
      <c r="BA144" s="191"/>
      <c r="BB144" s="2055"/>
      <c r="BC144" s="2055"/>
      <c r="BD144" s="2055"/>
      <c r="BE144" s="2056" t="s">
        <v>5128</v>
      </c>
      <c r="BF144" s="277"/>
      <c r="BG144" s="277"/>
      <c r="BH144" s="277"/>
      <c r="BI144" s="277"/>
      <c r="BJ144" s="277"/>
      <c r="BK144" s="2055"/>
      <c r="BL144" s="2055"/>
      <c r="BM144" s="2056"/>
      <c r="BN144" s="2060" t="s">
        <v>7644</v>
      </c>
      <c r="BO144" s="2036"/>
      <c r="BP144" s="2036"/>
      <c r="BQ144" s="2036"/>
      <c r="BR144" s="2036"/>
      <c r="BS144" s="2036"/>
      <c r="BT144" s="2036"/>
      <c r="BU144" s="2036"/>
      <c r="BV144" s="2036"/>
      <c r="BW144" s="2036"/>
      <c r="BX144" s="2036"/>
      <c r="BY144" s="2036">
        <v>4</v>
      </c>
      <c r="BZ144" s="2036"/>
      <c r="CA144" s="2036">
        <v>1</v>
      </c>
      <c r="CB144" s="2036">
        <v>4</v>
      </c>
      <c r="CC144" s="2036">
        <v>2</v>
      </c>
    </row>
    <row r="145" spans="1:81" s="2049" customFormat="1" ht="16.5" customHeight="1">
      <c r="A145" s="2037"/>
      <c r="B145" s="422" t="s">
        <v>12674</v>
      </c>
      <c r="C145" s="2038"/>
      <c r="D145" s="2038">
        <v>28</v>
      </c>
      <c r="E145" s="2039"/>
      <c r="F145" s="682"/>
      <c r="G145" s="2040"/>
      <c r="H145" s="2041"/>
      <c r="I145" s="2042"/>
      <c r="J145" s="2042"/>
      <c r="K145" s="2043"/>
      <c r="L145" s="2043"/>
      <c r="M145" s="2044"/>
      <c r="N145" s="2043"/>
      <c r="O145" s="2043"/>
      <c r="P145" s="2043"/>
      <c r="Q145" s="680"/>
      <c r="R145" s="680"/>
      <c r="S145" s="680"/>
      <c r="T145" s="680"/>
      <c r="U145" s="680"/>
      <c r="V145" s="680"/>
      <c r="W145" s="680"/>
      <c r="X145" s="2045"/>
      <c r="Y145" s="680"/>
      <c r="Z145" s="680"/>
      <c r="AA145" s="680"/>
      <c r="AB145" s="680"/>
      <c r="AC145" s="680"/>
      <c r="AD145" s="680"/>
      <c r="AE145" s="680"/>
      <c r="AF145" s="2043"/>
      <c r="AG145" s="680"/>
      <c r="AH145" s="680"/>
      <c r="AI145" s="682"/>
      <c r="AJ145" s="682"/>
      <c r="AK145" s="682"/>
      <c r="AL145" s="682"/>
      <c r="AM145" s="682"/>
      <c r="AN145" s="682"/>
      <c r="AO145" s="682"/>
      <c r="AP145" s="682"/>
      <c r="AQ145" s="681"/>
      <c r="AR145" s="681"/>
      <c r="AS145" s="681"/>
      <c r="AT145" s="681"/>
      <c r="AU145" s="2046"/>
      <c r="AV145" s="2046"/>
      <c r="AW145" s="680"/>
      <c r="AX145" s="680"/>
      <c r="AY145" s="680"/>
      <c r="AZ145" s="680"/>
      <c r="BA145" s="680"/>
      <c r="BB145" s="681"/>
      <c r="BC145" s="681"/>
      <c r="BD145" s="681"/>
      <c r="BE145" s="2047"/>
      <c r="BF145" s="411"/>
      <c r="BG145" s="411"/>
      <c r="BH145" s="411"/>
      <c r="BI145" s="411"/>
      <c r="BJ145" s="411"/>
      <c r="BK145" s="681"/>
      <c r="BL145" s="681"/>
      <c r="BM145" s="681"/>
      <c r="BN145" s="2048"/>
      <c r="BO145" s="681"/>
      <c r="BP145" s="681"/>
      <c r="BQ145" s="681"/>
      <c r="BR145" s="681"/>
      <c r="BS145" s="681"/>
      <c r="BT145" s="681"/>
      <c r="BU145" s="681"/>
      <c r="BV145" s="681"/>
      <c r="BW145" s="681"/>
      <c r="BX145" s="681"/>
      <c r="BY145" s="681"/>
      <c r="BZ145" s="681"/>
      <c r="CA145" s="681"/>
      <c r="CB145" s="681"/>
      <c r="CC145" s="681"/>
    </row>
    <row r="146" spans="1:81" s="2049" customFormat="1" ht="16.5" customHeight="1">
      <c r="A146" s="2123"/>
      <c r="B146" s="2123" t="s">
        <v>12673</v>
      </c>
      <c r="C146" s="2124"/>
      <c r="D146" s="2124">
        <v>130</v>
      </c>
      <c r="E146" s="2125"/>
      <c r="F146" s="670"/>
      <c r="G146" s="2126"/>
      <c r="H146" s="670"/>
      <c r="I146" s="670"/>
      <c r="J146" s="670"/>
      <c r="K146" s="670"/>
      <c r="L146" s="670"/>
      <c r="M146" s="2127"/>
      <c r="N146" s="670"/>
      <c r="O146" s="670"/>
      <c r="P146" s="670"/>
      <c r="Q146" s="669"/>
      <c r="R146" s="669"/>
      <c r="S146" s="669"/>
      <c r="T146" s="669"/>
      <c r="U146" s="669"/>
      <c r="V146" s="669"/>
      <c r="W146" s="669"/>
      <c r="X146" s="671"/>
      <c r="Y146" s="669"/>
      <c r="Z146" s="669"/>
      <c r="AA146" s="669"/>
      <c r="AB146" s="669"/>
      <c r="AC146" s="669"/>
      <c r="AD146" s="669"/>
      <c r="AE146" s="669"/>
      <c r="AF146" s="670"/>
      <c r="AG146" s="669"/>
      <c r="AH146" s="669"/>
      <c r="AI146" s="670"/>
      <c r="AJ146" s="670"/>
      <c r="AK146" s="670"/>
      <c r="AL146" s="670"/>
      <c r="AM146" s="670"/>
      <c r="AN146" s="670"/>
      <c r="AO146" s="670"/>
      <c r="AP146" s="670"/>
      <c r="AQ146" s="670"/>
      <c r="AR146" s="670"/>
      <c r="AS146" s="670"/>
      <c r="AT146" s="670"/>
      <c r="AU146" s="2128"/>
      <c r="AV146" s="2128"/>
      <c r="AW146" s="669"/>
      <c r="AX146" s="669"/>
      <c r="AY146" s="669"/>
      <c r="AZ146" s="669"/>
      <c r="BA146" s="669"/>
      <c r="BB146" s="2129"/>
      <c r="BC146" s="2129"/>
      <c r="BD146" s="670"/>
      <c r="BE146" s="2127"/>
      <c r="BF146" s="405"/>
      <c r="BG146" s="405"/>
      <c r="BH146" s="405"/>
      <c r="BI146" s="405"/>
      <c r="BJ146" s="405"/>
      <c r="BK146" s="2129"/>
      <c r="BL146" s="2129"/>
      <c r="BM146" s="670"/>
      <c r="BN146" s="2130"/>
      <c r="BO146" s="670"/>
      <c r="BP146" s="670"/>
      <c r="BQ146" s="670"/>
      <c r="BR146" s="670"/>
      <c r="BS146" s="670"/>
      <c r="BT146" s="670"/>
      <c r="BU146" s="670"/>
      <c r="BV146" s="670"/>
      <c r="BW146" s="670"/>
      <c r="BX146" s="670"/>
      <c r="BY146" s="670"/>
      <c r="BZ146" s="670"/>
      <c r="CA146" s="670"/>
      <c r="CB146" s="670"/>
      <c r="CC146" s="670"/>
    </row>
    <row r="147" spans="1:81" s="1971" customFormat="1" ht="16.5" customHeight="1">
      <c r="A147" s="2036"/>
      <c r="B147" s="2131" t="s">
        <v>12386</v>
      </c>
      <c r="C147" s="2033"/>
      <c r="D147" s="2033"/>
      <c r="E147" s="2033"/>
      <c r="F147" s="2033"/>
      <c r="G147" s="2069"/>
      <c r="H147" s="2033"/>
      <c r="I147" s="2033"/>
      <c r="J147" s="2036"/>
      <c r="K147" s="2051"/>
      <c r="L147" s="2051"/>
      <c r="M147" s="192"/>
      <c r="N147" s="2053"/>
      <c r="O147" s="2053"/>
      <c r="P147" s="2053"/>
      <c r="Q147" s="191"/>
      <c r="R147" s="191"/>
      <c r="S147" s="191"/>
      <c r="T147" s="191"/>
      <c r="U147" s="191"/>
      <c r="V147" s="191"/>
      <c r="W147" s="191"/>
      <c r="X147" s="283"/>
      <c r="Y147" s="191"/>
      <c r="Z147" s="191"/>
      <c r="AA147" s="191"/>
      <c r="AB147" s="191"/>
      <c r="AC147" s="191"/>
      <c r="AD147" s="191"/>
      <c r="AE147" s="191"/>
      <c r="AF147" s="192"/>
      <c r="AG147" s="191"/>
      <c r="AH147" s="191"/>
      <c r="AI147" s="2033"/>
      <c r="AJ147" s="2033"/>
      <c r="AK147" s="2033"/>
      <c r="AL147" s="2033"/>
      <c r="AM147" s="2033"/>
      <c r="AN147" s="2033"/>
      <c r="AO147" s="2033"/>
      <c r="AP147" s="2033"/>
      <c r="AQ147" s="2033"/>
      <c r="AR147" s="2033"/>
      <c r="AS147" s="2033"/>
      <c r="AT147" s="2033"/>
      <c r="AU147" s="2054"/>
      <c r="AV147" s="2054"/>
      <c r="AW147" s="191"/>
      <c r="AX147" s="191"/>
      <c r="AY147" s="191"/>
      <c r="AZ147" s="191"/>
      <c r="BA147" s="191"/>
      <c r="BB147" s="2055"/>
      <c r="BC147" s="2055"/>
      <c r="BD147" s="2055"/>
      <c r="BE147" s="2056"/>
      <c r="BF147" s="277"/>
      <c r="BG147" s="277"/>
      <c r="BH147" s="277"/>
      <c r="BI147" s="277"/>
      <c r="BJ147" s="277"/>
      <c r="BK147" s="2055"/>
      <c r="BL147" s="2055"/>
      <c r="BM147" s="2056"/>
      <c r="BN147" s="2060"/>
      <c r="BO147" s="2033"/>
      <c r="BP147" s="2033"/>
      <c r="BQ147" s="2033"/>
      <c r="BR147" s="2033"/>
      <c r="BS147" s="2033"/>
      <c r="BT147" s="2033"/>
      <c r="BU147" s="2033"/>
      <c r="BV147" s="2033"/>
      <c r="BW147" s="2033"/>
      <c r="BX147" s="2033"/>
      <c r="BY147" s="2033"/>
      <c r="BZ147" s="144"/>
      <c r="CA147" s="144"/>
      <c r="CB147" s="144"/>
      <c r="CC147" s="144"/>
    </row>
    <row r="148" spans="1:81" s="1971" customFormat="1" ht="16.5" customHeight="1">
      <c r="A148" s="240">
        <v>131</v>
      </c>
      <c r="B148" s="115" t="s">
        <v>12386</v>
      </c>
      <c r="C148" s="115" t="s">
        <v>11597</v>
      </c>
      <c r="D148" s="115" t="s">
        <v>43</v>
      </c>
      <c r="E148" s="115" t="s">
        <v>4926</v>
      </c>
      <c r="F148" s="115" t="s">
        <v>12672</v>
      </c>
      <c r="G148" s="1967" t="s">
        <v>12671</v>
      </c>
      <c r="H148" s="115" t="s">
        <v>12670</v>
      </c>
      <c r="I148" s="115" t="s">
        <v>12669</v>
      </c>
      <c r="J148" s="115" t="s">
        <v>4921</v>
      </c>
      <c r="K148" s="115" t="s">
        <v>7108</v>
      </c>
      <c r="L148" s="115" t="s">
        <v>12668</v>
      </c>
      <c r="M148" s="2000" t="s">
        <v>12667</v>
      </c>
      <c r="N148" s="2001" t="s">
        <v>4917</v>
      </c>
      <c r="O148" s="115"/>
      <c r="P148" s="2001" t="s">
        <v>4921</v>
      </c>
      <c r="Q148" s="112">
        <v>74465</v>
      </c>
      <c r="R148" s="112">
        <v>12062</v>
      </c>
      <c r="S148" s="112">
        <v>5505.12</v>
      </c>
      <c r="T148" s="112">
        <v>3671</v>
      </c>
      <c r="U148" s="112" t="s">
        <v>5141</v>
      </c>
      <c r="V148" s="112">
        <v>1834</v>
      </c>
      <c r="W148" s="112">
        <v>153</v>
      </c>
      <c r="X148" s="117" t="s">
        <v>5029</v>
      </c>
      <c r="Y148" s="112">
        <v>1130</v>
      </c>
      <c r="Z148" s="112">
        <v>270</v>
      </c>
      <c r="AA148" s="112">
        <v>12646</v>
      </c>
      <c r="AB148" s="112">
        <v>310.2</v>
      </c>
      <c r="AC148" s="112"/>
      <c r="AD148" s="112">
        <v>366.97</v>
      </c>
      <c r="AE148" s="112">
        <v>150</v>
      </c>
      <c r="AF148" s="94" t="s">
        <v>12666</v>
      </c>
      <c r="AG148" s="112">
        <v>2886</v>
      </c>
      <c r="AH148" s="112">
        <v>4158</v>
      </c>
      <c r="AI148" s="115"/>
      <c r="AJ148" s="115"/>
      <c r="AK148" s="115" t="s">
        <v>5415</v>
      </c>
      <c r="AL148" s="115">
        <v>9</v>
      </c>
      <c r="AM148" s="115">
        <v>2</v>
      </c>
      <c r="AN148" s="115"/>
      <c r="AO148" s="115">
        <v>7</v>
      </c>
      <c r="AP148" s="115"/>
      <c r="AQ148" s="115">
        <v>264</v>
      </c>
      <c r="AR148" s="115" t="s">
        <v>6591</v>
      </c>
      <c r="AS148" s="115" t="s">
        <v>6591</v>
      </c>
      <c r="AT148" s="115" t="s">
        <v>12665</v>
      </c>
      <c r="AU148" s="109">
        <v>28403</v>
      </c>
      <c r="AV148" s="109">
        <v>107.58712121212122</v>
      </c>
      <c r="AW148" s="91"/>
      <c r="AX148" s="91"/>
      <c r="AY148" s="91"/>
      <c r="AZ148" s="91"/>
      <c r="BA148" s="91"/>
      <c r="BB148" s="96"/>
      <c r="BC148" s="96"/>
      <c r="BD148" s="2024"/>
      <c r="BE148" s="2024" t="s">
        <v>4908</v>
      </c>
      <c r="BF148" s="90"/>
      <c r="BG148" s="90"/>
      <c r="BH148" s="90"/>
      <c r="BI148" s="90"/>
      <c r="BJ148" s="90"/>
      <c r="BK148" s="96"/>
      <c r="BL148" s="96"/>
      <c r="BM148" s="2024"/>
      <c r="BN148" s="2025" t="s">
        <v>4908</v>
      </c>
      <c r="BO148" s="115"/>
      <c r="BP148" s="115"/>
      <c r="BQ148" s="115"/>
      <c r="BR148" s="115"/>
      <c r="BS148" s="115">
        <v>8</v>
      </c>
      <c r="BT148" s="115"/>
      <c r="BU148" s="115">
        <v>3</v>
      </c>
      <c r="BV148" s="115">
        <v>2</v>
      </c>
      <c r="BW148" s="115"/>
      <c r="BX148" s="115">
        <v>3112</v>
      </c>
      <c r="BY148" s="240"/>
      <c r="BZ148" s="240"/>
      <c r="CA148" s="240"/>
      <c r="CB148" s="240"/>
      <c r="CC148" s="240"/>
    </row>
    <row r="149" spans="1:81" s="1971" customFormat="1" ht="16.5" customHeight="1">
      <c r="A149" s="240">
        <v>132</v>
      </c>
      <c r="B149" s="240" t="s">
        <v>12386</v>
      </c>
      <c r="C149" s="240" t="s">
        <v>12385</v>
      </c>
      <c r="D149" s="240" t="s">
        <v>43</v>
      </c>
      <c r="E149" s="240" t="s">
        <v>4926</v>
      </c>
      <c r="F149" s="240" t="s">
        <v>12664</v>
      </c>
      <c r="G149" s="2008" t="s">
        <v>12663</v>
      </c>
      <c r="H149" s="240" t="s">
        <v>12662</v>
      </c>
      <c r="I149" s="240" t="s">
        <v>20346</v>
      </c>
      <c r="J149" s="240" t="s">
        <v>4921</v>
      </c>
      <c r="K149" s="240" t="s">
        <v>20403</v>
      </c>
      <c r="L149" s="240" t="s">
        <v>12661</v>
      </c>
      <c r="M149" s="216" t="s">
        <v>12660</v>
      </c>
      <c r="N149" s="2010" t="s">
        <v>4993</v>
      </c>
      <c r="O149" s="2023">
        <v>1000</v>
      </c>
      <c r="P149" s="2010" t="s">
        <v>4993</v>
      </c>
      <c r="Q149" s="98">
        <v>45386</v>
      </c>
      <c r="R149" s="98">
        <v>25874</v>
      </c>
      <c r="S149" s="98">
        <v>4211</v>
      </c>
      <c r="T149" s="98">
        <v>3550</v>
      </c>
      <c r="U149" s="98"/>
      <c r="V149" s="98">
        <v>661</v>
      </c>
      <c r="W149" s="98">
        <v>3661</v>
      </c>
      <c r="X149" s="218" t="s">
        <v>5029</v>
      </c>
      <c r="Y149" s="98">
        <v>598</v>
      </c>
      <c r="Z149" s="98">
        <v>1459</v>
      </c>
      <c r="AA149" s="112">
        <v>50519</v>
      </c>
      <c r="AB149" s="98">
        <v>765</v>
      </c>
      <c r="AC149" s="98">
        <v>201</v>
      </c>
      <c r="AD149" s="98">
        <v>1084</v>
      </c>
      <c r="AE149" s="98">
        <v>304</v>
      </c>
      <c r="AF149" s="115" t="s">
        <v>12659</v>
      </c>
      <c r="AG149" s="112">
        <v>7804</v>
      </c>
      <c r="AH149" s="112">
        <v>26485</v>
      </c>
      <c r="AI149" s="115" t="s">
        <v>12658</v>
      </c>
      <c r="AJ149" s="115" t="s">
        <v>12657</v>
      </c>
      <c r="AK149" s="240" t="s">
        <v>9319</v>
      </c>
      <c r="AL149" s="240">
        <v>20</v>
      </c>
      <c r="AM149" s="240">
        <v>4</v>
      </c>
      <c r="AN149" s="240">
        <v>6</v>
      </c>
      <c r="AO149" s="240">
        <v>10</v>
      </c>
      <c r="AP149" s="240"/>
      <c r="AQ149" s="240">
        <v>313</v>
      </c>
      <c r="AR149" s="240" t="s">
        <v>4932</v>
      </c>
      <c r="AS149" s="240" t="s">
        <v>10558</v>
      </c>
      <c r="AT149" s="240" t="s">
        <v>5987</v>
      </c>
      <c r="AU149" s="221">
        <v>164368</v>
      </c>
      <c r="AV149" s="109">
        <v>525.1373801916933</v>
      </c>
      <c r="AW149" s="98"/>
      <c r="AX149" s="98"/>
      <c r="AY149" s="98"/>
      <c r="AZ149" s="98"/>
      <c r="BA149" s="98"/>
      <c r="BB149" s="218"/>
      <c r="BC149" s="218"/>
      <c r="BD149" s="2011"/>
      <c r="BE149" s="2011" t="s">
        <v>5128</v>
      </c>
      <c r="BF149" s="221"/>
      <c r="BG149" s="221"/>
      <c r="BH149" s="221"/>
      <c r="BI149" s="221"/>
      <c r="BJ149" s="221"/>
      <c r="BK149" s="218"/>
      <c r="BL149" s="218"/>
      <c r="BM149" s="2011"/>
      <c r="BN149" s="2012" t="s">
        <v>5128</v>
      </c>
      <c r="BO149" s="240"/>
      <c r="BP149" s="216"/>
      <c r="BQ149" s="216"/>
      <c r="BR149" s="216"/>
      <c r="BS149" s="216">
        <v>36</v>
      </c>
      <c r="BT149" s="216"/>
      <c r="BU149" s="216">
        <v>25</v>
      </c>
      <c r="BV149" s="216"/>
      <c r="BW149" s="216">
        <v>4</v>
      </c>
      <c r="BX149" s="240"/>
      <c r="BY149" s="240"/>
      <c r="BZ149" s="240"/>
      <c r="CA149" s="240"/>
      <c r="CB149" s="240"/>
      <c r="CC149" s="240"/>
    </row>
    <row r="150" spans="1:81" s="2049" customFormat="1" ht="16.5" customHeight="1">
      <c r="A150" s="2132"/>
      <c r="B150" s="167" t="s">
        <v>12656</v>
      </c>
      <c r="C150" s="2133"/>
      <c r="D150" s="2133">
        <v>2</v>
      </c>
      <c r="E150" s="2134"/>
      <c r="F150" s="372"/>
      <c r="G150" s="2135"/>
      <c r="H150" s="2136"/>
      <c r="I150" s="2137"/>
      <c r="J150" s="2137"/>
      <c r="K150" s="2138"/>
      <c r="L150" s="2139"/>
      <c r="M150" s="2140"/>
      <c r="N150" s="2138"/>
      <c r="O150" s="2138"/>
      <c r="P150" s="2138"/>
      <c r="Q150" s="160"/>
      <c r="R150" s="160"/>
      <c r="S150" s="160"/>
      <c r="T150" s="160"/>
      <c r="U150" s="160"/>
      <c r="V150" s="160"/>
      <c r="W150" s="160"/>
      <c r="X150" s="162"/>
      <c r="Y150" s="160"/>
      <c r="Z150" s="160"/>
      <c r="AA150" s="160"/>
      <c r="AB150" s="160"/>
      <c r="AC150" s="160"/>
      <c r="AD150" s="160"/>
      <c r="AE150" s="160"/>
      <c r="AF150" s="2138"/>
      <c r="AG150" s="160"/>
      <c r="AH150" s="160"/>
      <c r="AI150" s="372"/>
      <c r="AJ150" s="372"/>
      <c r="AK150" s="372"/>
      <c r="AL150" s="372"/>
      <c r="AM150" s="372"/>
      <c r="AN150" s="372"/>
      <c r="AO150" s="372"/>
      <c r="AP150" s="372"/>
      <c r="AQ150" s="161"/>
      <c r="AR150" s="161"/>
      <c r="AS150" s="161"/>
      <c r="AT150" s="161"/>
      <c r="AU150" s="158"/>
      <c r="AV150" s="158"/>
      <c r="AW150" s="160"/>
      <c r="AX150" s="160"/>
      <c r="AY150" s="160"/>
      <c r="AZ150" s="160"/>
      <c r="BA150" s="160"/>
      <c r="BB150" s="161"/>
      <c r="BC150" s="161"/>
      <c r="BD150" s="161"/>
      <c r="BE150" s="2141"/>
      <c r="BF150" s="158"/>
      <c r="BG150" s="158"/>
      <c r="BH150" s="158"/>
      <c r="BI150" s="158"/>
      <c r="BJ150" s="158"/>
      <c r="BK150" s="161"/>
      <c r="BL150" s="161"/>
      <c r="BM150" s="161"/>
      <c r="BN150" s="2142"/>
      <c r="BO150" s="161"/>
      <c r="BP150" s="161"/>
      <c r="BQ150" s="161"/>
      <c r="BR150" s="161"/>
      <c r="BS150" s="161"/>
      <c r="BT150" s="161"/>
      <c r="BU150" s="161"/>
      <c r="BV150" s="161"/>
      <c r="BW150" s="161"/>
      <c r="BX150" s="161"/>
      <c r="BY150" s="2141"/>
      <c r="BZ150" s="2141"/>
      <c r="CA150" s="2141"/>
      <c r="CB150" s="2141"/>
      <c r="CC150" s="2141"/>
    </row>
    <row r="151" spans="1:81" s="1971" customFormat="1" ht="16.5" customHeight="1">
      <c r="A151" s="115">
        <v>133</v>
      </c>
      <c r="B151" s="399" t="s">
        <v>12655</v>
      </c>
      <c r="C151" s="399" t="s">
        <v>700</v>
      </c>
      <c r="D151" s="399" t="s">
        <v>5986</v>
      </c>
      <c r="E151" s="399" t="s">
        <v>5989</v>
      </c>
      <c r="F151" s="2143" t="s">
        <v>12654</v>
      </c>
      <c r="G151" s="2144" t="s">
        <v>12653</v>
      </c>
      <c r="H151" s="399" t="s">
        <v>12652</v>
      </c>
      <c r="I151" s="399" t="s">
        <v>12651</v>
      </c>
      <c r="J151" s="259" t="s">
        <v>4953</v>
      </c>
      <c r="K151" s="2076" t="s">
        <v>5989</v>
      </c>
      <c r="L151" s="2076" t="s">
        <v>5989</v>
      </c>
      <c r="M151" s="2070" t="s">
        <v>12650</v>
      </c>
      <c r="N151" s="2001" t="s">
        <v>4917</v>
      </c>
      <c r="O151" s="2001"/>
      <c r="P151" s="2001" t="s">
        <v>4917</v>
      </c>
      <c r="Q151" s="112">
        <v>483.96</v>
      </c>
      <c r="R151" s="112">
        <v>366.64</v>
      </c>
      <c r="S151" s="112">
        <v>80</v>
      </c>
      <c r="T151" s="112">
        <v>80</v>
      </c>
      <c r="U151" s="112" t="s">
        <v>8851</v>
      </c>
      <c r="V151" s="112"/>
      <c r="W151" s="112"/>
      <c r="X151" s="117"/>
      <c r="Y151" s="112"/>
      <c r="Z151" s="112">
        <v>41.6</v>
      </c>
      <c r="AA151" s="112">
        <v>2231</v>
      </c>
      <c r="AB151" s="112">
        <v>61.1</v>
      </c>
      <c r="AC151" s="112"/>
      <c r="AD151" s="112"/>
      <c r="AE151" s="112">
        <v>2</v>
      </c>
      <c r="AF151" s="259" t="s">
        <v>12649</v>
      </c>
      <c r="AG151" s="112">
        <v>331</v>
      </c>
      <c r="AH151" s="112">
        <v>337</v>
      </c>
      <c r="AI151" s="399"/>
      <c r="AJ151" s="399"/>
      <c r="AK151" s="115"/>
      <c r="AL151" s="115">
        <v>4</v>
      </c>
      <c r="AM151" s="115"/>
      <c r="AN151" s="115">
        <v>3</v>
      </c>
      <c r="AO151" s="115">
        <v>1</v>
      </c>
      <c r="AP151" s="115"/>
      <c r="AQ151" s="115">
        <v>312</v>
      </c>
      <c r="AR151" s="399" t="s">
        <v>5050</v>
      </c>
      <c r="AS151" s="505" t="s">
        <v>5050</v>
      </c>
      <c r="AT151" s="115" t="s">
        <v>5987</v>
      </c>
      <c r="AU151" s="109">
        <v>4760</v>
      </c>
      <c r="AV151" s="109">
        <v>15.256410256410257</v>
      </c>
      <c r="AW151" s="112"/>
      <c r="AX151" s="112"/>
      <c r="AY151" s="112"/>
      <c r="AZ151" s="112"/>
      <c r="BA151" s="112"/>
      <c r="BB151" s="117"/>
      <c r="BC151" s="117"/>
      <c r="BD151" s="117"/>
      <c r="BE151" s="2002" t="s">
        <v>5128</v>
      </c>
      <c r="BF151" s="109"/>
      <c r="BG151" s="109"/>
      <c r="BH151" s="109"/>
      <c r="BI151" s="109"/>
      <c r="BJ151" s="109"/>
      <c r="BK151" s="117"/>
      <c r="BL151" s="117"/>
      <c r="BM151" s="2002"/>
      <c r="BN151" s="2003" t="s">
        <v>5128</v>
      </c>
      <c r="BO151" s="115">
        <v>1</v>
      </c>
      <c r="BP151" s="115"/>
      <c r="BQ151" s="115">
        <v>1</v>
      </c>
      <c r="BR151" s="115"/>
      <c r="BS151" s="115"/>
      <c r="BT151" s="115">
        <v>1</v>
      </c>
      <c r="BU151" s="115"/>
      <c r="BV151" s="115"/>
      <c r="BW151" s="115"/>
      <c r="BX151" s="115">
        <v>1</v>
      </c>
      <c r="BY151" s="115"/>
      <c r="BZ151" s="115"/>
      <c r="CA151" s="115"/>
      <c r="CB151" s="115"/>
      <c r="CC151" s="115"/>
    </row>
    <row r="152" spans="1:81" s="1971" customFormat="1" ht="16.5" customHeight="1">
      <c r="A152" s="115">
        <v>134</v>
      </c>
      <c r="B152" s="399" t="s">
        <v>12386</v>
      </c>
      <c r="C152" s="399" t="s">
        <v>12480</v>
      </c>
      <c r="D152" s="399" t="s">
        <v>5426</v>
      </c>
      <c r="E152" s="399" t="s">
        <v>4944</v>
      </c>
      <c r="F152" s="2143" t="s">
        <v>12648</v>
      </c>
      <c r="G152" s="2144" t="s">
        <v>12647</v>
      </c>
      <c r="H152" s="399" t="s">
        <v>12646</v>
      </c>
      <c r="I152" s="399" t="s">
        <v>12645</v>
      </c>
      <c r="J152" s="186" t="s">
        <v>4921</v>
      </c>
      <c r="K152" s="399" t="s">
        <v>12644</v>
      </c>
      <c r="L152" s="144" t="s">
        <v>12643</v>
      </c>
      <c r="M152" s="2070" t="s">
        <v>12642</v>
      </c>
      <c r="N152" s="2001" t="s">
        <v>4917</v>
      </c>
      <c r="O152" s="2001"/>
      <c r="P152" s="2001" t="s">
        <v>4917</v>
      </c>
      <c r="Q152" s="112">
        <v>56334</v>
      </c>
      <c r="R152" s="112">
        <v>7764</v>
      </c>
      <c r="S152" s="112">
        <v>3060</v>
      </c>
      <c r="T152" s="188">
        <v>2699</v>
      </c>
      <c r="U152" s="112" t="s">
        <v>8851</v>
      </c>
      <c r="V152" s="98">
        <v>361</v>
      </c>
      <c r="W152" s="98">
        <v>487</v>
      </c>
      <c r="X152" s="218" t="s">
        <v>5029</v>
      </c>
      <c r="Y152" s="98">
        <v>177</v>
      </c>
      <c r="Z152" s="98">
        <v>48</v>
      </c>
      <c r="AA152" s="98">
        <v>16669</v>
      </c>
      <c r="AB152" s="98">
        <v>298</v>
      </c>
      <c r="AC152" s="98"/>
      <c r="AD152" s="98"/>
      <c r="AE152" s="98">
        <v>50</v>
      </c>
      <c r="AF152" s="399" t="s">
        <v>10081</v>
      </c>
      <c r="AG152" s="98">
        <v>8432</v>
      </c>
      <c r="AH152" s="98">
        <v>10073</v>
      </c>
      <c r="AI152" s="186" t="s">
        <v>12641</v>
      </c>
      <c r="AJ152" s="186">
        <v>3</v>
      </c>
      <c r="AK152" s="115" t="s">
        <v>5593</v>
      </c>
      <c r="AL152" s="115">
        <v>10</v>
      </c>
      <c r="AM152" s="115">
        <v>1</v>
      </c>
      <c r="AN152" s="115">
        <v>6</v>
      </c>
      <c r="AO152" s="115">
        <v>3</v>
      </c>
      <c r="AP152" s="115"/>
      <c r="AQ152" s="115">
        <v>312</v>
      </c>
      <c r="AR152" s="399" t="s">
        <v>5050</v>
      </c>
      <c r="AS152" s="399" t="s">
        <v>5050</v>
      </c>
      <c r="AT152" s="115" t="s">
        <v>12640</v>
      </c>
      <c r="AU152" s="109">
        <v>21577</v>
      </c>
      <c r="AV152" s="109">
        <v>69.157051282051285</v>
      </c>
      <c r="AW152" s="112"/>
      <c r="AX152" s="112"/>
      <c r="AY152" s="112"/>
      <c r="AZ152" s="112"/>
      <c r="BA152" s="112"/>
      <c r="BB152" s="117"/>
      <c r="BC152" s="117"/>
      <c r="BD152" s="117"/>
      <c r="BE152" s="2002" t="s">
        <v>5128</v>
      </c>
      <c r="BF152" s="109"/>
      <c r="BG152" s="109"/>
      <c r="BH152" s="109"/>
      <c r="BI152" s="109"/>
      <c r="BJ152" s="109"/>
      <c r="BK152" s="117"/>
      <c r="BL152" s="117"/>
      <c r="BM152" s="2002"/>
      <c r="BN152" s="2003" t="s">
        <v>5128</v>
      </c>
      <c r="BO152" s="115">
        <v>4</v>
      </c>
      <c r="BP152" s="115"/>
      <c r="BQ152" s="115">
        <v>4</v>
      </c>
      <c r="BR152" s="115"/>
      <c r="BS152" s="115"/>
      <c r="BT152" s="115">
        <v>9</v>
      </c>
      <c r="BU152" s="115">
        <v>12</v>
      </c>
      <c r="BV152" s="115">
        <v>1</v>
      </c>
      <c r="BW152" s="115"/>
      <c r="BX152" s="115">
        <v>25</v>
      </c>
      <c r="BY152" s="115"/>
      <c r="BZ152" s="115"/>
      <c r="CA152" s="115"/>
      <c r="CB152" s="115"/>
      <c r="CC152" s="115"/>
    </row>
    <row r="153" spans="1:81" s="1971" customFormat="1" ht="16.5" customHeight="1">
      <c r="A153" s="115">
        <v>135</v>
      </c>
      <c r="B153" s="216" t="s">
        <v>12386</v>
      </c>
      <c r="C153" s="216" t="s">
        <v>11653</v>
      </c>
      <c r="D153" s="216" t="s">
        <v>5426</v>
      </c>
      <c r="E153" s="216" t="s">
        <v>4944</v>
      </c>
      <c r="F153" s="216" t="s">
        <v>12639</v>
      </c>
      <c r="G153" s="2145" t="s">
        <v>12638</v>
      </c>
      <c r="H153" s="216" t="s">
        <v>12637</v>
      </c>
      <c r="I153" s="216" t="s">
        <v>12636</v>
      </c>
      <c r="J153" s="240" t="s">
        <v>4921</v>
      </c>
      <c r="K153" s="2146" t="s">
        <v>12635</v>
      </c>
      <c r="L153" s="216" t="s">
        <v>12634</v>
      </c>
      <c r="M153" s="2147" t="s">
        <v>12633</v>
      </c>
      <c r="N153" s="2148" t="s">
        <v>4953</v>
      </c>
      <c r="O153" s="263"/>
      <c r="P153" s="263" t="s">
        <v>4921</v>
      </c>
      <c r="Q153" s="112">
        <v>1672</v>
      </c>
      <c r="R153" s="98">
        <v>2280</v>
      </c>
      <c r="S153" s="98">
        <v>758</v>
      </c>
      <c r="T153" s="98">
        <v>650</v>
      </c>
      <c r="U153" s="509" t="s">
        <v>6004</v>
      </c>
      <c r="V153" s="98">
        <v>108</v>
      </c>
      <c r="W153" s="98">
        <v>59</v>
      </c>
      <c r="X153" s="218" t="s">
        <v>4935</v>
      </c>
      <c r="Y153" s="298"/>
      <c r="Z153" s="298">
        <v>125</v>
      </c>
      <c r="AA153" s="298">
        <v>10950</v>
      </c>
      <c r="AB153" s="298">
        <v>77</v>
      </c>
      <c r="AC153" s="298"/>
      <c r="AD153" s="298"/>
      <c r="AE153" s="298">
        <v>2</v>
      </c>
      <c r="AF153" s="216" t="s">
        <v>7589</v>
      </c>
      <c r="AG153" s="98">
        <v>2989</v>
      </c>
      <c r="AH153" s="98">
        <v>3889</v>
      </c>
      <c r="AI153" s="216" t="s">
        <v>12632</v>
      </c>
      <c r="AJ153" s="216" t="s">
        <v>12631</v>
      </c>
      <c r="AK153" s="216" t="s">
        <v>4950</v>
      </c>
      <c r="AL153" s="94">
        <v>1</v>
      </c>
      <c r="AM153" s="94"/>
      <c r="AN153" s="94">
        <v>1</v>
      </c>
      <c r="AO153" s="94"/>
      <c r="AP153" s="216"/>
      <c r="AQ153" s="2146">
        <v>158</v>
      </c>
      <c r="AR153" s="2146" t="s">
        <v>4932</v>
      </c>
      <c r="AS153" s="2146" t="s">
        <v>4932</v>
      </c>
      <c r="AT153" s="2146" t="s">
        <v>5922</v>
      </c>
      <c r="AU153" s="221">
        <v>7991</v>
      </c>
      <c r="AV153" s="109">
        <v>50.575949367088604</v>
      </c>
      <c r="AW153" s="298"/>
      <c r="AX153" s="298"/>
      <c r="AY153" s="298"/>
      <c r="AZ153" s="298"/>
      <c r="BA153" s="298"/>
      <c r="BB153" s="218"/>
      <c r="BC153" s="2149"/>
      <c r="BD153" s="378"/>
      <c r="BE153" s="2149" t="s">
        <v>4908</v>
      </c>
      <c r="BF153" s="297"/>
      <c r="BG153" s="297"/>
      <c r="BH153" s="297"/>
      <c r="BI153" s="297"/>
      <c r="BJ153" s="297"/>
      <c r="BK153" s="378"/>
      <c r="BL153" s="2149"/>
      <c r="BM153" s="240"/>
      <c r="BN153" s="2150" t="s">
        <v>4908</v>
      </c>
      <c r="BO153" s="505">
        <v>2</v>
      </c>
      <c r="BP153" s="505">
        <v>1</v>
      </c>
      <c r="BQ153" s="505">
        <v>1</v>
      </c>
      <c r="BR153" s="505"/>
      <c r="BS153" s="505"/>
      <c r="BT153" s="505">
        <v>7</v>
      </c>
      <c r="BU153" s="505">
        <v>4</v>
      </c>
      <c r="BV153" s="2146">
        <v>3</v>
      </c>
      <c r="BW153" s="2146"/>
      <c r="BX153" s="2146">
        <v>16</v>
      </c>
      <c r="BY153" s="2146"/>
      <c r="BZ153" s="2146"/>
      <c r="CA153" s="2149"/>
      <c r="CB153" s="2149"/>
      <c r="CC153" s="2149"/>
    </row>
    <row r="154" spans="1:81" s="1971" customFormat="1" ht="16.5" customHeight="1">
      <c r="A154" s="115">
        <v>136</v>
      </c>
      <c r="B154" s="399" t="s">
        <v>12386</v>
      </c>
      <c r="C154" s="399" t="s">
        <v>11597</v>
      </c>
      <c r="D154" s="399" t="s">
        <v>5426</v>
      </c>
      <c r="E154" s="399" t="s">
        <v>4944</v>
      </c>
      <c r="F154" s="2143" t="s">
        <v>12630</v>
      </c>
      <c r="G154" s="2144" t="s">
        <v>12629</v>
      </c>
      <c r="H154" s="399" t="s">
        <v>12628</v>
      </c>
      <c r="I154" s="259" t="s">
        <v>12627</v>
      </c>
      <c r="J154" s="186" t="s">
        <v>4921</v>
      </c>
      <c r="K154" s="259" t="s">
        <v>9017</v>
      </c>
      <c r="L154" s="144" t="s">
        <v>12626</v>
      </c>
      <c r="M154" s="2070" t="s">
        <v>12625</v>
      </c>
      <c r="N154" s="2001" t="s">
        <v>4917</v>
      </c>
      <c r="O154" s="2001"/>
      <c r="P154" s="2001" t="s">
        <v>4921</v>
      </c>
      <c r="Q154" s="112">
        <v>29437</v>
      </c>
      <c r="R154" s="98">
        <v>14831</v>
      </c>
      <c r="S154" s="98">
        <v>4208</v>
      </c>
      <c r="T154" s="98">
        <v>3528</v>
      </c>
      <c r="U154" s="98" t="s">
        <v>6004</v>
      </c>
      <c r="V154" s="98">
        <v>680</v>
      </c>
      <c r="W154" s="98">
        <v>2062</v>
      </c>
      <c r="X154" s="218" t="s">
        <v>5029</v>
      </c>
      <c r="Y154" s="98">
        <v>1569</v>
      </c>
      <c r="Z154" s="98">
        <v>150</v>
      </c>
      <c r="AA154" s="98">
        <v>39000</v>
      </c>
      <c r="AB154" s="98">
        <v>611</v>
      </c>
      <c r="AC154" s="98"/>
      <c r="AD154" s="98">
        <v>139.96</v>
      </c>
      <c r="AE154" s="98">
        <v>84</v>
      </c>
      <c r="AF154" s="259" t="s">
        <v>12624</v>
      </c>
      <c r="AG154" s="112">
        <v>45075</v>
      </c>
      <c r="AH154" s="112">
        <v>62071</v>
      </c>
      <c r="AI154" s="399" t="s">
        <v>12623</v>
      </c>
      <c r="AJ154" s="505" t="s">
        <v>12622</v>
      </c>
      <c r="AK154" s="115" t="s">
        <v>5741</v>
      </c>
      <c r="AL154" s="115">
        <v>18</v>
      </c>
      <c r="AM154" s="115">
        <v>2</v>
      </c>
      <c r="AN154" s="115">
        <v>13</v>
      </c>
      <c r="AO154" s="115">
        <v>3</v>
      </c>
      <c r="AP154" s="115"/>
      <c r="AQ154" s="115">
        <v>312</v>
      </c>
      <c r="AR154" s="399" t="s">
        <v>4932</v>
      </c>
      <c r="AS154" s="505" t="s">
        <v>4932</v>
      </c>
      <c r="AT154" s="115" t="s">
        <v>5922</v>
      </c>
      <c r="AU154" s="109">
        <v>38402</v>
      </c>
      <c r="AV154" s="109">
        <v>123.08333333333333</v>
      </c>
      <c r="AW154" s="112"/>
      <c r="AX154" s="112"/>
      <c r="AY154" s="112"/>
      <c r="AZ154" s="112"/>
      <c r="BA154" s="112"/>
      <c r="BB154" s="117"/>
      <c r="BC154" s="117"/>
      <c r="BD154" s="117"/>
      <c r="BE154" s="2002" t="s">
        <v>4908</v>
      </c>
      <c r="BF154" s="109"/>
      <c r="BG154" s="109"/>
      <c r="BH154" s="109"/>
      <c r="BI154" s="109"/>
      <c r="BJ154" s="109"/>
      <c r="BK154" s="117"/>
      <c r="BL154" s="117"/>
      <c r="BM154" s="2002"/>
      <c r="BN154" s="2003" t="s">
        <v>5128</v>
      </c>
      <c r="BO154" s="115">
        <v>21</v>
      </c>
      <c r="BP154" s="115">
        <v>6</v>
      </c>
      <c r="BQ154" s="115">
        <v>15</v>
      </c>
      <c r="BR154" s="115">
        <v>1</v>
      </c>
      <c r="BS154" s="115"/>
      <c r="BT154" s="115">
        <v>16</v>
      </c>
      <c r="BU154" s="115">
        <v>27</v>
      </c>
      <c r="BV154" s="115">
        <v>4</v>
      </c>
      <c r="BW154" s="115"/>
      <c r="BX154" s="115">
        <v>1</v>
      </c>
      <c r="BY154" s="115"/>
      <c r="BZ154" s="115"/>
      <c r="CA154" s="115"/>
      <c r="CB154" s="115"/>
      <c r="CC154" s="115"/>
    </row>
    <row r="155" spans="1:81" s="1971" customFormat="1" ht="16.5" customHeight="1">
      <c r="A155" s="115">
        <v>137</v>
      </c>
      <c r="B155" s="399" t="s">
        <v>573</v>
      </c>
      <c r="C155" s="399" t="s">
        <v>585</v>
      </c>
      <c r="D155" s="399" t="s">
        <v>5986</v>
      </c>
      <c r="E155" s="399" t="s">
        <v>5989</v>
      </c>
      <c r="F155" s="2143" t="s">
        <v>12621</v>
      </c>
      <c r="G155" s="2144" t="s">
        <v>12620</v>
      </c>
      <c r="H155" s="399" t="s">
        <v>12619</v>
      </c>
      <c r="I155" s="2076" t="s">
        <v>12618</v>
      </c>
      <c r="J155" s="259" t="s">
        <v>4953</v>
      </c>
      <c r="K155" s="399" t="s">
        <v>5989</v>
      </c>
      <c r="L155" s="399" t="s">
        <v>5989</v>
      </c>
      <c r="M155" s="2070" t="s">
        <v>12617</v>
      </c>
      <c r="N155" s="2001" t="s">
        <v>4953</v>
      </c>
      <c r="O155" s="2001"/>
      <c r="P155" s="2001" t="s">
        <v>4953</v>
      </c>
      <c r="Q155" s="112">
        <v>1601</v>
      </c>
      <c r="R155" s="98">
        <v>1061</v>
      </c>
      <c r="S155" s="98">
        <v>678</v>
      </c>
      <c r="T155" s="98">
        <v>678</v>
      </c>
      <c r="U155" s="98" t="s">
        <v>8851</v>
      </c>
      <c r="V155" s="98"/>
      <c r="W155" s="98">
        <v>31</v>
      </c>
      <c r="X155" s="218" t="s">
        <v>5029</v>
      </c>
      <c r="Y155" s="98"/>
      <c r="Z155" s="98"/>
      <c r="AA155" s="98"/>
      <c r="AB155" s="98">
        <v>55</v>
      </c>
      <c r="AC155" s="98"/>
      <c r="AD155" s="98"/>
      <c r="AE155" s="98"/>
      <c r="AF155" s="302" t="s">
        <v>12616</v>
      </c>
      <c r="AG155" s="112">
        <v>246</v>
      </c>
      <c r="AH155" s="188">
        <v>1434</v>
      </c>
      <c r="AI155" s="186"/>
      <c r="AJ155" s="186"/>
      <c r="AK155" s="115"/>
      <c r="AL155" s="115">
        <v>2</v>
      </c>
      <c r="AM155" s="115"/>
      <c r="AN155" s="115">
        <v>2</v>
      </c>
      <c r="AO155" s="115"/>
      <c r="AP155" s="115"/>
      <c r="AQ155" s="115">
        <v>312</v>
      </c>
      <c r="AR155" s="399" t="s">
        <v>5050</v>
      </c>
      <c r="AS155" s="505" t="s">
        <v>5050</v>
      </c>
      <c r="AT155" s="115" t="s">
        <v>5987</v>
      </c>
      <c r="AU155" s="109">
        <v>9145</v>
      </c>
      <c r="AV155" s="109">
        <v>29.310897435897434</v>
      </c>
      <c r="AW155" s="112"/>
      <c r="AX155" s="112"/>
      <c r="AY155" s="112"/>
      <c r="AZ155" s="112"/>
      <c r="BA155" s="112"/>
      <c r="BB155" s="117"/>
      <c r="BC155" s="117"/>
      <c r="BD155" s="117"/>
      <c r="BE155" s="2002" t="s">
        <v>5128</v>
      </c>
      <c r="BF155" s="109"/>
      <c r="BG155" s="109"/>
      <c r="BH155" s="109"/>
      <c r="BI155" s="109"/>
      <c r="BJ155" s="109"/>
      <c r="BK155" s="117"/>
      <c r="BL155" s="117"/>
      <c r="BM155" s="2002"/>
      <c r="BN155" s="2003" t="s">
        <v>5128</v>
      </c>
      <c r="BO155" s="115">
        <v>1</v>
      </c>
      <c r="BP155" s="115"/>
      <c r="BQ155" s="115">
        <v>1</v>
      </c>
      <c r="BR155" s="115"/>
      <c r="BS155" s="115"/>
      <c r="BT155" s="115">
        <v>1</v>
      </c>
      <c r="BU155" s="115">
        <v>1</v>
      </c>
      <c r="BV155" s="115"/>
      <c r="BW155" s="115"/>
      <c r="BX155" s="115">
        <v>15</v>
      </c>
      <c r="BY155" s="115"/>
      <c r="BZ155" s="115"/>
      <c r="CA155" s="115"/>
      <c r="CB155" s="115"/>
      <c r="CC155" s="115"/>
    </row>
    <row r="156" spans="1:81" s="1971" customFormat="1" ht="16.5" customHeight="1">
      <c r="A156" s="115">
        <v>138</v>
      </c>
      <c r="B156" s="115" t="s">
        <v>12386</v>
      </c>
      <c r="C156" s="115" t="s">
        <v>11925</v>
      </c>
      <c r="D156" s="115" t="s">
        <v>5426</v>
      </c>
      <c r="E156" s="115" t="s">
        <v>5429</v>
      </c>
      <c r="F156" s="240" t="s">
        <v>12615</v>
      </c>
      <c r="G156" s="1967" t="s">
        <v>12614</v>
      </c>
      <c r="H156" s="115" t="s">
        <v>12613</v>
      </c>
      <c r="I156" s="115" t="s">
        <v>12612</v>
      </c>
      <c r="J156" s="115" t="s">
        <v>4917</v>
      </c>
      <c r="K156" s="2013" t="s">
        <v>5429</v>
      </c>
      <c r="L156" s="2013" t="s">
        <v>5429</v>
      </c>
      <c r="M156" s="2000" t="s">
        <v>12593</v>
      </c>
      <c r="N156" s="2001" t="s">
        <v>4917</v>
      </c>
      <c r="O156" s="2001"/>
      <c r="P156" s="2001" t="s">
        <v>4953</v>
      </c>
      <c r="Q156" s="112">
        <v>10177</v>
      </c>
      <c r="R156" s="112">
        <v>2758</v>
      </c>
      <c r="S156" s="112">
        <v>2001</v>
      </c>
      <c r="T156" s="112">
        <v>1857</v>
      </c>
      <c r="U156" s="112"/>
      <c r="V156" s="112">
        <v>144</v>
      </c>
      <c r="W156" s="112">
        <v>50</v>
      </c>
      <c r="X156" s="117" t="s">
        <v>4935</v>
      </c>
      <c r="Y156" s="112">
        <v>113</v>
      </c>
      <c r="Z156" s="112"/>
      <c r="AA156" s="112"/>
      <c r="AB156" s="112">
        <v>96</v>
      </c>
      <c r="AC156" s="112"/>
      <c r="AD156" s="112"/>
      <c r="AE156" s="112">
        <v>28</v>
      </c>
      <c r="AF156" s="94" t="s">
        <v>12611</v>
      </c>
      <c r="AG156" s="112">
        <v>138</v>
      </c>
      <c r="AH156" s="112">
        <v>286</v>
      </c>
      <c r="AI156" s="115"/>
      <c r="AJ156" s="115"/>
      <c r="AK156" s="115" t="s">
        <v>5183</v>
      </c>
      <c r="AL156" s="240">
        <v>11</v>
      </c>
      <c r="AM156" s="240"/>
      <c r="AN156" s="240">
        <v>4</v>
      </c>
      <c r="AO156" s="240">
        <v>7</v>
      </c>
      <c r="AP156" s="115"/>
      <c r="AQ156" s="115">
        <v>312</v>
      </c>
      <c r="AR156" s="2036" t="s">
        <v>4932</v>
      </c>
      <c r="AS156" s="115" t="s">
        <v>5291</v>
      </c>
      <c r="AT156" s="115" t="s">
        <v>5922</v>
      </c>
      <c r="AU156" s="109">
        <v>13036</v>
      </c>
      <c r="AV156" s="109">
        <v>41.782051282051285</v>
      </c>
      <c r="AW156" s="112"/>
      <c r="AX156" s="112"/>
      <c r="AY156" s="112"/>
      <c r="AZ156" s="112"/>
      <c r="BA156" s="112"/>
      <c r="BB156" s="117"/>
      <c r="BC156" s="117"/>
      <c r="BD156" s="117"/>
      <c r="BE156" s="2002" t="s">
        <v>4908</v>
      </c>
      <c r="BF156" s="109"/>
      <c r="BG156" s="109"/>
      <c r="BH156" s="109"/>
      <c r="BI156" s="109"/>
      <c r="BJ156" s="109"/>
      <c r="BK156" s="117"/>
      <c r="BL156" s="117"/>
      <c r="BM156" s="2002"/>
      <c r="BN156" s="2003" t="s">
        <v>4908</v>
      </c>
      <c r="BO156" s="115"/>
      <c r="BP156" s="115"/>
      <c r="BQ156" s="115"/>
      <c r="BR156" s="115">
        <v>1</v>
      </c>
      <c r="BS156" s="115"/>
      <c r="BT156" s="115">
        <v>4</v>
      </c>
      <c r="BU156" s="115"/>
      <c r="BV156" s="115"/>
      <c r="BW156" s="115"/>
      <c r="BX156" s="115"/>
      <c r="BY156" s="240"/>
      <c r="BZ156" s="115"/>
      <c r="CA156" s="115"/>
      <c r="CB156" s="115"/>
      <c r="CC156" s="115"/>
    </row>
    <row r="157" spans="1:81" s="1971" customFormat="1" ht="16.5" customHeight="1">
      <c r="A157" s="115">
        <v>139</v>
      </c>
      <c r="B157" s="115" t="s">
        <v>12386</v>
      </c>
      <c r="C157" s="115" t="s">
        <v>11653</v>
      </c>
      <c r="D157" s="115" t="s">
        <v>5426</v>
      </c>
      <c r="E157" s="115" t="s">
        <v>4944</v>
      </c>
      <c r="F157" s="240" t="s">
        <v>12610</v>
      </c>
      <c r="G157" s="1967" t="s">
        <v>12609</v>
      </c>
      <c r="H157" s="115" t="s">
        <v>12608</v>
      </c>
      <c r="I157" s="2026" t="s">
        <v>7664</v>
      </c>
      <c r="J157" s="115" t="s">
        <v>4921</v>
      </c>
      <c r="K157" s="2013" t="s">
        <v>12607</v>
      </c>
      <c r="L157" s="2013" t="s">
        <v>12606</v>
      </c>
      <c r="M157" s="187" t="s">
        <v>12605</v>
      </c>
      <c r="N157" s="2001" t="s">
        <v>4921</v>
      </c>
      <c r="O157" s="2001" t="s">
        <v>4936</v>
      </c>
      <c r="P157" s="2001" t="s">
        <v>4921</v>
      </c>
      <c r="Q157" s="112">
        <v>4469.1000000000004</v>
      </c>
      <c r="R157" s="112">
        <v>11300</v>
      </c>
      <c r="S157" s="112">
        <v>3391</v>
      </c>
      <c r="T157" s="112">
        <v>2676</v>
      </c>
      <c r="U157" s="112"/>
      <c r="V157" s="112">
        <v>715</v>
      </c>
      <c r="W157" s="112">
        <v>199</v>
      </c>
      <c r="X157" s="117" t="s">
        <v>4935</v>
      </c>
      <c r="Y157" s="112">
        <v>404</v>
      </c>
      <c r="Z157" s="112"/>
      <c r="AA157" s="112"/>
      <c r="AB157" s="112">
        <v>64</v>
      </c>
      <c r="AC157" s="112"/>
      <c r="AD157" s="112">
        <v>257</v>
      </c>
      <c r="AE157" s="112">
        <v>90</v>
      </c>
      <c r="AF157" s="94" t="s">
        <v>12604</v>
      </c>
      <c r="AG157" s="112">
        <v>86954</v>
      </c>
      <c r="AH157" s="112">
        <v>91968</v>
      </c>
      <c r="AI157" s="115"/>
      <c r="AJ157" s="115"/>
      <c r="AK157" s="115" t="s">
        <v>12603</v>
      </c>
      <c r="AL157" s="115">
        <v>6</v>
      </c>
      <c r="AM157" s="115">
        <v>2</v>
      </c>
      <c r="AN157" s="115">
        <v>1</v>
      </c>
      <c r="AO157" s="115">
        <v>1</v>
      </c>
      <c r="AP157" s="115">
        <v>2</v>
      </c>
      <c r="AQ157" s="115">
        <v>300</v>
      </c>
      <c r="AR157" s="115" t="s">
        <v>5206</v>
      </c>
      <c r="AS157" s="115" t="s">
        <v>5206</v>
      </c>
      <c r="AT157" s="115" t="s">
        <v>12602</v>
      </c>
      <c r="AU157" s="109">
        <v>31761</v>
      </c>
      <c r="AV157" s="109">
        <v>105.87</v>
      </c>
      <c r="AW157" s="112">
        <v>10000</v>
      </c>
      <c r="AX157" s="112">
        <v>7000</v>
      </c>
      <c r="AY157" s="112">
        <v>7000</v>
      </c>
      <c r="AZ157" s="112">
        <v>7000</v>
      </c>
      <c r="BA157" s="112">
        <v>10000</v>
      </c>
      <c r="BB157" s="117">
        <v>50</v>
      </c>
      <c r="BC157" s="117">
        <v>30</v>
      </c>
      <c r="BD157" s="117" t="s">
        <v>12601</v>
      </c>
      <c r="BE157" s="2002" t="s">
        <v>12600</v>
      </c>
      <c r="BF157" s="109"/>
      <c r="BG157" s="109"/>
      <c r="BH157" s="109"/>
      <c r="BI157" s="109"/>
      <c r="BJ157" s="109"/>
      <c r="BK157" s="117"/>
      <c r="BL157" s="117"/>
      <c r="BM157" s="2002"/>
      <c r="BN157" s="2003" t="s">
        <v>4908</v>
      </c>
      <c r="BO157" s="115"/>
      <c r="BP157" s="115"/>
      <c r="BQ157" s="115"/>
      <c r="BR157" s="115"/>
      <c r="BS157" s="115">
        <v>2</v>
      </c>
      <c r="BT157" s="115"/>
      <c r="BU157" s="115">
        <v>14</v>
      </c>
      <c r="BV157" s="115">
        <v>10</v>
      </c>
      <c r="BW157" s="115"/>
      <c r="BX157" s="115">
        <v>2</v>
      </c>
      <c r="BY157" s="240"/>
      <c r="BZ157" s="115"/>
      <c r="CA157" s="115"/>
      <c r="CB157" s="115"/>
      <c r="CC157" s="115"/>
    </row>
    <row r="158" spans="1:81" s="1971" customFormat="1" ht="16.5" customHeight="1">
      <c r="A158" s="115">
        <v>140</v>
      </c>
      <c r="B158" s="115" t="s">
        <v>12386</v>
      </c>
      <c r="C158" s="115" t="s">
        <v>12480</v>
      </c>
      <c r="D158" s="115" t="s">
        <v>5426</v>
      </c>
      <c r="E158" s="115" t="s">
        <v>4944</v>
      </c>
      <c r="F158" s="240" t="s">
        <v>12599</v>
      </c>
      <c r="G158" s="1967" t="s">
        <v>12598</v>
      </c>
      <c r="H158" s="115" t="s">
        <v>12597</v>
      </c>
      <c r="I158" s="115" t="s">
        <v>12596</v>
      </c>
      <c r="J158" s="115" t="s">
        <v>4921</v>
      </c>
      <c r="K158" s="2013" t="s">
        <v>12595</v>
      </c>
      <c r="L158" s="2013" t="s">
        <v>12594</v>
      </c>
      <c r="M158" s="2000" t="s">
        <v>12593</v>
      </c>
      <c r="N158" s="2001" t="s">
        <v>4917</v>
      </c>
      <c r="O158" s="2001"/>
      <c r="P158" s="2001" t="s">
        <v>4921</v>
      </c>
      <c r="Q158" s="112">
        <v>12563</v>
      </c>
      <c r="R158" s="112">
        <v>8920</v>
      </c>
      <c r="S158" s="112">
        <v>5624</v>
      </c>
      <c r="T158" s="112">
        <v>4846</v>
      </c>
      <c r="U158" s="112" t="s">
        <v>4952</v>
      </c>
      <c r="V158" s="112">
        <v>778</v>
      </c>
      <c r="W158" s="112">
        <v>343</v>
      </c>
      <c r="X158" s="117" t="s">
        <v>4935</v>
      </c>
      <c r="Y158" s="112">
        <v>473</v>
      </c>
      <c r="Z158" s="112">
        <v>74</v>
      </c>
      <c r="AA158" s="112">
        <v>2673</v>
      </c>
      <c r="AB158" s="112">
        <v>322</v>
      </c>
      <c r="AC158" s="112"/>
      <c r="AD158" s="112"/>
      <c r="AE158" s="112"/>
      <c r="AF158" s="94" t="s">
        <v>12592</v>
      </c>
      <c r="AG158" s="112">
        <v>3218</v>
      </c>
      <c r="AH158" s="112">
        <v>12282</v>
      </c>
      <c r="AI158" s="115"/>
      <c r="AJ158" s="115"/>
      <c r="AK158" s="115" t="s">
        <v>4911</v>
      </c>
      <c r="AL158" s="240">
        <v>13</v>
      </c>
      <c r="AM158" s="240"/>
      <c r="AN158" s="240">
        <v>8</v>
      </c>
      <c r="AO158" s="240">
        <v>5</v>
      </c>
      <c r="AP158" s="115"/>
      <c r="AQ158" s="115">
        <v>312</v>
      </c>
      <c r="AR158" s="2036" t="s">
        <v>4932</v>
      </c>
      <c r="AS158" s="115" t="s">
        <v>5291</v>
      </c>
      <c r="AT158" s="115" t="s">
        <v>5987</v>
      </c>
      <c r="AU158" s="109">
        <v>47034</v>
      </c>
      <c r="AV158" s="109">
        <v>150.75</v>
      </c>
      <c r="AW158" s="112"/>
      <c r="AX158" s="112"/>
      <c r="AY158" s="112"/>
      <c r="AZ158" s="112"/>
      <c r="BA158" s="112"/>
      <c r="BB158" s="117"/>
      <c r="BC158" s="117"/>
      <c r="BD158" s="117"/>
      <c r="BE158" s="2002" t="s">
        <v>4908</v>
      </c>
      <c r="BF158" s="109"/>
      <c r="BG158" s="109"/>
      <c r="BH158" s="109"/>
      <c r="BI158" s="109"/>
      <c r="BJ158" s="109"/>
      <c r="BK158" s="117"/>
      <c r="BL158" s="117"/>
      <c r="BM158" s="2002"/>
      <c r="BN158" s="2003" t="s">
        <v>4908</v>
      </c>
      <c r="BO158" s="115">
        <v>1</v>
      </c>
      <c r="BP158" s="115"/>
      <c r="BQ158" s="115">
        <v>1</v>
      </c>
      <c r="BR158" s="115">
        <v>5</v>
      </c>
      <c r="BS158" s="115"/>
      <c r="BT158" s="115">
        <v>9</v>
      </c>
      <c r="BU158" s="115"/>
      <c r="BV158" s="115"/>
      <c r="BW158" s="115"/>
      <c r="BX158" s="115"/>
      <c r="BY158" s="240"/>
      <c r="BZ158" s="115"/>
      <c r="CA158" s="115"/>
      <c r="CB158" s="115"/>
      <c r="CC158" s="115"/>
    </row>
    <row r="159" spans="1:81" s="1971" customFormat="1" ht="16.5" customHeight="1">
      <c r="A159" s="115">
        <v>141</v>
      </c>
      <c r="B159" s="240" t="s">
        <v>12386</v>
      </c>
      <c r="C159" s="240" t="s">
        <v>12394</v>
      </c>
      <c r="D159" s="240" t="s">
        <v>5426</v>
      </c>
      <c r="E159" s="240" t="s">
        <v>5012</v>
      </c>
      <c r="F159" s="240" t="s">
        <v>12591</v>
      </c>
      <c r="G159" s="2008" t="s">
        <v>12590</v>
      </c>
      <c r="H159" s="2146" t="s">
        <v>12589</v>
      </c>
      <c r="I159" s="2146" t="s">
        <v>12588</v>
      </c>
      <c r="J159" s="240" t="s">
        <v>4921</v>
      </c>
      <c r="K159" s="2151" t="s">
        <v>12587</v>
      </c>
      <c r="L159" s="216" t="s">
        <v>12586</v>
      </c>
      <c r="M159" s="2152" t="s">
        <v>12585</v>
      </c>
      <c r="N159" s="263" t="s">
        <v>4953</v>
      </c>
      <c r="O159" s="2010"/>
      <c r="P159" s="263" t="s">
        <v>4953</v>
      </c>
      <c r="Q159" s="98">
        <v>837</v>
      </c>
      <c r="R159" s="98">
        <v>641</v>
      </c>
      <c r="S159" s="98">
        <v>268</v>
      </c>
      <c r="T159" s="98">
        <v>268</v>
      </c>
      <c r="U159" s="98" t="s">
        <v>5072</v>
      </c>
      <c r="V159" s="98"/>
      <c r="W159" s="98">
        <v>15</v>
      </c>
      <c r="X159" s="218" t="s">
        <v>5029</v>
      </c>
      <c r="Y159" s="298">
        <v>75</v>
      </c>
      <c r="Z159" s="298"/>
      <c r="AA159" s="298"/>
      <c r="AB159" s="298">
        <v>32</v>
      </c>
      <c r="AC159" s="298"/>
      <c r="AD159" s="298"/>
      <c r="AE159" s="98">
        <v>11</v>
      </c>
      <c r="AF159" s="218" t="s">
        <v>12584</v>
      </c>
      <c r="AG159" s="98">
        <v>1289</v>
      </c>
      <c r="AH159" s="98">
        <v>3727</v>
      </c>
      <c r="AI159" s="240"/>
      <c r="AJ159" s="240"/>
      <c r="AK159" s="240" t="s">
        <v>5415</v>
      </c>
      <c r="AL159" s="240">
        <v>30</v>
      </c>
      <c r="AM159" s="2146"/>
      <c r="AN159" s="2146">
        <v>20</v>
      </c>
      <c r="AO159" s="240">
        <v>7</v>
      </c>
      <c r="AP159" s="2146">
        <v>3</v>
      </c>
      <c r="AQ159" s="2146">
        <v>304</v>
      </c>
      <c r="AR159" s="240" t="s">
        <v>12583</v>
      </c>
      <c r="AS159" s="240" t="s">
        <v>12583</v>
      </c>
      <c r="AT159" s="254" t="s">
        <v>12582</v>
      </c>
      <c r="AU159" s="221">
        <v>5409</v>
      </c>
      <c r="AV159" s="109">
        <v>17.792763157894736</v>
      </c>
      <c r="AW159" s="98"/>
      <c r="AX159" s="98"/>
      <c r="AY159" s="98"/>
      <c r="AZ159" s="98"/>
      <c r="BA159" s="98"/>
      <c r="BB159" s="218"/>
      <c r="BC159" s="2149"/>
      <c r="BD159" s="374"/>
      <c r="BE159" s="374" t="s">
        <v>4908</v>
      </c>
      <c r="BF159" s="221"/>
      <c r="BG159" s="221"/>
      <c r="BH159" s="221"/>
      <c r="BI159" s="221"/>
      <c r="BJ159" s="221"/>
      <c r="BK159" s="2149"/>
      <c r="BL159" s="2149"/>
      <c r="BM159" s="240"/>
      <c r="BN159" s="2153" t="s">
        <v>4908</v>
      </c>
      <c r="BO159" s="505"/>
      <c r="BP159" s="505"/>
      <c r="BQ159" s="2146"/>
      <c r="BR159" s="2146">
        <v>1</v>
      </c>
      <c r="BS159" s="505"/>
      <c r="BT159" s="2146">
        <v>1</v>
      </c>
      <c r="BU159" s="2146"/>
      <c r="BV159" s="2146"/>
      <c r="BW159" s="2146"/>
      <c r="BX159" s="2146">
        <v>25</v>
      </c>
      <c r="BY159" s="2146"/>
      <c r="BZ159" s="2146"/>
      <c r="CA159" s="374"/>
      <c r="CB159" s="374"/>
      <c r="CC159" s="374"/>
    </row>
    <row r="160" spans="1:81" s="1971" customFormat="1" ht="16.5" customHeight="1">
      <c r="A160" s="115">
        <v>142</v>
      </c>
      <c r="B160" s="259" t="s">
        <v>573</v>
      </c>
      <c r="C160" s="259" t="s">
        <v>602</v>
      </c>
      <c r="D160" s="259" t="s">
        <v>5986</v>
      </c>
      <c r="E160" s="399" t="s">
        <v>4926</v>
      </c>
      <c r="F160" s="2143" t="s">
        <v>12581</v>
      </c>
      <c r="G160" s="2154" t="s">
        <v>12580</v>
      </c>
      <c r="H160" s="259" t="s">
        <v>12579</v>
      </c>
      <c r="I160" s="259" t="s">
        <v>12578</v>
      </c>
      <c r="J160" s="186" t="s">
        <v>4993</v>
      </c>
      <c r="K160" s="259" t="s">
        <v>12577</v>
      </c>
      <c r="L160" s="94" t="s">
        <v>12576</v>
      </c>
      <c r="M160" s="2155" t="s">
        <v>12575</v>
      </c>
      <c r="N160" s="2001" t="s">
        <v>4953</v>
      </c>
      <c r="O160" s="2001"/>
      <c r="P160" s="2001" t="s">
        <v>4953</v>
      </c>
      <c r="Q160" s="112">
        <v>4774</v>
      </c>
      <c r="R160" s="98">
        <v>926</v>
      </c>
      <c r="S160" s="98">
        <v>2621</v>
      </c>
      <c r="T160" s="98">
        <v>2621</v>
      </c>
      <c r="U160" s="98" t="s">
        <v>9664</v>
      </c>
      <c r="V160" s="98"/>
      <c r="W160" s="98">
        <v>39</v>
      </c>
      <c r="X160" s="218" t="s">
        <v>5029</v>
      </c>
      <c r="Y160" s="98"/>
      <c r="Z160" s="98">
        <v>119.16</v>
      </c>
      <c r="AA160" s="112">
        <v>921</v>
      </c>
      <c r="AB160" s="98">
        <v>63</v>
      </c>
      <c r="AC160" s="98"/>
      <c r="AD160" s="98"/>
      <c r="AE160" s="98">
        <v>17</v>
      </c>
      <c r="AF160" s="399" t="s">
        <v>12574</v>
      </c>
      <c r="AG160" s="112">
        <v>1617</v>
      </c>
      <c r="AH160" s="112">
        <v>1617</v>
      </c>
      <c r="AI160" s="399"/>
      <c r="AJ160" s="399"/>
      <c r="AK160" s="115" t="s">
        <v>4987</v>
      </c>
      <c r="AL160" s="115">
        <v>3</v>
      </c>
      <c r="AM160" s="115"/>
      <c r="AN160" s="115">
        <v>3</v>
      </c>
      <c r="AO160" s="115"/>
      <c r="AP160" s="115"/>
      <c r="AQ160" s="115">
        <v>312</v>
      </c>
      <c r="AR160" s="399" t="s">
        <v>5050</v>
      </c>
      <c r="AS160" s="399" t="s">
        <v>5050</v>
      </c>
      <c r="AT160" s="115" t="s">
        <v>5987</v>
      </c>
      <c r="AU160" s="109">
        <v>17862</v>
      </c>
      <c r="AV160" s="109">
        <v>57.25</v>
      </c>
      <c r="AW160" s="112"/>
      <c r="AX160" s="112"/>
      <c r="AY160" s="112"/>
      <c r="AZ160" s="112"/>
      <c r="BA160" s="112"/>
      <c r="BB160" s="117"/>
      <c r="BC160" s="117"/>
      <c r="BD160" s="117"/>
      <c r="BE160" s="2002" t="s">
        <v>5128</v>
      </c>
      <c r="BF160" s="109"/>
      <c r="BG160" s="109"/>
      <c r="BH160" s="109"/>
      <c r="BI160" s="109"/>
      <c r="BJ160" s="109"/>
      <c r="BK160" s="117"/>
      <c r="BL160" s="117"/>
      <c r="BM160" s="2002"/>
      <c r="BN160" s="2003" t="s">
        <v>5128</v>
      </c>
      <c r="BO160" s="115">
        <v>2</v>
      </c>
      <c r="BP160" s="115">
        <v>1</v>
      </c>
      <c r="BQ160" s="115">
        <v>1</v>
      </c>
      <c r="BR160" s="115"/>
      <c r="BS160" s="115"/>
      <c r="BT160" s="115">
        <v>2</v>
      </c>
      <c r="BU160" s="115">
        <v>1</v>
      </c>
      <c r="BV160" s="115"/>
      <c r="BW160" s="115"/>
      <c r="BX160" s="115"/>
      <c r="BY160" s="115"/>
      <c r="BZ160" s="115"/>
      <c r="CA160" s="115"/>
      <c r="CB160" s="115"/>
      <c r="CC160" s="115"/>
    </row>
    <row r="161" spans="1:81" s="2049" customFormat="1" ht="16.5" customHeight="1">
      <c r="A161" s="115">
        <v>143</v>
      </c>
      <c r="B161" s="399" t="s">
        <v>573</v>
      </c>
      <c r="C161" s="399" t="s">
        <v>636</v>
      </c>
      <c r="D161" s="399" t="s">
        <v>5986</v>
      </c>
      <c r="E161" s="399" t="s">
        <v>4926</v>
      </c>
      <c r="F161" s="2143" t="s">
        <v>12573</v>
      </c>
      <c r="G161" s="2144" t="s">
        <v>12572</v>
      </c>
      <c r="H161" s="399" t="s">
        <v>12571</v>
      </c>
      <c r="I161" s="399" t="s">
        <v>20347</v>
      </c>
      <c r="J161" s="186" t="s">
        <v>4993</v>
      </c>
      <c r="K161" s="2076" t="s">
        <v>20404</v>
      </c>
      <c r="L161" s="94" t="s">
        <v>12570</v>
      </c>
      <c r="M161" s="2070" t="s">
        <v>12569</v>
      </c>
      <c r="N161" s="115" t="s">
        <v>4953</v>
      </c>
      <c r="O161" s="115"/>
      <c r="P161" s="115" t="s">
        <v>4953</v>
      </c>
      <c r="Q161" s="112">
        <v>20196</v>
      </c>
      <c r="R161" s="98">
        <v>4059</v>
      </c>
      <c r="S161" s="98">
        <v>1216</v>
      </c>
      <c r="T161" s="98">
        <v>993</v>
      </c>
      <c r="U161" s="98" t="s">
        <v>5052</v>
      </c>
      <c r="V161" s="98">
        <v>223</v>
      </c>
      <c r="W161" s="98">
        <v>259</v>
      </c>
      <c r="X161" s="218" t="s">
        <v>5029</v>
      </c>
      <c r="Y161" s="98">
        <v>255</v>
      </c>
      <c r="Z161" s="98">
        <v>56.38</v>
      </c>
      <c r="AA161" s="112">
        <v>4626</v>
      </c>
      <c r="AB161" s="98">
        <v>125.68</v>
      </c>
      <c r="AC161" s="98"/>
      <c r="AD161" s="98"/>
      <c r="AE161" s="98">
        <v>42</v>
      </c>
      <c r="AF161" s="302" t="s">
        <v>12568</v>
      </c>
      <c r="AG161" s="98">
        <v>7909</v>
      </c>
      <c r="AH161" s="98">
        <v>9247</v>
      </c>
      <c r="AI161" s="186" t="s">
        <v>12567</v>
      </c>
      <c r="AJ161" s="186" t="s">
        <v>12566</v>
      </c>
      <c r="AK161" s="115" t="s">
        <v>4987</v>
      </c>
      <c r="AL161" s="115">
        <v>32</v>
      </c>
      <c r="AM161" s="115">
        <v>16</v>
      </c>
      <c r="AN161" s="115">
        <v>12</v>
      </c>
      <c r="AO161" s="115">
        <v>4</v>
      </c>
      <c r="AP161" s="115"/>
      <c r="AQ161" s="115">
        <v>312</v>
      </c>
      <c r="AR161" s="505" t="s">
        <v>5050</v>
      </c>
      <c r="AS161" s="505" t="s">
        <v>5050</v>
      </c>
      <c r="AT161" s="115" t="s">
        <v>5987</v>
      </c>
      <c r="AU161" s="109">
        <v>15098</v>
      </c>
      <c r="AV161" s="109">
        <v>48.391025641025642</v>
      </c>
      <c r="AW161" s="112"/>
      <c r="AX161" s="112"/>
      <c r="AY161" s="112"/>
      <c r="AZ161" s="112"/>
      <c r="BA161" s="112"/>
      <c r="BB161" s="117"/>
      <c r="BC161" s="117"/>
      <c r="BD161" s="2002"/>
      <c r="BE161" s="2002" t="s">
        <v>5128</v>
      </c>
      <c r="BF161" s="109"/>
      <c r="BG161" s="109"/>
      <c r="BH161" s="109"/>
      <c r="BI161" s="109"/>
      <c r="BJ161" s="109"/>
      <c r="BK161" s="117"/>
      <c r="BL161" s="117"/>
      <c r="BM161" s="2002"/>
      <c r="BN161" s="2003" t="s">
        <v>5128</v>
      </c>
      <c r="BO161" s="115">
        <v>3</v>
      </c>
      <c r="BP161" s="115">
        <v>1</v>
      </c>
      <c r="BQ161" s="115">
        <v>2</v>
      </c>
      <c r="BR161" s="115">
        <v>2</v>
      </c>
      <c r="BS161" s="115">
        <v>2</v>
      </c>
      <c r="BT161" s="115">
        <v>3</v>
      </c>
      <c r="BU161" s="115">
        <v>15</v>
      </c>
      <c r="BV161" s="115">
        <v>4</v>
      </c>
      <c r="BW161" s="115"/>
      <c r="BX161" s="115">
        <v>12</v>
      </c>
      <c r="BY161" s="115"/>
      <c r="BZ161" s="115"/>
      <c r="CA161" s="115"/>
      <c r="CB161" s="115"/>
      <c r="CC161" s="115"/>
    </row>
    <row r="162" spans="1:81" s="2049" customFormat="1" ht="16.5" customHeight="1">
      <c r="A162" s="2156"/>
      <c r="B162" s="394" t="s">
        <v>12565</v>
      </c>
      <c r="C162" s="2157"/>
      <c r="D162" s="2157">
        <v>11</v>
      </c>
      <c r="E162" s="2158"/>
      <c r="F162" s="2158"/>
      <c r="G162" s="2159"/>
      <c r="H162" s="2160"/>
      <c r="I162" s="2161"/>
      <c r="J162" s="2161"/>
      <c r="K162" s="2138"/>
      <c r="L162" s="2138"/>
      <c r="M162" s="2140"/>
      <c r="N162" s="2138"/>
      <c r="O162" s="2138"/>
      <c r="P162" s="2138"/>
      <c r="Q162" s="160"/>
      <c r="R162" s="160"/>
      <c r="S162" s="160"/>
      <c r="T162" s="160"/>
      <c r="U162" s="160"/>
      <c r="V162" s="160"/>
      <c r="W162" s="160"/>
      <c r="X162" s="162"/>
      <c r="Y162" s="160"/>
      <c r="Z162" s="160"/>
      <c r="AA162" s="160"/>
      <c r="AB162" s="160"/>
      <c r="AC162" s="160"/>
      <c r="AD162" s="160"/>
      <c r="AE162" s="160"/>
      <c r="AF162" s="2138"/>
      <c r="AG162" s="160"/>
      <c r="AH162" s="160"/>
      <c r="AI162" s="229"/>
      <c r="AJ162" s="229"/>
      <c r="AK162" s="229"/>
      <c r="AL162" s="229"/>
      <c r="AM162" s="229"/>
      <c r="AN162" s="229"/>
      <c r="AO162" s="229"/>
      <c r="AP162" s="229"/>
      <c r="AQ162" s="161"/>
      <c r="AR162" s="161"/>
      <c r="AS162" s="161"/>
      <c r="AT162" s="161"/>
      <c r="AU162" s="158"/>
      <c r="AV162" s="158"/>
      <c r="AW162" s="160"/>
      <c r="AX162" s="160"/>
      <c r="AY162" s="160"/>
      <c r="AZ162" s="160"/>
      <c r="BA162" s="160"/>
      <c r="BB162" s="161"/>
      <c r="BC162" s="161"/>
      <c r="BD162" s="2141"/>
      <c r="BE162" s="2141"/>
      <c r="BF162" s="158"/>
      <c r="BG162" s="158"/>
      <c r="BH162" s="158"/>
      <c r="BI162" s="158"/>
      <c r="BJ162" s="158"/>
      <c r="BK162" s="161"/>
      <c r="BL162" s="161"/>
      <c r="BM162" s="161"/>
      <c r="BN162" s="2142"/>
      <c r="BO162" s="161"/>
      <c r="BP162" s="161"/>
      <c r="BQ162" s="161"/>
      <c r="BR162" s="161"/>
      <c r="BS162" s="161"/>
      <c r="BT162" s="161"/>
      <c r="BU162" s="161"/>
      <c r="BV162" s="161"/>
      <c r="BW162" s="161"/>
      <c r="BX162" s="161"/>
      <c r="BY162" s="161"/>
      <c r="BZ162" s="161"/>
      <c r="CA162" s="161"/>
      <c r="CB162" s="161"/>
      <c r="CC162" s="161"/>
    </row>
    <row r="163" spans="1:81" s="1971" customFormat="1" ht="16.5" customHeight="1">
      <c r="A163" s="115">
        <v>144</v>
      </c>
      <c r="B163" s="505" t="s">
        <v>573</v>
      </c>
      <c r="C163" s="115" t="s">
        <v>12564</v>
      </c>
      <c r="D163" s="115" t="s">
        <v>4945</v>
      </c>
      <c r="E163" s="115" t="s">
        <v>4944</v>
      </c>
      <c r="F163" s="240" t="s">
        <v>12563</v>
      </c>
      <c r="G163" s="1967" t="s">
        <v>12562</v>
      </c>
      <c r="H163" s="2146" t="s">
        <v>12561</v>
      </c>
      <c r="I163" s="115" t="s">
        <v>20348</v>
      </c>
      <c r="J163" s="115" t="s">
        <v>4921</v>
      </c>
      <c r="K163" s="2013" t="s">
        <v>20405</v>
      </c>
      <c r="L163" s="2013" t="s">
        <v>12560</v>
      </c>
      <c r="M163" s="2070" t="s">
        <v>12559</v>
      </c>
      <c r="N163" s="2162" t="s">
        <v>4953</v>
      </c>
      <c r="O163" s="2162"/>
      <c r="P163" s="2162" t="s">
        <v>4953</v>
      </c>
      <c r="Q163" s="112">
        <v>9928</v>
      </c>
      <c r="R163" s="112">
        <v>982</v>
      </c>
      <c r="S163" s="112">
        <v>294</v>
      </c>
      <c r="T163" s="112">
        <v>264</v>
      </c>
      <c r="U163" s="112" t="s">
        <v>5052</v>
      </c>
      <c r="V163" s="112">
        <v>30</v>
      </c>
      <c r="W163" s="112">
        <v>40</v>
      </c>
      <c r="X163" s="117" t="s">
        <v>5029</v>
      </c>
      <c r="Y163" s="112">
        <v>30</v>
      </c>
      <c r="Z163" s="112"/>
      <c r="AA163" s="112"/>
      <c r="AB163" s="112">
        <v>66</v>
      </c>
      <c r="AC163" s="112"/>
      <c r="AD163" s="112"/>
      <c r="AE163" s="112"/>
      <c r="AF163" s="318" t="s">
        <v>12558</v>
      </c>
      <c r="AG163" s="112">
        <v>300</v>
      </c>
      <c r="AH163" s="112">
        <v>7000</v>
      </c>
      <c r="AI163" s="505"/>
      <c r="AJ163" s="505"/>
      <c r="AK163" s="505" t="s">
        <v>4987</v>
      </c>
      <c r="AL163" s="505">
        <v>20</v>
      </c>
      <c r="AM163" s="505"/>
      <c r="AN163" s="505">
        <v>12</v>
      </c>
      <c r="AO163" s="505">
        <v>8</v>
      </c>
      <c r="AP163" s="505"/>
      <c r="AQ163" s="505" t="s">
        <v>5091</v>
      </c>
      <c r="AR163" s="505" t="s">
        <v>5206</v>
      </c>
      <c r="AS163" s="505" t="s">
        <v>5206</v>
      </c>
      <c r="AT163" s="254" t="s">
        <v>12557</v>
      </c>
      <c r="AU163" s="109" t="s">
        <v>5091</v>
      </c>
      <c r="AV163" s="109"/>
      <c r="AW163" s="112">
        <v>5000</v>
      </c>
      <c r="AX163" s="112">
        <v>5000</v>
      </c>
      <c r="AY163" s="112">
        <v>5000</v>
      </c>
      <c r="AZ163" s="112">
        <v>5000</v>
      </c>
      <c r="BA163" s="112">
        <v>5000</v>
      </c>
      <c r="BB163" s="254"/>
      <c r="BC163" s="254"/>
      <c r="BD163" s="254" t="s">
        <v>12556</v>
      </c>
      <c r="BE163" s="2021" t="s">
        <v>12554</v>
      </c>
      <c r="BF163" s="109">
        <v>5000</v>
      </c>
      <c r="BG163" s="109">
        <v>5000</v>
      </c>
      <c r="BH163" s="109">
        <v>5000</v>
      </c>
      <c r="BI163" s="109">
        <v>5000</v>
      </c>
      <c r="BJ163" s="109">
        <v>5000</v>
      </c>
      <c r="BK163" s="254"/>
      <c r="BL163" s="254"/>
      <c r="BM163" s="2021" t="s">
        <v>12555</v>
      </c>
      <c r="BN163" s="2022" t="s">
        <v>12554</v>
      </c>
      <c r="BO163" s="115"/>
      <c r="BP163" s="115"/>
      <c r="BQ163" s="115"/>
      <c r="BR163" s="115"/>
      <c r="BS163" s="115"/>
      <c r="BT163" s="115"/>
      <c r="BU163" s="115"/>
      <c r="BV163" s="115"/>
      <c r="BW163" s="115"/>
      <c r="BX163" s="115"/>
      <c r="BY163" s="240">
        <v>2</v>
      </c>
      <c r="BZ163" s="115">
        <v>1</v>
      </c>
      <c r="CA163" s="115"/>
      <c r="CB163" s="115"/>
      <c r="CC163" s="115"/>
    </row>
    <row r="164" spans="1:81" s="1971" customFormat="1" ht="16.5" customHeight="1">
      <c r="A164" s="2004">
        <v>145</v>
      </c>
      <c r="B164" s="115" t="s">
        <v>12386</v>
      </c>
      <c r="C164" s="2146" t="s">
        <v>574</v>
      </c>
      <c r="D164" s="2146" t="s">
        <v>140</v>
      </c>
      <c r="E164" s="2146" t="s">
        <v>4926</v>
      </c>
      <c r="F164" s="2146" t="s">
        <v>12553</v>
      </c>
      <c r="G164" s="2145" t="s">
        <v>12552</v>
      </c>
      <c r="H164" s="2146" t="s">
        <v>12546</v>
      </c>
      <c r="I164" s="2146" t="s">
        <v>12551</v>
      </c>
      <c r="J164" s="240" t="s">
        <v>4993</v>
      </c>
      <c r="K164" s="2151" t="s">
        <v>12550</v>
      </c>
      <c r="L164" s="216" t="s">
        <v>12549</v>
      </c>
      <c r="M164" s="2163" t="s">
        <v>12544</v>
      </c>
      <c r="N164" s="2163" t="s">
        <v>4953</v>
      </c>
      <c r="O164" s="2164"/>
      <c r="P164" s="2164" t="s">
        <v>4953</v>
      </c>
      <c r="Q164" s="98">
        <v>505</v>
      </c>
      <c r="R164" s="98">
        <v>485</v>
      </c>
      <c r="S164" s="509">
        <v>338</v>
      </c>
      <c r="T164" s="98">
        <v>338</v>
      </c>
      <c r="U164" s="98" t="s">
        <v>6062</v>
      </c>
      <c r="V164" s="98"/>
      <c r="W164" s="98">
        <v>82</v>
      </c>
      <c r="X164" s="218" t="s">
        <v>4915</v>
      </c>
      <c r="Y164" s="98"/>
      <c r="Z164" s="98"/>
      <c r="AA164" s="98"/>
      <c r="AB164" s="98">
        <v>9</v>
      </c>
      <c r="AC164" s="98"/>
      <c r="AD164" s="98"/>
      <c r="AE164" s="98">
        <v>50</v>
      </c>
      <c r="AF164" s="117" t="s">
        <v>12543</v>
      </c>
      <c r="AG164" s="112" t="s">
        <v>12542</v>
      </c>
      <c r="AH164" s="1851">
        <v>34317</v>
      </c>
      <c r="AI164" s="115" t="s">
        <v>12541</v>
      </c>
      <c r="AJ164" s="115" t="s">
        <v>12540</v>
      </c>
      <c r="AK164" s="2146"/>
      <c r="AL164" s="2146">
        <v>1</v>
      </c>
      <c r="AM164" s="2146"/>
      <c r="AN164" s="2146">
        <v>1</v>
      </c>
      <c r="AO164" s="2146"/>
      <c r="AP164" s="2146"/>
      <c r="AQ164" s="505" t="s">
        <v>5091</v>
      </c>
      <c r="AR164" s="505" t="s">
        <v>5091</v>
      </c>
      <c r="AS164" s="505" t="s">
        <v>5091</v>
      </c>
      <c r="AT164" s="505" t="s">
        <v>5091</v>
      </c>
      <c r="AU164" s="109" t="s">
        <v>5091</v>
      </c>
      <c r="AV164" s="109"/>
      <c r="AW164" s="98"/>
      <c r="AX164" s="98"/>
      <c r="AY164" s="98"/>
      <c r="AZ164" s="98"/>
      <c r="BA164" s="98"/>
      <c r="BB164" s="218"/>
      <c r="BC164" s="2165"/>
      <c r="BD164" s="374"/>
      <c r="BE164" s="374" t="s">
        <v>5128</v>
      </c>
      <c r="BF164" s="221"/>
      <c r="BG164" s="221"/>
      <c r="BH164" s="221"/>
      <c r="BI164" s="221"/>
      <c r="BJ164" s="221"/>
      <c r="BK164" s="2165"/>
      <c r="BL164" s="2165"/>
      <c r="BM164" s="2146"/>
      <c r="BN164" s="2153" t="s">
        <v>5128</v>
      </c>
      <c r="BO164" s="2146"/>
      <c r="BP164" s="2146"/>
      <c r="BQ164" s="2146"/>
      <c r="BR164" s="2146"/>
      <c r="BS164" s="505"/>
      <c r="BT164" s="2146"/>
      <c r="BU164" s="2146"/>
      <c r="BV164" s="2146"/>
      <c r="BW164" s="2146"/>
      <c r="BX164" s="240"/>
      <c r="BY164" s="2166">
        <v>5</v>
      </c>
      <c r="BZ164" s="2166"/>
      <c r="CA164" s="2167">
        <v>1</v>
      </c>
      <c r="CB164" s="2167"/>
      <c r="CC164" s="2167"/>
    </row>
    <row r="165" spans="1:81" s="1971" customFormat="1" ht="16.5" customHeight="1">
      <c r="A165" s="1897"/>
      <c r="B165" s="115" t="s">
        <v>12386</v>
      </c>
      <c r="C165" s="2146" t="s">
        <v>574</v>
      </c>
      <c r="D165" s="2146" t="s">
        <v>140</v>
      </c>
      <c r="E165" s="115" t="s">
        <v>5989</v>
      </c>
      <c r="F165" s="2146" t="s">
        <v>12548</v>
      </c>
      <c r="G165" s="1967" t="s">
        <v>12547</v>
      </c>
      <c r="H165" s="2146" t="s">
        <v>12546</v>
      </c>
      <c r="I165" s="2146" t="s">
        <v>12545</v>
      </c>
      <c r="J165" s="115" t="s">
        <v>4953</v>
      </c>
      <c r="K165" s="115" t="s">
        <v>5429</v>
      </c>
      <c r="L165" s="115" t="s">
        <v>5429</v>
      </c>
      <c r="M165" s="2163" t="s">
        <v>12544</v>
      </c>
      <c r="N165" s="2163" t="s">
        <v>4953</v>
      </c>
      <c r="O165" s="2001"/>
      <c r="P165" s="2164" t="s">
        <v>4953</v>
      </c>
      <c r="Q165" s="98">
        <v>4989</v>
      </c>
      <c r="R165" s="112">
        <v>2959</v>
      </c>
      <c r="S165" s="112">
        <v>1154</v>
      </c>
      <c r="T165" s="112">
        <v>516</v>
      </c>
      <c r="U165" s="112" t="s">
        <v>5072</v>
      </c>
      <c r="V165" s="112">
        <v>638</v>
      </c>
      <c r="W165" s="112"/>
      <c r="X165" s="117"/>
      <c r="Y165" s="112">
        <v>217</v>
      </c>
      <c r="Z165" s="112">
        <v>84</v>
      </c>
      <c r="AA165" s="112"/>
      <c r="AB165" s="112">
        <v>87</v>
      </c>
      <c r="AC165" s="112"/>
      <c r="AD165" s="112"/>
      <c r="AE165" s="98">
        <v>30</v>
      </c>
      <c r="AF165" s="117" t="s">
        <v>12543</v>
      </c>
      <c r="AG165" s="112" t="s">
        <v>12542</v>
      </c>
      <c r="AH165" s="1852"/>
      <c r="AI165" s="115" t="s">
        <v>12541</v>
      </c>
      <c r="AJ165" s="115" t="s">
        <v>12540</v>
      </c>
      <c r="AK165" s="2146" t="s">
        <v>4950</v>
      </c>
      <c r="AL165" s="2146">
        <v>1</v>
      </c>
      <c r="AM165" s="2146"/>
      <c r="AN165" s="2146">
        <v>1</v>
      </c>
      <c r="AO165" s="2146"/>
      <c r="AP165" s="2146"/>
      <c r="AQ165" s="115">
        <v>39</v>
      </c>
      <c r="AR165" s="2146" t="s">
        <v>12539</v>
      </c>
      <c r="AS165" s="2146" t="s">
        <v>12539</v>
      </c>
      <c r="AT165" s="218" t="s">
        <v>12538</v>
      </c>
      <c r="AU165" s="109">
        <v>1322</v>
      </c>
      <c r="AV165" s="109">
        <v>33.897435897435898</v>
      </c>
      <c r="AW165" s="112"/>
      <c r="AX165" s="112"/>
      <c r="AY165" s="112"/>
      <c r="AZ165" s="112"/>
      <c r="BA165" s="112"/>
      <c r="BB165" s="117"/>
      <c r="BC165" s="117"/>
      <c r="BD165" s="117"/>
      <c r="BE165" s="374" t="s">
        <v>5128</v>
      </c>
      <c r="BF165" s="109"/>
      <c r="BG165" s="109"/>
      <c r="BH165" s="109"/>
      <c r="BI165" s="109"/>
      <c r="BJ165" s="109"/>
      <c r="BK165" s="117"/>
      <c r="BL165" s="117"/>
      <c r="BM165" s="2002"/>
      <c r="BN165" s="2153" t="s">
        <v>5128</v>
      </c>
      <c r="BO165" s="115"/>
      <c r="BP165" s="115"/>
      <c r="BQ165" s="115"/>
      <c r="BR165" s="115"/>
      <c r="BS165" s="115"/>
      <c r="BT165" s="115"/>
      <c r="BU165" s="115"/>
      <c r="BV165" s="115"/>
      <c r="BW165" s="115"/>
      <c r="BX165" s="115"/>
      <c r="BY165" s="2168"/>
      <c r="BZ165" s="2168"/>
      <c r="CA165" s="2169"/>
      <c r="CB165" s="2169"/>
      <c r="CC165" s="2169"/>
    </row>
    <row r="166" spans="1:81" s="1971" customFormat="1" ht="16.5" customHeight="1">
      <c r="A166" s="115">
        <v>146</v>
      </c>
      <c r="B166" s="505" t="s">
        <v>573</v>
      </c>
      <c r="C166" s="115" t="s">
        <v>585</v>
      </c>
      <c r="D166" s="115" t="s">
        <v>140</v>
      </c>
      <c r="E166" s="115" t="s">
        <v>4926</v>
      </c>
      <c r="F166" s="240" t="s">
        <v>12537</v>
      </c>
      <c r="G166" s="1967" t="s">
        <v>12536</v>
      </c>
      <c r="H166" s="115" t="s">
        <v>12535</v>
      </c>
      <c r="I166" s="115" t="s">
        <v>12534</v>
      </c>
      <c r="J166" s="115" t="s">
        <v>4993</v>
      </c>
      <c r="K166" s="2013" t="s">
        <v>12533</v>
      </c>
      <c r="L166" s="2013" t="s">
        <v>12532</v>
      </c>
      <c r="M166" s="94" t="s">
        <v>12531</v>
      </c>
      <c r="N166" s="2163" t="s">
        <v>4953</v>
      </c>
      <c r="O166" s="2001"/>
      <c r="P166" s="2001" t="s">
        <v>4953</v>
      </c>
      <c r="Q166" s="112">
        <v>403</v>
      </c>
      <c r="R166" s="112">
        <v>1244</v>
      </c>
      <c r="S166" s="112">
        <v>311</v>
      </c>
      <c r="T166" s="112">
        <v>311</v>
      </c>
      <c r="U166" s="112" t="s">
        <v>8851</v>
      </c>
      <c r="V166" s="112"/>
      <c r="W166" s="112">
        <v>230</v>
      </c>
      <c r="X166" s="117" t="s">
        <v>5029</v>
      </c>
      <c r="Y166" s="112"/>
      <c r="Z166" s="112"/>
      <c r="AA166" s="112">
        <v>560</v>
      </c>
      <c r="AB166" s="112">
        <v>53</v>
      </c>
      <c r="AC166" s="112"/>
      <c r="AD166" s="112"/>
      <c r="AE166" s="112"/>
      <c r="AF166" s="94" t="s">
        <v>12530</v>
      </c>
      <c r="AG166" s="112" t="s">
        <v>5841</v>
      </c>
      <c r="AH166" s="112">
        <v>5694</v>
      </c>
      <c r="AI166" s="115"/>
      <c r="AJ166" s="115"/>
      <c r="AK166" s="115" t="s">
        <v>6616</v>
      </c>
      <c r="AL166" s="115">
        <v>3</v>
      </c>
      <c r="AM166" s="115"/>
      <c r="AN166" s="115">
        <v>2</v>
      </c>
      <c r="AO166" s="115">
        <v>1</v>
      </c>
      <c r="AP166" s="115"/>
      <c r="AQ166" s="115">
        <v>253</v>
      </c>
      <c r="AR166" s="115" t="s">
        <v>5206</v>
      </c>
      <c r="AS166" s="505" t="s">
        <v>5206</v>
      </c>
      <c r="AT166" s="115" t="s">
        <v>12529</v>
      </c>
      <c r="AU166" s="109">
        <v>5562</v>
      </c>
      <c r="AV166" s="109">
        <v>21.984189723320156</v>
      </c>
      <c r="AW166" s="112"/>
      <c r="AX166" s="112"/>
      <c r="AY166" s="112"/>
      <c r="AZ166" s="112"/>
      <c r="BA166" s="112"/>
      <c r="BB166" s="117"/>
      <c r="BC166" s="117"/>
      <c r="BD166" s="117"/>
      <c r="BE166" s="2002" t="s">
        <v>4908</v>
      </c>
      <c r="BF166" s="109"/>
      <c r="BG166" s="109"/>
      <c r="BH166" s="109"/>
      <c r="BI166" s="109"/>
      <c r="BJ166" s="109"/>
      <c r="BK166" s="117"/>
      <c r="BL166" s="117"/>
      <c r="BM166" s="2002"/>
      <c r="BN166" s="2003"/>
      <c r="BO166" s="115"/>
      <c r="BP166" s="115"/>
      <c r="BQ166" s="115"/>
      <c r="BR166" s="115"/>
      <c r="BS166" s="115"/>
      <c r="BT166" s="115"/>
      <c r="BU166" s="115"/>
      <c r="BV166" s="115"/>
      <c r="BW166" s="115"/>
      <c r="BX166" s="115"/>
      <c r="BY166" s="240">
        <v>1</v>
      </c>
      <c r="BZ166" s="115"/>
      <c r="CA166" s="115"/>
      <c r="CB166" s="115"/>
      <c r="CC166" s="115"/>
    </row>
    <row r="167" spans="1:81" s="1971" customFormat="1" ht="16.5" customHeight="1">
      <c r="A167" s="115">
        <v>147</v>
      </c>
      <c r="B167" s="115" t="s">
        <v>12386</v>
      </c>
      <c r="C167" s="115" t="s">
        <v>12528</v>
      </c>
      <c r="D167" s="115" t="s">
        <v>4945</v>
      </c>
      <c r="E167" s="115" t="s">
        <v>4944</v>
      </c>
      <c r="F167" s="240" t="s">
        <v>12527</v>
      </c>
      <c r="G167" s="1967" t="s">
        <v>12526</v>
      </c>
      <c r="H167" s="115" t="s">
        <v>12525</v>
      </c>
      <c r="I167" s="115" t="s">
        <v>12524</v>
      </c>
      <c r="J167" s="115" t="s">
        <v>4921</v>
      </c>
      <c r="K167" s="2013" t="s">
        <v>12523</v>
      </c>
      <c r="L167" s="2013" t="s">
        <v>12522</v>
      </c>
      <c r="M167" s="94" t="s">
        <v>12521</v>
      </c>
      <c r="N167" s="259" t="s">
        <v>4953</v>
      </c>
      <c r="O167" s="2001"/>
      <c r="P167" s="2001" t="s">
        <v>4921</v>
      </c>
      <c r="Q167" s="112">
        <v>2640</v>
      </c>
      <c r="R167" s="112">
        <v>6524.78</v>
      </c>
      <c r="S167" s="112">
        <v>856</v>
      </c>
      <c r="T167" s="112">
        <v>528</v>
      </c>
      <c r="U167" s="112" t="s">
        <v>5141</v>
      </c>
      <c r="V167" s="112">
        <v>328</v>
      </c>
      <c r="W167" s="112">
        <v>135</v>
      </c>
      <c r="X167" s="117" t="s">
        <v>4935</v>
      </c>
      <c r="Y167" s="112">
        <v>438.19</v>
      </c>
      <c r="Z167" s="112">
        <v>103.32</v>
      </c>
      <c r="AA167" s="112">
        <v>6340</v>
      </c>
      <c r="AB167" s="112">
        <v>91.62</v>
      </c>
      <c r="AC167" s="112"/>
      <c r="AD167" s="112"/>
      <c r="AE167" s="112">
        <v>45</v>
      </c>
      <c r="AF167" s="94" t="s">
        <v>12520</v>
      </c>
      <c r="AG167" s="112">
        <v>719</v>
      </c>
      <c r="AH167" s="112">
        <v>719</v>
      </c>
      <c r="AI167" s="115"/>
      <c r="AJ167" s="115"/>
      <c r="AK167" s="115" t="s">
        <v>5183</v>
      </c>
      <c r="AL167" s="115">
        <v>15</v>
      </c>
      <c r="AM167" s="115">
        <v>10</v>
      </c>
      <c r="AN167" s="115">
        <v>1</v>
      </c>
      <c r="AO167" s="115">
        <v>4</v>
      </c>
      <c r="AP167" s="115"/>
      <c r="AQ167" s="115">
        <v>299</v>
      </c>
      <c r="AR167" s="115" t="s">
        <v>5206</v>
      </c>
      <c r="AS167" s="115" t="s">
        <v>8141</v>
      </c>
      <c r="AT167" s="115" t="s">
        <v>5193</v>
      </c>
      <c r="AU167" s="221">
        <v>16522</v>
      </c>
      <c r="AV167" s="109">
        <v>55.257525083612038</v>
      </c>
      <c r="AW167" s="112"/>
      <c r="AX167" s="112"/>
      <c r="AY167" s="112"/>
      <c r="AZ167" s="112"/>
      <c r="BA167" s="112"/>
      <c r="BB167" s="117"/>
      <c r="BC167" s="117"/>
      <c r="BD167" s="117"/>
      <c r="BE167" s="2002" t="s">
        <v>4908</v>
      </c>
      <c r="BF167" s="109"/>
      <c r="BG167" s="109"/>
      <c r="BH167" s="109"/>
      <c r="BI167" s="109"/>
      <c r="BJ167" s="109"/>
      <c r="BK167" s="117"/>
      <c r="BL167" s="117"/>
      <c r="BM167" s="2002"/>
      <c r="BN167" s="2003"/>
      <c r="BO167" s="115"/>
      <c r="BP167" s="115"/>
      <c r="BQ167" s="115"/>
      <c r="BR167" s="115"/>
      <c r="BS167" s="115"/>
      <c r="BT167" s="115"/>
      <c r="BU167" s="115"/>
      <c r="BV167" s="115"/>
      <c r="BW167" s="115"/>
      <c r="BX167" s="115"/>
      <c r="BY167" s="115">
        <v>2</v>
      </c>
      <c r="BZ167" s="115"/>
      <c r="CA167" s="115">
        <v>22</v>
      </c>
      <c r="CB167" s="115"/>
      <c r="CC167" s="115"/>
    </row>
    <row r="168" spans="1:81" s="1971" customFormat="1" ht="16.5" customHeight="1">
      <c r="A168" s="115">
        <v>148</v>
      </c>
      <c r="B168" s="115" t="s">
        <v>12386</v>
      </c>
      <c r="C168" s="115" t="s">
        <v>12410</v>
      </c>
      <c r="D168" s="115" t="s">
        <v>4945</v>
      </c>
      <c r="E168" s="115" t="s">
        <v>4944</v>
      </c>
      <c r="F168" s="240" t="s">
        <v>12519</v>
      </c>
      <c r="G168" s="1967" t="s">
        <v>12518</v>
      </c>
      <c r="H168" s="115" t="s">
        <v>12517</v>
      </c>
      <c r="I168" s="2146" t="s">
        <v>12516</v>
      </c>
      <c r="J168" s="115" t="s">
        <v>4921</v>
      </c>
      <c r="K168" s="2013" t="s">
        <v>12515</v>
      </c>
      <c r="L168" s="2013" t="s">
        <v>12514</v>
      </c>
      <c r="M168" s="2163" t="s">
        <v>12513</v>
      </c>
      <c r="N168" s="2001" t="s">
        <v>4917</v>
      </c>
      <c r="O168" s="2001"/>
      <c r="P168" s="2001" t="s">
        <v>4917</v>
      </c>
      <c r="Q168" s="112">
        <v>1317.28</v>
      </c>
      <c r="R168" s="112">
        <v>1252.24</v>
      </c>
      <c r="S168" s="112">
        <v>1252</v>
      </c>
      <c r="T168" s="112">
        <v>1052</v>
      </c>
      <c r="U168" s="112" t="s">
        <v>4916</v>
      </c>
      <c r="V168" s="112">
        <v>200</v>
      </c>
      <c r="W168" s="112">
        <v>26</v>
      </c>
      <c r="X168" s="117"/>
      <c r="Y168" s="112">
        <v>99.17</v>
      </c>
      <c r="Z168" s="112">
        <v>112.4</v>
      </c>
      <c r="AA168" s="112">
        <v>1000</v>
      </c>
      <c r="AB168" s="112">
        <v>26.45</v>
      </c>
      <c r="AC168" s="112"/>
      <c r="AD168" s="112"/>
      <c r="AE168" s="98">
        <v>50</v>
      </c>
      <c r="AF168" s="117" t="s">
        <v>12512</v>
      </c>
      <c r="AG168" s="112">
        <v>3248</v>
      </c>
      <c r="AH168" s="112">
        <v>3248</v>
      </c>
      <c r="AI168" s="115" t="s">
        <v>12511</v>
      </c>
      <c r="AJ168" s="115" t="s">
        <v>12510</v>
      </c>
      <c r="AK168" s="115" t="s">
        <v>4950</v>
      </c>
      <c r="AL168" s="505">
        <v>7</v>
      </c>
      <c r="AM168" s="2146">
        <v>3</v>
      </c>
      <c r="AN168" s="2146">
        <v>3</v>
      </c>
      <c r="AO168" s="2146">
        <v>1</v>
      </c>
      <c r="AP168" s="2146"/>
      <c r="AQ168" s="115">
        <v>300</v>
      </c>
      <c r="AR168" s="115" t="s">
        <v>4910</v>
      </c>
      <c r="AS168" s="115" t="s">
        <v>4910</v>
      </c>
      <c r="AT168" s="115" t="s">
        <v>12509</v>
      </c>
      <c r="AU168" s="109">
        <v>10000</v>
      </c>
      <c r="AV168" s="109">
        <v>33.333333333333336</v>
      </c>
      <c r="AW168" s="112">
        <v>2000</v>
      </c>
      <c r="AX168" s="112">
        <v>1000</v>
      </c>
      <c r="AY168" s="112">
        <v>1000</v>
      </c>
      <c r="AZ168" s="112">
        <v>1000</v>
      </c>
      <c r="BA168" s="112">
        <v>1000</v>
      </c>
      <c r="BB168" s="117"/>
      <c r="BC168" s="117"/>
      <c r="BD168" s="117" t="s">
        <v>12508</v>
      </c>
      <c r="BE168" s="2002" t="s">
        <v>12507</v>
      </c>
      <c r="BF168" s="109"/>
      <c r="BG168" s="109"/>
      <c r="BH168" s="109"/>
      <c r="BI168" s="109"/>
      <c r="BJ168" s="109"/>
      <c r="BK168" s="117"/>
      <c r="BL168" s="117"/>
      <c r="BM168" s="2002"/>
      <c r="BN168" s="2003"/>
      <c r="BO168" s="115"/>
      <c r="BP168" s="115"/>
      <c r="BQ168" s="115"/>
      <c r="BR168" s="115"/>
      <c r="BS168" s="115"/>
      <c r="BT168" s="115"/>
      <c r="BU168" s="115"/>
      <c r="BV168" s="115"/>
      <c r="BW168" s="115"/>
      <c r="BX168" s="115"/>
      <c r="BY168" s="2146"/>
      <c r="BZ168" s="2146"/>
      <c r="CA168" s="2146"/>
      <c r="CB168" s="115">
        <v>1</v>
      </c>
      <c r="CC168" s="115">
        <v>10</v>
      </c>
    </row>
    <row r="169" spans="1:81" s="1971" customFormat="1" ht="16.5" customHeight="1">
      <c r="A169" s="115">
        <v>149</v>
      </c>
      <c r="B169" s="505" t="s">
        <v>573</v>
      </c>
      <c r="C169" s="505" t="s">
        <v>657</v>
      </c>
      <c r="D169" s="505" t="s">
        <v>140</v>
      </c>
      <c r="E169" s="505" t="s">
        <v>4926</v>
      </c>
      <c r="F169" s="2146" t="s">
        <v>12506</v>
      </c>
      <c r="G169" s="2016" t="s">
        <v>12505</v>
      </c>
      <c r="H169" s="505" t="s">
        <v>12504</v>
      </c>
      <c r="I169" s="505" t="s">
        <v>9823</v>
      </c>
      <c r="J169" s="505" t="s">
        <v>4993</v>
      </c>
      <c r="K169" s="2017" t="s">
        <v>12503</v>
      </c>
      <c r="L169" s="94" t="s">
        <v>12502</v>
      </c>
      <c r="M169" s="2070" t="s">
        <v>12501</v>
      </c>
      <c r="N169" s="259" t="s">
        <v>4953</v>
      </c>
      <c r="O169" s="2170"/>
      <c r="P169" s="2001" t="s">
        <v>4921</v>
      </c>
      <c r="Q169" s="112">
        <v>6810</v>
      </c>
      <c r="R169" s="112">
        <v>7999</v>
      </c>
      <c r="S169" s="112">
        <v>2265</v>
      </c>
      <c r="T169" s="112">
        <v>1561</v>
      </c>
      <c r="U169" s="173" t="s">
        <v>5780</v>
      </c>
      <c r="V169" s="112">
        <v>704</v>
      </c>
      <c r="W169" s="112">
        <v>348</v>
      </c>
      <c r="X169" s="117" t="s">
        <v>5029</v>
      </c>
      <c r="Y169" s="112">
        <v>619</v>
      </c>
      <c r="Z169" s="112">
        <v>306</v>
      </c>
      <c r="AA169" s="112">
        <v>1500</v>
      </c>
      <c r="AB169" s="112">
        <v>462</v>
      </c>
      <c r="AC169" s="112">
        <v>17</v>
      </c>
      <c r="AD169" s="112">
        <v>56</v>
      </c>
      <c r="AE169" s="112">
        <v>80</v>
      </c>
      <c r="AF169" s="116" t="s">
        <v>12500</v>
      </c>
      <c r="AG169" s="112">
        <v>2430</v>
      </c>
      <c r="AH169" s="112">
        <v>9924</v>
      </c>
      <c r="AI169" s="505"/>
      <c r="AJ169" s="505"/>
      <c r="AK169" s="505" t="s">
        <v>6616</v>
      </c>
      <c r="AL169" s="505">
        <v>10</v>
      </c>
      <c r="AM169" s="505">
        <v>1</v>
      </c>
      <c r="AN169" s="505">
        <v>6</v>
      </c>
      <c r="AO169" s="505">
        <v>1</v>
      </c>
      <c r="AP169" s="505">
        <v>2</v>
      </c>
      <c r="AQ169" s="505">
        <v>300</v>
      </c>
      <c r="AR169" s="2036" t="s">
        <v>4932</v>
      </c>
      <c r="AS169" s="505" t="s">
        <v>5977</v>
      </c>
      <c r="AT169" s="505" t="s">
        <v>5987</v>
      </c>
      <c r="AU169" s="109">
        <v>35162</v>
      </c>
      <c r="AV169" s="109">
        <v>117.20666666666666</v>
      </c>
      <c r="AW169" s="112"/>
      <c r="AX169" s="112"/>
      <c r="AY169" s="112"/>
      <c r="AZ169" s="112"/>
      <c r="BA169" s="112"/>
      <c r="BB169" s="254"/>
      <c r="BC169" s="254"/>
      <c r="BD169" s="254"/>
      <c r="BE169" s="2002" t="s">
        <v>4908</v>
      </c>
      <c r="BF169" s="109"/>
      <c r="BG169" s="109"/>
      <c r="BH169" s="109"/>
      <c r="BI169" s="109"/>
      <c r="BJ169" s="109"/>
      <c r="BK169" s="254"/>
      <c r="BL169" s="254"/>
      <c r="BM169" s="2021"/>
      <c r="BN169" s="2022" t="s">
        <v>4908</v>
      </c>
      <c r="BO169" s="505"/>
      <c r="BP169" s="505"/>
      <c r="BQ169" s="505"/>
      <c r="BR169" s="505"/>
      <c r="BS169" s="505"/>
      <c r="BT169" s="505"/>
      <c r="BU169" s="505"/>
      <c r="BV169" s="505"/>
      <c r="BW169" s="505"/>
      <c r="BX169" s="505"/>
      <c r="BY169" s="505">
        <v>2</v>
      </c>
      <c r="BZ169" s="505"/>
      <c r="CA169" s="505">
        <v>18</v>
      </c>
      <c r="CB169" s="505"/>
      <c r="CC169" s="505">
        <v>5</v>
      </c>
    </row>
    <row r="170" spans="1:81" s="1971" customFormat="1" ht="16.5" customHeight="1">
      <c r="A170" s="115">
        <v>150</v>
      </c>
      <c r="B170" s="115" t="s">
        <v>12386</v>
      </c>
      <c r="C170" s="115" t="s">
        <v>11597</v>
      </c>
      <c r="D170" s="115" t="s">
        <v>4945</v>
      </c>
      <c r="E170" s="115" t="s">
        <v>4926</v>
      </c>
      <c r="F170" s="240" t="s">
        <v>12499</v>
      </c>
      <c r="G170" s="2016" t="s">
        <v>12498</v>
      </c>
      <c r="H170" s="2146" t="s">
        <v>12497</v>
      </c>
      <c r="I170" s="115" t="s">
        <v>12496</v>
      </c>
      <c r="J170" s="115" t="s">
        <v>4921</v>
      </c>
      <c r="K170" s="115" t="s">
        <v>12495</v>
      </c>
      <c r="L170" s="115" t="s">
        <v>12494</v>
      </c>
      <c r="M170" s="94" t="s">
        <v>12493</v>
      </c>
      <c r="N170" s="259" t="s">
        <v>4953</v>
      </c>
      <c r="O170" s="259"/>
      <c r="P170" s="259" t="s">
        <v>4953</v>
      </c>
      <c r="Q170" s="112">
        <v>2728</v>
      </c>
      <c r="R170" s="112">
        <v>2728</v>
      </c>
      <c r="S170" s="112">
        <v>1384</v>
      </c>
      <c r="T170" s="112">
        <v>1384</v>
      </c>
      <c r="U170" s="112" t="s">
        <v>5072</v>
      </c>
      <c r="V170" s="98"/>
      <c r="W170" s="112">
        <v>161</v>
      </c>
      <c r="X170" s="117" t="s">
        <v>5029</v>
      </c>
      <c r="Y170" s="112">
        <v>143</v>
      </c>
      <c r="Z170" s="112">
        <v>216</v>
      </c>
      <c r="AA170" s="112">
        <v>5700</v>
      </c>
      <c r="AB170" s="112">
        <v>201</v>
      </c>
      <c r="AC170" s="98"/>
      <c r="AD170" s="98">
        <v>59</v>
      </c>
      <c r="AE170" s="112">
        <v>700</v>
      </c>
      <c r="AF170" s="117" t="s">
        <v>12492</v>
      </c>
      <c r="AG170" s="91"/>
      <c r="AH170" s="112">
        <v>1723</v>
      </c>
      <c r="AI170" s="115"/>
      <c r="AJ170" s="115"/>
      <c r="AK170" s="115" t="s">
        <v>12491</v>
      </c>
      <c r="AL170" s="505">
        <v>5</v>
      </c>
      <c r="AM170" s="505">
        <v>1</v>
      </c>
      <c r="AN170" s="505">
        <v>2</v>
      </c>
      <c r="AO170" s="115">
        <v>2</v>
      </c>
      <c r="AP170" s="115"/>
      <c r="AQ170" s="115" t="s">
        <v>5091</v>
      </c>
      <c r="AR170" s="115" t="s">
        <v>4910</v>
      </c>
      <c r="AS170" s="94"/>
      <c r="AT170" s="115" t="s">
        <v>12490</v>
      </c>
      <c r="AU170" s="109" t="s">
        <v>5091</v>
      </c>
      <c r="AV170" s="109"/>
      <c r="AW170" s="91"/>
      <c r="AX170" s="91"/>
      <c r="AY170" s="91"/>
      <c r="AZ170" s="91"/>
      <c r="BA170" s="91"/>
      <c r="BB170" s="96"/>
      <c r="BC170" s="96"/>
      <c r="BD170" s="2024"/>
      <c r="BE170" s="2024" t="s">
        <v>4908</v>
      </c>
      <c r="BF170" s="90"/>
      <c r="BG170" s="90"/>
      <c r="BH170" s="90"/>
      <c r="BI170" s="90"/>
      <c r="BJ170" s="90"/>
      <c r="BK170" s="96"/>
      <c r="BL170" s="96"/>
      <c r="BM170" s="2024"/>
      <c r="BN170" s="2025" t="s">
        <v>4908</v>
      </c>
      <c r="BO170" s="115"/>
      <c r="BP170" s="115"/>
      <c r="BQ170" s="115"/>
      <c r="BR170" s="115"/>
      <c r="BS170" s="115"/>
      <c r="BT170" s="115"/>
      <c r="BU170" s="115"/>
      <c r="BV170" s="115"/>
      <c r="BW170" s="115"/>
      <c r="BX170" s="115"/>
      <c r="BY170" s="240">
        <v>1</v>
      </c>
      <c r="BZ170" s="240"/>
      <c r="CA170" s="240">
        <v>1</v>
      </c>
      <c r="CB170" s="240"/>
      <c r="CC170" s="240">
        <v>10</v>
      </c>
    </row>
    <row r="171" spans="1:81" s="1971" customFormat="1" ht="16.5" customHeight="1">
      <c r="A171" s="115">
        <v>151</v>
      </c>
      <c r="B171" s="2146" t="s">
        <v>12386</v>
      </c>
      <c r="C171" s="2146" t="s">
        <v>11597</v>
      </c>
      <c r="D171" s="2146" t="s">
        <v>4945</v>
      </c>
      <c r="E171" s="2146" t="s">
        <v>4944</v>
      </c>
      <c r="F171" s="2146" t="s">
        <v>12489</v>
      </c>
      <c r="G171" s="2171" t="s">
        <v>12488</v>
      </c>
      <c r="H171" s="2146" t="s">
        <v>12487</v>
      </c>
      <c r="I171" s="2146" t="s">
        <v>12486</v>
      </c>
      <c r="J171" s="240" t="s">
        <v>4921</v>
      </c>
      <c r="K171" s="2151" t="s">
        <v>12485</v>
      </c>
      <c r="L171" s="94" t="s">
        <v>12484</v>
      </c>
      <c r="M171" s="94" t="s">
        <v>12483</v>
      </c>
      <c r="N171" s="2010" t="s">
        <v>4921</v>
      </c>
      <c r="O171" s="2010" t="s">
        <v>4936</v>
      </c>
      <c r="P171" s="2163" t="s">
        <v>4953</v>
      </c>
      <c r="Q171" s="98">
        <v>24856</v>
      </c>
      <c r="R171" s="98">
        <v>2062.73</v>
      </c>
      <c r="S171" s="98">
        <v>788</v>
      </c>
      <c r="T171" s="98">
        <v>788</v>
      </c>
      <c r="U171" s="98" t="s">
        <v>5072</v>
      </c>
      <c r="V171" s="2172"/>
      <c r="W171" s="98">
        <v>36</v>
      </c>
      <c r="X171" s="218" t="s">
        <v>4935</v>
      </c>
      <c r="Y171" s="98">
        <v>140</v>
      </c>
      <c r="Z171" s="98">
        <v>220</v>
      </c>
      <c r="AA171" s="98">
        <v>10645</v>
      </c>
      <c r="AB171" s="98">
        <v>151.5</v>
      </c>
      <c r="AC171" s="2172"/>
      <c r="AD171" s="2172"/>
      <c r="AE171" s="98">
        <v>1344</v>
      </c>
      <c r="AF171" s="216" t="s">
        <v>12482</v>
      </c>
      <c r="AG171" s="112">
        <v>3150</v>
      </c>
      <c r="AH171" s="112">
        <v>5739</v>
      </c>
      <c r="AI171" s="240"/>
      <c r="AJ171" s="240"/>
      <c r="AK171" s="115" t="s">
        <v>7082</v>
      </c>
      <c r="AL171" s="115">
        <v>22</v>
      </c>
      <c r="AM171" s="115">
        <v>3</v>
      </c>
      <c r="AN171" s="115">
        <v>12</v>
      </c>
      <c r="AO171" s="115">
        <v>7</v>
      </c>
      <c r="AP171" s="115"/>
      <c r="AQ171" s="115" t="s">
        <v>5091</v>
      </c>
      <c r="AR171" s="115" t="s">
        <v>4932</v>
      </c>
      <c r="AS171" s="94" t="s">
        <v>5091</v>
      </c>
      <c r="AT171" s="94" t="s">
        <v>12481</v>
      </c>
      <c r="AU171" s="109" t="s">
        <v>5091</v>
      </c>
      <c r="AV171" s="109"/>
      <c r="AW171" s="98"/>
      <c r="AX171" s="98"/>
      <c r="AY171" s="98"/>
      <c r="AZ171" s="98"/>
      <c r="BA171" s="98"/>
      <c r="BB171" s="218"/>
      <c r="BC171" s="2149"/>
      <c r="BD171" s="374"/>
      <c r="BE171" s="2149" t="s">
        <v>4908</v>
      </c>
      <c r="BF171" s="221"/>
      <c r="BG171" s="221"/>
      <c r="BH171" s="221"/>
      <c r="BI171" s="221"/>
      <c r="BJ171" s="221"/>
      <c r="BK171" s="2149"/>
      <c r="BL171" s="2149"/>
      <c r="BM171" s="2146"/>
      <c r="BN171" s="2150"/>
      <c r="BO171" s="115"/>
      <c r="BP171" s="115"/>
      <c r="BQ171" s="115"/>
      <c r="BR171" s="115"/>
      <c r="BS171" s="115"/>
      <c r="BT171" s="115"/>
      <c r="BU171" s="115"/>
      <c r="BV171" s="115"/>
      <c r="BW171" s="115"/>
      <c r="BX171" s="115"/>
      <c r="BY171" s="240">
        <v>4</v>
      </c>
      <c r="BZ171" s="2146"/>
      <c r="CA171" s="2146">
        <v>3</v>
      </c>
      <c r="CB171" s="374"/>
      <c r="CC171" s="374"/>
    </row>
    <row r="172" spans="1:81" s="1971" customFormat="1" ht="16.5" customHeight="1">
      <c r="A172" s="115">
        <v>152</v>
      </c>
      <c r="B172" s="115" t="s">
        <v>12386</v>
      </c>
      <c r="C172" s="115" t="s">
        <v>12480</v>
      </c>
      <c r="D172" s="115" t="s">
        <v>4945</v>
      </c>
      <c r="E172" s="115" t="s">
        <v>4944</v>
      </c>
      <c r="F172" s="240" t="s">
        <v>12479</v>
      </c>
      <c r="G172" s="1967" t="s">
        <v>12478</v>
      </c>
      <c r="H172" s="115" t="s">
        <v>12477</v>
      </c>
      <c r="I172" s="115" t="s">
        <v>12476</v>
      </c>
      <c r="J172" s="115" t="s">
        <v>4921</v>
      </c>
      <c r="K172" s="2013" t="s">
        <v>12475</v>
      </c>
      <c r="L172" s="2013" t="s">
        <v>12474</v>
      </c>
      <c r="M172" s="2070" t="s">
        <v>12473</v>
      </c>
      <c r="N172" s="2001" t="s">
        <v>4917</v>
      </c>
      <c r="O172" s="2001"/>
      <c r="P172" s="2001" t="s">
        <v>4917</v>
      </c>
      <c r="Q172" s="112">
        <v>2052</v>
      </c>
      <c r="R172" s="112">
        <v>599</v>
      </c>
      <c r="S172" s="112">
        <v>383</v>
      </c>
      <c r="T172" s="112">
        <v>363</v>
      </c>
      <c r="U172" s="112" t="s">
        <v>4952</v>
      </c>
      <c r="V172" s="112">
        <v>20</v>
      </c>
      <c r="W172" s="112">
        <v>16</v>
      </c>
      <c r="X172" s="117" t="s">
        <v>4935</v>
      </c>
      <c r="Y172" s="112"/>
      <c r="Z172" s="112">
        <v>26</v>
      </c>
      <c r="AA172" s="112">
        <v>1000</v>
      </c>
      <c r="AB172" s="112">
        <v>16</v>
      </c>
      <c r="AC172" s="112"/>
      <c r="AD172" s="112"/>
      <c r="AE172" s="112">
        <v>80</v>
      </c>
      <c r="AF172" s="94" t="s">
        <v>12472</v>
      </c>
      <c r="AG172" s="112">
        <v>1500</v>
      </c>
      <c r="AH172" s="112">
        <v>2000</v>
      </c>
      <c r="AI172" s="115"/>
      <c r="AJ172" s="115"/>
      <c r="AK172" s="115" t="s">
        <v>4950</v>
      </c>
      <c r="AL172" s="115">
        <v>1</v>
      </c>
      <c r="AM172" s="115">
        <v>1</v>
      </c>
      <c r="AN172" s="115"/>
      <c r="AO172" s="115"/>
      <c r="AP172" s="115"/>
      <c r="AQ172" s="115">
        <v>248</v>
      </c>
      <c r="AR172" s="115" t="s">
        <v>4910</v>
      </c>
      <c r="AS172" s="115" t="s">
        <v>4910</v>
      </c>
      <c r="AT172" s="115" t="s">
        <v>12471</v>
      </c>
      <c r="AU172" s="109">
        <v>4777</v>
      </c>
      <c r="AV172" s="109">
        <v>19.262096774193548</v>
      </c>
      <c r="AW172" s="112"/>
      <c r="AX172" s="112"/>
      <c r="AY172" s="112"/>
      <c r="AZ172" s="112"/>
      <c r="BA172" s="112"/>
      <c r="BB172" s="117"/>
      <c r="BC172" s="117"/>
      <c r="BD172" s="117"/>
      <c r="BE172" s="2002" t="s">
        <v>4908</v>
      </c>
      <c r="BF172" s="109"/>
      <c r="BG172" s="109"/>
      <c r="BH172" s="109"/>
      <c r="BI172" s="109"/>
      <c r="BJ172" s="109"/>
      <c r="BK172" s="117"/>
      <c r="BL172" s="117"/>
      <c r="BM172" s="2002"/>
      <c r="BN172" s="2003" t="s">
        <v>4908</v>
      </c>
      <c r="BO172" s="115"/>
      <c r="BP172" s="115"/>
      <c r="BQ172" s="115"/>
      <c r="BR172" s="115"/>
      <c r="BS172" s="115"/>
      <c r="BT172" s="115"/>
      <c r="BU172" s="115"/>
      <c r="BV172" s="115"/>
      <c r="BW172" s="115"/>
      <c r="BX172" s="115"/>
      <c r="BY172" s="240">
        <v>1</v>
      </c>
      <c r="BZ172" s="115"/>
      <c r="CA172" s="115"/>
      <c r="CB172" s="115"/>
      <c r="CC172" s="115"/>
    </row>
    <row r="173" spans="1:81" s="2049" customFormat="1" ht="16.5" customHeight="1">
      <c r="A173" s="2132"/>
      <c r="B173" s="167" t="s">
        <v>12470</v>
      </c>
      <c r="C173" s="2133"/>
      <c r="D173" s="2133">
        <v>9</v>
      </c>
      <c r="E173" s="2134"/>
      <c r="F173" s="2134"/>
      <c r="G173" s="2135"/>
      <c r="H173" s="2136"/>
      <c r="I173" s="2137"/>
      <c r="J173" s="2137"/>
      <c r="K173" s="2138"/>
      <c r="L173" s="2139"/>
      <c r="M173" s="2140"/>
      <c r="N173" s="2138"/>
      <c r="O173" s="372"/>
      <c r="P173" s="372"/>
      <c r="Q173" s="160"/>
      <c r="R173" s="160"/>
      <c r="S173" s="160"/>
      <c r="T173" s="160"/>
      <c r="U173" s="160"/>
      <c r="V173" s="160"/>
      <c r="W173" s="160"/>
      <c r="X173" s="162"/>
      <c r="Y173" s="160"/>
      <c r="Z173" s="160"/>
      <c r="AA173" s="160"/>
      <c r="AB173" s="160"/>
      <c r="AC173" s="160"/>
      <c r="AD173" s="160"/>
      <c r="AE173" s="160"/>
      <c r="AF173" s="2138"/>
      <c r="AG173" s="160"/>
      <c r="AH173" s="160"/>
      <c r="AI173" s="372"/>
      <c r="AJ173" s="372"/>
      <c r="AK173" s="372"/>
      <c r="AL173" s="372"/>
      <c r="AM173" s="372"/>
      <c r="AN173" s="372"/>
      <c r="AO173" s="372"/>
      <c r="AP173" s="372"/>
      <c r="AQ173" s="161"/>
      <c r="AR173" s="161"/>
      <c r="AS173" s="161"/>
      <c r="AT173" s="161"/>
      <c r="AU173" s="158"/>
      <c r="AV173" s="158"/>
      <c r="AW173" s="160"/>
      <c r="AX173" s="160"/>
      <c r="AY173" s="160"/>
      <c r="AZ173" s="160"/>
      <c r="BA173" s="160"/>
      <c r="BB173" s="161"/>
      <c r="BC173" s="161"/>
      <c r="BD173" s="2141"/>
      <c r="BE173" s="2141"/>
      <c r="BF173" s="158"/>
      <c r="BG173" s="158"/>
      <c r="BH173" s="158"/>
      <c r="BI173" s="158"/>
      <c r="BJ173" s="158"/>
      <c r="BK173" s="161"/>
      <c r="BL173" s="161"/>
      <c r="BM173" s="161"/>
      <c r="BN173" s="2142"/>
      <c r="BO173" s="161"/>
      <c r="BP173" s="161"/>
      <c r="BQ173" s="161"/>
      <c r="BR173" s="161"/>
      <c r="BS173" s="161"/>
      <c r="BT173" s="161"/>
      <c r="BU173" s="161"/>
      <c r="BV173" s="161"/>
      <c r="BW173" s="161"/>
      <c r="BX173" s="161"/>
      <c r="BY173" s="161"/>
      <c r="BZ173" s="161"/>
      <c r="CA173" s="161"/>
      <c r="CB173" s="161"/>
      <c r="CC173" s="161"/>
    </row>
    <row r="174" spans="1:81" s="1971" customFormat="1" ht="16.5" customHeight="1">
      <c r="A174" s="240">
        <v>153</v>
      </c>
      <c r="B174" s="240" t="s">
        <v>12386</v>
      </c>
      <c r="C174" s="240" t="s">
        <v>11597</v>
      </c>
      <c r="D174" s="240" t="s">
        <v>4927</v>
      </c>
      <c r="E174" s="240" t="s">
        <v>4944</v>
      </c>
      <c r="F174" s="240" t="s">
        <v>12469</v>
      </c>
      <c r="G174" s="2008" t="s">
        <v>12468</v>
      </c>
      <c r="H174" s="240" t="s">
        <v>12467</v>
      </c>
      <c r="I174" s="240" t="s">
        <v>12466</v>
      </c>
      <c r="J174" s="240" t="s">
        <v>4921</v>
      </c>
      <c r="K174" s="2009" t="s">
        <v>12465</v>
      </c>
      <c r="L174" s="2009" t="s">
        <v>12464</v>
      </c>
      <c r="M174" s="216" t="s">
        <v>12463</v>
      </c>
      <c r="N174" s="2010" t="s">
        <v>4917</v>
      </c>
      <c r="O174" s="2010"/>
      <c r="P174" s="2010" t="s">
        <v>4917</v>
      </c>
      <c r="Q174" s="98">
        <v>1418</v>
      </c>
      <c r="R174" s="98">
        <v>1418</v>
      </c>
      <c r="S174" s="98">
        <v>383</v>
      </c>
      <c r="T174" s="98">
        <v>383</v>
      </c>
      <c r="U174" s="98" t="s">
        <v>5141</v>
      </c>
      <c r="V174" s="98"/>
      <c r="W174" s="98">
        <v>194</v>
      </c>
      <c r="X174" s="218"/>
      <c r="Y174" s="98"/>
      <c r="Z174" s="98"/>
      <c r="AA174" s="98"/>
      <c r="AB174" s="98">
        <v>75</v>
      </c>
      <c r="AC174" s="98"/>
      <c r="AD174" s="98"/>
      <c r="AE174" s="98">
        <v>1030</v>
      </c>
      <c r="AF174" s="216" t="s">
        <v>12462</v>
      </c>
      <c r="AG174" s="112">
        <v>4988</v>
      </c>
      <c r="AH174" s="112">
        <v>5860</v>
      </c>
      <c r="AI174" s="115"/>
      <c r="AJ174" s="115"/>
      <c r="AK174" s="240" t="s">
        <v>7844</v>
      </c>
      <c r="AL174" s="240">
        <v>1</v>
      </c>
      <c r="AM174" s="240"/>
      <c r="AN174" s="240"/>
      <c r="AO174" s="240">
        <v>1</v>
      </c>
      <c r="AP174" s="240"/>
      <c r="AQ174" s="240">
        <v>249</v>
      </c>
      <c r="AR174" s="240" t="s">
        <v>4910</v>
      </c>
      <c r="AS174" s="240" t="s">
        <v>5091</v>
      </c>
      <c r="AT174" s="240" t="s">
        <v>6699</v>
      </c>
      <c r="AU174" s="221">
        <v>120</v>
      </c>
      <c r="AV174" s="109">
        <v>0.48192771084337349</v>
      </c>
      <c r="AW174" s="98"/>
      <c r="AX174" s="98"/>
      <c r="AY174" s="98"/>
      <c r="AZ174" s="98"/>
      <c r="BA174" s="98"/>
      <c r="BB174" s="218"/>
      <c r="BC174" s="218"/>
      <c r="BD174" s="218"/>
      <c r="BE174" s="2011"/>
      <c r="BF174" s="221"/>
      <c r="BG174" s="221"/>
      <c r="BH174" s="221"/>
      <c r="BI174" s="221"/>
      <c r="BJ174" s="221"/>
      <c r="BK174" s="218"/>
      <c r="BL174" s="218"/>
      <c r="BM174" s="2011"/>
      <c r="BN174" s="2012"/>
      <c r="BO174" s="240"/>
      <c r="BP174" s="240"/>
      <c r="BQ174" s="240"/>
      <c r="BR174" s="240"/>
      <c r="BS174" s="115"/>
      <c r="BT174" s="240"/>
      <c r="BU174" s="240"/>
      <c r="BV174" s="240"/>
      <c r="BW174" s="240"/>
      <c r="BX174" s="240"/>
      <c r="BY174" s="240">
        <v>2</v>
      </c>
      <c r="BZ174" s="240"/>
      <c r="CA174" s="240"/>
      <c r="CB174" s="240"/>
      <c r="CC174" s="240"/>
    </row>
    <row r="175" spans="1:81" s="1971" customFormat="1" ht="16.5" customHeight="1">
      <c r="A175" s="115">
        <v>154</v>
      </c>
      <c r="B175" s="115" t="s">
        <v>12386</v>
      </c>
      <c r="C175" s="115" t="s">
        <v>12179</v>
      </c>
      <c r="D175" s="115" t="s">
        <v>4927</v>
      </c>
      <c r="E175" s="115" t="s">
        <v>4944</v>
      </c>
      <c r="F175" s="240" t="s">
        <v>12461</v>
      </c>
      <c r="G175" s="1967" t="s">
        <v>12460</v>
      </c>
      <c r="H175" s="115" t="s">
        <v>12459</v>
      </c>
      <c r="I175" s="115" t="s">
        <v>12458</v>
      </c>
      <c r="J175" s="115" t="s">
        <v>4921</v>
      </c>
      <c r="K175" s="2013" t="s">
        <v>12457</v>
      </c>
      <c r="L175" s="2013" t="s">
        <v>12456</v>
      </c>
      <c r="M175" s="94" t="s">
        <v>12455</v>
      </c>
      <c r="N175" s="2001" t="s">
        <v>4917</v>
      </c>
      <c r="O175" s="2001"/>
      <c r="P175" s="2001" t="s">
        <v>4921</v>
      </c>
      <c r="Q175" s="112">
        <v>6926</v>
      </c>
      <c r="R175" s="112">
        <v>4504</v>
      </c>
      <c r="S175" s="112">
        <v>1395</v>
      </c>
      <c r="T175" s="112">
        <v>1395</v>
      </c>
      <c r="U175" s="112" t="s">
        <v>4952</v>
      </c>
      <c r="V175" s="112"/>
      <c r="W175" s="112">
        <v>1721</v>
      </c>
      <c r="X175" s="117" t="s">
        <v>4935</v>
      </c>
      <c r="Y175" s="112">
        <v>163.5</v>
      </c>
      <c r="Z175" s="112"/>
      <c r="AA175" s="112"/>
      <c r="AB175" s="112">
        <v>158.6</v>
      </c>
      <c r="AC175" s="112">
        <v>58.2</v>
      </c>
      <c r="AD175" s="112" t="s">
        <v>12454</v>
      </c>
      <c r="AE175" s="112">
        <v>218</v>
      </c>
      <c r="AF175" s="94" t="s">
        <v>12453</v>
      </c>
      <c r="AG175" s="112"/>
      <c r="AH175" s="112">
        <v>24369</v>
      </c>
      <c r="AI175" s="115" t="s">
        <v>12452</v>
      </c>
      <c r="AJ175" s="115" t="s">
        <v>12451</v>
      </c>
      <c r="AK175" s="115" t="s">
        <v>4911</v>
      </c>
      <c r="AL175" s="115">
        <v>6</v>
      </c>
      <c r="AM175" s="115">
        <v>2</v>
      </c>
      <c r="AN175" s="115">
        <v>2</v>
      </c>
      <c r="AO175" s="115">
        <v>2</v>
      </c>
      <c r="AP175" s="115"/>
      <c r="AQ175" s="115">
        <v>87</v>
      </c>
      <c r="AR175" s="115" t="s">
        <v>12450</v>
      </c>
      <c r="AS175" s="115" t="s">
        <v>12450</v>
      </c>
      <c r="AT175" s="115" t="s">
        <v>12449</v>
      </c>
      <c r="AU175" s="109">
        <v>8556</v>
      </c>
      <c r="AV175" s="109">
        <v>98.34482758620689</v>
      </c>
      <c r="AW175" s="112"/>
      <c r="AX175" s="112"/>
      <c r="AY175" s="112"/>
      <c r="AZ175" s="112"/>
      <c r="BA175" s="112"/>
      <c r="BB175" s="117"/>
      <c r="BC175" s="117"/>
      <c r="BD175" s="117"/>
      <c r="BE175" s="2002" t="s">
        <v>4908</v>
      </c>
      <c r="BF175" s="109"/>
      <c r="BG175" s="109"/>
      <c r="BH175" s="109"/>
      <c r="BI175" s="109"/>
      <c r="BJ175" s="109"/>
      <c r="BK175" s="117"/>
      <c r="BL175" s="117"/>
      <c r="BM175" s="2002"/>
      <c r="BN175" s="2003" t="s">
        <v>4908</v>
      </c>
      <c r="BO175" s="115"/>
      <c r="BP175" s="115"/>
      <c r="BQ175" s="115"/>
      <c r="BR175" s="115"/>
      <c r="BS175" s="115"/>
      <c r="BT175" s="115"/>
      <c r="BU175" s="115"/>
      <c r="BV175" s="115"/>
      <c r="BW175" s="115"/>
      <c r="BX175" s="115"/>
      <c r="BY175" s="240">
        <v>7</v>
      </c>
      <c r="BZ175" s="115"/>
      <c r="CA175" s="115">
        <v>1</v>
      </c>
      <c r="CB175" s="115"/>
      <c r="CC175" s="115">
        <v>18</v>
      </c>
    </row>
    <row r="176" spans="1:81" s="1971" customFormat="1" ht="16.5" customHeight="1">
      <c r="A176" s="240">
        <v>155</v>
      </c>
      <c r="B176" s="115" t="s">
        <v>573</v>
      </c>
      <c r="C176" s="115" t="s">
        <v>585</v>
      </c>
      <c r="D176" s="115" t="s">
        <v>5624</v>
      </c>
      <c r="E176" s="115" t="s">
        <v>4926</v>
      </c>
      <c r="F176" s="240" t="s">
        <v>12448</v>
      </c>
      <c r="G176" s="1967" t="s">
        <v>12447</v>
      </c>
      <c r="H176" s="115" t="s">
        <v>12446</v>
      </c>
      <c r="I176" s="115" t="s">
        <v>12445</v>
      </c>
      <c r="J176" s="115" t="s">
        <v>4993</v>
      </c>
      <c r="K176" s="2013" t="s">
        <v>12444</v>
      </c>
      <c r="L176" s="2013" t="s">
        <v>12443</v>
      </c>
      <c r="M176" s="94" t="s">
        <v>12442</v>
      </c>
      <c r="N176" s="2001" t="s">
        <v>4953</v>
      </c>
      <c r="O176" s="2001"/>
      <c r="P176" s="2001" t="s">
        <v>4953</v>
      </c>
      <c r="Q176" s="112">
        <v>1227</v>
      </c>
      <c r="R176" s="112">
        <v>2698</v>
      </c>
      <c r="S176" s="112">
        <v>768</v>
      </c>
      <c r="T176" s="112">
        <v>768</v>
      </c>
      <c r="U176" s="112" t="s">
        <v>6749</v>
      </c>
      <c r="V176" s="112"/>
      <c r="W176" s="112">
        <v>490</v>
      </c>
      <c r="X176" s="117" t="s">
        <v>4915</v>
      </c>
      <c r="Y176" s="112">
        <v>100</v>
      </c>
      <c r="Z176" s="112">
        <v>136</v>
      </c>
      <c r="AA176" s="112">
        <v>16640</v>
      </c>
      <c r="AB176" s="112">
        <v>199</v>
      </c>
      <c r="AC176" s="112"/>
      <c r="AD176" s="112"/>
      <c r="AE176" s="112">
        <v>1139</v>
      </c>
      <c r="AF176" s="94" t="s">
        <v>12441</v>
      </c>
      <c r="AG176" s="112"/>
      <c r="AH176" s="112">
        <v>4736</v>
      </c>
      <c r="AI176" s="115" t="s">
        <v>12440</v>
      </c>
      <c r="AJ176" s="115" t="s">
        <v>12214</v>
      </c>
      <c r="AK176" s="115" t="s">
        <v>5593</v>
      </c>
      <c r="AL176" s="115">
        <v>3</v>
      </c>
      <c r="AM176" s="115"/>
      <c r="AN176" s="115">
        <v>1</v>
      </c>
      <c r="AO176" s="115">
        <v>2</v>
      </c>
      <c r="AP176" s="115"/>
      <c r="AQ176" s="115">
        <v>154</v>
      </c>
      <c r="AR176" s="115" t="s">
        <v>11929</v>
      </c>
      <c r="AS176" s="115"/>
      <c r="AT176" s="115" t="s">
        <v>12439</v>
      </c>
      <c r="AU176" s="109">
        <v>626</v>
      </c>
      <c r="AV176" s="109">
        <v>4.0649350649350646</v>
      </c>
      <c r="AW176" s="112"/>
      <c r="AX176" s="112"/>
      <c r="AY176" s="112"/>
      <c r="AZ176" s="112"/>
      <c r="BA176" s="112"/>
      <c r="BB176" s="117"/>
      <c r="BC176" s="117"/>
      <c r="BD176" s="117"/>
      <c r="BE176" s="2002" t="s">
        <v>4908</v>
      </c>
      <c r="BF176" s="109"/>
      <c r="BG176" s="109"/>
      <c r="BH176" s="109"/>
      <c r="BI176" s="109"/>
      <c r="BJ176" s="109"/>
      <c r="BK176" s="117"/>
      <c r="BL176" s="117"/>
      <c r="BM176" s="2002"/>
      <c r="BN176" s="2003"/>
      <c r="BO176" s="115"/>
      <c r="BP176" s="115"/>
      <c r="BQ176" s="115"/>
      <c r="BR176" s="115"/>
      <c r="BS176" s="115"/>
      <c r="BT176" s="115"/>
      <c r="BU176" s="115"/>
      <c r="BV176" s="115"/>
      <c r="BW176" s="115"/>
      <c r="BX176" s="115"/>
      <c r="BY176" s="240">
        <v>3</v>
      </c>
      <c r="BZ176" s="115"/>
      <c r="CA176" s="115"/>
      <c r="CB176" s="115"/>
      <c r="CC176" s="115"/>
    </row>
    <row r="177" spans="1:81" s="1971" customFormat="1" ht="16.5" customHeight="1">
      <c r="A177" s="115">
        <v>156</v>
      </c>
      <c r="B177" s="137" t="s">
        <v>12386</v>
      </c>
      <c r="C177" s="137" t="s">
        <v>12438</v>
      </c>
      <c r="D177" s="137" t="s">
        <v>4927</v>
      </c>
      <c r="E177" s="137" t="s">
        <v>5429</v>
      </c>
      <c r="F177" s="299" t="s">
        <v>12437</v>
      </c>
      <c r="G177" s="2173" t="s">
        <v>12436</v>
      </c>
      <c r="H177" s="137" t="s">
        <v>12435</v>
      </c>
      <c r="I177" s="137" t="s">
        <v>12434</v>
      </c>
      <c r="J177" s="137" t="s">
        <v>4917</v>
      </c>
      <c r="K177" s="137" t="s">
        <v>5429</v>
      </c>
      <c r="L177" s="2174" t="s">
        <v>5429</v>
      </c>
      <c r="M177" s="94" t="s">
        <v>12433</v>
      </c>
      <c r="N177" s="115" t="s">
        <v>4917</v>
      </c>
      <c r="O177" s="115"/>
      <c r="P177" s="115" t="s">
        <v>4917</v>
      </c>
      <c r="Q177" s="112">
        <v>705.78</v>
      </c>
      <c r="R177" s="138">
        <v>5155.8999999999996</v>
      </c>
      <c r="S177" s="138">
        <v>888</v>
      </c>
      <c r="T177" s="138">
        <v>888</v>
      </c>
      <c r="U177" s="138">
        <v>0</v>
      </c>
      <c r="V177" s="138"/>
      <c r="W177" s="138"/>
      <c r="X177" s="139"/>
      <c r="Y177" s="138"/>
      <c r="Z177" s="138"/>
      <c r="AA177" s="138"/>
      <c r="AB177" s="138">
        <v>72</v>
      </c>
      <c r="AC177" s="138"/>
      <c r="AD177" s="138"/>
      <c r="AE177" s="138"/>
      <c r="AF177" s="137" t="s">
        <v>12432</v>
      </c>
      <c r="AG177" s="138">
        <v>10</v>
      </c>
      <c r="AH177" s="138">
        <v>2388</v>
      </c>
      <c r="AI177" s="137"/>
      <c r="AJ177" s="137"/>
      <c r="AK177" s="137"/>
      <c r="AL177" s="136"/>
      <c r="AM177" s="136"/>
      <c r="AN177" s="115"/>
      <c r="AO177" s="115"/>
      <c r="AP177" s="136"/>
      <c r="AQ177" s="115">
        <v>250</v>
      </c>
      <c r="AR177" s="115" t="s">
        <v>11929</v>
      </c>
      <c r="AS177" s="115"/>
      <c r="AT177" s="115" t="s">
        <v>10961</v>
      </c>
      <c r="AU177" s="109">
        <v>828</v>
      </c>
      <c r="AV177" s="109">
        <v>3.3119999999999998</v>
      </c>
      <c r="AW177" s="112"/>
      <c r="AX177" s="112"/>
      <c r="AY177" s="112"/>
      <c r="AZ177" s="112"/>
      <c r="BA177" s="2175"/>
      <c r="BB177" s="139"/>
      <c r="BC177" s="139"/>
      <c r="BD177" s="137"/>
      <c r="BE177" s="2002" t="s">
        <v>4908</v>
      </c>
      <c r="BF177" s="109"/>
      <c r="BG177" s="109"/>
      <c r="BH177" s="109"/>
      <c r="BI177" s="109"/>
      <c r="BJ177" s="109"/>
      <c r="BK177" s="139"/>
      <c r="BL177" s="139"/>
      <c r="BM177" s="115"/>
      <c r="BN177" s="2015" t="s">
        <v>4908</v>
      </c>
      <c r="BO177" s="115"/>
      <c r="BP177" s="115"/>
      <c r="BQ177" s="115"/>
      <c r="BR177" s="115"/>
      <c r="BS177" s="115"/>
      <c r="BT177" s="115"/>
      <c r="BU177" s="115"/>
      <c r="BV177" s="115"/>
      <c r="BW177" s="115"/>
      <c r="BX177" s="115"/>
      <c r="BY177" s="137"/>
      <c r="BZ177" s="137"/>
      <c r="CA177" s="137">
        <v>1</v>
      </c>
      <c r="CB177" s="137"/>
      <c r="CC177" s="137">
        <v>1</v>
      </c>
    </row>
    <row r="178" spans="1:81" s="1971" customFormat="1" ht="16.5" customHeight="1">
      <c r="A178" s="240">
        <v>157</v>
      </c>
      <c r="B178" s="115" t="s">
        <v>12386</v>
      </c>
      <c r="C178" s="115" t="s">
        <v>11597</v>
      </c>
      <c r="D178" s="115" t="s">
        <v>4927</v>
      </c>
      <c r="E178" s="115" t="s">
        <v>4944</v>
      </c>
      <c r="F178" s="240" t="s">
        <v>12431</v>
      </c>
      <c r="G178" s="1967" t="s">
        <v>12430</v>
      </c>
      <c r="H178" s="115" t="s">
        <v>12429</v>
      </c>
      <c r="I178" s="115" t="s">
        <v>5468</v>
      </c>
      <c r="J178" s="115" t="s">
        <v>4921</v>
      </c>
      <c r="K178" s="2013" t="s">
        <v>12428</v>
      </c>
      <c r="L178" s="94" t="s">
        <v>12427</v>
      </c>
      <c r="M178" s="94" t="s">
        <v>12426</v>
      </c>
      <c r="N178" s="2001" t="s">
        <v>4953</v>
      </c>
      <c r="O178" s="2001"/>
      <c r="P178" s="2001" t="s">
        <v>4953</v>
      </c>
      <c r="Q178" s="112">
        <v>1923.74</v>
      </c>
      <c r="R178" s="112">
        <v>2655.38</v>
      </c>
      <c r="S178" s="112">
        <v>1126</v>
      </c>
      <c r="T178" s="112">
        <v>817</v>
      </c>
      <c r="U178" s="112" t="s">
        <v>4916</v>
      </c>
      <c r="V178" s="112">
        <v>309</v>
      </c>
      <c r="W178" s="112">
        <v>287</v>
      </c>
      <c r="X178" s="117" t="s">
        <v>4935</v>
      </c>
      <c r="Y178" s="112">
        <v>151.44</v>
      </c>
      <c r="Z178" s="112">
        <v>30.1</v>
      </c>
      <c r="AA178" s="112">
        <v>10391</v>
      </c>
      <c r="AB178" s="112">
        <v>143.88</v>
      </c>
      <c r="AC178" s="112"/>
      <c r="AD178" s="112"/>
      <c r="AE178" s="112"/>
      <c r="AF178" s="94" t="s">
        <v>12425</v>
      </c>
      <c r="AG178" s="112">
        <v>4207</v>
      </c>
      <c r="AH178" s="112">
        <v>4207</v>
      </c>
      <c r="AI178" s="115"/>
      <c r="AJ178" s="115"/>
      <c r="AK178" s="115" t="s">
        <v>4911</v>
      </c>
      <c r="AL178" s="115">
        <v>8</v>
      </c>
      <c r="AM178" s="115">
        <v>2</v>
      </c>
      <c r="AN178" s="115">
        <v>3</v>
      </c>
      <c r="AO178" s="115">
        <v>2</v>
      </c>
      <c r="AP178" s="115">
        <v>1</v>
      </c>
      <c r="AQ178" s="115">
        <v>20</v>
      </c>
      <c r="AR178" s="115" t="s">
        <v>4910</v>
      </c>
      <c r="AS178" s="115" t="s">
        <v>5091</v>
      </c>
      <c r="AT178" s="115" t="s">
        <v>6699</v>
      </c>
      <c r="AU178" s="109">
        <v>1423</v>
      </c>
      <c r="AV178" s="109">
        <v>71.150000000000006</v>
      </c>
      <c r="AW178" s="112"/>
      <c r="AX178" s="112"/>
      <c r="AY178" s="112"/>
      <c r="AZ178" s="112"/>
      <c r="BA178" s="112"/>
      <c r="BB178" s="117"/>
      <c r="BC178" s="117"/>
      <c r="BD178" s="117"/>
      <c r="BE178" s="2002" t="s">
        <v>4908</v>
      </c>
      <c r="BF178" s="109"/>
      <c r="BG178" s="109"/>
      <c r="BH178" s="109"/>
      <c r="BI178" s="109"/>
      <c r="BJ178" s="109"/>
      <c r="BK178" s="117"/>
      <c r="BL178" s="117"/>
      <c r="BM178" s="2002"/>
      <c r="BN178" s="2003"/>
      <c r="BO178" s="115">
        <v>1</v>
      </c>
      <c r="BP178" s="115"/>
      <c r="BQ178" s="115">
        <v>1</v>
      </c>
      <c r="BR178" s="115"/>
      <c r="BS178" s="115">
        <v>2</v>
      </c>
      <c r="BT178" s="115"/>
      <c r="BU178" s="115"/>
      <c r="BV178" s="115"/>
      <c r="BW178" s="115"/>
      <c r="BX178" s="115"/>
      <c r="BY178" s="240"/>
      <c r="BZ178" s="115"/>
      <c r="CA178" s="115"/>
      <c r="CB178" s="115"/>
      <c r="CC178" s="115"/>
    </row>
    <row r="179" spans="1:81" s="187" customFormat="1" ht="16.5" customHeight="1">
      <c r="A179" s="115">
        <v>158</v>
      </c>
      <c r="B179" s="115" t="s">
        <v>12386</v>
      </c>
      <c r="C179" s="115" t="s">
        <v>11925</v>
      </c>
      <c r="D179" s="115" t="s">
        <v>4927</v>
      </c>
      <c r="E179" s="115" t="s">
        <v>5429</v>
      </c>
      <c r="F179" s="240" t="s">
        <v>12424</v>
      </c>
      <c r="G179" s="1967" t="s">
        <v>12423</v>
      </c>
      <c r="H179" s="2091" t="s">
        <v>12422</v>
      </c>
      <c r="I179" s="2176" t="s">
        <v>12421</v>
      </c>
      <c r="J179" s="2176" t="s">
        <v>4953</v>
      </c>
      <c r="K179" s="2176" t="s">
        <v>5429</v>
      </c>
      <c r="L179" s="2177" t="s">
        <v>5429</v>
      </c>
      <c r="M179" s="2070" t="s">
        <v>12420</v>
      </c>
      <c r="N179" s="259" t="s">
        <v>4917</v>
      </c>
      <c r="O179" s="254"/>
      <c r="P179" s="254" t="s">
        <v>4917</v>
      </c>
      <c r="Q179" s="112">
        <v>321</v>
      </c>
      <c r="R179" s="112">
        <v>321</v>
      </c>
      <c r="S179" s="140">
        <v>160</v>
      </c>
      <c r="T179" s="138">
        <v>160</v>
      </c>
      <c r="U179" s="138" t="s">
        <v>5120</v>
      </c>
      <c r="V179" s="138"/>
      <c r="W179" s="138"/>
      <c r="X179" s="139"/>
      <c r="Y179" s="138">
        <v>100</v>
      </c>
      <c r="Z179" s="138">
        <v>60</v>
      </c>
      <c r="AA179" s="138"/>
      <c r="AB179" s="138">
        <v>10</v>
      </c>
      <c r="AC179" s="138"/>
      <c r="AD179" s="138"/>
      <c r="AE179" s="138"/>
      <c r="AF179" s="300" t="s">
        <v>12419</v>
      </c>
      <c r="AG179" s="138"/>
      <c r="AH179" s="120">
        <v>2737</v>
      </c>
      <c r="AI179" s="115"/>
      <c r="AJ179" s="115"/>
      <c r="AK179" s="115"/>
      <c r="AL179" s="115"/>
      <c r="AM179" s="115"/>
      <c r="AN179" s="115"/>
      <c r="AO179" s="115"/>
      <c r="AP179" s="115"/>
      <c r="AQ179" s="505" t="s">
        <v>5091</v>
      </c>
      <c r="AR179" s="505" t="s">
        <v>7419</v>
      </c>
      <c r="AS179" s="117" t="s">
        <v>7129</v>
      </c>
      <c r="AT179" s="117" t="s">
        <v>12418</v>
      </c>
      <c r="AU179" s="109" t="s">
        <v>5091</v>
      </c>
      <c r="AV179" s="109"/>
      <c r="AW179" s="98"/>
      <c r="AX179" s="98"/>
      <c r="AY179" s="98"/>
      <c r="AZ179" s="138"/>
      <c r="BA179" s="138"/>
      <c r="BB179" s="139"/>
      <c r="BC179" s="2178"/>
      <c r="BD179" s="374"/>
      <c r="BE179" s="2002" t="s">
        <v>4908</v>
      </c>
      <c r="BF179" s="109"/>
      <c r="BG179" s="109"/>
      <c r="BH179" s="109"/>
      <c r="BI179" s="109"/>
      <c r="BJ179" s="109"/>
      <c r="BK179" s="117"/>
      <c r="BL179" s="117"/>
      <c r="BM179" s="2002"/>
      <c r="BN179" s="2003"/>
      <c r="BO179" s="115"/>
      <c r="BP179" s="115"/>
      <c r="BQ179" s="115"/>
      <c r="BR179" s="115"/>
      <c r="BS179" s="115"/>
      <c r="BT179" s="115"/>
      <c r="BU179" s="115"/>
      <c r="BV179" s="115"/>
      <c r="BW179" s="115"/>
      <c r="BX179" s="115"/>
      <c r="BY179" s="240"/>
      <c r="BZ179" s="115"/>
      <c r="CA179" s="115">
        <v>2</v>
      </c>
      <c r="CB179" s="115"/>
      <c r="CC179" s="115"/>
    </row>
    <row r="180" spans="1:81" s="1971" customFormat="1" ht="16.5" customHeight="1">
      <c r="A180" s="240">
        <v>159</v>
      </c>
      <c r="B180" s="115" t="s">
        <v>12386</v>
      </c>
      <c r="C180" s="115" t="s">
        <v>12417</v>
      </c>
      <c r="D180" s="115" t="s">
        <v>4927</v>
      </c>
      <c r="E180" s="115" t="s">
        <v>5429</v>
      </c>
      <c r="F180" s="115" t="s">
        <v>12416</v>
      </c>
      <c r="G180" s="1967" t="s">
        <v>12415</v>
      </c>
      <c r="H180" s="115" t="s">
        <v>12414</v>
      </c>
      <c r="I180" s="115" t="s">
        <v>12413</v>
      </c>
      <c r="J180" s="115" t="s">
        <v>7419</v>
      </c>
      <c r="K180" s="2013" t="s">
        <v>5429</v>
      </c>
      <c r="L180" s="2013" t="s">
        <v>5429</v>
      </c>
      <c r="M180" s="2070" t="s">
        <v>12412</v>
      </c>
      <c r="N180" s="2001" t="s">
        <v>4953</v>
      </c>
      <c r="O180" s="2001"/>
      <c r="P180" s="2001" t="s">
        <v>4953</v>
      </c>
      <c r="Q180" s="112">
        <v>143298</v>
      </c>
      <c r="R180" s="112">
        <v>1268</v>
      </c>
      <c r="S180" s="112">
        <v>752</v>
      </c>
      <c r="T180" s="112">
        <v>431</v>
      </c>
      <c r="U180" s="112" t="s">
        <v>4952</v>
      </c>
      <c r="V180" s="112">
        <v>321</v>
      </c>
      <c r="W180" s="112">
        <v>29</v>
      </c>
      <c r="X180" s="117" t="s">
        <v>4935</v>
      </c>
      <c r="Y180" s="112"/>
      <c r="Z180" s="112">
        <v>17</v>
      </c>
      <c r="AA180" s="112"/>
      <c r="AB180" s="112">
        <v>30</v>
      </c>
      <c r="AC180" s="112"/>
      <c r="AD180" s="112"/>
      <c r="AE180" s="112">
        <v>100</v>
      </c>
      <c r="AF180" s="117" t="s">
        <v>12411</v>
      </c>
      <c r="AG180" s="112">
        <v>2617</v>
      </c>
      <c r="AH180" s="112">
        <v>2617</v>
      </c>
      <c r="AI180" s="115"/>
      <c r="AJ180" s="115"/>
      <c r="AK180" s="96" t="s">
        <v>4911</v>
      </c>
      <c r="AL180" s="115">
        <v>6</v>
      </c>
      <c r="AM180" s="115">
        <v>6</v>
      </c>
      <c r="AN180" s="115"/>
      <c r="AO180" s="115"/>
      <c r="AP180" s="115"/>
      <c r="AQ180" s="115">
        <v>240</v>
      </c>
      <c r="AR180" s="115" t="s">
        <v>5206</v>
      </c>
      <c r="AS180" s="115"/>
      <c r="AT180" s="115"/>
      <c r="AU180" s="109">
        <v>8000</v>
      </c>
      <c r="AV180" s="109">
        <v>33.333333333333336</v>
      </c>
      <c r="AW180" s="112"/>
      <c r="AX180" s="112"/>
      <c r="AY180" s="112"/>
      <c r="AZ180" s="112"/>
      <c r="BA180" s="112"/>
      <c r="BB180" s="117"/>
      <c r="BC180" s="117"/>
      <c r="BD180" s="117"/>
      <c r="BE180" s="2002" t="s">
        <v>4908</v>
      </c>
      <c r="BF180" s="109"/>
      <c r="BG180" s="109"/>
      <c r="BH180" s="109"/>
      <c r="BI180" s="109"/>
      <c r="BJ180" s="109"/>
      <c r="BK180" s="117"/>
      <c r="BL180" s="117"/>
      <c r="BM180" s="2002"/>
      <c r="BN180" s="2003" t="s">
        <v>4908</v>
      </c>
      <c r="BO180" s="115"/>
      <c r="BP180" s="115"/>
      <c r="BQ180" s="115"/>
      <c r="BR180" s="115"/>
      <c r="BS180" s="115">
        <v>1</v>
      </c>
      <c r="BT180" s="115"/>
      <c r="BU180" s="115"/>
      <c r="BV180" s="115"/>
      <c r="BW180" s="115"/>
      <c r="BX180" s="115"/>
      <c r="BY180" s="115"/>
      <c r="BZ180" s="115"/>
      <c r="CA180" s="115"/>
      <c r="CB180" s="115"/>
      <c r="CC180" s="115"/>
    </row>
    <row r="181" spans="1:81" s="2182" customFormat="1" ht="16.5" customHeight="1">
      <c r="A181" s="115">
        <v>160</v>
      </c>
      <c r="B181" s="218" t="s">
        <v>12386</v>
      </c>
      <c r="C181" s="218" t="s">
        <v>12410</v>
      </c>
      <c r="D181" s="218" t="s">
        <v>4927</v>
      </c>
      <c r="E181" s="218" t="s">
        <v>4944</v>
      </c>
      <c r="F181" s="218" t="s">
        <v>12409</v>
      </c>
      <c r="G181" s="2179" t="s">
        <v>12408</v>
      </c>
      <c r="H181" s="117" t="s">
        <v>12407</v>
      </c>
      <c r="I181" s="2146" t="s">
        <v>12406</v>
      </c>
      <c r="J181" s="218" t="s">
        <v>4921</v>
      </c>
      <c r="K181" s="218" t="s">
        <v>7133</v>
      </c>
      <c r="L181" s="117" t="s">
        <v>12405</v>
      </c>
      <c r="M181" s="117" t="s">
        <v>12404</v>
      </c>
      <c r="N181" s="2180" t="s">
        <v>4917</v>
      </c>
      <c r="O181" s="117"/>
      <c r="P181" s="2180" t="s">
        <v>4917</v>
      </c>
      <c r="Q181" s="112">
        <v>2475</v>
      </c>
      <c r="R181" s="138">
        <v>2475</v>
      </c>
      <c r="S181" s="138">
        <v>464</v>
      </c>
      <c r="T181" s="138">
        <v>232</v>
      </c>
      <c r="U181" s="138" t="s">
        <v>5141</v>
      </c>
      <c r="V181" s="138">
        <v>232</v>
      </c>
      <c r="W181" s="138">
        <v>913</v>
      </c>
      <c r="X181" s="139" t="s">
        <v>4935</v>
      </c>
      <c r="Y181" s="138">
        <v>84</v>
      </c>
      <c r="Z181" s="138">
        <v>129</v>
      </c>
      <c r="AA181" s="138">
        <v>35000</v>
      </c>
      <c r="AB181" s="138">
        <v>332</v>
      </c>
      <c r="AC181" s="138"/>
      <c r="AD181" s="138"/>
      <c r="AE181" s="138"/>
      <c r="AF181" s="117" t="s">
        <v>5938</v>
      </c>
      <c r="AG181" s="112">
        <v>24738</v>
      </c>
      <c r="AH181" s="112">
        <v>24738</v>
      </c>
      <c r="AI181" s="115" t="s">
        <v>12403</v>
      </c>
      <c r="AJ181" s="115" t="s">
        <v>12402</v>
      </c>
      <c r="AK181" s="96" t="s">
        <v>4911</v>
      </c>
      <c r="AL181" s="505">
        <v>6</v>
      </c>
      <c r="AM181" s="505">
        <v>1</v>
      </c>
      <c r="AN181" s="2146">
        <v>2</v>
      </c>
      <c r="AO181" s="2146">
        <v>1</v>
      </c>
      <c r="AP181" s="2146">
        <v>2</v>
      </c>
      <c r="AQ181" s="115">
        <v>215</v>
      </c>
      <c r="AR181" s="117" t="s">
        <v>8858</v>
      </c>
      <c r="AS181" s="139"/>
      <c r="AT181" s="139" t="s">
        <v>7742</v>
      </c>
      <c r="AU181" s="329">
        <v>6032</v>
      </c>
      <c r="AV181" s="109">
        <v>28.055813953488371</v>
      </c>
      <c r="AW181" s="138"/>
      <c r="AX181" s="112"/>
      <c r="AY181" s="112"/>
      <c r="AZ181" s="112"/>
      <c r="BA181" s="2175"/>
      <c r="BB181" s="139"/>
      <c r="BC181" s="139"/>
      <c r="BD181" s="139"/>
      <c r="BE181" s="2002" t="s">
        <v>4908</v>
      </c>
      <c r="BF181" s="109"/>
      <c r="BG181" s="109"/>
      <c r="BH181" s="109"/>
      <c r="BI181" s="109"/>
      <c r="BJ181" s="109"/>
      <c r="BK181" s="139"/>
      <c r="BL181" s="139"/>
      <c r="BM181" s="117"/>
      <c r="BN181" s="2181" t="s">
        <v>4908</v>
      </c>
      <c r="BO181" s="96">
        <v>2</v>
      </c>
      <c r="BP181" s="117"/>
      <c r="BQ181" s="117">
        <v>2</v>
      </c>
      <c r="BR181" s="117">
        <v>1</v>
      </c>
      <c r="BS181" s="117">
        <v>3</v>
      </c>
      <c r="BT181" s="117">
        <v>1</v>
      </c>
      <c r="BU181" s="117">
        <v>3</v>
      </c>
      <c r="BV181" s="117"/>
      <c r="BW181" s="117"/>
      <c r="BX181" s="117"/>
      <c r="BY181" s="2146"/>
      <c r="BZ181" s="2146"/>
      <c r="CA181" s="2146"/>
      <c r="CB181" s="139"/>
      <c r="CC181" s="139"/>
    </row>
    <row r="182" spans="1:81" s="1971" customFormat="1" ht="16.5" customHeight="1">
      <c r="A182" s="240">
        <v>161</v>
      </c>
      <c r="B182" s="115" t="s">
        <v>573</v>
      </c>
      <c r="C182" s="115" t="s">
        <v>585</v>
      </c>
      <c r="D182" s="115" t="s">
        <v>5624</v>
      </c>
      <c r="E182" s="115" t="s">
        <v>5989</v>
      </c>
      <c r="F182" s="240" t="s">
        <v>12401</v>
      </c>
      <c r="G182" s="1967" t="s">
        <v>12400</v>
      </c>
      <c r="H182" s="115" t="s">
        <v>12399</v>
      </c>
      <c r="I182" s="115" t="s">
        <v>12398</v>
      </c>
      <c r="J182" s="115" t="s">
        <v>4953</v>
      </c>
      <c r="K182" s="2013" t="s">
        <v>5989</v>
      </c>
      <c r="L182" s="2013" t="s">
        <v>5989</v>
      </c>
      <c r="M182" s="94" t="s">
        <v>12397</v>
      </c>
      <c r="N182" s="2001" t="s">
        <v>4953</v>
      </c>
      <c r="O182" s="2001"/>
      <c r="P182" s="2001" t="s">
        <v>4953</v>
      </c>
      <c r="Q182" s="112">
        <v>609</v>
      </c>
      <c r="R182" s="112">
        <v>2351</v>
      </c>
      <c r="S182" s="112">
        <v>500</v>
      </c>
      <c r="T182" s="112">
        <v>500</v>
      </c>
      <c r="U182" s="112"/>
      <c r="V182" s="112"/>
      <c r="W182" s="112">
        <v>190</v>
      </c>
      <c r="X182" s="117" t="s">
        <v>5029</v>
      </c>
      <c r="Y182" s="112"/>
      <c r="Z182" s="112"/>
      <c r="AA182" s="112"/>
      <c r="AB182" s="112">
        <v>20</v>
      </c>
      <c r="AC182" s="112"/>
      <c r="AD182" s="112"/>
      <c r="AE182" s="112">
        <v>200</v>
      </c>
      <c r="AF182" s="94" t="s">
        <v>12396</v>
      </c>
      <c r="AG182" s="112"/>
      <c r="AH182" s="112">
        <v>2536</v>
      </c>
      <c r="AI182" s="115"/>
      <c r="AJ182" s="115"/>
      <c r="AK182" s="115"/>
      <c r="AL182" s="115"/>
      <c r="AM182" s="115"/>
      <c r="AN182" s="115"/>
      <c r="AO182" s="115"/>
      <c r="AP182" s="115"/>
      <c r="AQ182" s="115">
        <v>246</v>
      </c>
      <c r="AR182" s="115" t="s">
        <v>5753</v>
      </c>
      <c r="AS182" s="115" t="s">
        <v>6388</v>
      </c>
      <c r="AT182" s="115" t="s">
        <v>12395</v>
      </c>
      <c r="AU182" s="109">
        <v>100</v>
      </c>
      <c r="AV182" s="109">
        <v>0.4065040650406504</v>
      </c>
      <c r="AW182" s="112"/>
      <c r="AX182" s="112"/>
      <c r="AY182" s="112"/>
      <c r="AZ182" s="112"/>
      <c r="BA182" s="112"/>
      <c r="BB182" s="117"/>
      <c r="BC182" s="117"/>
      <c r="BD182" s="117"/>
      <c r="BE182" s="2002" t="s">
        <v>4908</v>
      </c>
      <c r="BF182" s="109"/>
      <c r="BG182" s="109"/>
      <c r="BH182" s="109"/>
      <c r="BI182" s="109"/>
      <c r="BJ182" s="109"/>
      <c r="BK182" s="117"/>
      <c r="BL182" s="117"/>
      <c r="BM182" s="2002"/>
      <c r="BN182" s="2003"/>
      <c r="BO182" s="115"/>
      <c r="BP182" s="115"/>
      <c r="BQ182" s="115"/>
      <c r="BR182" s="115"/>
      <c r="BS182" s="115"/>
      <c r="BT182" s="115"/>
      <c r="BU182" s="115"/>
      <c r="BV182" s="115"/>
      <c r="BW182" s="115"/>
      <c r="BX182" s="115"/>
      <c r="BY182" s="240"/>
      <c r="BZ182" s="115"/>
      <c r="CA182" s="115">
        <v>2</v>
      </c>
      <c r="CB182" s="115"/>
      <c r="CC182" s="115"/>
    </row>
    <row r="183" spans="1:81" s="1971" customFormat="1" ht="16.5" customHeight="1">
      <c r="A183" s="115">
        <v>162</v>
      </c>
      <c r="B183" s="240" t="s">
        <v>12386</v>
      </c>
      <c r="C183" s="240" t="s">
        <v>12394</v>
      </c>
      <c r="D183" s="240" t="s">
        <v>4927</v>
      </c>
      <c r="E183" s="240" t="s">
        <v>4944</v>
      </c>
      <c r="F183" s="240" t="s">
        <v>12393</v>
      </c>
      <c r="G183" s="2008" t="s">
        <v>12392</v>
      </c>
      <c r="H183" s="505" t="s">
        <v>12391</v>
      </c>
      <c r="I183" s="2146" t="s">
        <v>12390</v>
      </c>
      <c r="J183" s="240" t="s">
        <v>4921</v>
      </c>
      <c r="K183" s="2151" t="s">
        <v>7748</v>
      </c>
      <c r="L183" s="2183" t="s">
        <v>12389</v>
      </c>
      <c r="M183" s="2147" t="s">
        <v>12388</v>
      </c>
      <c r="N183" s="263" t="s">
        <v>4953</v>
      </c>
      <c r="O183" s="2164"/>
      <c r="P183" s="263" t="s">
        <v>4953</v>
      </c>
      <c r="Q183" s="98">
        <v>593</v>
      </c>
      <c r="R183" s="98">
        <v>593</v>
      </c>
      <c r="S183" s="509">
        <v>191</v>
      </c>
      <c r="T183" s="98">
        <v>191</v>
      </c>
      <c r="U183" s="98" t="s">
        <v>5141</v>
      </c>
      <c r="V183" s="98"/>
      <c r="W183" s="98">
        <v>191</v>
      </c>
      <c r="X183" s="218" t="s">
        <v>4935</v>
      </c>
      <c r="Y183" s="98"/>
      <c r="Z183" s="98">
        <v>130</v>
      </c>
      <c r="AA183" s="98">
        <v>14800</v>
      </c>
      <c r="AB183" s="98">
        <v>81</v>
      </c>
      <c r="AC183" s="98"/>
      <c r="AD183" s="98"/>
      <c r="AE183" s="98"/>
      <c r="AF183" s="218" t="s">
        <v>12387</v>
      </c>
      <c r="AG183" s="98">
        <v>7149</v>
      </c>
      <c r="AH183" s="98">
        <v>7161</v>
      </c>
      <c r="AI183" s="240"/>
      <c r="AJ183" s="240"/>
      <c r="AK183" s="2146"/>
      <c r="AL183" s="240">
        <v>3</v>
      </c>
      <c r="AM183" s="2146">
        <v>1</v>
      </c>
      <c r="AN183" s="2146"/>
      <c r="AO183" s="240">
        <v>1</v>
      </c>
      <c r="AP183" s="2146">
        <v>1</v>
      </c>
      <c r="AQ183" s="505">
        <v>150</v>
      </c>
      <c r="AR183" s="505" t="s">
        <v>7167</v>
      </c>
      <c r="AS183" s="117" t="s">
        <v>5091</v>
      </c>
      <c r="AT183" s="117" t="s">
        <v>7730</v>
      </c>
      <c r="AU183" s="109">
        <v>310</v>
      </c>
      <c r="AV183" s="109">
        <v>2.0666666666666669</v>
      </c>
      <c r="AW183" s="98"/>
      <c r="AX183" s="98"/>
      <c r="AY183" s="98"/>
      <c r="AZ183" s="98"/>
      <c r="BA183" s="98"/>
      <c r="BB183" s="218"/>
      <c r="BC183" s="2149"/>
      <c r="BD183" s="374"/>
      <c r="BE183" s="2011" t="s">
        <v>4908</v>
      </c>
      <c r="BF183" s="221"/>
      <c r="BG183" s="221"/>
      <c r="BH183" s="221"/>
      <c r="BI183" s="221"/>
      <c r="BJ183" s="221"/>
      <c r="BK183" s="2149"/>
      <c r="BL183" s="2149"/>
      <c r="BM183" s="2146"/>
      <c r="BN183" s="2153"/>
      <c r="BO183" s="2146"/>
      <c r="BP183" s="2146"/>
      <c r="BQ183" s="2146"/>
      <c r="BR183" s="2146"/>
      <c r="BS183" s="505"/>
      <c r="BT183" s="2146"/>
      <c r="BU183" s="2146"/>
      <c r="BV183" s="2146"/>
      <c r="BW183" s="2146"/>
      <c r="BX183" s="240"/>
      <c r="BY183" s="2146"/>
      <c r="BZ183" s="2146"/>
      <c r="CA183" s="374">
        <v>1</v>
      </c>
      <c r="CB183" s="374"/>
      <c r="CC183" s="374"/>
    </row>
    <row r="184" spans="1:81" s="1971" customFormat="1" ht="16.5" customHeight="1">
      <c r="A184" s="240">
        <v>163</v>
      </c>
      <c r="B184" s="505" t="s">
        <v>12386</v>
      </c>
      <c r="C184" s="505" t="s">
        <v>12385</v>
      </c>
      <c r="D184" s="505" t="s">
        <v>4927</v>
      </c>
      <c r="E184" s="505" t="s">
        <v>5429</v>
      </c>
      <c r="F184" s="2146" t="s">
        <v>12384</v>
      </c>
      <c r="G184" s="2016" t="s">
        <v>12383</v>
      </c>
      <c r="H184" s="505" t="s">
        <v>12382</v>
      </c>
      <c r="I184" s="505" t="s">
        <v>12381</v>
      </c>
      <c r="J184" s="2091" t="s">
        <v>4953</v>
      </c>
      <c r="K184" s="254" t="s">
        <v>5429</v>
      </c>
      <c r="L184" s="254" t="s">
        <v>5429</v>
      </c>
      <c r="M184" s="2162" t="s">
        <v>12380</v>
      </c>
      <c r="N184" s="240" t="s">
        <v>4993</v>
      </c>
      <c r="O184" s="2164" t="s">
        <v>4936</v>
      </c>
      <c r="P184" s="2170" t="s">
        <v>4917</v>
      </c>
      <c r="Q184" s="112">
        <v>5570</v>
      </c>
      <c r="R184" s="112">
        <v>1172</v>
      </c>
      <c r="S184" s="173">
        <v>632</v>
      </c>
      <c r="T184" s="112">
        <v>566</v>
      </c>
      <c r="U184" s="98" t="s">
        <v>6004</v>
      </c>
      <c r="V184" s="112">
        <v>66</v>
      </c>
      <c r="W184" s="112">
        <v>66</v>
      </c>
      <c r="X184" s="117" t="s">
        <v>6274</v>
      </c>
      <c r="Y184" s="112">
        <v>66</v>
      </c>
      <c r="Z184" s="112"/>
      <c r="AA184" s="112"/>
      <c r="AB184" s="112">
        <v>99</v>
      </c>
      <c r="AC184" s="112"/>
      <c r="AD184" s="112"/>
      <c r="AE184" s="98">
        <v>16</v>
      </c>
      <c r="AF184" s="117" t="s">
        <v>12379</v>
      </c>
      <c r="AG184" s="98">
        <v>10</v>
      </c>
      <c r="AH184" s="98">
        <v>12321</v>
      </c>
      <c r="AI184" s="115"/>
      <c r="AJ184" s="115"/>
      <c r="AK184" s="505"/>
      <c r="AL184" s="505"/>
      <c r="AM184" s="505"/>
      <c r="AN184" s="505"/>
      <c r="AO184" s="505"/>
      <c r="AP184" s="505"/>
      <c r="AQ184" s="505">
        <v>247</v>
      </c>
      <c r="AR184" s="505" t="s">
        <v>4910</v>
      </c>
      <c r="AS184" s="117" t="s">
        <v>5091</v>
      </c>
      <c r="AT184" s="117" t="s">
        <v>12378</v>
      </c>
      <c r="AU184" s="109">
        <v>301</v>
      </c>
      <c r="AV184" s="109">
        <v>1.2186234817813766</v>
      </c>
      <c r="AW184" s="112"/>
      <c r="AX184" s="112"/>
      <c r="AY184" s="112"/>
      <c r="AZ184" s="112"/>
      <c r="BA184" s="112"/>
      <c r="BB184" s="117"/>
      <c r="BC184" s="2184"/>
      <c r="BD184" s="2185"/>
      <c r="BE184" s="2002" t="s">
        <v>4908</v>
      </c>
      <c r="BF184" s="109"/>
      <c r="BG184" s="109"/>
      <c r="BH184" s="109"/>
      <c r="BI184" s="109"/>
      <c r="BJ184" s="109"/>
      <c r="BK184" s="2184"/>
      <c r="BL184" s="2184"/>
      <c r="BM184" s="115"/>
      <c r="BN184" s="2186" t="s">
        <v>4908</v>
      </c>
      <c r="BO184" s="505"/>
      <c r="BP184" s="505"/>
      <c r="BQ184" s="505"/>
      <c r="BR184" s="505"/>
      <c r="BS184" s="505"/>
      <c r="BT184" s="505">
        <v>1</v>
      </c>
      <c r="BU184" s="505"/>
      <c r="BV184" s="505"/>
      <c r="BW184" s="505"/>
      <c r="BX184" s="115"/>
      <c r="BY184" s="505"/>
      <c r="BZ184" s="505"/>
      <c r="CA184" s="2185"/>
      <c r="CB184" s="2185"/>
      <c r="CC184" s="2185"/>
    </row>
    <row r="185" spans="1:81" s="2049" customFormat="1" ht="16.5" customHeight="1">
      <c r="A185" s="2132"/>
      <c r="B185" s="167" t="s">
        <v>12377</v>
      </c>
      <c r="C185" s="2133"/>
      <c r="D185" s="2133">
        <v>11</v>
      </c>
      <c r="E185" s="2134"/>
      <c r="F185" s="372"/>
      <c r="G185" s="2135"/>
      <c r="H185" s="2136"/>
      <c r="I185" s="2137"/>
      <c r="J185" s="2137"/>
      <c r="K185" s="2138"/>
      <c r="L185" s="2139"/>
      <c r="M185" s="2140"/>
      <c r="N185" s="2138"/>
      <c r="O185" s="2138"/>
      <c r="P185" s="2138"/>
      <c r="Q185" s="160"/>
      <c r="R185" s="160"/>
      <c r="S185" s="160"/>
      <c r="T185" s="160"/>
      <c r="U185" s="160"/>
      <c r="V185" s="160"/>
      <c r="W185" s="160"/>
      <c r="X185" s="162"/>
      <c r="Y185" s="160"/>
      <c r="Z185" s="160"/>
      <c r="AA185" s="160"/>
      <c r="AB185" s="160"/>
      <c r="AC185" s="160"/>
      <c r="AD185" s="160"/>
      <c r="AE185" s="160"/>
      <c r="AF185" s="2138"/>
      <c r="AG185" s="160"/>
      <c r="AH185" s="160"/>
      <c r="AI185" s="372"/>
      <c r="AJ185" s="372"/>
      <c r="AK185" s="372"/>
      <c r="AL185" s="372"/>
      <c r="AM185" s="372"/>
      <c r="AN185" s="372"/>
      <c r="AO185" s="372"/>
      <c r="AP185" s="372"/>
      <c r="AQ185" s="161"/>
      <c r="AR185" s="161"/>
      <c r="AS185" s="161"/>
      <c r="AT185" s="161"/>
      <c r="AU185" s="158"/>
      <c r="AV185" s="158"/>
      <c r="AW185" s="160"/>
      <c r="AX185" s="160"/>
      <c r="AY185" s="160"/>
      <c r="AZ185" s="160"/>
      <c r="BA185" s="160"/>
      <c r="BB185" s="161"/>
      <c r="BC185" s="161"/>
      <c r="BD185" s="2141"/>
      <c r="BE185" s="2141"/>
      <c r="BF185" s="158"/>
      <c r="BG185" s="158"/>
      <c r="BH185" s="158"/>
      <c r="BI185" s="158"/>
      <c r="BJ185" s="158"/>
      <c r="BK185" s="161"/>
      <c r="BL185" s="161"/>
      <c r="BM185" s="161"/>
      <c r="BN185" s="2142"/>
      <c r="BO185" s="161"/>
      <c r="BP185" s="161"/>
      <c r="BQ185" s="161"/>
      <c r="BR185" s="161"/>
      <c r="BS185" s="161"/>
      <c r="BT185" s="161"/>
      <c r="BU185" s="161"/>
      <c r="BV185" s="161"/>
      <c r="BW185" s="161"/>
      <c r="BX185" s="161"/>
      <c r="BY185" s="161"/>
      <c r="BZ185" s="161"/>
      <c r="CA185" s="161"/>
      <c r="CB185" s="161"/>
      <c r="CC185" s="161"/>
    </row>
    <row r="186" spans="1:81" s="2049" customFormat="1" ht="16.5" customHeight="1">
      <c r="A186" s="387"/>
      <c r="B186" s="387" t="s">
        <v>12376</v>
      </c>
      <c r="C186" s="2187"/>
      <c r="D186" s="2187">
        <v>33</v>
      </c>
      <c r="E186" s="2188"/>
      <c r="F186" s="67"/>
      <c r="G186" s="2189"/>
      <c r="H186" s="2190"/>
      <c r="I186" s="2191"/>
      <c r="J186" s="2191"/>
      <c r="K186" s="2192"/>
      <c r="L186" s="2192"/>
      <c r="M186" s="2193"/>
      <c r="N186" s="2194"/>
      <c r="O186" s="2194"/>
      <c r="P186" s="2194"/>
      <c r="Q186" s="66"/>
      <c r="R186" s="66"/>
      <c r="S186" s="66"/>
      <c r="T186" s="66"/>
      <c r="U186" s="66"/>
      <c r="V186" s="66"/>
      <c r="W186" s="66"/>
      <c r="X186" s="68"/>
      <c r="Y186" s="66"/>
      <c r="Z186" s="66"/>
      <c r="AA186" s="66"/>
      <c r="AB186" s="66"/>
      <c r="AC186" s="66"/>
      <c r="AD186" s="66"/>
      <c r="AE186" s="66"/>
      <c r="AF186" s="2194"/>
      <c r="AG186" s="66"/>
      <c r="AH186" s="66"/>
      <c r="AI186" s="67"/>
      <c r="AJ186" s="67"/>
      <c r="AK186" s="67"/>
      <c r="AL186" s="67"/>
      <c r="AM186" s="67"/>
      <c r="AN186" s="67"/>
      <c r="AO186" s="67"/>
      <c r="AP186" s="67"/>
      <c r="AQ186" s="386"/>
      <c r="AR186" s="386"/>
      <c r="AS186" s="386"/>
      <c r="AT186" s="386"/>
      <c r="AU186" s="63"/>
      <c r="AV186" s="63"/>
      <c r="AW186" s="66"/>
      <c r="AX186" s="66"/>
      <c r="AY186" s="66"/>
      <c r="AZ186" s="66"/>
      <c r="BA186" s="66"/>
      <c r="BB186" s="386"/>
      <c r="BC186" s="386"/>
      <c r="BD186" s="2195"/>
      <c r="BE186" s="2195"/>
      <c r="BF186" s="63"/>
      <c r="BG186" s="63"/>
      <c r="BH186" s="63"/>
      <c r="BI186" s="63"/>
      <c r="BJ186" s="63"/>
      <c r="BK186" s="386"/>
      <c r="BL186" s="386"/>
      <c r="BM186" s="386"/>
      <c r="BN186" s="2196"/>
      <c r="BO186" s="386"/>
      <c r="BP186" s="386"/>
      <c r="BQ186" s="386"/>
      <c r="BR186" s="386"/>
      <c r="BS186" s="386"/>
      <c r="BT186" s="386"/>
      <c r="BU186" s="386"/>
      <c r="BV186" s="386"/>
      <c r="BW186" s="386"/>
      <c r="BX186" s="386"/>
      <c r="BY186" s="386"/>
      <c r="BZ186" s="386"/>
      <c r="CA186" s="386"/>
      <c r="CB186" s="386"/>
      <c r="CC186" s="386"/>
    </row>
    <row r="187" spans="1:81" s="1971" customFormat="1" ht="16.5" customHeight="1">
      <c r="A187" s="115"/>
      <c r="B187" s="492" t="s">
        <v>12232</v>
      </c>
      <c r="C187" s="115"/>
      <c r="D187" s="115"/>
      <c r="E187" s="115"/>
      <c r="F187" s="115"/>
      <c r="G187" s="1967"/>
      <c r="H187" s="94"/>
      <c r="I187" s="94"/>
      <c r="J187" s="94"/>
      <c r="K187" s="94"/>
      <c r="L187" s="94"/>
      <c r="M187" s="2197"/>
      <c r="N187" s="94"/>
      <c r="O187" s="94"/>
      <c r="P187" s="94"/>
      <c r="Q187" s="91"/>
      <c r="R187" s="91"/>
      <c r="S187" s="91"/>
      <c r="T187" s="91"/>
      <c r="U187" s="91"/>
      <c r="V187" s="112"/>
      <c r="W187" s="91"/>
      <c r="X187" s="96"/>
      <c r="Y187" s="91"/>
      <c r="Z187" s="91"/>
      <c r="AA187" s="91"/>
      <c r="AB187" s="91"/>
      <c r="AC187" s="91"/>
      <c r="AD187" s="91"/>
      <c r="AE187" s="91"/>
      <c r="AF187" s="94"/>
      <c r="AG187" s="91"/>
      <c r="AH187" s="91"/>
      <c r="AI187" s="94"/>
      <c r="AJ187" s="94"/>
      <c r="AK187" s="94"/>
      <c r="AL187" s="94"/>
      <c r="AM187" s="94"/>
      <c r="AN187" s="94"/>
      <c r="AO187" s="94"/>
      <c r="AP187" s="94"/>
      <c r="AQ187" s="94"/>
      <c r="AR187" s="94"/>
      <c r="AS187" s="94"/>
      <c r="AT187" s="94"/>
      <c r="AU187" s="109"/>
      <c r="AV187" s="109"/>
      <c r="AW187" s="112"/>
      <c r="AX187" s="112"/>
      <c r="AY187" s="91"/>
      <c r="AZ187" s="91"/>
      <c r="BA187" s="91"/>
      <c r="BB187" s="96"/>
      <c r="BC187" s="96"/>
      <c r="BD187" s="94"/>
      <c r="BE187" s="94"/>
      <c r="BF187" s="90"/>
      <c r="BG187" s="90"/>
      <c r="BH187" s="90"/>
      <c r="BI187" s="90"/>
      <c r="BJ187" s="90"/>
      <c r="BK187" s="96"/>
      <c r="BL187" s="96"/>
      <c r="BM187" s="94"/>
      <c r="BN187" s="2073"/>
      <c r="BO187" s="94"/>
      <c r="BP187" s="94"/>
      <c r="BQ187" s="94"/>
      <c r="BR187" s="94"/>
      <c r="BS187" s="94"/>
      <c r="BT187" s="94"/>
      <c r="BU187" s="94"/>
      <c r="BV187" s="94"/>
      <c r="BW187" s="94"/>
      <c r="BX187" s="94"/>
      <c r="BY187" s="94"/>
      <c r="BZ187" s="94"/>
      <c r="CA187" s="94"/>
      <c r="CB187" s="94"/>
      <c r="CC187" s="94"/>
    </row>
    <row r="188" spans="1:81" s="1971" customFormat="1" ht="16.5" customHeight="1">
      <c r="A188" s="240">
        <v>164</v>
      </c>
      <c r="B188" s="115" t="s">
        <v>12232</v>
      </c>
      <c r="C188" s="115" t="s">
        <v>12279</v>
      </c>
      <c r="D188" s="115" t="s">
        <v>5574</v>
      </c>
      <c r="E188" s="240" t="s">
        <v>4926</v>
      </c>
      <c r="F188" s="240" t="s">
        <v>12375</v>
      </c>
      <c r="G188" s="2008" t="s">
        <v>12374</v>
      </c>
      <c r="H188" s="240" t="s">
        <v>12373</v>
      </c>
      <c r="I188" s="240" t="s">
        <v>12372</v>
      </c>
      <c r="J188" s="115" t="s">
        <v>4921</v>
      </c>
      <c r="K188" s="240" t="s">
        <v>6380</v>
      </c>
      <c r="L188" s="240" t="s">
        <v>12371</v>
      </c>
      <c r="M188" s="259" t="s">
        <v>12370</v>
      </c>
      <c r="N188" s="2010" t="s">
        <v>4953</v>
      </c>
      <c r="O188" s="2010"/>
      <c r="P188" s="2010" t="s">
        <v>4993</v>
      </c>
      <c r="Q188" s="98">
        <v>101094</v>
      </c>
      <c r="R188" s="98">
        <v>15373.3</v>
      </c>
      <c r="S188" s="98">
        <v>2644</v>
      </c>
      <c r="T188" s="98">
        <v>1607</v>
      </c>
      <c r="U188" s="98" t="s">
        <v>11724</v>
      </c>
      <c r="V188" s="98">
        <v>1037</v>
      </c>
      <c r="W188" s="98">
        <v>3216</v>
      </c>
      <c r="X188" s="218" t="s">
        <v>4915</v>
      </c>
      <c r="Y188" s="98">
        <v>648</v>
      </c>
      <c r="Z188" s="98">
        <v>32</v>
      </c>
      <c r="AA188" s="98">
        <v>40150</v>
      </c>
      <c r="AB188" s="98">
        <v>945</v>
      </c>
      <c r="AC188" s="98">
        <v>39</v>
      </c>
      <c r="AD188" s="98">
        <v>184</v>
      </c>
      <c r="AE188" s="98">
        <v>184</v>
      </c>
      <c r="AF188" s="216" t="s">
        <v>12369</v>
      </c>
      <c r="AG188" s="98">
        <v>238414</v>
      </c>
      <c r="AH188" s="98">
        <v>322356</v>
      </c>
      <c r="AI188" s="240" t="s">
        <v>12368</v>
      </c>
      <c r="AJ188" s="240" t="s">
        <v>12367</v>
      </c>
      <c r="AK188" s="240" t="s">
        <v>5650</v>
      </c>
      <c r="AL188" s="240">
        <v>7</v>
      </c>
      <c r="AM188" s="240"/>
      <c r="AN188" s="240">
        <v>6</v>
      </c>
      <c r="AO188" s="240">
        <v>1</v>
      </c>
      <c r="AP188" s="240"/>
      <c r="AQ188" s="240">
        <v>309</v>
      </c>
      <c r="AR188" s="2036" t="s">
        <v>4932</v>
      </c>
      <c r="AS188" s="2036" t="s">
        <v>4932</v>
      </c>
      <c r="AT188" s="240" t="s">
        <v>5562</v>
      </c>
      <c r="AU188" s="221">
        <v>417566</v>
      </c>
      <c r="AV188" s="109">
        <v>1351.3462783171522</v>
      </c>
      <c r="AW188" s="98"/>
      <c r="AX188" s="98"/>
      <c r="AY188" s="98"/>
      <c r="AZ188" s="98"/>
      <c r="BA188" s="98"/>
      <c r="BB188" s="2198"/>
      <c r="BC188" s="2198"/>
      <c r="BD188" s="2198"/>
      <c r="BE188" s="2165" t="s">
        <v>5128</v>
      </c>
      <c r="BF188" s="221"/>
      <c r="BG188" s="221"/>
      <c r="BH188" s="221"/>
      <c r="BI188" s="221"/>
      <c r="BJ188" s="221"/>
      <c r="BK188" s="2198"/>
      <c r="BL188" s="2198"/>
      <c r="BM188" s="2165"/>
      <c r="BN188" s="2199" t="s">
        <v>5128</v>
      </c>
      <c r="BO188" s="240">
        <v>9</v>
      </c>
      <c r="BP188" s="240">
        <v>1</v>
      </c>
      <c r="BQ188" s="240">
        <v>8</v>
      </c>
      <c r="BR188" s="115">
        <v>1</v>
      </c>
      <c r="BS188" s="115">
        <v>21</v>
      </c>
      <c r="BT188" s="240">
        <v>15</v>
      </c>
      <c r="BU188" s="240"/>
      <c r="BV188" s="240">
        <v>27</v>
      </c>
      <c r="BW188" s="240"/>
      <c r="BX188" s="240"/>
      <c r="BY188" s="240"/>
      <c r="BZ188" s="240"/>
      <c r="CA188" s="240"/>
      <c r="CB188" s="240"/>
      <c r="CC188" s="240"/>
    </row>
    <row r="189" spans="1:81" s="2049" customFormat="1" ht="16.5" customHeight="1">
      <c r="A189" s="2132"/>
      <c r="B189" s="167" t="s">
        <v>12366</v>
      </c>
      <c r="C189" s="2133"/>
      <c r="D189" s="2133">
        <v>1</v>
      </c>
      <c r="E189" s="2134"/>
      <c r="F189" s="372"/>
      <c r="G189" s="2135"/>
      <c r="H189" s="2136"/>
      <c r="I189" s="2137"/>
      <c r="J189" s="2137"/>
      <c r="K189" s="2138"/>
      <c r="L189" s="2139"/>
      <c r="M189" s="2140"/>
      <c r="N189" s="2138"/>
      <c r="O189" s="2138"/>
      <c r="P189" s="2138"/>
      <c r="Q189" s="160"/>
      <c r="R189" s="160"/>
      <c r="S189" s="160"/>
      <c r="T189" s="160"/>
      <c r="U189" s="160"/>
      <c r="V189" s="160"/>
      <c r="W189" s="160"/>
      <c r="X189" s="162"/>
      <c r="Y189" s="160"/>
      <c r="Z189" s="160"/>
      <c r="AA189" s="160"/>
      <c r="AB189" s="160"/>
      <c r="AC189" s="160"/>
      <c r="AD189" s="160"/>
      <c r="AE189" s="160"/>
      <c r="AF189" s="2138"/>
      <c r="AG189" s="160"/>
      <c r="AH189" s="160"/>
      <c r="AI189" s="372"/>
      <c r="AJ189" s="372"/>
      <c r="AK189" s="372"/>
      <c r="AL189" s="372"/>
      <c r="AM189" s="372"/>
      <c r="AN189" s="372"/>
      <c r="AO189" s="372"/>
      <c r="AP189" s="372"/>
      <c r="AQ189" s="161"/>
      <c r="AR189" s="161"/>
      <c r="AS189" s="161"/>
      <c r="AT189" s="161"/>
      <c r="AU189" s="158"/>
      <c r="AV189" s="158"/>
      <c r="AW189" s="160"/>
      <c r="AX189" s="160"/>
      <c r="AY189" s="160"/>
      <c r="AZ189" s="160"/>
      <c r="BA189" s="160"/>
      <c r="BB189" s="161"/>
      <c r="BC189" s="161"/>
      <c r="BD189" s="161"/>
      <c r="BE189" s="2141"/>
      <c r="BF189" s="158"/>
      <c r="BG189" s="158"/>
      <c r="BH189" s="158"/>
      <c r="BI189" s="158"/>
      <c r="BJ189" s="158"/>
      <c r="BK189" s="161"/>
      <c r="BL189" s="161"/>
      <c r="BM189" s="161"/>
      <c r="BN189" s="2142"/>
      <c r="BO189" s="161"/>
      <c r="BP189" s="161"/>
      <c r="BQ189" s="161"/>
      <c r="BR189" s="161"/>
      <c r="BS189" s="161"/>
      <c r="BT189" s="161"/>
      <c r="BU189" s="161"/>
      <c r="BV189" s="161"/>
      <c r="BW189" s="161"/>
      <c r="BX189" s="161"/>
      <c r="BY189" s="2141"/>
      <c r="BZ189" s="2141"/>
      <c r="CA189" s="2141"/>
      <c r="CB189" s="2141"/>
      <c r="CC189" s="2141"/>
    </row>
    <row r="190" spans="1:81" s="1971" customFormat="1" ht="16.5" customHeight="1">
      <c r="A190" s="115">
        <v>165</v>
      </c>
      <c r="B190" s="115" t="s">
        <v>12232</v>
      </c>
      <c r="C190" s="115" t="s">
        <v>11653</v>
      </c>
      <c r="D190" s="115" t="s">
        <v>5426</v>
      </c>
      <c r="E190" s="115" t="s">
        <v>5012</v>
      </c>
      <c r="F190" s="115" t="s">
        <v>12365</v>
      </c>
      <c r="G190" s="1967" t="s">
        <v>12364</v>
      </c>
      <c r="H190" s="94" t="s">
        <v>12363</v>
      </c>
      <c r="I190" s="94" t="s">
        <v>20349</v>
      </c>
      <c r="J190" s="94" t="s">
        <v>4921</v>
      </c>
      <c r="K190" s="94" t="s">
        <v>12158</v>
      </c>
      <c r="L190" s="94" t="s">
        <v>12362</v>
      </c>
      <c r="M190" s="2197" t="s">
        <v>12361</v>
      </c>
      <c r="N190" s="94" t="s">
        <v>4917</v>
      </c>
      <c r="O190" s="94"/>
      <c r="P190" s="94" t="s">
        <v>4921</v>
      </c>
      <c r="Q190" s="91">
        <v>365</v>
      </c>
      <c r="R190" s="91">
        <v>1129</v>
      </c>
      <c r="S190" s="91">
        <v>462</v>
      </c>
      <c r="T190" s="91">
        <v>462</v>
      </c>
      <c r="U190" s="91" t="s">
        <v>5141</v>
      </c>
      <c r="V190" s="112"/>
      <c r="W190" s="91">
        <v>15</v>
      </c>
      <c r="X190" s="96" t="s">
        <v>4935</v>
      </c>
      <c r="Y190" s="91">
        <v>109</v>
      </c>
      <c r="Z190" s="91"/>
      <c r="AA190" s="91"/>
      <c r="AB190" s="91">
        <v>98</v>
      </c>
      <c r="AC190" s="91"/>
      <c r="AD190" s="91"/>
      <c r="AE190" s="91"/>
      <c r="AF190" s="94" t="s">
        <v>12360</v>
      </c>
      <c r="AG190" s="91">
        <v>1016</v>
      </c>
      <c r="AH190" s="91">
        <v>2004</v>
      </c>
      <c r="AI190" s="94" t="s">
        <v>12359</v>
      </c>
      <c r="AJ190" s="94" t="s">
        <v>12358</v>
      </c>
      <c r="AK190" s="94" t="s">
        <v>5183</v>
      </c>
      <c r="AL190" s="94">
        <v>9</v>
      </c>
      <c r="AM190" s="94">
        <v>5</v>
      </c>
      <c r="AN190" s="94">
        <v>2</v>
      </c>
      <c r="AO190" s="94"/>
      <c r="AP190" s="94">
        <v>2</v>
      </c>
      <c r="AQ190" s="94">
        <v>296</v>
      </c>
      <c r="AR190" s="94" t="s">
        <v>12357</v>
      </c>
      <c r="AS190" s="94" t="s">
        <v>12357</v>
      </c>
      <c r="AT190" s="94" t="s">
        <v>12356</v>
      </c>
      <c r="AU190" s="109">
        <v>6468</v>
      </c>
      <c r="AV190" s="109">
        <v>21.851351351351351</v>
      </c>
      <c r="AW190" s="91"/>
      <c r="AX190" s="91"/>
      <c r="AY190" s="91"/>
      <c r="AZ190" s="91"/>
      <c r="BA190" s="91"/>
      <c r="BB190" s="96"/>
      <c r="BC190" s="96"/>
      <c r="BD190" s="94"/>
      <c r="BE190" s="94" t="s">
        <v>4908</v>
      </c>
      <c r="BF190" s="90"/>
      <c r="BG190" s="90"/>
      <c r="BH190" s="90"/>
      <c r="BI190" s="90"/>
      <c r="BJ190" s="90"/>
      <c r="BK190" s="96"/>
      <c r="BL190" s="96"/>
      <c r="BM190" s="94"/>
      <c r="BN190" s="2073" t="s">
        <v>4908</v>
      </c>
      <c r="BO190" s="94">
        <v>3</v>
      </c>
      <c r="BP190" s="94"/>
      <c r="BQ190" s="94">
        <v>3</v>
      </c>
      <c r="BR190" s="94"/>
      <c r="BS190" s="94"/>
      <c r="BT190" s="94"/>
      <c r="BU190" s="94">
        <v>4</v>
      </c>
      <c r="BV190" s="94"/>
      <c r="BW190" s="94"/>
      <c r="BX190" s="94">
        <v>39</v>
      </c>
      <c r="BY190" s="94"/>
      <c r="BZ190" s="94"/>
      <c r="CA190" s="94"/>
      <c r="CB190" s="94"/>
      <c r="CC190" s="94"/>
    </row>
    <row r="191" spans="1:81" s="187" customFormat="1" ht="16.5" customHeight="1">
      <c r="A191" s="115">
        <v>166</v>
      </c>
      <c r="B191" s="115" t="s">
        <v>12232</v>
      </c>
      <c r="C191" s="115" t="s">
        <v>11925</v>
      </c>
      <c r="D191" s="115" t="s">
        <v>5426</v>
      </c>
      <c r="E191" s="115" t="s">
        <v>4944</v>
      </c>
      <c r="F191" s="115" t="s">
        <v>12355</v>
      </c>
      <c r="G191" s="1967" t="s">
        <v>12354</v>
      </c>
      <c r="H191" s="115" t="s">
        <v>12353</v>
      </c>
      <c r="I191" s="115" t="s">
        <v>12352</v>
      </c>
      <c r="J191" s="115" t="s">
        <v>4921</v>
      </c>
      <c r="K191" s="2013" t="s">
        <v>12351</v>
      </c>
      <c r="L191" s="2013" t="s">
        <v>12350</v>
      </c>
      <c r="M191" s="2000" t="s">
        <v>12349</v>
      </c>
      <c r="N191" s="2001" t="s">
        <v>4921</v>
      </c>
      <c r="O191" s="2001" t="s">
        <v>4936</v>
      </c>
      <c r="P191" s="2001" t="s">
        <v>4953</v>
      </c>
      <c r="Q191" s="112">
        <v>14003</v>
      </c>
      <c r="R191" s="112">
        <v>5660</v>
      </c>
      <c r="S191" s="112">
        <v>1080</v>
      </c>
      <c r="T191" s="112">
        <v>950</v>
      </c>
      <c r="U191" s="112" t="s">
        <v>5141</v>
      </c>
      <c r="V191" s="112">
        <v>130</v>
      </c>
      <c r="W191" s="112">
        <v>313</v>
      </c>
      <c r="X191" s="117" t="s">
        <v>4935</v>
      </c>
      <c r="Y191" s="112">
        <v>598</v>
      </c>
      <c r="Z191" s="112">
        <v>86</v>
      </c>
      <c r="AA191" s="112">
        <v>1845</v>
      </c>
      <c r="AB191" s="112">
        <v>475</v>
      </c>
      <c r="AC191" s="112">
        <v>86</v>
      </c>
      <c r="AD191" s="112"/>
      <c r="AE191" s="112">
        <v>40</v>
      </c>
      <c r="AF191" s="94" t="s">
        <v>12348</v>
      </c>
      <c r="AG191" s="112">
        <v>15111</v>
      </c>
      <c r="AH191" s="112">
        <v>19792</v>
      </c>
      <c r="AI191" s="115"/>
      <c r="AJ191" s="115"/>
      <c r="AK191" s="115" t="s">
        <v>12347</v>
      </c>
      <c r="AL191" s="115">
        <v>23</v>
      </c>
      <c r="AM191" s="115">
        <v>7</v>
      </c>
      <c r="AN191" s="115">
        <v>5</v>
      </c>
      <c r="AO191" s="115">
        <v>9</v>
      </c>
      <c r="AP191" s="115">
        <v>2</v>
      </c>
      <c r="AQ191" s="115">
        <v>310</v>
      </c>
      <c r="AR191" s="115" t="s">
        <v>12346</v>
      </c>
      <c r="AS191" s="115" t="s">
        <v>12346</v>
      </c>
      <c r="AT191" s="115" t="s">
        <v>5922</v>
      </c>
      <c r="AU191" s="109">
        <v>27200</v>
      </c>
      <c r="AV191" s="109">
        <v>87.741935483870961</v>
      </c>
      <c r="AW191" s="112"/>
      <c r="AX191" s="112"/>
      <c r="AY191" s="112"/>
      <c r="AZ191" s="112"/>
      <c r="BA191" s="112"/>
      <c r="BB191" s="117"/>
      <c r="BC191" s="117"/>
      <c r="BD191" s="117"/>
      <c r="BE191" s="2002" t="s">
        <v>4908</v>
      </c>
      <c r="BF191" s="109"/>
      <c r="BG191" s="109"/>
      <c r="BH191" s="109"/>
      <c r="BI191" s="109"/>
      <c r="BJ191" s="109"/>
      <c r="BK191" s="117"/>
      <c r="BL191" s="117"/>
      <c r="BM191" s="2002"/>
      <c r="BN191" s="2003" t="s">
        <v>4908</v>
      </c>
      <c r="BO191" s="115">
        <v>2</v>
      </c>
      <c r="BP191" s="115"/>
      <c r="BQ191" s="115">
        <v>2</v>
      </c>
      <c r="BR191" s="115">
        <v>3</v>
      </c>
      <c r="BS191" s="115"/>
      <c r="BT191" s="115">
        <v>9</v>
      </c>
      <c r="BU191" s="115"/>
      <c r="BV191" s="115">
        <v>11</v>
      </c>
      <c r="BW191" s="115"/>
      <c r="BX191" s="115">
        <v>6</v>
      </c>
      <c r="BY191" s="240"/>
      <c r="BZ191" s="115"/>
      <c r="CA191" s="115"/>
      <c r="CB191" s="115"/>
      <c r="CC191" s="115"/>
    </row>
    <row r="192" spans="1:81" s="1971" customFormat="1" ht="16.5" customHeight="1">
      <c r="A192" s="115">
        <v>167</v>
      </c>
      <c r="B192" s="115" t="s">
        <v>713</v>
      </c>
      <c r="C192" s="115" t="s">
        <v>153</v>
      </c>
      <c r="D192" s="115" t="s">
        <v>5986</v>
      </c>
      <c r="E192" s="115" t="s">
        <v>4926</v>
      </c>
      <c r="F192" s="115" t="s">
        <v>12345</v>
      </c>
      <c r="G192" s="1967" t="s">
        <v>12344</v>
      </c>
      <c r="H192" s="115" t="s">
        <v>12343</v>
      </c>
      <c r="I192" s="115" t="s">
        <v>12342</v>
      </c>
      <c r="J192" s="115" t="s">
        <v>4993</v>
      </c>
      <c r="K192" s="2013" t="s">
        <v>9355</v>
      </c>
      <c r="L192" s="2013" t="s">
        <v>12341</v>
      </c>
      <c r="M192" s="94" t="s">
        <v>12340</v>
      </c>
      <c r="N192" s="2001" t="s">
        <v>4993</v>
      </c>
      <c r="O192" s="2001" t="s">
        <v>5251</v>
      </c>
      <c r="P192" s="2001" t="s">
        <v>4953</v>
      </c>
      <c r="Q192" s="112">
        <v>1649.6</v>
      </c>
      <c r="R192" s="112">
        <v>1971</v>
      </c>
      <c r="S192" s="112">
        <v>898</v>
      </c>
      <c r="T192" s="112">
        <v>654</v>
      </c>
      <c r="U192" s="112">
        <v>0</v>
      </c>
      <c r="V192" s="112">
        <v>244</v>
      </c>
      <c r="W192" s="112">
        <v>285</v>
      </c>
      <c r="X192" s="117" t="s">
        <v>5029</v>
      </c>
      <c r="Y192" s="112">
        <v>60</v>
      </c>
      <c r="Z192" s="112">
        <v>32</v>
      </c>
      <c r="AA192" s="112">
        <v>2439</v>
      </c>
      <c r="AB192" s="112">
        <v>49</v>
      </c>
      <c r="AC192" s="112"/>
      <c r="AD192" s="112"/>
      <c r="AE192" s="112"/>
      <c r="AF192" s="94" t="s">
        <v>12339</v>
      </c>
      <c r="AG192" s="112">
        <v>1286</v>
      </c>
      <c r="AH192" s="2200">
        <v>6356</v>
      </c>
      <c r="AI192" s="115"/>
      <c r="AJ192" s="115"/>
      <c r="AK192" s="115" t="s">
        <v>5593</v>
      </c>
      <c r="AL192" s="115">
        <v>2</v>
      </c>
      <c r="AM192" s="115">
        <v>1</v>
      </c>
      <c r="AN192" s="115"/>
      <c r="AO192" s="115">
        <v>1</v>
      </c>
      <c r="AP192" s="115"/>
      <c r="AQ192" s="115">
        <v>305</v>
      </c>
      <c r="AR192" s="186" t="s">
        <v>12338</v>
      </c>
      <c r="AS192" s="186" t="s">
        <v>12337</v>
      </c>
      <c r="AT192" s="115" t="s">
        <v>12313</v>
      </c>
      <c r="AU192" s="109">
        <v>17698</v>
      </c>
      <c r="AV192" s="109">
        <v>58.026229508196721</v>
      </c>
      <c r="AW192" s="112"/>
      <c r="AX192" s="112"/>
      <c r="AY192" s="112"/>
      <c r="AZ192" s="112"/>
      <c r="BA192" s="112"/>
      <c r="BB192" s="2185"/>
      <c r="BC192" s="2185"/>
      <c r="BD192" s="2185"/>
      <c r="BE192" s="2184" t="s">
        <v>5128</v>
      </c>
      <c r="BF192" s="109"/>
      <c r="BG192" s="109"/>
      <c r="BH192" s="109"/>
      <c r="BI192" s="109"/>
      <c r="BJ192" s="109"/>
      <c r="BK192" s="2185"/>
      <c r="BL192" s="2185"/>
      <c r="BM192" s="2185"/>
      <c r="BN192" s="2201" t="s">
        <v>5128</v>
      </c>
      <c r="BO192" s="115">
        <v>1</v>
      </c>
      <c r="BP192" s="115"/>
      <c r="BQ192" s="115">
        <v>1</v>
      </c>
      <c r="BR192" s="115"/>
      <c r="BS192" s="115">
        <v>1</v>
      </c>
      <c r="BT192" s="115">
        <v>3</v>
      </c>
      <c r="BU192" s="115">
        <v>4</v>
      </c>
      <c r="BV192" s="115"/>
      <c r="BW192" s="115"/>
      <c r="BX192" s="115"/>
      <c r="BY192" s="240"/>
      <c r="BZ192" s="115"/>
      <c r="CA192" s="115"/>
      <c r="CB192" s="115"/>
      <c r="CC192" s="115"/>
    </row>
    <row r="193" spans="1:81" s="187" customFormat="1" ht="16.5" customHeight="1">
      <c r="A193" s="115">
        <v>168</v>
      </c>
      <c r="B193" s="186" t="s">
        <v>12232</v>
      </c>
      <c r="C193" s="186" t="s">
        <v>11773</v>
      </c>
      <c r="D193" s="186" t="s">
        <v>5426</v>
      </c>
      <c r="E193" s="94" t="s">
        <v>4944</v>
      </c>
      <c r="F193" s="117" t="s">
        <v>12336</v>
      </c>
      <c r="G193" s="1999" t="s">
        <v>12335</v>
      </c>
      <c r="H193" s="94" t="s">
        <v>12334</v>
      </c>
      <c r="I193" s="2019" t="s">
        <v>5546</v>
      </c>
      <c r="J193" s="186" t="s">
        <v>4921</v>
      </c>
      <c r="K193" s="2019" t="s">
        <v>12333</v>
      </c>
      <c r="L193" s="186" t="s">
        <v>12332</v>
      </c>
      <c r="M193" s="2000" t="s">
        <v>12331</v>
      </c>
      <c r="N193" s="186" t="s">
        <v>4921</v>
      </c>
      <c r="O193" s="117" t="s">
        <v>4936</v>
      </c>
      <c r="P193" s="186" t="s">
        <v>4921</v>
      </c>
      <c r="Q193" s="112">
        <v>4577</v>
      </c>
      <c r="R193" s="112">
        <v>9175</v>
      </c>
      <c r="S193" s="112">
        <v>4576</v>
      </c>
      <c r="T193" s="112">
        <v>3944</v>
      </c>
      <c r="U193" s="112" t="s">
        <v>4952</v>
      </c>
      <c r="V193" s="112">
        <v>632</v>
      </c>
      <c r="W193" s="112">
        <v>737</v>
      </c>
      <c r="X193" s="117" t="s">
        <v>5040</v>
      </c>
      <c r="Y193" s="112">
        <v>309.82</v>
      </c>
      <c r="Z193" s="112">
        <v>121.02</v>
      </c>
      <c r="AA193" s="112">
        <v>1329</v>
      </c>
      <c r="AB193" s="112">
        <v>109.11</v>
      </c>
      <c r="AC193" s="112">
        <v>88</v>
      </c>
      <c r="AD193" s="112"/>
      <c r="AE193" s="112">
        <v>437</v>
      </c>
      <c r="AF193" s="117" t="s">
        <v>12330</v>
      </c>
      <c r="AG193" s="112">
        <v>9134</v>
      </c>
      <c r="AH193" s="112">
        <v>14675</v>
      </c>
      <c r="AI193" s="117"/>
      <c r="AJ193" s="117"/>
      <c r="AK193" s="186" t="s">
        <v>5415</v>
      </c>
      <c r="AL193" s="186">
        <v>46</v>
      </c>
      <c r="AM193" s="186">
        <v>2</v>
      </c>
      <c r="AN193" s="186">
        <v>9</v>
      </c>
      <c r="AO193" s="186">
        <v>35</v>
      </c>
      <c r="AP193" s="186"/>
      <c r="AQ193" s="94">
        <v>311</v>
      </c>
      <c r="AR193" s="117" t="s">
        <v>4932</v>
      </c>
      <c r="AS193" s="117" t="s">
        <v>4932</v>
      </c>
      <c r="AT193" s="115" t="s">
        <v>5922</v>
      </c>
      <c r="AU193" s="109">
        <v>32093</v>
      </c>
      <c r="AV193" s="109">
        <v>103.19292604501608</v>
      </c>
      <c r="AW193" s="112"/>
      <c r="AX193" s="112"/>
      <c r="AY193" s="112"/>
      <c r="AZ193" s="112"/>
      <c r="BA193" s="112"/>
      <c r="BB193" s="94"/>
      <c r="BC193" s="94"/>
      <c r="BD193" s="94"/>
      <c r="BE193" s="94" t="s">
        <v>4908</v>
      </c>
      <c r="BF193" s="109"/>
      <c r="BG193" s="109"/>
      <c r="BH193" s="109"/>
      <c r="BI193" s="109"/>
      <c r="BJ193" s="109"/>
      <c r="BK193" s="94"/>
      <c r="BL193" s="94"/>
      <c r="BM193" s="94"/>
      <c r="BN193" s="2073" t="s">
        <v>4908</v>
      </c>
      <c r="BO193" s="94"/>
      <c r="BP193" s="94"/>
      <c r="BQ193" s="94"/>
      <c r="BR193" s="94"/>
      <c r="BS193" s="94">
        <v>6</v>
      </c>
      <c r="BT193" s="94"/>
      <c r="BU193" s="94"/>
      <c r="BV193" s="94">
        <v>2</v>
      </c>
      <c r="BW193" s="94">
        <v>4</v>
      </c>
      <c r="BX193" s="94">
        <v>16</v>
      </c>
      <c r="BY193" s="94"/>
      <c r="BZ193" s="94"/>
      <c r="CA193" s="94"/>
      <c r="CB193" s="94"/>
      <c r="CC193" s="94"/>
    </row>
    <row r="194" spans="1:81" s="1971" customFormat="1" ht="16.5" customHeight="1">
      <c r="A194" s="115">
        <v>169</v>
      </c>
      <c r="B194" s="115" t="s">
        <v>12232</v>
      </c>
      <c r="C194" s="115" t="s">
        <v>11653</v>
      </c>
      <c r="D194" s="115" t="s">
        <v>5426</v>
      </c>
      <c r="E194" s="115" t="s">
        <v>4944</v>
      </c>
      <c r="F194" s="115" t="s">
        <v>12329</v>
      </c>
      <c r="G194" s="1967" t="s">
        <v>12328</v>
      </c>
      <c r="H194" s="115" t="s">
        <v>12327</v>
      </c>
      <c r="I194" s="115" t="s">
        <v>12326</v>
      </c>
      <c r="J194" s="115" t="s">
        <v>4921</v>
      </c>
      <c r="K194" s="2013" t="s">
        <v>12325</v>
      </c>
      <c r="L194" s="2013" t="s">
        <v>12324</v>
      </c>
      <c r="M194" s="2000" t="s">
        <v>12323</v>
      </c>
      <c r="N194" s="2001" t="s">
        <v>4921</v>
      </c>
      <c r="O194" s="2001" t="s">
        <v>4936</v>
      </c>
      <c r="P194" s="2001" t="s">
        <v>4917</v>
      </c>
      <c r="Q194" s="112">
        <v>3495</v>
      </c>
      <c r="R194" s="112">
        <v>1600</v>
      </c>
      <c r="S194" s="112">
        <v>1150</v>
      </c>
      <c r="T194" s="112">
        <v>1150</v>
      </c>
      <c r="U194" s="112" t="s">
        <v>5141</v>
      </c>
      <c r="V194" s="112"/>
      <c r="W194" s="112">
        <v>50</v>
      </c>
      <c r="X194" s="117" t="s">
        <v>4935</v>
      </c>
      <c r="Y194" s="112">
        <v>121</v>
      </c>
      <c r="Z194" s="112"/>
      <c r="AA194" s="112"/>
      <c r="AB194" s="112">
        <v>60</v>
      </c>
      <c r="AC194" s="112">
        <v>40</v>
      </c>
      <c r="AD194" s="112"/>
      <c r="AE194" s="112"/>
      <c r="AF194" s="94" t="s">
        <v>12322</v>
      </c>
      <c r="AG194" s="112">
        <v>342</v>
      </c>
      <c r="AH194" s="112">
        <v>522</v>
      </c>
      <c r="AI194" s="115"/>
      <c r="AJ194" s="115"/>
      <c r="AK194" s="115"/>
      <c r="AL194" s="115">
        <v>7</v>
      </c>
      <c r="AM194" s="115">
        <v>4</v>
      </c>
      <c r="AN194" s="115">
        <v>2</v>
      </c>
      <c r="AO194" s="115">
        <v>1</v>
      </c>
      <c r="AP194" s="115"/>
      <c r="AQ194" s="115">
        <v>310</v>
      </c>
      <c r="AR194" s="2036" t="s">
        <v>4932</v>
      </c>
      <c r="AS194" s="2036" t="s">
        <v>4932</v>
      </c>
      <c r="AT194" s="115" t="s">
        <v>5922</v>
      </c>
      <c r="AU194" s="109">
        <v>18886</v>
      </c>
      <c r="AV194" s="109">
        <v>60.92258064516129</v>
      </c>
      <c r="AW194" s="112"/>
      <c r="AX194" s="112"/>
      <c r="AY194" s="112"/>
      <c r="AZ194" s="112"/>
      <c r="BA194" s="112"/>
      <c r="BB194" s="117"/>
      <c r="BC194" s="117"/>
      <c r="BD194" s="117"/>
      <c r="BE194" s="2002" t="s">
        <v>4908</v>
      </c>
      <c r="BF194" s="109"/>
      <c r="BG194" s="109"/>
      <c r="BH194" s="109"/>
      <c r="BI194" s="109"/>
      <c r="BJ194" s="109"/>
      <c r="BK194" s="117"/>
      <c r="BL194" s="117"/>
      <c r="BM194" s="2002"/>
      <c r="BN194" s="2003"/>
      <c r="BO194" s="115"/>
      <c r="BP194" s="115"/>
      <c r="BQ194" s="115"/>
      <c r="BR194" s="115"/>
      <c r="BS194" s="115">
        <v>1</v>
      </c>
      <c r="BT194" s="115"/>
      <c r="BU194" s="115"/>
      <c r="BV194" s="115">
        <v>5</v>
      </c>
      <c r="BW194" s="115"/>
      <c r="BX194" s="115">
        <v>382</v>
      </c>
      <c r="BY194" s="240"/>
      <c r="BZ194" s="115"/>
      <c r="CA194" s="115"/>
      <c r="CB194" s="115"/>
      <c r="CC194" s="115"/>
    </row>
    <row r="195" spans="1:81" s="1971" customFormat="1" ht="16.5" customHeight="1">
      <c r="A195" s="115">
        <v>170</v>
      </c>
      <c r="B195" s="115" t="s">
        <v>713</v>
      </c>
      <c r="C195" s="115" t="s">
        <v>153</v>
      </c>
      <c r="D195" s="115" t="s">
        <v>5986</v>
      </c>
      <c r="E195" s="240" t="s">
        <v>5012</v>
      </c>
      <c r="F195" s="240" t="s">
        <v>12321</v>
      </c>
      <c r="G195" s="2008" t="s">
        <v>12320</v>
      </c>
      <c r="H195" s="240" t="s">
        <v>12319</v>
      </c>
      <c r="I195" s="2009" t="s">
        <v>12318</v>
      </c>
      <c r="J195" s="115" t="s">
        <v>4993</v>
      </c>
      <c r="K195" s="2009" t="s">
        <v>12308</v>
      </c>
      <c r="L195" s="2009" t="s">
        <v>12317</v>
      </c>
      <c r="M195" s="94" t="s">
        <v>12316</v>
      </c>
      <c r="N195" s="2001" t="s">
        <v>4917</v>
      </c>
      <c r="O195" s="2001"/>
      <c r="P195" s="2001" t="s">
        <v>4953</v>
      </c>
      <c r="Q195" s="98">
        <v>125576</v>
      </c>
      <c r="R195" s="98">
        <v>2136</v>
      </c>
      <c r="S195" s="98">
        <v>672</v>
      </c>
      <c r="T195" s="98">
        <v>672</v>
      </c>
      <c r="U195" s="112">
        <v>0</v>
      </c>
      <c r="V195" s="112"/>
      <c r="W195" s="98">
        <v>38</v>
      </c>
      <c r="X195" s="218" t="s">
        <v>4935</v>
      </c>
      <c r="Y195" s="98">
        <v>31</v>
      </c>
      <c r="Z195" s="98"/>
      <c r="AA195" s="98">
        <v>3117</v>
      </c>
      <c r="AB195" s="98">
        <v>12</v>
      </c>
      <c r="AC195" s="112"/>
      <c r="AD195" s="112"/>
      <c r="AE195" s="112"/>
      <c r="AF195" s="218" t="s">
        <v>12315</v>
      </c>
      <c r="AG195" s="98">
        <v>1000</v>
      </c>
      <c r="AH195" s="98">
        <v>2964</v>
      </c>
      <c r="AI195" s="240"/>
      <c r="AJ195" s="240"/>
      <c r="AK195" s="240"/>
      <c r="AL195" s="115"/>
      <c r="AM195" s="240"/>
      <c r="AN195" s="240"/>
      <c r="AO195" s="240"/>
      <c r="AP195" s="240"/>
      <c r="AQ195" s="240">
        <v>283</v>
      </c>
      <c r="AR195" s="240" t="s">
        <v>12314</v>
      </c>
      <c r="AS195" s="240" t="s">
        <v>12314</v>
      </c>
      <c r="AT195" s="115" t="s">
        <v>12313</v>
      </c>
      <c r="AU195" s="221">
        <v>5036</v>
      </c>
      <c r="AV195" s="109">
        <v>17.795053003533567</v>
      </c>
      <c r="AW195" s="112"/>
      <c r="AX195" s="112"/>
      <c r="AY195" s="112"/>
      <c r="AZ195" s="112"/>
      <c r="BA195" s="112"/>
      <c r="BB195" s="117"/>
      <c r="BC195" s="117"/>
      <c r="BD195" s="117"/>
      <c r="BE195" s="2002" t="s">
        <v>4908</v>
      </c>
      <c r="BF195" s="109"/>
      <c r="BG195" s="109"/>
      <c r="BH195" s="388"/>
      <c r="BI195" s="109"/>
      <c r="BJ195" s="109"/>
      <c r="BK195" s="117"/>
      <c r="BL195" s="117"/>
      <c r="BM195" s="2002"/>
      <c r="BN195" s="2003" t="s">
        <v>4908</v>
      </c>
      <c r="BO195" s="240">
        <v>1</v>
      </c>
      <c r="BP195" s="240"/>
      <c r="BQ195" s="240">
        <v>1</v>
      </c>
      <c r="BR195" s="240"/>
      <c r="BS195" s="115">
        <v>1</v>
      </c>
      <c r="BT195" s="115">
        <v>2</v>
      </c>
      <c r="BU195" s="115">
        <v>1</v>
      </c>
      <c r="BV195" s="115"/>
      <c r="BW195" s="115"/>
      <c r="BX195" s="115"/>
      <c r="BY195" s="240"/>
      <c r="BZ195" s="115"/>
      <c r="CA195" s="115"/>
      <c r="CB195" s="115"/>
      <c r="CC195" s="115"/>
    </row>
    <row r="196" spans="1:81" s="1971" customFormat="1" ht="16.5" customHeight="1">
      <c r="A196" s="115">
        <v>171</v>
      </c>
      <c r="B196" s="115" t="s">
        <v>12232</v>
      </c>
      <c r="C196" s="115" t="s">
        <v>11773</v>
      </c>
      <c r="D196" s="115" t="s">
        <v>5426</v>
      </c>
      <c r="E196" s="115" t="s">
        <v>4944</v>
      </c>
      <c r="F196" s="115" t="s">
        <v>12312</v>
      </c>
      <c r="G196" s="1967" t="s">
        <v>12311</v>
      </c>
      <c r="H196" s="115" t="s">
        <v>12310</v>
      </c>
      <c r="I196" s="115" t="s">
        <v>12309</v>
      </c>
      <c r="J196" s="115" t="s">
        <v>4993</v>
      </c>
      <c r="K196" s="2013" t="s">
        <v>12308</v>
      </c>
      <c r="L196" s="2013" t="s">
        <v>12307</v>
      </c>
      <c r="M196" s="94" t="s">
        <v>12306</v>
      </c>
      <c r="N196" s="2001" t="s">
        <v>4917</v>
      </c>
      <c r="O196" s="2001"/>
      <c r="P196" s="2001" t="s">
        <v>4917</v>
      </c>
      <c r="Q196" s="112">
        <v>17880</v>
      </c>
      <c r="R196" s="112">
        <v>3758</v>
      </c>
      <c r="S196" s="112">
        <v>1132</v>
      </c>
      <c r="T196" s="112">
        <v>962</v>
      </c>
      <c r="U196" s="112" t="s">
        <v>5120</v>
      </c>
      <c r="V196" s="112">
        <v>170</v>
      </c>
      <c r="W196" s="112">
        <v>267</v>
      </c>
      <c r="X196" s="117" t="s">
        <v>4935</v>
      </c>
      <c r="Y196" s="112">
        <v>112.18</v>
      </c>
      <c r="Z196" s="112">
        <v>52.91</v>
      </c>
      <c r="AA196" s="112">
        <v>498</v>
      </c>
      <c r="AB196" s="112">
        <f>66.17+25.7+9.52</f>
        <v>101.39</v>
      </c>
      <c r="AC196" s="112">
        <v>37.82</v>
      </c>
      <c r="AD196" s="112"/>
      <c r="AE196" s="112">
        <v>40</v>
      </c>
      <c r="AF196" s="94" t="s">
        <v>12305</v>
      </c>
      <c r="AG196" s="112">
        <v>403</v>
      </c>
      <c r="AH196" s="112">
        <v>1764</v>
      </c>
      <c r="AI196" s="115"/>
      <c r="AJ196" s="115"/>
      <c r="AK196" s="115" t="s">
        <v>4911</v>
      </c>
      <c r="AL196" s="115"/>
      <c r="AM196" s="115"/>
      <c r="AN196" s="115"/>
      <c r="AO196" s="115"/>
      <c r="AP196" s="115"/>
      <c r="AQ196" s="115">
        <v>311</v>
      </c>
      <c r="AR196" s="115" t="s">
        <v>14130</v>
      </c>
      <c r="AS196" s="115" t="s">
        <v>14130</v>
      </c>
      <c r="AT196" s="115" t="s">
        <v>12304</v>
      </c>
      <c r="AU196" s="109">
        <v>15648</v>
      </c>
      <c r="AV196" s="109">
        <v>50.315112540192928</v>
      </c>
      <c r="AW196" s="112"/>
      <c r="AX196" s="112"/>
      <c r="AY196" s="112"/>
      <c r="AZ196" s="112"/>
      <c r="BA196" s="112"/>
      <c r="BB196" s="117"/>
      <c r="BC196" s="117"/>
      <c r="BD196" s="117"/>
      <c r="BE196" s="2002" t="s">
        <v>4908</v>
      </c>
      <c r="BF196" s="109"/>
      <c r="BG196" s="109"/>
      <c r="BH196" s="388"/>
      <c r="BI196" s="109"/>
      <c r="BJ196" s="109"/>
      <c r="BK196" s="117"/>
      <c r="BL196" s="117"/>
      <c r="BM196" s="2002"/>
      <c r="BN196" s="2003" t="s">
        <v>4908</v>
      </c>
      <c r="BO196" s="115"/>
      <c r="BP196" s="115"/>
      <c r="BQ196" s="115"/>
      <c r="BR196" s="115"/>
      <c r="BS196" s="115">
        <v>1</v>
      </c>
      <c r="BT196" s="115">
        <v>5</v>
      </c>
      <c r="BU196" s="115">
        <v>6</v>
      </c>
      <c r="BV196" s="115"/>
      <c r="BW196" s="115"/>
      <c r="BX196" s="115">
        <v>7</v>
      </c>
      <c r="BY196" s="115"/>
      <c r="BZ196" s="115"/>
      <c r="CA196" s="115"/>
      <c r="CB196" s="115"/>
      <c r="CC196" s="117"/>
    </row>
    <row r="197" spans="1:81" s="2049" customFormat="1" ht="16.5" customHeight="1">
      <c r="A197" s="2132"/>
      <c r="B197" s="167" t="s">
        <v>12303</v>
      </c>
      <c r="C197" s="2133"/>
      <c r="D197" s="2133">
        <v>7</v>
      </c>
      <c r="E197" s="2134"/>
      <c r="F197" s="372"/>
      <c r="G197" s="2135"/>
      <c r="H197" s="2136"/>
      <c r="I197" s="2137"/>
      <c r="J197" s="2137"/>
      <c r="K197" s="2138"/>
      <c r="L197" s="2139"/>
      <c r="M197" s="2140"/>
      <c r="N197" s="2138"/>
      <c r="O197" s="2138"/>
      <c r="P197" s="2138"/>
      <c r="Q197" s="160"/>
      <c r="R197" s="160"/>
      <c r="S197" s="160"/>
      <c r="T197" s="160"/>
      <c r="U197" s="160"/>
      <c r="V197" s="160"/>
      <c r="W197" s="160"/>
      <c r="X197" s="162"/>
      <c r="Y197" s="160"/>
      <c r="Z197" s="160"/>
      <c r="AA197" s="160"/>
      <c r="AB197" s="160"/>
      <c r="AC197" s="160"/>
      <c r="AD197" s="160"/>
      <c r="AE197" s="160"/>
      <c r="AF197" s="2138"/>
      <c r="AG197" s="160"/>
      <c r="AH197" s="160"/>
      <c r="AI197" s="372"/>
      <c r="AJ197" s="372"/>
      <c r="AK197" s="372"/>
      <c r="AL197" s="372"/>
      <c r="AM197" s="372"/>
      <c r="AN197" s="372"/>
      <c r="AO197" s="372"/>
      <c r="AP197" s="372"/>
      <c r="AQ197" s="161"/>
      <c r="AR197" s="161"/>
      <c r="AS197" s="161"/>
      <c r="AT197" s="161"/>
      <c r="AU197" s="158"/>
      <c r="AV197" s="158"/>
      <c r="AW197" s="160"/>
      <c r="AX197" s="160"/>
      <c r="AY197" s="160"/>
      <c r="AZ197" s="160"/>
      <c r="BA197" s="160"/>
      <c r="BB197" s="161"/>
      <c r="BC197" s="161"/>
      <c r="BD197" s="161"/>
      <c r="BE197" s="2141"/>
      <c r="BF197" s="158"/>
      <c r="BG197" s="158"/>
      <c r="BH197" s="158"/>
      <c r="BI197" s="158"/>
      <c r="BJ197" s="158"/>
      <c r="BK197" s="161"/>
      <c r="BL197" s="161"/>
      <c r="BM197" s="161"/>
      <c r="BN197" s="2142"/>
      <c r="BO197" s="161"/>
      <c r="BP197" s="161"/>
      <c r="BQ197" s="161"/>
      <c r="BR197" s="161"/>
      <c r="BS197" s="161"/>
      <c r="BT197" s="161"/>
      <c r="BU197" s="161"/>
      <c r="BV197" s="161"/>
      <c r="BW197" s="161"/>
      <c r="BX197" s="161"/>
      <c r="BY197" s="2141"/>
      <c r="BZ197" s="2141"/>
      <c r="CA197" s="2141"/>
      <c r="CB197" s="2141"/>
      <c r="CC197" s="2141"/>
    </row>
    <row r="198" spans="1:81" s="1971" customFormat="1" ht="16.5" customHeight="1">
      <c r="A198" s="186">
        <v>172</v>
      </c>
      <c r="B198" s="186" t="s">
        <v>12232</v>
      </c>
      <c r="C198" s="186" t="s">
        <v>12302</v>
      </c>
      <c r="D198" s="186" t="s">
        <v>4945</v>
      </c>
      <c r="E198" s="186" t="s">
        <v>4944</v>
      </c>
      <c r="F198" s="186" t="s">
        <v>12301</v>
      </c>
      <c r="G198" s="1999" t="s">
        <v>12300</v>
      </c>
      <c r="H198" s="186"/>
      <c r="I198" s="186" t="s">
        <v>12299</v>
      </c>
      <c r="J198" s="186" t="s">
        <v>4921</v>
      </c>
      <c r="K198" s="2001" t="s">
        <v>7210</v>
      </c>
      <c r="L198" s="2001" t="s">
        <v>12298</v>
      </c>
      <c r="M198" s="186"/>
      <c r="N198" s="94"/>
      <c r="O198" s="117"/>
      <c r="P198" s="117"/>
      <c r="Q198" s="112"/>
      <c r="R198" s="112"/>
      <c r="S198" s="112"/>
      <c r="T198" s="112"/>
      <c r="U198" s="112"/>
      <c r="V198" s="112"/>
      <c r="W198" s="112"/>
      <c r="X198" s="117"/>
      <c r="Y198" s="112"/>
      <c r="Z198" s="112"/>
      <c r="AA198" s="112"/>
      <c r="AB198" s="112"/>
      <c r="AC198" s="112"/>
      <c r="AD198" s="112"/>
      <c r="AE198" s="112"/>
      <c r="AF198" s="117"/>
      <c r="AG198" s="112"/>
      <c r="AH198" s="112"/>
      <c r="AI198" s="2202"/>
      <c r="AJ198" s="186"/>
      <c r="AK198" s="186"/>
      <c r="AL198" s="186"/>
      <c r="AM198" s="186"/>
      <c r="AN198" s="186"/>
      <c r="AO198" s="186"/>
      <c r="AP198" s="186"/>
      <c r="AQ198" s="186"/>
      <c r="AR198" s="186"/>
      <c r="AS198" s="94"/>
      <c r="AT198" s="94"/>
      <c r="AU198" s="109"/>
      <c r="AV198" s="109"/>
      <c r="AW198" s="112"/>
      <c r="AX198" s="112"/>
      <c r="AY198" s="112"/>
      <c r="AZ198" s="112"/>
      <c r="BA198" s="112"/>
      <c r="BB198" s="94"/>
      <c r="BC198" s="94"/>
      <c r="BD198" s="94"/>
      <c r="BE198" s="94"/>
      <c r="BF198" s="109"/>
      <c r="BG198" s="109"/>
      <c r="BH198" s="109"/>
      <c r="BI198" s="109"/>
      <c r="BJ198" s="109"/>
      <c r="BK198" s="94"/>
      <c r="BL198" s="94"/>
      <c r="BM198" s="94"/>
      <c r="BN198" s="2073"/>
      <c r="BO198" s="94"/>
      <c r="BP198" s="94"/>
      <c r="BQ198" s="94"/>
      <c r="BR198" s="94"/>
      <c r="BS198" s="94"/>
      <c r="BT198" s="94"/>
      <c r="BU198" s="94"/>
      <c r="BV198" s="94"/>
      <c r="BW198" s="94"/>
      <c r="BX198" s="94"/>
      <c r="BY198" s="94"/>
      <c r="BZ198" s="94"/>
      <c r="CA198" s="94"/>
      <c r="CB198" s="94"/>
      <c r="CC198" s="94"/>
    </row>
    <row r="199" spans="1:81" s="1971" customFormat="1" ht="16.5" customHeight="1">
      <c r="A199" s="115">
        <v>173</v>
      </c>
      <c r="B199" s="115" t="s">
        <v>12232</v>
      </c>
      <c r="C199" s="115" t="s">
        <v>12279</v>
      </c>
      <c r="D199" s="115" t="s">
        <v>4945</v>
      </c>
      <c r="E199" s="115" t="s">
        <v>5012</v>
      </c>
      <c r="F199" s="115" t="s">
        <v>12297</v>
      </c>
      <c r="G199" s="1967" t="s">
        <v>12296</v>
      </c>
      <c r="H199" s="115" t="s">
        <v>12295</v>
      </c>
      <c r="I199" s="115" t="s">
        <v>12294</v>
      </c>
      <c r="J199" s="115" t="s">
        <v>4921</v>
      </c>
      <c r="K199" s="2013" t="s">
        <v>12293</v>
      </c>
      <c r="L199" s="2013" t="s">
        <v>12292</v>
      </c>
      <c r="M199" s="94" t="s">
        <v>12291</v>
      </c>
      <c r="N199" s="2001" t="s">
        <v>4917</v>
      </c>
      <c r="O199" s="2001"/>
      <c r="P199" s="2001" t="s">
        <v>4917</v>
      </c>
      <c r="Q199" s="112">
        <v>541</v>
      </c>
      <c r="R199" s="112">
        <v>541</v>
      </c>
      <c r="S199" s="112">
        <v>436</v>
      </c>
      <c r="T199" s="112">
        <v>436</v>
      </c>
      <c r="U199" s="112" t="s">
        <v>5141</v>
      </c>
      <c r="V199" s="112"/>
      <c r="W199" s="112">
        <v>74</v>
      </c>
      <c r="X199" s="117" t="s">
        <v>4935</v>
      </c>
      <c r="Y199" s="112"/>
      <c r="Z199" s="112"/>
      <c r="AA199" s="112"/>
      <c r="AB199" s="112">
        <v>31</v>
      </c>
      <c r="AC199" s="112"/>
      <c r="AD199" s="112"/>
      <c r="AE199" s="112">
        <v>37</v>
      </c>
      <c r="AF199" s="94" t="s">
        <v>12290</v>
      </c>
      <c r="AG199" s="112">
        <v>320</v>
      </c>
      <c r="AH199" s="112">
        <v>320</v>
      </c>
      <c r="AI199" s="115"/>
      <c r="AJ199" s="115"/>
      <c r="AK199" s="115"/>
      <c r="AL199" s="115">
        <v>3</v>
      </c>
      <c r="AM199" s="115"/>
      <c r="AN199" s="115">
        <v>3</v>
      </c>
      <c r="AO199" s="115"/>
      <c r="AP199" s="115"/>
      <c r="AQ199" s="115">
        <v>239</v>
      </c>
      <c r="AR199" s="115" t="s">
        <v>6604</v>
      </c>
      <c r="AS199" s="115"/>
      <c r="AT199" s="115" t="s">
        <v>12289</v>
      </c>
      <c r="AU199" s="109">
        <v>1805</v>
      </c>
      <c r="AV199" s="109">
        <v>7.5523012552301259</v>
      </c>
      <c r="AW199" s="91"/>
      <c r="AX199" s="91"/>
      <c r="AY199" s="91"/>
      <c r="AZ199" s="91"/>
      <c r="BA199" s="91"/>
      <c r="BB199" s="117"/>
      <c r="BC199" s="117"/>
      <c r="BD199" s="117"/>
      <c r="BE199" s="2002" t="s">
        <v>4908</v>
      </c>
      <c r="BF199" s="109"/>
      <c r="BG199" s="109"/>
      <c r="BH199" s="109"/>
      <c r="BI199" s="109"/>
      <c r="BJ199" s="109"/>
      <c r="BK199" s="117"/>
      <c r="BL199" s="117"/>
      <c r="BM199" s="2002"/>
      <c r="BN199" s="2003"/>
      <c r="BO199" s="115"/>
      <c r="BP199" s="115"/>
      <c r="BQ199" s="115"/>
      <c r="BR199" s="115"/>
      <c r="BS199" s="115"/>
      <c r="BT199" s="115"/>
      <c r="BU199" s="115"/>
      <c r="BV199" s="115"/>
      <c r="BW199" s="115"/>
      <c r="BX199" s="115"/>
      <c r="BY199" s="240">
        <v>1</v>
      </c>
      <c r="BZ199" s="115"/>
      <c r="CA199" s="115">
        <v>1</v>
      </c>
      <c r="CB199" s="115"/>
      <c r="CC199" s="115"/>
    </row>
    <row r="200" spans="1:81" s="1971" customFormat="1" ht="16.5" customHeight="1">
      <c r="A200" s="186">
        <v>174</v>
      </c>
      <c r="B200" s="137" t="s">
        <v>12232</v>
      </c>
      <c r="C200" s="137" t="s">
        <v>12279</v>
      </c>
      <c r="D200" s="137" t="s">
        <v>4945</v>
      </c>
      <c r="E200" s="137" t="s">
        <v>4944</v>
      </c>
      <c r="F200" s="137" t="s">
        <v>12288</v>
      </c>
      <c r="G200" s="2173" t="s">
        <v>12287</v>
      </c>
      <c r="H200" s="2174" t="s">
        <v>12286</v>
      </c>
      <c r="I200" s="2001" t="s">
        <v>12285</v>
      </c>
      <c r="J200" s="186" t="s">
        <v>4921</v>
      </c>
      <c r="K200" s="374" t="s">
        <v>12284</v>
      </c>
      <c r="L200" s="2174" t="s">
        <v>12283</v>
      </c>
      <c r="M200" s="2203" t="s">
        <v>12282</v>
      </c>
      <c r="N200" s="2001" t="s">
        <v>4917</v>
      </c>
      <c r="O200" s="2001"/>
      <c r="P200" s="2001" t="s">
        <v>4917</v>
      </c>
      <c r="Q200" s="98">
        <v>456</v>
      </c>
      <c r="R200" s="98">
        <v>405</v>
      </c>
      <c r="S200" s="98">
        <v>304</v>
      </c>
      <c r="T200" s="98">
        <v>184</v>
      </c>
      <c r="U200" s="2204" t="s">
        <v>5141</v>
      </c>
      <c r="V200" s="298">
        <v>120</v>
      </c>
      <c r="W200" s="138">
        <v>40</v>
      </c>
      <c r="X200" s="139" t="s">
        <v>4935</v>
      </c>
      <c r="Y200" s="138">
        <v>140</v>
      </c>
      <c r="Z200" s="298">
        <v>30</v>
      </c>
      <c r="AA200" s="298">
        <v>2200</v>
      </c>
      <c r="AB200" s="298">
        <v>30</v>
      </c>
      <c r="AC200" s="298">
        <v>10</v>
      </c>
      <c r="AD200" s="298"/>
      <c r="AE200" s="298">
        <v>6</v>
      </c>
      <c r="AF200" s="374" t="s">
        <v>12281</v>
      </c>
      <c r="AG200" s="298">
        <v>2000</v>
      </c>
      <c r="AH200" s="298">
        <v>6700</v>
      </c>
      <c r="AI200" s="320"/>
      <c r="AJ200" s="320"/>
      <c r="AK200" s="390" t="s">
        <v>4950</v>
      </c>
      <c r="AL200" s="136">
        <v>15</v>
      </c>
      <c r="AM200" s="299">
        <v>1</v>
      </c>
      <c r="AN200" s="299">
        <v>4</v>
      </c>
      <c r="AO200" s="240">
        <v>10</v>
      </c>
      <c r="AP200" s="240"/>
      <c r="AQ200" s="94">
        <v>300</v>
      </c>
      <c r="AR200" s="94" t="s">
        <v>4910</v>
      </c>
      <c r="AS200" s="94"/>
      <c r="AT200" s="94" t="s">
        <v>6699</v>
      </c>
      <c r="AU200" s="90">
        <v>2600</v>
      </c>
      <c r="AV200" s="109">
        <v>8.6666666666666661</v>
      </c>
      <c r="AW200" s="91">
        <v>1000</v>
      </c>
      <c r="AX200" s="91">
        <v>1600</v>
      </c>
      <c r="AY200" s="91"/>
      <c r="AZ200" s="91"/>
      <c r="BA200" s="91"/>
      <c r="BB200" s="374">
        <v>30</v>
      </c>
      <c r="BC200" s="96"/>
      <c r="BD200" s="94"/>
      <c r="BE200" s="240" t="s">
        <v>12280</v>
      </c>
      <c r="BF200" s="221">
        <v>5000</v>
      </c>
      <c r="BG200" s="221"/>
      <c r="BH200" s="221">
        <v>1500</v>
      </c>
      <c r="BI200" s="221">
        <v>2000</v>
      </c>
      <c r="BJ200" s="221">
        <v>5000</v>
      </c>
      <c r="BK200" s="96">
        <v>30</v>
      </c>
      <c r="BL200" s="96"/>
      <c r="BM200" s="94"/>
      <c r="BN200" s="2205" t="s">
        <v>12280</v>
      </c>
      <c r="BO200" s="94"/>
      <c r="BP200" s="94"/>
      <c r="BQ200" s="94"/>
      <c r="BR200" s="94"/>
      <c r="BS200" s="94"/>
      <c r="BT200" s="94"/>
      <c r="BU200" s="94"/>
      <c r="BV200" s="94"/>
      <c r="BW200" s="94"/>
      <c r="BX200" s="94"/>
      <c r="BY200" s="94">
        <v>2</v>
      </c>
      <c r="BZ200" s="94">
        <v>2</v>
      </c>
      <c r="CA200" s="94"/>
      <c r="CB200" s="94"/>
      <c r="CC200" s="94"/>
    </row>
    <row r="201" spans="1:81" s="1971" customFormat="1" ht="16.5" customHeight="1">
      <c r="A201" s="115">
        <v>175</v>
      </c>
      <c r="B201" s="115" t="s">
        <v>12232</v>
      </c>
      <c r="C201" s="115" t="s">
        <v>12279</v>
      </c>
      <c r="D201" s="115" t="s">
        <v>4945</v>
      </c>
      <c r="E201" s="115" t="s">
        <v>4944</v>
      </c>
      <c r="F201" s="115" t="s">
        <v>12278</v>
      </c>
      <c r="G201" s="1967" t="s">
        <v>12277</v>
      </c>
      <c r="H201" s="115" t="s">
        <v>12276</v>
      </c>
      <c r="I201" s="115" t="s">
        <v>12275</v>
      </c>
      <c r="J201" s="115" t="s">
        <v>4921</v>
      </c>
      <c r="K201" s="2013" t="s">
        <v>12274</v>
      </c>
      <c r="L201" s="2013" t="s">
        <v>12273</v>
      </c>
      <c r="M201" s="2000" t="s">
        <v>12272</v>
      </c>
      <c r="N201" s="2001" t="s">
        <v>4953</v>
      </c>
      <c r="O201" s="2001"/>
      <c r="P201" s="2001" t="s">
        <v>4953</v>
      </c>
      <c r="Q201" s="112">
        <v>226</v>
      </c>
      <c r="R201" s="112">
        <v>381</v>
      </c>
      <c r="S201" s="112">
        <v>114</v>
      </c>
      <c r="T201" s="112">
        <v>56</v>
      </c>
      <c r="U201" s="112" t="s">
        <v>5141</v>
      </c>
      <c r="V201" s="112">
        <v>58</v>
      </c>
      <c r="W201" s="112">
        <v>12</v>
      </c>
      <c r="X201" s="117" t="s">
        <v>4935</v>
      </c>
      <c r="Y201" s="112">
        <v>23</v>
      </c>
      <c r="Z201" s="112"/>
      <c r="AA201" s="112"/>
      <c r="AB201" s="112">
        <v>9</v>
      </c>
      <c r="AC201" s="112">
        <v>10</v>
      </c>
      <c r="AD201" s="112"/>
      <c r="AE201" s="112">
        <v>2</v>
      </c>
      <c r="AF201" s="94" t="s">
        <v>7745</v>
      </c>
      <c r="AG201" s="112">
        <v>793</v>
      </c>
      <c r="AH201" s="112">
        <v>900</v>
      </c>
      <c r="AI201" s="115"/>
      <c r="AJ201" s="115"/>
      <c r="AK201" s="115" t="s">
        <v>7660</v>
      </c>
      <c r="AL201" s="115">
        <v>12</v>
      </c>
      <c r="AM201" s="115">
        <v>3</v>
      </c>
      <c r="AN201" s="115">
        <v>6</v>
      </c>
      <c r="AO201" s="115">
        <v>3</v>
      </c>
      <c r="AP201" s="115"/>
      <c r="AQ201" s="115">
        <v>271</v>
      </c>
      <c r="AR201" s="115" t="s">
        <v>8141</v>
      </c>
      <c r="AS201" s="115" t="s">
        <v>8141</v>
      </c>
      <c r="AT201" s="115" t="s">
        <v>12271</v>
      </c>
      <c r="AU201" s="109">
        <v>1683</v>
      </c>
      <c r="AV201" s="109">
        <v>6.2103321033210328</v>
      </c>
      <c r="AW201" s="91">
        <v>5000</v>
      </c>
      <c r="AX201" s="91"/>
      <c r="AY201" s="91">
        <v>3000</v>
      </c>
      <c r="AZ201" s="91">
        <v>3000</v>
      </c>
      <c r="BA201" s="91">
        <v>5000</v>
      </c>
      <c r="BB201" s="117">
        <v>40</v>
      </c>
      <c r="BC201" s="117"/>
      <c r="BD201" s="117" t="s">
        <v>12270</v>
      </c>
      <c r="BE201" s="2002"/>
      <c r="BF201" s="109"/>
      <c r="BG201" s="109"/>
      <c r="BH201" s="109"/>
      <c r="BI201" s="109"/>
      <c r="BJ201" s="109"/>
      <c r="BK201" s="117"/>
      <c r="BL201" s="117"/>
      <c r="BM201" s="2002"/>
      <c r="BN201" s="2003" t="s">
        <v>4908</v>
      </c>
      <c r="BO201" s="115"/>
      <c r="BP201" s="115"/>
      <c r="BQ201" s="115"/>
      <c r="BR201" s="115"/>
      <c r="BS201" s="115"/>
      <c r="BT201" s="115"/>
      <c r="BU201" s="115"/>
      <c r="BV201" s="115"/>
      <c r="BW201" s="115"/>
      <c r="BX201" s="115"/>
      <c r="BY201" s="115">
        <v>1</v>
      </c>
      <c r="BZ201" s="115">
        <v>1</v>
      </c>
      <c r="CA201" s="115"/>
      <c r="CB201" s="115"/>
      <c r="CC201" s="115"/>
    </row>
    <row r="202" spans="1:81" s="1971" customFormat="1" ht="16.5" customHeight="1">
      <c r="A202" s="186">
        <v>176</v>
      </c>
      <c r="B202" s="115" t="s">
        <v>12232</v>
      </c>
      <c r="C202" s="115" t="s">
        <v>11773</v>
      </c>
      <c r="D202" s="115" t="s">
        <v>4945</v>
      </c>
      <c r="E202" s="115" t="s">
        <v>4944</v>
      </c>
      <c r="F202" s="115" t="s">
        <v>12269</v>
      </c>
      <c r="G202" s="1967" t="s">
        <v>12268</v>
      </c>
      <c r="H202" s="115" t="s">
        <v>12267</v>
      </c>
      <c r="I202" s="115" t="s">
        <v>11551</v>
      </c>
      <c r="J202" s="115" t="s">
        <v>4921</v>
      </c>
      <c r="K202" s="2013" t="s">
        <v>12249</v>
      </c>
      <c r="L202" s="2013" t="s">
        <v>12266</v>
      </c>
      <c r="M202" s="94" t="s">
        <v>12265</v>
      </c>
      <c r="N202" s="2001" t="s">
        <v>4917</v>
      </c>
      <c r="O202" s="2001"/>
      <c r="P202" s="2001" t="s">
        <v>4917</v>
      </c>
      <c r="Q202" s="98">
        <v>3527</v>
      </c>
      <c r="R202" s="98">
        <v>653.08000000000004</v>
      </c>
      <c r="S202" s="98">
        <v>283</v>
      </c>
      <c r="T202" s="98">
        <v>170</v>
      </c>
      <c r="U202" s="98" t="s">
        <v>5141</v>
      </c>
      <c r="V202" s="98">
        <v>113</v>
      </c>
      <c r="W202" s="98">
        <v>32</v>
      </c>
      <c r="X202" s="218" t="s">
        <v>5029</v>
      </c>
      <c r="Y202" s="98">
        <v>49.8</v>
      </c>
      <c r="Z202" s="98">
        <v>15.7</v>
      </c>
      <c r="AA202" s="98">
        <v>920</v>
      </c>
      <c r="AB202" s="98">
        <v>27.8</v>
      </c>
      <c r="AC202" s="98">
        <v>12</v>
      </c>
      <c r="AD202" s="98"/>
      <c r="AE202" s="98" t="s">
        <v>12264</v>
      </c>
      <c r="AF202" s="263" t="s">
        <v>12263</v>
      </c>
      <c r="AG202" s="298">
        <v>988</v>
      </c>
      <c r="AH202" s="298">
        <v>1514</v>
      </c>
      <c r="AI202" s="115"/>
      <c r="AJ202" s="115"/>
      <c r="AK202" s="240" t="s">
        <v>4950</v>
      </c>
      <c r="AL202" s="263">
        <v>4</v>
      </c>
      <c r="AM202" s="263">
        <v>1</v>
      </c>
      <c r="AN202" s="263"/>
      <c r="AO202" s="263">
        <v>3</v>
      </c>
      <c r="AP202" s="263"/>
      <c r="AQ202" s="263">
        <v>308</v>
      </c>
      <c r="AR202" s="238" t="s">
        <v>4910</v>
      </c>
      <c r="AS202" s="238" t="s">
        <v>5753</v>
      </c>
      <c r="AT202" s="238" t="s">
        <v>12262</v>
      </c>
      <c r="AU202" s="90">
        <v>2326</v>
      </c>
      <c r="AV202" s="109">
        <v>7.5519480519480515</v>
      </c>
      <c r="AW202" s="91">
        <v>5000</v>
      </c>
      <c r="AX202" s="91">
        <v>2000</v>
      </c>
      <c r="AY202" s="91">
        <v>3000</v>
      </c>
      <c r="AZ202" s="91">
        <v>4000</v>
      </c>
      <c r="BA202" s="91">
        <v>5000</v>
      </c>
      <c r="BB202" s="117"/>
      <c r="BC202" s="117"/>
      <c r="BD202" s="117"/>
      <c r="BE202" s="2002"/>
      <c r="BF202" s="109"/>
      <c r="BG202" s="109"/>
      <c r="BH202" s="109"/>
      <c r="BI202" s="109"/>
      <c r="BJ202" s="109"/>
      <c r="BK202" s="117"/>
      <c r="BL202" s="117"/>
      <c r="BM202" s="2002"/>
      <c r="BN202" s="2003"/>
      <c r="BO202" s="263"/>
      <c r="BP202" s="263"/>
      <c r="BQ202" s="238"/>
      <c r="BR202" s="115"/>
      <c r="BS202" s="115"/>
      <c r="BT202" s="115"/>
      <c r="BU202" s="115"/>
      <c r="BV202" s="115"/>
      <c r="BW202" s="115"/>
      <c r="BX202" s="115"/>
      <c r="BY202" s="115">
        <v>2</v>
      </c>
      <c r="BZ202" s="115">
        <v>1</v>
      </c>
      <c r="CA202" s="115">
        <v>1</v>
      </c>
      <c r="CB202" s="115"/>
      <c r="CC202" s="115"/>
    </row>
    <row r="203" spans="1:81" s="1971" customFormat="1" ht="16.5" customHeight="1">
      <c r="A203" s="115">
        <v>177</v>
      </c>
      <c r="B203" s="115" t="s">
        <v>713</v>
      </c>
      <c r="C203" s="115" t="s">
        <v>577</v>
      </c>
      <c r="D203" s="115" t="s">
        <v>140</v>
      </c>
      <c r="E203" s="115" t="s">
        <v>4998</v>
      </c>
      <c r="F203" s="115" t="s">
        <v>12261</v>
      </c>
      <c r="G203" s="1967" t="s">
        <v>12260</v>
      </c>
      <c r="H203" s="115" t="s">
        <v>12259</v>
      </c>
      <c r="I203" s="115" t="s">
        <v>12258</v>
      </c>
      <c r="J203" s="115" t="s">
        <v>4993</v>
      </c>
      <c r="K203" s="2013" t="s">
        <v>12258</v>
      </c>
      <c r="L203" s="2013" t="s">
        <v>12257</v>
      </c>
      <c r="M203" s="2000" t="s">
        <v>12256</v>
      </c>
      <c r="N203" s="2001" t="s">
        <v>4917</v>
      </c>
      <c r="O203" s="2001"/>
      <c r="P203" s="2001" t="s">
        <v>4917</v>
      </c>
      <c r="Q203" s="112">
        <v>1450</v>
      </c>
      <c r="R203" s="112">
        <v>486</v>
      </c>
      <c r="S203" s="112">
        <v>330</v>
      </c>
      <c r="T203" s="112">
        <v>330</v>
      </c>
      <c r="U203" s="112" t="s">
        <v>5072</v>
      </c>
      <c r="V203" s="112"/>
      <c r="W203" s="112">
        <v>50</v>
      </c>
      <c r="X203" s="117" t="s">
        <v>5029</v>
      </c>
      <c r="Y203" s="112"/>
      <c r="Z203" s="112"/>
      <c r="AA203" s="112"/>
      <c r="AB203" s="112">
        <v>17</v>
      </c>
      <c r="AC203" s="112"/>
      <c r="AD203" s="112"/>
      <c r="AE203" s="112">
        <v>2</v>
      </c>
      <c r="AF203" s="94" t="s">
        <v>10721</v>
      </c>
      <c r="AG203" s="112">
        <v>7</v>
      </c>
      <c r="AH203" s="112">
        <v>2000</v>
      </c>
      <c r="AI203" s="115"/>
      <c r="AJ203" s="115"/>
      <c r="AK203" s="115" t="s">
        <v>4987</v>
      </c>
      <c r="AL203" s="115">
        <v>3</v>
      </c>
      <c r="AM203" s="115"/>
      <c r="AN203" s="115">
        <v>3</v>
      </c>
      <c r="AO203" s="115"/>
      <c r="AP203" s="115"/>
      <c r="AQ203" s="115">
        <v>200</v>
      </c>
      <c r="AR203" s="115" t="s">
        <v>5753</v>
      </c>
      <c r="AS203" s="115" t="s">
        <v>5753</v>
      </c>
      <c r="AT203" s="115" t="s">
        <v>6535</v>
      </c>
      <c r="AU203" s="109">
        <v>500</v>
      </c>
      <c r="AV203" s="109">
        <v>2.5</v>
      </c>
      <c r="AW203" s="91">
        <v>2000</v>
      </c>
      <c r="AX203" s="91">
        <v>1500</v>
      </c>
      <c r="AY203" s="91">
        <v>1500</v>
      </c>
      <c r="AZ203" s="91">
        <v>2000</v>
      </c>
      <c r="BA203" s="91">
        <v>2000</v>
      </c>
      <c r="BB203" s="2206">
        <v>20</v>
      </c>
      <c r="BC203" s="2206"/>
      <c r="BD203" s="2206"/>
      <c r="BE203" s="2207" t="s">
        <v>12255</v>
      </c>
      <c r="BF203" s="109">
        <v>2000</v>
      </c>
      <c r="BG203" s="109"/>
      <c r="BH203" s="109">
        <v>1500</v>
      </c>
      <c r="BI203" s="109">
        <v>2000</v>
      </c>
      <c r="BJ203" s="109">
        <v>2000</v>
      </c>
      <c r="BK203" s="2206">
        <v>20</v>
      </c>
      <c r="BL203" s="2206"/>
      <c r="BM203" s="2207"/>
      <c r="BN203" s="2208" t="s">
        <v>12255</v>
      </c>
      <c r="BO203" s="115"/>
      <c r="BP203" s="115"/>
      <c r="BQ203" s="115"/>
      <c r="BR203" s="115"/>
      <c r="BS203" s="115"/>
      <c r="BT203" s="115"/>
      <c r="BU203" s="115"/>
      <c r="BV203" s="115"/>
      <c r="BW203" s="115"/>
      <c r="BX203" s="115"/>
      <c r="BY203" s="240">
        <v>2</v>
      </c>
      <c r="BZ203" s="115"/>
      <c r="CA203" s="115">
        <v>1</v>
      </c>
      <c r="CB203" s="115"/>
      <c r="CC203" s="115"/>
    </row>
    <row r="204" spans="1:81" s="2049" customFormat="1" ht="16.5" customHeight="1">
      <c r="A204" s="2132"/>
      <c r="B204" s="167" t="s">
        <v>12254</v>
      </c>
      <c r="C204" s="2133"/>
      <c r="D204" s="2133">
        <v>6</v>
      </c>
      <c r="E204" s="2134"/>
      <c r="F204" s="372"/>
      <c r="G204" s="2135"/>
      <c r="H204" s="2136"/>
      <c r="I204" s="2137"/>
      <c r="J204" s="2137"/>
      <c r="K204" s="2138"/>
      <c r="L204" s="2139"/>
      <c r="M204" s="2140"/>
      <c r="N204" s="2138"/>
      <c r="O204" s="2138"/>
      <c r="P204" s="2138"/>
      <c r="Q204" s="160"/>
      <c r="R204" s="160"/>
      <c r="S204" s="160"/>
      <c r="T204" s="160"/>
      <c r="U204" s="160"/>
      <c r="V204" s="160"/>
      <c r="W204" s="160"/>
      <c r="X204" s="162"/>
      <c r="Y204" s="160"/>
      <c r="Z204" s="160"/>
      <c r="AA204" s="160"/>
      <c r="AB204" s="160"/>
      <c r="AC204" s="160"/>
      <c r="AD204" s="160"/>
      <c r="AE204" s="160"/>
      <c r="AF204" s="2138"/>
      <c r="AG204" s="160"/>
      <c r="AH204" s="160"/>
      <c r="AI204" s="372"/>
      <c r="AJ204" s="372"/>
      <c r="AK204" s="372"/>
      <c r="AL204" s="372"/>
      <c r="AM204" s="372"/>
      <c r="AN204" s="372"/>
      <c r="AO204" s="372"/>
      <c r="AP204" s="372"/>
      <c r="AQ204" s="161"/>
      <c r="AR204" s="161"/>
      <c r="AS204" s="161"/>
      <c r="AT204" s="161"/>
      <c r="AU204" s="158"/>
      <c r="AV204" s="158"/>
      <c r="AW204" s="160"/>
      <c r="AX204" s="160"/>
      <c r="AY204" s="160"/>
      <c r="AZ204" s="160"/>
      <c r="BA204" s="160"/>
      <c r="BB204" s="161"/>
      <c r="BC204" s="161"/>
      <c r="BD204" s="161"/>
      <c r="BE204" s="2141"/>
      <c r="BF204" s="158"/>
      <c r="BG204" s="158"/>
      <c r="BH204" s="389"/>
      <c r="BI204" s="158"/>
      <c r="BJ204" s="158"/>
      <c r="BK204" s="161"/>
      <c r="BL204" s="161"/>
      <c r="BM204" s="161"/>
      <c r="BN204" s="2142"/>
      <c r="BO204" s="161"/>
      <c r="BP204" s="161"/>
      <c r="BQ204" s="161"/>
      <c r="BR204" s="161"/>
      <c r="BS204" s="161"/>
      <c r="BT204" s="161"/>
      <c r="BU204" s="161"/>
      <c r="BV204" s="161"/>
      <c r="BW204" s="161"/>
      <c r="BX204" s="161"/>
      <c r="BY204" s="2141"/>
      <c r="BZ204" s="2141"/>
      <c r="CA204" s="2141"/>
      <c r="CB204" s="2141"/>
      <c r="CC204" s="2141"/>
    </row>
    <row r="205" spans="1:81" s="1971" customFormat="1" ht="16.5" customHeight="1">
      <c r="A205" s="115">
        <v>178</v>
      </c>
      <c r="B205" s="115" t="s">
        <v>12232</v>
      </c>
      <c r="C205" s="115" t="s">
        <v>11925</v>
      </c>
      <c r="D205" s="115" t="s">
        <v>4927</v>
      </c>
      <c r="E205" s="115" t="s">
        <v>4944</v>
      </c>
      <c r="F205" s="115" t="s">
        <v>12253</v>
      </c>
      <c r="G205" s="1967" t="s">
        <v>12252</v>
      </c>
      <c r="H205" s="115" t="s">
        <v>12251</v>
      </c>
      <c r="I205" s="115" t="s">
        <v>12250</v>
      </c>
      <c r="J205" s="115" t="s">
        <v>4993</v>
      </c>
      <c r="K205" s="2013" t="s">
        <v>12249</v>
      </c>
      <c r="L205" s="2013" t="s">
        <v>12248</v>
      </c>
      <c r="M205" s="94" t="s">
        <v>12247</v>
      </c>
      <c r="N205" s="2001" t="s">
        <v>4953</v>
      </c>
      <c r="O205" s="2001"/>
      <c r="P205" s="2001" t="s">
        <v>4953</v>
      </c>
      <c r="Q205" s="112">
        <v>1784.75</v>
      </c>
      <c r="R205" s="112">
        <v>5522.47</v>
      </c>
      <c r="S205" s="112">
        <v>2181</v>
      </c>
      <c r="T205" s="112">
        <v>1989</v>
      </c>
      <c r="U205" s="112" t="s">
        <v>4916</v>
      </c>
      <c r="V205" s="112">
        <v>192</v>
      </c>
      <c r="W205" s="112">
        <v>1414</v>
      </c>
      <c r="X205" s="117" t="s">
        <v>4935</v>
      </c>
      <c r="Y205" s="112">
        <v>140.16</v>
      </c>
      <c r="Z205" s="112">
        <v>223.42</v>
      </c>
      <c r="AA205" s="112">
        <v>20000</v>
      </c>
      <c r="AB205" s="112">
        <v>301.22000000000003</v>
      </c>
      <c r="AC205" s="112"/>
      <c r="AD205" s="112"/>
      <c r="AE205" s="112">
        <v>2</v>
      </c>
      <c r="AF205" s="94" t="s">
        <v>12246</v>
      </c>
      <c r="AG205" s="112">
        <v>7329</v>
      </c>
      <c r="AH205" s="112">
        <v>7329</v>
      </c>
      <c r="AI205" s="115" t="s">
        <v>12245</v>
      </c>
      <c r="AJ205" s="115" t="s">
        <v>12244</v>
      </c>
      <c r="AK205" s="115" t="s">
        <v>4911</v>
      </c>
      <c r="AL205" s="115">
        <v>3</v>
      </c>
      <c r="AM205" s="115">
        <v>1</v>
      </c>
      <c r="AN205" s="115"/>
      <c r="AO205" s="115">
        <v>2</v>
      </c>
      <c r="AP205" s="115"/>
      <c r="AQ205" s="115">
        <v>297</v>
      </c>
      <c r="AR205" s="115" t="s">
        <v>4910</v>
      </c>
      <c r="AS205" s="115" t="s">
        <v>5091</v>
      </c>
      <c r="AT205" s="115" t="s">
        <v>12243</v>
      </c>
      <c r="AU205" s="109">
        <v>9839</v>
      </c>
      <c r="AV205" s="109">
        <v>33.127946127946124</v>
      </c>
      <c r="AW205" s="112"/>
      <c r="AX205" s="112"/>
      <c r="AY205" s="112"/>
      <c r="AZ205" s="112"/>
      <c r="BA205" s="112"/>
      <c r="BB205" s="117"/>
      <c r="BC205" s="117"/>
      <c r="BD205" s="117"/>
      <c r="BE205" s="2002" t="s">
        <v>4908</v>
      </c>
      <c r="BF205" s="109"/>
      <c r="BG205" s="109"/>
      <c r="BH205" s="388"/>
      <c r="BI205" s="109"/>
      <c r="BJ205" s="109"/>
      <c r="BK205" s="117"/>
      <c r="BL205" s="117"/>
      <c r="BM205" s="2002"/>
      <c r="BN205" s="2003" t="s">
        <v>4908</v>
      </c>
      <c r="BO205" s="240">
        <v>1</v>
      </c>
      <c r="BP205" s="115"/>
      <c r="BQ205" s="115">
        <v>1</v>
      </c>
      <c r="BR205" s="115">
        <v>1</v>
      </c>
      <c r="BS205" s="115">
        <v>2</v>
      </c>
      <c r="BT205" s="115">
        <v>2</v>
      </c>
      <c r="BU205" s="115">
        <v>1</v>
      </c>
      <c r="BV205" s="115">
        <v>3</v>
      </c>
      <c r="BW205" s="115">
        <v>3</v>
      </c>
      <c r="BX205" s="115">
        <v>14</v>
      </c>
      <c r="BY205" s="240"/>
      <c r="BZ205" s="115"/>
      <c r="CA205" s="115"/>
      <c r="CB205" s="115"/>
      <c r="CC205" s="115"/>
    </row>
    <row r="206" spans="1:81" s="1971" customFormat="1" ht="16.5" customHeight="1">
      <c r="A206" s="115">
        <v>179</v>
      </c>
      <c r="B206" s="115" t="s">
        <v>12232</v>
      </c>
      <c r="C206" s="115" t="s">
        <v>12242</v>
      </c>
      <c r="D206" s="115" t="s">
        <v>4927</v>
      </c>
      <c r="E206" s="115" t="s">
        <v>4944</v>
      </c>
      <c r="F206" s="115" t="s">
        <v>12241</v>
      </c>
      <c r="G206" s="1967" t="s">
        <v>12240</v>
      </c>
      <c r="H206" s="115" t="s">
        <v>12239</v>
      </c>
      <c r="I206" s="115" t="s">
        <v>12238</v>
      </c>
      <c r="J206" s="115" t="s">
        <v>4921</v>
      </c>
      <c r="K206" s="2013" t="s">
        <v>12237</v>
      </c>
      <c r="L206" s="2013" t="s">
        <v>12236</v>
      </c>
      <c r="M206" s="2000" t="s">
        <v>12235</v>
      </c>
      <c r="N206" s="2001" t="s">
        <v>4953</v>
      </c>
      <c r="O206" s="2001"/>
      <c r="P206" s="2001" t="s">
        <v>4953</v>
      </c>
      <c r="Q206" s="112">
        <v>2375</v>
      </c>
      <c r="R206" s="112">
        <v>6689</v>
      </c>
      <c r="S206" s="112">
        <v>1925</v>
      </c>
      <c r="T206" s="112">
        <v>1461</v>
      </c>
      <c r="U206" s="112" t="s">
        <v>4952</v>
      </c>
      <c r="V206" s="112">
        <v>464</v>
      </c>
      <c r="W206" s="112">
        <v>963</v>
      </c>
      <c r="X206" s="117" t="s">
        <v>4935</v>
      </c>
      <c r="Y206" s="112">
        <v>396.84</v>
      </c>
      <c r="Z206" s="112">
        <v>84</v>
      </c>
      <c r="AA206" s="112">
        <v>24794</v>
      </c>
      <c r="AB206" s="112">
        <v>72</v>
      </c>
      <c r="AC206" s="112"/>
      <c r="AD206" s="112">
        <v>216</v>
      </c>
      <c r="AE206" s="112">
        <v>33</v>
      </c>
      <c r="AF206" s="94" t="s">
        <v>5959</v>
      </c>
      <c r="AG206" s="112">
        <v>1891</v>
      </c>
      <c r="AH206" s="112">
        <v>7104</v>
      </c>
      <c r="AI206" s="115" t="s">
        <v>12234</v>
      </c>
      <c r="AJ206" s="115" t="s">
        <v>11021</v>
      </c>
      <c r="AK206" s="115" t="s">
        <v>4911</v>
      </c>
      <c r="AL206" s="115">
        <v>6</v>
      </c>
      <c r="AM206" s="115">
        <v>2</v>
      </c>
      <c r="AN206" s="115">
        <v>1</v>
      </c>
      <c r="AO206" s="115">
        <v>3</v>
      </c>
      <c r="AP206" s="115"/>
      <c r="AQ206" s="115">
        <v>204</v>
      </c>
      <c r="AR206" s="115" t="s">
        <v>4910</v>
      </c>
      <c r="AS206" s="115" t="s">
        <v>6567</v>
      </c>
      <c r="AT206" s="115" t="s">
        <v>12233</v>
      </c>
      <c r="AU206" s="109">
        <v>8136</v>
      </c>
      <c r="AV206" s="109">
        <v>39.882352941176471</v>
      </c>
      <c r="AW206" s="112"/>
      <c r="AX206" s="112"/>
      <c r="AY206" s="112"/>
      <c r="AZ206" s="112"/>
      <c r="BA206" s="112"/>
      <c r="BB206" s="117"/>
      <c r="BC206" s="117"/>
      <c r="BD206" s="117"/>
      <c r="BE206" s="2002" t="s">
        <v>4908</v>
      </c>
      <c r="BF206" s="109"/>
      <c r="BG206" s="109"/>
      <c r="BH206" s="109"/>
      <c r="BI206" s="109"/>
      <c r="BJ206" s="109"/>
      <c r="BK206" s="117"/>
      <c r="BL206" s="117"/>
      <c r="BM206" s="2002"/>
      <c r="BN206" s="2003"/>
      <c r="BO206" s="115"/>
      <c r="BP206" s="115"/>
      <c r="BQ206" s="115"/>
      <c r="BR206" s="115"/>
      <c r="BS206" s="115"/>
      <c r="BT206" s="115"/>
      <c r="BU206" s="115"/>
      <c r="BV206" s="115"/>
      <c r="BW206" s="115"/>
      <c r="BX206" s="115"/>
      <c r="BY206" s="240">
        <v>2</v>
      </c>
      <c r="BZ206" s="115">
        <v>1</v>
      </c>
      <c r="CA206" s="115">
        <v>1</v>
      </c>
      <c r="CB206" s="115"/>
      <c r="CC206" s="115"/>
    </row>
    <row r="207" spans="1:81" s="1971" customFormat="1" ht="16.5" customHeight="1">
      <c r="A207" s="115">
        <v>180</v>
      </c>
      <c r="B207" s="115" t="s">
        <v>12232</v>
      </c>
      <c r="C207" s="115" t="s">
        <v>11925</v>
      </c>
      <c r="D207" s="115" t="s">
        <v>4927</v>
      </c>
      <c r="E207" s="115" t="s">
        <v>4944</v>
      </c>
      <c r="F207" s="115" t="s">
        <v>12231</v>
      </c>
      <c r="G207" s="1967" t="s">
        <v>12230</v>
      </c>
      <c r="H207" s="115" t="s">
        <v>12229</v>
      </c>
      <c r="I207" s="115" t="s">
        <v>12228</v>
      </c>
      <c r="J207" s="115" t="s">
        <v>4921</v>
      </c>
      <c r="K207" s="2013" t="s">
        <v>12227</v>
      </c>
      <c r="L207" s="2013" t="s">
        <v>12226</v>
      </c>
      <c r="M207" s="2000" t="s">
        <v>5617</v>
      </c>
      <c r="N207" s="2001" t="s">
        <v>4953</v>
      </c>
      <c r="O207" s="2001"/>
      <c r="P207" s="2001" t="s">
        <v>4917</v>
      </c>
      <c r="Q207" s="112">
        <v>1419</v>
      </c>
      <c r="R207" s="112">
        <v>2619</v>
      </c>
      <c r="S207" s="112">
        <v>1035</v>
      </c>
      <c r="T207" s="112">
        <v>39</v>
      </c>
      <c r="U207" s="2172"/>
      <c r="V207" s="112">
        <v>996</v>
      </c>
      <c r="W207" s="112">
        <v>205</v>
      </c>
      <c r="X207" s="117" t="s">
        <v>4935</v>
      </c>
      <c r="Y207" s="112">
        <v>98.38</v>
      </c>
      <c r="Z207" s="493"/>
      <c r="AA207" s="112">
        <v>2150</v>
      </c>
      <c r="AB207" s="98">
        <v>48.72</v>
      </c>
      <c r="AC207" s="112"/>
      <c r="AD207" s="112"/>
      <c r="AE207" s="112">
        <v>12401</v>
      </c>
      <c r="AF207" s="94" t="s">
        <v>12225</v>
      </c>
      <c r="AG207" s="112">
        <v>2753</v>
      </c>
      <c r="AH207" s="112">
        <v>2753</v>
      </c>
      <c r="AI207" s="115"/>
      <c r="AJ207" s="115"/>
      <c r="AK207" s="115" t="s">
        <v>4911</v>
      </c>
      <c r="AL207" s="115">
        <v>4</v>
      </c>
      <c r="AM207" s="115"/>
      <c r="AN207" s="115"/>
      <c r="AO207" s="115">
        <v>4</v>
      </c>
      <c r="AP207" s="115"/>
      <c r="AQ207" s="115">
        <v>180</v>
      </c>
      <c r="AR207" s="115" t="s">
        <v>4910</v>
      </c>
      <c r="AS207" s="115" t="s">
        <v>4910</v>
      </c>
      <c r="AT207" s="115" t="s">
        <v>12224</v>
      </c>
      <c r="AU207" s="109">
        <v>2495</v>
      </c>
      <c r="AV207" s="109">
        <v>13.861111111111111</v>
      </c>
      <c r="AW207" s="112"/>
      <c r="AX207" s="112"/>
      <c r="AY207" s="112"/>
      <c r="AZ207" s="112"/>
      <c r="BA207" s="112"/>
      <c r="BB207" s="117"/>
      <c r="BC207" s="117"/>
      <c r="BD207" s="117"/>
      <c r="BE207" s="2002"/>
      <c r="BF207" s="109"/>
      <c r="BG207" s="109"/>
      <c r="BH207" s="109"/>
      <c r="BI207" s="109"/>
      <c r="BJ207" s="109"/>
      <c r="BK207" s="117"/>
      <c r="BL207" s="117"/>
      <c r="BM207" s="2002"/>
      <c r="BN207" s="2003" t="s">
        <v>4908</v>
      </c>
      <c r="BO207" s="115"/>
      <c r="BP207" s="115"/>
      <c r="BQ207" s="115"/>
      <c r="BR207" s="115"/>
      <c r="BS207" s="115"/>
      <c r="BT207" s="115"/>
      <c r="BU207" s="115"/>
      <c r="BV207" s="115"/>
      <c r="BW207" s="115"/>
      <c r="BX207" s="115"/>
      <c r="BY207" s="240">
        <v>2</v>
      </c>
      <c r="BZ207" s="115">
        <v>2</v>
      </c>
      <c r="CA207" s="115"/>
      <c r="CB207" s="115"/>
      <c r="CC207" s="115"/>
    </row>
    <row r="208" spans="1:81" s="2049" customFormat="1" ht="16.5" customHeight="1">
      <c r="A208" s="2132"/>
      <c r="B208" s="167" t="s">
        <v>12223</v>
      </c>
      <c r="C208" s="2133"/>
      <c r="D208" s="2133">
        <v>3</v>
      </c>
      <c r="E208" s="2134"/>
      <c r="F208" s="372"/>
      <c r="G208" s="2135"/>
      <c r="H208" s="2136"/>
      <c r="I208" s="2137"/>
      <c r="J208" s="2137"/>
      <c r="K208" s="2138"/>
      <c r="L208" s="2139"/>
      <c r="M208" s="2140"/>
      <c r="N208" s="2138"/>
      <c r="O208" s="2138"/>
      <c r="P208" s="2138"/>
      <c r="Q208" s="160"/>
      <c r="R208" s="160"/>
      <c r="S208" s="160"/>
      <c r="T208" s="160"/>
      <c r="U208" s="160"/>
      <c r="V208" s="160"/>
      <c r="W208" s="160"/>
      <c r="X208" s="162"/>
      <c r="Y208" s="160"/>
      <c r="Z208" s="160"/>
      <c r="AA208" s="160"/>
      <c r="AB208" s="160"/>
      <c r="AC208" s="160"/>
      <c r="AD208" s="160"/>
      <c r="AE208" s="160"/>
      <c r="AF208" s="2138"/>
      <c r="AG208" s="160"/>
      <c r="AH208" s="160"/>
      <c r="AI208" s="372"/>
      <c r="AJ208" s="372"/>
      <c r="AK208" s="372"/>
      <c r="AL208" s="372"/>
      <c r="AM208" s="372"/>
      <c r="AN208" s="372"/>
      <c r="AO208" s="372"/>
      <c r="AP208" s="372"/>
      <c r="AQ208" s="161"/>
      <c r="AR208" s="161"/>
      <c r="AS208" s="161"/>
      <c r="AT208" s="161"/>
      <c r="AU208" s="158"/>
      <c r="AV208" s="158"/>
      <c r="AW208" s="160"/>
      <c r="AX208" s="160"/>
      <c r="AY208" s="160"/>
      <c r="AZ208" s="160"/>
      <c r="BA208" s="160"/>
      <c r="BB208" s="161"/>
      <c r="BC208" s="161"/>
      <c r="BD208" s="161"/>
      <c r="BE208" s="2141"/>
      <c r="BF208" s="158"/>
      <c r="BG208" s="158"/>
      <c r="BH208" s="158"/>
      <c r="BI208" s="158"/>
      <c r="BJ208" s="158"/>
      <c r="BK208" s="161"/>
      <c r="BL208" s="161"/>
      <c r="BM208" s="161"/>
      <c r="BN208" s="2142"/>
      <c r="BO208" s="161"/>
      <c r="BP208" s="161"/>
      <c r="BQ208" s="161"/>
      <c r="BR208" s="161"/>
      <c r="BS208" s="161"/>
      <c r="BT208" s="161"/>
      <c r="BU208" s="161"/>
      <c r="BV208" s="161"/>
      <c r="BW208" s="161"/>
      <c r="BX208" s="161"/>
      <c r="BY208" s="161"/>
      <c r="BZ208" s="161"/>
      <c r="CA208" s="161"/>
      <c r="CB208" s="161"/>
      <c r="CC208" s="161"/>
    </row>
    <row r="209" spans="1:81" s="2049" customFormat="1" ht="16.5" customHeight="1">
      <c r="A209" s="387"/>
      <c r="B209" s="387" t="s">
        <v>12222</v>
      </c>
      <c r="C209" s="2187"/>
      <c r="D209" s="2187">
        <v>17</v>
      </c>
      <c r="E209" s="2188"/>
      <c r="F209" s="67"/>
      <c r="G209" s="2189"/>
      <c r="H209" s="2190"/>
      <c r="I209" s="2191"/>
      <c r="J209" s="2191"/>
      <c r="K209" s="2192"/>
      <c r="L209" s="2192"/>
      <c r="M209" s="2193"/>
      <c r="N209" s="2194"/>
      <c r="O209" s="2194"/>
      <c r="P209" s="2194"/>
      <c r="Q209" s="66"/>
      <c r="R209" s="66"/>
      <c r="S209" s="66"/>
      <c r="T209" s="66"/>
      <c r="U209" s="66"/>
      <c r="V209" s="66"/>
      <c r="W209" s="66"/>
      <c r="X209" s="68"/>
      <c r="Y209" s="66"/>
      <c r="Z209" s="66"/>
      <c r="AA209" s="66"/>
      <c r="AB209" s="66"/>
      <c r="AC209" s="66"/>
      <c r="AD209" s="66"/>
      <c r="AE209" s="66"/>
      <c r="AF209" s="2194"/>
      <c r="AG209" s="66"/>
      <c r="AH209" s="66"/>
      <c r="AI209" s="67"/>
      <c r="AJ209" s="67"/>
      <c r="AK209" s="67"/>
      <c r="AL209" s="67"/>
      <c r="AM209" s="67"/>
      <c r="AN209" s="67"/>
      <c r="AO209" s="67"/>
      <c r="AP209" s="67"/>
      <c r="AQ209" s="386"/>
      <c r="AR209" s="386"/>
      <c r="AS209" s="386"/>
      <c r="AT209" s="386"/>
      <c r="AU209" s="63"/>
      <c r="AV209" s="63"/>
      <c r="AW209" s="66"/>
      <c r="AX209" s="66"/>
      <c r="AY209" s="66"/>
      <c r="AZ209" s="66"/>
      <c r="BA209" s="66"/>
      <c r="BB209" s="386"/>
      <c r="BC209" s="386"/>
      <c r="BD209" s="386"/>
      <c r="BE209" s="2195"/>
      <c r="BF209" s="63"/>
      <c r="BG209" s="63"/>
      <c r="BH209" s="63"/>
      <c r="BI209" s="63"/>
      <c r="BJ209" s="63"/>
      <c r="BK209" s="386"/>
      <c r="BL209" s="386"/>
      <c r="BM209" s="386"/>
      <c r="BN209" s="2196"/>
      <c r="BO209" s="386"/>
      <c r="BP209" s="386"/>
      <c r="BQ209" s="386"/>
      <c r="BR209" s="386"/>
      <c r="BS209" s="386"/>
      <c r="BT209" s="386"/>
      <c r="BU209" s="386"/>
      <c r="BV209" s="386"/>
      <c r="BW209" s="386"/>
      <c r="BX209" s="386"/>
      <c r="BY209" s="386"/>
      <c r="BZ209" s="386"/>
      <c r="CA209" s="386"/>
      <c r="CB209" s="386"/>
      <c r="CC209" s="386"/>
    </row>
    <row r="210" spans="1:81" s="1971" customFormat="1" ht="16.5" customHeight="1">
      <c r="A210" s="2209"/>
      <c r="B210" s="2209" t="s">
        <v>11941</v>
      </c>
      <c r="C210" s="2209"/>
      <c r="D210" s="2209"/>
      <c r="E210" s="115"/>
      <c r="F210" s="115"/>
      <c r="G210" s="1967"/>
      <c r="H210" s="2013"/>
      <c r="I210" s="2001"/>
      <c r="J210" s="2001"/>
      <c r="K210" s="2210"/>
      <c r="L210" s="2210"/>
      <c r="M210" s="254"/>
      <c r="N210" s="254"/>
      <c r="O210" s="254"/>
      <c r="P210" s="254"/>
      <c r="Q210" s="112"/>
      <c r="R210" s="112"/>
      <c r="S210" s="112"/>
      <c r="T210" s="112"/>
      <c r="U210" s="112"/>
      <c r="V210" s="112"/>
      <c r="W210" s="112"/>
      <c r="X210" s="117"/>
      <c r="Y210" s="112"/>
      <c r="Z210" s="112"/>
      <c r="AA210" s="112"/>
      <c r="AB210" s="112"/>
      <c r="AC210" s="112"/>
      <c r="AD210" s="112"/>
      <c r="AE210" s="112"/>
      <c r="AF210" s="254"/>
      <c r="AG210" s="112"/>
      <c r="AH210" s="112"/>
      <c r="AI210" s="115"/>
      <c r="AJ210" s="115"/>
      <c r="AK210" s="115"/>
      <c r="AL210" s="115"/>
      <c r="AM210" s="115"/>
      <c r="AN210" s="115"/>
      <c r="AO210" s="115"/>
      <c r="AP210" s="115"/>
      <c r="AQ210" s="94"/>
      <c r="AR210" s="94"/>
      <c r="AS210" s="94"/>
      <c r="AT210" s="94"/>
      <c r="AU210" s="109"/>
      <c r="AV210" s="109"/>
      <c r="AW210" s="112"/>
      <c r="AX210" s="112"/>
      <c r="AY210" s="112"/>
      <c r="AZ210" s="112"/>
      <c r="BA210" s="112"/>
      <c r="BB210" s="94"/>
      <c r="BC210" s="94"/>
      <c r="BD210" s="94"/>
      <c r="BE210" s="94"/>
      <c r="BF210" s="109"/>
      <c r="BG210" s="109"/>
      <c r="BH210" s="109"/>
      <c r="BI210" s="109"/>
      <c r="BJ210" s="109"/>
      <c r="BK210" s="94"/>
      <c r="BL210" s="94"/>
      <c r="BM210" s="94"/>
      <c r="BN210" s="2073"/>
      <c r="BO210" s="94"/>
      <c r="BP210" s="94"/>
      <c r="BQ210" s="94"/>
      <c r="BR210" s="94"/>
      <c r="BS210" s="94"/>
      <c r="BT210" s="94"/>
      <c r="BU210" s="94"/>
      <c r="BV210" s="94"/>
      <c r="BW210" s="94"/>
      <c r="BX210" s="94"/>
      <c r="BY210" s="94"/>
      <c r="BZ210" s="94"/>
      <c r="CA210" s="94"/>
      <c r="CB210" s="94"/>
      <c r="CC210" s="94"/>
    </row>
    <row r="211" spans="1:81" s="187" customFormat="1" ht="16.5" customHeight="1">
      <c r="A211" s="505">
        <v>181</v>
      </c>
      <c r="B211" s="505" t="s">
        <v>11941</v>
      </c>
      <c r="C211" s="505" t="s">
        <v>12202</v>
      </c>
      <c r="D211" s="505" t="s">
        <v>5426</v>
      </c>
      <c r="E211" s="505" t="s">
        <v>4944</v>
      </c>
      <c r="F211" s="505" t="s">
        <v>12221</v>
      </c>
      <c r="G211" s="2016" t="s">
        <v>12220</v>
      </c>
      <c r="H211" s="505" t="s">
        <v>12199</v>
      </c>
      <c r="I211" s="216" t="s">
        <v>12219</v>
      </c>
      <c r="J211" s="216" t="s">
        <v>4993</v>
      </c>
      <c r="K211" s="2017" t="s">
        <v>12218</v>
      </c>
      <c r="L211" s="263" t="s">
        <v>12217</v>
      </c>
      <c r="M211" s="94" t="s">
        <v>12197</v>
      </c>
      <c r="N211" s="2018" t="s">
        <v>4953</v>
      </c>
      <c r="O211" s="2018"/>
      <c r="P211" s="2018" t="s">
        <v>4993</v>
      </c>
      <c r="Q211" s="112">
        <v>14187</v>
      </c>
      <c r="R211" s="112">
        <v>4363.99</v>
      </c>
      <c r="S211" s="112">
        <v>1125</v>
      </c>
      <c r="T211" s="112">
        <v>1125</v>
      </c>
      <c r="U211" s="112" t="s">
        <v>5141</v>
      </c>
      <c r="V211" s="112"/>
      <c r="W211" s="112">
        <v>376</v>
      </c>
      <c r="X211" s="117" t="s">
        <v>5029</v>
      </c>
      <c r="Y211" s="112">
        <v>81</v>
      </c>
      <c r="Z211" s="112"/>
      <c r="AA211" s="112"/>
      <c r="AB211" s="112">
        <v>127</v>
      </c>
      <c r="AC211" s="112">
        <v>78</v>
      </c>
      <c r="AD211" s="112"/>
      <c r="AE211" s="112">
        <v>29</v>
      </c>
      <c r="AF211" s="94" t="s">
        <v>12216</v>
      </c>
      <c r="AG211" s="112">
        <v>9828</v>
      </c>
      <c r="AH211" s="112">
        <v>9828</v>
      </c>
      <c r="AI211" s="94" t="s">
        <v>12215</v>
      </c>
      <c r="AJ211" s="94" t="s">
        <v>12214</v>
      </c>
      <c r="AK211" s="94" t="s">
        <v>4911</v>
      </c>
      <c r="AL211" s="505">
        <v>2</v>
      </c>
      <c r="AM211" s="505"/>
      <c r="AN211" s="505">
        <v>2</v>
      </c>
      <c r="AO211" s="505"/>
      <c r="AP211" s="505"/>
      <c r="AQ211" s="505">
        <v>145</v>
      </c>
      <c r="AR211" s="2036" t="s">
        <v>4932</v>
      </c>
      <c r="AS211" s="2036" t="s">
        <v>4932</v>
      </c>
      <c r="AT211" s="234" t="s">
        <v>5193</v>
      </c>
      <c r="AU211" s="109">
        <v>28291</v>
      </c>
      <c r="AV211" s="109">
        <v>195.1103448275862</v>
      </c>
      <c r="AW211" s="91">
        <v>3000</v>
      </c>
      <c r="AX211" s="91">
        <v>0</v>
      </c>
      <c r="AY211" s="91">
        <v>2000</v>
      </c>
      <c r="AZ211" s="112">
        <v>2000</v>
      </c>
      <c r="BA211" s="112">
        <v>3000</v>
      </c>
      <c r="BB211" s="234" t="s">
        <v>12206</v>
      </c>
      <c r="BC211" s="216" t="s">
        <v>12205</v>
      </c>
      <c r="BD211" s="2211" t="s">
        <v>12213</v>
      </c>
      <c r="BE211" s="2088" t="s">
        <v>12203</v>
      </c>
      <c r="BF211" s="90"/>
      <c r="BG211" s="109"/>
      <c r="BH211" s="90"/>
      <c r="BI211" s="109"/>
      <c r="BJ211" s="109"/>
      <c r="BK211" s="234"/>
      <c r="BL211" s="216"/>
      <c r="BM211" s="2211"/>
      <c r="BN211" s="2212"/>
      <c r="BO211" s="505">
        <v>1</v>
      </c>
      <c r="BP211" s="505"/>
      <c r="BQ211" s="505">
        <v>1</v>
      </c>
      <c r="BR211" s="505"/>
      <c r="BS211" s="505">
        <v>1</v>
      </c>
      <c r="BT211" s="505"/>
      <c r="BU211" s="505">
        <v>1</v>
      </c>
      <c r="BV211" s="505"/>
      <c r="BW211" s="505"/>
      <c r="BX211" s="505"/>
      <c r="BY211" s="505"/>
      <c r="BZ211" s="505"/>
      <c r="CA211" s="505"/>
      <c r="CB211" s="505"/>
      <c r="CC211" s="505"/>
    </row>
    <row r="212" spans="1:81" s="187" customFormat="1" ht="16.5" customHeight="1">
      <c r="A212" s="505">
        <v>182</v>
      </c>
      <c r="B212" s="505" t="s">
        <v>11941</v>
      </c>
      <c r="C212" s="505" t="s">
        <v>12202</v>
      </c>
      <c r="D212" s="505" t="s">
        <v>5426</v>
      </c>
      <c r="E212" s="505" t="s">
        <v>4944</v>
      </c>
      <c r="F212" s="505" t="s">
        <v>12212</v>
      </c>
      <c r="G212" s="2016" t="s">
        <v>12211</v>
      </c>
      <c r="H212" s="505" t="s">
        <v>12199</v>
      </c>
      <c r="I212" s="505" t="s">
        <v>12210</v>
      </c>
      <c r="J212" s="216" t="s">
        <v>4993</v>
      </c>
      <c r="K212" s="2017" t="s">
        <v>12209</v>
      </c>
      <c r="L212" s="263" t="s">
        <v>12208</v>
      </c>
      <c r="M212" s="94" t="s">
        <v>12197</v>
      </c>
      <c r="N212" s="2018" t="s">
        <v>4953</v>
      </c>
      <c r="O212" s="2018"/>
      <c r="P212" s="2018" t="s">
        <v>4993</v>
      </c>
      <c r="Q212" s="112">
        <v>4888</v>
      </c>
      <c r="R212" s="112">
        <v>2712</v>
      </c>
      <c r="S212" s="112">
        <v>1134</v>
      </c>
      <c r="T212" s="112">
        <v>964</v>
      </c>
      <c r="U212" s="112" t="s">
        <v>5141</v>
      </c>
      <c r="V212" s="112">
        <v>170</v>
      </c>
      <c r="W212" s="112">
        <v>200</v>
      </c>
      <c r="X212" s="117" t="s">
        <v>5029</v>
      </c>
      <c r="Y212" s="112">
        <v>33</v>
      </c>
      <c r="Z212" s="112"/>
      <c r="AA212" s="112"/>
      <c r="AB212" s="112">
        <v>56</v>
      </c>
      <c r="AC212" s="112"/>
      <c r="AD212" s="112"/>
      <c r="AE212" s="112">
        <v>28</v>
      </c>
      <c r="AF212" s="94" t="s">
        <v>12207</v>
      </c>
      <c r="AG212" s="112">
        <v>9734</v>
      </c>
      <c r="AH212" s="112">
        <v>9734</v>
      </c>
      <c r="AI212" s="505"/>
      <c r="AJ212" s="505"/>
      <c r="AK212" s="94" t="s">
        <v>4911</v>
      </c>
      <c r="AL212" s="505">
        <v>2</v>
      </c>
      <c r="AM212" s="505"/>
      <c r="AN212" s="505">
        <v>2</v>
      </c>
      <c r="AO212" s="505"/>
      <c r="AP212" s="505"/>
      <c r="AQ212" s="505">
        <v>145</v>
      </c>
      <c r="AR212" s="2036" t="s">
        <v>4932</v>
      </c>
      <c r="AS212" s="2036" t="s">
        <v>4932</v>
      </c>
      <c r="AT212" s="234" t="s">
        <v>5193</v>
      </c>
      <c r="AU212" s="109">
        <v>29046</v>
      </c>
      <c r="AV212" s="109">
        <v>200.31724137931033</v>
      </c>
      <c r="AW212" s="91">
        <v>3000</v>
      </c>
      <c r="AX212" s="91">
        <v>0</v>
      </c>
      <c r="AY212" s="91">
        <v>2000</v>
      </c>
      <c r="AZ212" s="112">
        <v>2000</v>
      </c>
      <c r="BA212" s="112">
        <v>3000</v>
      </c>
      <c r="BB212" s="234" t="s">
        <v>12206</v>
      </c>
      <c r="BC212" s="216" t="s">
        <v>12205</v>
      </c>
      <c r="BD212" s="2211" t="s">
        <v>12204</v>
      </c>
      <c r="BE212" s="2088" t="s">
        <v>12203</v>
      </c>
      <c r="BF212" s="90"/>
      <c r="BG212" s="109"/>
      <c r="BH212" s="90"/>
      <c r="BI212" s="109"/>
      <c r="BJ212" s="109"/>
      <c r="BK212" s="234"/>
      <c r="BL212" s="216"/>
      <c r="BM212" s="2211"/>
      <c r="BN212" s="2212"/>
      <c r="BO212" s="505">
        <v>1</v>
      </c>
      <c r="BP212" s="505"/>
      <c r="BQ212" s="505">
        <v>1</v>
      </c>
      <c r="BR212" s="505"/>
      <c r="BS212" s="505"/>
      <c r="BT212" s="505"/>
      <c r="BU212" s="505">
        <v>1</v>
      </c>
      <c r="BV212" s="505"/>
      <c r="BW212" s="505"/>
      <c r="BX212" s="505"/>
      <c r="BY212" s="505"/>
      <c r="BZ212" s="505"/>
      <c r="CA212" s="505"/>
      <c r="CB212" s="505"/>
      <c r="CC212" s="505"/>
    </row>
    <row r="213" spans="1:81" s="187" customFormat="1" ht="16.5" customHeight="1">
      <c r="A213" s="505">
        <v>183</v>
      </c>
      <c r="B213" s="505" t="s">
        <v>11941</v>
      </c>
      <c r="C213" s="505" t="s">
        <v>12202</v>
      </c>
      <c r="D213" s="505" t="s">
        <v>5426</v>
      </c>
      <c r="E213" s="505" t="s">
        <v>4944</v>
      </c>
      <c r="F213" s="505" t="s">
        <v>12201</v>
      </c>
      <c r="G213" s="2016" t="s">
        <v>12200</v>
      </c>
      <c r="H213" s="505" t="s">
        <v>12199</v>
      </c>
      <c r="I213" s="216" t="s">
        <v>20350</v>
      </c>
      <c r="J213" s="216" t="s">
        <v>4993</v>
      </c>
      <c r="K213" s="2017" t="s">
        <v>20406</v>
      </c>
      <c r="L213" s="263" t="s">
        <v>12198</v>
      </c>
      <c r="M213" s="94" t="s">
        <v>12197</v>
      </c>
      <c r="N213" s="2018" t="s">
        <v>4953</v>
      </c>
      <c r="O213" s="2018"/>
      <c r="P213" s="2018" t="s">
        <v>4953</v>
      </c>
      <c r="Q213" s="112">
        <v>3475</v>
      </c>
      <c r="R213" s="112">
        <v>993.44</v>
      </c>
      <c r="S213" s="112">
        <v>555</v>
      </c>
      <c r="T213" s="112">
        <v>555</v>
      </c>
      <c r="U213" s="112" t="s">
        <v>5141</v>
      </c>
      <c r="V213" s="112"/>
      <c r="W213" s="112">
        <v>47</v>
      </c>
      <c r="X213" s="117" t="s">
        <v>5029</v>
      </c>
      <c r="Y213" s="112"/>
      <c r="Z213" s="112">
        <v>6</v>
      </c>
      <c r="AA213" s="112">
        <v>550</v>
      </c>
      <c r="AB213" s="112">
        <v>54</v>
      </c>
      <c r="AC213" s="112"/>
      <c r="AD213" s="112">
        <v>25</v>
      </c>
      <c r="AE213" s="112">
        <v>76</v>
      </c>
      <c r="AF213" s="94" t="s">
        <v>12196</v>
      </c>
      <c r="AG213" s="112">
        <v>436</v>
      </c>
      <c r="AH213" s="112">
        <v>436</v>
      </c>
      <c r="AI213" s="505"/>
      <c r="AJ213" s="505"/>
      <c r="AK213" s="94" t="s">
        <v>4911</v>
      </c>
      <c r="AL213" s="505">
        <v>1</v>
      </c>
      <c r="AM213" s="505"/>
      <c r="AN213" s="505">
        <v>1</v>
      </c>
      <c r="AO213" s="505"/>
      <c r="AP213" s="505"/>
      <c r="AQ213" s="505">
        <v>183</v>
      </c>
      <c r="AR213" s="2036" t="s">
        <v>4932</v>
      </c>
      <c r="AS213" s="2036" t="s">
        <v>4932</v>
      </c>
      <c r="AT213" s="234"/>
      <c r="AU213" s="109">
        <v>25961</v>
      </c>
      <c r="AV213" s="109">
        <v>141.86338797814207</v>
      </c>
      <c r="AW213" s="112"/>
      <c r="AX213" s="112"/>
      <c r="AY213" s="112"/>
      <c r="AZ213" s="112"/>
      <c r="BA213" s="112"/>
      <c r="BB213" s="94"/>
      <c r="BC213" s="94"/>
      <c r="BD213" s="2088"/>
      <c r="BE213" s="2088" t="s">
        <v>4908</v>
      </c>
      <c r="BF213" s="221"/>
      <c r="BG213" s="221"/>
      <c r="BH213" s="221"/>
      <c r="BI213" s="221"/>
      <c r="BJ213" s="221"/>
      <c r="BK213" s="216"/>
      <c r="BL213" s="216"/>
      <c r="BM213" s="2211"/>
      <c r="BN213" s="2212" t="s">
        <v>4908</v>
      </c>
      <c r="BO213" s="505"/>
      <c r="BP213" s="505"/>
      <c r="BQ213" s="505"/>
      <c r="BR213" s="505"/>
      <c r="BS213" s="505">
        <v>1</v>
      </c>
      <c r="BT213" s="505"/>
      <c r="BU213" s="505">
        <v>1</v>
      </c>
      <c r="BV213" s="505"/>
      <c r="BW213" s="505"/>
      <c r="BX213" s="505"/>
      <c r="BY213" s="505"/>
      <c r="BZ213" s="505"/>
      <c r="CA213" s="505"/>
      <c r="CB213" s="505"/>
      <c r="CC213" s="505"/>
    </row>
    <row r="214" spans="1:81" s="1971" customFormat="1" ht="16.5" customHeight="1">
      <c r="A214" s="505">
        <v>184</v>
      </c>
      <c r="B214" s="240" t="s">
        <v>832</v>
      </c>
      <c r="C214" s="240" t="s">
        <v>602</v>
      </c>
      <c r="D214" s="2146" t="s">
        <v>5426</v>
      </c>
      <c r="E214" s="2146" t="s">
        <v>4944</v>
      </c>
      <c r="F214" s="2146" t="s">
        <v>12195</v>
      </c>
      <c r="G214" s="2171" t="s">
        <v>12194</v>
      </c>
      <c r="H214" s="2146" t="s">
        <v>12193</v>
      </c>
      <c r="I214" s="2146" t="s">
        <v>12192</v>
      </c>
      <c r="J214" s="2146" t="s">
        <v>4921</v>
      </c>
      <c r="K214" s="2151" t="s">
        <v>11970</v>
      </c>
      <c r="L214" s="2017" t="s">
        <v>12191</v>
      </c>
      <c r="M214" s="216" t="s">
        <v>12085</v>
      </c>
      <c r="N214" s="2213" t="s">
        <v>4953</v>
      </c>
      <c r="O214" s="2213"/>
      <c r="P214" s="2213" t="s">
        <v>4953</v>
      </c>
      <c r="Q214" s="98">
        <v>10216</v>
      </c>
      <c r="R214" s="98">
        <v>1970</v>
      </c>
      <c r="S214" s="112">
        <v>1054</v>
      </c>
      <c r="T214" s="98">
        <v>947</v>
      </c>
      <c r="U214" s="98" t="s">
        <v>5072</v>
      </c>
      <c r="V214" s="98">
        <v>107</v>
      </c>
      <c r="W214" s="98">
        <v>199</v>
      </c>
      <c r="X214" s="218" t="s">
        <v>5029</v>
      </c>
      <c r="Y214" s="98"/>
      <c r="Z214" s="98">
        <v>18</v>
      </c>
      <c r="AA214" s="98">
        <v>4001</v>
      </c>
      <c r="AB214" s="98">
        <v>126</v>
      </c>
      <c r="AC214" s="98"/>
      <c r="AD214" s="98"/>
      <c r="AE214" s="98">
        <v>19</v>
      </c>
      <c r="AF214" s="301" t="s">
        <v>12190</v>
      </c>
      <c r="AG214" s="98">
        <v>8926</v>
      </c>
      <c r="AH214" s="98">
        <v>11569</v>
      </c>
      <c r="AI214" s="240"/>
      <c r="AJ214" s="240"/>
      <c r="AK214" s="2146" t="s">
        <v>4987</v>
      </c>
      <c r="AL214" s="2146">
        <v>4</v>
      </c>
      <c r="AM214" s="2146">
        <v>1</v>
      </c>
      <c r="AN214" s="2146">
        <v>2</v>
      </c>
      <c r="AO214" s="2146">
        <v>1</v>
      </c>
      <c r="AP214" s="2146"/>
      <c r="AQ214" s="505">
        <v>316</v>
      </c>
      <c r="AR214" s="2036" t="s">
        <v>4932</v>
      </c>
      <c r="AS214" s="2036" t="s">
        <v>4932</v>
      </c>
      <c r="AT214" s="505" t="s">
        <v>12109</v>
      </c>
      <c r="AU214" s="109">
        <v>9171</v>
      </c>
      <c r="AV214" s="109">
        <v>29.022151898734176</v>
      </c>
      <c r="AW214" s="98"/>
      <c r="AX214" s="98"/>
      <c r="AY214" s="98"/>
      <c r="AZ214" s="98"/>
      <c r="BA214" s="98"/>
      <c r="BB214" s="374"/>
      <c r="BC214" s="374"/>
      <c r="BD214" s="374"/>
      <c r="BE214" s="2149" t="s">
        <v>4908</v>
      </c>
      <c r="BF214" s="221"/>
      <c r="BG214" s="221"/>
      <c r="BH214" s="221"/>
      <c r="BI214" s="221"/>
      <c r="BJ214" s="221"/>
      <c r="BK214" s="374"/>
      <c r="BL214" s="374"/>
      <c r="BM214" s="2149"/>
      <c r="BN214" s="2022" t="s">
        <v>4908</v>
      </c>
      <c r="BO214" s="505">
        <v>2</v>
      </c>
      <c r="BP214" s="2146"/>
      <c r="BQ214" s="2146">
        <v>2</v>
      </c>
      <c r="BR214" s="2146">
        <v>2</v>
      </c>
      <c r="BS214" s="505">
        <v>1</v>
      </c>
      <c r="BT214" s="2146">
        <v>4</v>
      </c>
      <c r="BU214" s="2146">
        <v>4</v>
      </c>
      <c r="BV214" s="2146"/>
      <c r="BW214" s="2146"/>
      <c r="BX214" s="2146">
        <v>13</v>
      </c>
      <c r="BY214" s="2146"/>
      <c r="BZ214" s="2146"/>
      <c r="CA214" s="2146"/>
      <c r="CB214" s="2146"/>
      <c r="CC214" s="2146"/>
    </row>
    <row r="215" spans="1:81" s="1971" customFormat="1" ht="16.5" customHeight="1">
      <c r="A215" s="505">
        <v>185</v>
      </c>
      <c r="B215" s="505" t="s">
        <v>11941</v>
      </c>
      <c r="C215" s="505" t="s">
        <v>12049</v>
      </c>
      <c r="D215" s="505" t="s">
        <v>5426</v>
      </c>
      <c r="E215" s="505" t="s">
        <v>4944</v>
      </c>
      <c r="F215" s="505" t="s">
        <v>12189</v>
      </c>
      <c r="G215" s="2016" t="s">
        <v>12188</v>
      </c>
      <c r="H215" s="505" t="s">
        <v>12187</v>
      </c>
      <c r="I215" s="505" t="s">
        <v>12186</v>
      </c>
      <c r="J215" s="94" t="s">
        <v>4993</v>
      </c>
      <c r="K215" s="2017" t="s">
        <v>12185</v>
      </c>
      <c r="L215" s="2017" t="s">
        <v>12184</v>
      </c>
      <c r="M215" s="2070" t="s">
        <v>12183</v>
      </c>
      <c r="N215" s="2018" t="s">
        <v>4917</v>
      </c>
      <c r="O215" s="2018"/>
      <c r="P215" s="2018" t="s">
        <v>4917</v>
      </c>
      <c r="Q215" s="112">
        <v>6739</v>
      </c>
      <c r="R215" s="112">
        <v>1988.94</v>
      </c>
      <c r="S215" s="112">
        <v>565</v>
      </c>
      <c r="T215" s="112">
        <v>403</v>
      </c>
      <c r="U215" s="112"/>
      <c r="V215" s="112">
        <v>162</v>
      </c>
      <c r="W215" s="112">
        <v>95</v>
      </c>
      <c r="X215" s="117" t="s">
        <v>4935</v>
      </c>
      <c r="Y215" s="112">
        <v>167</v>
      </c>
      <c r="Z215" s="112">
        <v>25</v>
      </c>
      <c r="AA215" s="2214"/>
      <c r="AB215" s="112">
        <v>57.62</v>
      </c>
      <c r="AC215" s="112"/>
      <c r="AD215" s="112">
        <v>74.88</v>
      </c>
      <c r="AE215" s="112">
        <v>20</v>
      </c>
      <c r="AF215" s="94" t="s">
        <v>12182</v>
      </c>
      <c r="AG215" s="112">
        <v>2109</v>
      </c>
      <c r="AH215" s="112">
        <v>2161</v>
      </c>
      <c r="AI215" s="381"/>
      <c r="AJ215" s="381"/>
      <c r="AK215" s="505" t="s">
        <v>4950</v>
      </c>
      <c r="AL215" s="505">
        <v>4</v>
      </c>
      <c r="AM215" s="505">
        <v>1</v>
      </c>
      <c r="AN215" s="505"/>
      <c r="AO215" s="505">
        <v>3</v>
      </c>
      <c r="AP215" s="505"/>
      <c r="AQ215" s="505">
        <v>311</v>
      </c>
      <c r="AR215" s="2036" t="s">
        <v>4932</v>
      </c>
      <c r="AS215" s="2036" t="s">
        <v>4932</v>
      </c>
      <c r="AT215" s="505" t="s">
        <v>5922</v>
      </c>
      <c r="AU215" s="109">
        <v>17297</v>
      </c>
      <c r="AV215" s="109">
        <v>55.617363344051448</v>
      </c>
      <c r="AW215" s="112">
        <v>1000</v>
      </c>
      <c r="AX215" s="112" t="s">
        <v>4936</v>
      </c>
      <c r="AY215" s="112" t="s">
        <v>4936</v>
      </c>
      <c r="AZ215" s="112" t="s">
        <v>4936</v>
      </c>
      <c r="BA215" s="112">
        <v>1000</v>
      </c>
      <c r="BB215" s="254">
        <v>20</v>
      </c>
      <c r="BC215" s="254"/>
      <c r="BD215" s="254"/>
      <c r="BE215" s="2021" t="s">
        <v>12181</v>
      </c>
      <c r="BF215" s="109"/>
      <c r="BG215" s="109"/>
      <c r="BH215" s="109"/>
      <c r="BI215" s="109"/>
      <c r="BJ215" s="109"/>
      <c r="BK215" s="254"/>
      <c r="BL215" s="254"/>
      <c r="BM215" s="2021"/>
      <c r="BN215" s="2022" t="s">
        <v>12180</v>
      </c>
      <c r="BO215" s="505"/>
      <c r="BP215" s="505"/>
      <c r="BQ215" s="505"/>
      <c r="BR215" s="505">
        <v>2</v>
      </c>
      <c r="BS215" s="505"/>
      <c r="BT215" s="505">
        <v>2</v>
      </c>
      <c r="BU215" s="505"/>
      <c r="BV215" s="505"/>
      <c r="BW215" s="505"/>
      <c r="BX215" s="505">
        <v>27</v>
      </c>
      <c r="BY215" s="381"/>
      <c r="BZ215" s="381"/>
      <c r="CA215" s="381"/>
      <c r="CB215" s="381"/>
      <c r="CC215" s="381"/>
    </row>
    <row r="216" spans="1:81" s="1971" customFormat="1" ht="16.5" customHeight="1">
      <c r="A216" s="505">
        <v>186</v>
      </c>
      <c r="B216" s="505" t="s">
        <v>11941</v>
      </c>
      <c r="C216" s="505" t="s">
        <v>12179</v>
      </c>
      <c r="D216" s="505" t="s">
        <v>5426</v>
      </c>
      <c r="E216" s="505" t="s">
        <v>4944</v>
      </c>
      <c r="F216" s="115" t="s">
        <v>12178</v>
      </c>
      <c r="G216" s="2008" t="s">
        <v>12177</v>
      </c>
      <c r="H216" s="2146" t="s">
        <v>12176</v>
      </c>
      <c r="I216" s="94" t="s">
        <v>12175</v>
      </c>
      <c r="J216" s="505" t="s">
        <v>4921</v>
      </c>
      <c r="K216" s="2017" t="s">
        <v>12174</v>
      </c>
      <c r="L216" s="94" t="s">
        <v>12173</v>
      </c>
      <c r="M216" s="2018" t="s">
        <v>12172</v>
      </c>
      <c r="N216" s="2018" t="s">
        <v>4953</v>
      </c>
      <c r="O216" s="2018"/>
      <c r="P216" s="2213" t="s">
        <v>4953</v>
      </c>
      <c r="Q216" s="91">
        <v>4700</v>
      </c>
      <c r="R216" s="91">
        <v>834</v>
      </c>
      <c r="S216" s="112">
        <v>342</v>
      </c>
      <c r="T216" s="112">
        <v>228</v>
      </c>
      <c r="U216" s="91" t="s">
        <v>4952</v>
      </c>
      <c r="V216" s="91">
        <v>114</v>
      </c>
      <c r="W216" s="91">
        <v>76</v>
      </c>
      <c r="X216" s="117" t="s">
        <v>5040</v>
      </c>
      <c r="Y216" s="112">
        <v>157</v>
      </c>
      <c r="Z216" s="112"/>
      <c r="AA216" s="112"/>
      <c r="AB216" s="112">
        <v>76</v>
      </c>
      <c r="AC216" s="112"/>
      <c r="AD216" s="112"/>
      <c r="AE216" s="112">
        <v>18</v>
      </c>
      <c r="AF216" s="94" t="s">
        <v>5108</v>
      </c>
      <c r="AG216" s="112">
        <v>451</v>
      </c>
      <c r="AH216" s="112">
        <v>471</v>
      </c>
      <c r="AI216" s="505"/>
      <c r="AJ216" s="505"/>
      <c r="AK216" s="2146" t="s">
        <v>4987</v>
      </c>
      <c r="AL216" s="505">
        <v>12</v>
      </c>
      <c r="AM216" s="94">
        <v>5</v>
      </c>
      <c r="AN216" s="94">
        <v>3</v>
      </c>
      <c r="AO216" s="94">
        <v>3</v>
      </c>
      <c r="AP216" s="94">
        <v>1</v>
      </c>
      <c r="AQ216" s="505">
        <v>307</v>
      </c>
      <c r="AR216" s="2036" t="s">
        <v>4932</v>
      </c>
      <c r="AS216" s="2036" t="s">
        <v>4932</v>
      </c>
      <c r="AT216" s="254" t="s">
        <v>12171</v>
      </c>
      <c r="AU216" s="109">
        <v>12571</v>
      </c>
      <c r="AV216" s="109">
        <v>40.947882736156352</v>
      </c>
      <c r="AW216" s="91"/>
      <c r="AX216" s="91"/>
      <c r="AY216" s="91"/>
      <c r="AZ216" s="91"/>
      <c r="BA216" s="91"/>
      <c r="BB216" s="94"/>
      <c r="BC216" s="94"/>
      <c r="BD216" s="254"/>
      <c r="BE216" s="2021" t="s">
        <v>4908</v>
      </c>
      <c r="BF216" s="109"/>
      <c r="BG216" s="109"/>
      <c r="BH216" s="109"/>
      <c r="BI216" s="109"/>
      <c r="BJ216" s="109"/>
      <c r="BK216" s="254"/>
      <c r="BL216" s="254"/>
      <c r="BM216" s="2021"/>
      <c r="BN216" s="2022" t="s">
        <v>4908</v>
      </c>
      <c r="BO216" s="505">
        <v>3</v>
      </c>
      <c r="BP216" s="505"/>
      <c r="BQ216" s="505">
        <v>3</v>
      </c>
      <c r="BR216" s="505"/>
      <c r="BS216" s="505"/>
      <c r="BT216" s="94"/>
      <c r="BU216" s="505">
        <v>2</v>
      </c>
      <c r="BV216" s="505"/>
      <c r="BW216" s="505"/>
      <c r="BX216" s="505">
        <v>5</v>
      </c>
      <c r="BY216" s="505"/>
      <c r="BZ216" s="505"/>
      <c r="CA216" s="505"/>
      <c r="CB216" s="505"/>
      <c r="CC216" s="254"/>
    </row>
    <row r="217" spans="1:81" s="1971" customFormat="1" ht="16.5" customHeight="1">
      <c r="A217" s="505">
        <v>187</v>
      </c>
      <c r="B217" s="505" t="s">
        <v>11941</v>
      </c>
      <c r="C217" s="505" t="s">
        <v>11974</v>
      </c>
      <c r="D217" s="505" t="s">
        <v>5426</v>
      </c>
      <c r="E217" s="505" t="s">
        <v>4944</v>
      </c>
      <c r="F217" s="505" t="s">
        <v>12170</v>
      </c>
      <c r="G217" s="2016" t="s">
        <v>12169</v>
      </c>
      <c r="H217" s="505" t="s">
        <v>12168</v>
      </c>
      <c r="I217" s="505" t="s">
        <v>10145</v>
      </c>
      <c r="J217" s="186" t="s">
        <v>4993</v>
      </c>
      <c r="K217" s="2017" t="s">
        <v>11935</v>
      </c>
      <c r="L217" s="2017" t="s">
        <v>12167</v>
      </c>
      <c r="M217" s="187" t="s">
        <v>12166</v>
      </c>
      <c r="N217" s="2018" t="s">
        <v>4953</v>
      </c>
      <c r="O217" s="2018"/>
      <c r="P217" s="2018" t="s">
        <v>4953</v>
      </c>
      <c r="Q217" s="112">
        <v>17956</v>
      </c>
      <c r="R217" s="112">
        <v>2984.4119999999998</v>
      </c>
      <c r="S217" s="112">
        <v>944</v>
      </c>
      <c r="T217" s="112">
        <v>728</v>
      </c>
      <c r="U217" s="112" t="s">
        <v>8060</v>
      </c>
      <c r="V217" s="112">
        <v>216</v>
      </c>
      <c r="W217" s="112">
        <v>135</v>
      </c>
      <c r="X217" s="117" t="s">
        <v>4935</v>
      </c>
      <c r="Y217" s="112">
        <v>254.9</v>
      </c>
      <c r="Z217" s="112">
        <v>32.700000000000003</v>
      </c>
      <c r="AA217" s="112">
        <v>2560</v>
      </c>
      <c r="AB217" s="112">
        <v>42.951999999999998</v>
      </c>
      <c r="AC217" s="112">
        <v>0</v>
      </c>
      <c r="AD217" s="112">
        <v>33</v>
      </c>
      <c r="AE217" s="112">
        <v>31</v>
      </c>
      <c r="AF217" s="94" t="s">
        <v>12165</v>
      </c>
      <c r="AG217" s="112">
        <v>2355</v>
      </c>
      <c r="AH217" s="112">
        <v>5206</v>
      </c>
      <c r="AI217" s="505"/>
      <c r="AJ217" s="505"/>
      <c r="AK217" s="505" t="s">
        <v>4950</v>
      </c>
      <c r="AL217" s="505">
        <v>5</v>
      </c>
      <c r="AM217" s="505">
        <v>1</v>
      </c>
      <c r="AN217" s="505">
        <v>2</v>
      </c>
      <c r="AO217" s="505">
        <v>2</v>
      </c>
      <c r="AP217" s="505"/>
      <c r="AQ217" s="505">
        <v>312</v>
      </c>
      <c r="AR217" s="505" t="s">
        <v>4932</v>
      </c>
      <c r="AS217" s="505" t="s">
        <v>4932</v>
      </c>
      <c r="AT217" s="505" t="s">
        <v>12164</v>
      </c>
      <c r="AU217" s="109">
        <v>11528</v>
      </c>
      <c r="AV217" s="109">
        <v>36.948717948717949</v>
      </c>
      <c r="AW217" s="112"/>
      <c r="AX217" s="112"/>
      <c r="AY217" s="112"/>
      <c r="AZ217" s="112"/>
      <c r="BA217" s="112"/>
      <c r="BB217" s="254"/>
      <c r="BC217" s="254"/>
      <c r="BD217" s="254"/>
      <c r="BE217" s="2021" t="s">
        <v>4908</v>
      </c>
      <c r="BF217" s="109"/>
      <c r="BG217" s="109"/>
      <c r="BH217" s="109"/>
      <c r="BI217" s="109"/>
      <c r="BJ217" s="109"/>
      <c r="BK217" s="254"/>
      <c r="BL217" s="254"/>
      <c r="BM217" s="2021"/>
      <c r="BN217" s="2022" t="s">
        <v>4908</v>
      </c>
      <c r="BO217" s="505">
        <v>3</v>
      </c>
      <c r="BP217" s="505"/>
      <c r="BQ217" s="505">
        <v>3</v>
      </c>
      <c r="BR217" s="505"/>
      <c r="BS217" s="505">
        <v>1</v>
      </c>
      <c r="BT217" s="505"/>
      <c r="BU217" s="505">
        <v>2</v>
      </c>
      <c r="BV217" s="505">
        <v>3</v>
      </c>
      <c r="BW217" s="505"/>
      <c r="BX217" s="505">
        <v>28</v>
      </c>
      <c r="BY217" s="2146"/>
      <c r="BZ217" s="505"/>
      <c r="CA217" s="505"/>
      <c r="CB217" s="505"/>
      <c r="CC217" s="505"/>
    </row>
    <row r="218" spans="1:81" s="1971" customFormat="1" ht="16.5" customHeight="1">
      <c r="A218" s="505">
        <v>188</v>
      </c>
      <c r="B218" s="505" t="s">
        <v>11941</v>
      </c>
      <c r="C218" s="505" t="s">
        <v>12163</v>
      </c>
      <c r="D218" s="505" t="s">
        <v>5426</v>
      </c>
      <c r="E218" s="505" t="s">
        <v>5012</v>
      </c>
      <c r="F218" s="505" t="s">
        <v>12162</v>
      </c>
      <c r="G218" s="2016" t="s">
        <v>12161</v>
      </c>
      <c r="H218" s="505" t="s">
        <v>12160</v>
      </c>
      <c r="I218" s="505" t="s">
        <v>12159</v>
      </c>
      <c r="J218" s="505" t="s">
        <v>4921</v>
      </c>
      <c r="K218" s="2017" t="s">
        <v>12158</v>
      </c>
      <c r="L218" s="2017" t="s">
        <v>12157</v>
      </c>
      <c r="M218" s="94" t="s">
        <v>12156</v>
      </c>
      <c r="N218" s="2018" t="s">
        <v>4917</v>
      </c>
      <c r="O218" s="2018"/>
      <c r="P218" s="2018" t="s">
        <v>4953</v>
      </c>
      <c r="Q218" s="112">
        <v>1234</v>
      </c>
      <c r="R218" s="112">
        <v>1424</v>
      </c>
      <c r="S218" s="112">
        <v>540</v>
      </c>
      <c r="T218" s="112">
        <v>540</v>
      </c>
      <c r="U218" s="112"/>
      <c r="V218" s="112"/>
      <c r="W218" s="112">
        <v>62</v>
      </c>
      <c r="X218" s="117" t="s">
        <v>4935</v>
      </c>
      <c r="Y218" s="112">
        <v>90</v>
      </c>
      <c r="Z218" s="112"/>
      <c r="AA218" s="112"/>
      <c r="AB218" s="112">
        <v>54</v>
      </c>
      <c r="AC218" s="112"/>
      <c r="AD218" s="112"/>
      <c r="AE218" s="112">
        <v>14</v>
      </c>
      <c r="AF218" s="94" t="s">
        <v>12155</v>
      </c>
      <c r="AG218" s="112">
        <v>182</v>
      </c>
      <c r="AH218" s="112">
        <v>389</v>
      </c>
      <c r="AI218" s="505"/>
      <c r="AJ218" s="505"/>
      <c r="AK218" s="505"/>
      <c r="AL218" s="505">
        <v>2</v>
      </c>
      <c r="AM218" s="505">
        <v>2</v>
      </c>
      <c r="AN218" s="505"/>
      <c r="AO218" s="505"/>
      <c r="AP218" s="505"/>
      <c r="AQ218" s="505">
        <v>310</v>
      </c>
      <c r="AR218" s="505" t="s">
        <v>5206</v>
      </c>
      <c r="AS218" s="505" t="s">
        <v>5206</v>
      </c>
      <c r="AT218" s="505" t="s">
        <v>12154</v>
      </c>
      <c r="AU218" s="109">
        <v>16956</v>
      </c>
      <c r="AV218" s="109">
        <v>54.696774193548386</v>
      </c>
      <c r="AW218" s="112">
        <v>500</v>
      </c>
      <c r="AX218" s="112" t="s">
        <v>4936</v>
      </c>
      <c r="AY218" s="112">
        <v>200</v>
      </c>
      <c r="AZ218" s="112">
        <v>300</v>
      </c>
      <c r="BA218" s="112">
        <v>500</v>
      </c>
      <c r="BB218" s="254">
        <v>50</v>
      </c>
      <c r="BC218" s="254"/>
      <c r="BD218" s="254"/>
      <c r="BE218" s="2088" t="s">
        <v>12153</v>
      </c>
      <c r="BF218" s="2078" t="s">
        <v>10934</v>
      </c>
      <c r="BG218" s="2079"/>
      <c r="BH218" s="2079"/>
      <c r="BI218" s="2079"/>
      <c r="BJ218" s="2079"/>
      <c r="BK218" s="2079"/>
      <c r="BL218" s="2079"/>
      <c r="BM218" s="2215"/>
      <c r="BN218" s="2212" t="s">
        <v>12153</v>
      </c>
      <c r="BO218" s="505">
        <v>1</v>
      </c>
      <c r="BP218" s="505"/>
      <c r="BQ218" s="505">
        <v>1</v>
      </c>
      <c r="BR218" s="505"/>
      <c r="BS218" s="505"/>
      <c r="BT218" s="505"/>
      <c r="BU218" s="505">
        <v>3</v>
      </c>
      <c r="BV218" s="505"/>
      <c r="BW218" s="505"/>
      <c r="BX218" s="505"/>
      <c r="BY218" s="505"/>
      <c r="BZ218" s="505"/>
      <c r="CA218" s="505"/>
      <c r="CB218" s="505"/>
      <c r="CC218" s="505"/>
    </row>
    <row r="219" spans="1:81" s="1971" customFormat="1" ht="16.5" customHeight="1">
      <c r="A219" s="505">
        <v>189</v>
      </c>
      <c r="B219" s="505" t="s">
        <v>832</v>
      </c>
      <c r="C219" s="505" t="s">
        <v>577</v>
      </c>
      <c r="D219" s="505" t="s">
        <v>5986</v>
      </c>
      <c r="E219" s="505" t="s">
        <v>4926</v>
      </c>
      <c r="F219" s="505" t="s">
        <v>12152</v>
      </c>
      <c r="G219" s="2016" t="s">
        <v>12151</v>
      </c>
      <c r="H219" s="505" t="s">
        <v>12150</v>
      </c>
      <c r="I219" s="505" t="s">
        <v>12149</v>
      </c>
      <c r="J219" s="505" t="s">
        <v>4993</v>
      </c>
      <c r="K219" s="2017" t="s">
        <v>12148</v>
      </c>
      <c r="L219" s="2017" t="s">
        <v>12147</v>
      </c>
      <c r="M219" s="2070" t="s">
        <v>12146</v>
      </c>
      <c r="N219" s="2018" t="s">
        <v>4953</v>
      </c>
      <c r="O219" s="2018"/>
      <c r="P219" s="2018" t="s">
        <v>4953</v>
      </c>
      <c r="Q219" s="112">
        <v>58240.800000000003</v>
      </c>
      <c r="R219" s="112">
        <v>2045.31</v>
      </c>
      <c r="S219" s="112">
        <v>882</v>
      </c>
      <c r="T219" s="112">
        <v>728</v>
      </c>
      <c r="U219" s="112" t="s">
        <v>5072</v>
      </c>
      <c r="V219" s="112">
        <v>154</v>
      </c>
      <c r="W219" s="112">
        <v>87</v>
      </c>
      <c r="X219" s="117" t="s">
        <v>5029</v>
      </c>
      <c r="Y219" s="112">
        <v>42</v>
      </c>
      <c r="Z219" s="112"/>
      <c r="AA219" s="112"/>
      <c r="AB219" s="112">
        <v>127</v>
      </c>
      <c r="AC219" s="112">
        <v>78</v>
      </c>
      <c r="AD219" s="112"/>
      <c r="AE219" s="112">
        <v>16</v>
      </c>
      <c r="AF219" s="94" t="s">
        <v>12145</v>
      </c>
      <c r="AG219" s="112">
        <v>1616</v>
      </c>
      <c r="AH219" s="112">
        <v>5743</v>
      </c>
      <c r="AI219" s="2036"/>
      <c r="AJ219" s="2036"/>
      <c r="AK219" s="2036" t="s">
        <v>4987</v>
      </c>
      <c r="AL219" s="2036">
        <v>12</v>
      </c>
      <c r="AM219" s="2036">
        <v>7</v>
      </c>
      <c r="AN219" s="2036">
        <v>2</v>
      </c>
      <c r="AO219" s="2036">
        <v>3</v>
      </c>
      <c r="AP219" s="2036"/>
      <c r="AQ219" s="505">
        <v>306</v>
      </c>
      <c r="AR219" s="2036" t="s">
        <v>4932</v>
      </c>
      <c r="AS219" s="2036" t="s">
        <v>4932</v>
      </c>
      <c r="AT219" s="505" t="s">
        <v>12144</v>
      </c>
      <c r="AU219" s="329">
        <v>31055</v>
      </c>
      <c r="AV219" s="109">
        <v>101.48692810457516</v>
      </c>
      <c r="AW219" s="112">
        <v>1000</v>
      </c>
      <c r="AX219" s="112" t="s">
        <v>5251</v>
      </c>
      <c r="AY219" s="112" t="s">
        <v>5251</v>
      </c>
      <c r="AZ219" s="112">
        <v>700</v>
      </c>
      <c r="BA219" s="112">
        <v>1000</v>
      </c>
      <c r="BB219" s="254">
        <v>50</v>
      </c>
      <c r="BC219" s="254"/>
      <c r="BD219" s="254" t="s">
        <v>12143</v>
      </c>
      <c r="BE219" s="254" t="s">
        <v>12142</v>
      </c>
      <c r="BF219" s="109">
        <v>1000</v>
      </c>
      <c r="BG219" s="109" t="s">
        <v>5251</v>
      </c>
      <c r="BH219" s="109" t="s">
        <v>5251</v>
      </c>
      <c r="BI219" s="109">
        <v>700</v>
      </c>
      <c r="BJ219" s="109">
        <v>1000</v>
      </c>
      <c r="BK219" s="254">
        <v>50</v>
      </c>
      <c r="BL219" s="254"/>
      <c r="BM219" s="254" t="s">
        <v>12143</v>
      </c>
      <c r="BN219" s="2075" t="s">
        <v>12142</v>
      </c>
      <c r="BO219" s="505">
        <v>1</v>
      </c>
      <c r="BP219" s="505"/>
      <c r="BQ219" s="505">
        <v>1</v>
      </c>
      <c r="BR219" s="505">
        <v>2</v>
      </c>
      <c r="BS219" s="505">
        <v>1</v>
      </c>
      <c r="BT219" s="505">
        <v>1</v>
      </c>
      <c r="BU219" s="505">
        <v>2</v>
      </c>
      <c r="BV219" s="505">
        <v>1</v>
      </c>
      <c r="BW219" s="505"/>
      <c r="BX219" s="505"/>
      <c r="BY219" s="381"/>
      <c r="BZ219" s="381"/>
      <c r="CA219" s="381"/>
      <c r="CB219" s="381"/>
      <c r="CC219" s="381"/>
    </row>
    <row r="220" spans="1:81" s="1971" customFormat="1" ht="16.5" customHeight="1">
      <c r="A220" s="505">
        <v>190</v>
      </c>
      <c r="B220" s="505" t="s">
        <v>11941</v>
      </c>
      <c r="C220" s="505" t="s">
        <v>11653</v>
      </c>
      <c r="D220" s="505" t="s">
        <v>5426</v>
      </c>
      <c r="E220" s="240" t="s">
        <v>4944</v>
      </c>
      <c r="F220" s="505" t="s">
        <v>12141</v>
      </c>
      <c r="G220" s="2016" t="s">
        <v>12140</v>
      </c>
      <c r="H220" s="505" t="s">
        <v>12139</v>
      </c>
      <c r="I220" s="505" t="s">
        <v>12138</v>
      </c>
      <c r="J220" s="505" t="s">
        <v>4921</v>
      </c>
      <c r="K220" s="2017" t="s">
        <v>12137</v>
      </c>
      <c r="L220" s="2017" t="s">
        <v>12136</v>
      </c>
      <c r="M220" s="187" t="s">
        <v>12135</v>
      </c>
      <c r="N220" s="2018" t="s">
        <v>4953</v>
      </c>
      <c r="O220" s="2018"/>
      <c r="P220" s="2018" t="s">
        <v>4953</v>
      </c>
      <c r="Q220" s="112">
        <v>5000</v>
      </c>
      <c r="R220" s="112">
        <v>2936</v>
      </c>
      <c r="S220" s="112">
        <v>939</v>
      </c>
      <c r="T220" s="112">
        <v>758</v>
      </c>
      <c r="U220" s="98" t="s">
        <v>4950</v>
      </c>
      <c r="V220" s="112">
        <v>181</v>
      </c>
      <c r="W220" s="112">
        <v>196</v>
      </c>
      <c r="X220" s="117" t="s">
        <v>4935</v>
      </c>
      <c r="Y220" s="112">
        <v>160.75</v>
      </c>
      <c r="Z220" s="112">
        <v>37</v>
      </c>
      <c r="AA220" s="112">
        <v>872</v>
      </c>
      <c r="AB220" s="112">
        <v>46.3</v>
      </c>
      <c r="AC220" s="98"/>
      <c r="AD220" s="98"/>
      <c r="AE220" s="112">
        <v>113</v>
      </c>
      <c r="AF220" s="94" t="s">
        <v>12134</v>
      </c>
      <c r="AG220" s="112">
        <v>903</v>
      </c>
      <c r="AH220" s="112">
        <v>3011</v>
      </c>
      <c r="AI220" s="505"/>
      <c r="AJ220" s="505"/>
      <c r="AK220" s="505" t="s">
        <v>5415</v>
      </c>
      <c r="AL220" s="505">
        <v>4</v>
      </c>
      <c r="AM220" s="505"/>
      <c r="AN220" s="505">
        <v>4</v>
      </c>
      <c r="AO220" s="505"/>
      <c r="AP220" s="505"/>
      <c r="AQ220" s="115">
        <v>270</v>
      </c>
      <c r="AR220" s="505" t="s">
        <v>5206</v>
      </c>
      <c r="AS220" s="505" t="s">
        <v>5206</v>
      </c>
      <c r="AT220" s="505" t="s">
        <v>5922</v>
      </c>
      <c r="AU220" s="109">
        <v>29013</v>
      </c>
      <c r="AV220" s="109">
        <v>107.45555555555555</v>
      </c>
      <c r="AW220" s="112">
        <v>1000</v>
      </c>
      <c r="AX220" s="112" t="s">
        <v>4936</v>
      </c>
      <c r="AY220" s="112" t="s">
        <v>12101</v>
      </c>
      <c r="AZ220" s="112">
        <v>700</v>
      </c>
      <c r="BA220" s="112">
        <v>1000</v>
      </c>
      <c r="BB220" s="254">
        <v>20</v>
      </c>
      <c r="BC220" s="254"/>
      <c r="BD220" s="254" t="s">
        <v>12100</v>
      </c>
      <c r="BE220" s="2088" t="s">
        <v>12133</v>
      </c>
      <c r="BF220" s="109"/>
      <c r="BG220" s="109"/>
      <c r="BH220" s="109"/>
      <c r="BI220" s="109"/>
      <c r="BJ220" s="109"/>
      <c r="BK220" s="254"/>
      <c r="BL220" s="254"/>
      <c r="BM220" s="254"/>
      <c r="BN220" s="2075"/>
      <c r="BO220" s="505">
        <v>1</v>
      </c>
      <c r="BP220" s="505"/>
      <c r="BQ220" s="505">
        <v>1</v>
      </c>
      <c r="BR220" s="505"/>
      <c r="BS220" s="505">
        <v>1</v>
      </c>
      <c r="BT220" s="2146"/>
      <c r="BU220" s="505">
        <v>3</v>
      </c>
      <c r="BV220" s="505"/>
      <c r="BW220" s="2146"/>
      <c r="BX220" s="2146"/>
      <c r="BY220" s="505"/>
      <c r="BZ220" s="505"/>
      <c r="CA220" s="505"/>
      <c r="CB220" s="505"/>
      <c r="CC220" s="505"/>
    </row>
    <row r="221" spans="1:81" s="1971" customFormat="1" ht="16.5" customHeight="1">
      <c r="A221" s="505">
        <v>191</v>
      </c>
      <c r="B221" s="240" t="s">
        <v>11941</v>
      </c>
      <c r="C221" s="240" t="s">
        <v>11653</v>
      </c>
      <c r="D221" s="240" t="s">
        <v>5426</v>
      </c>
      <c r="E221" s="240" t="s">
        <v>4944</v>
      </c>
      <c r="F221" s="240" t="s">
        <v>12132</v>
      </c>
      <c r="G221" s="2008" t="s">
        <v>12131</v>
      </c>
      <c r="H221" s="240" t="s">
        <v>12130</v>
      </c>
      <c r="I221" s="505" t="s">
        <v>12129</v>
      </c>
      <c r="J221" s="115" t="s">
        <v>4921</v>
      </c>
      <c r="K221" s="2151" t="s">
        <v>12128</v>
      </c>
      <c r="L221" s="2017" t="s">
        <v>12127</v>
      </c>
      <c r="M221" s="2216" t="s">
        <v>12126</v>
      </c>
      <c r="N221" s="2213" t="s">
        <v>4917</v>
      </c>
      <c r="O221" s="2018"/>
      <c r="P221" s="2018" t="s">
        <v>4953</v>
      </c>
      <c r="Q221" s="98">
        <v>1298</v>
      </c>
      <c r="R221" s="98">
        <v>880</v>
      </c>
      <c r="S221" s="112">
        <v>768</v>
      </c>
      <c r="T221" s="98">
        <v>565</v>
      </c>
      <c r="U221" s="98" t="s">
        <v>4950</v>
      </c>
      <c r="V221" s="98">
        <v>203</v>
      </c>
      <c r="W221" s="98">
        <v>39</v>
      </c>
      <c r="X221" s="218" t="s">
        <v>4935</v>
      </c>
      <c r="Y221" s="98">
        <v>37</v>
      </c>
      <c r="Z221" s="98"/>
      <c r="AA221" s="98"/>
      <c r="AB221" s="98">
        <v>25</v>
      </c>
      <c r="AC221" s="98"/>
      <c r="AD221" s="98"/>
      <c r="AE221" s="98"/>
      <c r="AF221" s="301" t="s">
        <v>12125</v>
      </c>
      <c r="AG221" s="98">
        <v>385</v>
      </c>
      <c r="AH221" s="98">
        <v>675</v>
      </c>
      <c r="AI221" s="240"/>
      <c r="AJ221" s="240"/>
      <c r="AK221" s="505" t="s">
        <v>4950</v>
      </c>
      <c r="AL221" s="505"/>
      <c r="AM221" s="505"/>
      <c r="AN221" s="505"/>
      <c r="AO221" s="505"/>
      <c r="AP221" s="505"/>
      <c r="AQ221" s="115">
        <v>270</v>
      </c>
      <c r="AR221" s="2036" t="s">
        <v>4932</v>
      </c>
      <c r="AS221" s="2036" t="s">
        <v>4932</v>
      </c>
      <c r="AT221" s="254" t="s">
        <v>12102</v>
      </c>
      <c r="AU221" s="109">
        <v>18639</v>
      </c>
      <c r="AV221" s="109">
        <v>69.033333333333331</v>
      </c>
      <c r="AW221" s="98">
        <v>500</v>
      </c>
      <c r="AX221" s="112" t="s">
        <v>4936</v>
      </c>
      <c r="AY221" s="112" t="s">
        <v>12101</v>
      </c>
      <c r="AZ221" s="98">
        <v>300</v>
      </c>
      <c r="BA221" s="91">
        <v>500</v>
      </c>
      <c r="BB221" s="374">
        <v>40</v>
      </c>
      <c r="BC221" s="216"/>
      <c r="BD221" s="254" t="s">
        <v>12100</v>
      </c>
      <c r="BE221" s="374" t="s">
        <v>12099</v>
      </c>
      <c r="BF221" s="109"/>
      <c r="BG221" s="109"/>
      <c r="BH221" s="109"/>
      <c r="BI221" s="109"/>
      <c r="BJ221" s="109"/>
      <c r="BK221" s="254"/>
      <c r="BL221" s="254"/>
      <c r="BM221" s="254"/>
      <c r="BN221" s="2075"/>
      <c r="BO221" s="505">
        <v>1</v>
      </c>
      <c r="BP221" s="505"/>
      <c r="BQ221" s="505">
        <v>1</v>
      </c>
      <c r="BR221" s="505"/>
      <c r="BS221" s="505"/>
      <c r="BT221" s="505"/>
      <c r="BU221" s="505">
        <v>2</v>
      </c>
      <c r="BV221" s="505"/>
      <c r="BW221" s="505"/>
      <c r="BX221" s="505"/>
      <c r="BY221" s="505"/>
      <c r="BZ221" s="505"/>
      <c r="CA221" s="505"/>
      <c r="CB221" s="505"/>
      <c r="CC221" s="505"/>
    </row>
    <row r="222" spans="1:81" s="1971" customFormat="1" ht="16.5" customHeight="1">
      <c r="A222" s="505">
        <v>192</v>
      </c>
      <c r="B222" s="216" t="s">
        <v>832</v>
      </c>
      <c r="C222" s="216" t="s">
        <v>855</v>
      </c>
      <c r="D222" s="216" t="s">
        <v>5986</v>
      </c>
      <c r="E222" s="216" t="s">
        <v>4926</v>
      </c>
      <c r="F222" s="216" t="s">
        <v>12124</v>
      </c>
      <c r="G222" s="2145" t="s">
        <v>12123</v>
      </c>
      <c r="H222" s="216" t="s">
        <v>12122</v>
      </c>
      <c r="I222" s="216" t="s">
        <v>8777</v>
      </c>
      <c r="J222" s="216" t="s">
        <v>4993</v>
      </c>
      <c r="K222" s="216" t="s">
        <v>20447</v>
      </c>
      <c r="L222" s="94" t="s">
        <v>12121</v>
      </c>
      <c r="M222" s="216" t="s">
        <v>12085</v>
      </c>
      <c r="N222" s="216" t="s">
        <v>4993</v>
      </c>
      <c r="O222" s="374" t="s">
        <v>5251</v>
      </c>
      <c r="P222" s="216" t="s">
        <v>4953</v>
      </c>
      <c r="Q222" s="98">
        <v>11114</v>
      </c>
      <c r="R222" s="98">
        <v>5830</v>
      </c>
      <c r="S222" s="112">
        <v>1495</v>
      </c>
      <c r="T222" s="98">
        <v>1160</v>
      </c>
      <c r="U222" s="98" t="s">
        <v>5141</v>
      </c>
      <c r="V222" s="98">
        <v>335</v>
      </c>
      <c r="W222" s="98">
        <v>345</v>
      </c>
      <c r="X222" s="218" t="s">
        <v>4935</v>
      </c>
      <c r="Y222" s="98">
        <v>393</v>
      </c>
      <c r="Z222" s="98">
        <v>126</v>
      </c>
      <c r="AA222" s="98">
        <v>22951</v>
      </c>
      <c r="AB222" s="98">
        <v>200</v>
      </c>
      <c r="AC222" s="98"/>
      <c r="AD222" s="98">
        <v>56</v>
      </c>
      <c r="AE222" s="98">
        <v>34</v>
      </c>
      <c r="AF222" s="216" t="s">
        <v>12120</v>
      </c>
      <c r="AG222" s="98">
        <v>8479</v>
      </c>
      <c r="AH222" s="98">
        <v>17431</v>
      </c>
      <c r="AI222" s="2146" t="s">
        <v>12119</v>
      </c>
      <c r="AJ222" s="2146" t="s">
        <v>12118</v>
      </c>
      <c r="AK222" s="2146" t="s">
        <v>7660</v>
      </c>
      <c r="AL222" s="2146">
        <v>10</v>
      </c>
      <c r="AM222" s="216">
        <v>1</v>
      </c>
      <c r="AN222" s="216">
        <v>6</v>
      </c>
      <c r="AO222" s="216">
        <v>1</v>
      </c>
      <c r="AP222" s="216">
        <v>2</v>
      </c>
      <c r="AQ222" s="505">
        <v>316</v>
      </c>
      <c r="AR222" s="2036" t="s">
        <v>4932</v>
      </c>
      <c r="AS222" s="2036" t="s">
        <v>4932</v>
      </c>
      <c r="AT222" s="505" t="s">
        <v>12109</v>
      </c>
      <c r="AU222" s="109">
        <v>84242</v>
      </c>
      <c r="AV222" s="109">
        <v>266.58860759493672</v>
      </c>
      <c r="AW222" s="98"/>
      <c r="AX222" s="98"/>
      <c r="AY222" s="98"/>
      <c r="AZ222" s="98"/>
      <c r="BA222" s="98"/>
      <c r="BB222" s="374"/>
      <c r="BC222" s="374"/>
      <c r="BD222" s="374"/>
      <c r="BE222" s="374" t="s">
        <v>5128</v>
      </c>
      <c r="BF222" s="221"/>
      <c r="BG222" s="221"/>
      <c r="BH222" s="221"/>
      <c r="BI222" s="221"/>
      <c r="BJ222" s="221"/>
      <c r="BK222" s="374"/>
      <c r="BL222" s="374"/>
      <c r="BM222" s="2149"/>
      <c r="BN222" s="2150" t="s">
        <v>4908</v>
      </c>
      <c r="BO222" s="505">
        <v>12</v>
      </c>
      <c r="BP222" s="2146">
        <v>2</v>
      </c>
      <c r="BQ222" s="2146">
        <v>10</v>
      </c>
      <c r="BR222" s="2146">
        <v>3</v>
      </c>
      <c r="BS222" s="505">
        <v>3</v>
      </c>
      <c r="BT222" s="2146">
        <v>8</v>
      </c>
      <c r="BU222" s="505">
        <v>8</v>
      </c>
      <c r="BV222" s="505"/>
      <c r="BW222" s="2146"/>
      <c r="BX222" s="2146">
        <v>209</v>
      </c>
      <c r="BY222" s="2146"/>
      <c r="BZ222" s="2146"/>
      <c r="CA222" s="2146"/>
      <c r="CB222" s="2146"/>
      <c r="CC222" s="2146"/>
    </row>
    <row r="223" spans="1:81" s="1971" customFormat="1" ht="16.5" customHeight="1">
      <c r="A223" s="505">
        <v>193</v>
      </c>
      <c r="B223" s="505" t="s">
        <v>11941</v>
      </c>
      <c r="C223" s="505" t="s">
        <v>12117</v>
      </c>
      <c r="D223" s="505" t="s">
        <v>5426</v>
      </c>
      <c r="E223" s="505" t="s">
        <v>4944</v>
      </c>
      <c r="F223" s="505" t="s">
        <v>12116</v>
      </c>
      <c r="G223" s="2016" t="s">
        <v>12115</v>
      </c>
      <c r="H223" s="2146" t="s">
        <v>12114</v>
      </c>
      <c r="I223" s="2146" t="s">
        <v>12113</v>
      </c>
      <c r="J223" s="2146" t="s">
        <v>4921</v>
      </c>
      <c r="K223" s="2151" t="s">
        <v>12112</v>
      </c>
      <c r="L223" s="2017" t="s">
        <v>12111</v>
      </c>
      <c r="M223" s="216" t="s">
        <v>12085</v>
      </c>
      <c r="N223" s="2213" t="s">
        <v>4917</v>
      </c>
      <c r="O223" s="2018"/>
      <c r="P223" s="2213" t="s">
        <v>4917</v>
      </c>
      <c r="Q223" s="98">
        <v>7715</v>
      </c>
      <c r="R223" s="98">
        <v>8444</v>
      </c>
      <c r="S223" s="112">
        <v>2914</v>
      </c>
      <c r="T223" s="98">
        <v>2731</v>
      </c>
      <c r="U223" s="98" t="s">
        <v>4952</v>
      </c>
      <c r="V223" s="98">
        <v>183</v>
      </c>
      <c r="W223" s="98">
        <v>212</v>
      </c>
      <c r="X223" s="218" t="s">
        <v>4935</v>
      </c>
      <c r="Y223" s="98">
        <v>424.49</v>
      </c>
      <c r="Z223" s="98">
        <v>26.54</v>
      </c>
      <c r="AA223" s="98">
        <v>810</v>
      </c>
      <c r="AB223" s="98">
        <v>96</v>
      </c>
      <c r="AC223" s="98">
        <v>0</v>
      </c>
      <c r="AD223" s="98">
        <v>40</v>
      </c>
      <c r="AE223" s="98">
        <v>70</v>
      </c>
      <c r="AF223" s="216" t="s">
        <v>12110</v>
      </c>
      <c r="AG223" s="98">
        <v>193</v>
      </c>
      <c r="AH223" s="98">
        <v>624</v>
      </c>
      <c r="AI223" s="603"/>
      <c r="AJ223" s="603"/>
      <c r="AK223" s="2146" t="s">
        <v>5883</v>
      </c>
      <c r="AL223" s="2146">
        <v>6</v>
      </c>
      <c r="AM223" s="2146">
        <v>2</v>
      </c>
      <c r="AN223" s="2146">
        <v>3</v>
      </c>
      <c r="AO223" s="2146">
        <v>1</v>
      </c>
      <c r="AP223" s="2146"/>
      <c r="AQ223" s="505">
        <v>316</v>
      </c>
      <c r="AR223" s="2036" t="s">
        <v>4932</v>
      </c>
      <c r="AS223" s="2036" t="s">
        <v>4932</v>
      </c>
      <c r="AT223" s="505" t="s">
        <v>12109</v>
      </c>
      <c r="AU223" s="109">
        <v>27639</v>
      </c>
      <c r="AV223" s="109">
        <v>87.465189873417728</v>
      </c>
      <c r="AW223" s="112"/>
      <c r="AX223" s="112"/>
      <c r="AY223" s="112"/>
      <c r="AZ223" s="112"/>
      <c r="BA223" s="112"/>
      <c r="BB223" s="254"/>
      <c r="BC223" s="254"/>
      <c r="BD223" s="254"/>
      <c r="BE223" s="2021" t="s">
        <v>4908</v>
      </c>
      <c r="BF223" s="109"/>
      <c r="BG223" s="109"/>
      <c r="BH223" s="109"/>
      <c r="BI223" s="109"/>
      <c r="BJ223" s="109"/>
      <c r="BK223" s="254"/>
      <c r="BL223" s="254"/>
      <c r="BM223" s="2021"/>
      <c r="BN223" s="2022" t="s">
        <v>4908</v>
      </c>
      <c r="BO223" s="505">
        <v>3</v>
      </c>
      <c r="BP223" s="2146">
        <v>1</v>
      </c>
      <c r="BQ223" s="505">
        <v>2</v>
      </c>
      <c r="BR223" s="2146">
        <v>3</v>
      </c>
      <c r="BS223" s="505">
        <v>1</v>
      </c>
      <c r="BT223" s="505">
        <v>2</v>
      </c>
      <c r="BU223" s="505">
        <v>10</v>
      </c>
      <c r="BV223" s="505">
        <v>1</v>
      </c>
      <c r="BW223" s="505"/>
      <c r="BX223" s="505">
        <v>28</v>
      </c>
      <c r="BY223" s="2146"/>
      <c r="BZ223" s="505"/>
      <c r="CA223" s="505"/>
      <c r="CB223" s="505"/>
      <c r="CC223" s="505"/>
    </row>
    <row r="224" spans="1:81" s="1971" customFormat="1" ht="16.5" customHeight="1">
      <c r="A224" s="505">
        <v>194</v>
      </c>
      <c r="B224" s="240" t="s">
        <v>11941</v>
      </c>
      <c r="C224" s="240" t="s">
        <v>11653</v>
      </c>
      <c r="D224" s="240" t="s">
        <v>5426</v>
      </c>
      <c r="E224" s="240" t="s">
        <v>4944</v>
      </c>
      <c r="F224" s="240" t="s">
        <v>12108</v>
      </c>
      <c r="G224" s="2008" t="s">
        <v>12107</v>
      </c>
      <c r="H224" s="240" t="s">
        <v>12106</v>
      </c>
      <c r="I224" s="505" t="s">
        <v>20351</v>
      </c>
      <c r="J224" s="115" t="s">
        <v>4921</v>
      </c>
      <c r="K224" s="2151" t="s">
        <v>20407</v>
      </c>
      <c r="L224" s="2017" t="s">
        <v>12105</v>
      </c>
      <c r="M224" s="2151" t="s">
        <v>12104</v>
      </c>
      <c r="N224" s="2213" t="s">
        <v>4917</v>
      </c>
      <c r="O224" s="2018"/>
      <c r="P224" s="2018" t="s">
        <v>4953</v>
      </c>
      <c r="Q224" s="98">
        <v>581.79999999999995</v>
      </c>
      <c r="R224" s="98">
        <v>846</v>
      </c>
      <c r="S224" s="112">
        <v>566</v>
      </c>
      <c r="T224" s="98">
        <v>461</v>
      </c>
      <c r="U224" s="112" t="s">
        <v>5072</v>
      </c>
      <c r="V224" s="98">
        <v>105</v>
      </c>
      <c r="W224" s="98">
        <v>18</v>
      </c>
      <c r="X224" s="218" t="s">
        <v>5029</v>
      </c>
      <c r="Y224" s="98"/>
      <c r="Z224" s="98">
        <v>13</v>
      </c>
      <c r="AA224" s="98">
        <v>50</v>
      </c>
      <c r="AB224" s="98">
        <v>23</v>
      </c>
      <c r="AC224" s="98"/>
      <c r="AD224" s="98"/>
      <c r="AE224" s="98"/>
      <c r="AF224" s="301" t="s">
        <v>12103</v>
      </c>
      <c r="AG224" s="112">
        <v>2840</v>
      </c>
      <c r="AH224" s="112">
        <v>5347</v>
      </c>
      <c r="AI224" s="240"/>
      <c r="AJ224" s="240"/>
      <c r="AK224" s="505" t="s">
        <v>4950</v>
      </c>
      <c r="AL224" s="505"/>
      <c r="AM224" s="505"/>
      <c r="AN224" s="505"/>
      <c r="AO224" s="505"/>
      <c r="AP224" s="505"/>
      <c r="AQ224" s="115">
        <v>270</v>
      </c>
      <c r="AR224" s="2036" t="s">
        <v>4932</v>
      </c>
      <c r="AS224" s="2036" t="s">
        <v>4932</v>
      </c>
      <c r="AT224" s="254" t="s">
        <v>12102</v>
      </c>
      <c r="AU224" s="109">
        <v>46497</v>
      </c>
      <c r="AV224" s="109">
        <v>172.21111111111111</v>
      </c>
      <c r="AW224" s="98">
        <v>1000</v>
      </c>
      <c r="AX224" s="112" t="s">
        <v>4936</v>
      </c>
      <c r="AY224" s="112" t="s">
        <v>12101</v>
      </c>
      <c r="AZ224" s="98">
        <v>700</v>
      </c>
      <c r="BA224" s="91">
        <v>1000</v>
      </c>
      <c r="BB224" s="374">
        <v>20</v>
      </c>
      <c r="BC224" s="216"/>
      <c r="BD224" s="254" t="s">
        <v>12100</v>
      </c>
      <c r="BE224" s="374" t="s">
        <v>12099</v>
      </c>
      <c r="BF224" s="109"/>
      <c r="BG224" s="109"/>
      <c r="BH224" s="109"/>
      <c r="BI224" s="109"/>
      <c r="BJ224" s="109"/>
      <c r="BK224" s="254"/>
      <c r="BL224" s="254"/>
      <c r="BM224" s="254"/>
      <c r="BN224" s="2075"/>
      <c r="BO224" s="505">
        <v>1</v>
      </c>
      <c r="BP224" s="505"/>
      <c r="BQ224" s="505">
        <v>1</v>
      </c>
      <c r="BR224" s="505"/>
      <c r="BS224" s="505"/>
      <c r="BT224" s="505"/>
      <c r="BU224" s="505">
        <v>3</v>
      </c>
      <c r="BV224" s="505"/>
      <c r="BW224" s="505"/>
      <c r="BX224" s="505"/>
      <c r="BY224" s="505"/>
      <c r="BZ224" s="505"/>
      <c r="CA224" s="505"/>
      <c r="CB224" s="505"/>
      <c r="CC224" s="505"/>
    </row>
    <row r="225" spans="1:81" s="1971" customFormat="1" ht="16.5" customHeight="1">
      <c r="A225" s="505">
        <v>195</v>
      </c>
      <c r="B225" s="505" t="s">
        <v>832</v>
      </c>
      <c r="C225" s="505" t="s">
        <v>153</v>
      </c>
      <c r="D225" s="505" t="s">
        <v>5986</v>
      </c>
      <c r="E225" s="505" t="s">
        <v>4926</v>
      </c>
      <c r="F225" s="505" t="s">
        <v>12098</v>
      </c>
      <c r="G225" s="2016" t="s">
        <v>12097</v>
      </c>
      <c r="H225" s="505" t="s">
        <v>12096</v>
      </c>
      <c r="I225" s="505" t="s">
        <v>20352</v>
      </c>
      <c r="J225" s="505" t="s">
        <v>4921</v>
      </c>
      <c r="K225" s="2017" t="s">
        <v>20408</v>
      </c>
      <c r="L225" s="2017" t="s">
        <v>12095</v>
      </c>
      <c r="M225" s="94" t="s">
        <v>12094</v>
      </c>
      <c r="N225" s="2018" t="s">
        <v>4953</v>
      </c>
      <c r="O225" s="2018"/>
      <c r="P225" s="2018" t="s">
        <v>4953</v>
      </c>
      <c r="Q225" s="112">
        <v>1709</v>
      </c>
      <c r="R225" s="112">
        <v>1973</v>
      </c>
      <c r="S225" s="112">
        <v>789</v>
      </c>
      <c r="T225" s="112">
        <v>605</v>
      </c>
      <c r="U225" s="112" t="s">
        <v>5072</v>
      </c>
      <c r="V225" s="112">
        <v>184</v>
      </c>
      <c r="W225" s="112">
        <v>138</v>
      </c>
      <c r="X225" s="117" t="s">
        <v>5029</v>
      </c>
      <c r="Y225" s="112">
        <v>94</v>
      </c>
      <c r="Z225" s="112"/>
      <c r="AA225" s="112"/>
      <c r="AB225" s="112">
        <v>94</v>
      </c>
      <c r="AC225" s="112"/>
      <c r="AD225" s="112"/>
      <c r="AE225" s="112">
        <v>10</v>
      </c>
      <c r="AF225" s="94" t="s">
        <v>12093</v>
      </c>
      <c r="AG225" s="112">
        <v>259</v>
      </c>
      <c r="AH225" s="112">
        <v>259</v>
      </c>
      <c r="AI225" s="505"/>
      <c r="AJ225" s="505"/>
      <c r="AK225" s="505" t="s">
        <v>4950</v>
      </c>
      <c r="AL225" s="505">
        <v>4</v>
      </c>
      <c r="AM225" s="505">
        <v>3</v>
      </c>
      <c r="AN225" s="505"/>
      <c r="AO225" s="505"/>
      <c r="AP225" s="505">
        <v>1</v>
      </c>
      <c r="AQ225" s="505">
        <v>306</v>
      </c>
      <c r="AR225" s="505" t="s">
        <v>4986</v>
      </c>
      <c r="AS225" s="505" t="s">
        <v>4986</v>
      </c>
      <c r="AT225" s="505" t="s">
        <v>12092</v>
      </c>
      <c r="AU225" s="109">
        <v>10306</v>
      </c>
      <c r="AV225" s="109">
        <v>33.679738562091501</v>
      </c>
      <c r="AW225" s="112"/>
      <c r="AX225" s="112"/>
      <c r="AY225" s="112"/>
      <c r="AZ225" s="112"/>
      <c r="BA225" s="112"/>
      <c r="BB225" s="254"/>
      <c r="BC225" s="254"/>
      <c r="BD225" s="254"/>
      <c r="BE225" s="2021" t="s">
        <v>4908</v>
      </c>
      <c r="BF225" s="109"/>
      <c r="BG225" s="109"/>
      <c r="BH225" s="109"/>
      <c r="BI225" s="109"/>
      <c r="BJ225" s="109"/>
      <c r="BK225" s="254"/>
      <c r="BL225" s="254"/>
      <c r="BM225" s="2021"/>
      <c r="BN225" s="2022" t="s">
        <v>5128</v>
      </c>
      <c r="BO225" s="505">
        <v>3</v>
      </c>
      <c r="BP225" s="505"/>
      <c r="BQ225" s="505">
        <v>3</v>
      </c>
      <c r="BR225" s="505"/>
      <c r="BS225" s="505"/>
      <c r="BT225" s="505"/>
      <c r="BU225" s="505"/>
      <c r="BV225" s="505"/>
      <c r="BW225" s="505"/>
      <c r="BX225" s="505">
        <v>22</v>
      </c>
      <c r="BY225" s="505"/>
      <c r="BZ225" s="505"/>
      <c r="CA225" s="505"/>
      <c r="CB225" s="505"/>
      <c r="CC225" s="505"/>
    </row>
    <row r="226" spans="1:81" s="1971" customFormat="1" ht="16.5" customHeight="1">
      <c r="A226" s="505">
        <v>196</v>
      </c>
      <c r="B226" s="505" t="s">
        <v>11941</v>
      </c>
      <c r="C226" s="505" t="s">
        <v>11653</v>
      </c>
      <c r="D226" s="505" t="s">
        <v>5426</v>
      </c>
      <c r="E226" s="505" t="s">
        <v>4944</v>
      </c>
      <c r="F226" s="505" t="s">
        <v>12091</v>
      </c>
      <c r="G226" s="2016" t="s">
        <v>12090</v>
      </c>
      <c r="H226" s="505" t="s">
        <v>12089</v>
      </c>
      <c r="I226" s="505" t="s">
        <v>12088</v>
      </c>
      <c r="J226" s="94" t="s">
        <v>4993</v>
      </c>
      <c r="K226" s="2017" t="s">
        <v>12087</v>
      </c>
      <c r="L226" s="115" t="s">
        <v>12086</v>
      </c>
      <c r="M226" s="94" t="s">
        <v>12085</v>
      </c>
      <c r="N226" s="94" t="s">
        <v>4993</v>
      </c>
      <c r="O226" s="254" t="s">
        <v>5251</v>
      </c>
      <c r="P226" s="94" t="s">
        <v>4953</v>
      </c>
      <c r="Q226" s="112">
        <v>10792.7</v>
      </c>
      <c r="R226" s="112">
        <v>4190</v>
      </c>
      <c r="S226" s="112">
        <v>1224</v>
      </c>
      <c r="T226" s="112">
        <v>998</v>
      </c>
      <c r="U226" s="91" t="s">
        <v>6275</v>
      </c>
      <c r="V226" s="112">
        <v>226</v>
      </c>
      <c r="W226" s="112">
        <v>141</v>
      </c>
      <c r="X226" s="96" t="s">
        <v>5029</v>
      </c>
      <c r="Y226" s="112">
        <v>84.4</v>
      </c>
      <c r="Z226" s="112">
        <v>50</v>
      </c>
      <c r="AA226" s="112">
        <v>2856</v>
      </c>
      <c r="AB226" s="112">
        <v>2690.99</v>
      </c>
      <c r="AC226" s="112"/>
      <c r="AD226" s="91"/>
      <c r="AE226" s="91">
        <v>45</v>
      </c>
      <c r="AF226" s="94" t="s">
        <v>12084</v>
      </c>
      <c r="AG226" s="112">
        <v>4478</v>
      </c>
      <c r="AH226" s="112">
        <v>14023</v>
      </c>
      <c r="AI226" s="234"/>
      <c r="AJ226" s="505"/>
      <c r="AK226" s="505" t="s">
        <v>4950</v>
      </c>
      <c r="AL226" s="505">
        <v>3</v>
      </c>
      <c r="AM226" s="505"/>
      <c r="AN226" s="505"/>
      <c r="AO226" s="505">
        <v>3</v>
      </c>
      <c r="AP226" s="505"/>
      <c r="AQ226" s="505">
        <v>316</v>
      </c>
      <c r="AR226" s="2036" t="s">
        <v>4932</v>
      </c>
      <c r="AS226" s="2036" t="s">
        <v>4932</v>
      </c>
      <c r="AT226" s="505" t="s">
        <v>12083</v>
      </c>
      <c r="AU226" s="109">
        <v>24360</v>
      </c>
      <c r="AV226" s="109">
        <v>77.088607594936704</v>
      </c>
      <c r="AW226" s="112"/>
      <c r="AX226" s="112"/>
      <c r="AY226" s="112"/>
      <c r="AZ226" s="112"/>
      <c r="BA226" s="112"/>
      <c r="BB226" s="254"/>
      <c r="BC226" s="254"/>
      <c r="BD226" s="254"/>
      <c r="BE226" s="2021" t="s">
        <v>4908</v>
      </c>
      <c r="BF226" s="109"/>
      <c r="BG226" s="109"/>
      <c r="BH226" s="109"/>
      <c r="BI226" s="109"/>
      <c r="BJ226" s="109"/>
      <c r="BK226" s="254"/>
      <c r="BL226" s="254"/>
      <c r="BM226" s="2021"/>
      <c r="BN226" s="2022" t="s">
        <v>4908</v>
      </c>
      <c r="BO226" s="505">
        <v>3</v>
      </c>
      <c r="BP226" s="505">
        <v>1</v>
      </c>
      <c r="BQ226" s="505">
        <v>2</v>
      </c>
      <c r="BR226" s="505">
        <v>2</v>
      </c>
      <c r="BS226" s="505"/>
      <c r="BT226" s="505">
        <v>2</v>
      </c>
      <c r="BU226" s="505">
        <v>5</v>
      </c>
      <c r="BV226" s="505">
        <v>2</v>
      </c>
      <c r="BW226" s="505"/>
      <c r="BX226" s="505"/>
      <c r="BY226" s="505"/>
      <c r="BZ226" s="505"/>
      <c r="CA226" s="505"/>
      <c r="CB226" s="505"/>
      <c r="CC226" s="505"/>
    </row>
    <row r="227" spans="1:81" s="2049" customFormat="1" ht="16.5" customHeight="1">
      <c r="A227" s="2132"/>
      <c r="B227" s="167" t="s">
        <v>12082</v>
      </c>
      <c r="C227" s="2133"/>
      <c r="D227" s="2133">
        <v>16</v>
      </c>
      <c r="E227" s="2134"/>
      <c r="F227" s="372"/>
      <c r="G227" s="2135"/>
      <c r="H227" s="2136"/>
      <c r="I227" s="2137"/>
      <c r="J227" s="2137"/>
      <c r="K227" s="2137"/>
      <c r="L227" s="2137"/>
      <c r="M227" s="2140"/>
      <c r="N227" s="2138"/>
      <c r="O227" s="2138"/>
      <c r="P227" s="2138"/>
      <c r="Q227" s="160"/>
      <c r="R227" s="160"/>
      <c r="S227" s="160"/>
      <c r="T227" s="160"/>
      <c r="U227" s="160"/>
      <c r="V227" s="160"/>
      <c r="W227" s="160"/>
      <c r="X227" s="162"/>
      <c r="Y227" s="160"/>
      <c r="Z227" s="160"/>
      <c r="AA227" s="160"/>
      <c r="AB227" s="160"/>
      <c r="AC227" s="160"/>
      <c r="AD227" s="160"/>
      <c r="AE227" s="160"/>
      <c r="AF227" s="2138"/>
      <c r="AG227" s="160"/>
      <c r="AH227" s="160"/>
      <c r="AI227" s="372"/>
      <c r="AJ227" s="372"/>
      <c r="AK227" s="372"/>
      <c r="AL227" s="372"/>
      <c r="AM227" s="372"/>
      <c r="AN227" s="372"/>
      <c r="AO227" s="372"/>
      <c r="AP227" s="372"/>
      <c r="AQ227" s="161"/>
      <c r="AR227" s="161"/>
      <c r="AS227" s="161"/>
      <c r="AT227" s="161"/>
      <c r="AU227" s="158"/>
      <c r="AV227" s="158"/>
      <c r="AW227" s="160"/>
      <c r="AX227" s="160"/>
      <c r="AY227" s="160"/>
      <c r="AZ227" s="160"/>
      <c r="BA227" s="160"/>
      <c r="BB227" s="161"/>
      <c r="BC227" s="161"/>
      <c r="BD227" s="161"/>
      <c r="BE227" s="2141"/>
      <c r="BF227" s="158"/>
      <c r="BG227" s="158"/>
      <c r="BH227" s="158"/>
      <c r="BI227" s="158"/>
      <c r="BJ227" s="158"/>
      <c r="BK227" s="161"/>
      <c r="BL227" s="161"/>
      <c r="BM227" s="161"/>
      <c r="BN227" s="2142"/>
      <c r="BO227" s="161"/>
      <c r="BP227" s="161"/>
      <c r="BQ227" s="161"/>
      <c r="BR227" s="161"/>
      <c r="BS227" s="161"/>
      <c r="BT227" s="161"/>
      <c r="BU227" s="161"/>
      <c r="BV227" s="161"/>
      <c r="BW227" s="161"/>
      <c r="BX227" s="161"/>
      <c r="BY227" s="161"/>
      <c r="BZ227" s="161"/>
      <c r="CA227" s="161"/>
      <c r="CB227" s="161"/>
      <c r="CC227" s="161"/>
    </row>
    <row r="228" spans="1:81" s="1971" customFormat="1" ht="16.5" customHeight="1">
      <c r="A228" s="505">
        <v>197</v>
      </c>
      <c r="B228" s="505" t="s">
        <v>832</v>
      </c>
      <c r="C228" s="505" t="s">
        <v>855</v>
      </c>
      <c r="D228" s="505" t="s">
        <v>140</v>
      </c>
      <c r="E228" s="505" t="s">
        <v>4926</v>
      </c>
      <c r="F228" s="505" t="s">
        <v>12081</v>
      </c>
      <c r="G228" s="2016" t="s">
        <v>12080</v>
      </c>
      <c r="H228" s="505" t="s">
        <v>12079</v>
      </c>
      <c r="I228" s="505" t="s">
        <v>12078</v>
      </c>
      <c r="J228" s="94" t="s">
        <v>4993</v>
      </c>
      <c r="K228" s="2017" t="s">
        <v>12077</v>
      </c>
      <c r="L228" s="2017" t="s">
        <v>12076</v>
      </c>
      <c r="M228" s="2217" t="s">
        <v>12075</v>
      </c>
      <c r="N228" s="2018" t="s">
        <v>4953</v>
      </c>
      <c r="O228" s="2018"/>
      <c r="P228" s="2018" t="s">
        <v>4953</v>
      </c>
      <c r="Q228" s="191">
        <v>2410</v>
      </c>
      <c r="R228" s="191">
        <v>2447</v>
      </c>
      <c r="S228" s="91">
        <v>553</v>
      </c>
      <c r="T228" s="91">
        <v>553</v>
      </c>
      <c r="U228" s="91"/>
      <c r="V228" s="91"/>
      <c r="W228" s="91">
        <v>680</v>
      </c>
      <c r="X228" s="96" t="s">
        <v>5029</v>
      </c>
      <c r="Y228" s="91">
        <v>179</v>
      </c>
      <c r="Z228" s="91"/>
      <c r="AA228" s="91"/>
      <c r="AB228" s="91">
        <v>345</v>
      </c>
      <c r="AC228" s="91"/>
      <c r="AD228" s="91"/>
      <c r="AE228" s="112" t="s">
        <v>12074</v>
      </c>
      <c r="AF228" s="94" t="s">
        <v>12073</v>
      </c>
      <c r="AG228" s="191">
        <v>48900</v>
      </c>
      <c r="AH228" s="191">
        <v>55800</v>
      </c>
      <c r="AI228" s="115" t="s">
        <v>12072</v>
      </c>
      <c r="AJ228" s="2218" t="s">
        <v>12071</v>
      </c>
      <c r="AK228" s="505" t="s">
        <v>4987</v>
      </c>
      <c r="AL228" s="505">
        <v>3</v>
      </c>
      <c r="AM228" s="505"/>
      <c r="AN228" s="505">
        <v>1</v>
      </c>
      <c r="AO228" s="505">
        <v>2</v>
      </c>
      <c r="AP228" s="505"/>
      <c r="AQ228" s="505">
        <v>231</v>
      </c>
      <c r="AR228" s="505" t="s">
        <v>12070</v>
      </c>
      <c r="AS228" s="505" t="s">
        <v>12070</v>
      </c>
      <c r="AT228" s="505" t="s">
        <v>12069</v>
      </c>
      <c r="AU228" s="2020">
        <v>2109</v>
      </c>
      <c r="AV228" s="109">
        <v>9.1298701298701292</v>
      </c>
      <c r="AW228" s="91"/>
      <c r="AX228" s="91"/>
      <c r="AY228" s="91"/>
      <c r="AZ228" s="91"/>
      <c r="BA228" s="91"/>
      <c r="BB228" s="254"/>
      <c r="BC228" s="254"/>
      <c r="BD228" s="254"/>
      <c r="BE228" s="2088" t="s">
        <v>5128</v>
      </c>
      <c r="BF228" s="90"/>
      <c r="BG228" s="90"/>
      <c r="BH228" s="90"/>
      <c r="BI228" s="90"/>
      <c r="BJ228" s="90"/>
      <c r="BK228" s="254"/>
      <c r="BL228" s="254"/>
      <c r="BM228" s="2088"/>
      <c r="BN228" s="2212"/>
      <c r="BO228" s="505"/>
      <c r="BP228" s="505"/>
      <c r="BQ228" s="505"/>
      <c r="BR228" s="505"/>
      <c r="BS228" s="505"/>
      <c r="BT228" s="505"/>
      <c r="BU228" s="505"/>
      <c r="BV228" s="505"/>
      <c r="BW228" s="505"/>
      <c r="BX228" s="505"/>
      <c r="BY228" s="505">
        <v>9</v>
      </c>
      <c r="BZ228" s="505"/>
      <c r="CA228" s="505"/>
      <c r="CB228" s="505"/>
      <c r="CC228" s="505"/>
    </row>
    <row r="229" spans="1:81" s="1971" customFormat="1" ht="16.5" customHeight="1">
      <c r="A229" s="2219">
        <v>198</v>
      </c>
      <c r="B229" s="505" t="s">
        <v>11941</v>
      </c>
      <c r="C229" s="505" t="s">
        <v>11940</v>
      </c>
      <c r="D229" s="505" t="s">
        <v>4945</v>
      </c>
      <c r="E229" s="505" t="s">
        <v>4944</v>
      </c>
      <c r="F229" s="505" t="s">
        <v>12068</v>
      </c>
      <c r="G229" s="2016" t="s">
        <v>12067</v>
      </c>
      <c r="H229" s="505" t="s">
        <v>12066</v>
      </c>
      <c r="I229" s="505" t="s">
        <v>12065</v>
      </c>
      <c r="J229" s="505" t="s">
        <v>4921</v>
      </c>
      <c r="K229" s="2017" t="s">
        <v>12064</v>
      </c>
      <c r="L229" s="2017" t="s">
        <v>12063</v>
      </c>
      <c r="M229" s="2217" t="s">
        <v>12062</v>
      </c>
      <c r="N229" s="2018" t="s">
        <v>4921</v>
      </c>
      <c r="O229" s="2019">
        <v>3000</v>
      </c>
      <c r="P229" s="2018" t="s">
        <v>4921</v>
      </c>
      <c r="Q229" s="112">
        <v>948</v>
      </c>
      <c r="R229" s="112">
        <v>1000</v>
      </c>
      <c r="S229" s="112">
        <v>631</v>
      </c>
      <c r="T229" s="112">
        <v>560</v>
      </c>
      <c r="U229" s="112" t="s">
        <v>5141</v>
      </c>
      <c r="V229" s="112">
        <v>71</v>
      </c>
      <c r="W229" s="112">
        <v>47</v>
      </c>
      <c r="X229" s="117" t="s">
        <v>4935</v>
      </c>
      <c r="Y229" s="112">
        <v>64</v>
      </c>
      <c r="Z229" s="112"/>
      <c r="AA229" s="112"/>
      <c r="AB229" s="112">
        <v>30</v>
      </c>
      <c r="AC229" s="112">
        <v>10</v>
      </c>
      <c r="AD229" s="112"/>
      <c r="AE229" s="112">
        <v>40</v>
      </c>
      <c r="AF229" s="94" t="s">
        <v>12061</v>
      </c>
      <c r="AG229" s="112">
        <v>5000</v>
      </c>
      <c r="AH229" s="112">
        <v>15000</v>
      </c>
      <c r="AI229" s="505"/>
      <c r="AJ229" s="505"/>
      <c r="AK229" s="505" t="s">
        <v>4987</v>
      </c>
      <c r="AL229" s="505">
        <v>4</v>
      </c>
      <c r="AM229" s="505">
        <v>1</v>
      </c>
      <c r="AN229" s="505">
        <v>1</v>
      </c>
      <c r="AO229" s="505">
        <v>2</v>
      </c>
      <c r="AP229" s="505"/>
      <c r="AQ229" s="505">
        <v>220</v>
      </c>
      <c r="AR229" s="505" t="s">
        <v>4910</v>
      </c>
      <c r="AS229" s="505" t="s">
        <v>4910</v>
      </c>
      <c r="AT229" s="505" t="s">
        <v>12060</v>
      </c>
      <c r="AU229" s="109">
        <v>2500</v>
      </c>
      <c r="AV229" s="109">
        <v>11.363636363636363</v>
      </c>
      <c r="AW229" s="112">
        <v>7000</v>
      </c>
      <c r="AX229" s="112" t="s">
        <v>4936</v>
      </c>
      <c r="AY229" s="112">
        <v>5000</v>
      </c>
      <c r="AZ229" s="112">
        <v>5000</v>
      </c>
      <c r="BA229" s="112">
        <v>7000</v>
      </c>
      <c r="BB229" s="254">
        <v>20</v>
      </c>
      <c r="BC229" s="254"/>
      <c r="BD229" s="254"/>
      <c r="BE229" s="2088" t="s">
        <v>12059</v>
      </c>
      <c r="BF229" s="109"/>
      <c r="BG229" s="109"/>
      <c r="BH229" s="109"/>
      <c r="BI229" s="109"/>
      <c r="BJ229" s="109"/>
      <c r="BK229" s="254"/>
      <c r="BL229" s="254"/>
      <c r="BM229" s="2088"/>
      <c r="BN229" s="2212" t="s">
        <v>5699</v>
      </c>
      <c r="BO229" s="505"/>
      <c r="BP229" s="505"/>
      <c r="BQ229" s="505"/>
      <c r="BR229" s="505"/>
      <c r="BS229" s="505"/>
      <c r="BT229" s="505"/>
      <c r="BU229" s="505"/>
      <c r="BV229" s="505"/>
      <c r="BW229" s="505"/>
      <c r="BX229" s="505"/>
      <c r="BY229" s="505">
        <v>1</v>
      </c>
      <c r="BZ229" s="505"/>
      <c r="CA229" s="505">
        <v>1</v>
      </c>
      <c r="CB229" s="505">
        <v>1</v>
      </c>
      <c r="CC229" s="505">
        <v>4</v>
      </c>
    </row>
    <row r="230" spans="1:81" s="1971" customFormat="1" ht="16.5" customHeight="1">
      <c r="A230" s="505">
        <v>199</v>
      </c>
      <c r="B230" s="2219" t="s">
        <v>832</v>
      </c>
      <c r="C230" s="2219" t="s">
        <v>3122</v>
      </c>
      <c r="D230" s="2219" t="s">
        <v>140</v>
      </c>
      <c r="E230" s="2219" t="s">
        <v>4926</v>
      </c>
      <c r="F230" s="2219" t="s">
        <v>12058</v>
      </c>
      <c r="G230" s="2220" t="s">
        <v>12057</v>
      </c>
      <c r="H230" s="2219" t="s">
        <v>12056</v>
      </c>
      <c r="I230" s="2219" t="s">
        <v>12055</v>
      </c>
      <c r="J230" s="2219" t="s">
        <v>4993</v>
      </c>
      <c r="K230" s="2221" t="s">
        <v>12054</v>
      </c>
      <c r="L230" s="2017" t="s">
        <v>12053</v>
      </c>
      <c r="M230" s="2222" t="s">
        <v>12052</v>
      </c>
      <c r="N230" s="2223" t="s">
        <v>4993</v>
      </c>
      <c r="O230" s="2223" t="s">
        <v>5251</v>
      </c>
      <c r="P230" s="2223" t="s">
        <v>4993</v>
      </c>
      <c r="Q230" s="112">
        <v>463</v>
      </c>
      <c r="R230" s="112">
        <v>225</v>
      </c>
      <c r="S230" s="112">
        <v>148</v>
      </c>
      <c r="T230" s="112">
        <v>148</v>
      </c>
      <c r="U230" s="112" t="s">
        <v>5072</v>
      </c>
      <c r="V230" s="112"/>
      <c r="W230" s="112">
        <v>12</v>
      </c>
      <c r="X230" s="117" t="s">
        <v>5029</v>
      </c>
      <c r="Y230" s="112">
        <v>70</v>
      </c>
      <c r="Z230" s="112"/>
      <c r="AA230" s="112">
        <v>600</v>
      </c>
      <c r="AB230" s="112">
        <v>15</v>
      </c>
      <c r="AC230" s="112"/>
      <c r="AD230" s="112">
        <v>2</v>
      </c>
      <c r="AE230" s="112">
        <v>3</v>
      </c>
      <c r="AF230" s="379" t="s">
        <v>12051</v>
      </c>
      <c r="AG230" s="112">
        <v>39179</v>
      </c>
      <c r="AH230" s="112">
        <v>45210</v>
      </c>
      <c r="AI230" s="115" t="s">
        <v>12050</v>
      </c>
      <c r="AJ230" s="115">
        <v>1</v>
      </c>
      <c r="AK230" s="2219" t="s">
        <v>4987</v>
      </c>
      <c r="AL230" s="2219">
        <v>5</v>
      </c>
      <c r="AM230" s="2219"/>
      <c r="AN230" s="2219">
        <v>2</v>
      </c>
      <c r="AO230" s="2219">
        <v>3</v>
      </c>
      <c r="AP230" s="2219"/>
      <c r="AQ230" s="2219">
        <v>150</v>
      </c>
      <c r="AR230" s="2036" t="s">
        <v>4932</v>
      </c>
      <c r="AS230" s="2036" t="s">
        <v>4932</v>
      </c>
      <c r="AT230" s="2219" t="s">
        <v>5129</v>
      </c>
      <c r="AU230" s="109">
        <v>100</v>
      </c>
      <c r="AV230" s="109">
        <v>0.66666666666666663</v>
      </c>
      <c r="AW230" s="112">
        <v>3000</v>
      </c>
      <c r="AX230" s="112">
        <v>2000</v>
      </c>
      <c r="AY230" s="112">
        <v>2000</v>
      </c>
      <c r="AZ230" s="112">
        <v>3000</v>
      </c>
      <c r="BA230" s="112"/>
      <c r="BB230" s="2185"/>
      <c r="BC230" s="2185"/>
      <c r="BD230" s="2185"/>
      <c r="BE230" s="2184"/>
      <c r="BF230" s="109"/>
      <c r="BG230" s="109"/>
      <c r="BH230" s="109"/>
      <c r="BI230" s="109"/>
      <c r="BJ230" s="109"/>
      <c r="BK230" s="2185"/>
      <c r="BL230" s="2185"/>
      <c r="BM230" s="2184"/>
      <c r="BN230" s="2201"/>
      <c r="BO230" s="2219"/>
      <c r="BP230" s="2219"/>
      <c r="BQ230" s="2219"/>
      <c r="BR230" s="2219"/>
      <c r="BS230" s="2219"/>
      <c r="BT230" s="2219"/>
      <c r="BU230" s="2219"/>
      <c r="BV230" s="2219"/>
      <c r="BW230" s="2219"/>
      <c r="BX230" s="2219"/>
      <c r="BY230" s="2219">
        <v>1</v>
      </c>
      <c r="BZ230" s="2219">
        <v>1</v>
      </c>
      <c r="CA230" s="2219"/>
      <c r="CB230" s="2219"/>
      <c r="CC230" s="2219"/>
    </row>
    <row r="231" spans="1:81" s="1971" customFormat="1" ht="16.5" customHeight="1">
      <c r="A231" s="2219">
        <v>200</v>
      </c>
      <c r="B231" s="2219" t="s">
        <v>11941</v>
      </c>
      <c r="C231" s="2219" t="s">
        <v>12049</v>
      </c>
      <c r="D231" s="2219" t="s">
        <v>4945</v>
      </c>
      <c r="E231" s="2219" t="s">
        <v>4944</v>
      </c>
      <c r="F231" s="2219" t="s">
        <v>12048</v>
      </c>
      <c r="G231" s="2220" t="s">
        <v>12047</v>
      </c>
      <c r="H231" s="2219" t="s">
        <v>12046</v>
      </c>
      <c r="I231" s="2219" t="s">
        <v>12045</v>
      </c>
      <c r="J231" s="2219" t="s">
        <v>4921</v>
      </c>
      <c r="K231" s="2221" t="s">
        <v>12044</v>
      </c>
      <c r="L231" s="2221" t="s">
        <v>12043</v>
      </c>
      <c r="M231" s="2217" t="s">
        <v>12042</v>
      </c>
      <c r="N231" s="2223" t="s">
        <v>4953</v>
      </c>
      <c r="O231" s="2223"/>
      <c r="P231" s="2223" t="s">
        <v>4953</v>
      </c>
      <c r="Q231" s="112">
        <v>383.1</v>
      </c>
      <c r="R231" s="112">
        <v>2289.88</v>
      </c>
      <c r="S231" s="112">
        <v>103</v>
      </c>
      <c r="T231" s="112">
        <v>103</v>
      </c>
      <c r="U231" s="112" t="s">
        <v>5141</v>
      </c>
      <c r="V231" s="112"/>
      <c r="W231" s="112">
        <v>17</v>
      </c>
      <c r="X231" s="117" t="s">
        <v>4935</v>
      </c>
      <c r="Y231" s="112"/>
      <c r="Z231" s="112">
        <v>19.66</v>
      </c>
      <c r="AA231" s="112">
        <v>250</v>
      </c>
      <c r="AB231" s="112">
        <v>19.52</v>
      </c>
      <c r="AC231" s="112"/>
      <c r="AD231" s="112"/>
      <c r="AE231" s="112"/>
      <c r="AF231" s="94" t="s">
        <v>12041</v>
      </c>
      <c r="AG231" s="112">
        <v>869</v>
      </c>
      <c r="AH231" s="112">
        <v>968</v>
      </c>
      <c r="AI231" s="2219"/>
      <c r="AJ231" s="2219"/>
      <c r="AK231" s="2219"/>
      <c r="AL231" s="2219">
        <v>2</v>
      </c>
      <c r="AM231" s="2219"/>
      <c r="AN231" s="2219"/>
      <c r="AO231" s="2219">
        <v>2</v>
      </c>
      <c r="AP231" s="2219"/>
      <c r="AQ231" s="187">
        <v>115</v>
      </c>
      <c r="AR231" s="2219" t="s">
        <v>5229</v>
      </c>
      <c r="AS231" s="2219"/>
      <c r="AT231" s="2219" t="s">
        <v>12040</v>
      </c>
      <c r="AU231" s="109">
        <v>136</v>
      </c>
      <c r="AV231" s="109">
        <v>1.182608695652174</v>
      </c>
      <c r="AW231" s="112">
        <v>3000</v>
      </c>
      <c r="AX231" s="112">
        <v>1000</v>
      </c>
      <c r="AY231" s="112">
        <v>1000</v>
      </c>
      <c r="AZ231" s="112">
        <v>1000</v>
      </c>
      <c r="BA231" s="112">
        <v>3000</v>
      </c>
      <c r="BB231" s="254" t="s">
        <v>12039</v>
      </c>
      <c r="BC231" s="254"/>
      <c r="BD231" s="254" t="s">
        <v>12038</v>
      </c>
      <c r="BE231" s="2088" t="s">
        <v>12037</v>
      </c>
      <c r="BF231" s="109"/>
      <c r="BG231" s="109"/>
      <c r="BH231" s="109"/>
      <c r="BI231" s="109"/>
      <c r="BJ231" s="109"/>
      <c r="BK231" s="254"/>
      <c r="BL231" s="254"/>
      <c r="BM231" s="2088"/>
      <c r="BN231" s="2212"/>
      <c r="BO231" s="2219"/>
      <c r="BP231" s="2219"/>
      <c r="BQ231" s="2219"/>
      <c r="BR231" s="2219"/>
      <c r="BS231" s="2219"/>
      <c r="BT231" s="2219"/>
      <c r="BU231" s="2219"/>
      <c r="BV231" s="2219"/>
      <c r="BW231" s="2219"/>
      <c r="BX231" s="2219"/>
      <c r="BY231" s="2219">
        <v>1</v>
      </c>
      <c r="BZ231" s="2219"/>
      <c r="CA231" s="2219"/>
      <c r="CB231" s="2219"/>
      <c r="CC231" s="2219"/>
    </row>
    <row r="232" spans="1:81" s="1971" customFormat="1" ht="16.5" customHeight="1">
      <c r="A232" s="505">
        <v>201</v>
      </c>
      <c r="B232" s="240" t="s">
        <v>832</v>
      </c>
      <c r="C232" s="240" t="s">
        <v>840</v>
      </c>
      <c r="D232" s="240" t="s">
        <v>140</v>
      </c>
      <c r="E232" s="2219" t="s">
        <v>5079</v>
      </c>
      <c r="F232" s="240" t="s">
        <v>12036</v>
      </c>
      <c r="G232" s="2008" t="s">
        <v>11962</v>
      </c>
      <c r="H232" s="115" t="s">
        <v>12035</v>
      </c>
      <c r="I232" s="2219" t="s">
        <v>12034</v>
      </c>
      <c r="J232" s="2219" t="s">
        <v>4993</v>
      </c>
      <c r="K232" s="2221" t="s">
        <v>12033</v>
      </c>
      <c r="L232" s="2221" t="s">
        <v>12032</v>
      </c>
      <c r="M232" s="2224" t="s">
        <v>12031</v>
      </c>
      <c r="N232" s="263" t="s">
        <v>4953</v>
      </c>
      <c r="O232" s="2223"/>
      <c r="P232" s="263" t="s">
        <v>4953</v>
      </c>
      <c r="Q232" s="509">
        <v>3930</v>
      </c>
      <c r="R232" s="112">
        <v>764</v>
      </c>
      <c r="S232" s="98">
        <v>414</v>
      </c>
      <c r="T232" s="298">
        <v>150</v>
      </c>
      <c r="U232" s="298" t="s">
        <v>5072</v>
      </c>
      <c r="V232" s="298">
        <v>264</v>
      </c>
      <c r="W232" s="298">
        <v>60</v>
      </c>
      <c r="X232" s="300" t="s">
        <v>5029</v>
      </c>
      <c r="Y232" s="112"/>
      <c r="Z232" s="112"/>
      <c r="AA232" s="112"/>
      <c r="AB232" s="112">
        <v>12</v>
      </c>
      <c r="AC232" s="112">
        <v>45</v>
      </c>
      <c r="AD232" s="112"/>
      <c r="AE232" s="112">
        <v>14</v>
      </c>
      <c r="AF232" s="2225" t="s">
        <v>12030</v>
      </c>
      <c r="AG232" s="98">
        <v>100</v>
      </c>
      <c r="AH232" s="98">
        <v>2500</v>
      </c>
      <c r="AI232" s="2219"/>
      <c r="AJ232" s="2219"/>
      <c r="AK232" s="2219" t="s">
        <v>4950</v>
      </c>
      <c r="AL232" s="2219">
        <v>15</v>
      </c>
      <c r="AM232" s="2219"/>
      <c r="AN232" s="2219"/>
      <c r="AO232" s="2219">
        <v>15</v>
      </c>
      <c r="AP232" s="2219"/>
      <c r="AQ232" s="2219">
        <v>305</v>
      </c>
      <c r="AR232" s="2219" t="s">
        <v>11957</v>
      </c>
      <c r="AS232" s="2219" t="s">
        <v>11957</v>
      </c>
      <c r="AT232" s="2219" t="s">
        <v>11956</v>
      </c>
      <c r="AU232" s="109">
        <v>5169</v>
      </c>
      <c r="AV232" s="109">
        <v>16.947540983606558</v>
      </c>
      <c r="AW232" s="98">
        <v>2500</v>
      </c>
      <c r="AX232" s="98">
        <v>1500</v>
      </c>
      <c r="AY232" s="98">
        <v>1500</v>
      </c>
      <c r="AZ232" s="98">
        <v>2000</v>
      </c>
      <c r="BA232" s="98">
        <v>2500</v>
      </c>
      <c r="BB232" s="374"/>
      <c r="BC232" s="2211" t="s">
        <v>11955</v>
      </c>
      <c r="BD232" s="299" t="s">
        <v>11954</v>
      </c>
      <c r="BE232" s="2226" t="s">
        <v>12029</v>
      </c>
      <c r="BF232" s="109"/>
      <c r="BG232" s="109"/>
      <c r="BH232" s="109"/>
      <c r="BI232" s="109"/>
      <c r="BJ232" s="109"/>
      <c r="BK232" s="254"/>
      <c r="BL232" s="254"/>
      <c r="BM232" s="2088"/>
      <c r="BN232" s="2212"/>
      <c r="BO232" s="2219"/>
      <c r="BP232" s="2219"/>
      <c r="BQ232" s="2219"/>
      <c r="BR232" s="2219"/>
      <c r="BS232" s="2219"/>
      <c r="BT232" s="2219"/>
      <c r="BU232" s="2219"/>
      <c r="BV232" s="2219"/>
      <c r="BW232" s="2219"/>
      <c r="BX232" s="2219"/>
      <c r="BY232" s="2219">
        <v>1</v>
      </c>
      <c r="BZ232" s="2219">
        <v>1</v>
      </c>
      <c r="CA232" s="2219">
        <v>1</v>
      </c>
      <c r="CB232" s="2219"/>
      <c r="CC232" s="2219"/>
    </row>
    <row r="233" spans="1:81" s="1971" customFormat="1" ht="16.5" customHeight="1">
      <c r="A233" s="2219">
        <v>202</v>
      </c>
      <c r="B233" s="505" t="s">
        <v>832</v>
      </c>
      <c r="C233" s="505" t="s">
        <v>861</v>
      </c>
      <c r="D233" s="505" t="s">
        <v>140</v>
      </c>
      <c r="E233" s="505" t="s">
        <v>4926</v>
      </c>
      <c r="F233" s="505" t="s">
        <v>12028</v>
      </c>
      <c r="G233" s="2016" t="s">
        <v>12027</v>
      </c>
      <c r="H233" s="505" t="s">
        <v>12026</v>
      </c>
      <c r="I233" s="505" t="s">
        <v>12025</v>
      </c>
      <c r="J233" s="505" t="s">
        <v>4993</v>
      </c>
      <c r="K233" s="2017" t="s">
        <v>12024</v>
      </c>
      <c r="L233" s="2017" t="s">
        <v>12023</v>
      </c>
      <c r="M233" s="94" t="s">
        <v>12022</v>
      </c>
      <c r="N233" s="2018" t="s">
        <v>4953</v>
      </c>
      <c r="O233" s="2018"/>
      <c r="P233" s="2018" t="s">
        <v>4953</v>
      </c>
      <c r="Q233" s="112">
        <v>61818</v>
      </c>
      <c r="R233" s="112">
        <v>5691</v>
      </c>
      <c r="S233" s="112">
        <v>3956</v>
      </c>
      <c r="T233" s="112">
        <v>3956</v>
      </c>
      <c r="U233" s="112" t="s">
        <v>5030</v>
      </c>
      <c r="V233" s="112"/>
      <c r="W233" s="112">
        <v>42</v>
      </c>
      <c r="X233" s="117" t="s">
        <v>5029</v>
      </c>
      <c r="Y233" s="112">
        <v>194</v>
      </c>
      <c r="Z233" s="112"/>
      <c r="AA233" s="112"/>
      <c r="AB233" s="112">
        <v>250</v>
      </c>
      <c r="AC233" s="112">
        <v>48</v>
      </c>
      <c r="AD233" s="112">
        <v>50</v>
      </c>
      <c r="AE233" s="112">
        <v>800</v>
      </c>
      <c r="AF233" s="94" t="s">
        <v>12021</v>
      </c>
      <c r="AG233" s="112">
        <v>208</v>
      </c>
      <c r="AH233" s="112">
        <v>693</v>
      </c>
      <c r="AI233" s="505"/>
      <c r="AJ233" s="505"/>
      <c r="AK233" s="505"/>
      <c r="AL233" s="505"/>
      <c r="AM233" s="505"/>
      <c r="AN233" s="505"/>
      <c r="AO233" s="505"/>
      <c r="AP233" s="505"/>
      <c r="AQ233" s="505">
        <v>365</v>
      </c>
      <c r="AR233" s="505" t="s">
        <v>12020</v>
      </c>
      <c r="AS233" s="505" t="s">
        <v>12019</v>
      </c>
      <c r="AT233" s="505" t="s">
        <v>4965</v>
      </c>
      <c r="AU233" s="109">
        <v>131490</v>
      </c>
      <c r="AV233" s="109">
        <v>360.24657534246575</v>
      </c>
      <c r="AW233" s="112">
        <v>15000</v>
      </c>
      <c r="AX233" s="112">
        <v>16000</v>
      </c>
      <c r="AY233" s="112">
        <v>16000</v>
      </c>
      <c r="AZ233" s="112">
        <v>15000</v>
      </c>
      <c r="BA233" s="112">
        <v>15000</v>
      </c>
      <c r="BB233" s="254">
        <v>13</v>
      </c>
      <c r="BC233" s="254" t="s">
        <v>12018</v>
      </c>
      <c r="BD233" s="254" t="s">
        <v>12017</v>
      </c>
      <c r="BE233" s="2021" t="s">
        <v>10375</v>
      </c>
      <c r="BF233" s="109"/>
      <c r="BG233" s="109"/>
      <c r="BH233" s="109"/>
      <c r="BI233" s="109"/>
      <c r="BJ233" s="109"/>
      <c r="BK233" s="254"/>
      <c r="BL233" s="254"/>
      <c r="BM233" s="2021"/>
      <c r="BN233" s="2022"/>
      <c r="BO233" s="505"/>
      <c r="BP233" s="505"/>
      <c r="BQ233" s="505"/>
      <c r="BR233" s="505"/>
      <c r="BS233" s="505"/>
      <c r="BT233" s="505"/>
      <c r="BU233" s="505"/>
      <c r="BV233" s="505"/>
      <c r="BW233" s="505"/>
      <c r="BX233" s="505"/>
      <c r="BY233" s="505">
        <v>1</v>
      </c>
      <c r="BZ233" s="505"/>
      <c r="CA233" s="505">
        <v>10</v>
      </c>
      <c r="CB233" s="505"/>
      <c r="CC233" s="505"/>
    </row>
    <row r="234" spans="1:81" s="1971" customFormat="1" ht="16.5" customHeight="1">
      <c r="A234" s="505">
        <v>203</v>
      </c>
      <c r="B234" s="2219" t="s">
        <v>832</v>
      </c>
      <c r="C234" s="2219" t="s">
        <v>3122</v>
      </c>
      <c r="D234" s="2219" t="s">
        <v>140</v>
      </c>
      <c r="E234" s="2219" t="s">
        <v>4926</v>
      </c>
      <c r="F234" s="2219" t="s">
        <v>12016</v>
      </c>
      <c r="G234" s="2220" t="s">
        <v>12015</v>
      </c>
      <c r="H234" s="2219" t="s">
        <v>12014</v>
      </c>
      <c r="I234" s="2219" t="s">
        <v>12013</v>
      </c>
      <c r="J234" s="2219" t="s">
        <v>4993</v>
      </c>
      <c r="K234" s="2221" t="s">
        <v>12012</v>
      </c>
      <c r="L234" s="2221" t="s">
        <v>12011</v>
      </c>
      <c r="M234" s="94" t="s">
        <v>12010</v>
      </c>
      <c r="N234" s="2223" t="s">
        <v>4953</v>
      </c>
      <c r="O234" s="2223"/>
      <c r="P234" s="2223" t="s">
        <v>4953</v>
      </c>
      <c r="Q234" s="112"/>
      <c r="R234" s="112">
        <v>2525</v>
      </c>
      <c r="S234" s="112">
        <v>2180</v>
      </c>
      <c r="T234" s="112">
        <v>2080</v>
      </c>
      <c r="U234" s="112" t="s">
        <v>5926</v>
      </c>
      <c r="V234" s="112">
        <v>100</v>
      </c>
      <c r="W234" s="112">
        <v>50</v>
      </c>
      <c r="X234" s="117" t="s">
        <v>5029</v>
      </c>
      <c r="Y234" s="112">
        <v>100</v>
      </c>
      <c r="Z234" s="112"/>
      <c r="AA234" s="112">
        <v>500</v>
      </c>
      <c r="AB234" s="112">
        <v>80</v>
      </c>
      <c r="AC234" s="112">
        <v>35</v>
      </c>
      <c r="AD234" s="112">
        <v>80</v>
      </c>
      <c r="AE234" s="112">
        <v>5000</v>
      </c>
      <c r="AF234" s="94" t="s">
        <v>12009</v>
      </c>
      <c r="AG234" s="112"/>
      <c r="AH234" s="112">
        <v>565</v>
      </c>
      <c r="AI234" s="2219"/>
      <c r="AJ234" s="2219"/>
      <c r="AK234" s="2219" t="s">
        <v>11720</v>
      </c>
      <c r="AL234" s="2219">
        <v>20</v>
      </c>
      <c r="AM234" s="2219"/>
      <c r="AN234" s="2219"/>
      <c r="AO234" s="2219">
        <v>20</v>
      </c>
      <c r="AP234" s="2219"/>
      <c r="AQ234" s="2219">
        <v>260</v>
      </c>
      <c r="AR234" s="2219" t="s">
        <v>5206</v>
      </c>
      <c r="AS234" s="2219" t="s">
        <v>5206</v>
      </c>
      <c r="AT234" s="2219" t="s">
        <v>12008</v>
      </c>
      <c r="AU234" s="109">
        <v>20000</v>
      </c>
      <c r="AV234" s="109">
        <v>76.92307692307692</v>
      </c>
      <c r="AW234" s="112">
        <v>5000</v>
      </c>
      <c r="AX234" s="112">
        <v>6000</v>
      </c>
      <c r="AY234" s="112">
        <v>6000</v>
      </c>
      <c r="AZ234" s="112">
        <v>5000</v>
      </c>
      <c r="BA234" s="112"/>
      <c r="BB234" s="254">
        <v>17</v>
      </c>
      <c r="BC234" s="254" t="s">
        <v>12007</v>
      </c>
      <c r="BD234" s="254"/>
      <c r="BE234" s="2088"/>
      <c r="BF234" s="109"/>
      <c r="BG234" s="109"/>
      <c r="BH234" s="109"/>
      <c r="BI234" s="109"/>
      <c r="BJ234" s="109"/>
      <c r="BK234" s="254"/>
      <c r="BL234" s="254"/>
      <c r="BM234" s="2088"/>
      <c r="BN234" s="2212"/>
      <c r="BO234" s="2219"/>
      <c r="BP234" s="2219"/>
      <c r="BQ234" s="2219"/>
      <c r="BR234" s="2219"/>
      <c r="BS234" s="2219"/>
      <c r="BT234" s="2219"/>
      <c r="BU234" s="2219"/>
      <c r="BV234" s="2219"/>
      <c r="BW234" s="2219"/>
      <c r="BX234" s="2219"/>
      <c r="BY234" s="2219">
        <v>2</v>
      </c>
      <c r="BZ234" s="2219">
        <v>2</v>
      </c>
      <c r="CA234" s="2219"/>
      <c r="CB234" s="2219"/>
      <c r="CC234" s="2219"/>
    </row>
    <row r="235" spans="1:81" s="1971" customFormat="1" ht="16.5" customHeight="1">
      <c r="A235" s="2219">
        <v>204</v>
      </c>
      <c r="B235" s="2219" t="s">
        <v>832</v>
      </c>
      <c r="C235" s="2219" t="s">
        <v>153</v>
      </c>
      <c r="D235" s="2219" t="s">
        <v>140</v>
      </c>
      <c r="E235" s="2219" t="s">
        <v>4998</v>
      </c>
      <c r="F235" s="2219" t="s">
        <v>12006</v>
      </c>
      <c r="G235" s="2220" t="s">
        <v>12005</v>
      </c>
      <c r="H235" s="2219" t="s">
        <v>12004</v>
      </c>
      <c r="I235" s="2221" t="s">
        <v>12003</v>
      </c>
      <c r="J235" s="2219" t="s">
        <v>4993</v>
      </c>
      <c r="K235" s="2221" t="s">
        <v>12003</v>
      </c>
      <c r="L235" s="2013" t="s">
        <v>12002</v>
      </c>
      <c r="M235" s="2217" t="s">
        <v>12001</v>
      </c>
      <c r="N235" s="2223" t="s">
        <v>4953</v>
      </c>
      <c r="O235" s="2223"/>
      <c r="P235" s="2223" t="s">
        <v>4953</v>
      </c>
      <c r="Q235" s="112">
        <v>300</v>
      </c>
      <c r="R235" s="112">
        <v>600</v>
      </c>
      <c r="S235" s="112">
        <v>250</v>
      </c>
      <c r="T235" s="112">
        <v>150</v>
      </c>
      <c r="U235" s="112" t="s">
        <v>12000</v>
      </c>
      <c r="V235" s="112">
        <v>100</v>
      </c>
      <c r="W235" s="112">
        <v>15</v>
      </c>
      <c r="X235" s="117" t="s">
        <v>11999</v>
      </c>
      <c r="Y235" s="112">
        <v>100</v>
      </c>
      <c r="Z235" s="112"/>
      <c r="AA235" s="112"/>
      <c r="AB235" s="112">
        <v>6</v>
      </c>
      <c r="AC235" s="112"/>
      <c r="AD235" s="112"/>
      <c r="AE235" s="112"/>
      <c r="AF235" s="94" t="s">
        <v>11998</v>
      </c>
      <c r="AG235" s="112">
        <v>1000</v>
      </c>
      <c r="AH235" s="112">
        <v>1000</v>
      </c>
      <c r="AI235" s="2219"/>
      <c r="AJ235" s="2219"/>
      <c r="AK235" s="2219" t="s">
        <v>5593</v>
      </c>
      <c r="AL235" s="2219"/>
      <c r="AM235" s="2219"/>
      <c r="AN235" s="2219"/>
      <c r="AO235" s="2219"/>
      <c r="AP235" s="2219"/>
      <c r="AQ235" s="2219">
        <v>310</v>
      </c>
      <c r="AR235" s="2219" t="s">
        <v>5753</v>
      </c>
      <c r="AS235" s="2219" t="s">
        <v>6388</v>
      </c>
      <c r="AT235" s="2219" t="s">
        <v>11997</v>
      </c>
      <c r="AU235" s="109">
        <v>80000</v>
      </c>
      <c r="AV235" s="109">
        <v>258.06451612903226</v>
      </c>
      <c r="AW235" s="112"/>
      <c r="AX235" s="112"/>
      <c r="AY235" s="112"/>
      <c r="AZ235" s="112"/>
      <c r="BA235" s="112"/>
      <c r="BB235" s="234"/>
      <c r="BC235" s="234"/>
      <c r="BD235" s="234"/>
      <c r="BE235" s="2088" t="s">
        <v>5128</v>
      </c>
      <c r="BF235" s="109"/>
      <c r="BG235" s="109"/>
      <c r="BH235" s="109"/>
      <c r="BI235" s="109"/>
      <c r="BJ235" s="109"/>
      <c r="BK235" s="234"/>
      <c r="BL235" s="234"/>
      <c r="BM235" s="2088"/>
      <c r="BN235" s="2212" t="s">
        <v>7644</v>
      </c>
      <c r="BO235" s="2219"/>
      <c r="BP235" s="2219"/>
      <c r="BQ235" s="2219"/>
      <c r="BR235" s="2219"/>
      <c r="BS235" s="2219"/>
      <c r="BT235" s="2219"/>
      <c r="BU235" s="2219"/>
      <c r="BV235" s="2219"/>
      <c r="BW235" s="2219"/>
      <c r="BX235" s="2219"/>
      <c r="BY235" s="2219"/>
      <c r="BZ235" s="2219">
        <v>1</v>
      </c>
      <c r="CA235" s="2219">
        <v>1</v>
      </c>
      <c r="CB235" s="2219"/>
      <c r="CC235" s="234"/>
    </row>
    <row r="236" spans="1:81" s="1971" customFormat="1" ht="16.5" customHeight="1">
      <c r="A236" s="505">
        <v>205</v>
      </c>
      <c r="B236" s="505" t="s">
        <v>832</v>
      </c>
      <c r="C236" s="505" t="s">
        <v>153</v>
      </c>
      <c r="D236" s="505" t="s">
        <v>140</v>
      </c>
      <c r="E236" s="505" t="s">
        <v>5989</v>
      </c>
      <c r="F236" s="505" t="s">
        <v>11996</v>
      </c>
      <c r="G236" s="2016" t="s">
        <v>11995</v>
      </c>
      <c r="H236" s="505" t="s">
        <v>11994</v>
      </c>
      <c r="I236" s="505" t="s">
        <v>11993</v>
      </c>
      <c r="J236" s="505" t="s">
        <v>4953</v>
      </c>
      <c r="K236" s="2017" t="s">
        <v>5989</v>
      </c>
      <c r="L236" s="2017" t="s">
        <v>5989</v>
      </c>
      <c r="M236" s="94" t="s">
        <v>11992</v>
      </c>
      <c r="N236" s="2223" t="s">
        <v>4953</v>
      </c>
      <c r="O236" s="2018"/>
      <c r="P236" s="2227" t="s">
        <v>4953</v>
      </c>
      <c r="Q236" s="91">
        <v>363</v>
      </c>
      <c r="R236" s="112">
        <v>884</v>
      </c>
      <c r="S236" s="91">
        <v>480</v>
      </c>
      <c r="T236" s="91">
        <v>400</v>
      </c>
      <c r="U236" s="91" t="s">
        <v>5072</v>
      </c>
      <c r="V236" s="91">
        <v>80</v>
      </c>
      <c r="W236" s="91">
        <v>40</v>
      </c>
      <c r="X236" s="96" t="s">
        <v>5029</v>
      </c>
      <c r="Y236" s="91"/>
      <c r="Z236" s="91"/>
      <c r="AA236" s="91"/>
      <c r="AB236" s="91"/>
      <c r="AC236" s="91"/>
      <c r="AD236" s="91"/>
      <c r="AE236" s="91"/>
      <c r="AF236" s="94" t="s">
        <v>11991</v>
      </c>
      <c r="AG236" s="91">
        <v>3</v>
      </c>
      <c r="AH236" s="91">
        <v>600</v>
      </c>
      <c r="AI236" s="505" t="s">
        <v>11990</v>
      </c>
      <c r="AJ236" s="505" t="s">
        <v>11989</v>
      </c>
      <c r="AK236" s="505"/>
      <c r="AL236" s="505">
        <v>10</v>
      </c>
      <c r="AM236" s="505">
        <v>5</v>
      </c>
      <c r="AN236" s="505">
        <v>1</v>
      </c>
      <c r="AO236" s="505">
        <v>4</v>
      </c>
      <c r="AP236" s="505"/>
      <c r="AQ236" s="505">
        <v>80</v>
      </c>
      <c r="AR236" s="505" t="s">
        <v>5206</v>
      </c>
      <c r="AS236" s="505" t="s">
        <v>5206</v>
      </c>
      <c r="AT236" s="505" t="s">
        <v>11988</v>
      </c>
      <c r="AU236" s="2020">
        <v>160</v>
      </c>
      <c r="AV236" s="109">
        <v>2</v>
      </c>
      <c r="AW236" s="112">
        <v>7000</v>
      </c>
      <c r="AX236" s="112" t="s">
        <v>11987</v>
      </c>
      <c r="AY236" s="112">
        <v>8000</v>
      </c>
      <c r="AZ236" s="112">
        <v>8000</v>
      </c>
      <c r="BA236" s="112">
        <v>8000</v>
      </c>
      <c r="BB236" s="254" t="s">
        <v>5182</v>
      </c>
      <c r="BC236" s="254" t="s">
        <v>5182</v>
      </c>
      <c r="BD236" s="254" t="s">
        <v>11986</v>
      </c>
      <c r="BE236" s="254" t="s">
        <v>11985</v>
      </c>
      <c r="BF236" s="90">
        <v>7000</v>
      </c>
      <c r="BG236" s="90"/>
      <c r="BH236" s="90">
        <v>8000</v>
      </c>
      <c r="BI236" s="90">
        <v>8000</v>
      </c>
      <c r="BJ236" s="90">
        <v>7000</v>
      </c>
      <c r="BK236" s="254"/>
      <c r="BL236" s="254"/>
      <c r="BM236" s="2021"/>
      <c r="BN236" s="2075" t="s">
        <v>11985</v>
      </c>
      <c r="BO236" s="505"/>
      <c r="BP236" s="505"/>
      <c r="BQ236" s="505"/>
      <c r="BR236" s="505"/>
      <c r="BS236" s="505"/>
      <c r="BT236" s="505"/>
      <c r="BU236" s="505"/>
      <c r="BV236" s="505"/>
      <c r="BW236" s="505"/>
      <c r="BX236" s="505"/>
      <c r="BY236" s="505"/>
      <c r="BZ236" s="505"/>
      <c r="CA236" s="505"/>
      <c r="CB236" s="505"/>
      <c r="CC236" s="505"/>
    </row>
    <row r="237" spans="1:81" s="1971" customFormat="1" ht="16.5" customHeight="1">
      <c r="A237" s="2219">
        <v>206</v>
      </c>
      <c r="B237" s="377" t="s">
        <v>11941</v>
      </c>
      <c r="C237" s="377" t="s">
        <v>11653</v>
      </c>
      <c r="D237" s="377" t="s">
        <v>4945</v>
      </c>
      <c r="E237" s="377" t="s">
        <v>5012</v>
      </c>
      <c r="F237" s="377" t="s">
        <v>11984</v>
      </c>
      <c r="G237" s="2228" t="s">
        <v>11983</v>
      </c>
      <c r="H237" s="2229" t="s">
        <v>11982</v>
      </c>
      <c r="I237" s="2229" t="s">
        <v>20353</v>
      </c>
      <c r="J237" s="2219" t="s">
        <v>4921</v>
      </c>
      <c r="K237" s="2229" t="s">
        <v>20409</v>
      </c>
      <c r="L237" s="2230" t="s">
        <v>11981</v>
      </c>
      <c r="M237" s="377" t="s">
        <v>11980</v>
      </c>
      <c r="N237" s="2231" t="s">
        <v>4917</v>
      </c>
      <c r="O237" s="2231"/>
      <c r="P237" s="2231" t="s">
        <v>4917</v>
      </c>
      <c r="Q237" s="298">
        <v>160.5</v>
      </c>
      <c r="R237" s="298">
        <v>109.95</v>
      </c>
      <c r="S237" s="298">
        <v>109</v>
      </c>
      <c r="T237" s="298">
        <v>54</v>
      </c>
      <c r="U237" s="298" t="s">
        <v>5210</v>
      </c>
      <c r="V237" s="298">
        <v>55</v>
      </c>
      <c r="W237" s="298">
        <v>18</v>
      </c>
      <c r="X237" s="300" t="s">
        <v>11979</v>
      </c>
      <c r="Y237" s="298"/>
      <c r="Z237" s="298"/>
      <c r="AA237" s="298"/>
      <c r="AB237" s="298">
        <v>6.63</v>
      </c>
      <c r="AC237" s="298"/>
      <c r="AD237" s="298"/>
      <c r="AE237" s="298"/>
      <c r="AF237" s="378" t="s">
        <v>11978</v>
      </c>
      <c r="AG237" s="298">
        <v>10</v>
      </c>
      <c r="AH237" s="2232">
        <v>1000</v>
      </c>
      <c r="AI237" s="377"/>
      <c r="AJ237" s="377"/>
      <c r="AK237" s="375" t="s">
        <v>4911</v>
      </c>
      <c r="AL237" s="376">
        <v>10</v>
      </c>
      <c r="AM237" s="376"/>
      <c r="AN237" s="375">
        <v>5</v>
      </c>
      <c r="AO237" s="376">
        <v>5</v>
      </c>
      <c r="AP237" s="376"/>
      <c r="AQ237" s="2229">
        <v>100</v>
      </c>
      <c r="AR237" s="377" t="s">
        <v>5753</v>
      </c>
      <c r="AS237" s="378" t="s">
        <v>6388</v>
      </c>
      <c r="AT237" s="376" t="s">
        <v>5922</v>
      </c>
      <c r="AU237" s="329">
        <v>700</v>
      </c>
      <c r="AV237" s="109">
        <v>7</v>
      </c>
      <c r="AW237" s="112">
        <v>100</v>
      </c>
      <c r="AX237" s="112"/>
      <c r="AY237" s="2175">
        <v>300</v>
      </c>
      <c r="AZ237" s="138">
        <v>300</v>
      </c>
      <c r="BA237" s="138"/>
      <c r="BB237" s="2229"/>
      <c r="BC237" s="2233"/>
      <c r="BD237" s="374"/>
      <c r="BE237" s="254" t="s">
        <v>11977</v>
      </c>
      <c r="BF237" s="221"/>
      <c r="BG237" s="221"/>
      <c r="BH237" s="221"/>
      <c r="BI237" s="297"/>
      <c r="BJ237" s="297"/>
      <c r="BK237" s="2219" t="s">
        <v>11976</v>
      </c>
      <c r="BL237" s="376"/>
      <c r="BM237" s="375"/>
      <c r="BN237" s="2234" t="s">
        <v>11975</v>
      </c>
      <c r="BO237" s="376"/>
      <c r="BP237" s="376"/>
      <c r="BQ237" s="376"/>
      <c r="BR237" s="376"/>
      <c r="BS237" s="2219"/>
      <c r="BT237" s="376"/>
      <c r="BU237" s="376"/>
      <c r="BV237" s="376"/>
      <c r="BW237" s="376"/>
      <c r="BX237" s="376"/>
      <c r="BY237" s="254"/>
      <c r="BZ237" s="254"/>
      <c r="CA237" s="254"/>
      <c r="CB237" s="254"/>
      <c r="CC237" s="254"/>
    </row>
    <row r="238" spans="1:81" s="1971" customFormat="1" ht="16.5" customHeight="1">
      <c r="A238" s="505">
        <v>207</v>
      </c>
      <c r="B238" s="505" t="s">
        <v>11941</v>
      </c>
      <c r="C238" s="505" t="s">
        <v>11974</v>
      </c>
      <c r="D238" s="505" t="s">
        <v>4945</v>
      </c>
      <c r="E238" s="505" t="s">
        <v>4944</v>
      </c>
      <c r="F238" s="505" t="s">
        <v>11973</v>
      </c>
      <c r="G238" s="2016" t="s">
        <v>11972</v>
      </c>
      <c r="H238" s="505" t="s">
        <v>11971</v>
      </c>
      <c r="I238" s="505" t="s">
        <v>20354</v>
      </c>
      <c r="J238" s="505" t="s">
        <v>4921</v>
      </c>
      <c r="K238" s="2017" t="s">
        <v>12515</v>
      </c>
      <c r="L238" s="2017" t="s">
        <v>11969</v>
      </c>
      <c r="M238" s="2070" t="s">
        <v>11968</v>
      </c>
      <c r="N238" s="2018" t="s">
        <v>4917</v>
      </c>
      <c r="O238" s="2018"/>
      <c r="P238" s="2018" t="s">
        <v>4917</v>
      </c>
      <c r="Q238" s="112">
        <v>4576</v>
      </c>
      <c r="R238" s="98">
        <v>9777</v>
      </c>
      <c r="S238" s="98">
        <v>2350</v>
      </c>
      <c r="T238" s="98">
        <v>2267</v>
      </c>
      <c r="U238" s="112"/>
      <c r="V238" s="98">
        <v>83</v>
      </c>
      <c r="W238" s="98">
        <v>93</v>
      </c>
      <c r="X238" s="218" t="s">
        <v>5040</v>
      </c>
      <c r="Y238" s="98">
        <v>418</v>
      </c>
      <c r="Z238" s="98">
        <v>43</v>
      </c>
      <c r="AA238" s="98">
        <v>600</v>
      </c>
      <c r="AB238" s="98">
        <v>144</v>
      </c>
      <c r="AC238" s="112"/>
      <c r="AD238" s="112"/>
      <c r="AE238" s="98">
        <v>32</v>
      </c>
      <c r="AF238" s="301" t="s">
        <v>11967</v>
      </c>
      <c r="AG238" s="112"/>
      <c r="AH238" s="112">
        <v>359</v>
      </c>
      <c r="AI238" s="505"/>
      <c r="AJ238" s="505"/>
      <c r="AK238" s="505"/>
      <c r="AL238" s="505"/>
      <c r="AM238" s="505"/>
      <c r="AN238" s="505"/>
      <c r="AO238" s="505"/>
      <c r="AP238" s="505"/>
      <c r="AQ238" s="505">
        <v>75</v>
      </c>
      <c r="AR238" s="505" t="s">
        <v>4910</v>
      </c>
      <c r="AS238" s="505" t="s">
        <v>11929</v>
      </c>
      <c r="AT238" s="505" t="s">
        <v>11966</v>
      </c>
      <c r="AU238" s="109">
        <v>425</v>
      </c>
      <c r="AV238" s="109">
        <v>5.666666666666667</v>
      </c>
      <c r="AW238" s="112">
        <v>6000</v>
      </c>
      <c r="AX238" s="112" t="s">
        <v>4936</v>
      </c>
      <c r="AY238" s="112">
        <v>3000</v>
      </c>
      <c r="AZ238" s="112">
        <v>4000</v>
      </c>
      <c r="BA238" s="112">
        <v>6000</v>
      </c>
      <c r="BB238" s="254">
        <v>17</v>
      </c>
      <c r="BC238" s="254" t="s">
        <v>11965</v>
      </c>
      <c r="BD238" s="254"/>
      <c r="BE238" s="2021" t="s">
        <v>11964</v>
      </c>
      <c r="BF238" s="109"/>
      <c r="BG238" s="109"/>
      <c r="BH238" s="109"/>
      <c r="BI238" s="109"/>
      <c r="BJ238" s="109"/>
      <c r="BK238" s="254"/>
      <c r="BL238" s="254"/>
      <c r="BM238" s="2021"/>
      <c r="BN238" s="2022"/>
      <c r="BO238" s="505"/>
      <c r="BP238" s="505"/>
      <c r="BQ238" s="505"/>
      <c r="BR238" s="505"/>
      <c r="BS238" s="505"/>
      <c r="BT238" s="505"/>
      <c r="BU238" s="505"/>
      <c r="BV238" s="505"/>
      <c r="BW238" s="505"/>
      <c r="BX238" s="505"/>
      <c r="BY238" s="505"/>
      <c r="BZ238" s="505"/>
      <c r="CA238" s="505">
        <v>1</v>
      </c>
      <c r="CB238" s="505"/>
      <c r="CC238" s="505">
        <v>12</v>
      </c>
    </row>
    <row r="239" spans="1:81" s="1971" customFormat="1" ht="16.5" customHeight="1">
      <c r="A239" s="2219">
        <v>208</v>
      </c>
      <c r="B239" s="240" t="s">
        <v>832</v>
      </c>
      <c r="C239" s="240" t="s">
        <v>840</v>
      </c>
      <c r="D239" s="240" t="s">
        <v>140</v>
      </c>
      <c r="E239" s="2219" t="s">
        <v>5079</v>
      </c>
      <c r="F239" s="240" t="s">
        <v>11963</v>
      </c>
      <c r="G239" s="2008" t="s">
        <v>11962</v>
      </c>
      <c r="H239" s="240" t="s">
        <v>11961</v>
      </c>
      <c r="I239" s="2219" t="s">
        <v>20355</v>
      </c>
      <c r="J239" s="2219" t="s">
        <v>4993</v>
      </c>
      <c r="K239" s="2221" t="s">
        <v>20410</v>
      </c>
      <c r="L239" s="2235" t="s">
        <v>11960</v>
      </c>
      <c r="M239" s="2231" t="s">
        <v>11959</v>
      </c>
      <c r="N239" s="263" t="s">
        <v>4953</v>
      </c>
      <c r="O239" s="2223"/>
      <c r="P239" s="263" t="s">
        <v>4953</v>
      </c>
      <c r="Q239" s="509">
        <v>201</v>
      </c>
      <c r="R239" s="98">
        <v>142</v>
      </c>
      <c r="S239" s="98">
        <v>142</v>
      </c>
      <c r="T239" s="98">
        <v>142</v>
      </c>
      <c r="U239" s="98"/>
      <c r="V239" s="98"/>
      <c r="W239" s="98">
        <v>47</v>
      </c>
      <c r="X239" s="218" t="s">
        <v>4935</v>
      </c>
      <c r="Y239" s="112"/>
      <c r="Z239" s="112"/>
      <c r="AA239" s="112"/>
      <c r="AB239" s="112">
        <v>12</v>
      </c>
      <c r="AC239" s="112"/>
      <c r="AD239" s="112"/>
      <c r="AE239" s="112">
        <v>14</v>
      </c>
      <c r="AF239" s="2225" t="s">
        <v>11958</v>
      </c>
      <c r="AG239" s="98">
        <v>100</v>
      </c>
      <c r="AH239" s="98">
        <v>500</v>
      </c>
      <c r="AI239" s="2219"/>
      <c r="AJ239" s="2219"/>
      <c r="AK239" s="2219"/>
      <c r="AL239" s="2219">
        <v>10</v>
      </c>
      <c r="AM239" s="2219"/>
      <c r="AN239" s="2219"/>
      <c r="AO239" s="2219">
        <v>10</v>
      </c>
      <c r="AP239" s="2219"/>
      <c r="AQ239" s="2219">
        <v>305</v>
      </c>
      <c r="AR239" s="2219" t="s">
        <v>11957</v>
      </c>
      <c r="AS239" s="2219" t="s">
        <v>11957</v>
      </c>
      <c r="AT239" s="2219" t="s">
        <v>11956</v>
      </c>
      <c r="AU239" s="109">
        <v>5169</v>
      </c>
      <c r="AV239" s="109">
        <v>16.947540983606558</v>
      </c>
      <c r="AW239" s="112">
        <v>2500</v>
      </c>
      <c r="AX239" s="112">
        <v>1500</v>
      </c>
      <c r="AY239" s="112">
        <v>1500</v>
      </c>
      <c r="AZ239" s="112">
        <v>2000</v>
      </c>
      <c r="BA239" s="112">
        <v>2500</v>
      </c>
      <c r="BB239" s="254"/>
      <c r="BC239" s="234" t="s">
        <v>11955</v>
      </c>
      <c r="BD239" s="2211" t="s">
        <v>11954</v>
      </c>
      <c r="BE239" s="2211" t="s">
        <v>11953</v>
      </c>
      <c r="BF239" s="109"/>
      <c r="BG239" s="109"/>
      <c r="BH239" s="109"/>
      <c r="BI239" s="109"/>
      <c r="BJ239" s="109"/>
      <c r="BK239" s="254"/>
      <c r="BL239" s="254"/>
      <c r="BM239" s="2088"/>
      <c r="BN239" s="2212"/>
      <c r="BO239" s="2219"/>
      <c r="BP239" s="2219"/>
      <c r="BQ239" s="2219"/>
      <c r="BR239" s="2219"/>
      <c r="BS239" s="2219"/>
      <c r="BT239" s="2219"/>
      <c r="BU239" s="2219"/>
      <c r="BV239" s="2219"/>
      <c r="BW239" s="2219"/>
      <c r="BX239" s="2219"/>
      <c r="BY239" s="2219">
        <v>1</v>
      </c>
      <c r="BZ239" s="2219">
        <v>1</v>
      </c>
      <c r="CA239" s="2219"/>
      <c r="CB239" s="2219"/>
      <c r="CC239" s="2219"/>
    </row>
    <row r="240" spans="1:81" s="1971" customFormat="1" ht="16.5" customHeight="1">
      <c r="A240" s="505">
        <v>209</v>
      </c>
      <c r="B240" s="216" t="s">
        <v>832</v>
      </c>
      <c r="C240" s="216" t="s">
        <v>153</v>
      </c>
      <c r="D240" s="216" t="s">
        <v>140</v>
      </c>
      <c r="E240" s="216" t="s">
        <v>4926</v>
      </c>
      <c r="F240" s="216" t="s">
        <v>11952</v>
      </c>
      <c r="G240" s="2236" t="s">
        <v>11951</v>
      </c>
      <c r="H240" s="376" t="s">
        <v>11950</v>
      </c>
      <c r="I240" s="216" t="s">
        <v>11949</v>
      </c>
      <c r="J240" s="376" t="s">
        <v>4921</v>
      </c>
      <c r="K240" s="216" t="s">
        <v>11948</v>
      </c>
      <c r="L240" s="2235" t="s">
        <v>11947</v>
      </c>
      <c r="M240" s="216" t="s">
        <v>11946</v>
      </c>
      <c r="N240" s="263" t="s">
        <v>4953</v>
      </c>
      <c r="O240" s="374"/>
      <c r="P240" s="263" t="s">
        <v>4953</v>
      </c>
      <c r="Q240" s="98">
        <v>144</v>
      </c>
      <c r="R240" s="98">
        <v>963</v>
      </c>
      <c r="S240" s="98">
        <v>693</v>
      </c>
      <c r="T240" s="98">
        <v>653</v>
      </c>
      <c r="U240" s="509" t="s">
        <v>11945</v>
      </c>
      <c r="V240" s="98">
        <v>40</v>
      </c>
      <c r="W240" s="98">
        <v>15</v>
      </c>
      <c r="X240" s="218" t="s">
        <v>5029</v>
      </c>
      <c r="Y240" s="98">
        <v>163</v>
      </c>
      <c r="Z240" s="98"/>
      <c r="AA240" s="98"/>
      <c r="AB240" s="98">
        <v>10</v>
      </c>
      <c r="AC240" s="98">
        <v>40</v>
      </c>
      <c r="AD240" s="98"/>
      <c r="AE240" s="98"/>
      <c r="AF240" s="301" t="s">
        <v>11944</v>
      </c>
      <c r="AG240" s="98">
        <v>113</v>
      </c>
      <c r="AH240" s="98">
        <v>2011</v>
      </c>
      <c r="AI240" s="376"/>
      <c r="AJ240" s="376"/>
      <c r="AK240" s="216"/>
      <c r="AL240" s="374"/>
      <c r="AM240" s="374"/>
      <c r="AN240" s="374"/>
      <c r="AO240" s="374"/>
      <c r="AP240" s="374"/>
      <c r="AQ240" s="376">
        <v>100</v>
      </c>
      <c r="AR240" s="376" t="s">
        <v>14137</v>
      </c>
      <c r="AS240" s="376" t="s">
        <v>14137</v>
      </c>
      <c r="AT240" s="376" t="s">
        <v>6535</v>
      </c>
      <c r="AU240" s="109">
        <v>500</v>
      </c>
      <c r="AV240" s="109">
        <v>5</v>
      </c>
      <c r="AW240" s="112">
        <v>3000</v>
      </c>
      <c r="AX240" s="112"/>
      <c r="AY240" s="112">
        <v>1500</v>
      </c>
      <c r="AZ240" s="112">
        <v>1500</v>
      </c>
      <c r="BA240" s="112">
        <v>3000</v>
      </c>
      <c r="BB240" s="254">
        <v>10</v>
      </c>
      <c r="BC240" s="254">
        <v>50</v>
      </c>
      <c r="BD240" s="254" t="s">
        <v>11943</v>
      </c>
      <c r="BE240" s="2211"/>
      <c r="BF240" s="221"/>
      <c r="BG240" s="221"/>
      <c r="BH240" s="221"/>
      <c r="BI240" s="221"/>
      <c r="BJ240" s="221"/>
      <c r="BK240" s="374"/>
      <c r="BL240" s="374"/>
      <c r="BM240" s="2211"/>
      <c r="BN240" s="2237" t="s">
        <v>5128</v>
      </c>
      <c r="BO240" s="376"/>
      <c r="BP240" s="376"/>
      <c r="BQ240" s="376"/>
      <c r="BR240" s="376"/>
      <c r="BS240" s="2219"/>
      <c r="BT240" s="376"/>
      <c r="BU240" s="376"/>
      <c r="BV240" s="376"/>
      <c r="BW240" s="376"/>
      <c r="BX240" s="376"/>
      <c r="BY240" s="2219"/>
      <c r="BZ240" s="2219"/>
      <c r="CA240" s="2219"/>
      <c r="CB240" s="2219"/>
      <c r="CC240" s="2219"/>
    </row>
    <row r="241" spans="1:81" s="2049" customFormat="1" ht="16.5" customHeight="1">
      <c r="A241" s="2132"/>
      <c r="B241" s="167" t="s">
        <v>11942</v>
      </c>
      <c r="C241" s="2133"/>
      <c r="D241" s="2133">
        <v>13</v>
      </c>
      <c r="E241" s="2134"/>
      <c r="F241" s="372"/>
      <c r="G241" s="2135"/>
      <c r="H241" s="2136"/>
      <c r="I241" s="2137"/>
      <c r="J241" s="2137"/>
      <c r="K241" s="2138"/>
      <c r="L241" s="2139"/>
      <c r="M241" s="2140"/>
      <c r="N241" s="2138"/>
      <c r="O241" s="2138"/>
      <c r="P241" s="2138"/>
      <c r="Q241" s="160"/>
      <c r="R241" s="160"/>
      <c r="S241" s="160"/>
      <c r="T241" s="160"/>
      <c r="U241" s="160"/>
      <c r="V241" s="160"/>
      <c r="W241" s="160"/>
      <c r="X241" s="162"/>
      <c r="Y241" s="160"/>
      <c r="Z241" s="160"/>
      <c r="AA241" s="160"/>
      <c r="AB241" s="160"/>
      <c r="AC241" s="160"/>
      <c r="AD241" s="160"/>
      <c r="AE241" s="160"/>
      <c r="AF241" s="2138"/>
      <c r="AG241" s="160"/>
      <c r="AH241" s="160"/>
      <c r="AI241" s="372"/>
      <c r="AJ241" s="372"/>
      <c r="AK241" s="372"/>
      <c r="AL241" s="372"/>
      <c r="AM241" s="372"/>
      <c r="AN241" s="372"/>
      <c r="AO241" s="372"/>
      <c r="AP241" s="372"/>
      <c r="AQ241" s="161"/>
      <c r="AR241" s="161"/>
      <c r="AS241" s="161"/>
      <c r="AT241" s="161"/>
      <c r="AU241" s="158"/>
      <c r="AV241" s="158"/>
      <c r="AW241" s="160"/>
      <c r="AX241" s="160"/>
      <c r="AY241" s="160"/>
      <c r="AZ241" s="160"/>
      <c r="BA241" s="160"/>
      <c r="BB241" s="161"/>
      <c r="BC241" s="161"/>
      <c r="BD241" s="161"/>
      <c r="BE241" s="2141"/>
      <c r="BF241" s="158"/>
      <c r="BG241" s="158"/>
      <c r="BH241" s="158"/>
      <c r="BI241" s="158"/>
      <c r="BJ241" s="158"/>
      <c r="BK241" s="161"/>
      <c r="BL241" s="161"/>
      <c r="BM241" s="161"/>
      <c r="BN241" s="2142"/>
      <c r="BO241" s="161"/>
      <c r="BP241" s="161"/>
      <c r="BQ241" s="161"/>
      <c r="BR241" s="161"/>
      <c r="BS241" s="161"/>
      <c r="BT241" s="161"/>
      <c r="BU241" s="161"/>
      <c r="BV241" s="161"/>
      <c r="BW241" s="161"/>
      <c r="BX241" s="161"/>
      <c r="BY241" s="161"/>
      <c r="BZ241" s="161"/>
      <c r="CA241" s="161"/>
      <c r="CB241" s="161"/>
      <c r="CC241" s="161"/>
    </row>
    <row r="242" spans="1:81" s="1971" customFormat="1" ht="16.5" customHeight="1">
      <c r="A242" s="505">
        <v>210</v>
      </c>
      <c r="B242" s="505" t="s">
        <v>11941</v>
      </c>
      <c r="C242" s="505" t="s">
        <v>11940</v>
      </c>
      <c r="D242" s="505" t="s">
        <v>4927</v>
      </c>
      <c r="E242" s="505" t="s">
        <v>4944</v>
      </c>
      <c r="F242" s="505" t="s">
        <v>11939</v>
      </c>
      <c r="G242" s="2016" t="s">
        <v>11938</v>
      </c>
      <c r="H242" s="505" t="s">
        <v>11937</v>
      </c>
      <c r="I242" s="505" t="s">
        <v>11936</v>
      </c>
      <c r="J242" s="505" t="s">
        <v>4921</v>
      </c>
      <c r="K242" s="2017" t="s">
        <v>11935</v>
      </c>
      <c r="L242" s="2013" t="s">
        <v>11934</v>
      </c>
      <c r="M242" s="2217" t="s">
        <v>11933</v>
      </c>
      <c r="N242" s="2018" t="s">
        <v>4917</v>
      </c>
      <c r="O242" s="2018"/>
      <c r="P242" s="2018" t="s">
        <v>4917</v>
      </c>
      <c r="Q242" s="112">
        <v>480</v>
      </c>
      <c r="R242" s="112">
        <v>480</v>
      </c>
      <c r="S242" s="112">
        <v>210</v>
      </c>
      <c r="T242" s="112">
        <v>210</v>
      </c>
      <c r="U242" s="112" t="s">
        <v>5141</v>
      </c>
      <c r="V242" s="112"/>
      <c r="W242" s="112">
        <v>120</v>
      </c>
      <c r="X242" s="117" t="s">
        <v>4935</v>
      </c>
      <c r="Y242" s="112" t="s">
        <v>11932</v>
      </c>
      <c r="Z242" s="112">
        <v>105</v>
      </c>
      <c r="AA242" s="112">
        <v>18600</v>
      </c>
      <c r="AB242" s="112">
        <v>45</v>
      </c>
      <c r="AC242" s="112"/>
      <c r="AD242" s="112"/>
      <c r="AE242" s="112" t="s">
        <v>11931</v>
      </c>
      <c r="AF242" s="94" t="s">
        <v>11930</v>
      </c>
      <c r="AG242" s="112"/>
      <c r="AH242" s="112">
        <v>4076</v>
      </c>
      <c r="AI242" s="505"/>
      <c r="AJ242" s="505"/>
      <c r="AK242" s="505" t="s">
        <v>4950</v>
      </c>
      <c r="AL242" s="505">
        <v>3</v>
      </c>
      <c r="AM242" s="505">
        <v>1</v>
      </c>
      <c r="AN242" s="505"/>
      <c r="AO242" s="505"/>
      <c r="AP242" s="505">
        <v>2</v>
      </c>
      <c r="AQ242" s="505">
        <v>100</v>
      </c>
      <c r="AR242" s="505" t="s">
        <v>11929</v>
      </c>
      <c r="AS242" s="505" t="s">
        <v>5091</v>
      </c>
      <c r="AT242" s="505" t="s">
        <v>11928</v>
      </c>
      <c r="AU242" s="109">
        <v>1500</v>
      </c>
      <c r="AV242" s="109">
        <v>15</v>
      </c>
      <c r="AW242" s="112"/>
      <c r="AX242" s="112"/>
      <c r="AY242" s="112"/>
      <c r="AZ242" s="112"/>
      <c r="BA242" s="112"/>
      <c r="BB242" s="254"/>
      <c r="BC242" s="254"/>
      <c r="BD242" s="254"/>
      <c r="BE242" s="2088" t="s">
        <v>4908</v>
      </c>
      <c r="BF242" s="109"/>
      <c r="BG242" s="109"/>
      <c r="BH242" s="109"/>
      <c r="BI242" s="109"/>
      <c r="BJ242" s="109"/>
      <c r="BK242" s="254"/>
      <c r="BL242" s="254"/>
      <c r="BM242" s="2088"/>
      <c r="BN242" s="2212" t="s">
        <v>4908</v>
      </c>
      <c r="BO242" s="505"/>
      <c r="BP242" s="505"/>
      <c r="BQ242" s="505"/>
      <c r="BR242" s="505"/>
      <c r="BS242" s="505"/>
      <c r="BT242" s="505"/>
      <c r="BU242" s="505"/>
      <c r="BV242" s="505"/>
      <c r="BW242" s="505"/>
      <c r="BX242" s="505"/>
      <c r="BY242" s="2146">
        <v>2</v>
      </c>
      <c r="BZ242" s="505"/>
      <c r="CA242" s="505"/>
      <c r="CB242" s="505"/>
      <c r="CC242" s="505"/>
    </row>
    <row r="243" spans="1:81" s="2049" customFormat="1" ht="16.5" customHeight="1">
      <c r="A243" s="2132"/>
      <c r="B243" s="167" t="s">
        <v>11927</v>
      </c>
      <c r="C243" s="2133"/>
      <c r="D243" s="2133">
        <v>1</v>
      </c>
      <c r="E243" s="2134"/>
      <c r="F243" s="229"/>
      <c r="G243" s="2159"/>
      <c r="H243" s="229"/>
      <c r="I243" s="229"/>
      <c r="J243" s="229"/>
      <c r="K243" s="2160"/>
      <c r="L243" s="2160"/>
      <c r="M243" s="2238"/>
      <c r="N243" s="2161"/>
      <c r="O243" s="2161"/>
      <c r="P243" s="2161"/>
      <c r="Q243" s="160"/>
      <c r="R243" s="160"/>
      <c r="S243" s="160"/>
      <c r="T243" s="160"/>
      <c r="U243" s="160"/>
      <c r="V243" s="160"/>
      <c r="W243" s="160"/>
      <c r="X243" s="162"/>
      <c r="Y243" s="160"/>
      <c r="Z243" s="160"/>
      <c r="AA243" s="160"/>
      <c r="AB243" s="160"/>
      <c r="AC243" s="160"/>
      <c r="AD243" s="160"/>
      <c r="AE243" s="160"/>
      <c r="AF243" s="317"/>
      <c r="AG243" s="160"/>
      <c r="AH243" s="160"/>
      <c r="AI243" s="162"/>
      <c r="AJ243" s="162"/>
      <c r="AK243" s="229"/>
      <c r="AL243" s="229"/>
      <c r="AM243" s="229"/>
      <c r="AN243" s="229"/>
      <c r="AO243" s="229"/>
      <c r="AP243" s="229"/>
      <c r="AQ243" s="229"/>
      <c r="AR243" s="229"/>
      <c r="AS243" s="229"/>
      <c r="AT243" s="229"/>
      <c r="AU243" s="158"/>
      <c r="AV243" s="158"/>
      <c r="AW243" s="160"/>
      <c r="AX243" s="160"/>
      <c r="AY243" s="160"/>
      <c r="AZ243" s="160"/>
      <c r="BA243" s="160"/>
      <c r="BB243" s="162"/>
      <c r="BC243" s="162"/>
      <c r="BD243" s="162"/>
      <c r="BE243" s="2239"/>
      <c r="BF243" s="158"/>
      <c r="BG243" s="158"/>
      <c r="BH243" s="158"/>
      <c r="BI243" s="158"/>
      <c r="BJ243" s="158"/>
      <c r="BK243" s="162"/>
      <c r="BL243" s="162"/>
      <c r="BM243" s="162"/>
      <c r="BN243" s="2240"/>
      <c r="BO243" s="229"/>
      <c r="BP243" s="229"/>
      <c r="BQ243" s="229"/>
      <c r="BR243" s="229"/>
      <c r="BS243" s="229"/>
      <c r="BT243" s="229"/>
      <c r="BU243" s="229"/>
      <c r="BV243" s="229"/>
      <c r="BW243" s="229"/>
      <c r="BX243" s="229"/>
      <c r="BY243" s="229"/>
      <c r="BZ243" s="229"/>
      <c r="CA243" s="229"/>
      <c r="CB243" s="229"/>
      <c r="CC243" s="229"/>
    </row>
    <row r="244" spans="1:81" s="2049" customFormat="1" ht="16.5" customHeight="1">
      <c r="A244" s="387"/>
      <c r="B244" s="75" t="s">
        <v>11926</v>
      </c>
      <c r="C244" s="2187"/>
      <c r="D244" s="2187">
        <v>30</v>
      </c>
      <c r="E244" s="2188"/>
      <c r="F244" s="67"/>
      <c r="G244" s="2189"/>
      <c r="H244" s="67"/>
      <c r="I244" s="67"/>
      <c r="J244" s="67"/>
      <c r="K244" s="2190"/>
      <c r="L244" s="2190"/>
      <c r="M244" s="2241"/>
      <c r="N244" s="2191"/>
      <c r="O244" s="2191"/>
      <c r="P244" s="2191"/>
      <c r="Q244" s="66"/>
      <c r="R244" s="66"/>
      <c r="S244" s="66"/>
      <c r="T244" s="66"/>
      <c r="U244" s="66"/>
      <c r="V244" s="66"/>
      <c r="W244" s="66"/>
      <c r="X244" s="68"/>
      <c r="Y244" s="66"/>
      <c r="Z244" s="66"/>
      <c r="AA244" s="66"/>
      <c r="AB244" s="66"/>
      <c r="AC244" s="66"/>
      <c r="AD244" s="66"/>
      <c r="AE244" s="66"/>
      <c r="AF244" s="2242"/>
      <c r="AG244" s="66"/>
      <c r="AH244" s="66"/>
      <c r="AI244" s="68"/>
      <c r="AJ244" s="68"/>
      <c r="AK244" s="67"/>
      <c r="AL244" s="67"/>
      <c r="AM244" s="67"/>
      <c r="AN244" s="67"/>
      <c r="AO244" s="67"/>
      <c r="AP244" s="67"/>
      <c r="AQ244" s="67"/>
      <c r="AR244" s="67"/>
      <c r="AS244" s="67"/>
      <c r="AT244" s="67"/>
      <c r="AU244" s="63"/>
      <c r="AV244" s="63"/>
      <c r="AW244" s="66"/>
      <c r="AX244" s="66"/>
      <c r="AY244" s="66"/>
      <c r="AZ244" s="66"/>
      <c r="BA244" s="66"/>
      <c r="BB244" s="68"/>
      <c r="BC244" s="68"/>
      <c r="BD244" s="68"/>
      <c r="BE244" s="2243"/>
      <c r="BF244" s="63"/>
      <c r="BG244" s="63"/>
      <c r="BH244" s="63"/>
      <c r="BI244" s="63"/>
      <c r="BJ244" s="63"/>
      <c r="BK244" s="68"/>
      <c r="BL244" s="68"/>
      <c r="BM244" s="68"/>
      <c r="BN244" s="2244"/>
      <c r="BO244" s="67"/>
      <c r="BP244" s="67"/>
      <c r="BQ244" s="67"/>
      <c r="BR244" s="67"/>
      <c r="BS244" s="67"/>
      <c r="BT244" s="67"/>
      <c r="BU244" s="67"/>
      <c r="BV244" s="67"/>
      <c r="BW244" s="67"/>
      <c r="BX244" s="67"/>
      <c r="BY244" s="67"/>
      <c r="BZ244" s="67"/>
      <c r="CA244" s="67"/>
      <c r="CB244" s="67"/>
      <c r="CC244" s="67"/>
    </row>
    <row r="245" spans="1:81" s="1971" customFormat="1" ht="16.5" customHeight="1">
      <c r="A245" s="492"/>
      <c r="B245" s="2209" t="s">
        <v>11874</v>
      </c>
      <c r="C245" s="492"/>
      <c r="D245" s="492"/>
      <c r="E245" s="492"/>
      <c r="F245" s="492"/>
      <c r="G245" s="2245"/>
      <c r="H245" s="492"/>
      <c r="I245" s="492"/>
      <c r="J245" s="492"/>
      <c r="K245" s="492"/>
      <c r="L245" s="492"/>
      <c r="M245" s="115"/>
      <c r="N245" s="492"/>
      <c r="O245" s="492"/>
      <c r="P245" s="492"/>
      <c r="Q245" s="493"/>
      <c r="R245" s="493"/>
      <c r="S245" s="493"/>
      <c r="T245" s="493"/>
      <c r="U245" s="493"/>
      <c r="V245" s="493"/>
      <c r="W245" s="493"/>
      <c r="X245" s="1997"/>
      <c r="Y245" s="493"/>
      <c r="Z245" s="493"/>
      <c r="AA245" s="493"/>
      <c r="AB245" s="493"/>
      <c r="AC245" s="493"/>
      <c r="AD245" s="493"/>
      <c r="AE245" s="493"/>
      <c r="AF245" s="492"/>
      <c r="AG245" s="493"/>
      <c r="AH245" s="493"/>
      <c r="AI245" s="492"/>
      <c r="AJ245" s="492"/>
      <c r="AK245" s="492"/>
      <c r="AL245" s="492"/>
      <c r="AM245" s="492"/>
      <c r="AN245" s="492"/>
      <c r="AO245" s="492"/>
      <c r="AP245" s="492"/>
      <c r="AQ245" s="492"/>
      <c r="AR245" s="492"/>
      <c r="AS245" s="492"/>
      <c r="AT245" s="492"/>
      <c r="AU245" s="181"/>
      <c r="AV245" s="181"/>
      <c r="AW245" s="493"/>
      <c r="AX245" s="493"/>
      <c r="AY245" s="493"/>
      <c r="AZ245" s="493"/>
      <c r="BA245" s="493"/>
      <c r="BB245" s="1997"/>
      <c r="BC245" s="1997"/>
      <c r="BD245" s="492"/>
      <c r="BE245" s="492"/>
      <c r="BF245" s="181"/>
      <c r="BG245" s="181"/>
      <c r="BH245" s="181"/>
      <c r="BI245" s="181"/>
      <c r="BJ245" s="181"/>
      <c r="BK245" s="1997"/>
      <c r="BL245" s="1997"/>
      <c r="BM245" s="492"/>
      <c r="BN245" s="1998"/>
      <c r="BO245" s="492"/>
      <c r="BP245" s="492"/>
      <c r="BQ245" s="492"/>
      <c r="BR245" s="492"/>
      <c r="BS245" s="492"/>
      <c r="BT245" s="492"/>
      <c r="BU245" s="492"/>
      <c r="BV245" s="492"/>
      <c r="BW245" s="492"/>
      <c r="BX245" s="492"/>
      <c r="BY245" s="492"/>
      <c r="BZ245" s="492"/>
      <c r="CA245" s="492"/>
      <c r="CB245" s="492"/>
      <c r="CC245" s="492"/>
    </row>
    <row r="246" spans="1:81" s="1971" customFormat="1" ht="16.5" customHeight="1">
      <c r="A246" s="240">
        <v>211</v>
      </c>
      <c r="B246" s="216" t="s">
        <v>11874</v>
      </c>
      <c r="C246" s="216" t="s">
        <v>11925</v>
      </c>
      <c r="D246" s="216" t="s">
        <v>5574</v>
      </c>
      <c r="E246" s="216" t="s">
        <v>4926</v>
      </c>
      <c r="F246" s="216" t="s">
        <v>11924</v>
      </c>
      <c r="G246" s="2145" t="s">
        <v>11923</v>
      </c>
      <c r="H246" s="115" t="s">
        <v>11922</v>
      </c>
      <c r="I246" s="216" t="s">
        <v>11921</v>
      </c>
      <c r="J246" s="115" t="s">
        <v>4921</v>
      </c>
      <c r="K246" s="216" t="s">
        <v>11920</v>
      </c>
      <c r="L246" s="216" t="s">
        <v>11919</v>
      </c>
      <c r="M246" s="259" t="s">
        <v>11918</v>
      </c>
      <c r="N246" s="2001" t="s">
        <v>4993</v>
      </c>
      <c r="O246" s="2001" t="s">
        <v>5251</v>
      </c>
      <c r="P246" s="2001" t="s">
        <v>4993</v>
      </c>
      <c r="Q246" s="112">
        <v>82993</v>
      </c>
      <c r="R246" s="112">
        <v>15127</v>
      </c>
      <c r="S246" s="112">
        <v>3470</v>
      </c>
      <c r="T246" s="112">
        <v>2947</v>
      </c>
      <c r="U246" s="112" t="s">
        <v>11917</v>
      </c>
      <c r="V246" s="112">
        <v>523</v>
      </c>
      <c r="W246" s="112">
        <v>1890</v>
      </c>
      <c r="X246" s="117" t="s">
        <v>4915</v>
      </c>
      <c r="Y246" s="112">
        <v>1965</v>
      </c>
      <c r="Z246" s="112">
        <v>567</v>
      </c>
      <c r="AA246" s="112">
        <v>42960</v>
      </c>
      <c r="AB246" s="112">
        <v>1300</v>
      </c>
      <c r="AC246" s="112">
        <v>15</v>
      </c>
      <c r="AD246" s="112">
        <v>50</v>
      </c>
      <c r="AE246" s="112">
        <v>182</v>
      </c>
      <c r="AF246" s="94" t="s">
        <v>11916</v>
      </c>
      <c r="AG246" s="112">
        <v>98679</v>
      </c>
      <c r="AH246" s="112">
        <v>156959</v>
      </c>
      <c r="AI246" s="115" t="s">
        <v>11915</v>
      </c>
      <c r="AJ246" s="115" t="s">
        <v>11914</v>
      </c>
      <c r="AK246" s="115" t="s">
        <v>5183</v>
      </c>
      <c r="AL246" s="115">
        <v>25</v>
      </c>
      <c r="AM246" s="115">
        <v>2</v>
      </c>
      <c r="AN246" s="115">
        <v>7</v>
      </c>
      <c r="AO246" s="115">
        <v>16</v>
      </c>
      <c r="AP246" s="115"/>
      <c r="AQ246" s="115">
        <v>362</v>
      </c>
      <c r="AR246" s="115" t="s">
        <v>5206</v>
      </c>
      <c r="AS246" s="115" t="s">
        <v>5206</v>
      </c>
      <c r="AT246" s="216" t="s">
        <v>8140</v>
      </c>
      <c r="AU246" s="109">
        <v>145741</v>
      </c>
      <c r="AV246" s="109">
        <v>402.59944751381215</v>
      </c>
      <c r="AW246" s="112"/>
      <c r="AX246" s="112"/>
      <c r="AY246" s="112"/>
      <c r="AZ246" s="112"/>
      <c r="BA246" s="112"/>
      <c r="BB246" s="234"/>
      <c r="BC246" s="234"/>
      <c r="BD246" s="234"/>
      <c r="BE246" s="115" t="s">
        <v>4908</v>
      </c>
      <c r="BF246" s="109"/>
      <c r="BG246" s="109"/>
      <c r="BH246" s="109"/>
      <c r="BI246" s="109"/>
      <c r="BJ246" s="109"/>
      <c r="BK246" s="234"/>
      <c r="BL246" s="234"/>
      <c r="BM246" s="2088"/>
      <c r="BN246" s="2015" t="s">
        <v>4908</v>
      </c>
      <c r="BO246" s="115">
        <v>10</v>
      </c>
      <c r="BP246" s="115">
        <v>3</v>
      </c>
      <c r="BQ246" s="115">
        <v>7</v>
      </c>
      <c r="BR246" s="115">
        <v>2</v>
      </c>
      <c r="BS246" s="115">
        <v>19</v>
      </c>
      <c r="BT246" s="115">
        <v>20</v>
      </c>
      <c r="BU246" s="115">
        <v>30</v>
      </c>
      <c r="BV246" s="115"/>
      <c r="BW246" s="115"/>
      <c r="BX246" s="115"/>
      <c r="BY246" s="115"/>
      <c r="BZ246" s="115"/>
      <c r="CA246" s="115"/>
      <c r="CB246" s="115"/>
      <c r="CC246" s="115"/>
    </row>
    <row r="247" spans="1:81" s="1971" customFormat="1" ht="16.5" customHeight="1">
      <c r="A247" s="115">
        <v>212</v>
      </c>
      <c r="B247" s="115" t="s">
        <v>11874</v>
      </c>
      <c r="C247" s="115" t="s">
        <v>11773</v>
      </c>
      <c r="D247" s="115" t="s">
        <v>5574</v>
      </c>
      <c r="E247" s="115" t="s">
        <v>4944</v>
      </c>
      <c r="F247" s="115" t="s">
        <v>11913</v>
      </c>
      <c r="G247" s="1967" t="s">
        <v>11912</v>
      </c>
      <c r="H247" s="115" t="s">
        <v>11911</v>
      </c>
      <c r="I247" s="115" t="s">
        <v>11910</v>
      </c>
      <c r="J247" s="115" t="s">
        <v>4921</v>
      </c>
      <c r="K247" s="2013" t="s">
        <v>11909</v>
      </c>
      <c r="L247" s="2013" t="s">
        <v>11908</v>
      </c>
      <c r="M247" s="94" t="s">
        <v>11907</v>
      </c>
      <c r="N247" s="2001" t="s">
        <v>4917</v>
      </c>
      <c r="O247" s="2001"/>
      <c r="P247" s="2001" t="s">
        <v>4921</v>
      </c>
      <c r="Q247" s="112">
        <v>21580</v>
      </c>
      <c r="R247" s="112">
        <v>10493</v>
      </c>
      <c r="S247" s="112">
        <v>8255</v>
      </c>
      <c r="T247" s="112">
        <v>5784</v>
      </c>
      <c r="U247" s="112" t="s">
        <v>5141</v>
      </c>
      <c r="V247" s="112">
        <v>2471</v>
      </c>
      <c r="W247" s="112">
        <v>730</v>
      </c>
      <c r="X247" s="117" t="s">
        <v>4935</v>
      </c>
      <c r="Y247" s="112">
        <v>664</v>
      </c>
      <c r="Z247" s="112">
        <v>130</v>
      </c>
      <c r="AA247" s="112">
        <v>1131</v>
      </c>
      <c r="AB247" s="112">
        <v>714</v>
      </c>
      <c r="AC247" s="112">
        <v>440</v>
      </c>
      <c r="AD247" s="112"/>
      <c r="AE247" s="112" t="s">
        <v>11906</v>
      </c>
      <c r="AF247" s="94" t="s">
        <v>11905</v>
      </c>
      <c r="AG247" s="112">
        <v>8098</v>
      </c>
      <c r="AH247" s="112">
        <v>8105</v>
      </c>
      <c r="AI247" s="115"/>
      <c r="AJ247" s="115"/>
      <c r="AK247" s="115" t="s">
        <v>4950</v>
      </c>
      <c r="AL247" s="115"/>
      <c r="AM247" s="115"/>
      <c r="AN247" s="115"/>
      <c r="AO247" s="115"/>
      <c r="AP247" s="115"/>
      <c r="AQ247" s="115">
        <v>300</v>
      </c>
      <c r="AR247" s="2036" t="s">
        <v>4932</v>
      </c>
      <c r="AS247" s="2036" t="s">
        <v>4932</v>
      </c>
      <c r="AT247" s="115" t="s">
        <v>5922</v>
      </c>
      <c r="AU247" s="109">
        <v>114612</v>
      </c>
      <c r="AV247" s="109">
        <v>382.04</v>
      </c>
      <c r="AW247" s="112"/>
      <c r="AX247" s="112"/>
      <c r="AY247" s="112"/>
      <c r="AZ247" s="112"/>
      <c r="BA247" s="112"/>
      <c r="BB247" s="117"/>
      <c r="BC247" s="117"/>
      <c r="BD247" s="2002"/>
      <c r="BE247" s="2002" t="s">
        <v>4908</v>
      </c>
      <c r="BF247" s="109"/>
      <c r="BG247" s="109"/>
      <c r="BH247" s="109"/>
      <c r="BI247" s="109"/>
      <c r="BJ247" s="109"/>
      <c r="BK247" s="117"/>
      <c r="BL247" s="117"/>
      <c r="BM247" s="2002"/>
      <c r="BN247" s="2003"/>
      <c r="BO247" s="115"/>
      <c r="BP247" s="115"/>
      <c r="BQ247" s="115"/>
      <c r="BR247" s="115"/>
      <c r="BS247" s="115">
        <v>8</v>
      </c>
      <c r="BT247" s="115"/>
      <c r="BU247" s="115">
        <v>6</v>
      </c>
      <c r="BV247" s="115">
        <v>4</v>
      </c>
      <c r="BW247" s="115"/>
      <c r="BX247" s="115"/>
      <c r="BY247" s="115"/>
      <c r="BZ247" s="115"/>
      <c r="CA247" s="115"/>
      <c r="CB247" s="115"/>
      <c r="CC247" s="115"/>
    </row>
    <row r="248" spans="1:81" s="2049" customFormat="1" ht="16.5" customHeight="1">
      <c r="A248" s="2132"/>
      <c r="B248" s="167" t="s">
        <v>11904</v>
      </c>
      <c r="C248" s="2133"/>
      <c r="D248" s="2133">
        <v>2</v>
      </c>
      <c r="E248" s="2134"/>
      <c r="F248" s="229"/>
      <c r="G248" s="2159"/>
      <c r="H248" s="229"/>
      <c r="I248" s="229"/>
      <c r="J248" s="229"/>
      <c r="K248" s="2160"/>
      <c r="L248" s="2160"/>
      <c r="M248" s="2239"/>
      <c r="N248" s="162"/>
      <c r="O248" s="162"/>
      <c r="P248" s="162"/>
      <c r="Q248" s="160"/>
      <c r="R248" s="160"/>
      <c r="S248" s="160"/>
      <c r="T248" s="160"/>
      <c r="U248" s="160"/>
      <c r="V248" s="160"/>
      <c r="W248" s="160"/>
      <c r="X248" s="162"/>
      <c r="Y248" s="160"/>
      <c r="Z248" s="160"/>
      <c r="AA248" s="160"/>
      <c r="AB248" s="160"/>
      <c r="AC248" s="160"/>
      <c r="AD248" s="160"/>
      <c r="AE248" s="160"/>
      <c r="AF248" s="317"/>
      <c r="AG248" s="160"/>
      <c r="AH248" s="160"/>
      <c r="AI248" s="162"/>
      <c r="AJ248" s="162"/>
      <c r="AK248" s="229"/>
      <c r="AL248" s="229"/>
      <c r="AM248" s="229"/>
      <c r="AN248" s="229"/>
      <c r="AO248" s="229"/>
      <c r="AP248" s="229"/>
      <c r="AQ248" s="229"/>
      <c r="AR248" s="229"/>
      <c r="AS248" s="229"/>
      <c r="AT248" s="229"/>
      <c r="AU248" s="158"/>
      <c r="AV248" s="158"/>
      <c r="AW248" s="160"/>
      <c r="AX248" s="160"/>
      <c r="AY248" s="160"/>
      <c r="AZ248" s="160"/>
      <c r="BA248" s="160"/>
      <c r="BB248" s="162"/>
      <c r="BC248" s="162"/>
      <c r="BD248" s="162"/>
      <c r="BE248" s="2239"/>
      <c r="BF248" s="158"/>
      <c r="BG248" s="158"/>
      <c r="BH248" s="158"/>
      <c r="BI248" s="158"/>
      <c r="BJ248" s="158"/>
      <c r="BK248" s="162"/>
      <c r="BL248" s="162"/>
      <c r="BM248" s="162"/>
      <c r="BN248" s="2240"/>
      <c r="BO248" s="229"/>
      <c r="BP248" s="229"/>
      <c r="BQ248" s="229"/>
      <c r="BR248" s="229"/>
      <c r="BS248" s="229"/>
      <c r="BT248" s="229"/>
      <c r="BU248" s="229"/>
      <c r="BV248" s="229"/>
      <c r="BW248" s="229"/>
      <c r="BX248" s="229"/>
      <c r="BY248" s="229"/>
      <c r="BZ248" s="229"/>
      <c r="CA248" s="229"/>
      <c r="CB248" s="229"/>
      <c r="CC248" s="229"/>
    </row>
    <row r="249" spans="1:81" s="1971" customFormat="1" ht="16.5" customHeight="1">
      <c r="A249" s="115">
        <v>213</v>
      </c>
      <c r="B249" s="115" t="s">
        <v>974</v>
      </c>
      <c r="C249" s="115" t="s">
        <v>657</v>
      </c>
      <c r="D249" s="115" t="s">
        <v>5986</v>
      </c>
      <c r="E249" s="115" t="s">
        <v>4926</v>
      </c>
      <c r="F249" s="115" t="s">
        <v>11903</v>
      </c>
      <c r="G249" s="1967" t="s">
        <v>11902</v>
      </c>
      <c r="H249" s="115" t="s">
        <v>11901</v>
      </c>
      <c r="I249" s="2183" t="s">
        <v>11900</v>
      </c>
      <c r="J249" s="115" t="s">
        <v>4993</v>
      </c>
      <c r="K249" s="2151" t="s">
        <v>11899</v>
      </c>
      <c r="L249" s="2246" t="s">
        <v>11898</v>
      </c>
      <c r="M249" s="2000" t="s">
        <v>11897</v>
      </c>
      <c r="N249" s="2018" t="s">
        <v>4953</v>
      </c>
      <c r="O249" s="2001"/>
      <c r="P249" s="2018" t="s">
        <v>4953</v>
      </c>
      <c r="Q249" s="98">
        <v>78310</v>
      </c>
      <c r="R249" s="112">
        <v>1619</v>
      </c>
      <c r="S249" s="112">
        <v>1619</v>
      </c>
      <c r="T249" s="112">
        <v>1453</v>
      </c>
      <c r="U249" s="112" t="s">
        <v>5030</v>
      </c>
      <c r="V249" s="112">
        <v>166</v>
      </c>
      <c r="W249" s="112">
        <v>54</v>
      </c>
      <c r="X249" s="117" t="s">
        <v>5029</v>
      </c>
      <c r="Y249" s="112">
        <v>325</v>
      </c>
      <c r="Z249" s="112"/>
      <c r="AA249" s="112"/>
      <c r="AB249" s="112">
        <v>160</v>
      </c>
      <c r="AC249" s="112"/>
      <c r="AD249" s="112"/>
      <c r="AE249" s="112">
        <v>236</v>
      </c>
      <c r="AF249" s="94" t="s">
        <v>11896</v>
      </c>
      <c r="AG249" s="112">
        <v>414</v>
      </c>
      <c r="AH249" s="112">
        <v>793</v>
      </c>
      <c r="AI249" s="115"/>
      <c r="AJ249" s="115"/>
      <c r="AK249" s="144" t="s">
        <v>4950</v>
      </c>
      <c r="AL249" s="115">
        <v>2</v>
      </c>
      <c r="AM249" s="115"/>
      <c r="AN249" s="115">
        <v>2</v>
      </c>
      <c r="AO249" s="115"/>
      <c r="AP249" s="115"/>
      <c r="AQ249" s="115">
        <v>310</v>
      </c>
      <c r="AR249" s="2036" t="s">
        <v>4932</v>
      </c>
      <c r="AS249" s="2036" t="s">
        <v>4932</v>
      </c>
      <c r="AT249" s="115" t="s">
        <v>11895</v>
      </c>
      <c r="AU249" s="109">
        <v>8823</v>
      </c>
      <c r="AV249" s="109">
        <v>28.461290322580645</v>
      </c>
      <c r="AW249" s="112"/>
      <c r="AX249" s="112"/>
      <c r="AY249" s="112"/>
      <c r="AZ249" s="112"/>
      <c r="BA249" s="112"/>
      <c r="BB249" s="234"/>
      <c r="BC249" s="234"/>
      <c r="BD249" s="234"/>
      <c r="BE249" s="2088" t="s">
        <v>5128</v>
      </c>
      <c r="BF249" s="109"/>
      <c r="BG249" s="109"/>
      <c r="BH249" s="109"/>
      <c r="BI249" s="109"/>
      <c r="BJ249" s="109"/>
      <c r="BK249" s="234"/>
      <c r="BL249" s="234"/>
      <c r="BM249" s="2088"/>
      <c r="BN249" s="2212" t="s">
        <v>5128</v>
      </c>
      <c r="BO249" s="115">
        <v>1</v>
      </c>
      <c r="BP249" s="115"/>
      <c r="BQ249" s="115">
        <v>1</v>
      </c>
      <c r="BR249" s="115"/>
      <c r="BS249" s="115"/>
      <c r="BT249" s="115">
        <v>9</v>
      </c>
      <c r="BU249" s="115">
        <v>6</v>
      </c>
      <c r="BV249" s="115"/>
      <c r="BW249" s="115"/>
      <c r="BX249" s="115"/>
      <c r="BY249" s="240"/>
      <c r="BZ249" s="115"/>
      <c r="CA249" s="115"/>
      <c r="CB249" s="115"/>
      <c r="CC249" s="115"/>
    </row>
    <row r="250" spans="1:81" s="1971" customFormat="1" ht="16.5" customHeight="1">
      <c r="A250" s="115">
        <v>214</v>
      </c>
      <c r="B250" s="186" t="s">
        <v>974</v>
      </c>
      <c r="C250" s="186" t="s">
        <v>594</v>
      </c>
      <c r="D250" s="186" t="s">
        <v>5986</v>
      </c>
      <c r="E250" s="186" t="s">
        <v>4926</v>
      </c>
      <c r="F250" s="186" t="s">
        <v>11894</v>
      </c>
      <c r="G250" s="1967" t="s">
        <v>11893</v>
      </c>
      <c r="H250" s="115" t="s">
        <v>11892</v>
      </c>
      <c r="I250" s="186" t="s">
        <v>11891</v>
      </c>
      <c r="J250" s="186" t="s">
        <v>4993</v>
      </c>
      <c r="K250" s="186" t="s">
        <v>11890</v>
      </c>
      <c r="L250" s="186" t="s">
        <v>11889</v>
      </c>
      <c r="M250" s="2000" t="s">
        <v>11888</v>
      </c>
      <c r="N250" s="2018" t="s">
        <v>4953</v>
      </c>
      <c r="O250" s="2018"/>
      <c r="P250" s="2018" t="s">
        <v>4953</v>
      </c>
      <c r="Q250" s="112">
        <v>72655</v>
      </c>
      <c r="R250" s="112">
        <v>7323</v>
      </c>
      <c r="S250" s="112">
        <v>3437</v>
      </c>
      <c r="T250" s="112">
        <v>2474</v>
      </c>
      <c r="U250" s="112" t="s">
        <v>5052</v>
      </c>
      <c r="V250" s="112">
        <v>963</v>
      </c>
      <c r="W250" s="112">
        <v>424</v>
      </c>
      <c r="X250" s="117" t="s">
        <v>4915</v>
      </c>
      <c r="Y250" s="112">
        <v>149</v>
      </c>
      <c r="Z250" s="112">
        <v>54</v>
      </c>
      <c r="AA250" s="112">
        <v>16397</v>
      </c>
      <c r="AB250" s="112">
        <v>2829</v>
      </c>
      <c r="AC250" s="112"/>
      <c r="AD250" s="112"/>
      <c r="AE250" s="112">
        <v>29</v>
      </c>
      <c r="AF250" s="115" t="s">
        <v>11887</v>
      </c>
      <c r="AG250" s="91">
        <v>9923</v>
      </c>
      <c r="AH250" s="91">
        <v>17331</v>
      </c>
      <c r="AI250" s="115" t="s">
        <v>11886</v>
      </c>
      <c r="AJ250" s="318" t="s">
        <v>11885</v>
      </c>
      <c r="AK250" s="115" t="s">
        <v>6616</v>
      </c>
      <c r="AL250" s="115">
        <v>9</v>
      </c>
      <c r="AM250" s="115">
        <v>2</v>
      </c>
      <c r="AN250" s="115">
        <v>6</v>
      </c>
      <c r="AO250" s="115">
        <v>1</v>
      </c>
      <c r="AP250" s="115"/>
      <c r="AQ250" s="240">
        <v>310</v>
      </c>
      <c r="AR250" s="2036" t="s">
        <v>4932</v>
      </c>
      <c r="AS250" s="2036" t="s">
        <v>4932</v>
      </c>
      <c r="AT250" s="240" t="s">
        <v>5987</v>
      </c>
      <c r="AU250" s="221">
        <v>62415</v>
      </c>
      <c r="AV250" s="109">
        <v>201.33870967741936</v>
      </c>
      <c r="AW250" s="112"/>
      <c r="AX250" s="112"/>
      <c r="AY250" s="112"/>
      <c r="AZ250" s="112"/>
      <c r="BA250" s="112"/>
      <c r="BB250" s="2247"/>
      <c r="BC250" s="2247"/>
      <c r="BD250" s="2247"/>
      <c r="BE250" s="2184" t="s">
        <v>5128</v>
      </c>
      <c r="BF250" s="109"/>
      <c r="BG250" s="109"/>
      <c r="BH250" s="109"/>
      <c r="BI250" s="109"/>
      <c r="BJ250" s="109"/>
      <c r="BK250" s="2247"/>
      <c r="BL250" s="2247"/>
      <c r="BM250" s="2184"/>
      <c r="BN250" s="2201" t="s">
        <v>5128</v>
      </c>
      <c r="BO250" s="115">
        <v>7</v>
      </c>
      <c r="BP250" s="115">
        <v>1</v>
      </c>
      <c r="BQ250" s="115">
        <v>6</v>
      </c>
      <c r="BR250" s="115"/>
      <c r="BS250" s="115"/>
      <c r="BT250" s="240">
        <v>9</v>
      </c>
      <c r="BU250" s="240">
        <v>10</v>
      </c>
      <c r="BV250" s="240">
        <v>3</v>
      </c>
      <c r="BW250" s="240">
        <v>2</v>
      </c>
      <c r="BX250" s="240"/>
      <c r="BY250" s="240"/>
      <c r="BZ250" s="115"/>
      <c r="CA250" s="115"/>
      <c r="CB250" s="115"/>
      <c r="CC250" s="115"/>
    </row>
    <row r="251" spans="1:81" s="1971" customFormat="1" ht="16.5" customHeight="1">
      <c r="A251" s="115">
        <v>215</v>
      </c>
      <c r="B251" s="115" t="s">
        <v>974</v>
      </c>
      <c r="C251" s="115" t="s">
        <v>594</v>
      </c>
      <c r="D251" s="115" t="s">
        <v>5986</v>
      </c>
      <c r="E251" s="115" t="s">
        <v>4926</v>
      </c>
      <c r="F251" s="115" t="s">
        <v>11884</v>
      </c>
      <c r="G251" s="1967" t="s">
        <v>11883</v>
      </c>
      <c r="H251" s="115" t="s">
        <v>11882</v>
      </c>
      <c r="I251" s="115" t="s">
        <v>11881</v>
      </c>
      <c r="J251" s="115" t="s">
        <v>4993</v>
      </c>
      <c r="K251" s="2013" t="s">
        <v>11880</v>
      </c>
      <c r="L251" s="2013" t="s">
        <v>11879</v>
      </c>
      <c r="M251" s="2000" t="s">
        <v>11878</v>
      </c>
      <c r="N251" s="2018" t="s">
        <v>4953</v>
      </c>
      <c r="O251" s="2001"/>
      <c r="P251" s="2018" t="s">
        <v>4953</v>
      </c>
      <c r="Q251" s="112">
        <v>3300</v>
      </c>
      <c r="R251" s="112">
        <v>2479</v>
      </c>
      <c r="S251" s="112">
        <v>459</v>
      </c>
      <c r="T251" s="112">
        <v>271</v>
      </c>
      <c r="U251" s="112" t="s">
        <v>5072</v>
      </c>
      <c r="V251" s="112">
        <v>188</v>
      </c>
      <c r="W251" s="112">
        <v>12</v>
      </c>
      <c r="X251" s="117" t="s">
        <v>5029</v>
      </c>
      <c r="Y251" s="112">
        <v>146</v>
      </c>
      <c r="Z251" s="112">
        <v>53</v>
      </c>
      <c r="AA251" s="112">
        <v>1700</v>
      </c>
      <c r="AB251" s="112">
        <v>76</v>
      </c>
      <c r="AC251" s="112"/>
      <c r="AD251" s="112"/>
      <c r="AE251" s="112">
        <v>22</v>
      </c>
      <c r="AF251" s="94" t="s">
        <v>11877</v>
      </c>
      <c r="AG251" s="112">
        <v>352</v>
      </c>
      <c r="AH251" s="112">
        <v>1038</v>
      </c>
      <c r="AI251" s="115"/>
      <c r="AJ251" s="115"/>
      <c r="AK251" s="115" t="s">
        <v>11876</v>
      </c>
      <c r="AL251" s="115">
        <v>23</v>
      </c>
      <c r="AM251" s="115">
        <v>15</v>
      </c>
      <c r="AN251" s="115">
        <v>8</v>
      </c>
      <c r="AO251" s="115"/>
      <c r="AP251" s="115"/>
      <c r="AQ251" s="115">
        <v>301</v>
      </c>
      <c r="AR251" s="2036" t="s">
        <v>4932</v>
      </c>
      <c r="AS251" s="2036" t="s">
        <v>4932</v>
      </c>
      <c r="AT251" s="115" t="s">
        <v>5129</v>
      </c>
      <c r="AU251" s="109">
        <v>15428</v>
      </c>
      <c r="AV251" s="109">
        <v>51.255813953488371</v>
      </c>
      <c r="AW251" s="112"/>
      <c r="AX251" s="112"/>
      <c r="AY251" s="112"/>
      <c r="AZ251" s="112"/>
      <c r="BA251" s="112"/>
      <c r="BB251" s="117"/>
      <c r="BC251" s="117"/>
      <c r="BD251" s="117"/>
      <c r="BE251" s="2002" t="s">
        <v>5128</v>
      </c>
      <c r="BF251" s="109"/>
      <c r="BG251" s="109"/>
      <c r="BH251" s="109"/>
      <c r="BI251" s="109"/>
      <c r="BJ251" s="109"/>
      <c r="BK251" s="117"/>
      <c r="BL251" s="117"/>
      <c r="BM251" s="2002"/>
      <c r="BN251" s="2003" t="s">
        <v>4908</v>
      </c>
      <c r="BO251" s="115">
        <v>1</v>
      </c>
      <c r="BP251" s="115"/>
      <c r="BQ251" s="115">
        <v>1</v>
      </c>
      <c r="BR251" s="115">
        <v>4</v>
      </c>
      <c r="BS251" s="115">
        <v>1</v>
      </c>
      <c r="BT251" s="115"/>
      <c r="BU251" s="115">
        <v>2</v>
      </c>
      <c r="BV251" s="115">
        <v>1</v>
      </c>
      <c r="BW251" s="115"/>
      <c r="BX251" s="115"/>
      <c r="BY251" s="115"/>
      <c r="BZ251" s="115"/>
      <c r="CA251" s="115"/>
      <c r="CB251" s="115"/>
      <c r="CC251" s="115"/>
    </row>
    <row r="252" spans="1:81" s="2049" customFormat="1" ht="16.5" customHeight="1">
      <c r="A252" s="2248"/>
      <c r="B252" s="371" t="s">
        <v>11875</v>
      </c>
      <c r="C252" s="2249"/>
      <c r="D252" s="2249">
        <v>3</v>
      </c>
      <c r="E252" s="2250"/>
      <c r="F252" s="2251"/>
      <c r="G252" s="2252"/>
      <c r="H252" s="2251"/>
      <c r="I252" s="2251"/>
      <c r="J252" s="2251"/>
      <c r="K252" s="1789"/>
      <c r="L252" s="1789"/>
      <c r="M252" s="2253"/>
      <c r="N252" s="2254"/>
      <c r="O252" s="2254"/>
      <c r="P252" s="2254"/>
      <c r="Q252" s="2255"/>
      <c r="R252" s="2255"/>
      <c r="S252" s="2255"/>
      <c r="T252" s="2255"/>
      <c r="U252" s="2255"/>
      <c r="V252" s="2255"/>
      <c r="W252" s="2255"/>
      <c r="X252" s="2254"/>
      <c r="Y252" s="2255"/>
      <c r="Z252" s="2255"/>
      <c r="AA252" s="2255"/>
      <c r="AB252" s="2255"/>
      <c r="AC252" s="2255"/>
      <c r="AD252" s="2255"/>
      <c r="AE252" s="2255"/>
      <c r="AF252" s="2256"/>
      <c r="AG252" s="2255"/>
      <c r="AH252" s="2255"/>
      <c r="AI252" s="2254"/>
      <c r="AJ252" s="2254"/>
      <c r="AK252" s="2251"/>
      <c r="AL252" s="2251"/>
      <c r="AM252" s="2251"/>
      <c r="AN252" s="2251"/>
      <c r="AO252" s="2251"/>
      <c r="AP252" s="2251"/>
      <c r="AQ252" s="2251"/>
      <c r="AR252" s="2251"/>
      <c r="AS252" s="2251"/>
      <c r="AT252" s="2251"/>
      <c r="AU252" s="366"/>
      <c r="AV252" s="366"/>
      <c r="AW252" s="2255"/>
      <c r="AX252" s="2255"/>
      <c r="AY252" s="2255"/>
      <c r="AZ252" s="2255"/>
      <c r="BA252" s="2255"/>
      <c r="BB252" s="2254"/>
      <c r="BC252" s="2254"/>
      <c r="BD252" s="2254"/>
      <c r="BE252" s="2253"/>
      <c r="BF252" s="366"/>
      <c r="BG252" s="366"/>
      <c r="BH252" s="366"/>
      <c r="BI252" s="366"/>
      <c r="BJ252" s="366"/>
      <c r="BK252" s="2254"/>
      <c r="BL252" s="2254"/>
      <c r="BM252" s="2254"/>
      <c r="BN252" s="2257"/>
      <c r="BO252" s="229"/>
      <c r="BP252" s="229"/>
      <c r="BQ252" s="229"/>
      <c r="BR252" s="229"/>
      <c r="BS252" s="229"/>
      <c r="BT252" s="229"/>
      <c r="BU252" s="229"/>
      <c r="BV252" s="229"/>
      <c r="BW252" s="229"/>
      <c r="BX252" s="229"/>
      <c r="BY252" s="2251"/>
      <c r="BZ252" s="2251"/>
      <c r="CA252" s="2251"/>
      <c r="CB252" s="2251"/>
      <c r="CC252" s="2251"/>
    </row>
    <row r="253" spans="1:81" s="1971" customFormat="1" ht="16.5" customHeight="1">
      <c r="A253" s="115">
        <v>216</v>
      </c>
      <c r="B253" s="115" t="s">
        <v>11874</v>
      </c>
      <c r="C253" s="115" t="s">
        <v>11773</v>
      </c>
      <c r="D253" s="115" t="s">
        <v>4945</v>
      </c>
      <c r="E253" s="115" t="s">
        <v>4944</v>
      </c>
      <c r="F253" s="115" t="s">
        <v>11873</v>
      </c>
      <c r="G253" s="1967" t="s">
        <v>11872</v>
      </c>
      <c r="H253" s="115" t="s">
        <v>11871</v>
      </c>
      <c r="I253" s="115" t="s">
        <v>7650</v>
      </c>
      <c r="J253" s="115" t="s">
        <v>4921</v>
      </c>
      <c r="K253" s="2013" t="s">
        <v>12595</v>
      </c>
      <c r="L253" s="2013" t="s">
        <v>11870</v>
      </c>
      <c r="M253" s="2031" t="s">
        <v>11869</v>
      </c>
      <c r="N253" s="2018" t="s">
        <v>4953</v>
      </c>
      <c r="O253" s="2001"/>
      <c r="P253" s="2001" t="s">
        <v>4917</v>
      </c>
      <c r="Q253" s="112">
        <v>7977</v>
      </c>
      <c r="R253" s="112">
        <v>46942</v>
      </c>
      <c r="S253" s="112">
        <v>371</v>
      </c>
      <c r="T253" s="112">
        <v>371</v>
      </c>
      <c r="U253" s="112" t="s">
        <v>5120</v>
      </c>
      <c r="V253" s="112"/>
      <c r="W253" s="112">
        <v>46</v>
      </c>
      <c r="X253" s="117" t="s">
        <v>4935</v>
      </c>
      <c r="Y253" s="112"/>
      <c r="Z253" s="112"/>
      <c r="AA253" s="112"/>
      <c r="AB253" s="112">
        <v>19</v>
      </c>
      <c r="AC253" s="112"/>
      <c r="AD253" s="112"/>
      <c r="AE253" s="112">
        <v>631</v>
      </c>
      <c r="AF253" s="94" t="s">
        <v>11868</v>
      </c>
      <c r="AG253" s="112">
        <v>200</v>
      </c>
      <c r="AH253" s="112">
        <v>139</v>
      </c>
      <c r="AI253" s="115"/>
      <c r="AJ253" s="115"/>
      <c r="AK253" s="115"/>
      <c r="AL253" s="115">
        <v>8</v>
      </c>
      <c r="AM253" s="115"/>
      <c r="AN253" s="115">
        <v>6</v>
      </c>
      <c r="AO253" s="115">
        <v>2</v>
      </c>
      <c r="AP253" s="115"/>
      <c r="AQ253" s="115">
        <v>300</v>
      </c>
      <c r="AR253" s="115" t="s">
        <v>4910</v>
      </c>
      <c r="AS253" s="115" t="s">
        <v>5091</v>
      </c>
      <c r="AT253" s="115" t="s">
        <v>11867</v>
      </c>
      <c r="AU253" s="109">
        <v>3363</v>
      </c>
      <c r="AV253" s="109">
        <v>11.21</v>
      </c>
      <c r="AW253" s="112"/>
      <c r="AX253" s="112"/>
      <c r="AY253" s="112"/>
      <c r="AZ253" s="112"/>
      <c r="BA253" s="112"/>
      <c r="BB253" s="117"/>
      <c r="BC253" s="117"/>
      <c r="BD253" s="117"/>
      <c r="BE253" s="2002" t="s">
        <v>4908</v>
      </c>
      <c r="BF253" s="109"/>
      <c r="BG253" s="109"/>
      <c r="BH253" s="109"/>
      <c r="BI253" s="109"/>
      <c r="BJ253" s="109"/>
      <c r="BK253" s="117"/>
      <c r="BL253" s="117"/>
      <c r="BM253" s="2002"/>
      <c r="BN253" s="2003" t="s">
        <v>4908</v>
      </c>
      <c r="BO253" s="115"/>
      <c r="BP253" s="115"/>
      <c r="BQ253" s="115"/>
      <c r="BR253" s="115"/>
      <c r="BS253" s="115"/>
      <c r="BT253" s="115"/>
      <c r="BU253" s="115"/>
      <c r="BV253" s="115"/>
      <c r="BW253" s="115"/>
      <c r="BX253" s="115"/>
      <c r="BY253" s="240">
        <v>1</v>
      </c>
      <c r="BZ253" s="115"/>
      <c r="CA253" s="115"/>
      <c r="CB253" s="115"/>
      <c r="CC253" s="115"/>
    </row>
    <row r="254" spans="1:81" s="1971" customFormat="1" ht="16.5" customHeight="1">
      <c r="A254" s="137">
        <v>217</v>
      </c>
      <c r="B254" s="186" t="s">
        <v>974</v>
      </c>
      <c r="C254" s="186" t="s">
        <v>577</v>
      </c>
      <c r="D254" s="186" t="s">
        <v>140</v>
      </c>
      <c r="E254" s="186" t="s">
        <v>4926</v>
      </c>
      <c r="F254" s="186" t="s">
        <v>11866</v>
      </c>
      <c r="G254" s="1999" t="s">
        <v>11865</v>
      </c>
      <c r="H254" s="186" t="s">
        <v>11864</v>
      </c>
      <c r="I254" s="186" t="s">
        <v>11863</v>
      </c>
      <c r="J254" s="186" t="s">
        <v>4993</v>
      </c>
      <c r="K254" s="2013" t="s">
        <v>11862</v>
      </c>
      <c r="L254" s="2013" t="s">
        <v>11861</v>
      </c>
      <c r="M254" s="2000" t="s">
        <v>11860</v>
      </c>
      <c r="N254" s="2018" t="s">
        <v>4953</v>
      </c>
      <c r="O254" s="2089"/>
      <c r="P254" s="2018" t="s">
        <v>4953</v>
      </c>
      <c r="Q254" s="112">
        <v>397.9</v>
      </c>
      <c r="R254" s="112">
        <v>1286.98</v>
      </c>
      <c r="S254" s="112">
        <v>1006</v>
      </c>
      <c r="T254" s="112">
        <v>766</v>
      </c>
      <c r="U254" s="112" t="s">
        <v>5582</v>
      </c>
      <c r="V254" s="112">
        <v>240</v>
      </c>
      <c r="W254" s="112">
        <v>9</v>
      </c>
      <c r="X254" s="117" t="s">
        <v>5029</v>
      </c>
      <c r="Y254" s="112">
        <v>200</v>
      </c>
      <c r="Z254" s="112">
        <v>30</v>
      </c>
      <c r="AA254" s="112">
        <v>500</v>
      </c>
      <c r="AB254" s="112">
        <v>10</v>
      </c>
      <c r="AC254" s="112"/>
      <c r="AD254" s="112"/>
      <c r="AE254" s="112">
        <v>9</v>
      </c>
      <c r="AF254" s="2089" t="s">
        <v>10721</v>
      </c>
      <c r="AG254" s="112">
        <v>8500</v>
      </c>
      <c r="AH254" s="112">
        <v>20000</v>
      </c>
      <c r="AI254" s="186"/>
      <c r="AJ254" s="186"/>
      <c r="AK254" s="186" t="s">
        <v>5650</v>
      </c>
      <c r="AL254" s="186">
        <v>1</v>
      </c>
      <c r="AM254" s="186"/>
      <c r="AN254" s="186">
        <v>1</v>
      </c>
      <c r="AO254" s="186"/>
      <c r="AP254" s="186"/>
      <c r="AQ254" s="115">
        <v>257</v>
      </c>
      <c r="AR254" s="115" t="s">
        <v>4986</v>
      </c>
      <c r="AS254" s="115" t="s">
        <v>4986</v>
      </c>
      <c r="AT254" s="115" t="s">
        <v>11859</v>
      </c>
      <c r="AU254" s="109">
        <v>771</v>
      </c>
      <c r="AV254" s="109">
        <v>3</v>
      </c>
      <c r="AW254" s="91">
        <v>10000</v>
      </c>
      <c r="AX254" s="91"/>
      <c r="AY254" s="91">
        <v>5000</v>
      </c>
      <c r="AZ254" s="91">
        <v>7000</v>
      </c>
      <c r="BA254" s="91">
        <v>10000</v>
      </c>
      <c r="BB254" s="2258">
        <v>20</v>
      </c>
      <c r="BC254" s="2258"/>
      <c r="BD254" s="187" t="s">
        <v>11858</v>
      </c>
      <c r="BE254" s="2088"/>
      <c r="BF254" s="90">
        <v>10000</v>
      </c>
      <c r="BG254" s="90"/>
      <c r="BH254" s="90">
        <v>5000</v>
      </c>
      <c r="BI254" s="90">
        <v>8000</v>
      </c>
      <c r="BJ254" s="90">
        <v>10000</v>
      </c>
      <c r="BK254" s="2258">
        <v>20</v>
      </c>
      <c r="BL254" s="2258"/>
      <c r="BM254" s="187" t="s">
        <v>11858</v>
      </c>
      <c r="BN254" s="2259"/>
      <c r="BO254" s="115"/>
      <c r="BP254" s="115"/>
      <c r="BQ254" s="115"/>
      <c r="BR254" s="115"/>
      <c r="BS254" s="115"/>
      <c r="BT254" s="115"/>
      <c r="BU254" s="115"/>
      <c r="BV254" s="115"/>
      <c r="BW254" s="115"/>
      <c r="BX254" s="115"/>
      <c r="BY254" s="137">
        <v>1</v>
      </c>
      <c r="BZ254" s="137"/>
      <c r="CA254" s="137">
        <v>1</v>
      </c>
      <c r="CB254" s="137"/>
      <c r="CC254" s="137"/>
    </row>
    <row r="255" spans="1:81" s="1971" customFormat="1" ht="16.5" customHeight="1">
      <c r="A255" s="115">
        <v>218</v>
      </c>
      <c r="B255" s="115" t="s">
        <v>974</v>
      </c>
      <c r="C255" s="115" t="s">
        <v>594</v>
      </c>
      <c r="D255" s="115" t="s">
        <v>140</v>
      </c>
      <c r="E255" s="115" t="s">
        <v>4998</v>
      </c>
      <c r="F255" s="115" t="s">
        <v>11857</v>
      </c>
      <c r="G255" s="1967" t="s">
        <v>11856</v>
      </c>
      <c r="H255" s="115" t="s">
        <v>11855</v>
      </c>
      <c r="I255" s="115" t="s">
        <v>11854</v>
      </c>
      <c r="J255" s="115" t="s">
        <v>4993</v>
      </c>
      <c r="K255" s="2013" t="s">
        <v>11853</v>
      </c>
      <c r="L255" s="2013" t="s">
        <v>11852</v>
      </c>
      <c r="M255" s="2000" t="s">
        <v>11851</v>
      </c>
      <c r="N255" s="2018" t="s">
        <v>4953</v>
      </c>
      <c r="O255" s="2001"/>
      <c r="P255" s="2001" t="s">
        <v>4993</v>
      </c>
      <c r="Q255" s="112">
        <v>1339</v>
      </c>
      <c r="R255" s="112">
        <v>921</v>
      </c>
      <c r="S255" s="112">
        <v>505</v>
      </c>
      <c r="T255" s="112">
        <v>130</v>
      </c>
      <c r="U255" s="112" t="s">
        <v>5052</v>
      </c>
      <c r="V255" s="112">
        <v>375</v>
      </c>
      <c r="W255" s="112">
        <v>55</v>
      </c>
      <c r="X255" s="117" t="s">
        <v>5029</v>
      </c>
      <c r="Y255" s="112">
        <v>125</v>
      </c>
      <c r="Z255" s="112">
        <v>42</v>
      </c>
      <c r="AA255" s="112">
        <v>3000</v>
      </c>
      <c r="AB255" s="112">
        <v>36</v>
      </c>
      <c r="AC255" s="112">
        <v>33</v>
      </c>
      <c r="AD255" s="112"/>
      <c r="AE255" s="112">
        <v>8</v>
      </c>
      <c r="AF255" s="94" t="s">
        <v>11850</v>
      </c>
      <c r="AG255" s="112">
        <v>340</v>
      </c>
      <c r="AH255" s="112">
        <v>600</v>
      </c>
      <c r="AI255" s="115"/>
      <c r="AJ255" s="115"/>
      <c r="AK255" s="115" t="s">
        <v>5741</v>
      </c>
      <c r="AL255" s="115">
        <v>8</v>
      </c>
      <c r="AM255" s="115">
        <v>2</v>
      </c>
      <c r="AN255" s="115">
        <v>3</v>
      </c>
      <c r="AO255" s="115">
        <v>2</v>
      </c>
      <c r="AP255" s="115">
        <v>1</v>
      </c>
      <c r="AQ255" s="115">
        <v>254</v>
      </c>
      <c r="AR255" s="2036" t="s">
        <v>4932</v>
      </c>
      <c r="AS255" s="115" t="s">
        <v>5091</v>
      </c>
      <c r="AT255" s="115" t="s">
        <v>11849</v>
      </c>
      <c r="AU255" s="109">
        <v>5000</v>
      </c>
      <c r="AV255" s="109">
        <v>19.685039370078741</v>
      </c>
      <c r="AW255" s="112">
        <v>3000</v>
      </c>
      <c r="AX255" s="112">
        <v>2000</v>
      </c>
      <c r="AY255" s="112">
        <v>5000</v>
      </c>
      <c r="AZ255" s="112">
        <v>5000</v>
      </c>
      <c r="BA255" s="112">
        <v>5000</v>
      </c>
      <c r="BB255" s="234">
        <v>15</v>
      </c>
      <c r="BC255" s="234"/>
      <c r="BD255" s="234" t="s">
        <v>11848</v>
      </c>
      <c r="BE255" s="2088"/>
      <c r="BF255" s="109">
        <v>7000</v>
      </c>
      <c r="BG255" s="109">
        <v>3000</v>
      </c>
      <c r="BH255" s="109">
        <v>5000</v>
      </c>
      <c r="BI255" s="109">
        <v>5000</v>
      </c>
      <c r="BJ255" s="109">
        <v>5000</v>
      </c>
      <c r="BK255" s="234">
        <v>10</v>
      </c>
      <c r="BL255" s="234" t="s">
        <v>5251</v>
      </c>
      <c r="BM255" s="2088" t="s">
        <v>11847</v>
      </c>
      <c r="BN255" s="2212" t="s">
        <v>11846</v>
      </c>
      <c r="BO255" s="115"/>
      <c r="BP255" s="115"/>
      <c r="BQ255" s="115"/>
      <c r="BR255" s="115"/>
      <c r="BS255" s="115"/>
      <c r="BT255" s="115"/>
      <c r="BU255" s="115"/>
      <c r="BV255" s="115"/>
      <c r="BW255" s="115"/>
      <c r="BX255" s="115"/>
      <c r="BY255" s="115">
        <v>1</v>
      </c>
      <c r="BZ255" s="115"/>
      <c r="CA255" s="115"/>
      <c r="CB255" s="115">
        <v>1</v>
      </c>
      <c r="CC255" s="240"/>
    </row>
    <row r="256" spans="1:81" s="2049" customFormat="1" ht="16.5" customHeight="1">
      <c r="A256" s="2132"/>
      <c r="B256" s="167" t="s">
        <v>11845</v>
      </c>
      <c r="C256" s="2133"/>
      <c r="D256" s="2133">
        <v>3</v>
      </c>
      <c r="E256" s="2134"/>
      <c r="F256" s="229"/>
      <c r="G256" s="2159"/>
      <c r="H256" s="229"/>
      <c r="I256" s="229"/>
      <c r="J256" s="229"/>
      <c r="K256" s="2160"/>
      <c r="L256" s="2160"/>
      <c r="M256" s="2238"/>
      <c r="N256" s="2161"/>
      <c r="O256" s="2161"/>
      <c r="P256" s="2161"/>
      <c r="Q256" s="160"/>
      <c r="R256" s="160"/>
      <c r="S256" s="160"/>
      <c r="T256" s="160"/>
      <c r="U256" s="160"/>
      <c r="V256" s="160"/>
      <c r="W256" s="160"/>
      <c r="X256" s="162"/>
      <c r="Y256" s="160"/>
      <c r="Z256" s="160"/>
      <c r="AA256" s="160"/>
      <c r="AB256" s="160"/>
      <c r="AC256" s="160"/>
      <c r="AD256" s="160"/>
      <c r="AE256" s="160"/>
      <c r="AF256" s="317"/>
      <c r="AG256" s="160"/>
      <c r="AH256" s="160"/>
      <c r="AI256" s="162"/>
      <c r="AJ256" s="162"/>
      <c r="AK256" s="229"/>
      <c r="AL256" s="229"/>
      <c r="AM256" s="229"/>
      <c r="AN256" s="229"/>
      <c r="AO256" s="229"/>
      <c r="AP256" s="229"/>
      <c r="AQ256" s="229"/>
      <c r="AR256" s="229"/>
      <c r="AS256" s="229"/>
      <c r="AT256" s="229"/>
      <c r="AU256" s="158"/>
      <c r="AV256" s="158"/>
      <c r="AW256" s="160"/>
      <c r="AX256" s="160"/>
      <c r="AY256" s="160"/>
      <c r="AZ256" s="160"/>
      <c r="BA256" s="160"/>
      <c r="BB256" s="162"/>
      <c r="BC256" s="162"/>
      <c r="BD256" s="162"/>
      <c r="BE256" s="2239"/>
      <c r="BF256" s="158"/>
      <c r="BG256" s="158"/>
      <c r="BH256" s="158"/>
      <c r="BI256" s="158"/>
      <c r="BJ256" s="158"/>
      <c r="BK256" s="162"/>
      <c r="BL256" s="162"/>
      <c r="BM256" s="162"/>
      <c r="BN256" s="2240"/>
      <c r="BO256" s="229"/>
      <c r="BP256" s="229"/>
      <c r="BQ256" s="229"/>
      <c r="BR256" s="229"/>
      <c r="BS256" s="229"/>
      <c r="BT256" s="229"/>
      <c r="BU256" s="229"/>
      <c r="BV256" s="229"/>
      <c r="BW256" s="229"/>
      <c r="BX256" s="229"/>
      <c r="BY256" s="229"/>
      <c r="BZ256" s="229"/>
      <c r="CA256" s="229"/>
      <c r="CB256" s="229"/>
      <c r="CC256" s="229"/>
    </row>
    <row r="257" spans="1:81" s="1971" customFormat="1" ht="16.5" customHeight="1">
      <c r="A257" s="137">
        <v>219</v>
      </c>
      <c r="B257" s="137" t="s">
        <v>974</v>
      </c>
      <c r="C257" s="137" t="s">
        <v>594</v>
      </c>
      <c r="D257" s="137" t="s">
        <v>5624</v>
      </c>
      <c r="E257" s="137" t="s">
        <v>4998</v>
      </c>
      <c r="F257" s="137" t="s">
        <v>11844</v>
      </c>
      <c r="G257" s="2173" t="s">
        <v>11843</v>
      </c>
      <c r="H257" s="137" t="s">
        <v>11842</v>
      </c>
      <c r="I257" s="137" t="s">
        <v>11841</v>
      </c>
      <c r="J257" s="115" t="s">
        <v>4993</v>
      </c>
      <c r="K257" s="137" t="s">
        <v>11840</v>
      </c>
      <c r="L257" s="2174" t="s">
        <v>11839</v>
      </c>
      <c r="M257" s="115" t="s">
        <v>11838</v>
      </c>
      <c r="N257" s="2001" t="s">
        <v>4953</v>
      </c>
      <c r="O257" s="137"/>
      <c r="P257" s="2001" t="s">
        <v>4953</v>
      </c>
      <c r="Q257" s="140">
        <v>1815</v>
      </c>
      <c r="R257" s="138">
        <v>1210</v>
      </c>
      <c r="S257" s="138">
        <v>738</v>
      </c>
      <c r="T257" s="138">
        <v>619</v>
      </c>
      <c r="U257" s="138"/>
      <c r="V257" s="2260">
        <v>119</v>
      </c>
      <c r="W257" s="2260">
        <v>71</v>
      </c>
      <c r="X257" s="218" t="s">
        <v>5029</v>
      </c>
      <c r="Y257" s="2260"/>
      <c r="Z257" s="2260"/>
      <c r="AA257" s="2260"/>
      <c r="AB257" s="2260">
        <v>59</v>
      </c>
      <c r="AC257" s="2260"/>
      <c r="AD257" s="2260"/>
      <c r="AE257" s="138">
        <v>57</v>
      </c>
      <c r="AF257" s="137" t="s">
        <v>11837</v>
      </c>
      <c r="AG257" s="138">
        <v>602</v>
      </c>
      <c r="AH257" s="138">
        <v>7955</v>
      </c>
      <c r="AI257" s="137"/>
      <c r="AJ257" s="137"/>
      <c r="AK257" s="137" t="s">
        <v>6616</v>
      </c>
      <c r="AL257" s="136">
        <v>1</v>
      </c>
      <c r="AM257" s="136"/>
      <c r="AN257" s="115"/>
      <c r="AO257" s="115">
        <v>1</v>
      </c>
      <c r="AP257" s="136"/>
      <c r="AQ257" s="137">
        <v>246</v>
      </c>
      <c r="AR257" s="137" t="s">
        <v>5753</v>
      </c>
      <c r="AS257" s="137" t="s">
        <v>5091</v>
      </c>
      <c r="AT257" s="137"/>
      <c r="AU257" s="329">
        <v>8600</v>
      </c>
      <c r="AV257" s="109">
        <v>34.959349593495936</v>
      </c>
      <c r="AW257" s="138"/>
      <c r="AX257" s="112"/>
      <c r="AY257" s="112"/>
      <c r="AZ257" s="112"/>
      <c r="BA257" s="2175"/>
      <c r="BB257" s="2261"/>
      <c r="BC257" s="2261"/>
      <c r="BD257" s="137"/>
      <c r="BE257" s="2262" t="s">
        <v>5128</v>
      </c>
      <c r="BF257" s="109"/>
      <c r="BG257" s="109"/>
      <c r="BH257" s="109"/>
      <c r="BI257" s="109"/>
      <c r="BJ257" s="109"/>
      <c r="BK257" s="2261"/>
      <c r="BL257" s="2261"/>
      <c r="BM257" s="115"/>
      <c r="BN257" s="2015" t="s">
        <v>5128</v>
      </c>
      <c r="BO257" s="115"/>
      <c r="BP257" s="115"/>
      <c r="BQ257" s="115"/>
      <c r="BR257" s="115">
        <v>1</v>
      </c>
      <c r="BS257" s="115"/>
      <c r="BT257" s="115"/>
      <c r="BU257" s="115"/>
      <c r="BV257" s="115"/>
      <c r="BW257" s="115"/>
      <c r="BX257" s="115"/>
      <c r="BY257" s="137"/>
      <c r="BZ257" s="137"/>
      <c r="CA257" s="137"/>
      <c r="CB257" s="137"/>
      <c r="CC257" s="137"/>
    </row>
    <row r="258" spans="1:81" s="1971" customFormat="1" ht="16.5" customHeight="1">
      <c r="A258" s="115">
        <v>220</v>
      </c>
      <c r="B258" s="115" t="s">
        <v>11836</v>
      </c>
      <c r="C258" s="115" t="s">
        <v>594</v>
      </c>
      <c r="D258" s="115" t="s">
        <v>5624</v>
      </c>
      <c r="E258" s="115" t="s">
        <v>4926</v>
      </c>
      <c r="F258" s="115" t="s">
        <v>11835</v>
      </c>
      <c r="G258" s="1967" t="s">
        <v>11834</v>
      </c>
      <c r="H258" s="115" t="s">
        <v>11833</v>
      </c>
      <c r="I258" s="115" t="s">
        <v>11832</v>
      </c>
      <c r="J258" s="115" t="s">
        <v>4993</v>
      </c>
      <c r="K258" s="2013" t="s">
        <v>20446</v>
      </c>
      <c r="L258" s="2013" t="s">
        <v>11831</v>
      </c>
      <c r="M258" s="2000" t="s">
        <v>11830</v>
      </c>
      <c r="N258" s="2001" t="s">
        <v>4953</v>
      </c>
      <c r="O258" s="2001"/>
      <c r="P258" s="2001" t="s">
        <v>4953</v>
      </c>
      <c r="Q258" s="112">
        <v>2403</v>
      </c>
      <c r="R258" s="112">
        <v>3297</v>
      </c>
      <c r="S258" s="112">
        <v>1467</v>
      </c>
      <c r="T258" s="112">
        <v>1094</v>
      </c>
      <c r="U258" s="112" t="s">
        <v>5072</v>
      </c>
      <c r="V258" s="112">
        <v>373</v>
      </c>
      <c r="W258" s="112">
        <v>725</v>
      </c>
      <c r="X258" s="117" t="s">
        <v>5029</v>
      </c>
      <c r="Y258" s="112">
        <v>148</v>
      </c>
      <c r="Z258" s="112">
        <v>135</v>
      </c>
      <c r="AA258" s="112">
        <v>27000</v>
      </c>
      <c r="AB258" s="112">
        <v>275</v>
      </c>
      <c r="AC258" s="112"/>
      <c r="AD258" s="112"/>
      <c r="AE258" s="112">
        <v>20</v>
      </c>
      <c r="AF258" s="94" t="s">
        <v>11829</v>
      </c>
      <c r="AG258" s="112">
        <v>4564</v>
      </c>
      <c r="AH258" s="112">
        <v>7748</v>
      </c>
      <c r="AI258" s="115" t="s">
        <v>11828</v>
      </c>
      <c r="AJ258" s="115" t="s">
        <v>11827</v>
      </c>
      <c r="AK258" s="115" t="s">
        <v>6579</v>
      </c>
      <c r="AL258" s="115">
        <v>3</v>
      </c>
      <c r="AM258" s="115">
        <v>1</v>
      </c>
      <c r="AN258" s="115">
        <v>1</v>
      </c>
      <c r="AO258" s="115"/>
      <c r="AP258" s="115">
        <v>1</v>
      </c>
      <c r="AQ258" s="115">
        <v>265</v>
      </c>
      <c r="AR258" s="115" t="s">
        <v>4910</v>
      </c>
      <c r="AS258" s="115" t="s">
        <v>4910</v>
      </c>
      <c r="AT258" s="115" t="s">
        <v>11826</v>
      </c>
      <c r="AU258" s="109">
        <v>16167</v>
      </c>
      <c r="AV258" s="109">
        <v>61.007547169811318</v>
      </c>
      <c r="AW258" s="112"/>
      <c r="AX258" s="112"/>
      <c r="AY258" s="112"/>
      <c r="AZ258" s="112"/>
      <c r="BA258" s="112"/>
      <c r="BB258" s="234"/>
      <c r="BC258" s="234"/>
      <c r="BD258" s="234"/>
      <c r="BE258" s="2088" t="s">
        <v>5128</v>
      </c>
      <c r="BF258" s="109"/>
      <c r="BG258" s="109"/>
      <c r="BH258" s="109"/>
      <c r="BI258" s="109"/>
      <c r="BJ258" s="109"/>
      <c r="BK258" s="234"/>
      <c r="BL258" s="234"/>
      <c r="BM258" s="2088"/>
      <c r="BN258" s="2015" t="s">
        <v>5128</v>
      </c>
      <c r="BO258" s="115">
        <v>1</v>
      </c>
      <c r="BP258" s="115"/>
      <c r="BQ258" s="115">
        <v>1</v>
      </c>
      <c r="BR258" s="115">
        <v>2</v>
      </c>
      <c r="BS258" s="115"/>
      <c r="BT258" s="115">
        <v>1</v>
      </c>
      <c r="BU258" s="115"/>
      <c r="BV258" s="115">
        <v>1</v>
      </c>
      <c r="BW258" s="115"/>
      <c r="BX258" s="115"/>
      <c r="BY258" s="240"/>
      <c r="BZ258" s="115"/>
      <c r="CA258" s="115"/>
      <c r="CB258" s="115"/>
      <c r="CC258" s="115"/>
    </row>
    <row r="259" spans="1:81" s="1971" customFormat="1" ht="16.5" customHeight="1">
      <c r="A259" s="115">
        <v>221</v>
      </c>
      <c r="B259" s="115" t="s">
        <v>974</v>
      </c>
      <c r="C259" s="115" t="s">
        <v>594</v>
      </c>
      <c r="D259" s="115" t="s">
        <v>4927</v>
      </c>
      <c r="E259" s="115" t="s">
        <v>4926</v>
      </c>
      <c r="F259" s="115" t="s">
        <v>11825</v>
      </c>
      <c r="G259" s="1967" t="s">
        <v>11824</v>
      </c>
      <c r="H259" s="115" t="s">
        <v>11823</v>
      </c>
      <c r="I259" s="115" t="s">
        <v>11822</v>
      </c>
      <c r="J259" s="115" t="s">
        <v>4993</v>
      </c>
      <c r="K259" s="2013" t="s">
        <v>5144</v>
      </c>
      <c r="L259" s="2013" t="s">
        <v>11821</v>
      </c>
      <c r="M259" s="2000" t="s">
        <v>11820</v>
      </c>
      <c r="N259" s="2001" t="s">
        <v>4953</v>
      </c>
      <c r="O259" s="2001"/>
      <c r="P259" s="2001" t="s">
        <v>4953</v>
      </c>
      <c r="Q259" s="112">
        <v>31645</v>
      </c>
      <c r="R259" s="112">
        <v>1433</v>
      </c>
      <c r="S259" s="112">
        <v>402</v>
      </c>
      <c r="T259" s="112">
        <v>289</v>
      </c>
      <c r="U259" s="112" t="s">
        <v>5120</v>
      </c>
      <c r="V259" s="112">
        <v>113</v>
      </c>
      <c r="W259" s="112">
        <v>49</v>
      </c>
      <c r="X259" s="117" t="s">
        <v>5029</v>
      </c>
      <c r="Y259" s="112">
        <v>65</v>
      </c>
      <c r="Z259" s="112"/>
      <c r="AA259" s="112"/>
      <c r="AB259" s="112">
        <v>65</v>
      </c>
      <c r="AC259" s="112"/>
      <c r="AD259" s="112"/>
      <c r="AE259" s="112"/>
      <c r="AF259" s="94" t="s">
        <v>11819</v>
      </c>
      <c r="AG259" s="112">
        <v>1855</v>
      </c>
      <c r="AH259" s="112">
        <v>1962</v>
      </c>
      <c r="AI259" s="115" t="s">
        <v>11818</v>
      </c>
      <c r="AJ259" s="115" t="s">
        <v>9623</v>
      </c>
      <c r="AK259" s="115"/>
      <c r="AL259" s="115"/>
      <c r="AM259" s="115"/>
      <c r="AN259" s="115"/>
      <c r="AO259" s="115"/>
      <c r="AP259" s="115"/>
      <c r="AQ259" s="115">
        <v>300</v>
      </c>
      <c r="AR259" s="2036" t="s">
        <v>4932</v>
      </c>
      <c r="AS259" s="115" t="s">
        <v>5091</v>
      </c>
      <c r="AT259" s="115" t="s">
        <v>11817</v>
      </c>
      <c r="AU259" s="109">
        <v>300</v>
      </c>
      <c r="AV259" s="109">
        <v>1</v>
      </c>
      <c r="AW259" s="112"/>
      <c r="AX259" s="112"/>
      <c r="AY259" s="112"/>
      <c r="AZ259" s="112"/>
      <c r="BA259" s="112"/>
      <c r="BB259" s="234"/>
      <c r="BC259" s="234"/>
      <c r="BD259" s="234"/>
      <c r="BE259" s="2088" t="s">
        <v>5128</v>
      </c>
      <c r="BF259" s="109"/>
      <c r="BG259" s="109"/>
      <c r="BH259" s="109"/>
      <c r="BI259" s="109"/>
      <c r="BJ259" s="109"/>
      <c r="BK259" s="234"/>
      <c r="BL259" s="234"/>
      <c r="BM259" s="2088"/>
      <c r="BN259" s="2212" t="s">
        <v>5128</v>
      </c>
      <c r="BO259" s="115"/>
      <c r="BP259" s="115"/>
      <c r="BQ259" s="115"/>
      <c r="BR259" s="115"/>
      <c r="BS259" s="115"/>
      <c r="BT259" s="115"/>
      <c r="BU259" s="115"/>
      <c r="BV259" s="115">
        <v>1</v>
      </c>
      <c r="BW259" s="115"/>
      <c r="BX259" s="115"/>
      <c r="BY259" s="240"/>
      <c r="BZ259" s="115"/>
      <c r="CA259" s="115"/>
      <c r="CB259" s="115"/>
      <c r="CC259" s="115"/>
    </row>
    <row r="260" spans="1:81" s="1971" customFormat="1" ht="16.5" customHeight="1">
      <c r="A260" s="115">
        <v>222</v>
      </c>
      <c r="B260" s="186" t="s">
        <v>974</v>
      </c>
      <c r="C260" s="186" t="s">
        <v>577</v>
      </c>
      <c r="D260" s="186" t="s">
        <v>5624</v>
      </c>
      <c r="E260" s="186" t="s">
        <v>4926</v>
      </c>
      <c r="F260" s="186" t="s">
        <v>11816</v>
      </c>
      <c r="G260" s="1999" t="s">
        <v>11815</v>
      </c>
      <c r="H260" s="115" t="s">
        <v>11814</v>
      </c>
      <c r="I260" s="115" t="s">
        <v>11813</v>
      </c>
      <c r="J260" s="115" t="s">
        <v>4993</v>
      </c>
      <c r="K260" s="2013" t="s">
        <v>11812</v>
      </c>
      <c r="L260" s="2013" t="s">
        <v>11811</v>
      </c>
      <c r="M260" s="2000" t="s">
        <v>11810</v>
      </c>
      <c r="N260" s="2001" t="s">
        <v>4953</v>
      </c>
      <c r="O260" s="2001"/>
      <c r="P260" s="2001" t="s">
        <v>4953</v>
      </c>
      <c r="Q260" s="112">
        <v>987</v>
      </c>
      <c r="R260" s="112">
        <v>987</v>
      </c>
      <c r="S260" s="112">
        <v>296</v>
      </c>
      <c r="T260" s="112">
        <v>150</v>
      </c>
      <c r="U260" s="173" t="s">
        <v>5780</v>
      </c>
      <c r="V260" s="112">
        <v>146</v>
      </c>
      <c r="W260" s="112">
        <v>259</v>
      </c>
      <c r="X260" s="117" t="s">
        <v>5029</v>
      </c>
      <c r="Y260" s="112">
        <v>103</v>
      </c>
      <c r="Z260" s="112">
        <v>68</v>
      </c>
      <c r="AA260" s="112">
        <v>17543</v>
      </c>
      <c r="AB260" s="112">
        <v>140</v>
      </c>
      <c r="AC260" s="112"/>
      <c r="AD260" s="112"/>
      <c r="AE260" s="112">
        <v>40</v>
      </c>
      <c r="AF260" s="94" t="s">
        <v>11809</v>
      </c>
      <c r="AG260" s="112">
        <v>9</v>
      </c>
      <c r="AH260" s="112">
        <v>28383</v>
      </c>
      <c r="AI260" s="115"/>
      <c r="AJ260" s="115"/>
      <c r="AK260" s="115"/>
      <c r="AL260" s="115">
        <v>5</v>
      </c>
      <c r="AM260" s="115">
        <v>4</v>
      </c>
      <c r="AN260" s="115"/>
      <c r="AO260" s="115">
        <v>1</v>
      </c>
      <c r="AP260" s="115"/>
      <c r="AQ260" s="115">
        <v>255</v>
      </c>
      <c r="AR260" s="115" t="s">
        <v>5753</v>
      </c>
      <c r="AS260" s="115" t="s">
        <v>5091</v>
      </c>
      <c r="AT260" s="115" t="s">
        <v>11808</v>
      </c>
      <c r="AU260" s="109">
        <v>2300</v>
      </c>
      <c r="AV260" s="109">
        <v>9.0196078431372548</v>
      </c>
      <c r="AW260" s="112"/>
      <c r="AX260" s="112"/>
      <c r="AY260" s="112"/>
      <c r="AZ260" s="112"/>
      <c r="BA260" s="112"/>
      <c r="BB260" s="234"/>
      <c r="BC260" s="234"/>
      <c r="BD260" s="234"/>
      <c r="BE260" s="2088" t="s">
        <v>5128</v>
      </c>
      <c r="BF260" s="109"/>
      <c r="BG260" s="109"/>
      <c r="BH260" s="109"/>
      <c r="BI260" s="109"/>
      <c r="BJ260" s="109"/>
      <c r="BK260" s="234"/>
      <c r="BL260" s="234"/>
      <c r="BM260" s="2088"/>
      <c r="BN260" s="2212" t="s">
        <v>5128</v>
      </c>
      <c r="BO260" s="115"/>
      <c r="BP260" s="115"/>
      <c r="BQ260" s="115"/>
      <c r="BR260" s="115"/>
      <c r="BS260" s="115"/>
      <c r="BT260" s="115"/>
      <c r="BU260" s="115"/>
      <c r="BV260" s="115"/>
      <c r="BW260" s="115"/>
      <c r="BX260" s="115"/>
      <c r="BY260" s="115">
        <v>3</v>
      </c>
      <c r="BZ260" s="115"/>
      <c r="CA260" s="115"/>
      <c r="CB260" s="115">
        <v>3</v>
      </c>
      <c r="CC260" s="115"/>
    </row>
    <row r="261" spans="1:81" s="2049" customFormat="1" ht="16.5" customHeight="1">
      <c r="A261" s="2132"/>
      <c r="B261" s="167" t="s">
        <v>11807</v>
      </c>
      <c r="C261" s="2133"/>
      <c r="D261" s="2133">
        <v>4</v>
      </c>
      <c r="E261" s="2134"/>
      <c r="F261" s="229"/>
      <c r="G261" s="2159"/>
      <c r="H261" s="229"/>
      <c r="I261" s="229"/>
      <c r="J261" s="229"/>
      <c r="K261" s="2160"/>
      <c r="L261" s="2160"/>
      <c r="M261" s="2238"/>
      <c r="N261" s="2161"/>
      <c r="O261" s="2161"/>
      <c r="P261" s="2161"/>
      <c r="Q261" s="160"/>
      <c r="R261" s="160"/>
      <c r="S261" s="160"/>
      <c r="T261" s="160"/>
      <c r="U261" s="160"/>
      <c r="V261" s="160"/>
      <c r="W261" s="160"/>
      <c r="X261" s="162"/>
      <c r="Y261" s="160"/>
      <c r="Z261" s="160"/>
      <c r="AA261" s="160"/>
      <c r="AB261" s="160"/>
      <c r="AC261" s="160"/>
      <c r="AD261" s="160"/>
      <c r="AE261" s="160"/>
      <c r="AF261" s="317"/>
      <c r="AG261" s="160"/>
      <c r="AH261" s="160"/>
      <c r="AI261" s="162"/>
      <c r="AJ261" s="162"/>
      <c r="AK261" s="229"/>
      <c r="AL261" s="229"/>
      <c r="AM261" s="229"/>
      <c r="AN261" s="229"/>
      <c r="AO261" s="229"/>
      <c r="AP261" s="229"/>
      <c r="AQ261" s="229"/>
      <c r="AR261" s="229"/>
      <c r="AS261" s="229"/>
      <c r="AT261" s="229"/>
      <c r="AU261" s="158"/>
      <c r="AV261" s="158"/>
      <c r="AW261" s="160"/>
      <c r="AX261" s="160"/>
      <c r="AY261" s="160"/>
      <c r="AZ261" s="160"/>
      <c r="BA261" s="160"/>
      <c r="BB261" s="162"/>
      <c r="BC261" s="162"/>
      <c r="BD261" s="162"/>
      <c r="BE261" s="2239"/>
      <c r="BF261" s="158"/>
      <c r="BG261" s="158"/>
      <c r="BH261" s="158"/>
      <c r="BI261" s="158"/>
      <c r="BJ261" s="158"/>
      <c r="BK261" s="162"/>
      <c r="BL261" s="162"/>
      <c r="BM261" s="162"/>
      <c r="BN261" s="2263"/>
      <c r="BO261" s="229"/>
      <c r="BP261" s="229"/>
      <c r="BQ261" s="229"/>
      <c r="BR261" s="229"/>
      <c r="BS261" s="229"/>
      <c r="BT261" s="229"/>
      <c r="BU261" s="229"/>
      <c r="BV261" s="229"/>
      <c r="BW261" s="229"/>
      <c r="BX261" s="229"/>
      <c r="BY261" s="229"/>
      <c r="BZ261" s="229"/>
      <c r="CA261" s="229"/>
      <c r="CB261" s="229"/>
      <c r="CC261" s="229"/>
    </row>
    <row r="262" spans="1:81" s="2049" customFormat="1" ht="16.5" customHeight="1">
      <c r="A262" s="387"/>
      <c r="B262" s="75" t="s">
        <v>11806</v>
      </c>
      <c r="C262" s="2187"/>
      <c r="D262" s="2187">
        <v>12</v>
      </c>
      <c r="E262" s="2188"/>
      <c r="F262" s="67"/>
      <c r="G262" s="2189"/>
      <c r="H262" s="67"/>
      <c r="I262" s="67"/>
      <c r="J262" s="67"/>
      <c r="K262" s="2190"/>
      <c r="L262" s="2190"/>
      <c r="M262" s="2241"/>
      <c r="N262" s="2191"/>
      <c r="O262" s="2191"/>
      <c r="P262" s="2191"/>
      <c r="Q262" s="66"/>
      <c r="R262" s="66"/>
      <c r="S262" s="66"/>
      <c r="T262" s="66"/>
      <c r="U262" s="66"/>
      <c r="V262" s="66"/>
      <c r="W262" s="66"/>
      <c r="X262" s="68"/>
      <c r="Y262" s="66"/>
      <c r="Z262" s="66"/>
      <c r="AA262" s="66"/>
      <c r="AB262" s="66"/>
      <c r="AC262" s="66"/>
      <c r="AD262" s="66"/>
      <c r="AE262" s="66"/>
      <c r="AF262" s="2242"/>
      <c r="AG262" s="66"/>
      <c r="AH262" s="66"/>
      <c r="AI262" s="68"/>
      <c r="AJ262" s="68"/>
      <c r="AK262" s="67"/>
      <c r="AL262" s="67"/>
      <c r="AM262" s="67"/>
      <c r="AN262" s="67"/>
      <c r="AO262" s="67"/>
      <c r="AP262" s="67"/>
      <c r="AQ262" s="67"/>
      <c r="AR262" s="67"/>
      <c r="AS262" s="67"/>
      <c r="AT262" s="67"/>
      <c r="AU262" s="63"/>
      <c r="AV262" s="63"/>
      <c r="AW262" s="66"/>
      <c r="AX262" s="66"/>
      <c r="AY262" s="66"/>
      <c r="AZ262" s="66"/>
      <c r="BA262" s="66"/>
      <c r="BB262" s="68"/>
      <c r="BC262" s="68"/>
      <c r="BD262" s="68"/>
      <c r="BE262" s="2243"/>
      <c r="BF262" s="63"/>
      <c r="BG262" s="63"/>
      <c r="BH262" s="63"/>
      <c r="BI262" s="63"/>
      <c r="BJ262" s="63"/>
      <c r="BK262" s="68"/>
      <c r="BL262" s="68"/>
      <c r="BM262" s="68"/>
      <c r="BN262" s="2264"/>
      <c r="BO262" s="67"/>
      <c r="BP262" s="67"/>
      <c r="BQ262" s="67"/>
      <c r="BR262" s="67"/>
      <c r="BS262" s="67"/>
      <c r="BT262" s="67"/>
      <c r="BU262" s="67"/>
      <c r="BV262" s="67"/>
      <c r="BW262" s="67"/>
      <c r="BX262" s="67"/>
      <c r="BY262" s="67"/>
      <c r="BZ262" s="67"/>
      <c r="CA262" s="67"/>
      <c r="CB262" s="67"/>
      <c r="CC262" s="67"/>
    </row>
    <row r="263" spans="1:81" s="1971" customFormat="1" ht="16.5" customHeight="1">
      <c r="A263" s="2209"/>
      <c r="B263" s="2209" t="s">
        <v>11717</v>
      </c>
      <c r="C263" s="2209"/>
      <c r="D263" s="2209"/>
      <c r="E263" s="2209"/>
      <c r="F263" s="492"/>
      <c r="G263" s="1967"/>
      <c r="H263" s="115"/>
      <c r="I263" s="115"/>
      <c r="J263" s="115"/>
      <c r="K263" s="2013"/>
      <c r="L263" s="2013"/>
      <c r="M263" s="2070"/>
      <c r="N263" s="2001"/>
      <c r="O263" s="2001"/>
      <c r="P263" s="2001"/>
      <c r="Q263" s="112"/>
      <c r="R263" s="112"/>
      <c r="S263" s="112"/>
      <c r="T263" s="112"/>
      <c r="U263" s="112"/>
      <c r="V263" s="112"/>
      <c r="W263" s="112"/>
      <c r="X263" s="117"/>
      <c r="Y263" s="112"/>
      <c r="Z263" s="112"/>
      <c r="AA263" s="112"/>
      <c r="AB263" s="112"/>
      <c r="AC263" s="112"/>
      <c r="AD263" s="112"/>
      <c r="AE263" s="112"/>
      <c r="AF263" s="2002"/>
      <c r="AG263" s="112"/>
      <c r="AH263" s="112"/>
      <c r="AI263" s="117"/>
      <c r="AJ263" s="117"/>
      <c r="AK263" s="115"/>
      <c r="AL263" s="115"/>
      <c r="AM263" s="115"/>
      <c r="AN263" s="115"/>
      <c r="AO263" s="115"/>
      <c r="AP263" s="115"/>
      <c r="AQ263" s="115"/>
      <c r="AR263" s="115"/>
      <c r="AS263" s="115"/>
      <c r="AT263" s="115"/>
      <c r="AU263" s="109"/>
      <c r="AV263" s="109"/>
      <c r="AW263" s="112"/>
      <c r="AX263" s="112"/>
      <c r="AY263" s="112"/>
      <c r="AZ263" s="112"/>
      <c r="BA263" s="112"/>
      <c r="BB263" s="117"/>
      <c r="BC263" s="117"/>
      <c r="BD263" s="117"/>
      <c r="BE263" s="117"/>
      <c r="BF263" s="109"/>
      <c r="BG263" s="109"/>
      <c r="BH263" s="109"/>
      <c r="BI263" s="109"/>
      <c r="BJ263" s="109"/>
      <c r="BK263" s="117"/>
      <c r="BL263" s="117"/>
      <c r="BM263" s="117"/>
      <c r="BN263" s="2181"/>
      <c r="BO263" s="115"/>
      <c r="BP263" s="115"/>
      <c r="BQ263" s="115"/>
      <c r="BR263" s="115"/>
      <c r="BS263" s="115"/>
      <c r="BT263" s="115"/>
      <c r="BU263" s="115"/>
      <c r="BV263" s="115"/>
      <c r="BW263" s="115"/>
      <c r="BX263" s="115"/>
      <c r="BY263" s="115"/>
      <c r="BZ263" s="115"/>
      <c r="CA263" s="115"/>
      <c r="CB263" s="115"/>
      <c r="CC263" s="115"/>
    </row>
    <row r="264" spans="1:81" s="1971" customFormat="1" ht="16.5" customHeight="1">
      <c r="A264" s="115">
        <v>223</v>
      </c>
      <c r="B264" s="240" t="s">
        <v>1035</v>
      </c>
      <c r="C264" s="240" t="s">
        <v>1078</v>
      </c>
      <c r="D264" s="240" t="s">
        <v>5986</v>
      </c>
      <c r="E264" s="240" t="s">
        <v>4926</v>
      </c>
      <c r="F264" s="240" t="s">
        <v>11805</v>
      </c>
      <c r="G264" s="2008" t="s">
        <v>11804</v>
      </c>
      <c r="H264" s="216" t="s">
        <v>11803</v>
      </c>
      <c r="I264" s="216" t="s">
        <v>11802</v>
      </c>
      <c r="J264" s="240" t="s">
        <v>4993</v>
      </c>
      <c r="K264" s="216" t="s">
        <v>11801</v>
      </c>
      <c r="L264" s="216" t="s">
        <v>11800</v>
      </c>
      <c r="M264" s="218" t="s">
        <v>11799</v>
      </c>
      <c r="N264" s="216" t="s">
        <v>4953</v>
      </c>
      <c r="O264" s="218"/>
      <c r="P264" s="216" t="s">
        <v>4953</v>
      </c>
      <c r="Q264" s="98">
        <v>112271</v>
      </c>
      <c r="R264" s="98">
        <v>2116</v>
      </c>
      <c r="S264" s="509">
        <v>660</v>
      </c>
      <c r="T264" s="98">
        <v>555</v>
      </c>
      <c r="U264" s="509" t="s">
        <v>5072</v>
      </c>
      <c r="V264" s="98">
        <v>105</v>
      </c>
      <c r="W264" s="98">
        <v>234</v>
      </c>
      <c r="X264" s="218" t="s">
        <v>4915</v>
      </c>
      <c r="Y264" s="98">
        <v>167</v>
      </c>
      <c r="Z264" s="98">
        <v>72</v>
      </c>
      <c r="AA264" s="98">
        <v>6678</v>
      </c>
      <c r="AB264" s="98">
        <v>36</v>
      </c>
      <c r="AC264" s="98"/>
      <c r="AD264" s="98"/>
      <c r="AE264" s="98">
        <v>27</v>
      </c>
      <c r="AF264" s="218" t="s">
        <v>11798</v>
      </c>
      <c r="AG264" s="98">
        <v>7333</v>
      </c>
      <c r="AH264" s="98">
        <v>10399</v>
      </c>
      <c r="AI264" s="240"/>
      <c r="AJ264" s="240"/>
      <c r="AK264" s="240" t="s">
        <v>4987</v>
      </c>
      <c r="AL264" s="240">
        <v>3</v>
      </c>
      <c r="AM264" s="240">
        <v>1</v>
      </c>
      <c r="AN264" s="240">
        <v>2</v>
      </c>
      <c r="AO264" s="240"/>
      <c r="AP264" s="240"/>
      <c r="AQ264" s="240">
        <v>310</v>
      </c>
      <c r="AR264" s="216" t="s">
        <v>11787</v>
      </c>
      <c r="AS264" s="244" t="s">
        <v>11787</v>
      </c>
      <c r="AT264" s="240" t="s">
        <v>11785</v>
      </c>
      <c r="AU264" s="221">
        <v>11258</v>
      </c>
      <c r="AV264" s="109">
        <v>36.316129032258061</v>
      </c>
      <c r="AW264" s="98"/>
      <c r="AX264" s="98"/>
      <c r="AY264" s="98"/>
      <c r="AZ264" s="98"/>
      <c r="BA264" s="98"/>
      <c r="BB264" s="218"/>
      <c r="BC264" s="218"/>
      <c r="BD264" s="218"/>
      <c r="BE264" s="2011" t="s">
        <v>5128</v>
      </c>
      <c r="BF264" s="221"/>
      <c r="BG264" s="221"/>
      <c r="BH264" s="221"/>
      <c r="BI264" s="221"/>
      <c r="BJ264" s="221"/>
      <c r="BK264" s="218"/>
      <c r="BL264" s="218"/>
      <c r="BM264" s="240"/>
      <c r="BN264" s="2012" t="s">
        <v>5128</v>
      </c>
      <c r="BO264" s="240">
        <v>1</v>
      </c>
      <c r="BP264" s="240"/>
      <c r="BQ264" s="240">
        <v>1</v>
      </c>
      <c r="BR264" s="240"/>
      <c r="BS264" s="115">
        <v>1</v>
      </c>
      <c r="BT264" s="240">
        <v>1</v>
      </c>
      <c r="BU264" s="240"/>
      <c r="BV264" s="240"/>
      <c r="BW264" s="240">
        <v>1</v>
      </c>
      <c r="BX264" s="240"/>
      <c r="BY264" s="240"/>
      <c r="BZ264" s="240"/>
      <c r="CA264" s="218"/>
      <c r="CB264" s="218"/>
      <c r="CC264" s="218"/>
    </row>
    <row r="265" spans="1:81" s="1971" customFormat="1" ht="16.5" customHeight="1">
      <c r="A265" s="115">
        <v>224</v>
      </c>
      <c r="B265" s="240" t="s">
        <v>1035</v>
      </c>
      <c r="C265" s="240" t="s">
        <v>1078</v>
      </c>
      <c r="D265" s="240" t="s">
        <v>5986</v>
      </c>
      <c r="E265" s="240" t="s">
        <v>4926</v>
      </c>
      <c r="F265" s="240" t="s">
        <v>11797</v>
      </c>
      <c r="G265" s="2008" t="s">
        <v>11796</v>
      </c>
      <c r="H265" s="240" t="s">
        <v>11795</v>
      </c>
      <c r="I265" s="216" t="s">
        <v>11794</v>
      </c>
      <c r="J265" s="240" t="s">
        <v>4993</v>
      </c>
      <c r="K265" s="216" t="s">
        <v>11793</v>
      </c>
      <c r="L265" s="216" t="s">
        <v>11792</v>
      </c>
      <c r="M265" s="216" t="s">
        <v>11791</v>
      </c>
      <c r="N265" s="216" t="s">
        <v>4993</v>
      </c>
      <c r="O265" s="2010" t="s">
        <v>5251</v>
      </c>
      <c r="P265" s="216" t="s">
        <v>4993</v>
      </c>
      <c r="Q265" s="98">
        <v>32129.5</v>
      </c>
      <c r="R265" s="98">
        <v>7105.84</v>
      </c>
      <c r="S265" s="98">
        <v>1491</v>
      </c>
      <c r="T265" s="98">
        <v>905</v>
      </c>
      <c r="U265" s="509" t="s">
        <v>5072</v>
      </c>
      <c r="V265" s="98">
        <v>586</v>
      </c>
      <c r="W265" s="98">
        <v>640</v>
      </c>
      <c r="X265" s="218" t="s">
        <v>4915</v>
      </c>
      <c r="Y265" s="98">
        <v>204</v>
      </c>
      <c r="Z265" s="98">
        <v>96</v>
      </c>
      <c r="AA265" s="98">
        <v>11534</v>
      </c>
      <c r="AB265" s="98">
        <v>101</v>
      </c>
      <c r="AC265" s="98"/>
      <c r="AD265" s="98"/>
      <c r="AE265" s="98">
        <v>95</v>
      </c>
      <c r="AF265" s="216" t="s">
        <v>11790</v>
      </c>
      <c r="AG265" s="98">
        <v>10354</v>
      </c>
      <c r="AH265" s="98">
        <v>14852</v>
      </c>
      <c r="AI265" s="240" t="s">
        <v>11789</v>
      </c>
      <c r="AJ265" s="240" t="s">
        <v>11788</v>
      </c>
      <c r="AK265" s="240" t="s">
        <v>6616</v>
      </c>
      <c r="AL265" s="240">
        <v>5</v>
      </c>
      <c r="AM265" s="240">
        <v>2</v>
      </c>
      <c r="AN265" s="240">
        <v>3</v>
      </c>
      <c r="AO265" s="240"/>
      <c r="AP265" s="240"/>
      <c r="AQ265" s="240">
        <v>310</v>
      </c>
      <c r="AR265" s="216" t="s">
        <v>11787</v>
      </c>
      <c r="AS265" s="216" t="s">
        <v>11786</v>
      </c>
      <c r="AT265" s="240" t="s">
        <v>11785</v>
      </c>
      <c r="AU265" s="221">
        <v>18326</v>
      </c>
      <c r="AV265" s="109">
        <v>59.116129032258065</v>
      </c>
      <c r="AW265" s="98"/>
      <c r="AX265" s="98"/>
      <c r="AY265" s="98"/>
      <c r="AZ265" s="98"/>
      <c r="BA265" s="98"/>
      <c r="BB265" s="218"/>
      <c r="BC265" s="218"/>
      <c r="BD265" s="218"/>
      <c r="BE265" s="2011" t="s">
        <v>5128</v>
      </c>
      <c r="BF265" s="221"/>
      <c r="BG265" s="221"/>
      <c r="BH265" s="221"/>
      <c r="BI265" s="221"/>
      <c r="BJ265" s="221"/>
      <c r="BK265" s="218"/>
      <c r="BL265" s="218"/>
      <c r="BM265" s="2011"/>
      <c r="BN265" s="2012" t="s">
        <v>5128</v>
      </c>
      <c r="BO265" s="240">
        <v>6</v>
      </c>
      <c r="BP265" s="240">
        <v>1</v>
      </c>
      <c r="BQ265" s="240">
        <v>5</v>
      </c>
      <c r="BR265" s="240"/>
      <c r="BS265" s="115"/>
      <c r="BT265" s="240">
        <v>7</v>
      </c>
      <c r="BU265" s="240">
        <v>17</v>
      </c>
      <c r="BV265" s="240"/>
      <c r="BW265" s="240">
        <v>1</v>
      </c>
      <c r="BX265" s="240">
        <v>20</v>
      </c>
      <c r="BY265" s="240"/>
      <c r="BZ265" s="240"/>
      <c r="CA265" s="240"/>
      <c r="CB265" s="240"/>
      <c r="CC265" s="240"/>
    </row>
    <row r="266" spans="1:81" s="1971" customFormat="1" ht="16.5" customHeight="1">
      <c r="A266" s="115">
        <v>225</v>
      </c>
      <c r="B266" s="115" t="s">
        <v>1035</v>
      </c>
      <c r="C266" s="115" t="s">
        <v>153</v>
      </c>
      <c r="D266" s="115" t="s">
        <v>5986</v>
      </c>
      <c r="E266" s="115" t="s">
        <v>4926</v>
      </c>
      <c r="F266" s="115" t="s">
        <v>11784</v>
      </c>
      <c r="G266" s="1967" t="s">
        <v>11783</v>
      </c>
      <c r="H266" s="240" t="s">
        <v>11782</v>
      </c>
      <c r="I266" s="240" t="s">
        <v>11781</v>
      </c>
      <c r="J266" s="115" t="s">
        <v>4993</v>
      </c>
      <c r="K266" s="2009" t="s">
        <v>11780</v>
      </c>
      <c r="L266" s="2009" t="s">
        <v>11779</v>
      </c>
      <c r="M266" s="2030" t="s">
        <v>11778</v>
      </c>
      <c r="N266" s="2010" t="s">
        <v>4953</v>
      </c>
      <c r="O266" s="2001"/>
      <c r="P266" s="2010" t="s">
        <v>4993</v>
      </c>
      <c r="Q266" s="98">
        <v>125000</v>
      </c>
      <c r="R266" s="98">
        <v>1733.41</v>
      </c>
      <c r="S266" s="98">
        <v>727</v>
      </c>
      <c r="T266" s="98">
        <v>644</v>
      </c>
      <c r="U266" s="112" t="s">
        <v>11777</v>
      </c>
      <c r="V266" s="98">
        <v>83</v>
      </c>
      <c r="W266" s="98">
        <v>76</v>
      </c>
      <c r="X266" s="218" t="s">
        <v>5029</v>
      </c>
      <c r="Y266" s="98">
        <v>99</v>
      </c>
      <c r="Z266" s="98">
        <v>108</v>
      </c>
      <c r="AA266" s="98">
        <v>4391</v>
      </c>
      <c r="AB266" s="98">
        <v>92</v>
      </c>
      <c r="AC266" s="112"/>
      <c r="AD266" s="112"/>
      <c r="AE266" s="112">
        <v>272</v>
      </c>
      <c r="AF266" s="216" t="s">
        <v>11776</v>
      </c>
      <c r="AG266" s="112">
        <v>1028</v>
      </c>
      <c r="AH266" s="112">
        <v>2419</v>
      </c>
      <c r="AI266" s="115" t="s">
        <v>11775</v>
      </c>
      <c r="AJ266" s="240" t="s">
        <v>11774</v>
      </c>
      <c r="AK266" s="240" t="s">
        <v>4987</v>
      </c>
      <c r="AL266" s="115">
        <v>4</v>
      </c>
      <c r="AM266" s="115">
        <v>2</v>
      </c>
      <c r="AN266" s="115">
        <v>1</v>
      </c>
      <c r="AO266" s="115">
        <v>1</v>
      </c>
      <c r="AP266" s="115"/>
      <c r="AQ266" s="115">
        <v>96</v>
      </c>
      <c r="AR266" s="115" t="s">
        <v>5753</v>
      </c>
      <c r="AS266" s="115" t="s">
        <v>5753</v>
      </c>
      <c r="AT266" s="115" t="s">
        <v>11719</v>
      </c>
      <c r="AU266" s="109">
        <v>8904</v>
      </c>
      <c r="AV266" s="109">
        <v>92.75</v>
      </c>
      <c r="AW266" s="112"/>
      <c r="AX266" s="112"/>
      <c r="AY266" s="112"/>
      <c r="AZ266" s="112"/>
      <c r="BA266" s="112"/>
      <c r="BB266" s="117"/>
      <c r="BC266" s="117"/>
      <c r="BD266" s="117"/>
      <c r="BE266" s="2002" t="s">
        <v>5128</v>
      </c>
      <c r="BF266" s="109" t="s">
        <v>5251</v>
      </c>
      <c r="BG266" s="109" t="s">
        <v>5251</v>
      </c>
      <c r="BH266" s="109" t="s">
        <v>5251</v>
      </c>
      <c r="BI266" s="109" t="s">
        <v>5251</v>
      </c>
      <c r="BJ266" s="109" t="s">
        <v>5251</v>
      </c>
      <c r="BK266" s="117"/>
      <c r="BL266" s="117"/>
      <c r="BM266" s="2002"/>
      <c r="BN266" s="2011" t="s">
        <v>4908</v>
      </c>
      <c r="BO266" s="115"/>
      <c r="BP266" s="115"/>
      <c r="BQ266" s="115"/>
      <c r="BR266" s="115">
        <v>1</v>
      </c>
      <c r="BS266" s="115">
        <v>1</v>
      </c>
      <c r="BT266" s="115">
        <v>8</v>
      </c>
      <c r="BU266" s="115">
        <v>1</v>
      </c>
      <c r="BV266" s="115"/>
      <c r="BW266" s="115"/>
      <c r="BX266" s="115">
        <v>0</v>
      </c>
      <c r="BY266" s="115"/>
      <c r="BZ266" s="115"/>
      <c r="CA266" s="115"/>
      <c r="CB266" s="115"/>
      <c r="CC266" s="115"/>
    </row>
    <row r="267" spans="1:81" s="1971" customFormat="1" ht="16.5" customHeight="1">
      <c r="A267" s="240">
        <v>226</v>
      </c>
      <c r="B267" s="240" t="s">
        <v>11717</v>
      </c>
      <c r="C267" s="240" t="s">
        <v>11773</v>
      </c>
      <c r="D267" s="240" t="s">
        <v>5426</v>
      </c>
      <c r="E267" s="240" t="s">
        <v>4926</v>
      </c>
      <c r="F267" s="240" t="s">
        <v>11772</v>
      </c>
      <c r="G267" s="2008" t="s">
        <v>11771</v>
      </c>
      <c r="H267" s="2146" t="s">
        <v>11770</v>
      </c>
      <c r="I267" s="2146" t="s">
        <v>11769</v>
      </c>
      <c r="J267" s="2146" t="s">
        <v>4993</v>
      </c>
      <c r="K267" s="2151" t="s">
        <v>5747</v>
      </c>
      <c r="L267" s="2151" t="s">
        <v>11768</v>
      </c>
      <c r="M267" s="2030" t="s">
        <v>11767</v>
      </c>
      <c r="N267" s="216" t="s">
        <v>4953</v>
      </c>
      <c r="O267" s="218"/>
      <c r="P267" s="216" t="s">
        <v>4953</v>
      </c>
      <c r="Q267" s="98">
        <v>4200</v>
      </c>
      <c r="R267" s="98">
        <v>2117.6</v>
      </c>
      <c r="S267" s="98">
        <v>723</v>
      </c>
      <c r="T267" s="98">
        <v>657</v>
      </c>
      <c r="U267" s="98" t="s">
        <v>5141</v>
      </c>
      <c r="V267" s="98">
        <v>66</v>
      </c>
      <c r="W267" s="98">
        <v>132</v>
      </c>
      <c r="X267" s="218" t="s">
        <v>4935</v>
      </c>
      <c r="Y267" s="98">
        <v>66</v>
      </c>
      <c r="Z267" s="98">
        <v>66</v>
      </c>
      <c r="AA267" s="98">
        <v>1828</v>
      </c>
      <c r="AB267" s="98">
        <v>66</v>
      </c>
      <c r="AC267" s="98"/>
      <c r="AD267" s="98"/>
      <c r="AE267" s="98"/>
      <c r="AF267" s="216" t="s">
        <v>11766</v>
      </c>
      <c r="AG267" s="98">
        <v>29921</v>
      </c>
      <c r="AH267" s="98">
        <v>39675</v>
      </c>
      <c r="AI267" s="240" t="s">
        <v>11765</v>
      </c>
      <c r="AJ267" s="240" t="s">
        <v>11764</v>
      </c>
      <c r="AK267" s="240" t="s">
        <v>4950</v>
      </c>
      <c r="AL267" s="115">
        <v>14</v>
      </c>
      <c r="AM267" s="115">
        <v>2</v>
      </c>
      <c r="AN267" s="115">
        <v>2</v>
      </c>
      <c r="AO267" s="115">
        <v>10</v>
      </c>
      <c r="AP267" s="240"/>
      <c r="AQ267" s="240">
        <v>234</v>
      </c>
      <c r="AR267" s="240" t="s">
        <v>7789</v>
      </c>
      <c r="AS267" s="240" t="s">
        <v>7789</v>
      </c>
      <c r="AT267" s="240" t="s">
        <v>11763</v>
      </c>
      <c r="AU267" s="221">
        <v>2831</v>
      </c>
      <c r="AV267" s="109">
        <v>12.098290598290598</v>
      </c>
      <c r="AW267" s="98"/>
      <c r="AX267" s="98"/>
      <c r="AY267" s="98"/>
      <c r="AZ267" s="98"/>
      <c r="BA267" s="98"/>
      <c r="BB267" s="2011"/>
      <c r="BC267" s="2011"/>
      <c r="BD267" s="2011"/>
      <c r="BE267" s="2011" t="s">
        <v>4908</v>
      </c>
      <c r="BF267" s="221"/>
      <c r="BG267" s="221"/>
      <c r="BH267" s="221"/>
      <c r="BI267" s="221"/>
      <c r="BJ267" s="221"/>
      <c r="BK267" s="2011"/>
      <c r="BL267" s="2011"/>
      <c r="BM267" s="2011"/>
      <c r="BN267" s="2012" t="s">
        <v>4908</v>
      </c>
      <c r="BO267" s="240">
        <v>1</v>
      </c>
      <c r="BP267" s="240"/>
      <c r="BQ267" s="240">
        <v>1</v>
      </c>
      <c r="BR267" s="240">
        <v>2</v>
      </c>
      <c r="BS267" s="115">
        <v>1</v>
      </c>
      <c r="BT267" s="240">
        <v>4</v>
      </c>
      <c r="BU267" s="240"/>
      <c r="BV267" s="240">
        <v>4</v>
      </c>
      <c r="BW267" s="240"/>
      <c r="BX267" s="240">
        <v>2</v>
      </c>
      <c r="BY267" s="240"/>
      <c r="BZ267" s="240"/>
      <c r="CA267" s="240"/>
      <c r="CB267" s="240"/>
      <c r="CC267" s="240"/>
    </row>
    <row r="268" spans="1:81" s="2049" customFormat="1" ht="16.5" customHeight="1">
      <c r="A268" s="2132"/>
      <c r="B268" s="167" t="s">
        <v>11762</v>
      </c>
      <c r="C268" s="2133"/>
      <c r="D268" s="2133">
        <v>4</v>
      </c>
      <c r="E268" s="2134"/>
      <c r="F268" s="229"/>
      <c r="G268" s="2159"/>
      <c r="H268" s="229"/>
      <c r="I268" s="229"/>
      <c r="J268" s="229"/>
      <c r="K268" s="2160"/>
      <c r="L268" s="2160"/>
      <c r="M268" s="2238"/>
      <c r="N268" s="2161"/>
      <c r="O268" s="2161"/>
      <c r="P268" s="2161"/>
      <c r="Q268" s="160"/>
      <c r="R268" s="160"/>
      <c r="S268" s="160"/>
      <c r="T268" s="160"/>
      <c r="U268" s="160"/>
      <c r="V268" s="160"/>
      <c r="W268" s="160"/>
      <c r="X268" s="162"/>
      <c r="Y268" s="160"/>
      <c r="Z268" s="160"/>
      <c r="AA268" s="160"/>
      <c r="AB268" s="160"/>
      <c r="AC268" s="160"/>
      <c r="AD268" s="160"/>
      <c r="AE268" s="160"/>
      <c r="AF268" s="317"/>
      <c r="AG268" s="160"/>
      <c r="AH268" s="160"/>
      <c r="AI268" s="162"/>
      <c r="AJ268" s="162"/>
      <c r="AK268" s="229"/>
      <c r="AL268" s="229"/>
      <c r="AM268" s="229"/>
      <c r="AN268" s="229"/>
      <c r="AO268" s="229"/>
      <c r="AP268" s="229"/>
      <c r="AQ268" s="229"/>
      <c r="AR268" s="229"/>
      <c r="AS268" s="229"/>
      <c r="AT268" s="229"/>
      <c r="AU268" s="158"/>
      <c r="AV268" s="158"/>
      <c r="AW268" s="160"/>
      <c r="AX268" s="160"/>
      <c r="AY268" s="160"/>
      <c r="AZ268" s="160"/>
      <c r="BA268" s="160"/>
      <c r="BB268" s="162"/>
      <c r="BC268" s="162"/>
      <c r="BD268" s="162"/>
      <c r="BE268" s="2239"/>
      <c r="BF268" s="158"/>
      <c r="BG268" s="158"/>
      <c r="BH268" s="158"/>
      <c r="BI268" s="158"/>
      <c r="BJ268" s="158"/>
      <c r="BK268" s="162"/>
      <c r="BL268" s="162"/>
      <c r="BM268" s="162"/>
      <c r="BN268" s="2263"/>
      <c r="BO268" s="229"/>
      <c r="BP268" s="229"/>
      <c r="BQ268" s="229"/>
      <c r="BR268" s="229"/>
      <c r="BS268" s="229"/>
      <c r="BT268" s="229"/>
      <c r="BU268" s="229"/>
      <c r="BV268" s="229"/>
      <c r="BW268" s="229"/>
      <c r="BX268" s="229"/>
      <c r="BY268" s="229"/>
      <c r="BZ268" s="229"/>
      <c r="CA268" s="229"/>
      <c r="CB268" s="229"/>
      <c r="CC268" s="229"/>
    </row>
    <row r="269" spans="1:81" s="1971" customFormat="1" ht="16.5" customHeight="1">
      <c r="A269" s="115">
        <v>227</v>
      </c>
      <c r="B269" s="115" t="s">
        <v>1035</v>
      </c>
      <c r="C269" s="115" t="s">
        <v>577</v>
      </c>
      <c r="D269" s="115" t="s">
        <v>140</v>
      </c>
      <c r="E269" s="115" t="s">
        <v>4998</v>
      </c>
      <c r="F269" s="115" t="s">
        <v>11761</v>
      </c>
      <c r="G269" s="1967" t="s">
        <v>11760</v>
      </c>
      <c r="H269" s="115" t="s">
        <v>11759</v>
      </c>
      <c r="I269" s="115" t="s">
        <v>11758</v>
      </c>
      <c r="J269" s="115" t="s">
        <v>4993</v>
      </c>
      <c r="K269" s="2013" t="s">
        <v>11757</v>
      </c>
      <c r="L269" s="2013" t="s">
        <v>11756</v>
      </c>
      <c r="M269" s="2000" t="s">
        <v>11755</v>
      </c>
      <c r="N269" s="2001" t="s">
        <v>4953</v>
      </c>
      <c r="O269" s="2001"/>
      <c r="P269" s="2001" t="s">
        <v>4953</v>
      </c>
      <c r="Q269" s="112">
        <v>4341</v>
      </c>
      <c r="R269" s="98">
        <v>761</v>
      </c>
      <c r="S269" s="98">
        <v>100</v>
      </c>
      <c r="T269" s="112"/>
      <c r="U269" s="98" t="s">
        <v>5780</v>
      </c>
      <c r="V269" s="98">
        <v>100</v>
      </c>
      <c r="W269" s="98">
        <v>147</v>
      </c>
      <c r="X269" s="218" t="s">
        <v>4915</v>
      </c>
      <c r="Y269" s="98">
        <v>90</v>
      </c>
      <c r="Z269" s="112"/>
      <c r="AA269" s="98">
        <v>850</v>
      </c>
      <c r="AB269" s="98">
        <v>147</v>
      </c>
      <c r="AC269" s="112"/>
      <c r="AD269" s="112"/>
      <c r="AE269" s="98">
        <v>70</v>
      </c>
      <c r="AF269" s="94" t="s">
        <v>11754</v>
      </c>
      <c r="AG269" s="112">
        <v>18005</v>
      </c>
      <c r="AH269" s="112">
        <v>48960</v>
      </c>
      <c r="AI269" s="115"/>
      <c r="AJ269" s="115"/>
      <c r="AK269" s="240" t="s">
        <v>11720</v>
      </c>
      <c r="AL269" s="115">
        <v>2</v>
      </c>
      <c r="AM269" s="115"/>
      <c r="AN269" s="115">
        <v>2</v>
      </c>
      <c r="AO269" s="115"/>
      <c r="AP269" s="115"/>
      <c r="AQ269" s="115">
        <v>365</v>
      </c>
      <c r="AR269" s="115" t="s">
        <v>11753</v>
      </c>
      <c r="AS269" s="115" t="s">
        <v>11753</v>
      </c>
      <c r="AT269" s="115" t="s">
        <v>4965</v>
      </c>
      <c r="AU269" s="109">
        <v>5399</v>
      </c>
      <c r="AV269" s="109">
        <v>14.791780821917808</v>
      </c>
      <c r="AW269" s="112"/>
      <c r="AX269" s="112"/>
      <c r="AY269" s="112"/>
      <c r="AZ269" s="112"/>
      <c r="BA269" s="112"/>
      <c r="BB269" s="117"/>
      <c r="BC269" s="117"/>
      <c r="BD269" s="117"/>
      <c r="BE269" s="2002" t="s">
        <v>5128</v>
      </c>
      <c r="BF269" s="221" t="s">
        <v>5251</v>
      </c>
      <c r="BG269" s="221" t="s">
        <v>5251</v>
      </c>
      <c r="BH269" s="221" t="s">
        <v>5251</v>
      </c>
      <c r="BI269" s="221" t="s">
        <v>5251</v>
      </c>
      <c r="BJ269" s="221" t="s">
        <v>5251</v>
      </c>
      <c r="BK269" s="117"/>
      <c r="BL269" s="117"/>
      <c r="BM269" s="2002"/>
      <c r="BN269" s="2012" t="s">
        <v>4908</v>
      </c>
      <c r="BO269" s="115"/>
      <c r="BP269" s="115"/>
      <c r="BQ269" s="115"/>
      <c r="BR269" s="115"/>
      <c r="BS269" s="115"/>
      <c r="BT269" s="115"/>
      <c r="BU269" s="115"/>
      <c r="BV269" s="115"/>
      <c r="BW269" s="115"/>
      <c r="BX269" s="115"/>
      <c r="BY269" s="240">
        <v>2</v>
      </c>
      <c r="BZ269" s="115">
        <v>1</v>
      </c>
      <c r="CA269" s="115">
        <v>2</v>
      </c>
      <c r="CB269" s="115"/>
      <c r="CC269" s="115"/>
    </row>
    <row r="270" spans="1:81" s="1971" customFormat="1" ht="16.5" customHeight="1">
      <c r="A270" s="115">
        <v>228</v>
      </c>
      <c r="B270" s="240" t="s">
        <v>1035</v>
      </c>
      <c r="C270" s="240" t="s">
        <v>11752</v>
      </c>
      <c r="D270" s="115" t="s">
        <v>140</v>
      </c>
      <c r="E270" s="240" t="s">
        <v>4998</v>
      </c>
      <c r="F270" s="240" t="s">
        <v>11751</v>
      </c>
      <c r="G270" s="2008" t="s">
        <v>11750</v>
      </c>
      <c r="H270" s="240" t="s">
        <v>11749</v>
      </c>
      <c r="I270" s="240" t="s">
        <v>11748</v>
      </c>
      <c r="J270" s="240" t="s">
        <v>4993</v>
      </c>
      <c r="K270" s="2009" t="s">
        <v>11747</v>
      </c>
      <c r="L270" s="2009" t="s">
        <v>11746</v>
      </c>
      <c r="M270" s="216" t="s">
        <v>11745</v>
      </c>
      <c r="N270" s="2001" t="s">
        <v>4953</v>
      </c>
      <c r="O270" s="2001"/>
      <c r="P270" s="2001" t="s">
        <v>4953</v>
      </c>
      <c r="Q270" s="98">
        <v>2930</v>
      </c>
      <c r="R270" s="98">
        <v>1431</v>
      </c>
      <c r="S270" s="98">
        <v>548</v>
      </c>
      <c r="T270" s="98">
        <v>476</v>
      </c>
      <c r="U270" s="98" t="s">
        <v>5780</v>
      </c>
      <c r="V270" s="98">
        <v>72</v>
      </c>
      <c r="W270" s="98">
        <v>82</v>
      </c>
      <c r="X270" s="218" t="s">
        <v>5029</v>
      </c>
      <c r="Y270" s="98">
        <v>116</v>
      </c>
      <c r="Z270" s="98"/>
      <c r="AA270" s="98"/>
      <c r="AB270" s="98">
        <v>16</v>
      </c>
      <c r="AC270" s="112"/>
      <c r="AD270" s="112"/>
      <c r="AE270" s="98">
        <v>150</v>
      </c>
      <c r="AF270" s="301" t="s">
        <v>11744</v>
      </c>
      <c r="AG270" s="98">
        <v>39</v>
      </c>
      <c r="AH270" s="98">
        <v>113</v>
      </c>
      <c r="AI270" s="115"/>
      <c r="AJ270" s="115"/>
      <c r="AK270" s="240" t="s">
        <v>7082</v>
      </c>
      <c r="AL270" s="115"/>
      <c r="AM270" s="115"/>
      <c r="AN270" s="115"/>
      <c r="AO270" s="115"/>
      <c r="AP270" s="115"/>
      <c r="AQ270" s="115" t="s">
        <v>5091</v>
      </c>
      <c r="AR270" s="240" t="s">
        <v>5753</v>
      </c>
      <c r="AS270" s="240" t="s">
        <v>5753</v>
      </c>
      <c r="AT270" s="240" t="s">
        <v>11743</v>
      </c>
      <c r="AU270" s="117" t="s">
        <v>5091</v>
      </c>
      <c r="AV270" s="109"/>
      <c r="AW270" s="112"/>
      <c r="AX270" s="112"/>
      <c r="AY270" s="112"/>
      <c r="AZ270" s="112"/>
      <c r="BA270" s="112"/>
      <c r="BB270" s="117"/>
      <c r="BC270" s="117"/>
      <c r="BD270" s="117"/>
      <c r="BE270" s="2002" t="s">
        <v>5128</v>
      </c>
      <c r="BF270" s="109"/>
      <c r="BG270" s="109"/>
      <c r="BH270" s="109"/>
      <c r="BI270" s="109"/>
      <c r="BJ270" s="109"/>
      <c r="BK270" s="117"/>
      <c r="BL270" s="117"/>
      <c r="BM270" s="2002"/>
      <c r="BN270" s="2003"/>
      <c r="BO270" s="115"/>
      <c r="BP270" s="115"/>
      <c r="BQ270" s="115"/>
      <c r="BR270" s="115"/>
      <c r="BS270" s="115"/>
      <c r="BT270" s="115"/>
      <c r="BU270" s="115"/>
      <c r="BV270" s="115"/>
      <c r="BW270" s="115"/>
      <c r="BX270" s="115"/>
      <c r="BY270" s="240">
        <v>1</v>
      </c>
      <c r="BZ270" s="240">
        <v>3</v>
      </c>
      <c r="CA270" s="240">
        <v>1</v>
      </c>
      <c r="CB270" s="115"/>
      <c r="CC270" s="115"/>
    </row>
    <row r="271" spans="1:81" s="1971" customFormat="1" ht="16.5" customHeight="1">
      <c r="A271" s="240">
        <v>229</v>
      </c>
      <c r="B271" s="240" t="s">
        <v>1035</v>
      </c>
      <c r="C271" s="240" t="s">
        <v>1078</v>
      </c>
      <c r="D271" s="115" t="s">
        <v>140</v>
      </c>
      <c r="E271" s="240" t="s">
        <v>4926</v>
      </c>
      <c r="F271" s="240" t="s">
        <v>11742</v>
      </c>
      <c r="G271" s="2008" t="s">
        <v>11741</v>
      </c>
      <c r="H271" s="240" t="s">
        <v>11740</v>
      </c>
      <c r="I271" s="240" t="s">
        <v>11739</v>
      </c>
      <c r="J271" s="240" t="s">
        <v>4993</v>
      </c>
      <c r="K271" s="2009" t="s">
        <v>5747</v>
      </c>
      <c r="L271" s="2009" t="s">
        <v>11738</v>
      </c>
      <c r="M271" s="240" t="s">
        <v>11737</v>
      </c>
      <c r="N271" s="2010" t="s">
        <v>4993</v>
      </c>
      <c r="O271" s="2010" t="s">
        <v>5251</v>
      </c>
      <c r="P271" s="2010" t="s">
        <v>4993</v>
      </c>
      <c r="Q271" s="98">
        <v>13872</v>
      </c>
      <c r="R271" s="98">
        <v>2326</v>
      </c>
      <c r="S271" s="112">
        <v>922</v>
      </c>
      <c r="T271" s="98">
        <v>830</v>
      </c>
      <c r="U271" s="98" t="s">
        <v>11736</v>
      </c>
      <c r="V271" s="98">
        <v>92</v>
      </c>
      <c r="W271" s="98">
        <v>78</v>
      </c>
      <c r="X271" s="218" t="s">
        <v>5029</v>
      </c>
      <c r="Y271" s="98">
        <v>245.7</v>
      </c>
      <c r="Z271" s="98">
        <v>18.399999999999999</v>
      </c>
      <c r="AA271" s="98">
        <v>200</v>
      </c>
      <c r="AB271" s="98">
        <v>18.5</v>
      </c>
      <c r="AC271" s="98"/>
      <c r="AD271" s="98">
        <v>58.8</v>
      </c>
      <c r="AE271" s="98">
        <v>35</v>
      </c>
      <c r="AF271" s="240" t="s">
        <v>11735</v>
      </c>
      <c r="AG271" s="98">
        <v>78406</v>
      </c>
      <c r="AH271" s="98">
        <v>78406</v>
      </c>
      <c r="AI271" s="218" t="s">
        <v>11734</v>
      </c>
      <c r="AJ271" s="218">
        <v>1</v>
      </c>
      <c r="AK271" s="240" t="s">
        <v>11733</v>
      </c>
      <c r="AL271" s="240">
        <v>12</v>
      </c>
      <c r="AM271" s="240">
        <v>2</v>
      </c>
      <c r="AN271" s="240">
        <v>7</v>
      </c>
      <c r="AO271" s="240">
        <v>3</v>
      </c>
      <c r="AP271" s="240"/>
      <c r="AQ271" s="240">
        <v>307</v>
      </c>
      <c r="AR271" s="240" t="s">
        <v>5753</v>
      </c>
      <c r="AS271" s="240" t="s">
        <v>5753</v>
      </c>
      <c r="AT271" s="218" t="s">
        <v>11732</v>
      </c>
      <c r="AU271" s="221">
        <v>17950</v>
      </c>
      <c r="AV271" s="109">
        <v>58.469055374592834</v>
      </c>
      <c r="AW271" s="98"/>
      <c r="AX271" s="98"/>
      <c r="AY271" s="98"/>
      <c r="AZ271" s="98"/>
      <c r="BA271" s="98"/>
      <c r="BB271" s="218"/>
      <c r="BC271" s="218"/>
      <c r="BD271" s="218"/>
      <c r="BE271" s="218" t="s">
        <v>5128</v>
      </c>
      <c r="BF271" s="221"/>
      <c r="BG271" s="221"/>
      <c r="BH271" s="221"/>
      <c r="BI271" s="221"/>
      <c r="BJ271" s="221"/>
      <c r="BK271" s="218"/>
      <c r="BL271" s="218"/>
      <c r="BM271" s="218"/>
      <c r="BN271" s="2012" t="s">
        <v>4908</v>
      </c>
      <c r="BO271" s="240"/>
      <c r="BP271" s="240"/>
      <c r="BQ271" s="240"/>
      <c r="BR271" s="240"/>
      <c r="BS271" s="115"/>
      <c r="BT271" s="240"/>
      <c r="BU271" s="240"/>
      <c r="BV271" s="240"/>
      <c r="BW271" s="240"/>
      <c r="BX271" s="240"/>
      <c r="BY271" s="240">
        <v>1</v>
      </c>
      <c r="BZ271" s="240">
        <v>1</v>
      </c>
      <c r="CA271" s="240">
        <v>2</v>
      </c>
      <c r="CB271" s="218"/>
      <c r="CC271" s="218"/>
    </row>
    <row r="272" spans="1:81" s="1971" customFormat="1" ht="16.5" customHeight="1">
      <c r="A272" s="115">
        <v>230</v>
      </c>
      <c r="B272" s="240" t="s">
        <v>1035</v>
      </c>
      <c r="C272" s="240" t="s">
        <v>1078</v>
      </c>
      <c r="D272" s="240" t="s">
        <v>140</v>
      </c>
      <c r="E272" s="240" t="s">
        <v>4926</v>
      </c>
      <c r="F272" s="240" t="s">
        <v>11731</v>
      </c>
      <c r="G272" s="2008" t="s">
        <v>11730</v>
      </c>
      <c r="H272" s="240" t="s">
        <v>11729</v>
      </c>
      <c r="I272" s="240" t="s">
        <v>11728</v>
      </c>
      <c r="J272" s="115" t="s">
        <v>4993</v>
      </c>
      <c r="K272" s="2009" t="s">
        <v>11727</v>
      </c>
      <c r="L272" s="2009" t="s">
        <v>11726</v>
      </c>
      <c r="M272" s="94" t="s">
        <v>11725</v>
      </c>
      <c r="N272" s="2265" t="s">
        <v>4993</v>
      </c>
      <c r="O272" s="2010" t="s">
        <v>5251</v>
      </c>
      <c r="P272" s="2010" t="s">
        <v>4993</v>
      </c>
      <c r="Q272" s="98">
        <v>18673</v>
      </c>
      <c r="R272" s="98">
        <v>2481</v>
      </c>
      <c r="S272" s="98">
        <v>1517</v>
      </c>
      <c r="T272" s="98">
        <v>1440</v>
      </c>
      <c r="U272" s="98" t="s">
        <v>11724</v>
      </c>
      <c r="V272" s="98">
        <v>77</v>
      </c>
      <c r="W272" s="98">
        <v>213</v>
      </c>
      <c r="X272" s="218" t="s">
        <v>5029</v>
      </c>
      <c r="Y272" s="98" t="s">
        <v>11723</v>
      </c>
      <c r="Z272" s="98">
        <v>28</v>
      </c>
      <c r="AA272" s="98">
        <v>3060</v>
      </c>
      <c r="AB272" s="98" t="s">
        <v>11722</v>
      </c>
      <c r="AC272" s="98">
        <v>3</v>
      </c>
      <c r="AD272" s="98"/>
      <c r="AE272" s="98">
        <v>44</v>
      </c>
      <c r="AF272" s="216" t="s">
        <v>11721</v>
      </c>
      <c r="AG272" s="112">
        <v>3</v>
      </c>
      <c r="AH272" s="112">
        <v>7146</v>
      </c>
      <c r="AI272" s="115"/>
      <c r="AJ272" s="115"/>
      <c r="AK272" s="240" t="s">
        <v>11720</v>
      </c>
      <c r="AL272" s="240">
        <v>3</v>
      </c>
      <c r="AM272" s="115"/>
      <c r="AN272" s="240">
        <v>2</v>
      </c>
      <c r="AO272" s="115">
        <v>1</v>
      </c>
      <c r="AP272" s="115"/>
      <c r="AQ272" s="115">
        <v>269</v>
      </c>
      <c r="AR272" s="240" t="s">
        <v>5753</v>
      </c>
      <c r="AS272" s="240" t="s">
        <v>5753</v>
      </c>
      <c r="AT272" s="240" t="s">
        <v>11719</v>
      </c>
      <c r="AU272" s="109">
        <v>18537</v>
      </c>
      <c r="AV272" s="109">
        <v>68.910780669144984</v>
      </c>
      <c r="AW272" s="112"/>
      <c r="AX272" s="112"/>
      <c r="AY272" s="112"/>
      <c r="AZ272" s="112"/>
      <c r="BA272" s="112"/>
      <c r="BB272" s="117"/>
      <c r="BC272" s="117"/>
      <c r="BD272" s="117"/>
      <c r="BE272" s="2011" t="s">
        <v>5128</v>
      </c>
      <c r="BF272" s="109"/>
      <c r="BG272" s="109"/>
      <c r="BH272" s="109"/>
      <c r="BI272" s="109"/>
      <c r="BJ272" s="109"/>
      <c r="BK272" s="117"/>
      <c r="BL272" s="117"/>
      <c r="BM272" s="2002"/>
      <c r="BN272" s="2003"/>
      <c r="BO272" s="115"/>
      <c r="BP272" s="115"/>
      <c r="BQ272" s="115"/>
      <c r="BR272" s="115"/>
      <c r="BS272" s="115"/>
      <c r="BT272" s="115"/>
      <c r="BU272" s="115"/>
      <c r="BV272" s="115"/>
      <c r="BW272" s="115"/>
      <c r="BX272" s="115"/>
      <c r="BY272" s="240">
        <v>3</v>
      </c>
      <c r="BZ272" s="115">
        <v>2</v>
      </c>
      <c r="CA272" s="115">
        <v>1</v>
      </c>
      <c r="CB272" s="115">
        <v>1</v>
      </c>
      <c r="CC272" s="115"/>
    </row>
    <row r="273" spans="1:81" s="2049" customFormat="1" ht="16.5" customHeight="1">
      <c r="A273" s="2132"/>
      <c r="B273" s="167" t="s">
        <v>11718</v>
      </c>
      <c r="C273" s="2133"/>
      <c r="D273" s="2133">
        <v>4</v>
      </c>
      <c r="E273" s="2134"/>
      <c r="F273" s="229"/>
      <c r="G273" s="2159"/>
      <c r="H273" s="229"/>
      <c r="I273" s="229"/>
      <c r="J273" s="229"/>
      <c r="K273" s="2160"/>
      <c r="L273" s="2160"/>
      <c r="M273" s="2238"/>
      <c r="N273" s="2161"/>
      <c r="O273" s="2161"/>
      <c r="P273" s="2161"/>
      <c r="Q273" s="160"/>
      <c r="R273" s="160"/>
      <c r="S273" s="160"/>
      <c r="T273" s="160"/>
      <c r="U273" s="160"/>
      <c r="V273" s="160"/>
      <c r="W273" s="160"/>
      <c r="X273" s="162"/>
      <c r="Y273" s="160"/>
      <c r="Z273" s="160"/>
      <c r="AA273" s="160"/>
      <c r="AB273" s="160"/>
      <c r="AC273" s="160"/>
      <c r="AD273" s="160"/>
      <c r="AE273" s="160"/>
      <c r="AF273" s="317"/>
      <c r="AG273" s="160"/>
      <c r="AH273" s="160"/>
      <c r="AI273" s="162"/>
      <c r="AJ273" s="162"/>
      <c r="AK273" s="229"/>
      <c r="AL273" s="229"/>
      <c r="AM273" s="229"/>
      <c r="AN273" s="229"/>
      <c r="AO273" s="229"/>
      <c r="AP273" s="229"/>
      <c r="AQ273" s="229"/>
      <c r="AR273" s="229"/>
      <c r="AS273" s="229"/>
      <c r="AT273" s="229"/>
      <c r="AU273" s="158"/>
      <c r="AV273" s="158"/>
      <c r="AW273" s="160"/>
      <c r="AX273" s="160"/>
      <c r="AY273" s="160"/>
      <c r="AZ273" s="160"/>
      <c r="BA273" s="160"/>
      <c r="BB273" s="162"/>
      <c r="BC273" s="162"/>
      <c r="BD273" s="162"/>
      <c r="BE273" s="2239"/>
      <c r="BF273" s="158"/>
      <c r="BG273" s="158"/>
      <c r="BH273" s="158"/>
      <c r="BI273" s="158"/>
      <c r="BJ273" s="158"/>
      <c r="BK273" s="162"/>
      <c r="BL273" s="162"/>
      <c r="BM273" s="162"/>
      <c r="BN273" s="2240"/>
      <c r="BO273" s="229"/>
      <c r="BP273" s="229"/>
      <c r="BQ273" s="229"/>
      <c r="BR273" s="229"/>
      <c r="BS273" s="229"/>
      <c r="BT273" s="229"/>
      <c r="BU273" s="229"/>
      <c r="BV273" s="229"/>
      <c r="BW273" s="229"/>
      <c r="BX273" s="229"/>
      <c r="BY273" s="229"/>
      <c r="BZ273" s="229"/>
      <c r="CA273" s="229"/>
      <c r="CB273" s="229"/>
      <c r="CC273" s="229"/>
    </row>
    <row r="274" spans="1:81" s="1971" customFormat="1" ht="16.5" customHeight="1">
      <c r="A274" s="115">
        <v>231</v>
      </c>
      <c r="B274" s="115" t="s">
        <v>11717</v>
      </c>
      <c r="C274" s="115" t="s">
        <v>11716</v>
      </c>
      <c r="D274" s="115" t="s">
        <v>4927</v>
      </c>
      <c r="E274" s="115" t="s">
        <v>4944</v>
      </c>
      <c r="F274" s="115" t="s">
        <v>11715</v>
      </c>
      <c r="G274" s="1967" t="s">
        <v>11714</v>
      </c>
      <c r="H274" s="115" t="s">
        <v>11713</v>
      </c>
      <c r="I274" s="115" t="s">
        <v>11712</v>
      </c>
      <c r="J274" s="115" t="s">
        <v>4993</v>
      </c>
      <c r="K274" s="2013" t="s">
        <v>11711</v>
      </c>
      <c r="L274" s="2013" t="s">
        <v>11710</v>
      </c>
      <c r="M274" s="94" t="s">
        <v>11709</v>
      </c>
      <c r="N274" s="137" t="s">
        <v>4953</v>
      </c>
      <c r="O274" s="2001"/>
      <c r="P274" s="2001" t="s">
        <v>4993</v>
      </c>
      <c r="Q274" s="112">
        <v>5634</v>
      </c>
      <c r="R274" s="112">
        <v>2505</v>
      </c>
      <c r="S274" s="112">
        <v>1044</v>
      </c>
      <c r="T274" s="112">
        <v>900</v>
      </c>
      <c r="U274" s="112" t="s">
        <v>5052</v>
      </c>
      <c r="V274" s="112">
        <v>144</v>
      </c>
      <c r="W274" s="112">
        <v>248</v>
      </c>
      <c r="X274" s="117" t="s">
        <v>5029</v>
      </c>
      <c r="Y274" s="112">
        <v>297</v>
      </c>
      <c r="Z274" s="112"/>
      <c r="AA274" s="112"/>
      <c r="AB274" s="112">
        <v>213</v>
      </c>
      <c r="AC274" s="112">
        <v>216</v>
      </c>
      <c r="AD274" s="112"/>
      <c r="AE274" s="112" t="s">
        <v>11656</v>
      </c>
      <c r="AF274" s="94" t="s">
        <v>11708</v>
      </c>
      <c r="AG274" s="112">
        <v>2643</v>
      </c>
      <c r="AH274" s="112">
        <v>2776</v>
      </c>
      <c r="AI274" s="115"/>
      <c r="AJ274" s="115"/>
      <c r="AK274" s="115" t="s">
        <v>6616</v>
      </c>
      <c r="AL274" s="115">
        <v>2</v>
      </c>
      <c r="AM274" s="115"/>
      <c r="AN274" s="115"/>
      <c r="AO274" s="115">
        <v>2</v>
      </c>
      <c r="AP274" s="115"/>
      <c r="AQ274" s="115">
        <v>225</v>
      </c>
      <c r="AR274" s="115" t="s">
        <v>5753</v>
      </c>
      <c r="AS274" s="115"/>
      <c r="AT274" s="115" t="s">
        <v>11707</v>
      </c>
      <c r="AU274" s="109">
        <v>1466</v>
      </c>
      <c r="AV274" s="109">
        <v>6.5155555555555553</v>
      </c>
      <c r="AW274" s="112"/>
      <c r="AX274" s="112"/>
      <c r="AY274" s="112"/>
      <c r="AZ274" s="112"/>
      <c r="BA274" s="112"/>
      <c r="BB274" s="2266"/>
      <c r="BC274" s="2266"/>
      <c r="BD274" s="2266"/>
      <c r="BE274" s="2002" t="s">
        <v>5128</v>
      </c>
      <c r="BF274" s="109"/>
      <c r="BG274" s="109"/>
      <c r="BH274" s="109"/>
      <c r="BI274" s="109"/>
      <c r="BJ274" s="109"/>
      <c r="BK274" s="2266"/>
      <c r="BL274" s="2266"/>
      <c r="BM274" s="2002"/>
      <c r="BN274" s="2003" t="s">
        <v>5128</v>
      </c>
      <c r="BO274" s="115">
        <v>1</v>
      </c>
      <c r="BP274" s="115"/>
      <c r="BQ274" s="115">
        <v>1</v>
      </c>
      <c r="BR274" s="115"/>
      <c r="BS274" s="115"/>
      <c r="BT274" s="115"/>
      <c r="BU274" s="115">
        <v>1</v>
      </c>
      <c r="BV274" s="115"/>
      <c r="BW274" s="115"/>
      <c r="BX274" s="115"/>
      <c r="BY274" s="115"/>
      <c r="BZ274" s="115"/>
      <c r="CA274" s="115"/>
      <c r="CB274" s="115"/>
      <c r="CC274" s="115"/>
    </row>
    <row r="275" spans="1:81" s="1971" customFormat="1" ht="16.5" customHeight="1">
      <c r="A275" s="115">
        <v>232</v>
      </c>
      <c r="B275" s="240" t="s">
        <v>1035</v>
      </c>
      <c r="C275" s="240" t="s">
        <v>577</v>
      </c>
      <c r="D275" s="240" t="s">
        <v>5624</v>
      </c>
      <c r="E275" s="240" t="s">
        <v>5079</v>
      </c>
      <c r="F275" s="240" t="s">
        <v>11706</v>
      </c>
      <c r="G275" s="2008" t="s">
        <v>11705</v>
      </c>
      <c r="H275" s="240" t="s">
        <v>11704</v>
      </c>
      <c r="I275" s="240" t="s">
        <v>11703</v>
      </c>
      <c r="J275" s="240" t="s">
        <v>4993</v>
      </c>
      <c r="K275" s="240" t="s">
        <v>11702</v>
      </c>
      <c r="L275" s="2009" t="s">
        <v>11701</v>
      </c>
      <c r="M275" s="240" t="s">
        <v>11700</v>
      </c>
      <c r="N275" s="299" t="s">
        <v>4953</v>
      </c>
      <c r="O275" s="2010"/>
      <c r="P275" s="299" t="s">
        <v>4953</v>
      </c>
      <c r="Q275" s="98">
        <v>2016</v>
      </c>
      <c r="R275" s="98">
        <v>2016</v>
      </c>
      <c r="S275" s="98">
        <v>1605</v>
      </c>
      <c r="T275" s="98">
        <v>1135</v>
      </c>
      <c r="U275" s="98" t="s">
        <v>5780</v>
      </c>
      <c r="V275" s="98">
        <v>470</v>
      </c>
      <c r="W275" s="98">
        <v>213</v>
      </c>
      <c r="X275" s="218" t="s">
        <v>5029</v>
      </c>
      <c r="Y275" s="98"/>
      <c r="Z275" s="98">
        <v>57</v>
      </c>
      <c r="AA275" s="98">
        <v>10267</v>
      </c>
      <c r="AB275" s="98">
        <v>141</v>
      </c>
      <c r="AC275" s="98"/>
      <c r="AD275" s="98"/>
      <c r="AE275" s="98">
        <v>106</v>
      </c>
      <c r="AF275" s="216" t="s">
        <v>11699</v>
      </c>
      <c r="AG275" s="98">
        <v>7016</v>
      </c>
      <c r="AH275" s="98">
        <v>7016</v>
      </c>
      <c r="AI275" s="299"/>
      <c r="AJ275" s="299"/>
      <c r="AK275" s="216" t="s">
        <v>5593</v>
      </c>
      <c r="AL275" s="218">
        <v>2</v>
      </c>
      <c r="AM275" s="218"/>
      <c r="AN275" s="218"/>
      <c r="AO275" s="218"/>
      <c r="AP275" s="218">
        <v>2</v>
      </c>
      <c r="AQ275" s="218">
        <v>125</v>
      </c>
      <c r="AR275" s="240" t="s">
        <v>5753</v>
      </c>
      <c r="AS275" s="240" t="s">
        <v>6388</v>
      </c>
      <c r="AT275" s="240" t="s">
        <v>10720</v>
      </c>
      <c r="AU275" s="221">
        <v>816</v>
      </c>
      <c r="AV275" s="109">
        <v>6.5279999999999996</v>
      </c>
      <c r="AW275" s="98"/>
      <c r="AX275" s="98"/>
      <c r="AY275" s="98"/>
      <c r="AZ275" s="98"/>
      <c r="BA275" s="98"/>
      <c r="BB275" s="218"/>
      <c r="BC275" s="218"/>
      <c r="BD275" s="218"/>
      <c r="BE275" s="218" t="s">
        <v>5128</v>
      </c>
      <c r="BF275" s="221"/>
      <c r="BG275" s="221"/>
      <c r="BH275" s="221"/>
      <c r="BI275" s="221"/>
      <c r="BJ275" s="221"/>
      <c r="BK275" s="218"/>
      <c r="BL275" s="218"/>
      <c r="BM275" s="218"/>
      <c r="BN275" s="2012" t="s">
        <v>5128</v>
      </c>
      <c r="BO275" s="240"/>
      <c r="BP275" s="240"/>
      <c r="BQ275" s="240"/>
      <c r="BR275" s="240"/>
      <c r="BS275" s="115"/>
      <c r="BT275" s="240"/>
      <c r="BU275" s="240"/>
      <c r="BV275" s="240"/>
      <c r="BW275" s="240"/>
      <c r="BX275" s="240"/>
      <c r="BY275" s="240">
        <v>1</v>
      </c>
      <c r="BZ275" s="240"/>
      <c r="CA275" s="240"/>
      <c r="CB275" s="240"/>
      <c r="CC275" s="240">
        <v>2</v>
      </c>
    </row>
    <row r="276" spans="1:81" s="1971" customFormat="1" ht="16.5" customHeight="1">
      <c r="A276" s="115">
        <v>233</v>
      </c>
      <c r="B276" s="115" t="s">
        <v>1035</v>
      </c>
      <c r="C276" s="115" t="s">
        <v>602</v>
      </c>
      <c r="D276" s="115" t="s">
        <v>5624</v>
      </c>
      <c r="E276" s="115" t="s">
        <v>4926</v>
      </c>
      <c r="F276" s="115" t="s">
        <v>11698</v>
      </c>
      <c r="G276" s="1967" t="s">
        <v>11697</v>
      </c>
      <c r="H276" s="115" t="s">
        <v>11696</v>
      </c>
      <c r="I276" s="115" t="s">
        <v>11695</v>
      </c>
      <c r="J276" s="115" t="s">
        <v>4993</v>
      </c>
      <c r="K276" s="2013" t="s">
        <v>11694</v>
      </c>
      <c r="L276" s="2013" t="s">
        <v>11693</v>
      </c>
      <c r="M276" s="2000" t="s">
        <v>11692</v>
      </c>
      <c r="N276" s="2001" t="s">
        <v>4953</v>
      </c>
      <c r="O276" s="2001"/>
      <c r="P276" s="2001" t="s">
        <v>4953</v>
      </c>
      <c r="Q276" s="112">
        <v>834</v>
      </c>
      <c r="R276" s="112">
        <v>834</v>
      </c>
      <c r="S276" s="112">
        <v>378</v>
      </c>
      <c r="T276" s="112">
        <v>278</v>
      </c>
      <c r="U276" s="112" t="s">
        <v>5072</v>
      </c>
      <c r="V276" s="112">
        <v>100</v>
      </c>
      <c r="W276" s="112">
        <v>24</v>
      </c>
      <c r="X276" s="117" t="s">
        <v>5029</v>
      </c>
      <c r="Y276" s="112"/>
      <c r="Z276" s="112">
        <v>360</v>
      </c>
      <c r="AA276" s="112">
        <v>1215</v>
      </c>
      <c r="AB276" s="112">
        <v>43</v>
      </c>
      <c r="AC276" s="112"/>
      <c r="AD276" s="112"/>
      <c r="AE276" s="112" t="s">
        <v>11656</v>
      </c>
      <c r="AF276" s="94" t="s">
        <v>11691</v>
      </c>
      <c r="AG276" s="112">
        <v>1228</v>
      </c>
      <c r="AH276" s="112">
        <v>1232</v>
      </c>
      <c r="AI276" s="115"/>
      <c r="AJ276" s="115"/>
      <c r="AK276" s="115" t="s">
        <v>7082</v>
      </c>
      <c r="AL276" s="115"/>
      <c r="AM276" s="115"/>
      <c r="AN276" s="115"/>
      <c r="AO276" s="115"/>
      <c r="AP276" s="115"/>
      <c r="AQ276" s="115">
        <v>229</v>
      </c>
      <c r="AR276" s="115" t="s">
        <v>11690</v>
      </c>
      <c r="AS276" s="115"/>
      <c r="AT276" s="115" t="s">
        <v>11689</v>
      </c>
      <c r="AU276" s="109">
        <v>236</v>
      </c>
      <c r="AV276" s="109">
        <v>1.0305676855895196</v>
      </c>
      <c r="AW276" s="112"/>
      <c r="AX276" s="112"/>
      <c r="AY276" s="112"/>
      <c r="AZ276" s="112"/>
      <c r="BA276" s="112"/>
      <c r="BB276" s="117"/>
      <c r="BC276" s="117"/>
      <c r="BD276" s="117"/>
      <c r="BE276" s="2002" t="s">
        <v>5128</v>
      </c>
      <c r="BF276" s="109"/>
      <c r="BG276" s="109"/>
      <c r="BH276" s="109"/>
      <c r="BI276" s="109"/>
      <c r="BJ276" s="109"/>
      <c r="BK276" s="117"/>
      <c r="BL276" s="117"/>
      <c r="BM276" s="2002"/>
      <c r="BN276" s="2012" t="s">
        <v>5128</v>
      </c>
      <c r="BO276" s="115"/>
      <c r="BP276" s="115"/>
      <c r="BQ276" s="115"/>
      <c r="BR276" s="115"/>
      <c r="BS276" s="115"/>
      <c r="BT276" s="115"/>
      <c r="BU276" s="115"/>
      <c r="BV276" s="115"/>
      <c r="BW276" s="115"/>
      <c r="BX276" s="115"/>
      <c r="BY276" s="240">
        <v>1</v>
      </c>
      <c r="BZ276" s="115"/>
      <c r="CA276" s="115"/>
      <c r="CB276" s="115"/>
      <c r="CC276" s="115">
        <v>1</v>
      </c>
    </row>
    <row r="277" spans="1:81" s="1971" customFormat="1" ht="16.5" customHeight="1">
      <c r="A277" s="115">
        <v>234</v>
      </c>
      <c r="B277" s="115" t="s">
        <v>1035</v>
      </c>
      <c r="C277" s="115" t="s">
        <v>1078</v>
      </c>
      <c r="D277" s="115" t="s">
        <v>5624</v>
      </c>
      <c r="E277" s="115" t="s">
        <v>4926</v>
      </c>
      <c r="F277" s="115" t="s">
        <v>11688</v>
      </c>
      <c r="G277" s="1967" t="s">
        <v>11679</v>
      </c>
      <c r="H277" s="240" t="s">
        <v>11687</v>
      </c>
      <c r="I277" s="240" t="s">
        <v>11686</v>
      </c>
      <c r="J277" s="115" t="s">
        <v>4993</v>
      </c>
      <c r="K277" s="2009" t="s">
        <v>6451</v>
      </c>
      <c r="L277" s="2009" t="s">
        <v>11685</v>
      </c>
      <c r="M277" s="2030" t="s">
        <v>11684</v>
      </c>
      <c r="N277" s="2010" t="s">
        <v>4953</v>
      </c>
      <c r="O277" s="2010"/>
      <c r="P277" s="2010" t="s">
        <v>4953</v>
      </c>
      <c r="Q277" s="98">
        <v>4074</v>
      </c>
      <c r="R277" s="98">
        <v>4074</v>
      </c>
      <c r="S277" s="98">
        <v>921</v>
      </c>
      <c r="T277" s="98">
        <v>861</v>
      </c>
      <c r="U277" s="98" t="s">
        <v>6390</v>
      </c>
      <c r="V277" s="98">
        <v>60</v>
      </c>
      <c r="W277" s="98">
        <v>575</v>
      </c>
      <c r="X277" s="218" t="s">
        <v>5029</v>
      </c>
      <c r="Y277" s="98">
        <v>275</v>
      </c>
      <c r="Z277" s="98">
        <v>135</v>
      </c>
      <c r="AA277" s="98">
        <v>26000</v>
      </c>
      <c r="AB277" s="98">
        <v>34</v>
      </c>
      <c r="AC277" s="98">
        <v>44</v>
      </c>
      <c r="AD277" s="98"/>
      <c r="AE277" s="98">
        <v>31</v>
      </c>
      <c r="AF277" s="216" t="s">
        <v>11683</v>
      </c>
      <c r="AG277" s="98">
        <v>2270</v>
      </c>
      <c r="AH277" s="98">
        <v>2270</v>
      </c>
      <c r="AI277" s="240" t="s">
        <v>11682</v>
      </c>
      <c r="AJ277" s="240" t="s">
        <v>9623</v>
      </c>
      <c r="AK277" s="240" t="s">
        <v>7082</v>
      </c>
      <c r="AL277" s="240">
        <v>2</v>
      </c>
      <c r="AM277" s="115"/>
      <c r="AN277" s="115"/>
      <c r="AO277" s="115">
        <v>2</v>
      </c>
      <c r="AP277" s="115"/>
      <c r="AQ277" s="115">
        <v>90</v>
      </c>
      <c r="AR277" s="240" t="s">
        <v>5753</v>
      </c>
      <c r="AS277" s="240" t="s">
        <v>6388</v>
      </c>
      <c r="AT277" s="240" t="s">
        <v>11681</v>
      </c>
      <c r="AU277" s="109">
        <v>4500</v>
      </c>
      <c r="AV277" s="109">
        <v>50</v>
      </c>
      <c r="AW277" s="112"/>
      <c r="AX277" s="112"/>
      <c r="AY277" s="112"/>
      <c r="AZ277" s="112"/>
      <c r="BA277" s="112"/>
      <c r="BB277" s="117"/>
      <c r="BC277" s="117"/>
      <c r="BD277" s="117"/>
      <c r="BE277" s="2011" t="s">
        <v>5128</v>
      </c>
      <c r="BF277" s="109"/>
      <c r="BG277" s="109"/>
      <c r="BH277" s="109"/>
      <c r="BI277" s="109"/>
      <c r="BJ277" s="109"/>
      <c r="BK277" s="117"/>
      <c r="BL277" s="117"/>
      <c r="BM277" s="2002"/>
      <c r="BN277" s="2003"/>
      <c r="BO277" s="240">
        <v>1</v>
      </c>
      <c r="BP277" s="240"/>
      <c r="BQ277" s="240">
        <v>1</v>
      </c>
      <c r="BR277" s="240">
        <v>1</v>
      </c>
      <c r="BS277" s="115"/>
      <c r="BT277" s="240"/>
      <c r="BU277" s="240">
        <v>2</v>
      </c>
      <c r="BV277" s="115"/>
      <c r="BW277" s="115"/>
      <c r="BX277" s="115"/>
      <c r="BY277" s="240"/>
      <c r="BZ277" s="115"/>
      <c r="CA277" s="115"/>
      <c r="CB277" s="115"/>
      <c r="CC277" s="115"/>
    </row>
    <row r="278" spans="1:81" s="1971" customFormat="1" ht="16.5" customHeight="1">
      <c r="A278" s="115">
        <v>235</v>
      </c>
      <c r="B278" s="240" t="s">
        <v>1035</v>
      </c>
      <c r="C278" s="240" t="s">
        <v>1078</v>
      </c>
      <c r="D278" s="240" t="s">
        <v>5624</v>
      </c>
      <c r="E278" s="240" t="s">
        <v>4926</v>
      </c>
      <c r="F278" s="240" t="s">
        <v>11680</v>
      </c>
      <c r="G278" s="2008" t="s">
        <v>11679</v>
      </c>
      <c r="H278" s="240" t="s">
        <v>11678</v>
      </c>
      <c r="I278" s="240" t="s">
        <v>11677</v>
      </c>
      <c r="J278" s="240" t="s">
        <v>4993</v>
      </c>
      <c r="K278" s="2009" t="s">
        <v>11676</v>
      </c>
      <c r="L278" s="2009" t="s">
        <v>11675</v>
      </c>
      <c r="M278" s="216" t="s">
        <v>11674</v>
      </c>
      <c r="N278" s="2010" t="s">
        <v>4953</v>
      </c>
      <c r="O278" s="2010"/>
      <c r="P278" s="2010" t="s">
        <v>4953</v>
      </c>
      <c r="Q278" s="98">
        <v>604</v>
      </c>
      <c r="R278" s="98">
        <v>604</v>
      </c>
      <c r="S278" s="98">
        <v>351</v>
      </c>
      <c r="T278" s="98">
        <v>339</v>
      </c>
      <c r="U278" s="98" t="s">
        <v>5072</v>
      </c>
      <c r="V278" s="98">
        <v>12</v>
      </c>
      <c r="W278" s="98">
        <v>104</v>
      </c>
      <c r="X278" s="218" t="s">
        <v>5029</v>
      </c>
      <c r="Y278" s="98">
        <v>99</v>
      </c>
      <c r="Z278" s="98">
        <v>18</v>
      </c>
      <c r="AA278" s="98">
        <v>742</v>
      </c>
      <c r="AB278" s="98">
        <v>32</v>
      </c>
      <c r="AC278" s="98"/>
      <c r="AD278" s="98"/>
      <c r="AE278" s="98" t="s">
        <v>11656</v>
      </c>
      <c r="AF278" s="216" t="s">
        <v>11673</v>
      </c>
      <c r="AG278" s="98"/>
      <c r="AH278" s="98">
        <v>20658</v>
      </c>
      <c r="AI278" s="240"/>
      <c r="AJ278" s="240"/>
      <c r="AK278" s="240" t="s">
        <v>4987</v>
      </c>
      <c r="AL278" s="240">
        <v>1</v>
      </c>
      <c r="AM278" s="240"/>
      <c r="AN278" s="240"/>
      <c r="AO278" s="240">
        <v>1</v>
      </c>
      <c r="AP278" s="240"/>
      <c r="AQ278" s="240">
        <v>19</v>
      </c>
      <c r="AR278" s="240" t="s">
        <v>5753</v>
      </c>
      <c r="AS278" s="240" t="s">
        <v>6388</v>
      </c>
      <c r="AT278" s="240" t="s">
        <v>11672</v>
      </c>
      <c r="AU278" s="221">
        <v>83</v>
      </c>
      <c r="AV278" s="109">
        <v>4.3684210526315788</v>
      </c>
      <c r="AW278" s="98"/>
      <c r="AX278" s="98"/>
      <c r="AY278" s="98"/>
      <c r="AZ278" s="98"/>
      <c r="BA278" s="98"/>
      <c r="BB278" s="218"/>
      <c r="BC278" s="218"/>
      <c r="BD278" s="218"/>
      <c r="BE278" s="2011" t="s">
        <v>5128</v>
      </c>
      <c r="BF278" s="221"/>
      <c r="BG278" s="221"/>
      <c r="BH278" s="221"/>
      <c r="BI278" s="221"/>
      <c r="BJ278" s="221"/>
      <c r="BK278" s="218"/>
      <c r="BL278" s="218"/>
      <c r="BM278" s="2011"/>
      <c r="BN278" s="2012" t="s">
        <v>5128</v>
      </c>
      <c r="BO278" s="240">
        <v>2</v>
      </c>
      <c r="BP278" s="240"/>
      <c r="BQ278" s="240">
        <v>2</v>
      </c>
      <c r="BR278" s="240"/>
      <c r="BS278" s="115"/>
      <c r="BT278" s="240"/>
      <c r="BU278" s="240"/>
      <c r="BV278" s="240"/>
      <c r="BW278" s="240"/>
      <c r="BX278" s="240"/>
      <c r="BY278" s="240"/>
      <c r="BZ278" s="240"/>
      <c r="CA278" s="240"/>
      <c r="CB278" s="240"/>
      <c r="CC278" s="240"/>
    </row>
    <row r="279" spans="1:81" s="1971" customFormat="1" ht="16.5" customHeight="1">
      <c r="A279" s="115">
        <v>236</v>
      </c>
      <c r="B279" s="240" t="s">
        <v>1035</v>
      </c>
      <c r="C279" s="240" t="s">
        <v>1042</v>
      </c>
      <c r="D279" s="240" t="s">
        <v>5624</v>
      </c>
      <c r="E279" s="240" t="s">
        <v>4926</v>
      </c>
      <c r="F279" s="240" t="s">
        <v>11671</v>
      </c>
      <c r="G279" s="2008" t="s">
        <v>11670</v>
      </c>
      <c r="H279" s="240" t="s">
        <v>11669</v>
      </c>
      <c r="I279" s="240" t="s">
        <v>11668</v>
      </c>
      <c r="J279" s="240" t="s">
        <v>4993</v>
      </c>
      <c r="K279" s="2009" t="s">
        <v>11667</v>
      </c>
      <c r="L279" s="2009" t="s">
        <v>11666</v>
      </c>
      <c r="M279" s="216" t="s">
        <v>11665</v>
      </c>
      <c r="N279" s="2010" t="s">
        <v>4953</v>
      </c>
      <c r="O279" s="2010"/>
      <c r="P279" s="2010" t="s">
        <v>4953</v>
      </c>
      <c r="Q279" s="98">
        <v>1256</v>
      </c>
      <c r="R279" s="98">
        <v>1256</v>
      </c>
      <c r="S279" s="98">
        <v>703</v>
      </c>
      <c r="T279" s="98">
        <v>533</v>
      </c>
      <c r="U279" s="98" t="s">
        <v>5072</v>
      </c>
      <c r="V279" s="98">
        <v>170</v>
      </c>
      <c r="W279" s="98">
        <v>416</v>
      </c>
      <c r="X279" s="218" t="s">
        <v>5029</v>
      </c>
      <c r="Y279" s="98"/>
      <c r="Z279" s="98"/>
      <c r="AA279" s="98"/>
      <c r="AB279" s="98">
        <v>138</v>
      </c>
      <c r="AC279" s="98"/>
      <c r="AD279" s="98"/>
      <c r="AE279" s="98" t="s">
        <v>11656</v>
      </c>
      <c r="AF279" s="216" t="s">
        <v>11664</v>
      </c>
      <c r="AG279" s="98">
        <v>10</v>
      </c>
      <c r="AH279" s="98">
        <v>188832</v>
      </c>
      <c r="AI279" s="240"/>
      <c r="AJ279" s="240"/>
      <c r="AK279" s="240" t="s">
        <v>4987</v>
      </c>
      <c r="AL279" s="240">
        <v>2</v>
      </c>
      <c r="AM279" s="240"/>
      <c r="AN279" s="240"/>
      <c r="AO279" s="240">
        <v>2</v>
      </c>
      <c r="AP279" s="240"/>
      <c r="AQ279" s="240">
        <v>250</v>
      </c>
      <c r="AR279" s="240" t="s">
        <v>5753</v>
      </c>
      <c r="AS279" s="240"/>
      <c r="AT279" s="240" t="s">
        <v>11663</v>
      </c>
      <c r="AU279" s="221">
        <v>5000</v>
      </c>
      <c r="AV279" s="109">
        <v>20</v>
      </c>
      <c r="AW279" s="98"/>
      <c r="AX279" s="98"/>
      <c r="AY279" s="98"/>
      <c r="AZ279" s="98"/>
      <c r="BA279" s="98"/>
      <c r="BB279" s="218"/>
      <c r="BC279" s="218"/>
      <c r="BD279" s="218"/>
      <c r="BE279" s="2011" t="s">
        <v>5128</v>
      </c>
      <c r="BF279" s="221"/>
      <c r="BG279" s="221"/>
      <c r="BH279" s="221"/>
      <c r="BI279" s="221"/>
      <c r="BJ279" s="221"/>
      <c r="BK279" s="218"/>
      <c r="BL279" s="218"/>
      <c r="BM279" s="2011"/>
      <c r="BN279" s="2012" t="s">
        <v>5128</v>
      </c>
      <c r="BO279" s="240"/>
      <c r="BP279" s="240"/>
      <c r="BQ279" s="240"/>
      <c r="BR279" s="240"/>
      <c r="BS279" s="115"/>
      <c r="BT279" s="240"/>
      <c r="BU279" s="240"/>
      <c r="BV279" s="240"/>
      <c r="BW279" s="240"/>
      <c r="BX279" s="240"/>
      <c r="BY279" s="240">
        <v>2</v>
      </c>
      <c r="BZ279" s="240"/>
      <c r="CA279" s="240"/>
      <c r="CB279" s="240">
        <v>1</v>
      </c>
      <c r="CC279" s="240">
        <v>10</v>
      </c>
    </row>
    <row r="280" spans="1:81" s="187" customFormat="1" ht="16.5" customHeight="1">
      <c r="A280" s="115">
        <v>237</v>
      </c>
      <c r="B280" s="115" t="s">
        <v>1035</v>
      </c>
      <c r="C280" s="115" t="s">
        <v>1042</v>
      </c>
      <c r="D280" s="115" t="s">
        <v>5624</v>
      </c>
      <c r="E280" s="115" t="s">
        <v>4926</v>
      </c>
      <c r="F280" s="115" t="s">
        <v>11662</v>
      </c>
      <c r="G280" s="1967" t="s">
        <v>11661</v>
      </c>
      <c r="H280" s="115" t="s">
        <v>11660</v>
      </c>
      <c r="I280" s="240" t="s">
        <v>11659</v>
      </c>
      <c r="J280" s="115" t="s">
        <v>4993</v>
      </c>
      <c r="K280" s="2009" t="s">
        <v>8220</v>
      </c>
      <c r="L280" s="2009" t="s">
        <v>11658</v>
      </c>
      <c r="M280" s="2030" t="s">
        <v>11657</v>
      </c>
      <c r="N280" s="2010" t="s">
        <v>4953</v>
      </c>
      <c r="O280" s="2001"/>
      <c r="P280" s="2010" t="s">
        <v>4953</v>
      </c>
      <c r="Q280" s="112">
        <v>1562</v>
      </c>
      <c r="R280" s="112">
        <v>1562</v>
      </c>
      <c r="S280" s="112">
        <v>1126</v>
      </c>
      <c r="T280" s="112">
        <v>1054</v>
      </c>
      <c r="U280" s="112" t="s">
        <v>5926</v>
      </c>
      <c r="V280" s="112">
        <v>72</v>
      </c>
      <c r="W280" s="112">
        <v>264</v>
      </c>
      <c r="X280" s="117" t="s">
        <v>5029</v>
      </c>
      <c r="Y280" s="112">
        <v>238</v>
      </c>
      <c r="Z280" s="112">
        <v>72</v>
      </c>
      <c r="AA280" s="112">
        <v>36000</v>
      </c>
      <c r="AB280" s="112">
        <v>72</v>
      </c>
      <c r="AC280" s="112"/>
      <c r="AD280" s="112"/>
      <c r="AE280" s="112" t="s">
        <v>11656</v>
      </c>
      <c r="AF280" s="94"/>
      <c r="AG280" s="112">
        <v>7201</v>
      </c>
      <c r="AH280" s="112">
        <v>72010</v>
      </c>
      <c r="AI280" s="115"/>
      <c r="AJ280" s="115"/>
      <c r="AK280" s="115" t="s">
        <v>4987</v>
      </c>
      <c r="AL280" s="115">
        <v>3</v>
      </c>
      <c r="AM280" s="115"/>
      <c r="AN280" s="115">
        <v>3</v>
      </c>
      <c r="AO280" s="115"/>
      <c r="AP280" s="115"/>
      <c r="AQ280" s="115">
        <v>247</v>
      </c>
      <c r="AR280" s="2036" t="s">
        <v>4932</v>
      </c>
      <c r="AS280" s="115"/>
      <c r="AT280" s="115" t="s">
        <v>10104</v>
      </c>
      <c r="AU280" s="109">
        <v>1125</v>
      </c>
      <c r="AV280" s="109">
        <v>4.5546558704453437</v>
      </c>
      <c r="AW280" s="112"/>
      <c r="AX280" s="112"/>
      <c r="AY280" s="112"/>
      <c r="AZ280" s="112"/>
      <c r="BA280" s="112"/>
      <c r="BB280" s="117"/>
      <c r="BC280" s="117"/>
      <c r="BD280" s="117"/>
      <c r="BE280" s="2002" t="s">
        <v>5128</v>
      </c>
      <c r="BF280" s="109"/>
      <c r="BG280" s="109"/>
      <c r="BH280" s="109"/>
      <c r="BI280" s="109"/>
      <c r="BJ280" s="109"/>
      <c r="BK280" s="117"/>
      <c r="BL280" s="117"/>
      <c r="BM280" s="2002"/>
      <c r="BN280" s="2012" t="s">
        <v>5128</v>
      </c>
      <c r="BO280" s="115"/>
      <c r="BP280" s="115"/>
      <c r="BQ280" s="115"/>
      <c r="BR280" s="115"/>
      <c r="BS280" s="115"/>
      <c r="BT280" s="115"/>
      <c r="BU280" s="115"/>
      <c r="BV280" s="115"/>
      <c r="BW280" s="115"/>
      <c r="BX280" s="115"/>
      <c r="BY280" s="240">
        <v>3</v>
      </c>
      <c r="BZ280" s="115"/>
      <c r="CA280" s="115"/>
      <c r="CB280" s="115">
        <v>2</v>
      </c>
      <c r="CC280" s="115"/>
    </row>
    <row r="281" spans="1:81" s="2049" customFormat="1" ht="16.5" customHeight="1">
      <c r="A281" s="2132"/>
      <c r="B281" s="167" t="s">
        <v>11655</v>
      </c>
      <c r="C281" s="2133"/>
      <c r="D281" s="2133">
        <v>7</v>
      </c>
      <c r="E281" s="2134"/>
      <c r="F281" s="229"/>
      <c r="G281" s="2159"/>
      <c r="H281" s="229"/>
      <c r="I281" s="229"/>
      <c r="J281" s="229"/>
      <c r="K281" s="2160"/>
      <c r="L281" s="2160"/>
      <c r="M281" s="2238"/>
      <c r="N281" s="2267"/>
      <c r="O281" s="2161"/>
      <c r="P281" s="2161"/>
      <c r="Q281" s="160"/>
      <c r="R281" s="160"/>
      <c r="S281" s="160"/>
      <c r="T281" s="160"/>
      <c r="U281" s="160"/>
      <c r="V281" s="160"/>
      <c r="W281" s="160"/>
      <c r="X281" s="162"/>
      <c r="Y281" s="160"/>
      <c r="Z281" s="160"/>
      <c r="AA281" s="160"/>
      <c r="AB281" s="160"/>
      <c r="AC281" s="160"/>
      <c r="AD281" s="160"/>
      <c r="AE281" s="160"/>
      <c r="AF281" s="317"/>
      <c r="AG281" s="160"/>
      <c r="AH281" s="160"/>
      <c r="AI281" s="162"/>
      <c r="AJ281" s="162"/>
      <c r="AK281" s="229"/>
      <c r="AL281" s="229"/>
      <c r="AM281" s="229"/>
      <c r="AN281" s="229"/>
      <c r="AO281" s="229"/>
      <c r="AP281" s="229"/>
      <c r="AQ281" s="229"/>
      <c r="AR281" s="229"/>
      <c r="AS281" s="229"/>
      <c r="AT281" s="229"/>
      <c r="AU281" s="158"/>
      <c r="AV281" s="158"/>
      <c r="AW281" s="160"/>
      <c r="AX281" s="160"/>
      <c r="AY281" s="160"/>
      <c r="AZ281" s="160"/>
      <c r="BA281" s="160"/>
      <c r="BB281" s="162"/>
      <c r="BC281" s="162"/>
      <c r="BD281" s="162"/>
      <c r="BE281" s="162"/>
      <c r="BF281" s="158"/>
      <c r="BG281" s="158"/>
      <c r="BH281" s="158"/>
      <c r="BI281" s="158"/>
      <c r="BJ281" s="158"/>
      <c r="BK281" s="162"/>
      <c r="BL281" s="162"/>
      <c r="BM281" s="162"/>
      <c r="BN281" s="2263"/>
      <c r="BO281" s="229"/>
      <c r="BP281" s="229"/>
      <c r="BQ281" s="229"/>
      <c r="BR281" s="229"/>
      <c r="BS281" s="229"/>
      <c r="BT281" s="229"/>
      <c r="BU281" s="229"/>
      <c r="BV281" s="229"/>
      <c r="BW281" s="229"/>
      <c r="BX281" s="229"/>
      <c r="BY281" s="229"/>
      <c r="BZ281" s="229"/>
      <c r="CA281" s="229"/>
      <c r="CB281" s="229"/>
      <c r="CC281" s="229"/>
    </row>
    <row r="282" spans="1:81" s="2049" customFormat="1" ht="16.5" customHeight="1">
      <c r="A282" s="387"/>
      <c r="B282" s="75" t="s">
        <v>11654</v>
      </c>
      <c r="C282" s="2187"/>
      <c r="D282" s="2187">
        <v>15</v>
      </c>
      <c r="E282" s="2188"/>
      <c r="F282" s="67"/>
      <c r="G282" s="2189"/>
      <c r="H282" s="67"/>
      <c r="I282" s="67"/>
      <c r="J282" s="67"/>
      <c r="K282" s="2190"/>
      <c r="L282" s="2190"/>
      <c r="M282" s="2241"/>
      <c r="N282" s="2268"/>
      <c r="O282" s="2191"/>
      <c r="P282" s="2191"/>
      <c r="Q282" s="66"/>
      <c r="R282" s="66"/>
      <c r="S282" s="66"/>
      <c r="T282" s="66"/>
      <c r="U282" s="66"/>
      <c r="V282" s="66"/>
      <c r="W282" s="66"/>
      <c r="X282" s="68"/>
      <c r="Y282" s="66"/>
      <c r="Z282" s="66"/>
      <c r="AA282" s="66"/>
      <c r="AB282" s="66"/>
      <c r="AC282" s="66"/>
      <c r="AD282" s="66"/>
      <c r="AE282" s="66"/>
      <c r="AF282" s="2242"/>
      <c r="AG282" s="66"/>
      <c r="AH282" s="66"/>
      <c r="AI282" s="68"/>
      <c r="AJ282" s="68"/>
      <c r="AK282" s="67"/>
      <c r="AL282" s="67"/>
      <c r="AM282" s="67"/>
      <c r="AN282" s="67"/>
      <c r="AO282" s="67"/>
      <c r="AP282" s="67"/>
      <c r="AQ282" s="67"/>
      <c r="AR282" s="67"/>
      <c r="AS282" s="67"/>
      <c r="AT282" s="67"/>
      <c r="AU282" s="63"/>
      <c r="AV282" s="63"/>
      <c r="AW282" s="66"/>
      <c r="AX282" s="66"/>
      <c r="AY282" s="66"/>
      <c r="AZ282" s="66"/>
      <c r="BA282" s="66"/>
      <c r="BB282" s="68"/>
      <c r="BC282" s="68"/>
      <c r="BD282" s="68"/>
      <c r="BE282" s="68"/>
      <c r="BF282" s="63"/>
      <c r="BG282" s="63"/>
      <c r="BH282" s="63"/>
      <c r="BI282" s="63"/>
      <c r="BJ282" s="63"/>
      <c r="BK282" s="68"/>
      <c r="BL282" s="68"/>
      <c r="BM282" s="68"/>
      <c r="BN282" s="2264"/>
      <c r="BO282" s="67"/>
      <c r="BP282" s="67"/>
      <c r="BQ282" s="67"/>
      <c r="BR282" s="67"/>
      <c r="BS282" s="67"/>
      <c r="BT282" s="67"/>
      <c r="BU282" s="67"/>
      <c r="BV282" s="67"/>
      <c r="BW282" s="67"/>
      <c r="BX282" s="67"/>
      <c r="BY282" s="67"/>
      <c r="BZ282" s="67"/>
      <c r="CA282" s="67"/>
      <c r="CB282" s="67"/>
      <c r="CC282" s="67"/>
    </row>
    <row r="283" spans="1:81" s="1971" customFormat="1" ht="16.5" customHeight="1">
      <c r="A283" s="2209"/>
      <c r="B283" s="2209" t="s">
        <v>11579</v>
      </c>
      <c r="C283" s="2209"/>
      <c r="D283" s="2209"/>
      <c r="E283" s="2209"/>
      <c r="F283" s="492"/>
      <c r="G283" s="1967"/>
      <c r="H283" s="115"/>
      <c r="I283" s="115"/>
      <c r="J283" s="115"/>
      <c r="K283" s="2013"/>
      <c r="L283" s="2013"/>
      <c r="M283" s="2070"/>
      <c r="N283" s="115"/>
      <c r="O283" s="2001"/>
      <c r="P283" s="2001"/>
      <c r="Q283" s="112"/>
      <c r="R283" s="112"/>
      <c r="S283" s="112"/>
      <c r="T283" s="112"/>
      <c r="U283" s="112"/>
      <c r="V283" s="112"/>
      <c r="W283" s="112"/>
      <c r="X283" s="117"/>
      <c r="Y283" s="112"/>
      <c r="Z283" s="112"/>
      <c r="AA283" s="112"/>
      <c r="AB283" s="112"/>
      <c r="AC283" s="112"/>
      <c r="AD283" s="112"/>
      <c r="AE283" s="112"/>
      <c r="AF283" s="2002"/>
      <c r="AG283" s="112"/>
      <c r="AH283" s="112"/>
      <c r="AI283" s="117"/>
      <c r="AJ283" s="117"/>
      <c r="AK283" s="115"/>
      <c r="AL283" s="115"/>
      <c r="AM283" s="115"/>
      <c r="AN283" s="115"/>
      <c r="AO283" s="115"/>
      <c r="AP283" s="115"/>
      <c r="AQ283" s="115"/>
      <c r="AR283" s="115"/>
      <c r="AS283" s="115"/>
      <c r="AT283" s="115"/>
      <c r="AU283" s="109"/>
      <c r="AV283" s="109"/>
      <c r="AW283" s="112"/>
      <c r="AX283" s="112"/>
      <c r="AY283" s="112"/>
      <c r="AZ283" s="112"/>
      <c r="BA283" s="112"/>
      <c r="BB283" s="117"/>
      <c r="BC283" s="117"/>
      <c r="BD283" s="117"/>
      <c r="BE283" s="2002"/>
      <c r="BF283" s="109"/>
      <c r="BG283" s="109"/>
      <c r="BH283" s="109"/>
      <c r="BI283" s="109"/>
      <c r="BJ283" s="109"/>
      <c r="BK283" s="117"/>
      <c r="BL283" s="117"/>
      <c r="BM283" s="117"/>
      <c r="BN283" s="2181"/>
      <c r="BO283" s="115"/>
      <c r="BP283" s="115"/>
      <c r="BQ283" s="115"/>
      <c r="BR283" s="115"/>
      <c r="BS283" s="115"/>
      <c r="BT283" s="115"/>
      <c r="BU283" s="115"/>
      <c r="BV283" s="115"/>
      <c r="BW283" s="115"/>
      <c r="BX283" s="115"/>
      <c r="BY283" s="115"/>
      <c r="BZ283" s="115"/>
      <c r="CA283" s="115"/>
      <c r="CB283" s="115"/>
      <c r="CC283" s="115"/>
    </row>
    <row r="284" spans="1:81" s="1971" customFormat="1" ht="16.5" customHeight="1">
      <c r="A284" s="94">
        <v>238</v>
      </c>
      <c r="B284" s="240" t="s">
        <v>11579</v>
      </c>
      <c r="C284" s="240" t="s">
        <v>11653</v>
      </c>
      <c r="D284" s="240" t="s">
        <v>5426</v>
      </c>
      <c r="E284" s="240" t="s">
        <v>5012</v>
      </c>
      <c r="F284" s="240" t="s">
        <v>11652</v>
      </c>
      <c r="G284" s="2008" t="s">
        <v>11651</v>
      </c>
      <c r="H284" s="240" t="s">
        <v>11650</v>
      </c>
      <c r="I284" s="240" t="s">
        <v>11649</v>
      </c>
      <c r="J284" s="240" t="s">
        <v>4921</v>
      </c>
      <c r="K284" s="2009" t="s">
        <v>11648</v>
      </c>
      <c r="L284" s="2009" t="s">
        <v>11647</v>
      </c>
      <c r="M284" s="2147" t="s">
        <v>11624</v>
      </c>
      <c r="N284" s="2010" t="s">
        <v>4917</v>
      </c>
      <c r="O284" s="2010"/>
      <c r="P284" s="2010" t="s">
        <v>4917</v>
      </c>
      <c r="Q284" s="98">
        <v>26100</v>
      </c>
      <c r="R284" s="2269">
        <v>741.99</v>
      </c>
      <c r="S284" s="2269">
        <v>229</v>
      </c>
      <c r="T284" s="2269">
        <v>229</v>
      </c>
      <c r="U284" s="98" t="s">
        <v>5960</v>
      </c>
      <c r="V284" s="98"/>
      <c r="W284" s="2269">
        <v>33</v>
      </c>
      <c r="X284" s="218" t="s">
        <v>4935</v>
      </c>
      <c r="Y284" s="98"/>
      <c r="Z284" s="98">
        <v>3</v>
      </c>
      <c r="AA284" s="98">
        <v>1015</v>
      </c>
      <c r="AB284" s="2269">
        <v>43.33</v>
      </c>
      <c r="AC284" s="98"/>
      <c r="AD284" s="98"/>
      <c r="AE284" s="98">
        <v>18</v>
      </c>
      <c r="AF284" s="216" t="s">
        <v>11646</v>
      </c>
      <c r="AG284" s="98">
        <v>198</v>
      </c>
      <c r="AH284" s="98">
        <v>198</v>
      </c>
      <c r="AI284" s="240"/>
      <c r="AJ284" s="240"/>
      <c r="AK284" s="240"/>
      <c r="AL284" s="240">
        <v>7</v>
      </c>
      <c r="AM284" s="240"/>
      <c r="AN284" s="240">
        <v>2</v>
      </c>
      <c r="AO284" s="240">
        <v>5</v>
      </c>
      <c r="AP284" s="240"/>
      <c r="AQ284" s="240">
        <v>306</v>
      </c>
      <c r="AR284" s="115" t="s">
        <v>4932</v>
      </c>
      <c r="AS284" s="115" t="s">
        <v>4932</v>
      </c>
      <c r="AT284" s="240" t="s">
        <v>11621</v>
      </c>
      <c r="AU284" s="221">
        <v>6128</v>
      </c>
      <c r="AV284" s="109">
        <v>20.026143790849673</v>
      </c>
      <c r="AW284" s="98"/>
      <c r="AX284" s="98"/>
      <c r="AY284" s="98"/>
      <c r="AZ284" s="98"/>
      <c r="BA284" s="98"/>
      <c r="BB284" s="218"/>
      <c r="BC284" s="218"/>
      <c r="BD284" s="218"/>
      <c r="BE284" s="2011" t="s">
        <v>4908</v>
      </c>
      <c r="BF284" s="221"/>
      <c r="BG284" s="221"/>
      <c r="BH284" s="221"/>
      <c r="BI284" s="221"/>
      <c r="BJ284" s="221"/>
      <c r="BK284" s="218"/>
      <c r="BL284" s="218"/>
      <c r="BM284" s="2011"/>
      <c r="BN284" s="2012" t="s">
        <v>4908</v>
      </c>
      <c r="BO284" s="240">
        <v>1</v>
      </c>
      <c r="BP284" s="240"/>
      <c r="BQ284" s="240">
        <v>1</v>
      </c>
      <c r="BR284" s="240"/>
      <c r="BS284" s="115"/>
      <c r="BT284" s="240">
        <v>1</v>
      </c>
      <c r="BU284" s="240"/>
      <c r="BV284" s="240">
        <v>2</v>
      </c>
      <c r="BW284" s="240"/>
      <c r="BX284" s="240">
        <v>4</v>
      </c>
      <c r="BY284" s="2270"/>
      <c r="BZ284" s="240"/>
      <c r="CA284" s="240"/>
      <c r="CB284" s="240"/>
      <c r="CC284" s="240"/>
    </row>
    <row r="285" spans="1:81" s="1971" customFormat="1" ht="16.5" customHeight="1">
      <c r="A285" s="94">
        <v>239</v>
      </c>
      <c r="B285" s="238" t="s">
        <v>1092</v>
      </c>
      <c r="C285" s="115" t="s">
        <v>153</v>
      </c>
      <c r="D285" s="115" t="s">
        <v>5986</v>
      </c>
      <c r="E285" s="115" t="s">
        <v>4926</v>
      </c>
      <c r="F285" s="115" t="s">
        <v>11645</v>
      </c>
      <c r="G285" s="1967" t="s">
        <v>11644</v>
      </c>
      <c r="H285" s="115" t="s">
        <v>11643</v>
      </c>
      <c r="I285" s="115" t="s">
        <v>11642</v>
      </c>
      <c r="J285" s="115" t="s">
        <v>4993</v>
      </c>
      <c r="K285" s="2013" t="s">
        <v>11641</v>
      </c>
      <c r="L285" s="2013" t="s">
        <v>11640</v>
      </c>
      <c r="M285" s="94" t="s">
        <v>11639</v>
      </c>
      <c r="N285" s="2001" t="s">
        <v>4953</v>
      </c>
      <c r="O285" s="2001"/>
      <c r="P285" s="2001" t="s">
        <v>4953</v>
      </c>
      <c r="Q285" s="112">
        <v>3316</v>
      </c>
      <c r="R285" s="112">
        <v>932</v>
      </c>
      <c r="S285" s="112">
        <v>308</v>
      </c>
      <c r="T285" s="112">
        <v>206</v>
      </c>
      <c r="U285" s="112" t="s">
        <v>5072</v>
      </c>
      <c r="V285" s="112">
        <v>102</v>
      </c>
      <c r="W285" s="112">
        <v>33</v>
      </c>
      <c r="X285" s="117" t="s">
        <v>5029</v>
      </c>
      <c r="Y285" s="112">
        <v>59</v>
      </c>
      <c r="Z285" s="112">
        <v>78</v>
      </c>
      <c r="AA285" s="112">
        <v>3000</v>
      </c>
      <c r="AB285" s="112">
        <v>29</v>
      </c>
      <c r="AC285" s="112"/>
      <c r="AD285" s="112"/>
      <c r="AE285" s="112">
        <v>26</v>
      </c>
      <c r="AF285" s="94" t="s">
        <v>11638</v>
      </c>
      <c r="AG285" s="112">
        <v>110</v>
      </c>
      <c r="AH285" s="112">
        <v>159</v>
      </c>
      <c r="AI285" s="115" t="s">
        <v>11637</v>
      </c>
      <c r="AJ285" s="115" t="s">
        <v>11636</v>
      </c>
      <c r="AK285" s="115" t="s">
        <v>4987</v>
      </c>
      <c r="AL285" s="115">
        <v>12</v>
      </c>
      <c r="AM285" s="115">
        <v>4</v>
      </c>
      <c r="AN285" s="115">
        <v>1</v>
      </c>
      <c r="AO285" s="115">
        <v>7</v>
      </c>
      <c r="AP285" s="115"/>
      <c r="AQ285" s="115">
        <v>289</v>
      </c>
      <c r="AR285" s="115" t="s">
        <v>4932</v>
      </c>
      <c r="AS285" s="115" t="s">
        <v>4932</v>
      </c>
      <c r="AT285" s="115" t="s">
        <v>6362</v>
      </c>
      <c r="AU285" s="109">
        <v>24191</v>
      </c>
      <c r="AV285" s="109">
        <v>83.705882352941174</v>
      </c>
      <c r="AW285" s="112"/>
      <c r="AX285" s="112"/>
      <c r="AY285" s="112"/>
      <c r="AZ285" s="112"/>
      <c r="BA285" s="112"/>
      <c r="BB285" s="117"/>
      <c r="BC285" s="117"/>
      <c r="BD285" s="117"/>
      <c r="BE285" s="2002" t="s">
        <v>5128</v>
      </c>
      <c r="BF285" s="109"/>
      <c r="BG285" s="109"/>
      <c r="BH285" s="109"/>
      <c r="BI285" s="109"/>
      <c r="BJ285" s="109"/>
      <c r="BK285" s="117"/>
      <c r="BL285" s="117"/>
      <c r="BM285" s="2002"/>
      <c r="BN285" s="2003" t="s">
        <v>7729</v>
      </c>
      <c r="BO285" s="240"/>
      <c r="BP285" s="115"/>
      <c r="BQ285" s="115"/>
      <c r="BR285" s="115">
        <v>2</v>
      </c>
      <c r="BS285" s="115"/>
      <c r="BT285" s="115"/>
      <c r="BU285" s="115"/>
      <c r="BV285" s="115">
        <v>1</v>
      </c>
      <c r="BW285" s="115"/>
      <c r="BX285" s="115">
        <v>35</v>
      </c>
      <c r="BY285" s="240"/>
      <c r="BZ285" s="115"/>
      <c r="CA285" s="115"/>
      <c r="CB285" s="115"/>
      <c r="CC285" s="115"/>
    </row>
    <row r="286" spans="1:81" s="1971" customFormat="1" ht="16.5" customHeight="1">
      <c r="A286" s="94">
        <v>240</v>
      </c>
      <c r="B286" s="240" t="s">
        <v>11579</v>
      </c>
      <c r="C286" s="240" t="s">
        <v>11578</v>
      </c>
      <c r="D286" s="240" t="s">
        <v>5426</v>
      </c>
      <c r="E286" s="240" t="s">
        <v>4944</v>
      </c>
      <c r="F286" s="240" t="s">
        <v>11635</v>
      </c>
      <c r="G286" s="2008" t="s">
        <v>11634</v>
      </c>
      <c r="H286" s="240" t="s">
        <v>11633</v>
      </c>
      <c r="I286" s="240" t="s">
        <v>11632</v>
      </c>
      <c r="J286" s="240" t="s">
        <v>4921</v>
      </c>
      <c r="K286" s="2009" t="s">
        <v>11631</v>
      </c>
      <c r="L286" s="2009" t="s">
        <v>11630</v>
      </c>
      <c r="M286" s="216" t="s">
        <v>11629</v>
      </c>
      <c r="N286" s="240" t="s">
        <v>4953</v>
      </c>
      <c r="O286" s="2010"/>
      <c r="P286" s="240" t="s">
        <v>4953</v>
      </c>
      <c r="Q286" s="98">
        <v>7949</v>
      </c>
      <c r="R286" s="98">
        <v>1907</v>
      </c>
      <c r="S286" s="98">
        <v>660</v>
      </c>
      <c r="T286" s="98">
        <v>507</v>
      </c>
      <c r="U286" s="98" t="s">
        <v>5141</v>
      </c>
      <c r="V286" s="98">
        <v>153</v>
      </c>
      <c r="W286" s="98">
        <v>94</v>
      </c>
      <c r="X286" s="218" t="s">
        <v>4935</v>
      </c>
      <c r="Y286" s="98">
        <v>43</v>
      </c>
      <c r="Z286" s="98">
        <v>36</v>
      </c>
      <c r="AA286" s="98">
        <v>2996</v>
      </c>
      <c r="AB286" s="98">
        <v>70</v>
      </c>
      <c r="AC286" s="98"/>
      <c r="AD286" s="98"/>
      <c r="AE286" s="112">
        <v>28</v>
      </c>
      <c r="AF286" s="216" t="s">
        <v>10952</v>
      </c>
      <c r="AG286" s="98">
        <v>88</v>
      </c>
      <c r="AH286" s="98">
        <v>123</v>
      </c>
      <c r="AI286" s="240"/>
      <c r="AJ286" s="240"/>
      <c r="AK286" s="240" t="s">
        <v>4911</v>
      </c>
      <c r="AL286" s="240">
        <v>15</v>
      </c>
      <c r="AM286" s="240">
        <v>1</v>
      </c>
      <c r="AN286" s="240">
        <v>2</v>
      </c>
      <c r="AO286" s="240">
        <v>11</v>
      </c>
      <c r="AP286" s="240">
        <v>1</v>
      </c>
      <c r="AQ286" s="240">
        <v>312</v>
      </c>
      <c r="AR286" s="115" t="s">
        <v>4932</v>
      </c>
      <c r="AS286" s="115" t="s">
        <v>4932</v>
      </c>
      <c r="AT286" s="240" t="s">
        <v>11621</v>
      </c>
      <c r="AU286" s="221">
        <v>18061</v>
      </c>
      <c r="AV286" s="109">
        <v>57.887820512820511</v>
      </c>
      <c r="AW286" s="98"/>
      <c r="AX286" s="98"/>
      <c r="AY286" s="98"/>
      <c r="AZ286" s="98"/>
      <c r="BA286" s="98"/>
      <c r="BB286" s="218"/>
      <c r="BC286" s="218"/>
      <c r="BD286" s="218"/>
      <c r="BE286" s="2011" t="s">
        <v>4908</v>
      </c>
      <c r="BF286" s="221"/>
      <c r="BG286" s="221"/>
      <c r="BH286" s="221"/>
      <c r="BI286" s="221"/>
      <c r="BJ286" s="221"/>
      <c r="BK286" s="218"/>
      <c r="BL286" s="218"/>
      <c r="BM286" s="2011"/>
      <c r="BN286" s="2011" t="s">
        <v>4908</v>
      </c>
      <c r="BO286" s="240">
        <v>3</v>
      </c>
      <c r="BP286" s="240">
        <v>1</v>
      </c>
      <c r="BQ286" s="240">
        <v>2</v>
      </c>
      <c r="BR286" s="240"/>
      <c r="BS286" s="115">
        <v>1</v>
      </c>
      <c r="BT286" s="240">
        <v>1</v>
      </c>
      <c r="BU286" s="240"/>
      <c r="BV286" s="240">
        <v>3</v>
      </c>
      <c r="BW286" s="240"/>
      <c r="BX286" s="240">
        <v>6</v>
      </c>
      <c r="BY286" s="240"/>
      <c r="BZ286" s="240"/>
      <c r="CA286" s="240"/>
      <c r="CB286" s="240"/>
      <c r="CC286" s="240"/>
    </row>
    <row r="287" spans="1:81" s="1971" customFormat="1" ht="16.5" customHeight="1">
      <c r="A287" s="94">
        <v>241</v>
      </c>
      <c r="B287" s="238" t="s">
        <v>1092</v>
      </c>
      <c r="C287" s="238" t="s">
        <v>657</v>
      </c>
      <c r="D287" s="238" t="s">
        <v>5986</v>
      </c>
      <c r="E287" s="238" t="s">
        <v>4926</v>
      </c>
      <c r="F287" s="238" t="s">
        <v>11628</v>
      </c>
      <c r="G287" s="2271" t="s">
        <v>11627</v>
      </c>
      <c r="H287" s="238" t="s">
        <v>11626</v>
      </c>
      <c r="I287" s="216" t="s">
        <v>20356</v>
      </c>
      <c r="J287" s="2009" t="s">
        <v>4993</v>
      </c>
      <c r="K287" s="216" t="s">
        <v>20411</v>
      </c>
      <c r="L287" s="238" t="s">
        <v>11625</v>
      </c>
      <c r="M287" s="2152" t="s">
        <v>11624</v>
      </c>
      <c r="N287" s="2010" t="s">
        <v>4917</v>
      </c>
      <c r="O287" s="216"/>
      <c r="P287" s="240" t="s">
        <v>4953</v>
      </c>
      <c r="Q287" s="98">
        <v>33058</v>
      </c>
      <c r="R287" s="98">
        <v>14408</v>
      </c>
      <c r="S287" s="98">
        <v>3197</v>
      </c>
      <c r="T287" s="98">
        <v>1790</v>
      </c>
      <c r="U287" s="98" t="s">
        <v>4952</v>
      </c>
      <c r="V287" s="98">
        <v>1407</v>
      </c>
      <c r="W287" s="98">
        <v>1241</v>
      </c>
      <c r="X287" s="218" t="s">
        <v>4915</v>
      </c>
      <c r="Y287" s="98">
        <v>529</v>
      </c>
      <c r="Z287" s="98">
        <v>160</v>
      </c>
      <c r="AA287" s="98">
        <v>16285</v>
      </c>
      <c r="AB287" s="98">
        <v>169.55</v>
      </c>
      <c r="AC287" s="98">
        <v>69</v>
      </c>
      <c r="AD287" s="98"/>
      <c r="AE287" s="98">
        <v>126</v>
      </c>
      <c r="AF287" s="240" t="s">
        <v>5959</v>
      </c>
      <c r="AG287" s="98">
        <v>18017</v>
      </c>
      <c r="AH287" s="98">
        <v>28806</v>
      </c>
      <c r="AI287" s="240" t="s">
        <v>11623</v>
      </c>
      <c r="AJ287" s="240" t="s">
        <v>11622</v>
      </c>
      <c r="AK287" s="240" t="s">
        <v>5883</v>
      </c>
      <c r="AL287" s="240">
        <v>51</v>
      </c>
      <c r="AM287" s="240">
        <v>20</v>
      </c>
      <c r="AN287" s="240">
        <v>26</v>
      </c>
      <c r="AO287" s="240">
        <v>2</v>
      </c>
      <c r="AP287" s="240">
        <v>3</v>
      </c>
      <c r="AQ287" s="240">
        <v>312</v>
      </c>
      <c r="AR287" s="115" t="s">
        <v>4932</v>
      </c>
      <c r="AS287" s="115" t="s">
        <v>4932</v>
      </c>
      <c r="AT287" s="240" t="s">
        <v>11621</v>
      </c>
      <c r="AU287" s="221">
        <v>69092</v>
      </c>
      <c r="AV287" s="109">
        <v>221.44871794871796</v>
      </c>
      <c r="AW287" s="98"/>
      <c r="AX287" s="98"/>
      <c r="AY287" s="98"/>
      <c r="AZ287" s="98"/>
      <c r="BA287" s="98"/>
      <c r="BB287" s="218"/>
      <c r="BC287" s="218"/>
      <c r="BD287" s="216"/>
      <c r="BE287" s="2011" t="s">
        <v>5128</v>
      </c>
      <c r="BF287" s="221"/>
      <c r="BG287" s="221"/>
      <c r="BH287" s="221"/>
      <c r="BI287" s="221"/>
      <c r="BJ287" s="221"/>
      <c r="BK287" s="218"/>
      <c r="BL287" s="218"/>
      <c r="BM287" s="216"/>
      <c r="BN287" s="2012" t="s">
        <v>5128</v>
      </c>
      <c r="BO287" s="240">
        <v>9</v>
      </c>
      <c r="BP287" s="240">
        <v>2</v>
      </c>
      <c r="BQ287" s="240">
        <v>7</v>
      </c>
      <c r="BR287" s="240">
        <v>2</v>
      </c>
      <c r="BS287" s="115"/>
      <c r="BT287" s="240">
        <v>9</v>
      </c>
      <c r="BU287" s="216"/>
      <c r="BV287" s="240">
        <v>11</v>
      </c>
      <c r="BW287" s="240"/>
      <c r="BX287" s="240">
        <v>28</v>
      </c>
      <c r="BY287" s="216"/>
      <c r="BZ287" s="216"/>
      <c r="CA287" s="216"/>
      <c r="CB287" s="216"/>
      <c r="CC287" s="216"/>
    </row>
    <row r="288" spans="1:81" s="1971" customFormat="1" ht="16.5" customHeight="1">
      <c r="A288" s="94">
        <v>242</v>
      </c>
      <c r="B288" s="240" t="s">
        <v>11579</v>
      </c>
      <c r="C288" s="115" t="s">
        <v>11578</v>
      </c>
      <c r="D288" s="115" t="s">
        <v>5426</v>
      </c>
      <c r="E288" s="115" t="s">
        <v>4944</v>
      </c>
      <c r="F288" s="115" t="s">
        <v>11620</v>
      </c>
      <c r="G288" s="1967" t="s">
        <v>11619</v>
      </c>
      <c r="H288" s="115" t="s">
        <v>11618</v>
      </c>
      <c r="I288" s="115" t="s">
        <v>11617</v>
      </c>
      <c r="J288" s="115" t="s">
        <v>4921</v>
      </c>
      <c r="K288" s="2013" t="s">
        <v>11616</v>
      </c>
      <c r="L288" s="2013" t="s">
        <v>11615</v>
      </c>
      <c r="M288" s="2000" t="s">
        <v>11614</v>
      </c>
      <c r="N288" s="2001" t="s">
        <v>4953</v>
      </c>
      <c r="O288" s="2001"/>
      <c r="P288" s="186" t="s">
        <v>4953</v>
      </c>
      <c r="Q288" s="112">
        <v>8960</v>
      </c>
      <c r="R288" s="112">
        <v>2025</v>
      </c>
      <c r="S288" s="112">
        <v>1249</v>
      </c>
      <c r="T288" s="112">
        <v>1034</v>
      </c>
      <c r="U288" s="112" t="s">
        <v>5072</v>
      </c>
      <c r="V288" s="112">
        <v>215</v>
      </c>
      <c r="W288" s="112">
        <v>45</v>
      </c>
      <c r="X288" s="117" t="s">
        <v>5029</v>
      </c>
      <c r="Y288" s="112">
        <v>80</v>
      </c>
      <c r="Z288" s="112"/>
      <c r="AA288" s="112">
        <v>481</v>
      </c>
      <c r="AB288" s="112">
        <v>103</v>
      </c>
      <c r="AC288" s="112"/>
      <c r="AD288" s="112"/>
      <c r="AE288" s="112">
        <v>21</v>
      </c>
      <c r="AF288" s="94" t="s">
        <v>11613</v>
      </c>
      <c r="AG288" s="112">
        <v>147</v>
      </c>
      <c r="AH288" s="112">
        <v>234</v>
      </c>
      <c r="AI288" s="186"/>
      <c r="AJ288" s="186"/>
      <c r="AK288" s="186" t="s">
        <v>5415</v>
      </c>
      <c r="AL288" s="186">
        <v>10</v>
      </c>
      <c r="AM288" s="186">
        <v>2</v>
      </c>
      <c r="AN288" s="186">
        <v>6</v>
      </c>
      <c r="AO288" s="186">
        <v>1</v>
      </c>
      <c r="AP288" s="117">
        <v>1</v>
      </c>
      <c r="AQ288" s="117">
        <v>312</v>
      </c>
      <c r="AR288" s="117" t="s">
        <v>4932</v>
      </c>
      <c r="AS288" s="117" t="s">
        <v>4932</v>
      </c>
      <c r="AT288" s="115" t="s">
        <v>5922</v>
      </c>
      <c r="AU288" s="109">
        <v>44684</v>
      </c>
      <c r="AV288" s="109">
        <v>143.21794871794873</v>
      </c>
      <c r="AW288" s="112"/>
      <c r="AX288" s="112"/>
      <c r="AY288" s="112"/>
      <c r="AZ288" s="112"/>
      <c r="BA288" s="112"/>
      <c r="BB288" s="117"/>
      <c r="BC288" s="117"/>
      <c r="BD288" s="117"/>
      <c r="BE288" s="2202" t="s">
        <v>4908</v>
      </c>
      <c r="BF288" s="109"/>
      <c r="BG288" s="109"/>
      <c r="BH288" s="109"/>
      <c r="BI288" s="109"/>
      <c r="BJ288" s="109"/>
      <c r="BK288" s="186"/>
      <c r="BL288" s="186"/>
      <c r="BM288" s="186"/>
      <c r="BN288" s="2272" t="s">
        <v>4908</v>
      </c>
      <c r="BO288" s="115">
        <v>3</v>
      </c>
      <c r="BP288" s="115">
        <v>1</v>
      </c>
      <c r="BQ288" s="115">
        <v>2</v>
      </c>
      <c r="BR288" s="115"/>
      <c r="BS288" s="115">
        <v>1</v>
      </c>
      <c r="BT288" s="115">
        <v>1</v>
      </c>
      <c r="BU288" s="115">
        <v>3</v>
      </c>
      <c r="BV288" s="115">
        <v>3</v>
      </c>
      <c r="BW288" s="115"/>
      <c r="BX288" s="115">
        <v>14</v>
      </c>
      <c r="BY288" s="115"/>
      <c r="BZ288" s="115"/>
      <c r="CA288" s="115"/>
      <c r="CB288" s="115"/>
      <c r="CC288" s="115"/>
    </row>
    <row r="289" spans="1:81" s="1971" customFormat="1" ht="16.5" customHeight="1">
      <c r="A289" s="94">
        <v>243</v>
      </c>
      <c r="B289" s="240" t="s">
        <v>11579</v>
      </c>
      <c r="C289" s="94" t="s">
        <v>1099</v>
      </c>
      <c r="D289" s="94" t="s">
        <v>5986</v>
      </c>
      <c r="E289" s="94" t="s">
        <v>4926</v>
      </c>
      <c r="F289" s="94" t="s">
        <v>11612</v>
      </c>
      <c r="G289" s="2273" t="s">
        <v>11611</v>
      </c>
      <c r="H289" s="94" t="s">
        <v>11610</v>
      </c>
      <c r="I289" s="94" t="s">
        <v>11609</v>
      </c>
      <c r="J289" s="115" t="s">
        <v>4993</v>
      </c>
      <c r="K289" s="94" t="s">
        <v>11608</v>
      </c>
      <c r="L289" s="94" t="s">
        <v>11607</v>
      </c>
      <c r="M289" s="2274" t="s">
        <v>11606</v>
      </c>
      <c r="N289" s="2001" t="s">
        <v>4953</v>
      </c>
      <c r="O289" s="2001"/>
      <c r="P289" s="2001" t="s">
        <v>4953</v>
      </c>
      <c r="Q289" s="112">
        <v>6028</v>
      </c>
      <c r="R289" s="91">
        <v>1755</v>
      </c>
      <c r="S289" s="91">
        <v>1150</v>
      </c>
      <c r="T289" s="91">
        <v>1000</v>
      </c>
      <c r="U289" s="91" t="s">
        <v>5780</v>
      </c>
      <c r="V289" s="91">
        <v>150</v>
      </c>
      <c r="W289" s="91">
        <v>185</v>
      </c>
      <c r="X289" s="117" t="s">
        <v>5029</v>
      </c>
      <c r="Y289" s="91">
        <v>80</v>
      </c>
      <c r="Z289" s="91">
        <v>27</v>
      </c>
      <c r="AA289" s="91">
        <v>300</v>
      </c>
      <c r="AB289" s="91">
        <v>50</v>
      </c>
      <c r="AC289" s="91"/>
      <c r="AD289" s="91"/>
      <c r="AE289" s="112">
        <v>18</v>
      </c>
      <c r="AF289" s="94" t="s">
        <v>11605</v>
      </c>
      <c r="AG289" s="91">
        <v>984</v>
      </c>
      <c r="AH289" s="91">
        <v>1601</v>
      </c>
      <c r="AI289" s="94"/>
      <c r="AJ289" s="94"/>
      <c r="AK289" s="115" t="s">
        <v>5593</v>
      </c>
      <c r="AL289" s="115">
        <v>2</v>
      </c>
      <c r="AM289" s="94"/>
      <c r="AN289" s="115">
        <v>1</v>
      </c>
      <c r="AO289" s="115">
        <v>1</v>
      </c>
      <c r="AP289" s="94"/>
      <c r="AQ289" s="115">
        <v>310</v>
      </c>
      <c r="AR289" s="94" t="s">
        <v>5050</v>
      </c>
      <c r="AS289" s="94" t="s">
        <v>5050</v>
      </c>
      <c r="AT289" s="2184" t="s">
        <v>11598</v>
      </c>
      <c r="AU289" s="221">
        <v>26351</v>
      </c>
      <c r="AV289" s="109">
        <v>85.00322580645161</v>
      </c>
      <c r="AW289" s="91"/>
      <c r="AX289" s="91"/>
      <c r="AY289" s="91"/>
      <c r="AZ289" s="91"/>
      <c r="BA289" s="91"/>
      <c r="BB289" s="2275"/>
      <c r="BC289" s="2275"/>
      <c r="BD289" s="2275"/>
      <c r="BE289" s="2184" t="s">
        <v>5128</v>
      </c>
      <c r="BF289" s="90"/>
      <c r="BG289" s="90"/>
      <c r="BH289" s="90"/>
      <c r="BI289" s="90"/>
      <c r="BJ289" s="90"/>
      <c r="BK289" s="2275"/>
      <c r="BL289" s="2185"/>
      <c r="BM289" s="2184"/>
      <c r="BN289" s="2201" t="s">
        <v>5128</v>
      </c>
      <c r="BO289" s="240">
        <v>1</v>
      </c>
      <c r="BP289" s="94"/>
      <c r="BQ289" s="94">
        <v>1</v>
      </c>
      <c r="BR289" s="94"/>
      <c r="BS289" s="94">
        <v>1</v>
      </c>
      <c r="BT289" s="94"/>
      <c r="BU289" s="94"/>
      <c r="BV289" s="94">
        <v>2</v>
      </c>
      <c r="BW289" s="240"/>
      <c r="BX289" s="115"/>
      <c r="BY289" s="115"/>
      <c r="BZ289" s="115"/>
      <c r="CA289" s="115"/>
      <c r="CB289" s="115"/>
      <c r="CC289" s="94"/>
    </row>
    <row r="290" spans="1:81" s="2049" customFormat="1" ht="16.5" customHeight="1">
      <c r="A290" s="94">
        <v>244</v>
      </c>
      <c r="B290" s="240" t="s">
        <v>11579</v>
      </c>
      <c r="C290" s="94" t="s">
        <v>1099</v>
      </c>
      <c r="D290" s="94" t="s">
        <v>5986</v>
      </c>
      <c r="E290" s="94" t="s">
        <v>4926</v>
      </c>
      <c r="F290" s="94" t="s">
        <v>11604</v>
      </c>
      <c r="G290" s="2273" t="s">
        <v>11603</v>
      </c>
      <c r="H290" s="94" t="s">
        <v>11602</v>
      </c>
      <c r="I290" s="94" t="s">
        <v>8364</v>
      </c>
      <c r="J290" s="144" t="s">
        <v>4993</v>
      </c>
      <c r="K290" s="94" t="s">
        <v>10683</v>
      </c>
      <c r="L290" s="94" t="s">
        <v>11601</v>
      </c>
      <c r="M290" s="2276" t="s">
        <v>11600</v>
      </c>
      <c r="N290" s="2018" t="s">
        <v>4953</v>
      </c>
      <c r="O290" s="2018"/>
      <c r="P290" s="2018" t="s">
        <v>4953</v>
      </c>
      <c r="Q290" s="112">
        <v>2278</v>
      </c>
      <c r="R290" s="112">
        <v>1326</v>
      </c>
      <c r="S290" s="112">
        <v>507</v>
      </c>
      <c r="T290" s="112">
        <v>447</v>
      </c>
      <c r="U290" s="112" t="s">
        <v>4987</v>
      </c>
      <c r="V290" s="112">
        <v>60</v>
      </c>
      <c r="W290" s="112">
        <v>45</v>
      </c>
      <c r="X290" s="117" t="s">
        <v>5029</v>
      </c>
      <c r="Y290" s="112">
        <v>124</v>
      </c>
      <c r="Z290" s="112">
        <v>124</v>
      </c>
      <c r="AA290" s="112">
        <v>7784</v>
      </c>
      <c r="AB290" s="112">
        <v>44</v>
      </c>
      <c r="AC290" s="91"/>
      <c r="AD290" s="91"/>
      <c r="AE290" s="112">
        <v>30</v>
      </c>
      <c r="AF290" s="94" t="s">
        <v>11599</v>
      </c>
      <c r="AG290" s="112">
        <v>2636</v>
      </c>
      <c r="AH290" s="112">
        <v>2636</v>
      </c>
      <c r="AI290" s="94"/>
      <c r="AJ290" s="94"/>
      <c r="AK290" s="144" t="s">
        <v>4987</v>
      </c>
      <c r="AL290" s="144">
        <v>4</v>
      </c>
      <c r="AM290" s="94"/>
      <c r="AN290" s="144">
        <v>2</v>
      </c>
      <c r="AO290" s="94">
        <v>1</v>
      </c>
      <c r="AP290" s="94">
        <v>1</v>
      </c>
      <c r="AQ290" s="144">
        <v>310</v>
      </c>
      <c r="AR290" s="94" t="s">
        <v>5050</v>
      </c>
      <c r="AS290" s="94" t="s">
        <v>5050</v>
      </c>
      <c r="AT290" s="2277" t="s">
        <v>11598</v>
      </c>
      <c r="AU290" s="109">
        <v>20133</v>
      </c>
      <c r="AV290" s="109">
        <v>64.945161290322574</v>
      </c>
      <c r="AW290" s="91"/>
      <c r="AX290" s="91"/>
      <c r="AY290" s="91"/>
      <c r="AZ290" s="91"/>
      <c r="BA290" s="91"/>
      <c r="BB290" s="2278"/>
      <c r="BC290" s="2278"/>
      <c r="BD290" s="2278"/>
      <c r="BE290" s="2277" t="s">
        <v>5128</v>
      </c>
      <c r="BF290" s="90"/>
      <c r="BG290" s="90"/>
      <c r="BH290" s="90"/>
      <c r="BI290" s="90"/>
      <c r="BJ290" s="90"/>
      <c r="BK290" s="2277"/>
      <c r="BL290" s="2278"/>
      <c r="BM290" s="2277"/>
      <c r="BN290" s="2279" t="s">
        <v>5128</v>
      </c>
      <c r="BO290" s="240">
        <v>1</v>
      </c>
      <c r="BP290" s="94"/>
      <c r="BQ290" s="94">
        <v>1</v>
      </c>
      <c r="BR290" s="94"/>
      <c r="BS290" s="94"/>
      <c r="BT290" s="94"/>
      <c r="BU290" s="94"/>
      <c r="BV290" s="2033">
        <v>3</v>
      </c>
      <c r="BW290" s="2033"/>
      <c r="BX290" s="144">
        <v>20</v>
      </c>
      <c r="BY290" s="144"/>
      <c r="BZ290" s="144"/>
      <c r="CA290" s="144"/>
      <c r="CB290" s="144"/>
      <c r="CC290" s="94"/>
    </row>
    <row r="291" spans="1:81" s="1971" customFormat="1" ht="16.5" customHeight="1">
      <c r="A291" s="94">
        <v>245</v>
      </c>
      <c r="B291" s="238" t="s">
        <v>1092</v>
      </c>
      <c r="C291" s="115" t="s">
        <v>11597</v>
      </c>
      <c r="D291" s="115" t="s">
        <v>5426</v>
      </c>
      <c r="E291" s="115" t="s">
        <v>4944</v>
      </c>
      <c r="F291" s="115" t="s">
        <v>11596</v>
      </c>
      <c r="G291" s="1967" t="s">
        <v>11595</v>
      </c>
      <c r="H291" s="115" t="s">
        <v>11594</v>
      </c>
      <c r="I291" s="115" t="s">
        <v>11593</v>
      </c>
      <c r="J291" s="115" t="s">
        <v>4921</v>
      </c>
      <c r="K291" s="2013" t="s">
        <v>11592</v>
      </c>
      <c r="L291" s="2013" t="s">
        <v>11591</v>
      </c>
      <c r="M291" s="2000" t="s">
        <v>11590</v>
      </c>
      <c r="N291" s="2001" t="s">
        <v>4917</v>
      </c>
      <c r="O291" s="2001"/>
      <c r="P291" s="2001" t="s">
        <v>4921</v>
      </c>
      <c r="Q291" s="112">
        <v>5754</v>
      </c>
      <c r="R291" s="112">
        <v>2623</v>
      </c>
      <c r="S291" s="112">
        <v>1110</v>
      </c>
      <c r="T291" s="112">
        <v>1023</v>
      </c>
      <c r="U291" s="112" t="s">
        <v>5606</v>
      </c>
      <c r="V291" s="112">
        <v>87</v>
      </c>
      <c r="W291" s="112">
        <v>44</v>
      </c>
      <c r="X291" s="117" t="s">
        <v>4935</v>
      </c>
      <c r="Y291" s="112">
        <v>70</v>
      </c>
      <c r="Z291" s="112">
        <v>20</v>
      </c>
      <c r="AA291" s="112">
        <v>450</v>
      </c>
      <c r="AB291" s="112">
        <v>134</v>
      </c>
      <c r="AC291" s="112">
        <v>50</v>
      </c>
      <c r="AD291" s="147"/>
      <c r="AE291" s="112">
        <v>252</v>
      </c>
      <c r="AF291" s="94" t="s">
        <v>11589</v>
      </c>
      <c r="AG291" s="112">
        <v>260</v>
      </c>
      <c r="AH291" s="112">
        <v>1868</v>
      </c>
      <c r="AI291" s="186"/>
      <c r="AJ291" s="115"/>
      <c r="AK291" s="115" t="s">
        <v>10825</v>
      </c>
      <c r="AL291" s="115">
        <v>10</v>
      </c>
      <c r="AM291" s="115">
        <v>2</v>
      </c>
      <c r="AN291" s="115">
        <v>6</v>
      </c>
      <c r="AO291" s="115">
        <v>2</v>
      </c>
      <c r="AP291" s="115"/>
      <c r="AQ291" s="115">
        <v>258</v>
      </c>
      <c r="AR291" s="115" t="s">
        <v>4932</v>
      </c>
      <c r="AS291" s="115" t="s">
        <v>4932</v>
      </c>
      <c r="AT291" s="115" t="s">
        <v>11588</v>
      </c>
      <c r="AU291" s="109">
        <v>125374</v>
      </c>
      <c r="AV291" s="109">
        <v>485.94573643410854</v>
      </c>
      <c r="AW291" s="112">
        <v>2000</v>
      </c>
      <c r="AX291" s="112">
        <v>1000</v>
      </c>
      <c r="AY291" s="112">
        <v>1000</v>
      </c>
      <c r="AZ291" s="112">
        <v>1500</v>
      </c>
      <c r="BA291" s="112">
        <v>2000</v>
      </c>
      <c r="BB291" s="117">
        <v>25</v>
      </c>
      <c r="BC291" s="117" t="s">
        <v>7393</v>
      </c>
      <c r="BD291" s="117" t="s">
        <v>11587</v>
      </c>
      <c r="BE291" s="2002" t="s">
        <v>11586</v>
      </c>
      <c r="BF291" s="109"/>
      <c r="BG291" s="109"/>
      <c r="BH291" s="109"/>
      <c r="BI291" s="109"/>
      <c r="BJ291" s="109"/>
      <c r="BK291" s="117"/>
      <c r="BL291" s="117"/>
      <c r="BM291" s="2002"/>
      <c r="BN291" s="2002" t="s">
        <v>4908</v>
      </c>
      <c r="BO291" s="240">
        <v>1</v>
      </c>
      <c r="BP291" s="115"/>
      <c r="BQ291" s="115">
        <v>1</v>
      </c>
      <c r="BR291" s="115"/>
      <c r="BS291" s="115"/>
      <c r="BT291" s="115"/>
      <c r="BU291" s="115">
        <v>5</v>
      </c>
      <c r="BV291" s="115">
        <v>3</v>
      </c>
      <c r="BW291" s="115"/>
      <c r="BX291" s="115">
        <v>14</v>
      </c>
      <c r="BY291" s="240"/>
      <c r="BZ291" s="115"/>
      <c r="CA291" s="115"/>
      <c r="CB291" s="115"/>
      <c r="CC291" s="115"/>
    </row>
    <row r="292" spans="1:81" s="1971" customFormat="1" ht="16.5" customHeight="1">
      <c r="A292" s="94">
        <v>246</v>
      </c>
      <c r="B292" s="115" t="s">
        <v>1092</v>
      </c>
      <c r="C292" s="115" t="s">
        <v>1099</v>
      </c>
      <c r="D292" s="115" t="s">
        <v>5986</v>
      </c>
      <c r="E292" s="115" t="s">
        <v>5989</v>
      </c>
      <c r="F292" s="115" t="s">
        <v>11585</v>
      </c>
      <c r="G292" s="1967" t="s">
        <v>11584</v>
      </c>
      <c r="H292" s="258" t="s">
        <v>11583</v>
      </c>
      <c r="I292" s="94" t="s">
        <v>11582</v>
      </c>
      <c r="J292" s="115" t="s">
        <v>4953</v>
      </c>
      <c r="K292" s="2013" t="s">
        <v>5989</v>
      </c>
      <c r="L292" s="2013" t="s">
        <v>5989</v>
      </c>
      <c r="M292" s="2001"/>
      <c r="N292" s="2010" t="s">
        <v>4917</v>
      </c>
      <c r="O292" s="216"/>
      <c r="P292" s="240" t="s">
        <v>4953</v>
      </c>
      <c r="Q292" s="112">
        <v>9467</v>
      </c>
      <c r="R292" s="112">
        <v>946</v>
      </c>
      <c r="S292" s="112">
        <v>187</v>
      </c>
      <c r="T292" s="112">
        <v>187</v>
      </c>
      <c r="U292" s="120" t="s">
        <v>5606</v>
      </c>
      <c r="V292" s="112"/>
      <c r="W292" s="112">
        <v>78</v>
      </c>
      <c r="X292" s="117" t="s">
        <v>5029</v>
      </c>
      <c r="Y292" s="112"/>
      <c r="Z292" s="112"/>
      <c r="AA292" s="112"/>
      <c r="AB292" s="112">
        <v>23</v>
      </c>
      <c r="AC292" s="112"/>
      <c r="AD292" s="112"/>
      <c r="AE292" s="112">
        <v>49</v>
      </c>
      <c r="AF292" s="94"/>
      <c r="AG292" s="112"/>
      <c r="AH292" s="112"/>
      <c r="AI292" s="115"/>
      <c r="AJ292" s="115"/>
      <c r="AK292" s="115"/>
      <c r="AL292" s="115"/>
      <c r="AM292" s="115"/>
      <c r="AN292" s="115"/>
      <c r="AO292" s="115"/>
      <c r="AP292" s="115"/>
      <c r="AQ292" s="115">
        <v>309</v>
      </c>
      <c r="AR292" s="94" t="s">
        <v>6928</v>
      </c>
      <c r="AS292" s="94" t="s">
        <v>6928</v>
      </c>
      <c r="AT292" s="115" t="s">
        <v>11581</v>
      </c>
      <c r="AU292" s="109">
        <v>17950</v>
      </c>
      <c r="AV292" s="109">
        <v>58.090614886731395</v>
      </c>
      <c r="AW292" s="112"/>
      <c r="AX292" s="112"/>
      <c r="AY292" s="112"/>
      <c r="AZ292" s="112"/>
      <c r="BA292" s="112"/>
      <c r="BB292" s="2247"/>
      <c r="BC292" s="2247"/>
      <c r="BD292" s="2247"/>
      <c r="BE292" s="2207" t="s">
        <v>4908</v>
      </c>
      <c r="BF292" s="109"/>
      <c r="BG292" s="109"/>
      <c r="BH292" s="109"/>
      <c r="BI292" s="109"/>
      <c r="BJ292" s="109"/>
      <c r="BK292" s="2247"/>
      <c r="BL292" s="2247"/>
      <c r="BM292" s="2207"/>
      <c r="BN292" s="2280" t="s">
        <v>4908</v>
      </c>
      <c r="BO292" s="115"/>
      <c r="BP292" s="115"/>
      <c r="BQ292" s="115"/>
      <c r="BR292" s="115"/>
      <c r="BS292" s="115"/>
      <c r="BT292" s="115"/>
      <c r="BU292" s="115">
        <v>2</v>
      </c>
      <c r="BV292" s="115">
        <v>1</v>
      </c>
      <c r="BW292" s="115"/>
      <c r="BX292" s="115"/>
      <c r="BY292" s="240"/>
      <c r="BZ292" s="115"/>
      <c r="CA292" s="115"/>
      <c r="CB292" s="115"/>
      <c r="CC292" s="115"/>
    </row>
    <row r="293" spans="1:81" s="2049" customFormat="1" ht="16.5" customHeight="1">
      <c r="A293" s="2132"/>
      <c r="B293" s="167" t="s">
        <v>11580</v>
      </c>
      <c r="C293" s="2133"/>
      <c r="D293" s="2133">
        <v>9</v>
      </c>
      <c r="E293" s="2134"/>
      <c r="F293" s="229"/>
      <c r="G293" s="2159"/>
      <c r="H293" s="229"/>
      <c r="I293" s="229"/>
      <c r="J293" s="229"/>
      <c r="K293" s="2160"/>
      <c r="L293" s="2160"/>
      <c r="M293" s="2238"/>
      <c r="N293" s="2161"/>
      <c r="O293" s="2161"/>
      <c r="P293" s="2161"/>
      <c r="Q293" s="160"/>
      <c r="R293" s="160"/>
      <c r="S293" s="160"/>
      <c r="T293" s="160"/>
      <c r="U293" s="160"/>
      <c r="V293" s="160"/>
      <c r="W293" s="160"/>
      <c r="X293" s="162"/>
      <c r="Y293" s="160"/>
      <c r="Z293" s="160"/>
      <c r="AA293" s="160"/>
      <c r="AB293" s="160"/>
      <c r="AC293" s="160"/>
      <c r="AD293" s="160"/>
      <c r="AE293" s="160"/>
      <c r="AF293" s="317"/>
      <c r="AG293" s="160"/>
      <c r="AH293" s="160"/>
      <c r="AI293" s="162"/>
      <c r="AJ293" s="162"/>
      <c r="AK293" s="229"/>
      <c r="AL293" s="229"/>
      <c r="AM293" s="229"/>
      <c r="AN293" s="229"/>
      <c r="AO293" s="229"/>
      <c r="AP293" s="229"/>
      <c r="AQ293" s="229"/>
      <c r="AR293" s="229"/>
      <c r="AS293" s="229"/>
      <c r="AT293" s="229"/>
      <c r="AU293" s="158"/>
      <c r="AV293" s="158"/>
      <c r="AW293" s="160"/>
      <c r="AX293" s="160"/>
      <c r="AY293" s="160"/>
      <c r="AZ293" s="160"/>
      <c r="BA293" s="160"/>
      <c r="BB293" s="162"/>
      <c r="BC293" s="162"/>
      <c r="BD293" s="162"/>
      <c r="BE293" s="162"/>
      <c r="BF293" s="158"/>
      <c r="BG293" s="158"/>
      <c r="BH293" s="158"/>
      <c r="BI293" s="158"/>
      <c r="BJ293" s="158"/>
      <c r="BK293" s="162"/>
      <c r="BL293" s="162"/>
      <c r="BM293" s="162"/>
      <c r="BN293" s="2263"/>
      <c r="BO293" s="229"/>
      <c r="BP293" s="229"/>
      <c r="BQ293" s="229"/>
      <c r="BR293" s="229"/>
      <c r="BS293" s="229"/>
      <c r="BT293" s="229"/>
      <c r="BU293" s="229"/>
      <c r="BV293" s="229"/>
      <c r="BW293" s="229"/>
      <c r="BX293" s="229"/>
      <c r="BY293" s="229"/>
      <c r="BZ293" s="229"/>
      <c r="CA293" s="229"/>
      <c r="CB293" s="229"/>
      <c r="CC293" s="229"/>
    </row>
    <row r="294" spans="1:81" s="1971" customFormat="1" ht="16.5" customHeight="1">
      <c r="A294" s="94">
        <v>247</v>
      </c>
      <c r="B294" s="115" t="s">
        <v>11579</v>
      </c>
      <c r="C294" s="115" t="s">
        <v>11578</v>
      </c>
      <c r="D294" s="115" t="s">
        <v>4945</v>
      </c>
      <c r="E294" s="115" t="s">
        <v>4926</v>
      </c>
      <c r="F294" s="115" t="s">
        <v>11577</v>
      </c>
      <c r="G294" s="1967" t="s">
        <v>11576</v>
      </c>
      <c r="H294" s="115" t="s">
        <v>11575</v>
      </c>
      <c r="I294" s="115" t="s">
        <v>11574</v>
      </c>
      <c r="J294" s="115" t="s">
        <v>4921</v>
      </c>
      <c r="K294" s="115" t="s">
        <v>11573</v>
      </c>
      <c r="L294" s="115" t="s">
        <v>11572</v>
      </c>
      <c r="M294" s="2031" t="s">
        <v>11571</v>
      </c>
      <c r="N294" s="2001" t="s">
        <v>4917</v>
      </c>
      <c r="O294" s="2001"/>
      <c r="P294" s="2001" t="s">
        <v>4917</v>
      </c>
      <c r="Q294" s="112">
        <v>4134</v>
      </c>
      <c r="R294" s="112">
        <v>2709</v>
      </c>
      <c r="S294" s="112">
        <v>676</v>
      </c>
      <c r="T294" s="112">
        <v>676</v>
      </c>
      <c r="U294" s="112" t="s">
        <v>6081</v>
      </c>
      <c r="V294" s="112"/>
      <c r="W294" s="112">
        <v>233</v>
      </c>
      <c r="X294" s="117" t="s">
        <v>4915</v>
      </c>
      <c r="Y294" s="112">
        <v>500</v>
      </c>
      <c r="Z294" s="112">
        <v>121</v>
      </c>
      <c r="AA294" s="112">
        <v>120</v>
      </c>
      <c r="AB294" s="112">
        <v>120</v>
      </c>
      <c r="AC294" s="112">
        <v>71</v>
      </c>
      <c r="AD294" s="112"/>
      <c r="AE294" s="112">
        <v>20</v>
      </c>
      <c r="AF294" s="115" t="s">
        <v>11570</v>
      </c>
      <c r="AG294" s="112">
        <v>12000</v>
      </c>
      <c r="AH294" s="112">
        <v>120000</v>
      </c>
      <c r="AI294" s="115"/>
      <c r="AJ294" s="115"/>
      <c r="AK294" s="115" t="s">
        <v>4950</v>
      </c>
      <c r="AL294" s="115">
        <v>10</v>
      </c>
      <c r="AM294" s="115">
        <v>5</v>
      </c>
      <c r="AN294" s="115">
        <v>2</v>
      </c>
      <c r="AO294" s="115">
        <v>3</v>
      </c>
      <c r="AP294" s="115"/>
      <c r="AQ294" s="115">
        <v>320</v>
      </c>
      <c r="AR294" s="115" t="s">
        <v>4932</v>
      </c>
      <c r="AS294" s="115" t="s">
        <v>4932</v>
      </c>
      <c r="AT294" s="115" t="s">
        <v>5922</v>
      </c>
      <c r="AU294" s="109">
        <v>2801</v>
      </c>
      <c r="AV294" s="109">
        <v>8.7531250000000007</v>
      </c>
      <c r="AW294" s="112">
        <v>5000</v>
      </c>
      <c r="AX294" s="112">
        <v>3000</v>
      </c>
      <c r="AY294" s="112">
        <v>3000</v>
      </c>
      <c r="AZ294" s="112">
        <v>4000</v>
      </c>
      <c r="BA294" s="112">
        <v>5000</v>
      </c>
      <c r="BB294" s="117">
        <v>15</v>
      </c>
      <c r="BC294" s="117">
        <v>50</v>
      </c>
      <c r="BD294" s="2002" t="s">
        <v>11569</v>
      </c>
      <c r="BE294" s="2002" t="s">
        <v>11568</v>
      </c>
      <c r="BF294" s="109">
        <v>100</v>
      </c>
      <c r="BG294" s="109"/>
      <c r="BH294" s="109"/>
      <c r="BI294" s="109"/>
      <c r="BJ294" s="109"/>
      <c r="BK294" s="117"/>
      <c r="BL294" s="117"/>
      <c r="BM294" s="2002"/>
      <c r="BN294" s="2003"/>
      <c r="BO294" s="115"/>
      <c r="BP294" s="115"/>
      <c r="BQ294" s="115"/>
      <c r="BR294" s="115"/>
      <c r="BS294" s="115"/>
      <c r="BT294" s="115"/>
      <c r="BU294" s="115"/>
      <c r="BV294" s="115"/>
      <c r="BW294" s="115"/>
      <c r="BX294" s="115"/>
      <c r="BY294" s="115">
        <v>2</v>
      </c>
      <c r="BZ294" s="115"/>
      <c r="CA294" s="115"/>
      <c r="CB294" s="115">
        <v>1</v>
      </c>
      <c r="CC294" s="115"/>
    </row>
    <row r="295" spans="1:81" s="2049" customFormat="1" ht="16.5" customHeight="1">
      <c r="A295" s="2132"/>
      <c r="B295" s="167" t="s">
        <v>11567</v>
      </c>
      <c r="C295" s="2133"/>
      <c r="D295" s="2133">
        <v>1</v>
      </c>
      <c r="E295" s="2134"/>
      <c r="F295" s="229"/>
      <c r="G295" s="2159"/>
      <c r="H295" s="229"/>
      <c r="I295" s="229"/>
      <c r="J295" s="229"/>
      <c r="K295" s="2160"/>
      <c r="L295" s="2160"/>
      <c r="M295" s="2238"/>
      <c r="N295" s="2161"/>
      <c r="O295" s="2161"/>
      <c r="P295" s="2161"/>
      <c r="Q295" s="160"/>
      <c r="R295" s="160"/>
      <c r="S295" s="160"/>
      <c r="T295" s="160"/>
      <c r="U295" s="160"/>
      <c r="V295" s="160"/>
      <c r="W295" s="160"/>
      <c r="X295" s="162"/>
      <c r="Y295" s="160"/>
      <c r="Z295" s="160"/>
      <c r="AA295" s="160"/>
      <c r="AB295" s="160"/>
      <c r="AC295" s="160"/>
      <c r="AD295" s="160"/>
      <c r="AE295" s="160"/>
      <c r="AF295" s="317"/>
      <c r="AG295" s="160"/>
      <c r="AH295" s="160"/>
      <c r="AI295" s="162"/>
      <c r="AJ295" s="162"/>
      <c r="AK295" s="229"/>
      <c r="AL295" s="229"/>
      <c r="AM295" s="229"/>
      <c r="AN295" s="229"/>
      <c r="AO295" s="229"/>
      <c r="AP295" s="229"/>
      <c r="AQ295" s="229"/>
      <c r="AR295" s="229"/>
      <c r="AS295" s="229"/>
      <c r="AT295" s="229"/>
      <c r="AU295" s="158"/>
      <c r="AV295" s="158"/>
      <c r="AW295" s="160"/>
      <c r="AX295" s="160"/>
      <c r="AY295" s="160"/>
      <c r="AZ295" s="160"/>
      <c r="BA295" s="160"/>
      <c r="BB295" s="162"/>
      <c r="BC295" s="162"/>
      <c r="BD295" s="162"/>
      <c r="BE295" s="162"/>
      <c r="BF295" s="158"/>
      <c r="BG295" s="158"/>
      <c r="BH295" s="158"/>
      <c r="BI295" s="158"/>
      <c r="BJ295" s="158"/>
      <c r="BK295" s="162"/>
      <c r="BL295" s="162"/>
      <c r="BM295" s="162"/>
      <c r="BN295" s="2263"/>
      <c r="BO295" s="229"/>
      <c r="BP295" s="229"/>
      <c r="BQ295" s="229"/>
      <c r="BR295" s="229"/>
      <c r="BS295" s="229"/>
      <c r="BT295" s="229"/>
      <c r="BU295" s="229"/>
      <c r="BV295" s="229"/>
      <c r="BW295" s="229"/>
      <c r="BX295" s="229"/>
      <c r="BY295" s="229"/>
      <c r="BZ295" s="229"/>
      <c r="CA295" s="229"/>
      <c r="CB295" s="229"/>
      <c r="CC295" s="229"/>
    </row>
    <row r="296" spans="1:81" s="1971" customFormat="1" ht="16.5" customHeight="1">
      <c r="A296" s="94">
        <v>248</v>
      </c>
      <c r="B296" s="115" t="s">
        <v>1092</v>
      </c>
      <c r="C296" s="115" t="s">
        <v>657</v>
      </c>
      <c r="D296" s="115" t="s">
        <v>5624</v>
      </c>
      <c r="E296" s="115" t="s">
        <v>4926</v>
      </c>
      <c r="F296" s="115" t="s">
        <v>11566</v>
      </c>
      <c r="G296" s="1967" t="s">
        <v>11565</v>
      </c>
      <c r="H296" s="115" t="s">
        <v>11564</v>
      </c>
      <c r="I296" s="115" t="s">
        <v>11563</v>
      </c>
      <c r="J296" s="115" t="s">
        <v>4993</v>
      </c>
      <c r="K296" s="2013" t="s">
        <v>11562</v>
      </c>
      <c r="L296" s="2013" t="s">
        <v>11561</v>
      </c>
      <c r="M296" s="2000"/>
      <c r="N296" s="2001" t="s">
        <v>4953</v>
      </c>
      <c r="O296" s="2001"/>
      <c r="P296" s="2001" t="s">
        <v>4953</v>
      </c>
      <c r="Q296" s="112">
        <v>2118</v>
      </c>
      <c r="R296" s="112">
        <v>697.27</v>
      </c>
      <c r="S296" s="112">
        <v>147</v>
      </c>
      <c r="T296" s="112">
        <v>147</v>
      </c>
      <c r="U296" s="112"/>
      <c r="V296" s="112"/>
      <c r="W296" s="112">
        <v>172</v>
      </c>
      <c r="X296" s="117" t="s">
        <v>5029</v>
      </c>
      <c r="Y296" s="112"/>
      <c r="Z296" s="112">
        <v>31</v>
      </c>
      <c r="AA296" s="112">
        <v>13020</v>
      </c>
      <c r="AB296" s="112">
        <v>64</v>
      </c>
      <c r="AC296" s="112"/>
      <c r="AD296" s="112"/>
      <c r="AE296" s="112"/>
      <c r="AF296" s="117" t="s">
        <v>11560</v>
      </c>
      <c r="AG296" s="112">
        <v>1521</v>
      </c>
      <c r="AH296" s="112">
        <v>2479</v>
      </c>
      <c r="AI296" s="115"/>
      <c r="AJ296" s="115"/>
      <c r="AK296" s="115"/>
      <c r="AL296" s="115">
        <v>1</v>
      </c>
      <c r="AM296" s="115">
        <v>1</v>
      </c>
      <c r="AN296" s="115"/>
      <c r="AO296" s="115"/>
      <c r="AP296" s="115"/>
      <c r="AQ296" s="115" t="s">
        <v>5091</v>
      </c>
      <c r="AR296" s="115" t="s">
        <v>11559</v>
      </c>
      <c r="AS296" s="117"/>
      <c r="AT296" s="115"/>
      <c r="AU296" s="117" t="s">
        <v>5091</v>
      </c>
      <c r="AV296" s="109"/>
      <c r="AW296" s="112"/>
      <c r="AX296" s="112"/>
      <c r="AY296" s="112"/>
      <c r="AZ296" s="112"/>
      <c r="BA296" s="112"/>
      <c r="BB296" s="117"/>
      <c r="BC296" s="2281"/>
      <c r="BD296" s="117"/>
      <c r="BE296" s="117" t="s">
        <v>5128</v>
      </c>
      <c r="BF296" s="109"/>
      <c r="BG296" s="109"/>
      <c r="BH296" s="109"/>
      <c r="BI296" s="109"/>
      <c r="BJ296" s="109"/>
      <c r="BK296" s="2002"/>
      <c r="BL296" s="2281"/>
      <c r="BM296" s="115"/>
      <c r="BN296" s="2015"/>
      <c r="BO296" s="115"/>
      <c r="BP296" s="115"/>
      <c r="BQ296" s="115"/>
      <c r="BR296" s="115"/>
      <c r="BS296" s="115"/>
      <c r="BT296" s="115"/>
      <c r="BU296" s="115"/>
      <c r="BV296" s="115"/>
      <c r="BW296" s="115"/>
      <c r="BX296" s="115"/>
      <c r="BY296" s="115">
        <v>2</v>
      </c>
      <c r="BZ296" s="115">
        <v>3</v>
      </c>
      <c r="CA296" s="117"/>
      <c r="CB296" s="117"/>
      <c r="CC296" s="117"/>
    </row>
    <row r="297" spans="1:81" s="2049" customFormat="1" ht="16.5" customHeight="1">
      <c r="A297" s="2132"/>
      <c r="B297" s="167" t="s">
        <v>11558</v>
      </c>
      <c r="C297" s="2133"/>
      <c r="D297" s="2133">
        <v>1</v>
      </c>
      <c r="E297" s="2134"/>
      <c r="F297" s="229"/>
      <c r="G297" s="2159"/>
      <c r="H297" s="229"/>
      <c r="I297" s="229"/>
      <c r="J297" s="229"/>
      <c r="K297" s="2160"/>
      <c r="L297" s="2160"/>
      <c r="M297" s="2238"/>
      <c r="N297" s="2161"/>
      <c r="O297" s="2161"/>
      <c r="P297" s="2161"/>
      <c r="Q297" s="160"/>
      <c r="R297" s="160"/>
      <c r="S297" s="160"/>
      <c r="T297" s="160"/>
      <c r="U297" s="160"/>
      <c r="V297" s="160"/>
      <c r="W297" s="160"/>
      <c r="X297" s="162"/>
      <c r="Y297" s="160"/>
      <c r="Z297" s="160"/>
      <c r="AA297" s="160"/>
      <c r="AB297" s="160"/>
      <c r="AC297" s="160"/>
      <c r="AD297" s="160"/>
      <c r="AE297" s="160"/>
      <c r="AF297" s="317"/>
      <c r="AG297" s="160"/>
      <c r="AH297" s="160"/>
      <c r="AI297" s="162"/>
      <c r="AJ297" s="162"/>
      <c r="AK297" s="229"/>
      <c r="AL297" s="229"/>
      <c r="AM297" s="229"/>
      <c r="AN297" s="229"/>
      <c r="AO297" s="229"/>
      <c r="AP297" s="229"/>
      <c r="AQ297" s="229"/>
      <c r="AR297" s="229"/>
      <c r="AS297" s="229"/>
      <c r="AT297" s="229"/>
      <c r="AU297" s="158"/>
      <c r="AV297" s="158"/>
      <c r="AW297" s="160"/>
      <c r="AX297" s="160"/>
      <c r="AY297" s="160"/>
      <c r="AZ297" s="160"/>
      <c r="BA297" s="160"/>
      <c r="BB297" s="162"/>
      <c r="BC297" s="162"/>
      <c r="BD297" s="162"/>
      <c r="BE297" s="162"/>
      <c r="BF297" s="158"/>
      <c r="BG297" s="158"/>
      <c r="BH297" s="158"/>
      <c r="BI297" s="158"/>
      <c r="BJ297" s="158"/>
      <c r="BK297" s="162"/>
      <c r="BL297" s="162"/>
      <c r="BM297" s="162"/>
      <c r="BN297" s="2263"/>
      <c r="BO297" s="229"/>
      <c r="BP297" s="229"/>
      <c r="BQ297" s="229"/>
      <c r="BR297" s="229"/>
      <c r="BS297" s="229"/>
      <c r="BT297" s="229"/>
      <c r="BU297" s="229"/>
      <c r="BV297" s="229"/>
      <c r="BW297" s="229"/>
      <c r="BX297" s="229"/>
      <c r="BY297" s="229"/>
      <c r="BZ297" s="229"/>
      <c r="CA297" s="229"/>
      <c r="CB297" s="229"/>
      <c r="CC297" s="229"/>
    </row>
    <row r="298" spans="1:81" s="2049" customFormat="1" ht="16.5" customHeight="1">
      <c r="A298" s="387"/>
      <c r="B298" s="75" t="s">
        <v>11557</v>
      </c>
      <c r="C298" s="2187"/>
      <c r="D298" s="2187">
        <v>11</v>
      </c>
      <c r="E298" s="2188"/>
      <c r="F298" s="67"/>
      <c r="G298" s="2189"/>
      <c r="H298" s="67"/>
      <c r="I298" s="67"/>
      <c r="J298" s="67"/>
      <c r="K298" s="2190"/>
      <c r="L298" s="2190"/>
      <c r="M298" s="2241"/>
      <c r="N298" s="2191"/>
      <c r="O298" s="2191"/>
      <c r="P298" s="2191"/>
      <c r="Q298" s="66"/>
      <c r="R298" s="66"/>
      <c r="S298" s="66"/>
      <c r="T298" s="66"/>
      <c r="U298" s="66"/>
      <c r="V298" s="66"/>
      <c r="W298" s="66"/>
      <c r="X298" s="68"/>
      <c r="Y298" s="66"/>
      <c r="Z298" s="66"/>
      <c r="AA298" s="66"/>
      <c r="AB298" s="66"/>
      <c r="AC298" s="66"/>
      <c r="AD298" s="66"/>
      <c r="AE298" s="66"/>
      <c r="AF298" s="2242"/>
      <c r="AG298" s="66"/>
      <c r="AH298" s="66"/>
      <c r="AI298" s="68"/>
      <c r="AJ298" s="68"/>
      <c r="AK298" s="67"/>
      <c r="AL298" s="67"/>
      <c r="AM298" s="67"/>
      <c r="AN298" s="67"/>
      <c r="AO298" s="67"/>
      <c r="AP298" s="67"/>
      <c r="AQ298" s="67"/>
      <c r="AR298" s="67"/>
      <c r="AS298" s="67"/>
      <c r="AT298" s="67"/>
      <c r="AU298" s="63"/>
      <c r="AV298" s="63"/>
      <c r="AW298" s="66"/>
      <c r="AX298" s="66"/>
      <c r="AY298" s="66"/>
      <c r="AZ298" s="66"/>
      <c r="BA298" s="66"/>
      <c r="BB298" s="68"/>
      <c r="BC298" s="68"/>
      <c r="BD298" s="68"/>
      <c r="BE298" s="68"/>
      <c r="BF298" s="63"/>
      <c r="BG298" s="63"/>
      <c r="BH298" s="63"/>
      <c r="BI298" s="63"/>
      <c r="BJ298" s="63"/>
      <c r="BK298" s="68"/>
      <c r="BL298" s="68"/>
      <c r="BM298" s="68"/>
      <c r="BN298" s="2264"/>
      <c r="BO298" s="67"/>
      <c r="BP298" s="67"/>
      <c r="BQ298" s="67"/>
      <c r="BR298" s="67"/>
      <c r="BS298" s="67"/>
      <c r="BT298" s="67"/>
      <c r="BU298" s="67"/>
      <c r="BV298" s="67"/>
      <c r="BW298" s="67"/>
      <c r="BX298" s="67"/>
      <c r="BY298" s="67"/>
      <c r="BZ298" s="67"/>
      <c r="CA298" s="67"/>
      <c r="CB298" s="67"/>
      <c r="CC298" s="67"/>
    </row>
    <row r="299" spans="1:81" s="1971" customFormat="1" ht="16.5" customHeight="1">
      <c r="A299" s="492"/>
      <c r="B299" s="2209" t="s">
        <v>11498</v>
      </c>
      <c r="C299" s="492"/>
      <c r="D299" s="492"/>
      <c r="E299" s="492"/>
      <c r="F299" s="492"/>
      <c r="G299" s="2245"/>
      <c r="H299" s="492"/>
      <c r="I299" s="492"/>
      <c r="J299" s="492"/>
      <c r="K299" s="492"/>
      <c r="L299" s="492"/>
      <c r="M299" s="115"/>
      <c r="N299" s="492"/>
      <c r="O299" s="492"/>
      <c r="P299" s="492"/>
      <c r="Q299" s="493"/>
      <c r="R299" s="493"/>
      <c r="S299" s="493"/>
      <c r="T299" s="493"/>
      <c r="U299" s="493"/>
      <c r="V299" s="493"/>
      <c r="W299" s="493"/>
      <c r="X299" s="1997"/>
      <c r="Y299" s="493"/>
      <c r="Z299" s="493"/>
      <c r="AA299" s="493"/>
      <c r="AB299" s="493"/>
      <c r="AC299" s="493"/>
      <c r="AD299" s="493"/>
      <c r="AE299" s="493"/>
      <c r="AF299" s="492"/>
      <c r="AG299" s="493"/>
      <c r="AH299" s="493"/>
      <c r="AI299" s="492"/>
      <c r="AJ299" s="492"/>
      <c r="AK299" s="492"/>
      <c r="AL299" s="492"/>
      <c r="AM299" s="492"/>
      <c r="AN299" s="492"/>
      <c r="AO299" s="492"/>
      <c r="AP299" s="492"/>
      <c r="AQ299" s="492"/>
      <c r="AR299" s="492"/>
      <c r="AS299" s="492"/>
      <c r="AT299" s="492"/>
      <c r="AU299" s="181"/>
      <c r="AV299" s="181"/>
      <c r="AW299" s="493"/>
      <c r="AX299" s="493"/>
      <c r="AY299" s="493"/>
      <c r="AZ299" s="493"/>
      <c r="BA299" s="493"/>
      <c r="BB299" s="1997"/>
      <c r="BC299" s="1997"/>
      <c r="BD299" s="492"/>
      <c r="BE299" s="492"/>
      <c r="BF299" s="181"/>
      <c r="BG299" s="181"/>
      <c r="BH299" s="181"/>
      <c r="BI299" s="181"/>
      <c r="BJ299" s="181"/>
      <c r="BK299" s="1997"/>
      <c r="BL299" s="1997"/>
      <c r="BM299" s="492"/>
      <c r="BN299" s="1998"/>
      <c r="BO299" s="492"/>
      <c r="BP299" s="492"/>
      <c r="BQ299" s="492"/>
      <c r="BR299" s="492"/>
      <c r="BS299" s="492"/>
      <c r="BT299" s="492"/>
      <c r="BU299" s="492"/>
      <c r="BV299" s="492"/>
      <c r="BW299" s="492"/>
      <c r="BX299" s="492"/>
      <c r="BY299" s="492"/>
      <c r="BZ299" s="492"/>
      <c r="CA299" s="492"/>
      <c r="CB299" s="492"/>
      <c r="CC299" s="492"/>
    </row>
    <row r="300" spans="1:81" s="1971" customFormat="1" ht="16.5" customHeight="1">
      <c r="A300" s="115">
        <v>249</v>
      </c>
      <c r="B300" s="115" t="s">
        <v>11498</v>
      </c>
      <c r="C300" s="115" t="s">
        <v>11556</v>
      </c>
      <c r="D300" s="115" t="s">
        <v>5574</v>
      </c>
      <c r="E300" s="115" t="s">
        <v>4944</v>
      </c>
      <c r="F300" s="115" t="s">
        <v>11555</v>
      </c>
      <c r="G300" s="1967" t="s">
        <v>11554</v>
      </c>
      <c r="H300" s="115" t="s">
        <v>11553</v>
      </c>
      <c r="I300" s="115" t="s">
        <v>11552</v>
      </c>
      <c r="J300" s="115" t="s">
        <v>4921</v>
      </c>
      <c r="K300" s="2013" t="s">
        <v>11551</v>
      </c>
      <c r="L300" s="2013" t="s">
        <v>11550</v>
      </c>
      <c r="M300" s="2000" t="s">
        <v>11549</v>
      </c>
      <c r="N300" s="2001" t="s">
        <v>4917</v>
      </c>
      <c r="O300" s="2001"/>
      <c r="P300" s="2001" t="s">
        <v>4921</v>
      </c>
      <c r="Q300" s="112">
        <v>23526</v>
      </c>
      <c r="R300" s="112">
        <v>845</v>
      </c>
      <c r="S300" s="112">
        <v>623</v>
      </c>
      <c r="T300" s="112">
        <v>540</v>
      </c>
      <c r="U300" s="112" t="s">
        <v>4916</v>
      </c>
      <c r="V300" s="112">
        <v>83</v>
      </c>
      <c r="W300" s="112">
        <v>205</v>
      </c>
      <c r="X300" s="117" t="s">
        <v>4935</v>
      </c>
      <c r="Y300" s="112">
        <v>200</v>
      </c>
      <c r="Z300" s="112"/>
      <c r="AA300" s="112"/>
      <c r="AB300" s="112">
        <v>34</v>
      </c>
      <c r="AC300" s="112"/>
      <c r="AD300" s="112"/>
      <c r="AE300" s="112">
        <v>10</v>
      </c>
      <c r="AF300" s="94" t="s">
        <v>11548</v>
      </c>
      <c r="AG300" s="112">
        <v>2962</v>
      </c>
      <c r="AH300" s="112">
        <v>10627</v>
      </c>
      <c r="AI300" s="115"/>
      <c r="AJ300" s="115"/>
      <c r="AK300" s="115" t="s">
        <v>4950</v>
      </c>
      <c r="AL300" s="115">
        <v>8</v>
      </c>
      <c r="AM300" s="115">
        <v>1</v>
      </c>
      <c r="AN300" s="115">
        <v>5</v>
      </c>
      <c r="AO300" s="115">
        <v>2</v>
      </c>
      <c r="AP300" s="115"/>
      <c r="AQ300" s="115">
        <v>298</v>
      </c>
      <c r="AR300" s="2036" t="s">
        <v>4932</v>
      </c>
      <c r="AS300" s="115" t="s">
        <v>5091</v>
      </c>
      <c r="AT300" s="115" t="s">
        <v>11547</v>
      </c>
      <c r="AU300" s="109">
        <v>11569</v>
      </c>
      <c r="AV300" s="109">
        <v>38.822147651006709</v>
      </c>
      <c r="AW300" s="112"/>
      <c r="AX300" s="112"/>
      <c r="AY300" s="112"/>
      <c r="AZ300" s="112"/>
      <c r="BA300" s="112"/>
      <c r="BB300" s="117"/>
      <c r="BC300" s="117"/>
      <c r="BD300" s="117"/>
      <c r="BE300" s="2002" t="s">
        <v>4908</v>
      </c>
      <c r="BF300" s="109"/>
      <c r="BG300" s="109"/>
      <c r="BH300" s="109"/>
      <c r="BI300" s="109"/>
      <c r="BJ300" s="109"/>
      <c r="BK300" s="117"/>
      <c r="BL300" s="117"/>
      <c r="BM300" s="2002"/>
      <c r="BN300" s="2003" t="s">
        <v>4908</v>
      </c>
      <c r="BO300" s="115"/>
      <c r="BP300" s="115"/>
      <c r="BQ300" s="115"/>
      <c r="BR300" s="115">
        <v>1</v>
      </c>
      <c r="BS300" s="115">
        <v>2</v>
      </c>
      <c r="BT300" s="115">
        <v>3</v>
      </c>
      <c r="BU300" s="115"/>
      <c r="BV300" s="115"/>
      <c r="BW300" s="115"/>
      <c r="BX300" s="115"/>
      <c r="BY300" s="240"/>
      <c r="BZ300" s="115"/>
      <c r="CA300" s="115"/>
      <c r="CB300" s="115"/>
      <c r="CC300" s="115"/>
    </row>
    <row r="301" spans="1:81" s="2049" customFormat="1" ht="16.5" customHeight="1">
      <c r="A301" s="2132"/>
      <c r="B301" s="167" t="s">
        <v>11546</v>
      </c>
      <c r="C301" s="2133"/>
      <c r="D301" s="2133">
        <v>1</v>
      </c>
      <c r="E301" s="2134"/>
      <c r="F301" s="229"/>
      <c r="G301" s="2159"/>
      <c r="H301" s="229"/>
      <c r="I301" s="229"/>
      <c r="J301" s="229"/>
      <c r="K301" s="2160"/>
      <c r="L301" s="2160"/>
      <c r="M301" s="2238"/>
      <c r="N301" s="2161"/>
      <c r="O301" s="2161"/>
      <c r="P301" s="2161"/>
      <c r="Q301" s="160"/>
      <c r="R301" s="160"/>
      <c r="S301" s="160"/>
      <c r="T301" s="160"/>
      <c r="U301" s="160"/>
      <c r="V301" s="160"/>
      <c r="W301" s="160"/>
      <c r="X301" s="162"/>
      <c r="Y301" s="160"/>
      <c r="Z301" s="160"/>
      <c r="AA301" s="160"/>
      <c r="AB301" s="160"/>
      <c r="AC301" s="160"/>
      <c r="AD301" s="160"/>
      <c r="AE301" s="160"/>
      <c r="AF301" s="317"/>
      <c r="AG301" s="160"/>
      <c r="AH301" s="160"/>
      <c r="AI301" s="162"/>
      <c r="AJ301" s="162"/>
      <c r="AK301" s="229"/>
      <c r="AL301" s="229"/>
      <c r="AM301" s="229"/>
      <c r="AN301" s="229"/>
      <c r="AO301" s="229"/>
      <c r="AP301" s="229"/>
      <c r="AQ301" s="229"/>
      <c r="AR301" s="229"/>
      <c r="AS301" s="229"/>
      <c r="AT301" s="229"/>
      <c r="AU301" s="2282"/>
      <c r="AV301" s="2282"/>
      <c r="AW301" s="160"/>
      <c r="AX301" s="160"/>
      <c r="AY301" s="160"/>
      <c r="AZ301" s="160"/>
      <c r="BA301" s="160"/>
      <c r="BB301" s="162"/>
      <c r="BC301" s="162"/>
      <c r="BD301" s="162"/>
      <c r="BE301" s="162"/>
      <c r="BF301" s="158"/>
      <c r="BG301" s="158"/>
      <c r="BH301" s="158"/>
      <c r="BI301" s="158"/>
      <c r="BJ301" s="158"/>
      <c r="BK301" s="162"/>
      <c r="BL301" s="162"/>
      <c r="BM301" s="162"/>
      <c r="BN301" s="2263"/>
      <c r="BO301" s="229"/>
      <c r="BP301" s="229"/>
      <c r="BQ301" s="229"/>
      <c r="BR301" s="229"/>
      <c r="BS301" s="229"/>
      <c r="BT301" s="229"/>
      <c r="BU301" s="229"/>
      <c r="BV301" s="229"/>
      <c r="BW301" s="229"/>
      <c r="BX301" s="229"/>
      <c r="BY301" s="229"/>
      <c r="BZ301" s="229"/>
      <c r="CA301" s="229"/>
      <c r="CB301" s="229"/>
      <c r="CC301" s="229"/>
    </row>
    <row r="302" spans="1:81" s="1971" customFormat="1" ht="16.5" customHeight="1">
      <c r="A302" s="299">
        <v>250</v>
      </c>
      <c r="B302" s="299" t="s">
        <v>11498</v>
      </c>
      <c r="C302" s="299" t="s">
        <v>11498</v>
      </c>
      <c r="D302" s="299" t="s">
        <v>5426</v>
      </c>
      <c r="E302" s="299" t="s">
        <v>4944</v>
      </c>
      <c r="F302" s="299" t="s">
        <v>11545</v>
      </c>
      <c r="G302" s="2283" t="s">
        <v>11544</v>
      </c>
      <c r="H302" s="299" t="s">
        <v>11543</v>
      </c>
      <c r="I302" s="299" t="s">
        <v>20357</v>
      </c>
      <c r="J302" s="299" t="s">
        <v>4921</v>
      </c>
      <c r="K302" s="299" t="s">
        <v>11542</v>
      </c>
      <c r="L302" s="299" t="s">
        <v>11541</v>
      </c>
      <c r="M302" s="94" t="s">
        <v>11540</v>
      </c>
      <c r="N302" s="299" t="s">
        <v>4917</v>
      </c>
      <c r="O302" s="299"/>
      <c r="P302" s="299" t="s">
        <v>4917</v>
      </c>
      <c r="Q302" s="298">
        <v>9387</v>
      </c>
      <c r="R302" s="298">
        <v>912</v>
      </c>
      <c r="S302" s="98">
        <v>410</v>
      </c>
      <c r="T302" s="298">
        <v>322</v>
      </c>
      <c r="U302" s="298" t="s">
        <v>5141</v>
      </c>
      <c r="V302" s="298">
        <v>88</v>
      </c>
      <c r="W302" s="298">
        <v>26</v>
      </c>
      <c r="X302" s="300" t="s">
        <v>4935</v>
      </c>
      <c r="Y302" s="298">
        <v>107</v>
      </c>
      <c r="Z302" s="298">
        <v>14</v>
      </c>
      <c r="AA302" s="298">
        <v>827</v>
      </c>
      <c r="AB302" s="298">
        <v>26</v>
      </c>
      <c r="AC302" s="298"/>
      <c r="AD302" s="298"/>
      <c r="AE302" s="298">
        <v>12</v>
      </c>
      <c r="AF302" s="299" t="s">
        <v>11539</v>
      </c>
      <c r="AG302" s="298">
        <v>309</v>
      </c>
      <c r="AH302" s="298">
        <v>351</v>
      </c>
      <c r="AI302" s="299"/>
      <c r="AJ302" s="299"/>
      <c r="AK302" s="299" t="s">
        <v>5183</v>
      </c>
      <c r="AL302" s="299"/>
      <c r="AM302" s="299"/>
      <c r="AN302" s="299"/>
      <c r="AO302" s="299"/>
      <c r="AP302" s="299"/>
      <c r="AQ302" s="299">
        <v>311</v>
      </c>
      <c r="AR302" s="299" t="s">
        <v>4932</v>
      </c>
      <c r="AS302" s="299" t="s">
        <v>4932</v>
      </c>
      <c r="AT302" s="299" t="s">
        <v>11538</v>
      </c>
      <c r="AU302" s="2284">
        <v>5748</v>
      </c>
      <c r="AV302" s="109">
        <v>18.482315112540192</v>
      </c>
      <c r="AW302" s="298"/>
      <c r="AX302" s="298"/>
      <c r="AY302" s="298"/>
      <c r="AZ302" s="298"/>
      <c r="BA302" s="298"/>
      <c r="BB302" s="300"/>
      <c r="BC302" s="300"/>
      <c r="BD302" s="299"/>
      <c r="BE302" s="299" t="s">
        <v>4908</v>
      </c>
      <c r="BF302" s="297"/>
      <c r="BG302" s="297"/>
      <c r="BH302" s="297"/>
      <c r="BI302" s="297"/>
      <c r="BJ302" s="297"/>
      <c r="BK302" s="300"/>
      <c r="BL302" s="300"/>
      <c r="BM302" s="299"/>
      <c r="BN302" s="2285" t="s">
        <v>4908</v>
      </c>
      <c r="BO302" s="240">
        <v>1</v>
      </c>
      <c r="BP302" s="240"/>
      <c r="BQ302" s="240">
        <v>1</v>
      </c>
      <c r="BR302" s="240">
        <v>1</v>
      </c>
      <c r="BS302" s="115"/>
      <c r="BT302" s="240"/>
      <c r="BU302" s="240"/>
      <c r="BV302" s="240"/>
      <c r="BW302" s="240"/>
      <c r="BX302" s="240"/>
      <c r="BY302" s="299"/>
      <c r="BZ302" s="299"/>
      <c r="CA302" s="299"/>
      <c r="CB302" s="299"/>
      <c r="CC302" s="299"/>
    </row>
    <row r="303" spans="1:81" s="1971" customFormat="1" ht="16.5" customHeight="1">
      <c r="A303" s="299">
        <v>251</v>
      </c>
      <c r="B303" s="299" t="s">
        <v>11498</v>
      </c>
      <c r="C303" s="299" t="s">
        <v>11498</v>
      </c>
      <c r="D303" s="299" t="s">
        <v>5426</v>
      </c>
      <c r="E303" s="299" t="s">
        <v>4944</v>
      </c>
      <c r="F303" s="299" t="s">
        <v>11537</v>
      </c>
      <c r="G303" s="2283" t="s">
        <v>11536</v>
      </c>
      <c r="H303" s="299" t="s">
        <v>11535</v>
      </c>
      <c r="I303" s="299" t="s">
        <v>11534</v>
      </c>
      <c r="J303" s="299" t="s">
        <v>4921</v>
      </c>
      <c r="K303" s="299" t="s">
        <v>11533</v>
      </c>
      <c r="L303" s="299" t="s">
        <v>11532</v>
      </c>
      <c r="M303" s="94" t="s">
        <v>11531</v>
      </c>
      <c r="N303" s="299" t="s">
        <v>4917</v>
      </c>
      <c r="O303" s="299"/>
      <c r="P303" s="299" t="s">
        <v>4953</v>
      </c>
      <c r="Q303" s="298">
        <v>2255</v>
      </c>
      <c r="R303" s="298">
        <v>3173</v>
      </c>
      <c r="S303" s="98">
        <v>2335</v>
      </c>
      <c r="T303" s="298">
        <v>2234</v>
      </c>
      <c r="U303" s="298" t="s">
        <v>5072</v>
      </c>
      <c r="V303" s="298">
        <v>101</v>
      </c>
      <c r="W303" s="298">
        <v>84</v>
      </c>
      <c r="X303" s="300" t="s">
        <v>5029</v>
      </c>
      <c r="Y303" s="298">
        <v>167</v>
      </c>
      <c r="Z303" s="298"/>
      <c r="AA303" s="298"/>
      <c r="AB303" s="298">
        <v>48</v>
      </c>
      <c r="AC303" s="298"/>
      <c r="AD303" s="298"/>
      <c r="AE303" s="298">
        <v>550</v>
      </c>
      <c r="AF303" s="299" t="s">
        <v>11530</v>
      </c>
      <c r="AG303" s="298">
        <v>1869</v>
      </c>
      <c r="AH303" s="298">
        <v>3541</v>
      </c>
      <c r="AI303" s="299"/>
      <c r="AJ303" s="299"/>
      <c r="AK303" s="299" t="s">
        <v>5593</v>
      </c>
      <c r="AL303" s="299">
        <v>1</v>
      </c>
      <c r="AM303" s="299"/>
      <c r="AN303" s="299">
        <v>1</v>
      </c>
      <c r="AO303" s="299"/>
      <c r="AP303" s="299"/>
      <c r="AQ303" s="299">
        <v>354</v>
      </c>
      <c r="AR303" s="299" t="s">
        <v>11529</v>
      </c>
      <c r="AS303" s="299" t="s">
        <v>11529</v>
      </c>
      <c r="AT303" s="299" t="s">
        <v>11528</v>
      </c>
      <c r="AU303" s="2284">
        <v>166128</v>
      </c>
      <c r="AV303" s="109">
        <v>469.28813559322032</v>
      </c>
      <c r="AW303" s="298"/>
      <c r="AX303" s="298"/>
      <c r="AY303" s="298"/>
      <c r="AZ303" s="298"/>
      <c r="BA303" s="298"/>
      <c r="BB303" s="300"/>
      <c r="BC303" s="300"/>
      <c r="BD303" s="299"/>
      <c r="BE303" s="299" t="s">
        <v>4908</v>
      </c>
      <c r="BF303" s="297"/>
      <c r="BG303" s="297"/>
      <c r="BH303" s="297"/>
      <c r="BI303" s="297"/>
      <c r="BJ303" s="297"/>
      <c r="BK303" s="300"/>
      <c r="BL303" s="300"/>
      <c r="BM303" s="299"/>
      <c r="BN303" s="2285" t="s">
        <v>4908</v>
      </c>
      <c r="BO303" s="240">
        <v>1</v>
      </c>
      <c r="BP303" s="240"/>
      <c r="BQ303" s="240">
        <v>1</v>
      </c>
      <c r="BR303" s="240"/>
      <c r="BS303" s="115"/>
      <c r="BT303" s="240">
        <v>1</v>
      </c>
      <c r="BU303" s="240">
        <v>3</v>
      </c>
      <c r="BV303" s="240"/>
      <c r="BW303" s="240"/>
      <c r="BX303" s="240"/>
      <c r="BY303" s="299"/>
      <c r="BZ303" s="299"/>
      <c r="CA303" s="299"/>
      <c r="CB303" s="299"/>
      <c r="CC303" s="299"/>
    </row>
    <row r="304" spans="1:81" s="2049" customFormat="1" ht="16.5" customHeight="1">
      <c r="A304" s="2132"/>
      <c r="B304" s="167" t="s">
        <v>11527</v>
      </c>
      <c r="C304" s="2133"/>
      <c r="D304" s="2133">
        <v>2</v>
      </c>
      <c r="E304" s="2134"/>
      <c r="F304" s="229"/>
      <c r="G304" s="2159"/>
      <c r="H304" s="229"/>
      <c r="I304" s="229"/>
      <c r="J304" s="229"/>
      <c r="K304" s="2160"/>
      <c r="L304" s="2160"/>
      <c r="M304" s="2238"/>
      <c r="N304" s="2161"/>
      <c r="O304" s="2161"/>
      <c r="P304" s="2161"/>
      <c r="Q304" s="160"/>
      <c r="R304" s="160"/>
      <c r="S304" s="160"/>
      <c r="T304" s="160"/>
      <c r="U304" s="160"/>
      <c r="V304" s="160"/>
      <c r="W304" s="160"/>
      <c r="X304" s="162"/>
      <c r="Y304" s="160"/>
      <c r="Z304" s="160"/>
      <c r="AA304" s="160"/>
      <c r="AB304" s="160"/>
      <c r="AC304" s="160"/>
      <c r="AD304" s="160"/>
      <c r="AE304" s="160"/>
      <c r="AF304" s="317"/>
      <c r="AG304" s="160"/>
      <c r="AH304" s="160"/>
      <c r="AI304" s="162"/>
      <c r="AJ304" s="162"/>
      <c r="AK304" s="229"/>
      <c r="AL304" s="229"/>
      <c r="AM304" s="229"/>
      <c r="AN304" s="229"/>
      <c r="AO304" s="229"/>
      <c r="AP304" s="229"/>
      <c r="AQ304" s="229"/>
      <c r="AR304" s="229"/>
      <c r="AS304" s="229"/>
      <c r="AT304" s="229"/>
      <c r="AU304" s="2282"/>
      <c r="AV304" s="2282"/>
      <c r="AW304" s="160"/>
      <c r="AX304" s="160"/>
      <c r="AY304" s="160"/>
      <c r="AZ304" s="160"/>
      <c r="BA304" s="160"/>
      <c r="BB304" s="162"/>
      <c r="BC304" s="162"/>
      <c r="BD304" s="162"/>
      <c r="BE304" s="162"/>
      <c r="BF304" s="158"/>
      <c r="BG304" s="158"/>
      <c r="BH304" s="158"/>
      <c r="BI304" s="158"/>
      <c r="BJ304" s="158"/>
      <c r="BK304" s="162"/>
      <c r="BL304" s="162"/>
      <c r="BM304" s="162"/>
      <c r="BN304" s="2263"/>
      <c r="BO304" s="229"/>
      <c r="BP304" s="229"/>
      <c r="BQ304" s="229"/>
      <c r="BR304" s="229"/>
      <c r="BS304" s="229"/>
      <c r="BT304" s="229"/>
      <c r="BU304" s="229"/>
      <c r="BV304" s="229"/>
      <c r="BW304" s="229"/>
      <c r="BX304" s="229"/>
      <c r="BY304" s="229"/>
      <c r="BZ304" s="229"/>
      <c r="CA304" s="229"/>
      <c r="CB304" s="229"/>
      <c r="CC304" s="229"/>
    </row>
    <row r="305" spans="1:81" s="1971" customFormat="1" ht="16.5" customHeight="1">
      <c r="A305" s="240">
        <v>252</v>
      </c>
      <c r="B305" s="240" t="s">
        <v>11498</v>
      </c>
      <c r="C305" s="240" t="s">
        <v>11498</v>
      </c>
      <c r="D305" s="240" t="s">
        <v>4945</v>
      </c>
      <c r="E305" s="240" t="s">
        <v>4944</v>
      </c>
      <c r="F305" s="240" t="s">
        <v>11526</v>
      </c>
      <c r="G305" s="2008" t="s">
        <v>11525</v>
      </c>
      <c r="H305" s="240" t="s">
        <v>11524</v>
      </c>
      <c r="I305" s="240" t="s">
        <v>11523</v>
      </c>
      <c r="J305" s="240" t="s">
        <v>4993</v>
      </c>
      <c r="K305" s="240" t="s">
        <v>11522</v>
      </c>
      <c r="L305" s="240" t="s">
        <v>11521</v>
      </c>
      <c r="M305" s="240" t="s">
        <v>11520</v>
      </c>
      <c r="N305" s="240" t="s">
        <v>4917</v>
      </c>
      <c r="O305" s="240"/>
      <c r="P305" s="240" t="s">
        <v>4921</v>
      </c>
      <c r="Q305" s="98">
        <v>17695</v>
      </c>
      <c r="R305" s="98">
        <v>3173</v>
      </c>
      <c r="S305" s="98">
        <v>866</v>
      </c>
      <c r="T305" s="98">
        <v>668</v>
      </c>
      <c r="U305" s="98" t="s">
        <v>5120</v>
      </c>
      <c r="V305" s="98">
        <v>198</v>
      </c>
      <c r="W305" s="98">
        <v>323</v>
      </c>
      <c r="X305" s="218" t="s">
        <v>4935</v>
      </c>
      <c r="Y305" s="98">
        <v>162</v>
      </c>
      <c r="Z305" s="98">
        <v>259</v>
      </c>
      <c r="AA305" s="98">
        <v>20000</v>
      </c>
      <c r="AB305" s="98">
        <v>132</v>
      </c>
      <c r="AC305" s="98"/>
      <c r="AD305" s="98"/>
      <c r="AE305" s="98">
        <v>100</v>
      </c>
      <c r="AF305" s="240" t="s">
        <v>11519</v>
      </c>
      <c r="AG305" s="98">
        <v>230167</v>
      </c>
      <c r="AH305" s="98">
        <v>230167</v>
      </c>
      <c r="AI305" s="240" t="s">
        <v>11518</v>
      </c>
      <c r="AJ305" s="240" t="s">
        <v>11517</v>
      </c>
      <c r="AK305" s="240"/>
      <c r="AL305" s="240"/>
      <c r="AM305" s="240"/>
      <c r="AN305" s="240"/>
      <c r="AO305" s="240"/>
      <c r="AP305" s="240"/>
      <c r="AQ305" s="240" t="s">
        <v>5091</v>
      </c>
      <c r="AR305" s="240" t="s">
        <v>7789</v>
      </c>
      <c r="AS305" s="240" t="s">
        <v>7789</v>
      </c>
      <c r="AT305" s="240" t="s">
        <v>11516</v>
      </c>
      <c r="AU305" s="218" t="s">
        <v>5091</v>
      </c>
      <c r="AV305" s="109"/>
      <c r="AW305" s="98"/>
      <c r="AX305" s="98"/>
      <c r="AY305" s="98"/>
      <c r="AZ305" s="98"/>
      <c r="BA305" s="98"/>
      <c r="BB305" s="218"/>
      <c r="BC305" s="218"/>
      <c r="BD305" s="240"/>
      <c r="BE305" s="240" t="s">
        <v>4908</v>
      </c>
      <c r="BF305" s="221"/>
      <c r="BG305" s="221"/>
      <c r="BH305" s="221"/>
      <c r="BI305" s="221"/>
      <c r="BJ305" s="221"/>
      <c r="BK305" s="218"/>
      <c r="BL305" s="218"/>
      <c r="BM305" s="240"/>
      <c r="BN305" s="240" t="s">
        <v>4908</v>
      </c>
      <c r="BO305" s="240"/>
      <c r="BP305" s="240"/>
      <c r="BQ305" s="240"/>
      <c r="BR305" s="240"/>
      <c r="BS305" s="240"/>
      <c r="BT305" s="240"/>
      <c r="BU305" s="240"/>
      <c r="BV305" s="240"/>
      <c r="BW305" s="240"/>
      <c r="BX305" s="240"/>
      <c r="BY305" s="240">
        <v>5</v>
      </c>
      <c r="BZ305" s="240"/>
      <c r="CA305" s="240"/>
      <c r="CB305" s="240"/>
      <c r="CC305" s="240"/>
    </row>
    <row r="306" spans="1:81" s="1971" customFormat="1" ht="16.5" customHeight="1">
      <c r="A306" s="299">
        <v>253</v>
      </c>
      <c r="B306" s="299" t="s">
        <v>11498</v>
      </c>
      <c r="C306" s="299" t="s">
        <v>11498</v>
      </c>
      <c r="D306" s="299" t="s">
        <v>4945</v>
      </c>
      <c r="E306" s="299" t="s">
        <v>4944</v>
      </c>
      <c r="F306" s="299" t="s">
        <v>11515</v>
      </c>
      <c r="G306" s="2283" t="s">
        <v>11514</v>
      </c>
      <c r="H306" s="299" t="s">
        <v>11513</v>
      </c>
      <c r="I306" s="137" t="s">
        <v>11512</v>
      </c>
      <c r="J306" s="137" t="s">
        <v>4921</v>
      </c>
      <c r="K306" s="137" t="s">
        <v>11511</v>
      </c>
      <c r="L306" s="299" t="s">
        <v>11510</v>
      </c>
      <c r="M306" s="94" t="s">
        <v>11509</v>
      </c>
      <c r="N306" s="299" t="s">
        <v>4917</v>
      </c>
      <c r="O306" s="299"/>
      <c r="P306" s="299" t="s">
        <v>4917</v>
      </c>
      <c r="Q306" s="298">
        <v>793</v>
      </c>
      <c r="R306" s="298">
        <v>272</v>
      </c>
      <c r="S306" s="98">
        <v>172</v>
      </c>
      <c r="T306" s="298">
        <v>122</v>
      </c>
      <c r="U306" s="298" t="s">
        <v>5141</v>
      </c>
      <c r="V306" s="298">
        <v>50</v>
      </c>
      <c r="W306" s="298">
        <v>40</v>
      </c>
      <c r="X306" s="300" t="s">
        <v>4935</v>
      </c>
      <c r="Y306" s="298"/>
      <c r="Z306" s="298">
        <v>11</v>
      </c>
      <c r="AA306" s="298">
        <v>300</v>
      </c>
      <c r="AB306" s="298">
        <v>30</v>
      </c>
      <c r="AC306" s="298">
        <v>15</v>
      </c>
      <c r="AD306" s="298"/>
      <c r="AE306" s="298">
        <v>100</v>
      </c>
      <c r="AF306" s="299" t="s">
        <v>11508</v>
      </c>
      <c r="AG306" s="298">
        <v>287</v>
      </c>
      <c r="AH306" s="298">
        <v>287</v>
      </c>
      <c r="AI306" s="299"/>
      <c r="AJ306" s="299"/>
      <c r="AK306" s="299"/>
      <c r="AL306" s="137">
        <v>5</v>
      </c>
      <c r="AM306" s="299"/>
      <c r="AN306" s="299"/>
      <c r="AO306" s="299">
        <v>4</v>
      </c>
      <c r="AP306" s="299">
        <v>1</v>
      </c>
      <c r="AQ306" s="299">
        <v>309</v>
      </c>
      <c r="AR306" s="299" t="s">
        <v>11507</v>
      </c>
      <c r="AS306" s="299" t="s">
        <v>11507</v>
      </c>
      <c r="AT306" s="299" t="s">
        <v>5193</v>
      </c>
      <c r="AU306" s="2284">
        <v>2000</v>
      </c>
      <c r="AV306" s="109">
        <v>6.4724919093851137</v>
      </c>
      <c r="AW306" s="298"/>
      <c r="AX306" s="298"/>
      <c r="AY306" s="298"/>
      <c r="AZ306" s="298"/>
      <c r="BA306" s="298"/>
      <c r="BB306" s="300"/>
      <c r="BC306" s="300"/>
      <c r="BD306" s="299"/>
      <c r="BE306" s="299" t="s">
        <v>4908</v>
      </c>
      <c r="BF306" s="297"/>
      <c r="BG306" s="297"/>
      <c r="BH306" s="297"/>
      <c r="BI306" s="297"/>
      <c r="BJ306" s="297"/>
      <c r="BK306" s="300"/>
      <c r="BL306" s="300"/>
      <c r="BM306" s="299"/>
      <c r="BN306" s="2285" t="s">
        <v>11506</v>
      </c>
      <c r="BO306" s="240"/>
      <c r="BP306" s="240"/>
      <c r="BQ306" s="240"/>
      <c r="BR306" s="240"/>
      <c r="BS306" s="240"/>
      <c r="BT306" s="240"/>
      <c r="BU306" s="240"/>
      <c r="BV306" s="240"/>
      <c r="BW306" s="240"/>
      <c r="BX306" s="240"/>
      <c r="BY306" s="299"/>
      <c r="BZ306" s="299"/>
      <c r="CA306" s="299">
        <v>2</v>
      </c>
      <c r="CB306" s="299"/>
      <c r="CC306" s="299"/>
    </row>
    <row r="307" spans="1:81" s="1971" customFormat="1" ht="16.5" customHeight="1">
      <c r="A307" s="299">
        <v>254</v>
      </c>
      <c r="B307" s="299" t="s">
        <v>11498</v>
      </c>
      <c r="C307" s="299" t="s">
        <v>11498</v>
      </c>
      <c r="D307" s="299" t="s">
        <v>4945</v>
      </c>
      <c r="E307" s="299" t="s">
        <v>4944</v>
      </c>
      <c r="F307" s="299" t="s">
        <v>11505</v>
      </c>
      <c r="G307" s="2283" t="s">
        <v>11504</v>
      </c>
      <c r="H307" s="299" t="s">
        <v>11503</v>
      </c>
      <c r="I307" s="299" t="s">
        <v>8885</v>
      </c>
      <c r="J307" s="299" t="s">
        <v>4921</v>
      </c>
      <c r="K307" s="299" t="s">
        <v>8885</v>
      </c>
      <c r="L307" s="299" t="s">
        <v>11502</v>
      </c>
      <c r="M307" s="240" t="s">
        <v>11501</v>
      </c>
      <c r="N307" s="299" t="s">
        <v>4917</v>
      </c>
      <c r="O307" s="299"/>
      <c r="P307" s="299" t="s">
        <v>4917</v>
      </c>
      <c r="Q307" s="298">
        <v>1272</v>
      </c>
      <c r="R307" s="298">
        <v>900</v>
      </c>
      <c r="S307" s="98">
        <v>239</v>
      </c>
      <c r="T307" s="298">
        <v>191</v>
      </c>
      <c r="U307" s="298" t="s">
        <v>5141</v>
      </c>
      <c r="V307" s="298">
        <v>48</v>
      </c>
      <c r="W307" s="298">
        <v>33</v>
      </c>
      <c r="X307" s="300" t="s">
        <v>5182</v>
      </c>
      <c r="Y307" s="298">
        <v>500</v>
      </c>
      <c r="Z307" s="298">
        <v>62</v>
      </c>
      <c r="AA307" s="298">
        <v>10000</v>
      </c>
      <c r="AB307" s="298">
        <v>13</v>
      </c>
      <c r="AC307" s="298"/>
      <c r="AD307" s="298"/>
      <c r="AE307" s="298">
        <v>15</v>
      </c>
      <c r="AF307" s="299" t="s">
        <v>11500</v>
      </c>
      <c r="AG307" s="298">
        <v>4000</v>
      </c>
      <c r="AH307" s="298">
        <v>6700</v>
      </c>
      <c r="AI307" s="299"/>
      <c r="AJ307" s="299"/>
      <c r="AK307" s="299"/>
      <c r="AL307" s="299">
        <v>3</v>
      </c>
      <c r="AM307" s="299">
        <v>1</v>
      </c>
      <c r="AN307" s="299">
        <v>1</v>
      </c>
      <c r="AO307" s="299">
        <v>1</v>
      </c>
      <c r="AP307" s="299"/>
      <c r="AQ307" s="299">
        <v>365</v>
      </c>
      <c r="AR307" s="299" t="s">
        <v>4932</v>
      </c>
      <c r="AS307" s="299" t="s">
        <v>4932</v>
      </c>
      <c r="AT307" s="299" t="s">
        <v>11499</v>
      </c>
      <c r="AU307" s="2284">
        <v>182</v>
      </c>
      <c r="AV307" s="109">
        <v>0.49863013698630138</v>
      </c>
      <c r="AW307" s="298">
        <v>3000</v>
      </c>
      <c r="AX307" s="298">
        <v>2000</v>
      </c>
      <c r="AY307" s="298">
        <v>2000</v>
      </c>
      <c r="AZ307" s="298">
        <v>2000</v>
      </c>
      <c r="BA307" s="298">
        <v>3000</v>
      </c>
      <c r="BB307" s="300">
        <v>35</v>
      </c>
      <c r="BC307" s="300"/>
      <c r="BD307" s="299"/>
      <c r="BE307" s="299"/>
      <c r="BF307" s="297"/>
      <c r="BG307" s="297"/>
      <c r="BH307" s="297"/>
      <c r="BI307" s="297"/>
      <c r="BJ307" s="297"/>
      <c r="BK307" s="300"/>
      <c r="BL307" s="300"/>
      <c r="BM307" s="299"/>
      <c r="BN307" s="2285"/>
      <c r="BO307" s="240"/>
      <c r="BP307" s="240"/>
      <c r="BQ307" s="240"/>
      <c r="BR307" s="240"/>
      <c r="BS307" s="240"/>
      <c r="BT307" s="240"/>
      <c r="BU307" s="240"/>
      <c r="BV307" s="240"/>
      <c r="BW307" s="240"/>
      <c r="BX307" s="240"/>
      <c r="BY307" s="299">
        <v>1</v>
      </c>
      <c r="BZ307" s="299"/>
      <c r="CA307" s="299">
        <v>1</v>
      </c>
      <c r="CB307" s="299"/>
      <c r="CC307" s="299">
        <v>20</v>
      </c>
    </row>
    <row r="308" spans="1:81" s="1971" customFormat="1" ht="16.5" customHeight="1">
      <c r="A308" s="240">
        <v>255</v>
      </c>
      <c r="B308" s="115" t="s">
        <v>11498</v>
      </c>
      <c r="C308" s="115" t="s">
        <v>11498</v>
      </c>
      <c r="D308" s="115" t="s">
        <v>4945</v>
      </c>
      <c r="E308" s="115" t="s">
        <v>4944</v>
      </c>
      <c r="F308" s="115" t="s">
        <v>11497</v>
      </c>
      <c r="G308" s="1967" t="s">
        <v>11496</v>
      </c>
      <c r="H308" s="115" t="s">
        <v>11495</v>
      </c>
      <c r="I308" s="115" t="s">
        <v>11494</v>
      </c>
      <c r="J308" s="115" t="s">
        <v>4993</v>
      </c>
      <c r="K308" s="115" t="s">
        <v>11493</v>
      </c>
      <c r="L308" s="115" t="s">
        <v>11492</v>
      </c>
      <c r="M308" s="187" t="s">
        <v>11491</v>
      </c>
      <c r="N308" s="2001" t="s">
        <v>4917</v>
      </c>
      <c r="O308" s="2001"/>
      <c r="P308" s="2001" t="s">
        <v>4917</v>
      </c>
      <c r="Q308" s="98">
        <v>1367</v>
      </c>
      <c r="R308" s="98">
        <v>240</v>
      </c>
      <c r="S308" s="98">
        <v>172</v>
      </c>
      <c r="T308" s="98">
        <v>122</v>
      </c>
      <c r="U308" s="98" t="s">
        <v>5141</v>
      </c>
      <c r="V308" s="98">
        <v>50</v>
      </c>
      <c r="W308" s="98">
        <v>40</v>
      </c>
      <c r="X308" s="218" t="s">
        <v>4935</v>
      </c>
      <c r="Y308" s="98">
        <v>50</v>
      </c>
      <c r="Z308" s="98">
        <v>11</v>
      </c>
      <c r="AA308" s="98">
        <v>100</v>
      </c>
      <c r="AB308" s="98">
        <v>10</v>
      </c>
      <c r="AC308" s="98" t="s">
        <v>4999</v>
      </c>
      <c r="AD308" s="98" t="s">
        <v>4999</v>
      </c>
      <c r="AE308" s="98">
        <v>20</v>
      </c>
      <c r="AF308" s="115" t="s">
        <v>11490</v>
      </c>
      <c r="AG308" s="91"/>
      <c r="AH308" s="91"/>
      <c r="AI308" s="115"/>
      <c r="AJ308" s="115"/>
      <c r="AK308" s="115" t="s">
        <v>4950</v>
      </c>
      <c r="AL308" s="115">
        <v>6</v>
      </c>
      <c r="AM308" s="115">
        <v>1</v>
      </c>
      <c r="AN308" s="115">
        <v>2</v>
      </c>
      <c r="AO308" s="115">
        <v>3</v>
      </c>
      <c r="AP308" s="115"/>
      <c r="AQ308" s="115">
        <v>309</v>
      </c>
      <c r="AR308" s="299" t="s">
        <v>4932</v>
      </c>
      <c r="AS308" s="299" t="s">
        <v>4932</v>
      </c>
      <c r="AT308" s="94" t="s">
        <v>5193</v>
      </c>
      <c r="AU308" s="360">
        <v>400</v>
      </c>
      <c r="AV308" s="109">
        <v>1.2944983818770226</v>
      </c>
      <c r="AW308" s="91"/>
      <c r="AX308" s="91"/>
      <c r="AY308" s="91"/>
      <c r="AZ308" s="91"/>
      <c r="BA308" s="91"/>
      <c r="BB308" s="96"/>
      <c r="BC308" s="96"/>
      <c r="BD308" s="2024"/>
      <c r="BE308" s="2024" t="s">
        <v>4908</v>
      </c>
      <c r="BF308" s="90">
        <v>10000</v>
      </c>
      <c r="BG308" s="90"/>
      <c r="BH308" s="90">
        <v>5000</v>
      </c>
      <c r="BI308" s="90">
        <v>8000</v>
      </c>
      <c r="BJ308" s="90">
        <v>10000</v>
      </c>
      <c r="BK308" s="96">
        <v>10</v>
      </c>
      <c r="BL308" s="96"/>
      <c r="BM308" s="2024"/>
      <c r="BN308" s="2025"/>
      <c r="BO308" s="115"/>
      <c r="BP308" s="115"/>
      <c r="BQ308" s="115"/>
      <c r="BR308" s="115"/>
      <c r="BS308" s="115"/>
      <c r="BT308" s="115"/>
      <c r="BU308" s="115"/>
      <c r="BV308" s="115"/>
      <c r="BW308" s="115"/>
      <c r="BX308" s="115"/>
      <c r="BY308" s="240"/>
      <c r="BZ308" s="240"/>
      <c r="CA308" s="240"/>
      <c r="CB308" s="240"/>
      <c r="CC308" s="240">
        <v>3</v>
      </c>
    </row>
    <row r="309" spans="1:81" s="2049" customFormat="1" ht="16.5" customHeight="1">
      <c r="A309" s="2132"/>
      <c r="B309" s="167" t="s">
        <v>11489</v>
      </c>
      <c r="C309" s="2133"/>
      <c r="D309" s="2133">
        <v>4</v>
      </c>
      <c r="E309" s="2134"/>
      <c r="F309" s="229"/>
      <c r="G309" s="2159"/>
      <c r="H309" s="229"/>
      <c r="I309" s="229"/>
      <c r="J309" s="229"/>
      <c r="K309" s="2160"/>
      <c r="L309" s="2160"/>
      <c r="M309" s="2238"/>
      <c r="N309" s="2161"/>
      <c r="O309" s="2161"/>
      <c r="P309" s="2161"/>
      <c r="Q309" s="160"/>
      <c r="R309" s="160"/>
      <c r="S309" s="160"/>
      <c r="T309" s="160"/>
      <c r="U309" s="160"/>
      <c r="V309" s="160"/>
      <c r="W309" s="160"/>
      <c r="X309" s="162"/>
      <c r="Y309" s="160"/>
      <c r="Z309" s="160"/>
      <c r="AA309" s="160"/>
      <c r="AB309" s="160"/>
      <c r="AC309" s="160"/>
      <c r="AD309" s="160"/>
      <c r="AE309" s="160"/>
      <c r="AF309" s="317"/>
      <c r="AG309" s="160"/>
      <c r="AH309" s="160"/>
      <c r="AI309" s="162"/>
      <c r="AJ309" s="162"/>
      <c r="AK309" s="229"/>
      <c r="AL309" s="229"/>
      <c r="AM309" s="229"/>
      <c r="AN309" s="229"/>
      <c r="AO309" s="229"/>
      <c r="AP309" s="229"/>
      <c r="AQ309" s="229"/>
      <c r="AR309" s="229"/>
      <c r="AS309" s="229"/>
      <c r="AT309" s="229"/>
      <c r="AU309" s="2282"/>
      <c r="AV309" s="2282"/>
      <c r="AW309" s="160"/>
      <c r="AX309" s="160"/>
      <c r="AY309" s="160"/>
      <c r="AZ309" s="160"/>
      <c r="BA309" s="160"/>
      <c r="BB309" s="162"/>
      <c r="BC309" s="162"/>
      <c r="BD309" s="162"/>
      <c r="BE309" s="162"/>
      <c r="BF309" s="158"/>
      <c r="BG309" s="158"/>
      <c r="BH309" s="158"/>
      <c r="BI309" s="158"/>
      <c r="BJ309" s="158"/>
      <c r="BK309" s="162"/>
      <c r="BL309" s="162"/>
      <c r="BM309" s="162"/>
      <c r="BN309" s="2263"/>
      <c r="BO309" s="229"/>
      <c r="BP309" s="229"/>
      <c r="BQ309" s="229"/>
      <c r="BR309" s="229"/>
      <c r="BS309" s="229"/>
      <c r="BT309" s="229"/>
      <c r="BU309" s="229"/>
      <c r="BV309" s="229"/>
      <c r="BW309" s="229"/>
      <c r="BX309" s="229"/>
      <c r="BY309" s="229"/>
      <c r="BZ309" s="229"/>
      <c r="CA309" s="229"/>
      <c r="CB309" s="229"/>
      <c r="CC309" s="229"/>
    </row>
    <row r="310" spans="1:81" s="2049" customFormat="1" ht="16.5" customHeight="1">
      <c r="A310" s="387"/>
      <c r="B310" s="75" t="s">
        <v>11488</v>
      </c>
      <c r="C310" s="2187"/>
      <c r="D310" s="2187">
        <v>7</v>
      </c>
      <c r="E310" s="2188"/>
      <c r="F310" s="67"/>
      <c r="G310" s="2189"/>
      <c r="H310" s="67"/>
      <c r="I310" s="67"/>
      <c r="J310" s="67"/>
      <c r="K310" s="2190"/>
      <c r="L310" s="2190"/>
      <c r="M310" s="2241"/>
      <c r="N310" s="2191"/>
      <c r="O310" s="2191"/>
      <c r="P310" s="2191"/>
      <c r="Q310" s="66"/>
      <c r="R310" s="66"/>
      <c r="S310" s="66"/>
      <c r="T310" s="66"/>
      <c r="U310" s="66"/>
      <c r="V310" s="66"/>
      <c r="W310" s="66"/>
      <c r="X310" s="68"/>
      <c r="Y310" s="66"/>
      <c r="Z310" s="66"/>
      <c r="AA310" s="66"/>
      <c r="AB310" s="66"/>
      <c r="AC310" s="66"/>
      <c r="AD310" s="66"/>
      <c r="AE310" s="66"/>
      <c r="AF310" s="2242"/>
      <c r="AG310" s="66"/>
      <c r="AH310" s="66"/>
      <c r="AI310" s="68"/>
      <c r="AJ310" s="68"/>
      <c r="AK310" s="67"/>
      <c r="AL310" s="67"/>
      <c r="AM310" s="67"/>
      <c r="AN310" s="67"/>
      <c r="AO310" s="67"/>
      <c r="AP310" s="67"/>
      <c r="AQ310" s="67"/>
      <c r="AR310" s="67"/>
      <c r="AS310" s="67"/>
      <c r="AT310" s="67"/>
      <c r="AU310" s="2286"/>
      <c r="AV310" s="2286"/>
      <c r="AW310" s="66"/>
      <c r="AX310" s="66"/>
      <c r="AY310" s="66"/>
      <c r="AZ310" s="66"/>
      <c r="BA310" s="66"/>
      <c r="BB310" s="68"/>
      <c r="BC310" s="68"/>
      <c r="BD310" s="68"/>
      <c r="BE310" s="68"/>
      <c r="BF310" s="63"/>
      <c r="BG310" s="63"/>
      <c r="BH310" s="63"/>
      <c r="BI310" s="63"/>
      <c r="BJ310" s="63"/>
      <c r="BK310" s="68"/>
      <c r="BL310" s="68"/>
      <c r="BM310" s="68"/>
      <c r="BN310" s="2264"/>
      <c r="BO310" s="67"/>
      <c r="BP310" s="67"/>
      <c r="BQ310" s="67"/>
      <c r="BR310" s="67"/>
      <c r="BS310" s="67"/>
      <c r="BT310" s="67"/>
      <c r="BU310" s="67"/>
      <c r="BV310" s="67"/>
      <c r="BW310" s="67"/>
      <c r="BX310" s="67"/>
      <c r="BY310" s="67"/>
      <c r="BZ310" s="67"/>
      <c r="CA310" s="67"/>
      <c r="CB310" s="67"/>
      <c r="CC310" s="67"/>
    </row>
    <row r="311" spans="1:81" s="1971" customFormat="1" ht="16.5" customHeight="1">
      <c r="A311" s="492"/>
      <c r="B311" s="2209" t="s">
        <v>10103</v>
      </c>
      <c r="C311" s="492"/>
      <c r="D311" s="492"/>
      <c r="E311" s="492"/>
      <c r="F311" s="492"/>
      <c r="G311" s="2245"/>
      <c r="H311" s="492"/>
      <c r="I311" s="492"/>
      <c r="J311" s="492"/>
      <c r="K311" s="492"/>
      <c r="L311" s="492"/>
      <c r="M311" s="115"/>
      <c r="N311" s="492"/>
      <c r="O311" s="492"/>
      <c r="P311" s="492"/>
      <c r="Q311" s="493"/>
      <c r="R311" s="493"/>
      <c r="S311" s="493"/>
      <c r="T311" s="493"/>
      <c r="U311" s="493"/>
      <c r="V311" s="493"/>
      <c r="W311" s="493"/>
      <c r="X311" s="1997"/>
      <c r="Y311" s="493"/>
      <c r="Z311" s="493"/>
      <c r="AA311" s="493"/>
      <c r="AB311" s="493"/>
      <c r="AC311" s="493"/>
      <c r="AD311" s="493"/>
      <c r="AE311" s="493"/>
      <c r="AF311" s="492"/>
      <c r="AG311" s="493"/>
      <c r="AH311" s="493"/>
      <c r="AI311" s="492"/>
      <c r="AJ311" s="492"/>
      <c r="AK311" s="492"/>
      <c r="AL311" s="492"/>
      <c r="AM311" s="492"/>
      <c r="AN311" s="492"/>
      <c r="AO311" s="492"/>
      <c r="AP311" s="492"/>
      <c r="AQ311" s="492"/>
      <c r="AR311" s="492"/>
      <c r="AS311" s="492"/>
      <c r="AT311" s="492"/>
      <c r="AU311" s="181"/>
      <c r="AV311" s="181"/>
      <c r="AW311" s="493"/>
      <c r="AX311" s="493"/>
      <c r="AY311" s="493"/>
      <c r="AZ311" s="493"/>
      <c r="BA311" s="493"/>
      <c r="BB311" s="1997"/>
      <c r="BC311" s="1997"/>
      <c r="BD311" s="492"/>
      <c r="BE311" s="492"/>
      <c r="BF311" s="181"/>
      <c r="BG311" s="181"/>
      <c r="BH311" s="181"/>
      <c r="BI311" s="181"/>
      <c r="BJ311" s="181"/>
      <c r="BK311" s="1997"/>
      <c r="BL311" s="1997"/>
      <c r="BM311" s="492"/>
      <c r="BN311" s="1998"/>
      <c r="BO311" s="492"/>
      <c r="BP311" s="492"/>
      <c r="BQ311" s="492"/>
      <c r="BR311" s="492"/>
      <c r="BS311" s="492"/>
      <c r="BT311" s="492"/>
      <c r="BU311" s="492"/>
      <c r="BV311" s="492"/>
      <c r="BW311" s="492"/>
      <c r="BX311" s="492"/>
      <c r="BY311" s="492"/>
      <c r="BZ311" s="492"/>
      <c r="CA311" s="492"/>
      <c r="CB311" s="492"/>
      <c r="CC311" s="492"/>
    </row>
    <row r="312" spans="1:81" s="1971" customFormat="1" ht="16.5" customHeight="1">
      <c r="A312" s="115">
        <v>256</v>
      </c>
      <c r="B312" s="115" t="s">
        <v>10103</v>
      </c>
      <c r="C312" s="115" t="s">
        <v>11487</v>
      </c>
      <c r="D312" s="115" t="s">
        <v>5574</v>
      </c>
      <c r="E312" s="115" t="s">
        <v>4944</v>
      </c>
      <c r="F312" s="115" t="s">
        <v>11486</v>
      </c>
      <c r="G312" s="1967" t="s">
        <v>11485</v>
      </c>
      <c r="H312" s="115" t="s">
        <v>11484</v>
      </c>
      <c r="I312" s="115" t="s">
        <v>11483</v>
      </c>
      <c r="J312" s="115" t="s">
        <v>4921</v>
      </c>
      <c r="K312" s="2013" t="s">
        <v>11482</v>
      </c>
      <c r="L312" s="2013" t="s">
        <v>11481</v>
      </c>
      <c r="M312" s="2000" t="s">
        <v>11480</v>
      </c>
      <c r="N312" s="115" t="s">
        <v>4921</v>
      </c>
      <c r="O312" s="2001" t="s">
        <v>4936</v>
      </c>
      <c r="P312" s="2001" t="s">
        <v>4953</v>
      </c>
      <c r="Q312" s="112">
        <v>11155</v>
      </c>
      <c r="R312" s="112">
        <v>4509</v>
      </c>
      <c r="S312" s="112">
        <v>1006</v>
      </c>
      <c r="T312" s="112">
        <v>670</v>
      </c>
      <c r="U312" s="112" t="s">
        <v>5382</v>
      </c>
      <c r="V312" s="112">
        <v>336</v>
      </c>
      <c r="W312" s="112">
        <v>104</v>
      </c>
      <c r="X312" s="117" t="s">
        <v>4935</v>
      </c>
      <c r="Y312" s="112">
        <v>423</v>
      </c>
      <c r="Z312" s="112">
        <v>149</v>
      </c>
      <c r="AA312" s="112"/>
      <c r="AB312" s="112">
        <v>324</v>
      </c>
      <c r="AC312" s="112"/>
      <c r="AD312" s="112"/>
      <c r="AE312" s="112" t="s">
        <v>11479</v>
      </c>
      <c r="AF312" s="94" t="s">
        <v>11478</v>
      </c>
      <c r="AG312" s="112">
        <v>2238</v>
      </c>
      <c r="AH312" s="112">
        <v>3891</v>
      </c>
      <c r="AI312" s="115"/>
      <c r="AJ312" s="115"/>
      <c r="AK312" s="115" t="s">
        <v>4950</v>
      </c>
      <c r="AL312" s="115">
        <v>3</v>
      </c>
      <c r="AM312" s="115"/>
      <c r="AN312" s="115">
        <v>1</v>
      </c>
      <c r="AO312" s="115">
        <v>2</v>
      </c>
      <c r="AP312" s="115"/>
      <c r="AQ312" s="115">
        <v>290</v>
      </c>
      <c r="AR312" s="115" t="s">
        <v>14138</v>
      </c>
      <c r="AS312" s="115" t="s">
        <v>14138</v>
      </c>
      <c r="AT312" s="115" t="s">
        <v>11477</v>
      </c>
      <c r="AU312" s="109">
        <v>12842</v>
      </c>
      <c r="AV312" s="109">
        <v>44.282758620689656</v>
      </c>
      <c r="AW312" s="112"/>
      <c r="AX312" s="112"/>
      <c r="AY312" s="112"/>
      <c r="AZ312" s="112"/>
      <c r="BA312" s="112"/>
      <c r="BB312" s="117"/>
      <c r="BC312" s="117"/>
      <c r="BD312" s="117"/>
      <c r="BE312" s="2002" t="s">
        <v>4908</v>
      </c>
      <c r="BF312" s="109"/>
      <c r="BG312" s="109"/>
      <c r="BH312" s="109"/>
      <c r="BI312" s="109"/>
      <c r="BJ312" s="109"/>
      <c r="BK312" s="117"/>
      <c r="BL312" s="117"/>
      <c r="BM312" s="2002"/>
      <c r="BN312" s="2003"/>
      <c r="BO312" s="115">
        <v>1</v>
      </c>
      <c r="BP312" s="115"/>
      <c r="BQ312" s="115">
        <v>1</v>
      </c>
      <c r="BR312" s="115"/>
      <c r="BS312" s="115">
        <v>3</v>
      </c>
      <c r="BT312" s="115">
        <v>5</v>
      </c>
      <c r="BU312" s="115"/>
      <c r="BV312" s="115">
        <v>13</v>
      </c>
      <c r="BW312" s="115"/>
      <c r="BX312" s="115"/>
      <c r="BY312" s="115"/>
      <c r="BZ312" s="115"/>
      <c r="CA312" s="115"/>
      <c r="CB312" s="115"/>
      <c r="CC312" s="115"/>
    </row>
    <row r="313" spans="1:81" s="1971" customFormat="1" ht="16.5" customHeight="1">
      <c r="A313" s="115">
        <v>257</v>
      </c>
      <c r="B313" s="94" t="s">
        <v>55</v>
      </c>
      <c r="C313" s="94" t="s">
        <v>1188</v>
      </c>
      <c r="D313" s="94" t="s">
        <v>43</v>
      </c>
      <c r="E313" s="94" t="s">
        <v>4926</v>
      </c>
      <c r="F313" s="94" t="s">
        <v>11476</v>
      </c>
      <c r="G313" s="1967" t="s">
        <v>11475</v>
      </c>
      <c r="H313" s="94" t="s">
        <v>11474</v>
      </c>
      <c r="I313" s="115" t="s">
        <v>11473</v>
      </c>
      <c r="J313" s="115" t="s">
        <v>4921</v>
      </c>
      <c r="K313" s="2013" t="s">
        <v>11472</v>
      </c>
      <c r="L313" s="94" t="s">
        <v>11471</v>
      </c>
      <c r="M313" s="2005" t="s">
        <v>11470</v>
      </c>
      <c r="N313" s="2001" t="s">
        <v>4993</v>
      </c>
      <c r="O313" s="2001" t="s">
        <v>5251</v>
      </c>
      <c r="P313" s="2001" t="s">
        <v>4993</v>
      </c>
      <c r="Q313" s="112">
        <v>11407</v>
      </c>
      <c r="R313" s="112">
        <v>4761</v>
      </c>
      <c r="S313" s="112">
        <v>2130.08</v>
      </c>
      <c r="T313" s="112">
        <v>1922</v>
      </c>
      <c r="U313" s="112" t="s">
        <v>5780</v>
      </c>
      <c r="V313" s="112">
        <v>208.08</v>
      </c>
      <c r="W313" s="112">
        <v>310</v>
      </c>
      <c r="X313" s="117" t="s">
        <v>5029</v>
      </c>
      <c r="Y313" s="112">
        <v>234</v>
      </c>
      <c r="Z313" s="112">
        <v>128</v>
      </c>
      <c r="AA313" s="112" t="s">
        <v>11469</v>
      </c>
      <c r="AB313" s="112">
        <v>167.6</v>
      </c>
      <c r="AC313" s="112"/>
      <c r="AD313" s="112"/>
      <c r="AE313" s="112">
        <v>200</v>
      </c>
      <c r="AF313" s="94" t="s">
        <v>11468</v>
      </c>
      <c r="AG313" s="112">
        <v>963</v>
      </c>
      <c r="AH313" s="112">
        <v>4638</v>
      </c>
      <c r="AI313" s="115"/>
      <c r="AJ313" s="115"/>
      <c r="AK313" s="115" t="s">
        <v>5415</v>
      </c>
      <c r="AL313" s="115">
        <v>1</v>
      </c>
      <c r="AM313" s="115">
        <v>1</v>
      </c>
      <c r="AN313" s="115"/>
      <c r="AO313" s="115"/>
      <c r="AP313" s="115"/>
      <c r="AQ313" s="115">
        <v>297</v>
      </c>
      <c r="AR313" s="2036" t="s">
        <v>4932</v>
      </c>
      <c r="AS313" s="2036" t="s">
        <v>4932</v>
      </c>
      <c r="AT313" s="115" t="s">
        <v>11467</v>
      </c>
      <c r="AU313" s="109">
        <v>75511</v>
      </c>
      <c r="AV313" s="109">
        <v>254.24579124579125</v>
      </c>
      <c r="AW313" s="112"/>
      <c r="AX313" s="112"/>
      <c r="AY313" s="112"/>
      <c r="AZ313" s="112"/>
      <c r="BA313" s="112"/>
      <c r="BB313" s="117"/>
      <c r="BC313" s="117"/>
      <c r="BD313" s="117"/>
      <c r="BE313" s="2002" t="s">
        <v>11466</v>
      </c>
      <c r="BF313" s="109"/>
      <c r="BG313" s="109"/>
      <c r="BH313" s="109"/>
      <c r="BI313" s="109"/>
      <c r="BJ313" s="109"/>
      <c r="BK313" s="117"/>
      <c r="BL313" s="117"/>
      <c r="BM313" s="2002"/>
      <c r="BN313" s="2003"/>
      <c r="BO313" s="115"/>
      <c r="BP313" s="115"/>
      <c r="BQ313" s="115"/>
      <c r="BR313" s="115">
        <v>2</v>
      </c>
      <c r="BS313" s="115">
        <v>1</v>
      </c>
      <c r="BT313" s="115">
        <v>1</v>
      </c>
      <c r="BU313" s="94"/>
      <c r="BV313" s="115">
        <v>4</v>
      </c>
      <c r="BW313" s="115"/>
      <c r="BX313" s="115"/>
      <c r="BY313" s="115"/>
      <c r="BZ313" s="115"/>
      <c r="CA313" s="115"/>
      <c r="CB313" s="115"/>
      <c r="CC313" s="94"/>
    </row>
    <row r="314" spans="1:81" s="1971" customFormat="1" ht="16.5" customHeight="1">
      <c r="A314" s="115">
        <v>258</v>
      </c>
      <c r="B314" s="115" t="s">
        <v>10103</v>
      </c>
      <c r="C314" s="115" t="s">
        <v>10446</v>
      </c>
      <c r="D314" s="115" t="s">
        <v>5574</v>
      </c>
      <c r="E314" s="115" t="s">
        <v>4944</v>
      </c>
      <c r="F314" s="115" t="s">
        <v>11465</v>
      </c>
      <c r="G314" s="1967" t="s">
        <v>11464</v>
      </c>
      <c r="H314" s="115" t="s">
        <v>11463</v>
      </c>
      <c r="I314" s="115" t="s">
        <v>11462</v>
      </c>
      <c r="J314" s="115" t="s">
        <v>4921</v>
      </c>
      <c r="K314" s="2013" t="s">
        <v>11461</v>
      </c>
      <c r="L314" s="2013" t="s">
        <v>11460</v>
      </c>
      <c r="M314" s="94" t="s">
        <v>11459</v>
      </c>
      <c r="N314" s="2001"/>
      <c r="O314" s="2001"/>
      <c r="P314" s="2001"/>
      <c r="Q314" s="112">
        <v>3271</v>
      </c>
      <c r="R314" s="112">
        <v>763</v>
      </c>
      <c r="S314" s="112">
        <v>507</v>
      </c>
      <c r="T314" s="112">
        <v>344</v>
      </c>
      <c r="U314" s="112" t="s">
        <v>5141</v>
      </c>
      <c r="V314" s="112">
        <v>163</v>
      </c>
      <c r="W314" s="112">
        <v>106</v>
      </c>
      <c r="X314" s="117" t="s">
        <v>4935</v>
      </c>
      <c r="Y314" s="112"/>
      <c r="Z314" s="112">
        <v>34</v>
      </c>
      <c r="AA314" s="112">
        <v>4491</v>
      </c>
      <c r="AB314" s="112">
        <v>117</v>
      </c>
      <c r="AC314" s="112"/>
      <c r="AD314" s="112"/>
      <c r="AE314" s="112">
        <v>144</v>
      </c>
      <c r="AF314" s="94" t="s">
        <v>11458</v>
      </c>
      <c r="AG314" s="112">
        <v>3353</v>
      </c>
      <c r="AH314" s="112">
        <v>6638</v>
      </c>
      <c r="AI314" s="115" t="s">
        <v>11457</v>
      </c>
      <c r="AJ314" s="115" t="s">
        <v>11456</v>
      </c>
      <c r="AK314" s="115" t="s">
        <v>4950</v>
      </c>
      <c r="AL314" s="115">
        <v>3</v>
      </c>
      <c r="AM314" s="115">
        <v>3</v>
      </c>
      <c r="AN314" s="115"/>
      <c r="AO314" s="115"/>
      <c r="AP314" s="115"/>
      <c r="AQ314" s="115">
        <v>226</v>
      </c>
      <c r="AR314" s="115" t="s">
        <v>4910</v>
      </c>
      <c r="AS314" s="115" t="s">
        <v>6464</v>
      </c>
      <c r="AT314" s="115" t="s">
        <v>11455</v>
      </c>
      <c r="AU314" s="148">
        <v>10336</v>
      </c>
      <c r="AV314" s="109">
        <v>45.73451327433628</v>
      </c>
      <c r="AW314" s="112"/>
      <c r="AX314" s="112"/>
      <c r="AY314" s="112"/>
      <c r="AZ314" s="112"/>
      <c r="BA314" s="112"/>
      <c r="BB314" s="117"/>
      <c r="BC314" s="117"/>
      <c r="BD314" s="117"/>
      <c r="BE314" s="2281" t="s">
        <v>4908</v>
      </c>
      <c r="BF314" s="109"/>
      <c r="BG314" s="109"/>
      <c r="BH314" s="109"/>
      <c r="BI314" s="109"/>
      <c r="BJ314" s="109"/>
      <c r="BK314" s="117"/>
      <c r="BL314" s="117"/>
      <c r="BM314" s="2002"/>
      <c r="BN314" s="2003" t="s">
        <v>4908</v>
      </c>
      <c r="BO314" s="115">
        <v>3</v>
      </c>
      <c r="BP314" s="115"/>
      <c r="BQ314" s="115"/>
      <c r="BR314" s="115"/>
      <c r="BS314" s="115">
        <v>3</v>
      </c>
      <c r="BT314" s="115"/>
      <c r="BU314" s="115"/>
      <c r="BV314" s="115">
        <v>2</v>
      </c>
      <c r="BW314" s="115"/>
      <c r="BX314" s="115">
        <v>114</v>
      </c>
      <c r="BY314" s="240"/>
      <c r="BZ314" s="115"/>
      <c r="CA314" s="115"/>
      <c r="CB314" s="115"/>
      <c r="CC314" s="115"/>
    </row>
    <row r="315" spans="1:81" s="1971" customFormat="1" ht="16.5" customHeight="1">
      <c r="A315" s="115">
        <v>259</v>
      </c>
      <c r="B315" s="115" t="s">
        <v>10103</v>
      </c>
      <c r="C315" s="115" t="s">
        <v>10637</v>
      </c>
      <c r="D315" s="115" t="s">
        <v>5574</v>
      </c>
      <c r="E315" s="115" t="s">
        <v>4944</v>
      </c>
      <c r="F315" s="115" t="s">
        <v>11454</v>
      </c>
      <c r="G315" s="1967" t="s">
        <v>11453</v>
      </c>
      <c r="H315" s="115" t="s">
        <v>11452</v>
      </c>
      <c r="I315" s="94" t="s">
        <v>11451</v>
      </c>
      <c r="J315" s="115" t="s">
        <v>4921</v>
      </c>
      <c r="K315" s="2013" t="s">
        <v>11450</v>
      </c>
      <c r="L315" s="2013" t="s">
        <v>11449</v>
      </c>
      <c r="M315" s="2000" t="s">
        <v>11448</v>
      </c>
      <c r="N315" s="2001" t="s">
        <v>4917</v>
      </c>
      <c r="O315" s="2001"/>
      <c r="P315" s="2001" t="s">
        <v>4953</v>
      </c>
      <c r="Q315" s="112">
        <v>25975</v>
      </c>
      <c r="R315" s="112">
        <v>2483</v>
      </c>
      <c r="S315" s="98">
        <f>T315+V315</f>
        <v>777</v>
      </c>
      <c r="T315" s="112">
        <v>698</v>
      </c>
      <c r="U315" s="112"/>
      <c r="V315" s="112">
        <v>79</v>
      </c>
      <c r="W315" s="112">
        <v>80</v>
      </c>
      <c r="X315" s="117" t="s">
        <v>4935</v>
      </c>
      <c r="Y315" s="112"/>
      <c r="Z315" s="112">
        <v>31</v>
      </c>
      <c r="AA315" s="112">
        <v>1000</v>
      </c>
      <c r="AB315" s="112">
        <v>144</v>
      </c>
      <c r="AC315" s="112"/>
      <c r="AD315" s="98">
        <v>61</v>
      </c>
      <c r="AE315" s="112">
        <v>190</v>
      </c>
      <c r="AF315" s="94" t="s">
        <v>11447</v>
      </c>
      <c r="AG315" s="112">
        <v>110</v>
      </c>
      <c r="AH315" s="112">
        <v>116</v>
      </c>
      <c r="AI315" s="216" t="s">
        <v>11446</v>
      </c>
      <c r="AJ315" s="216" t="s">
        <v>11445</v>
      </c>
      <c r="AK315" s="240" t="s">
        <v>4950</v>
      </c>
      <c r="AL315" s="115">
        <v>2</v>
      </c>
      <c r="AM315" s="115"/>
      <c r="AN315" s="115">
        <v>2</v>
      </c>
      <c r="AO315" s="115"/>
      <c r="AP315" s="115"/>
      <c r="AQ315" s="240">
        <v>314</v>
      </c>
      <c r="AR315" s="94" t="s">
        <v>14118</v>
      </c>
      <c r="AS315" s="94" t="s">
        <v>14118</v>
      </c>
      <c r="AT315" s="115" t="s">
        <v>5193</v>
      </c>
      <c r="AU315" s="221">
        <v>242105</v>
      </c>
      <c r="AV315" s="109">
        <v>771.03503184713372</v>
      </c>
      <c r="AW315" s="98">
        <v>500</v>
      </c>
      <c r="AX315" s="112"/>
      <c r="AY315" s="112"/>
      <c r="AZ315" s="112"/>
      <c r="BA315" s="112"/>
      <c r="BB315" s="117"/>
      <c r="BC315" s="117"/>
      <c r="BD315" s="216" t="s">
        <v>11444</v>
      </c>
      <c r="BE315" s="2011" t="s">
        <v>11443</v>
      </c>
      <c r="BF315" s="109"/>
      <c r="BG315" s="109"/>
      <c r="BH315" s="109"/>
      <c r="BI315" s="109"/>
      <c r="BJ315" s="109"/>
      <c r="BK315" s="117"/>
      <c r="BL315" s="117"/>
      <c r="BM315" s="2002"/>
      <c r="BN315" s="2003" t="s">
        <v>4908</v>
      </c>
      <c r="BO315" s="115">
        <v>1</v>
      </c>
      <c r="BP315" s="115"/>
      <c r="BQ315" s="115">
        <v>1</v>
      </c>
      <c r="BR315" s="115"/>
      <c r="BS315" s="115"/>
      <c r="BT315" s="115">
        <v>15</v>
      </c>
      <c r="BU315" s="115"/>
      <c r="BV315" s="115"/>
      <c r="BW315" s="115"/>
      <c r="BX315" s="115"/>
      <c r="BY315" s="240"/>
      <c r="BZ315" s="115"/>
      <c r="CA315" s="115"/>
      <c r="CB315" s="115"/>
      <c r="CC315" s="115"/>
    </row>
    <row r="316" spans="1:81" s="1971" customFormat="1" ht="16.5" customHeight="1">
      <c r="A316" s="115">
        <v>260</v>
      </c>
      <c r="B316" s="115" t="s">
        <v>10103</v>
      </c>
      <c r="C316" s="115" t="s">
        <v>10196</v>
      </c>
      <c r="D316" s="115" t="s">
        <v>5574</v>
      </c>
      <c r="E316" s="115" t="s">
        <v>4944</v>
      </c>
      <c r="F316" s="115" t="s">
        <v>11442</v>
      </c>
      <c r="G316" s="1967" t="s">
        <v>11441</v>
      </c>
      <c r="H316" s="115" t="s">
        <v>11440</v>
      </c>
      <c r="I316" s="115" t="s">
        <v>11439</v>
      </c>
      <c r="J316" s="115" t="s">
        <v>4921</v>
      </c>
      <c r="K316" s="115" t="s">
        <v>11438</v>
      </c>
      <c r="L316" s="115" t="s">
        <v>11437</v>
      </c>
      <c r="M316" s="2000" t="s">
        <v>11436</v>
      </c>
      <c r="N316" s="2001" t="s">
        <v>4917</v>
      </c>
      <c r="O316" s="115"/>
      <c r="P316" s="2001" t="s">
        <v>4953</v>
      </c>
      <c r="Q316" s="112">
        <v>44602</v>
      </c>
      <c r="R316" s="112">
        <v>3684.56</v>
      </c>
      <c r="S316" s="112">
        <v>938</v>
      </c>
      <c r="T316" s="112">
        <v>938</v>
      </c>
      <c r="U316" s="112"/>
      <c r="V316" s="112"/>
      <c r="W316" s="112">
        <v>48</v>
      </c>
      <c r="X316" s="117" t="s">
        <v>4935</v>
      </c>
      <c r="Y316" s="112">
        <v>273.60000000000002</v>
      </c>
      <c r="Z316" s="112"/>
      <c r="AA316" s="112"/>
      <c r="AB316" s="112">
        <v>60.48</v>
      </c>
      <c r="AC316" s="112"/>
      <c r="AD316" s="112"/>
      <c r="AE316" s="98"/>
      <c r="AF316" s="94" t="s">
        <v>11435</v>
      </c>
      <c r="AG316" s="112">
        <v>355</v>
      </c>
      <c r="AH316" s="112">
        <v>973</v>
      </c>
      <c r="AI316" s="115"/>
      <c r="AJ316" s="115"/>
      <c r="AK316" s="115"/>
      <c r="AL316" s="115"/>
      <c r="AM316" s="115"/>
      <c r="AN316" s="115"/>
      <c r="AO316" s="115"/>
      <c r="AP316" s="115"/>
      <c r="AQ316" s="115">
        <v>282</v>
      </c>
      <c r="AR316" s="115" t="s">
        <v>4910</v>
      </c>
      <c r="AS316" s="117" t="s">
        <v>4910</v>
      </c>
      <c r="AT316" s="117" t="s">
        <v>11434</v>
      </c>
      <c r="AU316" s="109">
        <v>1964</v>
      </c>
      <c r="AV316" s="109">
        <v>6.9645390070921982</v>
      </c>
      <c r="AW316" s="112"/>
      <c r="AX316" s="112"/>
      <c r="AY316" s="112"/>
      <c r="AZ316" s="112"/>
      <c r="BA316" s="112"/>
      <c r="BB316" s="117"/>
      <c r="BC316" s="117"/>
      <c r="BD316" s="115"/>
      <c r="BE316" s="115" t="s">
        <v>4908</v>
      </c>
      <c r="BF316" s="109"/>
      <c r="BG316" s="109"/>
      <c r="BH316" s="109"/>
      <c r="BI316" s="109"/>
      <c r="BJ316" s="109"/>
      <c r="BK316" s="117"/>
      <c r="BL316" s="117"/>
      <c r="BM316" s="115"/>
      <c r="BN316" s="2015" t="s">
        <v>4908</v>
      </c>
      <c r="BO316" s="115">
        <v>1</v>
      </c>
      <c r="BP316" s="115"/>
      <c r="BQ316" s="115">
        <v>1</v>
      </c>
      <c r="BR316" s="115"/>
      <c r="BS316" s="115">
        <v>1</v>
      </c>
      <c r="BT316" s="115">
        <v>1</v>
      </c>
      <c r="BU316" s="115"/>
      <c r="BV316" s="115"/>
      <c r="BW316" s="115"/>
      <c r="BX316" s="115"/>
      <c r="BY316" s="115"/>
      <c r="BZ316" s="115"/>
      <c r="CA316" s="115"/>
      <c r="CB316" s="115"/>
      <c r="CC316" s="115"/>
    </row>
    <row r="317" spans="1:81" s="2049" customFormat="1" ht="16.5" customHeight="1">
      <c r="A317" s="2132"/>
      <c r="B317" s="167" t="s">
        <v>11433</v>
      </c>
      <c r="C317" s="2133"/>
      <c r="D317" s="2133">
        <v>5</v>
      </c>
      <c r="E317" s="2134"/>
      <c r="F317" s="229"/>
      <c r="G317" s="2159"/>
      <c r="H317" s="229"/>
      <c r="I317" s="229"/>
      <c r="J317" s="229"/>
      <c r="K317" s="2160"/>
      <c r="L317" s="2160"/>
      <c r="M317" s="2238"/>
      <c r="N317" s="2161"/>
      <c r="O317" s="2161"/>
      <c r="P317" s="2161"/>
      <c r="Q317" s="160"/>
      <c r="R317" s="160"/>
      <c r="S317" s="160"/>
      <c r="T317" s="160"/>
      <c r="U317" s="160"/>
      <c r="V317" s="160"/>
      <c r="W317" s="160"/>
      <c r="X317" s="162"/>
      <c r="Y317" s="160"/>
      <c r="Z317" s="160"/>
      <c r="AA317" s="160"/>
      <c r="AB317" s="160"/>
      <c r="AC317" s="160"/>
      <c r="AD317" s="160"/>
      <c r="AE317" s="160"/>
      <c r="AF317" s="317"/>
      <c r="AG317" s="160"/>
      <c r="AH317" s="160"/>
      <c r="AI317" s="162"/>
      <c r="AJ317" s="162"/>
      <c r="AK317" s="229"/>
      <c r="AL317" s="229"/>
      <c r="AM317" s="229"/>
      <c r="AN317" s="229"/>
      <c r="AO317" s="229"/>
      <c r="AP317" s="229"/>
      <c r="AQ317" s="229"/>
      <c r="AR317" s="229"/>
      <c r="AS317" s="229"/>
      <c r="AT317" s="229"/>
      <c r="AU317" s="2282"/>
      <c r="AV317" s="2282"/>
      <c r="AW317" s="160"/>
      <c r="AX317" s="160"/>
      <c r="AY317" s="160"/>
      <c r="AZ317" s="160"/>
      <c r="BA317" s="160"/>
      <c r="BB317" s="162"/>
      <c r="BC317" s="162"/>
      <c r="BD317" s="162"/>
      <c r="BE317" s="162"/>
      <c r="BF317" s="158"/>
      <c r="BG317" s="158"/>
      <c r="BH317" s="158"/>
      <c r="BI317" s="158"/>
      <c r="BJ317" s="158"/>
      <c r="BK317" s="162"/>
      <c r="BL317" s="162"/>
      <c r="BM317" s="162"/>
      <c r="BN317" s="2263"/>
      <c r="BO317" s="229"/>
      <c r="BP317" s="229"/>
      <c r="BQ317" s="229"/>
      <c r="BR317" s="229"/>
      <c r="BS317" s="229"/>
      <c r="BT317" s="229"/>
      <c r="BU317" s="229"/>
      <c r="BV317" s="229"/>
      <c r="BW317" s="229"/>
      <c r="BX317" s="229"/>
      <c r="BY317" s="229"/>
      <c r="BZ317" s="229"/>
      <c r="CA317" s="229"/>
      <c r="CB317" s="229"/>
      <c r="CC317" s="229"/>
    </row>
    <row r="318" spans="1:81" s="187" customFormat="1" ht="16.5" customHeight="1">
      <c r="A318" s="115">
        <v>261</v>
      </c>
      <c r="B318" s="136" t="s">
        <v>10103</v>
      </c>
      <c r="C318" s="136" t="s">
        <v>10162</v>
      </c>
      <c r="D318" s="136" t="s">
        <v>5426</v>
      </c>
      <c r="E318" s="136" t="s">
        <v>4944</v>
      </c>
      <c r="F318" s="136" t="s">
        <v>11432</v>
      </c>
      <c r="G318" s="1967" t="s">
        <v>11431</v>
      </c>
      <c r="H318" s="115" t="s">
        <v>11430</v>
      </c>
      <c r="I318" s="115" t="s">
        <v>11429</v>
      </c>
      <c r="J318" s="115" t="s">
        <v>4921</v>
      </c>
      <c r="K318" s="2013" t="s">
        <v>5747</v>
      </c>
      <c r="L318" s="2013" t="s">
        <v>11428</v>
      </c>
      <c r="M318" s="94" t="s">
        <v>11427</v>
      </c>
      <c r="N318" s="2001" t="s">
        <v>4953</v>
      </c>
      <c r="O318" s="2001"/>
      <c r="P318" s="2001" t="s">
        <v>4917</v>
      </c>
      <c r="Q318" s="112">
        <v>38375</v>
      </c>
      <c r="R318" s="112">
        <v>10819</v>
      </c>
      <c r="S318" s="112">
        <v>1762</v>
      </c>
      <c r="T318" s="112">
        <v>1283</v>
      </c>
      <c r="U318" s="112" t="s">
        <v>11426</v>
      </c>
      <c r="V318" s="112">
        <v>479</v>
      </c>
      <c r="W318" s="112">
        <v>588</v>
      </c>
      <c r="X318" s="117" t="s">
        <v>5939</v>
      </c>
      <c r="Y318" s="112">
        <v>384.57</v>
      </c>
      <c r="Z318" s="112">
        <v>185.89</v>
      </c>
      <c r="AA318" s="112">
        <v>29155</v>
      </c>
      <c r="AB318" s="112">
        <v>650.26</v>
      </c>
      <c r="AC318" s="112">
        <v>704.89</v>
      </c>
      <c r="AD318" s="112"/>
      <c r="AE318" s="112">
        <v>120</v>
      </c>
      <c r="AF318" s="115" t="s">
        <v>5959</v>
      </c>
      <c r="AG318" s="112">
        <v>13448</v>
      </c>
      <c r="AH318" s="112">
        <v>19055</v>
      </c>
      <c r="AI318" s="115" t="s">
        <v>11425</v>
      </c>
      <c r="AJ318" s="115" t="s">
        <v>11424</v>
      </c>
      <c r="AK318" s="115" t="s">
        <v>5415</v>
      </c>
      <c r="AL318" s="115">
        <v>13</v>
      </c>
      <c r="AM318" s="115">
        <v>2</v>
      </c>
      <c r="AN318" s="115">
        <v>8</v>
      </c>
      <c r="AO318" s="115">
        <v>3</v>
      </c>
      <c r="AP318" s="115"/>
      <c r="AQ318" s="115">
        <v>300</v>
      </c>
      <c r="AR318" s="115" t="s">
        <v>5206</v>
      </c>
      <c r="AS318" s="115" t="s">
        <v>5206</v>
      </c>
      <c r="AT318" s="115" t="s">
        <v>11423</v>
      </c>
      <c r="AU318" s="109">
        <v>55170</v>
      </c>
      <c r="AV318" s="109">
        <v>183.9</v>
      </c>
      <c r="AW318" s="112"/>
      <c r="AX318" s="112"/>
      <c r="AY318" s="112"/>
      <c r="AZ318" s="112"/>
      <c r="BA318" s="112"/>
      <c r="BB318" s="117"/>
      <c r="BC318" s="117"/>
      <c r="BD318" s="117"/>
      <c r="BE318" s="2002" t="s">
        <v>4908</v>
      </c>
      <c r="BF318" s="109"/>
      <c r="BG318" s="109"/>
      <c r="BH318" s="109"/>
      <c r="BI318" s="109"/>
      <c r="BJ318" s="109"/>
      <c r="BK318" s="117"/>
      <c r="BL318" s="117"/>
      <c r="BM318" s="2002"/>
      <c r="BN318" s="2073" t="s">
        <v>5128</v>
      </c>
      <c r="BO318" s="115"/>
      <c r="BP318" s="115"/>
      <c r="BQ318" s="115"/>
      <c r="BR318" s="115"/>
      <c r="BS318" s="115">
        <v>10</v>
      </c>
      <c r="BT318" s="115"/>
      <c r="BU318" s="115">
        <v>20</v>
      </c>
      <c r="BV318" s="115">
        <v>1</v>
      </c>
      <c r="BW318" s="115"/>
      <c r="BX318" s="115">
        <v>15</v>
      </c>
      <c r="BY318" s="115"/>
      <c r="BZ318" s="115"/>
      <c r="CA318" s="115"/>
      <c r="CB318" s="115"/>
      <c r="CC318" s="115"/>
    </row>
    <row r="319" spans="1:81" s="187" customFormat="1" ht="16.5" customHeight="1">
      <c r="A319" s="115">
        <v>262</v>
      </c>
      <c r="B319" s="94" t="s">
        <v>55</v>
      </c>
      <c r="C319" s="94" t="s">
        <v>1203</v>
      </c>
      <c r="D319" s="94" t="s">
        <v>5986</v>
      </c>
      <c r="E319" s="94" t="s">
        <v>4926</v>
      </c>
      <c r="F319" s="94" t="s">
        <v>11422</v>
      </c>
      <c r="G319" s="2273" t="s">
        <v>11421</v>
      </c>
      <c r="H319" s="94" t="s">
        <v>11420</v>
      </c>
      <c r="I319" s="94" t="s">
        <v>20358</v>
      </c>
      <c r="J319" s="115" t="s">
        <v>4921</v>
      </c>
      <c r="K319" s="94" t="s">
        <v>11419</v>
      </c>
      <c r="L319" s="94" t="s">
        <v>11418</v>
      </c>
      <c r="M319" s="94" t="s">
        <v>11417</v>
      </c>
      <c r="N319" s="2001" t="s">
        <v>4953</v>
      </c>
      <c r="O319" s="94"/>
      <c r="P319" s="94" t="s">
        <v>4993</v>
      </c>
      <c r="Q319" s="112">
        <v>26896</v>
      </c>
      <c r="R319" s="112">
        <v>10825.13</v>
      </c>
      <c r="S319" s="112">
        <v>3225</v>
      </c>
      <c r="T319" s="112">
        <v>2959</v>
      </c>
      <c r="U319" s="112" t="s">
        <v>5072</v>
      </c>
      <c r="V319" s="112">
        <v>266</v>
      </c>
      <c r="W319" s="112">
        <v>1082</v>
      </c>
      <c r="X319" s="117" t="s">
        <v>5029</v>
      </c>
      <c r="Y319" s="112">
        <v>770</v>
      </c>
      <c r="Z319" s="112"/>
      <c r="AA319" s="112"/>
      <c r="AB319" s="112">
        <v>284</v>
      </c>
      <c r="AC319" s="112">
        <v>78</v>
      </c>
      <c r="AD319" s="112"/>
      <c r="AE319" s="112" t="s">
        <v>11416</v>
      </c>
      <c r="AF319" s="94" t="s">
        <v>11415</v>
      </c>
      <c r="AG319" s="112">
        <v>223</v>
      </c>
      <c r="AH319" s="112">
        <v>312</v>
      </c>
      <c r="AI319" s="115"/>
      <c r="AJ319" s="115"/>
      <c r="AK319" s="115" t="s">
        <v>4987</v>
      </c>
      <c r="AL319" s="115">
        <v>13</v>
      </c>
      <c r="AM319" s="115"/>
      <c r="AN319" s="115">
        <v>11</v>
      </c>
      <c r="AO319" s="115">
        <v>2</v>
      </c>
      <c r="AP319" s="115"/>
      <c r="AQ319" s="115">
        <v>300</v>
      </c>
      <c r="AR319" s="115" t="s">
        <v>4986</v>
      </c>
      <c r="AS319" s="115" t="s">
        <v>4986</v>
      </c>
      <c r="AT319" s="94" t="s">
        <v>11414</v>
      </c>
      <c r="AU319" s="109">
        <v>150839</v>
      </c>
      <c r="AV319" s="109">
        <v>502.79666666666668</v>
      </c>
      <c r="AW319" s="112">
        <v>4000</v>
      </c>
      <c r="AX319" s="112">
        <v>4000</v>
      </c>
      <c r="AY319" s="112">
        <v>4000</v>
      </c>
      <c r="AZ319" s="112">
        <v>4000</v>
      </c>
      <c r="BA319" s="112">
        <v>4000</v>
      </c>
      <c r="BB319" s="117">
        <v>50</v>
      </c>
      <c r="BC319" s="117">
        <v>50</v>
      </c>
      <c r="BD319" s="94" t="s">
        <v>11413</v>
      </c>
      <c r="BE319" s="94" t="s">
        <v>11412</v>
      </c>
      <c r="BF319" s="109">
        <v>4000</v>
      </c>
      <c r="BG319" s="109">
        <v>4000</v>
      </c>
      <c r="BH319" s="109">
        <v>4000</v>
      </c>
      <c r="BI319" s="109">
        <v>4000</v>
      </c>
      <c r="BJ319" s="109">
        <v>4000</v>
      </c>
      <c r="BK319" s="117">
        <v>50</v>
      </c>
      <c r="BL319" s="117">
        <v>50</v>
      </c>
      <c r="BM319" s="94" t="s">
        <v>11413</v>
      </c>
      <c r="BN319" s="2073" t="s">
        <v>11412</v>
      </c>
      <c r="BO319" s="115"/>
      <c r="BP319" s="115"/>
      <c r="BQ319" s="115"/>
      <c r="BR319" s="115"/>
      <c r="BS319" s="115">
        <v>8</v>
      </c>
      <c r="BT319" s="115"/>
      <c r="BU319" s="115">
        <v>31</v>
      </c>
      <c r="BV319" s="115">
        <v>1</v>
      </c>
      <c r="BW319" s="115"/>
      <c r="BX319" s="115"/>
      <c r="BY319" s="115"/>
      <c r="BZ319" s="115"/>
      <c r="CA319" s="115"/>
      <c r="CB319" s="115"/>
      <c r="CC319" s="115"/>
    </row>
    <row r="320" spans="1:81" s="187" customFormat="1" ht="16.5" customHeight="1">
      <c r="A320" s="115">
        <v>263</v>
      </c>
      <c r="B320" s="94" t="s">
        <v>55</v>
      </c>
      <c r="C320" s="94" t="s">
        <v>11411</v>
      </c>
      <c r="D320" s="94" t="s">
        <v>11410</v>
      </c>
      <c r="E320" s="94" t="s">
        <v>4944</v>
      </c>
      <c r="F320" s="94" t="s">
        <v>11409</v>
      </c>
      <c r="G320" s="2273" t="s">
        <v>11408</v>
      </c>
      <c r="H320" s="94" t="s">
        <v>11407</v>
      </c>
      <c r="I320" s="94" t="s">
        <v>11406</v>
      </c>
      <c r="J320" s="115" t="s">
        <v>4921</v>
      </c>
      <c r="K320" s="94" t="s">
        <v>11405</v>
      </c>
      <c r="L320" s="94" t="s">
        <v>11404</v>
      </c>
      <c r="M320" s="94" t="s">
        <v>11403</v>
      </c>
      <c r="N320" s="2001" t="s">
        <v>4953</v>
      </c>
      <c r="O320" s="94"/>
      <c r="P320" s="94" t="s">
        <v>4953</v>
      </c>
      <c r="Q320" s="112">
        <v>436152</v>
      </c>
      <c r="R320" s="112">
        <v>9196</v>
      </c>
      <c r="S320" s="112">
        <v>1735</v>
      </c>
      <c r="T320" s="112">
        <v>1411</v>
      </c>
      <c r="U320" s="112" t="s">
        <v>5052</v>
      </c>
      <c r="V320" s="112">
        <v>324</v>
      </c>
      <c r="W320" s="112">
        <v>361</v>
      </c>
      <c r="X320" s="117" t="s">
        <v>4915</v>
      </c>
      <c r="Y320" s="112">
        <v>163</v>
      </c>
      <c r="Z320" s="112">
        <v>146</v>
      </c>
      <c r="AA320" s="112">
        <v>6229</v>
      </c>
      <c r="AB320" s="112">
        <v>1108</v>
      </c>
      <c r="AC320" s="112">
        <v>13</v>
      </c>
      <c r="AD320" s="112">
        <v>28</v>
      </c>
      <c r="AE320" s="112">
        <v>400</v>
      </c>
      <c r="AF320" s="94" t="s">
        <v>11402</v>
      </c>
      <c r="AG320" s="112">
        <v>4213</v>
      </c>
      <c r="AH320" s="112">
        <v>4213</v>
      </c>
      <c r="AI320" s="94" t="s">
        <v>11401</v>
      </c>
      <c r="AJ320" s="94" t="s">
        <v>11400</v>
      </c>
      <c r="AK320" s="94" t="s">
        <v>11399</v>
      </c>
      <c r="AL320" s="115">
        <v>10</v>
      </c>
      <c r="AM320" s="94">
        <v>3</v>
      </c>
      <c r="AN320" s="94">
        <v>3</v>
      </c>
      <c r="AO320" s="94">
        <v>3</v>
      </c>
      <c r="AP320" s="94">
        <v>1</v>
      </c>
      <c r="AQ320" s="94">
        <v>311</v>
      </c>
      <c r="AR320" s="94" t="s">
        <v>5050</v>
      </c>
      <c r="AS320" s="94" t="s">
        <v>5050</v>
      </c>
      <c r="AT320" s="94" t="s">
        <v>11398</v>
      </c>
      <c r="AU320" s="109">
        <v>30087</v>
      </c>
      <c r="AV320" s="109">
        <v>96.742765273311903</v>
      </c>
      <c r="AW320" s="112">
        <v>3000</v>
      </c>
      <c r="AX320" s="112"/>
      <c r="AY320" s="112">
        <v>2000</v>
      </c>
      <c r="AZ320" s="112">
        <v>2000</v>
      </c>
      <c r="BA320" s="112">
        <v>3000</v>
      </c>
      <c r="BB320" s="2287"/>
      <c r="BC320" s="2287"/>
      <c r="BD320" s="94" t="s">
        <v>11397</v>
      </c>
      <c r="BE320" s="94" t="s">
        <v>11396</v>
      </c>
      <c r="BF320" s="109"/>
      <c r="BG320" s="109"/>
      <c r="BH320" s="109"/>
      <c r="BI320" s="109"/>
      <c r="BJ320" s="109"/>
      <c r="BK320" s="2287"/>
      <c r="BL320" s="2287"/>
      <c r="BM320" s="94"/>
      <c r="BN320" s="2073" t="s">
        <v>11395</v>
      </c>
      <c r="BO320" s="94"/>
      <c r="BP320" s="94"/>
      <c r="BQ320" s="94"/>
      <c r="BR320" s="94"/>
      <c r="BS320" s="94">
        <v>7</v>
      </c>
      <c r="BT320" s="94"/>
      <c r="BU320" s="94">
        <v>12</v>
      </c>
      <c r="BV320" s="94">
        <v>3</v>
      </c>
      <c r="BW320" s="94"/>
      <c r="BX320" s="94">
        <v>2</v>
      </c>
      <c r="BY320" s="94"/>
      <c r="BZ320" s="94"/>
      <c r="CA320" s="94"/>
      <c r="CB320" s="94"/>
      <c r="CC320" s="94"/>
    </row>
    <row r="321" spans="1:81" s="187" customFormat="1" ht="16.5" customHeight="1">
      <c r="A321" s="115">
        <v>264</v>
      </c>
      <c r="B321" s="94" t="s">
        <v>55</v>
      </c>
      <c r="C321" s="94" t="s">
        <v>1328</v>
      </c>
      <c r="D321" s="94" t="s">
        <v>5986</v>
      </c>
      <c r="E321" s="94" t="s">
        <v>4926</v>
      </c>
      <c r="F321" s="94" t="s">
        <v>11394</v>
      </c>
      <c r="G321" s="2273" t="s">
        <v>11393</v>
      </c>
      <c r="H321" s="94" t="s">
        <v>11392</v>
      </c>
      <c r="I321" s="94" t="s">
        <v>11391</v>
      </c>
      <c r="J321" s="115" t="s">
        <v>4921</v>
      </c>
      <c r="K321" s="94" t="s">
        <v>11390</v>
      </c>
      <c r="L321" s="94" t="s">
        <v>11389</v>
      </c>
      <c r="M321" s="94" t="s">
        <v>11388</v>
      </c>
      <c r="N321" s="2001" t="s">
        <v>4953</v>
      </c>
      <c r="O321" s="94"/>
      <c r="P321" s="94" t="s">
        <v>4953</v>
      </c>
      <c r="Q321" s="112">
        <v>12237</v>
      </c>
      <c r="R321" s="112">
        <v>5983.41</v>
      </c>
      <c r="S321" s="112">
        <v>1493</v>
      </c>
      <c r="T321" s="112">
        <v>1493</v>
      </c>
      <c r="U321" s="112"/>
      <c r="V321" s="112"/>
      <c r="W321" s="112">
        <v>93</v>
      </c>
      <c r="X321" s="117" t="s">
        <v>5029</v>
      </c>
      <c r="Y321" s="112">
        <v>567.85</v>
      </c>
      <c r="Z321" s="112"/>
      <c r="AA321" s="112"/>
      <c r="AB321" s="112">
        <v>98.92</v>
      </c>
      <c r="AC321" s="112">
        <v>20</v>
      </c>
      <c r="AD321" s="112"/>
      <c r="AE321" s="112" t="s">
        <v>11387</v>
      </c>
      <c r="AF321" s="94" t="s">
        <v>11386</v>
      </c>
      <c r="AG321" s="112">
        <v>132</v>
      </c>
      <c r="AH321" s="112">
        <v>146</v>
      </c>
      <c r="AI321" s="94"/>
      <c r="AJ321" s="94"/>
      <c r="AK321" s="94"/>
      <c r="AL321" s="94">
        <v>9</v>
      </c>
      <c r="AM321" s="94">
        <v>1</v>
      </c>
      <c r="AN321" s="94">
        <v>4</v>
      </c>
      <c r="AO321" s="94">
        <v>4</v>
      </c>
      <c r="AP321" s="94"/>
      <c r="AQ321" s="94">
        <v>307</v>
      </c>
      <c r="AR321" s="94" t="s">
        <v>5206</v>
      </c>
      <c r="AS321" s="94" t="s">
        <v>5206</v>
      </c>
      <c r="AT321" s="94" t="s">
        <v>11385</v>
      </c>
      <c r="AU321" s="109">
        <v>85679</v>
      </c>
      <c r="AV321" s="109">
        <v>279.08469055374593</v>
      </c>
      <c r="AW321" s="112">
        <v>4000</v>
      </c>
      <c r="AX321" s="112">
        <v>4000</v>
      </c>
      <c r="AY321" s="112">
        <v>4000</v>
      </c>
      <c r="AZ321" s="112">
        <v>4000</v>
      </c>
      <c r="BA321" s="112">
        <v>4000</v>
      </c>
      <c r="BB321" s="117">
        <v>50</v>
      </c>
      <c r="BC321" s="117">
        <v>50</v>
      </c>
      <c r="BD321" s="94" t="s">
        <v>11384</v>
      </c>
      <c r="BE321" s="94" t="s">
        <v>11383</v>
      </c>
      <c r="BF321" s="109"/>
      <c r="BG321" s="109"/>
      <c r="BH321" s="109"/>
      <c r="BI321" s="109"/>
      <c r="BJ321" s="109"/>
      <c r="BK321" s="117"/>
      <c r="BL321" s="117"/>
      <c r="BM321" s="94"/>
      <c r="BN321" s="2073"/>
      <c r="BO321" s="94"/>
      <c r="BP321" s="94"/>
      <c r="BQ321" s="94"/>
      <c r="BR321" s="94"/>
      <c r="BS321" s="94">
        <v>7</v>
      </c>
      <c r="BT321" s="94"/>
      <c r="BU321" s="94">
        <v>16</v>
      </c>
      <c r="BV321" s="94">
        <v>3</v>
      </c>
      <c r="BW321" s="94"/>
      <c r="BX321" s="94"/>
      <c r="BY321" s="94"/>
      <c r="BZ321" s="94"/>
      <c r="CA321" s="94"/>
      <c r="CB321" s="94"/>
      <c r="CC321" s="94"/>
    </row>
    <row r="322" spans="1:81" s="187" customFormat="1" ht="16.5" customHeight="1">
      <c r="A322" s="115">
        <v>265</v>
      </c>
      <c r="B322" s="115" t="s">
        <v>55</v>
      </c>
      <c r="C322" s="115" t="s">
        <v>1273</v>
      </c>
      <c r="D322" s="115" t="s">
        <v>5986</v>
      </c>
      <c r="E322" s="115" t="s">
        <v>4998</v>
      </c>
      <c r="F322" s="115" t="s">
        <v>11382</v>
      </c>
      <c r="G322" s="1967" t="s">
        <v>11381</v>
      </c>
      <c r="H322" s="115" t="s">
        <v>11380</v>
      </c>
      <c r="I322" s="115" t="s">
        <v>6324</v>
      </c>
      <c r="J322" s="115" t="s">
        <v>4921</v>
      </c>
      <c r="K322" s="2013" t="s">
        <v>11379</v>
      </c>
      <c r="L322" s="2013" t="s">
        <v>11378</v>
      </c>
      <c r="M322" s="2288" t="s">
        <v>11377</v>
      </c>
      <c r="N322" s="2001" t="s">
        <v>4953</v>
      </c>
      <c r="O322" s="2001"/>
      <c r="P322" s="2001" t="s">
        <v>4953</v>
      </c>
      <c r="Q322" s="112">
        <v>4928</v>
      </c>
      <c r="R322" s="112">
        <v>351</v>
      </c>
      <c r="S322" s="112">
        <v>179</v>
      </c>
      <c r="T322" s="112">
        <v>179</v>
      </c>
      <c r="U322" s="112"/>
      <c r="V322" s="112"/>
      <c r="W322" s="112">
        <v>24</v>
      </c>
      <c r="X322" s="117" t="s">
        <v>5029</v>
      </c>
      <c r="Y322" s="112">
        <v>40</v>
      </c>
      <c r="Z322" s="112"/>
      <c r="AA322" s="112">
        <v>198</v>
      </c>
      <c r="AB322" s="112">
        <v>48</v>
      </c>
      <c r="AC322" s="112"/>
      <c r="AD322" s="112"/>
      <c r="AE322" s="112">
        <v>50</v>
      </c>
      <c r="AF322" s="2289" t="s">
        <v>11376</v>
      </c>
      <c r="AG322" s="112">
        <v>648</v>
      </c>
      <c r="AH322" s="112">
        <v>648</v>
      </c>
      <c r="AI322" s="115" t="s">
        <v>11375</v>
      </c>
      <c r="AJ322" s="115" t="s">
        <v>11374</v>
      </c>
      <c r="AK322" s="115" t="s">
        <v>4987</v>
      </c>
      <c r="AL322" s="115">
        <v>10</v>
      </c>
      <c r="AM322" s="115"/>
      <c r="AN322" s="115">
        <v>4</v>
      </c>
      <c r="AO322" s="115">
        <v>6</v>
      </c>
      <c r="AP322" s="115"/>
      <c r="AQ322" s="115">
        <v>365</v>
      </c>
      <c r="AR322" s="2036" t="s">
        <v>4932</v>
      </c>
      <c r="AS322" s="2036" t="s">
        <v>4932</v>
      </c>
      <c r="AT322" s="115"/>
      <c r="AU322" s="109">
        <v>28254</v>
      </c>
      <c r="AV322" s="109">
        <v>77.408219178082192</v>
      </c>
      <c r="AW322" s="112"/>
      <c r="AX322" s="112"/>
      <c r="AY322" s="112"/>
      <c r="AZ322" s="112"/>
      <c r="BA322" s="112"/>
      <c r="BB322" s="2185"/>
      <c r="BC322" s="2185"/>
      <c r="BD322" s="2185"/>
      <c r="BE322" s="2185" t="s">
        <v>4908</v>
      </c>
      <c r="BF322" s="109"/>
      <c r="BG322" s="109"/>
      <c r="BH322" s="109"/>
      <c r="BI322" s="109"/>
      <c r="BJ322" s="109"/>
      <c r="BK322" s="2185"/>
      <c r="BL322" s="2185"/>
      <c r="BM322" s="2184"/>
      <c r="BN322" s="2201" t="s">
        <v>4908</v>
      </c>
      <c r="BO322" s="115">
        <v>1</v>
      </c>
      <c r="BP322" s="115"/>
      <c r="BQ322" s="115">
        <v>1</v>
      </c>
      <c r="BR322" s="115"/>
      <c r="BS322" s="115"/>
      <c r="BT322" s="115">
        <v>8</v>
      </c>
      <c r="BU322" s="115">
        <v>1</v>
      </c>
      <c r="BV322" s="115"/>
      <c r="BW322" s="115"/>
      <c r="BX322" s="115">
        <v>16</v>
      </c>
      <c r="BY322" s="115"/>
      <c r="BZ322" s="115"/>
      <c r="CA322" s="115"/>
      <c r="CB322" s="115"/>
      <c r="CC322" s="115"/>
    </row>
    <row r="323" spans="1:81" s="187" customFormat="1" ht="16.5" customHeight="1">
      <c r="A323" s="115">
        <v>266</v>
      </c>
      <c r="B323" s="115" t="s">
        <v>10103</v>
      </c>
      <c r="C323" s="115" t="s">
        <v>10446</v>
      </c>
      <c r="D323" s="115" t="s">
        <v>5426</v>
      </c>
      <c r="E323" s="115" t="s">
        <v>4944</v>
      </c>
      <c r="F323" s="115" t="s">
        <v>11373</v>
      </c>
      <c r="G323" s="1967" t="s">
        <v>11372</v>
      </c>
      <c r="H323" s="115" t="s">
        <v>11371</v>
      </c>
      <c r="I323" s="115" t="s">
        <v>11370</v>
      </c>
      <c r="J323" s="115" t="s">
        <v>4921</v>
      </c>
      <c r="K323" s="2013" t="s">
        <v>11369</v>
      </c>
      <c r="L323" s="2013" t="s">
        <v>11368</v>
      </c>
      <c r="M323" s="94" t="s">
        <v>11367</v>
      </c>
      <c r="N323" s="2001" t="s">
        <v>4953</v>
      </c>
      <c r="O323" s="2290"/>
      <c r="P323" s="2001" t="s">
        <v>4953</v>
      </c>
      <c r="Q323" s="112">
        <v>4642.18</v>
      </c>
      <c r="R323" s="112">
        <v>766</v>
      </c>
      <c r="S323" s="112">
        <v>697</v>
      </c>
      <c r="T323" s="112">
        <v>663</v>
      </c>
      <c r="U323" s="112"/>
      <c r="V323" s="112">
        <v>34</v>
      </c>
      <c r="W323" s="112">
        <v>66</v>
      </c>
      <c r="X323" s="117" t="s">
        <v>4935</v>
      </c>
      <c r="Y323" s="112">
        <v>63.76</v>
      </c>
      <c r="Z323" s="112">
        <v>66</v>
      </c>
      <c r="AA323" s="112">
        <v>3700</v>
      </c>
      <c r="AB323" s="112">
        <v>69.12</v>
      </c>
      <c r="AC323" s="112"/>
      <c r="AD323" s="112"/>
      <c r="AE323" s="169" t="s">
        <v>11366</v>
      </c>
      <c r="AF323" s="94" t="s">
        <v>11365</v>
      </c>
      <c r="AG323" s="112"/>
      <c r="AH323" s="112">
        <v>2895</v>
      </c>
      <c r="AI323" s="115"/>
      <c r="AJ323" s="115"/>
      <c r="AK323" s="115" t="s">
        <v>4950</v>
      </c>
      <c r="AL323" s="115">
        <v>3</v>
      </c>
      <c r="AM323" s="115"/>
      <c r="AN323" s="115">
        <v>2</v>
      </c>
      <c r="AO323" s="115">
        <v>1</v>
      </c>
      <c r="AP323" s="115"/>
      <c r="AQ323" s="115">
        <v>298</v>
      </c>
      <c r="AR323" s="115" t="s">
        <v>6591</v>
      </c>
      <c r="AS323" s="115"/>
      <c r="AT323" s="115" t="s">
        <v>11364</v>
      </c>
      <c r="AU323" s="109">
        <v>4335</v>
      </c>
      <c r="AV323" s="109">
        <v>14.546979865771812</v>
      </c>
      <c r="AW323" s="112"/>
      <c r="AX323" s="112"/>
      <c r="AY323" s="112"/>
      <c r="AZ323" s="112"/>
      <c r="BA323" s="112"/>
      <c r="BB323" s="117"/>
      <c r="BC323" s="117"/>
      <c r="BD323" s="117"/>
      <c r="BE323" s="2002" t="s">
        <v>4908</v>
      </c>
      <c r="BF323" s="109"/>
      <c r="BG323" s="109"/>
      <c r="BH323" s="109"/>
      <c r="BI323" s="109"/>
      <c r="BJ323" s="109"/>
      <c r="BK323" s="117"/>
      <c r="BL323" s="117"/>
      <c r="BM323" s="2002"/>
      <c r="BN323" s="2003" t="s">
        <v>4908</v>
      </c>
      <c r="BO323" s="115"/>
      <c r="BP323" s="115"/>
      <c r="BQ323" s="115"/>
      <c r="BR323" s="115">
        <v>1</v>
      </c>
      <c r="BS323" s="115"/>
      <c r="BT323" s="115"/>
      <c r="BU323" s="115"/>
      <c r="BV323" s="115"/>
      <c r="BW323" s="115"/>
      <c r="BX323" s="115"/>
      <c r="BY323" s="115"/>
      <c r="BZ323" s="115"/>
      <c r="CA323" s="115"/>
      <c r="CB323" s="115"/>
      <c r="CC323" s="115"/>
    </row>
    <row r="324" spans="1:81" s="187" customFormat="1" ht="16.5" customHeight="1">
      <c r="A324" s="115">
        <v>267</v>
      </c>
      <c r="B324" s="115" t="s">
        <v>10103</v>
      </c>
      <c r="C324" s="115" t="s">
        <v>10446</v>
      </c>
      <c r="D324" s="115" t="s">
        <v>5426</v>
      </c>
      <c r="E324" s="115" t="s">
        <v>4944</v>
      </c>
      <c r="F324" s="115" t="s">
        <v>11363</v>
      </c>
      <c r="G324" s="1967" t="s">
        <v>11362</v>
      </c>
      <c r="H324" s="115" t="s">
        <v>11361</v>
      </c>
      <c r="I324" s="115" t="s">
        <v>11360</v>
      </c>
      <c r="J324" s="115" t="s">
        <v>4921</v>
      </c>
      <c r="K324" s="2013" t="s">
        <v>11359</v>
      </c>
      <c r="L324" s="2013" t="s">
        <v>11358</v>
      </c>
      <c r="M324" s="2000" t="s">
        <v>11357</v>
      </c>
      <c r="N324" s="2001" t="s">
        <v>4953</v>
      </c>
      <c r="O324" s="2001"/>
      <c r="P324" s="2001" t="s">
        <v>4921</v>
      </c>
      <c r="Q324" s="112">
        <v>8232</v>
      </c>
      <c r="R324" s="112">
        <v>8492</v>
      </c>
      <c r="S324" s="112">
        <v>2155</v>
      </c>
      <c r="T324" s="112">
        <v>1694</v>
      </c>
      <c r="U324" s="112"/>
      <c r="V324" s="112">
        <v>461</v>
      </c>
      <c r="W324" s="112">
        <v>145</v>
      </c>
      <c r="X324" s="117" t="s">
        <v>4935</v>
      </c>
      <c r="Y324" s="112">
        <v>242</v>
      </c>
      <c r="Z324" s="112">
        <v>32</v>
      </c>
      <c r="AA324" s="112"/>
      <c r="AB324" s="112">
        <v>152</v>
      </c>
      <c r="AC324" s="112"/>
      <c r="AD324" s="112"/>
      <c r="AE324" s="169" t="s">
        <v>11356</v>
      </c>
      <c r="AF324" s="94" t="s">
        <v>11355</v>
      </c>
      <c r="AG324" s="112">
        <v>108</v>
      </c>
      <c r="AH324" s="112">
        <v>157</v>
      </c>
      <c r="AI324" s="115"/>
      <c r="AJ324" s="115"/>
      <c r="AK324" s="115" t="s">
        <v>4950</v>
      </c>
      <c r="AL324" s="115">
        <v>33</v>
      </c>
      <c r="AM324" s="115"/>
      <c r="AN324" s="115">
        <v>15</v>
      </c>
      <c r="AO324" s="115">
        <v>18</v>
      </c>
      <c r="AP324" s="115"/>
      <c r="AQ324" s="115">
        <v>262</v>
      </c>
      <c r="AR324" s="115" t="s">
        <v>4910</v>
      </c>
      <c r="AS324" s="115" t="s">
        <v>4910</v>
      </c>
      <c r="AT324" s="115" t="s">
        <v>5193</v>
      </c>
      <c r="AU324" s="109">
        <v>73510</v>
      </c>
      <c r="AV324" s="109">
        <v>280.57251908396944</v>
      </c>
      <c r="AW324" s="112">
        <v>5000</v>
      </c>
      <c r="AX324" s="112">
        <v>5000</v>
      </c>
      <c r="AY324" s="112">
        <v>5000</v>
      </c>
      <c r="AZ324" s="112">
        <v>5000</v>
      </c>
      <c r="BA324" s="112">
        <v>5000</v>
      </c>
      <c r="BB324" s="2032">
        <v>30</v>
      </c>
      <c r="BC324" s="2032" t="s">
        <v>11354</v>
      </c>
      <c r="BD324" s="117" t="s">
        <v>11353</v>
      </c>
      <c r="BE324" s="2002" t="s">
        <v>11352</v>
      </c>
      <c r="BF324" s="109"/>
      <c r="BG324" s="109"/>
      <c r="BH324" s="109"/>
      <c r="BI324" s="109"/>
      <c r="BJ324" s="109"/>
      <c r="BK324" s="117"/>
      <c r="BL324" s="117"/>
      <c r="BM324" s="2002"/>
      <c r="BN324" s="2003"/>
      <c r="BO324" s="115"/>
      <c r="BP324" s="115"/>
      <c r="BQ324" s="115"/>
      <c r="BR324" s="115"/>
      <c r="BS324" s="115">
        <v>2</v>
      </c>
      <c r="BT324" s="115"/>
      <c r="BU324" s="115">
        <v>8</v>
      </c>
      <c r="BV324" s="115">
        <v>5</v>
      </c>
      <c r="BW324" s="115"/>
      <c r="BX324" s="115">
        <v>1293</v>
      </c>
      <c r="BY324" s="115"/>
      <c r="BZ324" s="115"/>
      <c r="CA324" s="115"/>
      <c r="CB324" s="115"/>
      <c r="CC324" s="115"/>
    </row>
    <row r="325" spans="1:81" s="187" customFormat="1" ht="16.5" customHeight="1">
      <c r="A325" s="115">
        <v>268</v>
      </c>
      <c r="B325" s="94" t="s">
        <v>55</v>
      </c>
      <c r="C325" s="94" t="s">
        <v>1164</v>
      </c>
      <c r="D325" s="94" t="s">
        <v>5986</v>
      </c>
      <c r="E325" s="94" t="s">
        <v>4926</v>
      </c>
      <c r="F325" s="94" t="s">
        <v>11351</v>
      </c>
      <c r="G325" s="2273" t="s">
        <v>11350</v>
      </c>
      <c r="H325" s="94" t="s">
        <v>11349</v>
      </c>
      <c r="I325" s="94" t="s">
        <v>11348</v>
      </c>
      <c r="J325" s="115" t="s">
        <v>4921</v>
      </c>
      <c r="K325" s="94" t="s">
        <v>10348</v>
      </c>
      <c r="L325" s="94" t="s">
        <v>11347</v>
      </c>
      <c r="M325" s="94" t="s">
        <v>11346</v>
      </c>
      <c r="N325" s="2001" t="s">
        <v>4953</v>
      </c>
      <c r="O325" s="94"/>
      <c r="P325" s="94" t="s">
        <v>4953</v>
      </c>
      <c r="Q325" s="112">
        <v>4299</v>
      </c>
      <c r="R325" s="112">
        <v>3020</v>
      </c>
      <c r="S325" s="112">
        <v>765</v>
      </c>
      <c r="T325" s="112">
        <v>525</v>
      </c>
      <c r="U325" s="112" t="s">
        <v>5926</v>
      </c>
      <c r="V325" s="112">
        <v>240</v>
      </c>
      <c r="W325" s="112">
        <v>207</v>
      </c>
      <c r="X325" s="117" t="s">
        <v>5029</v>
      </c>
      <c r="Y325" s="112">
        <v>299</v>
      </c>
      <c r="Z325" s="112"/>
      <c r="AA325" s="112"/>
      <c r="AB325" s="112">
        <v>58.5</v>
      </c>
      <c r="AC325" s="112">
        <v>9</v>
      </c>
      <c r="AD325" s="112"/>
      <c r="AE325" s="112">
        <v>33</v>
      </c>
      <c r="AF325" s="94" t="s">
        <v>11345</v>
      </c>
      <c r="AG325" s="112">
        <v>6460</v>
      </c>
      <c r="AH325" s="112">
        <v>14829</v>
      </c>
      <c r="AI325" s="94" t="s">
        <v>11344</v>
      </c>
      <c r="AJ325" s="94" t="s">
        <v>11343</v>
      </c>
      <c r="AK325" s="94" t="s">
        <v>5593</v>
      </c>
      <c r="AL325" s="94">
        <v>4</v>
      </c>
      <c r="AM325" s="94"/>
      <c r="AN325" s="94">
        <v>3</v>
      </c>
      <c r="AO325" s="94">
        <v>1</v>
      </c>
      <c r="AP325" s="94"/>
      <c r="AQ325" s="94">
        <v>165</v>
      </c>
      <c r="AR325" s="94" t="s">
        <v>4932</v>
      </c>
      <c r="AS325" s="94" t="s">
        <v>4932</v>
      </c>
      <c r="AT325" s="94" t="s">
        <v>5129</v>
      </c>
      <c r="AU325" s="109">
        <v>5320</v>
      </c>
      <c r="AV325" s="109">
        <v>32.242424242424242</v>
      </c>
      <c r="AW325" s="112">
        <v>2000</v>
      </c>
      <c r="AX325" s="112"/>
      <c r="AY325" s="112">
        <v>500</v>
      </c>
      <c r="AZ325" s="112">
        <v>1000</v>
      </c>
      <c r="BA325" s="112">
        <v>2000</v>
      </c>
      <c r="BB325" s="117">
        <v>50</v>
      </c>
      <c r="BC325" s="117"/>
      <c r="BD325" s="94"/>
      <c r="BE325" s="94" t="s">
        <v>11342</v>
      </c>
      <c r="BF325" s="109"/>
      <c r="BG325" s="109"/>
      <c r="BH325" s="109"/>
      <c r="BI325" s="109"/>
      <c r="BJ325" s="109"/>
      <c r="BK325" s="117"/>
      <c r="BL325" s="117"/>
      <c r="BM325" s="94"/>
      <c r="BN325" s="2073" t="s">
        <v>5128</v>
      </c>
      <c r="BO325" s="94"/>
      <c r="BP325" s="94"/>
      <c r="BQ325" s="94"/>
      <c r="BR325" s="94">
        <v>3</v>
      </c>
      <c r="BS325" s="94"/>
      <c r="BT325" s="94">
        <v>5</v>
      </c>
      <c r="BU325" s="94"/>
      <c r="BV325" s="94"/>
      <c r="BW325" s="94"/>
      <c r="BX325" s="94">
        <v>10</v>
      </c>
      <c r="BY325" s="94"/>
      <c r="BZ325" s="94"/>
      <c r="CA325" s="94"/>
      <c r="CB325" s="94"/>
      <c r="CC325" s="94"/>
    </row>
    <row r="326" spans="1:81" s="187" customFormat="1" ht="16.5" customHeight="1">
      <c r="A326" s="115">
        <v>269</v>
      </c>
      <c r="B326" s="94" t="s">
        <v>55</v>
      </c>
      <c r="C326" s="94" t="s">
        <v>1553</v>
      </c>
      <c r="D326" s="94" t="s">
        <v>5986</v>
      </c>
      <c r="E326" s="94" t="s">
        <v>4926</v>
      </c>
      <c r="F326" s="94" t="s">
        <v>11341</v>
      </c>
      <c r="G326" s="2273" t="s">
        <v>11129</v>
      </c>
      <c r="H326" s="94" t="s">
        <v>11128</v>
      </c>
      <c r="I326" s="94" t="s">
        <v>11340</v>
      </c>
      <c r="J326" s="115" t="s">
        <v>4921</v>
      </c>
      <c r="K326" s="94" t="s">
        <v>11339</v>
      </c>
      <c r="L326" s="94" t="s">
        <v>11338</v>
      </c>
      <c r="M326" s="94" t="s">
        <v>11337</v>
      </c>
      <c r="N326" s="94" t="s">
        <v>4993</v>
      </c>
      <c r="O326" s="94" t="s">
        <v>5251</v>
      </c>
      <c r="P326" s="94" t="s">
        <v>4953</v>
      </c>
      <c r="Q326" s="112">
        <v>15989</v>
      </c>
      <c r="R326" s="112">
        <v>594</v>
      </c>
      <c r="S326" s="112">
        <v>1018</v>
      </c>
      <c r="T326" s="112">
        <v>558</v>
      </c>
      <c r="U326" s="112"/>
      <c r="V326" s="112">
        <v>460</v>
      </c>
      <c r="W326" s="112">
        <v>69</v>
      </c>
      <c r="X326" s="117" t="s">
        <v>4915</v>
      </c>
      <c r="Y326" s="112">
        <v>273.72000000000003</v>
      </c>
      <c r="Z326" s="112">
        <v>36</v>
      </c>
      <c r="AA326" s="112">
        <v>2143</v>
      </c>
      <c r="AB326" s="112"/>
      <c r="AC326" s="112"/>
      <c r="AD326" s="112"/>
      <c r="AE326" s="112"/>
      <c r="AF326" s="94" t="s">
        <v>11336</v>
      </c>
      <c r="AG326" s="112">
        <v>6080</v>
      </c>
      <c r="AH326" s="112">
        <v>7094</v>
      </c>
      <c r="AI326" s="94"/>
      <c r="AJ326" s="94"/>
      <c r="AK326" s="94" t="s">
        <v>5415</v>
      </c>
      <c r="AL326" s="94">
        <v>5</v>
      </c>
      <c r="AM326" s="94">
        <v>2</v>
      </c>
      <c r="AN326" s="94">
        <v>1</v>
      </c>
      <c r="AO326" s="94">
        <v>2</v>
      </c>
      <c r="AP326" s="94"/>
      <c r="AQ326" s="94">
        <v>272</v>
      </c>
      <c r="AR326" s="94" t="s">
        <v>4932</v>
      </c>
      <c r="AS326" s="94" t="s">
        <v>4932</v>
      </c>
      <c r="AT326" s="94" t="s">
        <v>11335</v>
      </c>
      <c r="AU326" s="109">
        <v>8313</v>
      </c>
      <c r="AV326" s="109">
        <v>30.5625</v>
      </c>
      <c r="AW326" s="112"/>
      <c r="AX326" s="112"/>
      <c r="AY326" s="112"/>
      <c r="AZ326" s="112"/>
      <c r="BA326" s="112"/>
      <c r="BB326" s="117"/>
      <c r="BC326" s="117"/>
      <c r="BD326" s="94"/>
      <c r="BE326" s="94"/>
      <c r="BF326" s="109"/>
      <c r="BG326" s="109"/>
      <c r="BH326" s="109"/>
      <c r="BI326" s="109"/>
      <c r="BJ326" s="109"/>
      <c r="BK326" s="117"/>
      <c r="BL326" s="117"/>
      <c r="BM326" s="94"/>
      <c r="BN326" s="2073" t="s">
        <v>4908</v>
      </c>
      <c r="BO326" s="115">
        <v>3</v>
      </c>
      <c r="BP326" s="94"/>
      <c r="BQ326" s="94">
        <v>3</v>
      </c>
      <c r="BR326" s="94"/>
      <c r="BS326" s="94">
        <v>2</v>
      </c>
      <c r="BT326" s="94"/>
      <c r="BU326" s="94">
        <v>7</v>
      </c>
      <c r="BV326" s="94"/>
      <c r="BW326" s="94">
        <v>1</v>
      </c>
      <c r="BX326" s="94">
        <v>479</v>
      </c>
      <c r="BY326" s="94"/>
      <c r="BZ326" s="94"/>
      <c r="CA326" s="94"/>
      <c r="CB326" s="94"/>
      <c r="CC326" s="94"/>
    </row>
    <row r="327" spans="1:81" s="187" customFormat="1" ht="16.5" customHeight="1">
      <c r="A327" s="115">
        <v>270</v>
      </c>
      <c r="B327" s="115" t="s">
        <v>10103</v>
      </c>
      <c r="C327" s="115" t="s">
        <v>10862</v>
      </c>
      <c r="D327" s="115" t="s">
        <v>5426</v>
      </c>
      <c r="E327" s="115" t="s">
        <v>5012</v>
      </c>
      <c r="F327" s="115" t="s">
        <v>11334</v>
      </c>
      <c r="G327" s="1967" t="s">
        <v>11333</v>
      </c>
      <c r="H327" s="115" t="s">
        <v>11332</v>
      </c>
      <c r="I327" s="115" t="s">
        <v>20359</v>
      </c>
      <c r="J327" s="115" t="s">
        <v>4921</v>
      </c>
      <c r="K327" s="2013" t="s">
        <v>20412</v>
      </c>
      <c r="L327" s="2013" t="s">
        <v>11331</v>
      </c>
      <c r="M327" s="2000" t="s">
        <v>11330</v>
      </c>
      <c r="N327" s="2001" t="s">
        <v>4953</v>
      </c>
      <c r="O327" s="2001"/>
      <c r="P327" s="2001" t="s">
        <v>4953</v>
      </c>
      <c r="Q327" s="112">
        <v>6500</v>
      </c>
      <c r="R327" s="112">
        <v>2018</v>
      </c>
      <c r="S327" s="112">
        <v>479</v>
      </c>
      <c r="T327" s="112">
        <v>345</v>
      </c>
      <c r="U327" s="112"/>
      <c r="V327" s="112">
        <v>134</v>
      </c>
      <c r="W327" s="112">
        <v>31</v>
      </c>
      <c r="X327" s="117" t="s">
        <v>5040</v>
      </c>
      <c r="Y327" s="112">
        <v>337</v>
      </c>
      <c r="Z327" s="112"/>
      <c r="AA327" s="112"/>
      <c r="AB327" s="112">
        <v>16</v>
      </c>
      <c r="AC327" s="112"/>
      <c r="AD327" s="112"/>
      <c r="AE327" s="112">
        <v>40</v>
      </c>
      <c r="AF327" s="94" t="s">
        <v>11329</v>
      </c>
      <c r="AG327" s="112">
        <v>95</v>
      </c>
      <c r="AH327" s="112">
        <v>138</v>
      </c>
      <c r="AI327" s="115"/>
      <c r="AJ327" s="115"/>
      <c r="AK327" s="115" t="s">
        <v>4911</v>
      </c>
      <c r="AL327" s="115">
        <v>20</v>
      </c>
      <c r="AM327" s="115">
        <v>17</v>
      </c>
      <c r="AN327" s="115">
        <v>2</v>
      </c>
      <c r="AO327" s="115">
        <v>1</v>
      </c>
      <c r="AP327" s="115"/>
      <c r="AQ327" s="115">
        <v>264</v>
      </c>
      <c r="AR327" s="2036" t="s">
        <v>4932</v>
      </c>
      <c r="AS327" s="2036" t="s">
        <v>4932</v>
      </c>
      <c r="AT327" s="115" t="s">
        <v>5193</v>
      </c>
      <c r="AU327" s="109">
        <v>14350</v>
      </c>
      <c r="AV327" s="109">
        <v>54.356060606060609</v>
      </c>
      <c r="AW327" s="112"/>
      <c r="AX327" s="112"/>
      <c r="AY327" s="112"/>
      <c r="AZ327" s="112"/>
      <c r="BA327" s="112"/>
      <c r="BB327" s="117"/>
      <c r="BC327" s="117"/>
      <c r="BD327" s="117" t="s">
        <v>11328</v>
      </c>
      <c r="BE327" s="2002" t="s">
        <v>4908</v>
      </c>
      <c r="BF327" s="109"/>
      <c r="BG327" s="109"/>
      <c r="BH327" s="109"/>
      <c r="BI327" s="109"/>
      <c r="BJ327" s="109"/>
      <c r="BK327" s="117"/>
      <c r="BL327" s="117"/>
      <c r="BM327" s="2002" t="s">
        <v>11327</v>
      </c>
      <c r="BN327" s="2003" t="s">
        <v>11326</v>
      </c>
      <c r="BO327" s="115"/>
      <c r="BP327" s="115"/>
      <c r="BQ327" s="115"/>
      <c r="BR327" s="115"/>
      <c r="BS327" s="115">
        <v>2</v>
      </c>
      <c r="BT327" s="115"/>
      <c r="BU327" s="115">
        <v>4</v>
      </c>
      <c r="BV327" s="115">
        <v>2</v>
      </c>
      <c r="BW327" s="115"/>
      <c r="BX327" s="115" t="s">
        <v>11325</v>
      </c>
      <c r="BY327" s="115"/>
      <c r="BZ327" s="115"/>
      <c r="CA327" s="115"/>
      <c r="CB327" s="115"/>
      <c r="CC327" s="115"/>
    </row>
    <row r="328" spans="1:81" s="187" customFormat="1" ht="16.5" customHeight="1">
      <c r="A328" s="115">
        <v>271</v>
      </c>
      <c r="B328" s="115" t="s">
        <v>55</v>
      </c>
      <c r="C328" s="115" t="s">
        <v>1302</v>
      </c>
      <c r="D328" s="115" t="s">
        <v>5986</v>
      </c>
      <c r="E328" s="115" t="s">
        <v>4926</v>
      </c>
      <c r="F328" s="115" t="s">
        <v>11324</v>
      </c>
      <c r="G328" s="1967" t="s">
        <v>11323</v>
      </c>
      <c r="H328" s="115" t="s">
        <v>11322</v>
      </c>
      <c r="I328" s="115" t="s">
        <v>11321</v>
      </c>
      <c r="J328" s="115" t="s">
        <v>4921</v>
      </c>
      <c r="K328" s="2013" t="s">
        <v>11320</v>
      </c>
      <c r="L328" s="2013" t="s">
        <v>11319</v>
      </c>
      <c r="M328" s="94" t="s">
        <v>11318</v>
      </c>
      <c r="N328" s="2001" t="s">
        <v>4953</v>
      </c>
      <c r="O328" s="2001"/>
      <c r="P328" s="94" t="s">
        <v>4953</v>
      </c>
      <c r="Q328" s="112">
        <v>4852</v>
      </c>
      <c r="R328" s="112">
        <v>1783</v>
      </c>
      <c r="S328" s="112">
        <v>516</v>
      </c>
      <c r="T328" s="112">
        <v>368</v>
      </c>
      <c r="U328" s="112" t="s">
        <v>8228</v>
      </c>
      <c r="V328" s="112">
        <v>148</v>
      </c>
      <c r="W328" s="112">
        <v>223</v>
      </c>
      <c r="X328" s="117" t="s">
        <v>5029</v>
      </c>
      <c r="Y328" s="112">
        <v>332.03</v>
      </c>
      <c r="Z328" s="112">
        <v>29</v>
      </c>
      <c r="AA328" s="112">
        <v>6760</v>
      </c>
      <c r="AB328" s="112">
        <v>65.92</v>
      </c>
      <c r="AC328" s="112"/>
      <c r="AD328" s="112"/>
      <c r="AE328" s="112">
        <v>17</v>
      </c>
      <c r="AF328" s="94" t="s">
        <v>6024</v>
      </c>
      <c r="AG328" s="112">
        <v>2768</v>
      </c>
      <c r="AH328" s="112">
        <v>5063</v>
      </c>
      <c r="AI328" s="115"/>
      <c r="AJ328" s="115"/>
      <c r="AK328" s="115" t="s">
        <v>5593</v>
      </c>
      <c r="AL328" s="115">
        <v>5</v>
      </c>
      <c r="AM328" s="115">
        <v>1</v>
      </c>
      <c r="AN328" s="115">
        <v>2</v>
      </c>
      <c r="AO328" s="115">
        <v>1</v>
      </c>
      <c r="AP328" s="115">
        <v>1</v>
      </c>
      <c r="AQ328" s="94">
        <v>135</v>
      </c>
      <c r="AR328" s="94" t="s">
        <v>4986</v>
      </c>
      <c r="AS328" s="94" t="s">
        <v>4986</v>
      </c>
      <c r="AT328" s="94" t="s">
        <v>11317</v>
      </c>
      <c r="AU328" s="109">
        <v>29103</v>
      </c>
      <c r="AV328" s="109">
        <v>215.57777777777778</v>
      </c>
      <c r="AW328" s="112"/>
      <c r="AX328" s="112"/>
      <c r="AY328" s="112"/>
      <c r="AZ328" s="112"/>
      <c r="BA328" s="112"/>
      <c r="BB328" s="2291"/>
      <c r="BC328" s="2291"/>
      <c r="BD328" s="2291"/>
      <c r="BE328" s="2002" t="s">
        <v>5128</v>
      </c>
      <c r="BF328" s="109"/>
      <c r="BG328" s="109"/>
      <c r="BH328" s="109"/>
      <c r="BI328" s="109"/>
      <c r="BJ328" s="109"/>
      <c r="BK328" s="2291"/>
      <c r="BL328" s="2291"/>
      <c r="BM328" s="2002"/>
      <c r="BN328" s="2003" t="s">
        <v>5128</v>
      </c>
      <c r="BO328" s="115"/>
      <c r="BP328" s="115"/>
      <c r="BQ328" s="115"/>
      <c r="BR328" s="115">
        <v>3</v>
      </c>
      <c r="BS328" s="115"/>
      <c r="BT328" s="115">
        <v>2</v>
      </c>
      <c r="BU328" s="115"/>
      <c r="BV328" s="115">
        <v>4</v>
      </c>
      <c r="BW328" s="115"/>
      <c r="BX328" s="115">
        <v>5</v>
      </c>
      <c r="BY328" s="115"/>
      <c r="BZ328" s="115"/>
      <c r="CA328" s="115"/>
      <c r="CB328" s="115"/>
      <c r="CC328" s="115"/>
    </row>
    <row r="329" spans="1:81" s="187" customFormat="1" ht="16.5" customHeight="1">
      <c r="A329" s="115">
        <v>272</v>
      </c>
      <c r="B329" s="94" t="s">
        <v>55</v>
      </c>
      <c r="C329" s="94" t="s">
        <v>1179</v>
      </c>
      <c r="D329" s="94" t="s">
        <v>5986</v>
      </c>
      <c r="E329" s="94" t="s">
        <v>4998</v>
      </c>
      <c r="F329" s="94" t="s">
        <v>11316</v>
      </c>
      <c r="G329" s="2273" t="s">
        <v>11315</v>
      </c>
      <c r="H329" s="94" t="s">
        <v>11314</v>
      </c>
      <c r="I329" s="94" t="s">
        <v>11313</v>
      </c>
      <c r="J329" s="115" t="s">
        <v>4921</v>
      </c>
      <c r="K329" s="94" t="s">
        <v>11312</v>
      </c>
      <c r="L329" s="94" t="s">
        <v>11311</v>
      </c>
      <c r="M329" s="2000" t="s">
        <v>11310</v>
      </c>
      <c r="N329" s="2001" t="s">
        <v>4953</v>
      </c>
      <c r="O329" s="94"/>
      <c r="P329" s="94" t="s">
        <v>4953</v>
      </c>
      <c r="Q329" s="112">
        <v>71700</v>
      </c>
      <c r="R329" s="112">
        <v>519.08000000000004</v>
      </c>
      <c r="S329" s="112">
        <v>327</v>
      </c>
      <c r="T329" s="112">
        <v>248</v>
      </c>
      <c r="U329" s="112"/>
      <c r="V329" s="112">
        <v>79</v>
      </c>
      <c r="W329" s="112">
        <v>16</v>
      </c>
      <c r="X329" s="117" t="s">
        <v>5029</v>
      </c>
      <c r="Y329" s="112">
        <v>772</v>
      </c>
      <c r="Z329" s="112">
        <v>116</v>
      </c>
      <c r="AA329" s="112">
        <v>1008</v>
      </c>
      <c r="AB329" s="112">
        <v>16</v>
      </c>
      <c r="AC329" s="112">
        <v>24</v>
      </c>
      <c r="AD329" s="112">
        <v>24</v>
      </c>
      <c r="AE329" s="112">
        <v>200</v>
      </c>
      <c r="AF329" s="2002" t="s">
        <v>11309</v>
      </c>
      <c r="AG329" s="112">
        <v>69</v>
      </c>
      <c r="AH329" s="173">
        <v>137</v>
      </c>
      <c r="AI329" s="117"/>
      <c r="AJ329" s="117"/>
      <c r="AK329" s="94" t="s">
        <v>4950</v>
      </c>
      <c r="AL329" s="94">
        <v>2</v>
      </c>
      <c r="AM329" s="94">
        <v>1</v>
      </c>
      <c r="AN329" s="94">
        <v>1</v>
      </c>
      <c r="AO329" s="94"/>
      <c r="AP329" s="94"/>
      <c r="AQ329" s="94">
        <v>309</v>
      </c>
      <c r="AR329" s="94" t="s">
        <v>11308</v>
      </c>
      <c r="AS329" s="94" t="s">
        <v>11308</v>
      </c>
      <c r="AT329" s="94" t="s">
        <v>11307</v>
      </c>
      <c r="AU329" s="109">
        <v>56344</v>
      </c>
      <c r="AV329" s="109">
        <v>182.3430420711974</v>
      </c>
      <c r="AW329" s="112" t="s">
        <v>4936</v>
      </c>
      <c r="AX329" s="112" t="s">
        <v>4936</v>
      </c>
      <c r="AY329" s="112" t="s">
        <v>4936</v>
      </c>
      <c r="AZ329" s="112" t="s">
        <v>4936</v>
      </c>
      <c r="BA329" s="112" t="s">
        <v>4936</v>
      </c>
      <c r="BB329" s="117" t="s">
        <v>4936</v>
      </c>
      <c r="BC329" s="117" t="s">
        <v>4936</v>
      </c>
      <c r="BD329" s="117" t="s">
        <v>4936</v>
      </c>
      <c r="BE329" s="117" t="s">
        <v>11306</v>
      </c>
      <c r="BF329" s="109"/>
      <c r="BG329" s="109"/>
      <c r="BH329" s="109"/>
      <c r="BI329" s="109"/>
      <c r="BJ329" s="109"/>
      <c r="BK329" s="117"/>
      <c r="BL329" s="117"/>
      <c r="BM329" s="117"/>
      <c r="BN329" s="2181"/>
      <c r="BO329" s="94"/>
      <c r="BP329" s="94"/>
      <c r="BQ329" s="94"/>
      <c r="BR329" s="94">
        <v>1</v>
      </c>
      <c r="BS329" s="94"/>
      <c r="BT329" s="94"/>
      <c r="BU329" s="94"/>
      <c r="BV329" s="94">
        <v>5</v>
      </c>
      <c r="BW329" s="94"/>
      <c r="BX329" s="94"/>
      <c r="BY329" s="94"/>
      <c r="BZ329" s="94"/>
      <c r="CA329" s="94"/>
      <c r="CB329" s="94"/>
      <c r="CC329" s="94"/>
    </row>
    <row r="330" spans="1:81" s="187" customFormat="1" ht="16.5" customHeight="1">
      <c r="A330" s="115">
        <v>273</v>
      </c>
      <c r="B330" s="115" t="s">
        <v>10103</v>
      </c>
      <c r="C330" s="115" t="s">
        <v>1593</v>
      </c>
      <c r="D330" s="115" t="s">
        <v>5986</v>
      </c>
      <c r="E330" s="115" t="s">
        <v>4998</v>
      </c>
      <c r="F330" s="115" t="s">
        <v>11305</v>
      </c>
      <c r="G330" s="1967" t="s">
        <v>11304</v>
      </c>
      <c r="H330" s="115" t="s">
        <v>11303</v>
      </c>
      <c r="I330" s="115" t="s">
        <v>11302</v>
      </c>
      <c r="J330" s="115" t="s">
        <v>4921</v>
      </c>
      <c r="K330" s="2013" t="s">
        <v>11301</v>
      </c>
      <c r="L330" s="2013" t="s">
        <v>11300</v>
      </c>
      <c r="M330" s="94" t="s">
        <v>11299</v>
      </c>
      <c r="N330" s="2001" t="s">
        <v>4953</v>
      </c>
      <c r="O330" s="2001"/>
      <c r="P330" s="94" t="s">
        <v>4953</v>
      </c>
      <c r="Q330" s="112">
        <v>2575</v>
      </c>
      <c r="R330" s="112">
        <v>1055</v>
      </c>
      <c r="S330" s="112">
        <v>334</v>
      </c>
      <c r="T330" s="112">
        <v>334</v>
      </c>
      <c r="U330" s="204" t="s">
        <v>5072</v>
      </c>
      <c r="V330" s="112"/>
      <c r="W330" s="112">
        <v>53</v>
      </c>
      <c r="X330" s="117" t="s">
        <v>5029</v>
      </c>
      <c r="Y330" s="112">
        <v>97</v>
      </c>
      <c r="Z330" s="112">
        <v>31</v>
      </c>
      <c r="AA330" s="112">
        <v>172</v>
      </c>
      <c r="AB330" s="112">
        <v>20</v>
      </c>
      <c r="AC330" s="112"/>
      <c r="AD330" s="112"/>
      <c r="AE330" s="112">
        <v>10</v>
      </c>
      <c r="AF330" s="94" t="s">
        <v>11298</v>
      </c>
      <c r="AG330" s="112">
        <v>61</v>
      </c>
      <c r="AH330" s="112">
        <v>353</v>
      </c>
      <c r="AI330" s="115"/>
      <c r="AJ330" s="115"/>
      <c r="AK330" s="115" t="s">
        <v>5593</v>
      </c>
      <c r="AL330" s="115">
        <v>2</v>
      </c>
      <c r="AM330" s="115"/>
      <c r="AN330" s="115">
        <v>2</v>
      </c>
      <c r="AO330" s="115"/>
      <c r="AP330" s="115"/>
      <c r="AQ330" s="115">
        <v>246</v>
      </c>
      <c r="AR330" s="115" t="s">
        <v>11297</v>
      </c>
      <c r="AS330" s="115" t="s">
        <v>11297</v>
      </c>
      <c r="AT330" s="115" t="s">
        <v>11296</v>
      </c>
      <c r="AU330" s="109">
        <v>5456</v>
      </c>
      <c r="AV330" s="109">
        <v>22.178861788617887</v>
      </c>
      <c r="AW330" s="112">
        <v>1000</v>
      </c>
      <c r="AX330" s="112">
        <v>0</v>
      </c>
      <c r="AY330" s="112">
        <v>500</v>
      </c>
      <c r="AZ330" s="112">
        <v>800</v>
      </c>
      <c r="BA330" s="112">
        <v>1000</v>
      </c>
      <c r="BB330" s="117">
        <v>20</v>
      </c>
      <c r="BC330" s="117"/>
      <c r="BD330" s="117" t="s">
        <v>11295</v>
      </c>
      <c r="BE330" s="2002" t="s">
        <v>11294</v>
      </c>
      <c r="BF330" s="109"/>
      <c r="BG330" s="109"/>
      <c r="BH330" s="109"/>
      <c r="BI330" s="109"/>
      <c r="BJ330" s="109"/>
      <c r="BK330" s="117"/>
      <c r="BL330" s="117"/>
      <c r="BM330" s="2002"/>
      <c r="BN330" s="2003" t="s">
        <v>11294</v>
      </c>
      <c r="BO330" s="144"/>
      <c r="BP330" s="115"/>
      <c r="BQ330" s="115"/>
      <c r="BR330" s="115"/>
      <c r="BS330" s="115"/>
      <c r="BT330" s="115"/>
      <c r="BU330" s="115"/>
      <c r="BV330" s="115"/>
      <c r="BW330" s="115"/>
      <c r="BX330" s="115"/>
      <c r="BY330" s="115"/>
      <c r="BZ330" s="115"/>
      <c r="CA330" s="115"/>
      <c r="CB330" s="115"/>
      <c r="CC330" s="115"/>
    </row>
    <row r="331" spans="1:81" s="187" customFormat="1" ht="16.5" customHeight="1">
      <c r="A331" s="115">
        <v>274</v>
      </c>
      <c r="B331" s="115" t="s">
        <v>10103</v>
      </c>
      <c r="C331" s="115" t="s">
        <v>10757</v>
      </c>
      <c r="D331" s="115" t="s">
        <v>5426</v>
      </c>
      <c r="E331" s="115" t="s">
        <v>4944</v>
      </c>
      <c r="F331" s="115" t="s">
        <v>11293</v>
      </c>
      <c r="G331" s="1967" t="s">
        <v>11292</v>
      </c>
      <c r="H331" s="94" t="s">
        <v>11291</v>
      </c>
      <c r="I331" s="94" t="s">
        <v>11290</v>
      </c>
      <c r="J331" s="115" t="s">
        <v>4921</v>
      </c>
      <c r="K331" s="94" t="s">
        <v>11289</v>
      </c>
      <c r="L331" s="2013" t="s">
        <v>11288</v>
      </c>
      <c r="M331" s="94" t="s">
        <v>11255</v>
      </c>
      <c r="N331" s="2001" t="s">
        <v>4953</v>
      </c>
      <c r="O331" s="2001"/>
      <c r="P331" s="2001" t="s">
        <v>4953</v>
      </c>
      <c r="Q331" s="112">
        <v>84431</v>
      </c>
      <c r="R331" s="112">
        <v>4980</v>
      </c>
      <c r="S331" s="112">
        <v>1465</v>
      </c>
      <c r="T331" s="112">
        <v>1169</v>
      </c>
      <c r="U331" s="112" t="s">
        <v>5141</v>
      </c>
      <c r="V331" s="112">
        <v>296</v>
      </c>
      <c r="W331" s="112">
        <v>503</v>
      </c>
      <c r="X331" s="117" t="s">
        <v>5029</v>
      </c>
      <c r="Y331" s="112">
        <v>404.75</v>
      </c>
      <c r="Z331" s="112"/>
      <c r="AA331" s="112"/>
      <c r="AB331" s="112">
        <v>150.16</v>
      </c>
      <c r="AC331" s="112"/>
      <c r="AD331" s="112"/>
      <c r="AE331" s="112">
        <v>50</v>
      </c>
      <c r="AF331" s="94" t="s">
        <v>11287</v>
      </c>
      <c r="AG331" s="112">
        <v>4565</v>
      </c>
      <c r="AH331" s="112">
        <v>5461</v>
      </c>
      <c r="AI331" s="94"/>
      <c r="AJ331" s="94"/>
      <c r="AK331" s="94" t="s">
        <v>5415</v>
      </c>
      <c r="AL331" s="94">
        <v>17</v>
      </c>
      <c r="AM331" s="94">
        <v>7</v>
      </c>
      <c r="AN331" s="94">
        <v>8</v>
      </c>
      <c r="AO331" s="94">
        <v>2</v>
      </c>
      <c r="AP331" s="94"/>
      <c r="AQ331" s="94">
        <v>271</v>
      </c>
      <c r="AR331" s="94" t="s">
        <v>5050</v>
      </c>
      <c r="AS331" s="94" t="s">
        <v>5050</v>
      </c>
      <c r="AT331" s="94" t="s">
        <v>11286</v>
      </c>
      <c r="AU331" s="109">
        <v>42813</v>
      </c>
      <c r="AV331" s="109">
        <v>157.98154981549814</v>
      </c>
      <c r="AW331" s="112">
        <v>2000</v>
      </c>
      <c r="AX331" s="112"/>
      <c r="AY331" s="112">
        <v>1200</v>
      </c>
      <c r="AZ331" s="112">
        <v>1200</v>
      </c>
      <c r="BA331" s="112">
        <v>2000</v>
      </c>
      <c r="BB331" s="117" t="s">
        <v>11252</v>
      </c>
      <c r="BC331" s="117" t="s">
        <v>11251</v>
      </c>
      <c r="BD331" s="94" t="s">
        <v>11285</v>
      </c>
      <c r="BE331" s="94" t="s">
        <v>11249</v>
      </c>
      <c r="BF331" s="109"/>
      <c r="BG331" s="109"/>
      <c r="BH331" s="109"/>
      <c r="BI331" s="109"/>
      <c r="BJ331" s="109"/>
      <c r="BK331" s="117"/>
      <c r="BL331" s="117"/>
      <c r="BM331" s="94"/>
      <c r="BN331" s="2073" t="s">
        <v>5128</v>
      </c>
      <c r="BO331" s="94"/>
      <c r="BP331" s="94"/>
      <c r="BQ331" s="94"/>
      <c r="BR331" s="94"/>
      <c r="BS331" s="94">
        <v>3</v>
      </c>
      <c r="BT331" s="94"/>
      <c r="BU331" s="94">
        <v>2</v>
      </c>
      <c r="BV331" s="94">
        <v>2</v>
      </c>
      <c r="BW331" s="94"/>
      <c r="BX331" s="94">
        <v>11</v>
      </c>
      <c r="BY331" s="94"/>
      <c r="BZ331" s="94"/>
      <c r="CA331" s="94"/>
      <c r="CB331" s="94"/>
      <c r="CC331" s="94"/>
    </row>
    <row r="332" spans="1:81" s="187" customFormat="1" ht="16.5" customHeight="1">
      <c r="A332" s="115">
        <v>275</v>
      </c>
      <c r="B332" s="115" t="s">
        <v>10103</v>
      </c>
      <c r="C332" s="115" t="s">
        <v>10757</v>
      </c>
      <c r="D332" s="115" t="s">
        <v>5426</v>
      </c>
      <c r="E332" s="115" t="s">
        <v>4926</v>
      </c>
      <c r="F332" s="94" t="s">
        <v>11284</v>
      </c>
      <c r="G332" s="2273" t="s">
        <v>11283</v>
      </c>
      <c r="H332" s="94" t="s">
        <v>11282</v>
      </c>
      <c r="I332" s="94" t="s">
        <v>11281</v>
      </c>
      <c r="J332" s="115" t="s">
        <v>4921</v>
      </c>
      <c r="K332" s="94" t="s">
        <v>11280</v>
      </c>
      <c r="L332" s="94" t="s">
        <v>11279</v>
      </c>
      <c r="M332" s="94" t="s">
        <v>11278</v>
      </c>
      <c r="N332" s="2001" t="s">
        <v>4953</v>
      </c>
      <c r="O332" s="94"/>
      <c r="P332" s="94" t="s">
        <v>4953</v>
      </c>
      <c r="Q332" s="112">
        <v>2620</v>
      </c>
      <c r="R332" s="112">
        <v>2378</v>
      </c>
      <c r="S332" s="112">
        <v>771</v>
      </c>
      <c r="T332" s="112">
        <v>771</v>
      </c>
      <c r="U332" s="112"/>
      <c r="V332" s="112"/>
      <c r="W332" s="112">
        <v>35</v>
      </c>
      <c r="X332" s="117" t="s">
        <v>4935</v>
      </c>
      <c r="Y332" s="112">
        <v>46</v>
      </c>
      <c r="Z332" s="112">
        <v>22</v>
      </c>
      <c r="AA332" s="112">
        <v>1000</v>
      </c>
      <c r="AB332" s="112">
        <v>165</v>
      </c>
      <c r="AC332" s="112"/>
      <c r="AD332" s="112">
        <v>29</v>
      </c>
      <c r="AE332" s="112">
        <v>182</v>
      </c>
      <c r="AF332" s="94" t="s">
        <v>11277</v>
      </c>
      <c r="AG332" s="112">
        <v>485</v>
      </c>
      <c r="AH332" s="112">
        <v>1718</v>
      </c>
      <c r="AI332" s="94"/>
      <c r="AJ332" s="94"/>
      <c r="AK332" s="94"/>
      <c r="AL332" s="94">
        <v>4</v>
      </c>
      <c r="AM332" s="94"/>
      <c r="AN332" s="94">
        <v>4</v>
      </c>
      <c r="AO332" s="94"/>
      <c r="AP332" s="94"/>
      <c r="AQ332" s="94">
        <v>300</v>
      </c>
      <c r="AR332" s="94" t="s">
        <v>11276</v>
      </c>
      <c r="AS332" s="94" t="s">
        <v>11276</v>
      </c>
      <c r="AT332" s="2073" t="s">
        <v>11275</v>
      </c>
      <c r="AU332" s="109">
        <v>102981</v>
      </c>
      <c r="AV332" s="109">
        <v>343.27</v>
      </c>
      <c r="AW332" s="173">
        <v>2000</v>
      </c>
      <c r="AX332" s="112">
        <v>1000</v>
      </c>
      <c r="AY332" s="112">
        <v>1000</v>
      </c>
      <c r="AZ332" s="112">
        <v>1500</v>
      </c>
      <c r="BA332" s="112">
        <v>2000</v>
      </c>
      <c r="BB332" s="2032">
        <v>20</v>
      </c>
      <c r="BC332" s="117" t="s">
        <v>11274</v>
      </c>
      <c r="BD332" s="94" t="s">
        <v>11273</v>
      </c>
      <c r="BE332" s="94" t="s">
        <v>11272</v>
      </c>
      <c r="BF332" s="109">
        <v>2000</v>
      </c>
      <c r="BG332" s="109">
        <v>1000</v>
      </c>
      <c r="BH332" s="109">
        <v>1000</v>
      </c>
      <c r="BI332" s="109">
        <v>1500</v>
      </c>
      <c r="BJ332" s="109">
        <v>2000</v>
      </c>
      <c r="BK332" s="117" t="s">
        <v>11270</v>
      </c>
      <c r="BL332" s="117" t="s">
        <v>11271</v>
      </c>
      <c r="BM332" s="94" t="s">
        <v>11270</v>
      </c>
      <c r="BN332" s="2073" t="s">
        <v>11269</v>
      </c>
      <c r="BO332" s="94"/>
      <c r="BP332" s="94"/>
      <c r="BQ332" s="94"/>
      <c r="BR332" s="94">
        <v>1</v>
      </c>
      <c r="BS332" s="94">
        <v>1</v>
      </c>
      <c r="BT332" s="94"/>
      <c r="BU332" s="94"/>
      <c r="BV332" s="94"/>
      <c r="BW332" s="94"/>
      <c r="BX332" s="94">
        <v>38</v>
      </c>
      <c r="BY332" s="94"/>
      <c r="BZ332" s="94"/>
      <c r="CA332" s="94"/>
      <c r="CB332" s="94"/>
      <c r="CC332" s="94"/>
    </row>
    <row r="333" spans="1:81" s="792" customFormat="1" ht="16.5" customHeight="1">
      <c r="A333" s="115">
        <v>276</v>
      </c>
      <c r="B333" s="115" t="s">
        <v>10103</v>
      </c>
      <c r="C333" s="115" t="s">
        <v>10757</v>
      </c>
      <c r="D333" s="115" t="s">
        <v>5426</v>
      </c>
      <c r="E333" s="115" t="s">
        <v>4944</v>
      </c>
      <c r="F333" s="115" t="s">
        <v>11268</v>
      </c>
      <c r="G333" s="1967" t="s">
        <v>11267</v>
      </c>
      <c r="H333" s="94" t="s">
        <v>11266</v>
      </c>
      <c r="I333" s="94" t="s">
        <v>11265</v>
      </c>
      <c r="J333" s="115" t="s">
        <v>4921</v>
      </c>
      <c r="K333" s="94" t="s">
        <v>11264</v>
      </c>
      <c r="L333" s="2013" t="s">
        <v>11263</v>
      </c>
      <c r="M333" s="94" t="s">
        <v>11255</v>
      </c>
      <c r="N333" s="2001" t="s">
        <v>4953</v>
      </c>
      <c r="O333" s="2001"/>
      <c r="P333" s="94" t="s">
        <v>4953</v>
      </c>
      <c r="Q333" s="112">
        <v>3029</v>
      </c>
      <c r="R333" s="112">
        <v>373</v>
      </c>
      <c r="S333" s="112">
        <v>146</v>
      </c>
      <c r="T333" s="112">
        <v>146</v>
      </c>
      <c r="U333" s="112" t="s">
        <v>5141</v>
      </c>
      <c r="V333" s="112"/>
      <c r="W333" s="112">
        <v>10</v>
      </c>
      <c r="X333" s="117"/>
      <c r="Y333" s="112"/>
      <c r="Z333" s="112"/>
      <c r="AA333" s="112"/>
      <c r="AB333" s="112">
        <v>182</v>
      </c>
      <c r="AC333" s="112"/>
      <c r="AD333" s="112"/>
      <c r="AE333" s="112">
        <v>22</v>
      </c>
      <c r="AF333" s="94" t="s">
        <v>11262</v>
      </c>
      <c r="AG333" s="112">
        <v>291</v>
      </c>
      <c r="AH333" s="112">
        <v>373</v>
      </c>
      <c r="AI333" s="94"/>
      <c r="AJ333" s="94"/>
      <c r="AK333" s="216" t="s">
        <v>4911</v>
      </c>
      <c r="AL333" s="94">
        <v>2</v>
      </c>
      <c r="AM333" s="94"/>
      <c r="AN333" s="94">
        <v>1</v>
      </c>
      <c r="AO333" s="94">
        <v>1</v>
      </c>
      <c r="AP333" s="94"/>
      <c r="AQ333" s="94">
        <v>269</v>
      </c>
      <c r="AR333" s="115" t="s">
        <v>5050</v>
      </c>
      <c r="AS333" s="115" t="s">
        <v>5050</v>
      </c>
      <c r="AT333" s="94" t="s">
        <v>11253</v>
      </c>
      <c r="AU333" s="109">
        <v>2970</v>
      </c>
      <c r="AV333" s="109">
        <v>11.040892193308551</v>
      </c>
      <c r="AW333" s="112"/>
      <c r="AX333" s="112"/>
      <c r="AY333" s="112"/>
      <c r="AZ333" s="112"/>
      <c r="BA333" s="112"/>
      <c r="BB333" s="117"/>
      <c r="BC333" s="117"/>
      <c r="BD333" s="94"/>
      <c r="BE333" s="94" t="s">
        <v>5128</v>
      </c>
      <c r="BF333" s="109"/>
      <c r="BG333" s="109"/>
      <c r="BH333" s="109"/>
      <c r="BI333" s="109"/>
      <c r="BJ333" s="109"/>
      <c r="BK333" s="117"/>
      <c r="BL333" s="117"/>
      <c r="BM333" s="94"/>
      <c r="BN333" s="2073"/>
      <c r="BO333" s="94"/>
      <c r="BP333" s="94"/>
      <c r="BQ333" s="94"/>
      <c r="BR333" s="94"/>
      <c r="BS333" s="94">
        <v>2</v>
      </c>
      <c r="BT333" s="94"/>
      <c r="BU333" s="94">
        <v>1</v>
      </c>
      <c r="BV333" s="94">
        <v>1</v>
      </c>
      <c r="BW333" s="94"/>
      <c r="BX333" s="94">
        <v>11</v>
      </c>
      <c r="BY333" s="94"/>
      <c r="BZ333" s="94"/>
      <c r="CA333" s="94"/>
      <c r="CB333" s="94"/>
      <c r="CC333" s="94"/>
    </row>
    <row r="334" spans="1:81" s="187" customFormat="1" ht="16.5" customHeight="1">
      <c r="A334" s="115">
        <v>277</v>
      </c>
      <c r="B334" s="115" t="s">
        <v>10103</v>
      </c>
      <c r="C334" s="115" t="s">
        <v>10757</v>
      </c>
      <c r="D334" s="115" t="s">
        <v>5426</v>
      </c>
      <c r="E334" s="115" t="s">
        <v>4944</v>
      </c>
      <c r="F334" s="115" t="s">
        <v>11261</v>
      </c>
      <c r="G334" s="1967" t="s">
        <v>11260</v>
      </c>
      <c r="H334" s="94" t="s">
        <v>11259</v>
      </c>
      <c r="I334" s="94" t="s">
        <v>11258</v>
      </c>
      <c r="J334" s="115" t="s">
        <v>4921</v>
      </c>
      <c r="K334" s="94" t="s">
        <v>11257</v>
      </c>
      <c r="L334" s="2013" t="s">
        <v>11256</v>
      </c>
      <c r="M334" s="94" t="s">
        <v>11255</v>
      </c>
      <c r="N334" s="2001" t="s">
        <v>4953</v>
      </c>
      <c r="O334" s="2001"/>
      <c r="P334" s="94" t="s">
        <v>4953</v>
      </c>
      <c r="Q334" s="112">
        <v>811</v>
      </c>
      <c r="R334" s="112">
        <v>670</v>
      </c>
      <c r="S334" s="112">
        <v>366</v>
      </c>
      <c r="T334" s="112">
        <v>292</v>
      </c>
      <c r="U334" s="112" t="s">
        <v>5141</v>
      </c>
      <c r="V334" s="112">
        <v>74</v>
      </c>
      <c r="W334" s="112">
        <v>18</v>
      </c>
      <c r="X334" s="117" t="s">
        <v>4935</v>
      </c>
      <c r="Y334" s="112">
        <v>76</v>
      </c>
      <c r="Z334" s="112"/>
      <c r="AA334" s="112"/>
      <c r="AB334" s="112">
        <v>157</v>
      </c>
      <c r="AC334" s="112"/>
      <c r="AD334" s="112"/>
      <c r="AE334" s="112"/>
      <c r="AF334" s="94" t="s">
        <v>11254</v>
      </c>
      <c r="AG334" s="112">
        <v>219</v>
      </c>
      <c r="AH334" s="112">
        <v>481</v>
      </c>
      <c r="AI334" s="94"/>
      <c r="AJ334" s="94"/>
      <c r="AK334" s="94" t="s">
        <v>5415</v>
      </c>
      <c r="AL334" s="94">
        <v>10</v>
      </c>
      <c r="AM334" s="94"/>
      <c r="AN334" s="94">
        <v>7</v>
      </c>
      <c r="AO334" s="94">
        <v>3</v>
      </c>
      <c r="AP334" s="94"/>
      <c r="AQ334" s="94">
        <v>238</v>
      </c>
      <c r="AR334" s="115" t="s">
        <v>5050</v>
      </c>
      <c r="AS334" s="115" t="s">
        <v>5050</v>
      </c>
      <c r="AT334" s="94" t="s">
        <v>11253</v>
      </c>
      <c r="AU334" s="109">
        <v>5014</v>
      </c>
      <c r="AV334" s="109">
        <v>21.067226890756302</v>
      </c>
      <c r="AW334" s="112">
        <v>1000</v>
      </c>
      <c r="AX334" s="112"/>
      <c r="AY334" s="112">
        <v>600</v>
      </c>
      <c r="AZ334" s="112">
        <v>600</v>
      </c>
      <c r="BA334" s="112">
        <v>1000</v>
      </c>
      <c r="BB334" s="117" t="s">
        <v>11252</v>
      </c>
      <c r="BC334" s="117" t="s">
        <v>11251</v>
      </c>
      <c r="BD334" s="94" t="s">
        <v>11250</v>
      </c>
      <c r="BE334" s="94" t="s">
        <v>11249</v>
      </c>
      <c r="BF334" s="109"/>
      <c r="BG334" s="109"/>
      <c r="BH334" s="109"/>
      <c r="BI334" s="109"/>
      <c r="BJ334" s="109"/>
      <c r="BK334" s="117"/>
      <c r="BL334" s="117"/>
      <c r="BM334" s="94"/>
      <c r="BN334" s="2073"/>
      <c r="BO334" s="94"/>
      <c r="BP334" s="94"/>
      <c r="BQ334" s="94"/>
      <c r="BR334" s="94"/>
      <c r="BS334" s="94">
        <v>2</v>
      </c>
      <c r="BT334" s="94"/>
      <c r="BU334" s="216">
        <v>1</v>
      </c>
      <c r="BV334" s="216"/>
      <c r="BW334" s="94"/>
      <c r="BX334" s="94">
        <v>11</v>
      </c>
      <c r="BY334" s="94"/>
      <c r="BZ334" s="94"/>
      <c r="CA334" s="94"/>
      <c r="CB334" s="94"/>
      <c r="CC334" s="94"/>
    </row>
    <row r="335" spans="1:81" s="187" customFormat="1" ht="16.5" customHeight="1">
      <c r="A335" s="115">
        <v>278</v>
      </c>
      <c r="B335" s="115" t="s">
        <v>10103</v>
      </c>
      <c r="C335" s="115" t="s">
        <v>10537</v>
      </c>
      <c r="D335" s="115" t="s">
        <v>5426</v>
      </c>
      <c r="E335" s="115" t="s">
        <v>4944</v>
      </c>
      <c r="F335" s="115" t="s">
        <v>11248</v>
      </c>
      <c r="G335" s="1967" t="s">
        <v>11247</v>
      </c>
      <c r="H335" s="115" t="s">
        <v>11246</v>
      </c>
      <c r="I335" s="115" t="s">
        <v>11245</v>
      </c>
      <c r="J335" s="115" t="s">
        <v>4921</v>
      </c>
      <c r="K335" s="2013" t="s">
        <v>11244</v>
      </c>
      <c r="L335" s="2013" t="s">
        <v>11243</v>
      </c>
      <c r="M335" s="94" t="s">
        <v>11242</v>
      </c>
      <c r="N335" s="2001" t="s">
        <v>4953</v>
      </c>
      <c r="O335" s="2001"/>
      <c r="P335" s="94" t="s">
        <v>4953</v>
      </c>
      <c r="Q335" s="112">
        <v>9246</v>
      </c>
      <c r="R335" s="112">
        <v>1480</v>
      </c>
      <c r="S335" s="112">
        <v>532</v>
      </c>
      <c r="T335" s="112">
        <v>366</v>
      </c>
      <c r="U335" s="112" t="s">
        <v>5141</v>
      </c>
      <c r="V335" s="112">
        <v>166</v>
      </c>
      <c r="W335" s="112">
        <v>97</v>
      </c>
      <c r="X335" s="117" t="s">
        <v>5040</v>
      </c>
      <c r="Y335" s="112">
        <v>349</v>
      </c>
      <c r="Z335" s="112">
        <v>38</v>
      </c>
      <c r="AA335" s="112">
        <v>2500</v>
      </c>
      <c r="AB335" s="112">
        <v>45</v>
      </c>
      <c r="AC335" s="112"/>
      <c r="AD335" s="112"/>
      <c r="AE335" s="112" t="s">
        <v>11241</v>
      </c>
      <c r="AF335" s="94" t="s">
        <v>11240</v>
      </c>
      <c r="AG335" s="112">
        <v>2413</v>
      </c>
      <c r="AH335" s="112">
        <v>2772</v>
      </c>
      <c r="AI335" s="115" t="s">
        <v>11239</v>
      </c>
      <c r="AJ335" s="115" t="s">
        <v>11238</v>
      </c>
      <c r="AK335" s="115" t="s">
        <v>4950</v>
      </c>
      <c r="AL335" s="115">
        <v>7</v>
      </c>
      <c r="AM335" s="115">
        <v>2</v>
      </c>
      <c r="AN335" s="115">
        <v>1</v>
      </c>
      <c r="AO335" s="115">
        <v>4</v>
      </c>
      <c r="AP335" s="115"/>
      <c r="AQ335" s="115">
        <v>305</v>
      </c>
      <c r="AR335" s="115" t="s">
        <v>4932</v>
      </c>
      <c r="AS335" s="115" t="s">
        <v>4932</v>
      </c>
      <c r="AT335" s="115" t="s">
        <v>11237</v>
      </c>
      <c r="AU335" s="109">
        <v>3793</v>
      </c>
      <c r="AV335" s="109">
        <v>12.436065573770492</v>
      </c>
      <c r="AW335" s="112"/>
      <c r="AX335" s="112"/>
      <c r="AY335" s="112"/>
      <c r="AZ335" s="112"/>
      <c r="BA335" s="112"/>
      <c r="BB335" s="117"/>
      <c r="BC335" s="117"/>
      <c r="BD335" s="117"/>
      <c r="BE335" s="2002" t="s">
        <v>4908</v>
      </c>
      <c r="BF335" s="109"/>
      <c r="BG335" s="109"/>
      <c r="BH335" s="109"/>
      <c r="BI335" s="109"/>
      <c r="BJ335" s="109"/>
      <c r="BK335" s="117"/>
      <c r="BL335" s="117"/>
      <c r="BM335" s="2002"/>
      <c r="BN335" s="2003" t="s">
        <v>4908</v>
      </c>
      <c r="BO335" s="115">
        <v>2</v>
      </c>
      <c r="BP335" s="115"/>
      <c r="BQ335" s="115">
        <v>2</v>
      </c>
      <c r="BR335" s="115"/>
      <c r="BS335" s="115">
        <v>1</v>
      </c>
      <c r="BT335" s="115">
        <v>1</v>
      </c>
      <c r="BU335" s="115">
        <v>1</v>
      </c>
      <c r="BV335" s="115"/>
      <c r="BW335" s="115"/>
      <c r="BX335" s="115">
        <v>3</v>
      </c>
      <c r="BY335" s="115"/>
      <c r="BZ335" s="115"/>
      <c r="CA335" s="115"/>
      <c r="CB335" s="115"/>
      <c r="CC335" s="115"/>
    </row>
    <row r="336" spans="1:81" s="187" customFormat="1" ht="16.5" customHeight="1">
      <c r="A336" s="115">
        <v>279</v>
      </c>
      <c r="B336" s="115" t="s">
        <v>55</v>
      </c>
      <c r="C336" s="115" t="s">
        <v>1593</v>
      </c>
      <c r="D336" s="115" t="s">
        <v>5986</v>
      </c>
      <c r="E336" s="115" t="s">
        <v>4998</v>
      </c>
      <c r="F336" s="115" t="s">
        <v>11236</v>
      </c>
      <c r="G336" s="1967" t="s">
        <v>11235</v>
      </c>
      <c r="H336" s="115" t="s">
        <v>11234</v>
      </c>
      <c r="I336" s="115" t="s">
        <v>11233</v>
      </c>
      <c r="J336" s="115" t="s">
        <v>4921</v>
      </c>
      <c r="K336" s="2013" t="s">
        <v>11232</v>
      </c>
      <c r="L336" s="2013" t="s">
        <v>11231</v>
      </c>
      <c r="M336" s="94" t="s">
        <v>11230</v>
      </c>
      <c r="N336" s="2001" t="s">
        <v>4953</v>
      </c>
      <c r="O336" s="2001" t="s">
        <v>5841</v>
      </c>
      <c r="P336" s="94" t="s">
        <v>4953</v>
      </c>
      <c r="Q336" s="112">
        <v>577</v>
      </c>
      <c r="R336" s="112">
        <v>577</v>
      </c>
      <c r="S336" s="112">
        <v>288</v>
      </c>
      <c r="T336" s="112">
        <v>144</v>
      </c>
      <c r="U336" s="112"/>
      <c r="V336" s="112">
        <v>144</v>
      </c>
      <c r="W336" s="112">
        <v>144</v>
      </c>
      <c r="X336" s="117" t="s">
        <v>5029</v>
      </c>
      <c r="Y336" s="112" t="s">
        <v>11224</v>
      </c>
      <c r="Z336" s="112" t="s">
        <v>11224</v>
      </c>
      <c r="AA336" s="112" t="s">
        <v>11224</v>
      </c>
      <c r="AB336" s="112">
        <v>150</v>
      </c>
      <c r="AC336" s="112">
        <v>45</v>
      </c>
      <c r="AD336" s="112">
        <v>144</v>
      </c>
      <c r="AE336" s="112" t="s">
        <v>11229</v>
      </c>
      <c r="AF336" s="94" t="s">
        <v>11228</v>
      </c>
      <c r="AG336" s="112">
        <v>312</v>
      </c>
      <c r="AH336" s="112">
        <v>692</v>
      </c>
      <c r="AI336" s="115" t="s">
        <v>5841</v>
      </c>
      <c r="AJ336" s="115" t="s">
        <v>5841</v>
      </c>
      <c r="AK336" s="115" t="s">
        <v>5593</v>
      </c>
      <c r="AL336" s="115">
        <v>2</v>
      </c>
      <c r="AM336" s="115" t="s">
        <v>5841</v>
      </c>
      <c r="AN336" s="115">
        <v>1</v>
      </c>
      <c r="AO336" s="115">
        <v>1</v>
      </c>
      <c r="AP336" s="115"/>
      <c r="AQ336" s="115">
        <v>305</v>
      </c>
      <c r="AR336" s="115" t="s">
        <v>11227</v>
      </c>
      <c r="AS336" s="115" t="s">
        <v>11226</v>
      </c>
      <c r="AT336" s="115" t="s">
        <v>11225</v>
      </c>
      <c r="AU336" s="109">
        <v>266016</v>
      </c>
      <c r="AV336" s="109">
        <v>872.18360655737706</v>
      </c>
      <c r="AW336" s="112">
        <v>5000</v>
      </c>
      <c r="AX336" s="112"/>
      <c r="AY336" s="112">
        <v>3000</v>
      </c>
      <c r="AZ336" s="112">
        <v>3000</v>
      </c>
      <c r="BA336" s="112">
        <v>5000</v>
      </c>
      <c r="BB336" s="117">
        <v>10</v>
      </c>
      <c r="BC336" s="117" t="s">
        <v>11224</v>
      </c>
      <c r="BD336" s="117" t="s">
        <v>11223</v>
      </c>
      <c r="BE336" s="2002" t="s">
        <v>11221</v>
      </c>
      <c r="BF336" s="109">
        <v>5000</v>
      </c>
      <c r="BG336" s="109">
        <v>0</v>
      </c>
      <c r="BH336" s="109">
        <v>3000</v>
      </c>
      <c r="BI336" s="109">
        <v>3000</v>
      </c>
      <c r="BJ336" s="109">
        <v>5000</v>
      </c>
      <c r="BK336" s="117"/>
      <c r="BL336" s="117"/>
      <c r="BM336" s="2002" t="s">
        <v>11222</v>
      </c>
      <c r="BN336" s="2003" t="s">
        <v>11221</v>
      </c>
      <c r="BO336" s="115"/>
      <c r="BP336" s="115"/>
      <c r="BQ336" s="115"/>
      <c r="BR336" s="115"/>
      <c r="BS336" s="115"/>
      <c r="BT336" s="115"/>
      <c r="BU336" s="115">
        <v>14</v>
      </c>
      <c r="BV336" s="115"/>
      <c r="BW336" s="115"/>
      <c r="BX336" s="115"/>
      <c r="BY336" s="115"/>
      <c r="BZ336" s="115"/>
      <c r="CA336" s="115"/>
      <c r="CB336" s="115"/>
      <c r="CC336" s="115"/>
    </row>
    <row r="337" spans="1:81" s="187" customFormat="1" ht="16.5" customHeight="1">
      <c r="A337" s="115">
        <v>280</v>
      </c>
      <c r="B337" s="94" t="s">
        <v>10103</v>
      </c>
      <c r="C337" s="94" t="s">
        <v>10196</v>
      </c>
      <c r="D337" s="94" t="s">
        <v>5986</v>
      </c>
      <c r="E337" s="94" t="s">
        <v>4926</v>
      </c>
      <c r="F337" s="94" t="s">
        <v>11220</v>
      </c>
      <c r="G337" s="2273" t="s">
        <v>11219</v>
      </c>
      <c r="H337" s="94" t="s">
        <v>11218</v>
      </c>
      <c r="I337" s="94" t="s">
        <v>11217</v>
      </c>
      <c r="J337" s="115" t="s">
        <v>4921</v>
      </c>
      <c r="K337" s="94" t="s">
        <v>11216</v>
      </c>
      <c r="L337" s="216" t="s">
        <v>11215</v>
      </c>
      <c r="M337" s="2000" t="s">
        <v>11214</v>
      </c>
      <c r="N337" s="2001" t="s">
        <v>4953</v>
      </c>
      <c r="O337" s="94"/>
      <c r="P337" s="94" t="s">
        <v>4953</v>
      </c>
      <c r="Q337" s="112">
        <v>8492</v>
      </c>
      <c r="R337" s="112">
        <v>4086.44</v>
      </c>
      <c r="S337" s="112">
        <v>1420</v>
      </c>
      <c r="T337" s="112">
        <v>1420</v>
      </c>
      <c r="U337" s="112" t="s">
        <v>11205</v>
      </c>
      <c r="V337" s="112"/>
      <c r="W337" s="112">
        <v>683</v>
      </c>
      <c r="X337" s="117" t="s">
        <v>4915</v>
      </c>
      <c r="Y337" s="112"/>
      <c r="Z337" s="112">
        <v>78</v>
      </c>
      <c r="AA337" s="112">
        <v>6300</v>
      </c>
      <c r="AB337" s="112">
        <v>119</v>
      </c>
      <c r="AC337" s="112"/>
      <c r="AD337" s="112">
        <v>64</v>
      </c>
      <c r="AE337" s="112">
        <v>132</v>
      </c>
      <c r="AF337" s="94" t="s">
        <v>11213</v>
      </c>
      <c r="AG337" s="112">
        <v>31228</v>
      </c>
      <c r="AH337" s="112">
        <v>42805</v>
      </c>
      <c r="AI337" s="94"/>
      <c r="AJ337" s="94"/>
      <c r="AK337" s="94" t="s">
        <v>5593</v>
      </c>
      <c r="AL337" s="115">
        <v>8</v>
      </c>
      <c r="AM337" s="115"/>
      <c r="AN337" s="115">
        <v>7</v>
      </c>
      <c r="AO337" s="115">
        <v>1</v>
      </c>
      <c r="AP337" s="94"/>
      <c r="AQ337" s="94">
        <v>321</v>
      </c>
      <c r="AR337" s="94" t="s">
        <v>5050</v>
      </c>
      <c r="AS337" s="94" t="s">
        <v>5050</v>
      </c>
      <c r="AT337" s="94" t="s">
        <v>5987</v>
      </c>
      <c r="AU337" s="109">
        <v>27706</v>
      </c>
      <c r="AV337" s="109">
        <v>86.311526479750782</v>
      </c>
      <c r="AW337" s="112">
        <v>2000</v>
      </c>
      <c r="AX337" s="112"/>
      <c r="AY337" s="112"/>
      <c r="AZ337" s="112">
        <v>1000</v>
      </c>
      <c r="BA337" s="112">
        <v>2000</v>
      </c>
      <c r="BB337" s="2032">
        <v>50</v>
      </c>
      <c r="BC337" s="117"/>
      <c r="BD337" s="94" t="s">
        <v>11200</v>
      </c>
      <c r="BE337" s="94" t="s">
        <v>11187</v>
      </c>
      <c r="BF337" s="109">
        <v>2000</v>
      </c>
      <c r="BG337" s="109"/>
      <c r="BH337" s="109"/>
      <c r="BI337" s="109">
        <v>1000</v>
      </c>
      <c r="BJ337" s="109">
        <v>2000</v>
      </c>
      <c r="BK337" s="117">
        <v>50</v>
      </c>
      <c r="BL337" s="117"/>
      <c r="BM337" s="94" t="s">
        <v>11200</v>
      </c>
      <c r="BN337" s="2073" t="s">
        <v>11187</v>
      </c>
      <c r="BO337" s="94">
        <v>3</v>
      </c>
      <c r="BP337" s="94"/>
      <c r="BQ337" s="94">
        <v>3</v>
      </c>
      <c r="BR337" s="94">
        <v>4</v>
      </c>
      <c r="BS337" s="94">
        <v>4</v>
      </c>
      <c r="BT337" s="94">
        <v>3</v>
      </c>
      <c r="BU337" s="94">
        <v>7</v>
      </c>
      <c r="BV337" s="94"/>
      <c r="BW337" s="94"/>
      <c r="BX337" s="94">
        <v>49</v>
      </c>
      <c r="BY337" s="240"/>
      <c r="BZ337" s="115"/>
      <c r="CA337" s="115"/>
      <c r="CB337" s="115"/>
      <c r="CC337" s="115"/>
    </row>
    <row r="338" spans="1:81" s="187" customFormat="1" ht="16.5" customHeight="1">
      <c r="A338" s="115">
        <v>281</v>
      </c>
      <c r="B338" s="94" t="s">
        <v>10103</v>
      </c>
      <c r="C338" s="94" t="s">
        <v>10196</v>
      </c>
      <c r="D338" s="94" t="s">
        <v>5986</v>
      </c>
      <c r="E338" s="94" t="s">
        <v>4926</v>
      </c>
      <c r="F338" s="115" t="s">
        <v>11212</v>
      </c>
      <c r="G338" s="2145" t="s">
        <v>11211</v>
      </c>
      <c r="H338" s="216" t="s">
        <v>11210</v>
      </c>
      <c r="I338" s="94" t="s">
        <v>11209</v>
      </c>
      <c r="J338" s="115" t="s">
        <v>4921</v>
      </c>
      <c r="K338" s="216" t="s">
        <v>11208</v>
      </c>
      <c r="L338" s="216" t="s">
        <v>11207</v>
      </c>
      <c r="M338" s="2000" t="s">
        <v>11206</v>
      </c>
      <c r="N338" s="2001" t="s">
        <v>4953</v>
      </c>
      <c r="O338" s="2001"/>
      <c r="P338" s="94" t="s">
        <v>4953</v>
      </c>
      <c r="Q338" s="98">
        <v>39885</v>
      </c>
      <c r="R338" s="98">
        <v>7118.49</v>
      </c>
      <c r="S338" s="98">
        <v>1683</v>
      </c>
      <c r="T338" s="98">
        <v>1356</v>
      </c>
      <c r="U338" s="98" t="s">
        <v>11205</v>
      </c>
      <c r="V338" s="98">
        <v>327</v>
      </c>
      <c r="W338" s="98">
        <v>743</v>
      </c>
      <c r="X338" s="218" t="s">
        <v>4915</v>
      </c>
      <c r="Y338" s="98">
        <v>351</v>
      </c>
      <c r="Z338" s="98">
        <v>135</v>
      </c>
      <c r="AA338" s="98">
        <v>50590</v>
      </c>
      <c r="AB338" s="98">
        <v>158.41999999999999</v>
      </c>
      <c r="AC338" s="98">
        <v>15</v>
      </c>
      <c r="AD338" s="98">
        <v>118.15</v>
      </c>
      <c r="AE338" s="98" t="s">
        <v>11204</v>
      </c>
      <c r="AF338" s="94" t="s">
        <v>11203</v>
      </c>
      <c r="AG338" s="112">
        <v>31510</v>
      </c>
      <c r="AH338" s="112">
        <v>39909</v>
      </c>
      <c r="AI338" s="115" t="s">
        <v>11202</v>
      </c>
      <c r="AJ338" s="115" t="s">
        <v>11201</v>
      </c>
      <c r="AK338" s="115" t="s">
        <v>5415</v>
      </c>
      <c r="AL338" s="115">
        <v>7</v>
      </c>
      <c r="AM338" s="115">
        <v>1</v>
      </c>
      <c r="AN338" s="115">
        <v>6</v>
      </c>
      <c r="AO338" s="115"/>
      <c r="AP338" s="115"/>
      <c r="AQ338" s="115">
        <v>321</v>
      </c>
      <c r="AR338" s="94" t="s">
        <v>5050</v>
      </c>
      <c r="AS338" s="94" t="s">
        <v>5050</v>
      </c>
      <c r="AT338" s="94" t="s">
        <v>5987</v>
      </c>
      <c r="AU338" s="109">
        <v>26156</v>
      </c>
      <c r="AV338" s="109">
        <v>81.482866043613711</v>
      </c>
      <c r="AW338" s="112">
        <v>2000</v>
      </c>
      <c r="AX338" s="112"/>
      <c r="AY338" s="112"/>
      <c r="AZ338" s="112">
        <v>1000</v>
      </c>
      <c r="BA338" s="112">
        <v>2000</v>
      </c>
      <c r="BB338" s="2032">
        <v>50</v>
      </c>
      <c r="BC338" s="117"/>
      <c r="BD338" s="94" t="s">
        <v>11200</v>
      </c>
      <c r="BE338" s="94" t="s">
        <v>11187</v>
      </c>
      <c r="BF338" s="109">
        <v>2000</v>
      </c>
      <c r="BG338" s="109"/>
      <c r="BH338" s="109"/>
      <c r="BI338" s="109">
        <v>1000</v>
      </c>
      <c r="BJ338" s="109">
        <v>2000</v>
      </c>
      <c r="BK338" s="117">
        <v>50</v>
      </c>
      <c r="BL338" s="117"/>
      <c r="BM338" s="94" t="s">
        <v>11200</v>
      </c>
      <c r="BN338" s="2073" t="s">
        <v>11187</v>
      </c>
      <c r="BO338" s="115">
        <v>3</v>
      </c>
      <c r="BP338" s="115"/>
      <c r="BQ338" s="115">
        <v>3</v>
      </c>
      <c r="BR338" s="115">
        <v>6</v>
      </c>
      <c r="BS338" s="115">
        <v>9</v>
      </c>
      <c r="BT338" s="115">
        <v>10</v>
      </c>
      <c r="BU338" s="115">
        <v>5</v>
      </c>
      <c r="BV338" s="115">
        <v>2</v>
      </c>
      <c r="BW338" s="115"/>
      <c r="BX338" s="115">
        <v>55</v>
      </c>
      <c r="BY338" s="240"/>
      <c r="BZ338" s="115"/>
      <c r="CA338" s="115"/>
      <c r="CB338" s="115"/>
      <c r="CC338" s="115"/>
    </row>
    <row r="339" spans="1:81" s="187" customFormat="1" ht="16.5" customHeight="1">
      <c r="A339" s="115">
        <v>282</v>
      </c>
      <c r="B339" s="217" t="s">
        <v>55</v>
      </c>
      <c r="C339" s="217" t="s">
        <v>1199</v>
      </c>
      <c r="D339" s="217" t="s">
        <v>5986</v>
      </c>
      <c r="E339" s="217" t="s">
        <v>4926</v>
      </c>
      <c r="F339" s="217" t="s">
        <v>11199</v>
      </c>
      <c r="G339" s="2292" t="s">
        <v>11198</v>
      </c>
      <c r="H339" s="240" t="s">
        <v>11197</v>
      </c>
      <c r="I339" s="217" t="s">
        <v>11196</v>
      </c>
      <c r="J339" s="115" t="s">
        <v>4921</v>
      </c>
      <c r="K339" s="2009" t="s">
        <v>9423</v>
      </c>
      <c r="L339" s="2009" t="s">
        <v>11195</v>
      </c>
      <c r="M339" s="216" t="s">
        <v>11194</v>
      </c>
      <c r="N339" s="2010" t="s">
        <v>4993</v>
      </c>
      <c r="O339" s="2010" t="s">
        <v>4936</v>
      </c>
      <c r="P339" s="94" t="s">
        <v>4953</v>
      </c>
      <c r="Q339" s="98">
        <v>8461</v>
      </c>
      <c r="R339" s="98">
        <v>5635</v>
      </c>
      <c r="S339" s="98">
        <v>1636</v>
      </c>
      <c r="T339" s="98">
        <v>1299</v>
      </c>
      <c r="U339" s="98" t="s">
        <v>11193</v>
      </c>
      <c r="V339" s="98">
        <v>337</v>
      </c>
      <c r="W339" s="98">
        <v>425</v>
      </c>
      <c r="X339" s="218" t="s">
        <v>4915</v>
      </c>
      <c r="Y339" s="98">
        <v>2959</v>
      </c>
      <c r="Z339" s="98">
        <v>142</v>
      </c>
      <c r="AA339" s="98">
        <v>7262</v>
      </c>
      <c r="AB339" s="98">
        <v>247</v>
      </c>
      <c r="AC339" s="98">
        <v>59</v>
      </c>
      <c r="AD339" s="98">
        <v>81</v>
      </c>
      <c r="AE339" s="98">
        <v>199</v>
      </c>
      <c r="AF339" s="216" t="s">
        <v>11192</v>
      </c>
      <c r="AG339" s="98">
        <v>4973</v>
      </c>
      <c r="AH339" s="98">
        <v>9421</v>
      </c>
      <c r="AI339" s="217" t="s">
        <v>11191</v>
      </c>
      <c r="AJ339" s="217" t="s">
        <v>11190</v>
      </c>
      <c r="AK339" s="217" t="s">
        <v>4911</v>
      </c>
      <c r="AL339" s="217">
        <v>10</v>
      </c>
      <c r="AM339" s="217">
        <v>2</v>
      </c>
      <c r="AN339" s="217">
        <v>4</v>
      </c>
      <c r="AO339" s="217">
        <v>4</v>
      </c>
      <c r="AP339" s="217"/>
      <c r="AQ339" s="240">
        <v>322</v>
      </c>
      <c r="AR339" s="217" t="s">
        <v>5050</v>
      </c>
      <c r="AS339" s="217" t="s">
        <v>5050</v>
      </c>
      <c r="AT339" s="240" t="s">
        <v>11189</v>
      </c>
      <c r="AU339" s="221">
        <v>52536</v>
      </c>
      <c r="AV339" s="109">
        <v>163.15527950310559</v>
      </c>
      <c r="AW339" s="98">
        <v>2000</v>
      </c>
      <c r="AX339" s="98"/>
      <c r="AY339" s="98"/>
      <c r="AZ339" s="98">
        <v>1000</v>
      </c>
      <c r="BA339" s="98">
        <v>2000</v>
      </c>
      <c r="BB339" s="218">
        <v>50</v>
      </c>
      <c r="BC339" s="218"/>
      <c r="BD339" s="218" t="s">
        <v>11188</v>
      </c>
      <c r="BE339" s="2293" t="s">
        <v>11187</v>
      </c>
      <c r="BF339" s="221">
        <v>2000</v>
      </c>
      <c r="BG339" s="221"/>
      <c r="BH339" s="221"/>
      <c r="BI339" s="221">
        <v>1000</v>
      </c>
      <c r="BJ339" s="221">
        <v>2000</v>
      </c>
      <c r="BK339" s="218">
        <v>50</v>
      </c>
      <c r="BL339" s="218"/>
      <c r="BM339" s="2293" t="s">
        <v>11188</v>
      </c>
      <c r="BN339" s="2294" t="s">
        <v>11187</v>
      </c>
      <c r="BO339" s="217">
        <v>4</v>
      </c>
      <c r="BP339" s="217">
        <v>1</v>
      </c>
      <c r="BQ339" s="217">
        <v>3</v>
      </c>
      <c r="BR339" s="240">
        <v>10</v>
      </c>
      <c r="BS339" s="115"/>
      <c r="BT339" s="240">
        <v>6</v>
      </c>
      <c r="BU339" s="240">
        <v>5</v>
      </c>
      <c r="BV339" s="240">
        <v>2</v>
      </c>
      <c r="BW339" s="240"/>
      <c r="BX339" s="240">
        <v>77</v>
      </c>
      <c r="BY339" s="240"/>
      <c r="BZ339" s="240"/>
      <c r="CA339" s="240"/>
      <c r="CB339" s="240"/>
      <c r="CC339" s="240"/>
    </row>
    <row r="340" spans="1:81" s="187" customFormat="1" ht="16.5" customHeight="1">
      <c r="A340" s="115">
        <v>283</v>
      </c>
      <c r="B340" s="115" t="s">
        <v>10103</v>
      </c>
      <c r="C340" s="115" t="s">
        <v>10434</v>
      </c>
      <c r="D340" s="115" t="s">
        <v>5426</v>
      </c>
      <c r="E340" s="115" t="s">
        <v>4944</v>
      </c>
      <c r="F340" s="115" t="s">
        <v>11186</v>
      </c>
      <c r="G340" s="1967" t="s">
        <v>11185</v>
      </c>
      <c r="H340" s="115" t="s">
        <v>11184</v>
      </c>
      <c r="I340" s="115" t="s">
        <v>11183</v>
      </c>
      <c r="J340" s="115" t="s">
        <v>4921</v>
      </c>
      <c r="K340" s="2013" t="s">
        <v>11182</v>
      </c>
      <c r="L340" s="2013" t="s">
        <v>11181</v>
      </c>
      <c r="M340" s="2000" t="s">
        <v>11180</v>
      </c>
      <c r="N340" s="2001" t="s">
        <v>4953</v>
      </c>
      <c r="O340" s="94"/>
      <c r="P340" s="94" t="s">
        <v>4921</v>
      </c>
      <c r="Q340" s="112">
        <v>18354</v>
      </c>
      <c r="R340" s="112">
        <v>3817</v>
      </c>
      <c r="S340" s="112">
        <v>958</v>
      </c>
      <c r="T340" s="112">
        <v>541</v>
      </c>
      <c r="U340" s="112" t="s">
        <v>5072</v>
      </c>
      <c r="V340" s="112">
        <v>417</v>
      </c>
      <c r="W340" s="112">
        <v>154</v>
      </c>
      <c r="X340" s="117" t="s">
        <v>4935</v>
      </c>
      <c r="Y340" s="112">
        <v>277</v>
      </c>
      <c r="Z340" s="112">
        <v>40.119999999999997</v>
      </c>
      <c r="AA340" s="112">
        <v>1000</v>
      </c>
      <c r="AB340" s="112">
        <v>110.56</v>
      </c>
      <c r="AC340" s="112"/>
      <c r="AD340" s="112">
        <v>158</v>
      </c>
      <c r="AE340" s="112">
        <v>69</v>
      </c>
      <c r="AF340" s="115" t="s">
        <v>11179</v>
      </c>
      <c r="AG340" s="112">
        <v>499</v>
      </c>
      <c r="AH340" s="112">
        <v>2647</v>
      </c>
      <c r="AI340" s="115"/>
      <c r="AJ340" s="115"/>
      <c r="AK340" s="115" t="s">
        <v>4950</v>
      </c>
      <c r="AL340" s="115">
        <v>47</v>
      </c>
      <c r="AM340" s="115">
        <v>1</v>
      </c>
      <c r="AN340" s="115">
        <v>2</v>
      </c>
      <c r="AO340" s="115">
        <v>44</v>
      </c>
      <c r="AP340" s="115"/>
      <c r="AQ340" s="115">
        <v>305</v>
      </c>
      <c r="AR340" s="115" t="s">
        <v>5206</v>
      </c>
      <c r="AS340" s="115" t="s">
        <v>5206</v>
      </c>
      <c r="AT340" s="115" t="s">
        <v>11178</v>
      </c>
      <c r="AU340" s="109">
        <v>116656</v>
      </c>
      <c r="AV340" s="109">
        <v>382.47868852459015</v>
      </c>
      <c r="AW340" s="112"/>
      <c r="AX340" s="112"/>
      <c r="AY340" s="112"/>
      <c r="AZ340" s="112"/>
      <c r="BA340" s="112"/>
      <c r="BB340" s="117"/>
      <c r="BC340" s="117"/>
      <c r="BD340" s="2002"/>
      <c r="BE340" s="2002" t="s">
        <v>4908</v>
      </c>
      <c r="BF340" s="109"/>
      <c r="BG340" s="109"/>
      <c r="BH340" s="109"/>
      <c r="BI340" s="109"/>
      <c r="BJ340" s="109"/>
      <c r="BK340" s="117"/>
      <c r="BL340" s="117"/>
      <c r="BM340" s="2002"/>
      <c r="BN340" s="2003" t="s">
        <v>4908</v>
      </c>
      <c r="BO340" s="115"/>
      <c r="BP340" s="115"/>
      <c r="BQ340" s="115"/>
      <c r="BR340" s="115">
        <v>3</v>
      </c>
      <c r="BS340" s="115">
        <v>1</v>
      </c>
      <c r="BT340" s="115">
        <v>2</v>
      </c>
      <c r="BU340" s="115"/>
      <c r="BV340" s="115">
        <v>7</v>
      </c>
      <c r="BW340" s="115"/>
      <c r="BX340" s="94">
        <v>273</v>
      </c>
      <c r="BY340" s="115"/>
      <c r="BZ340" s="115"/>
      <c r="CA340" s="115"/>
      <c r="CB340" s="115"/>
      <c r="CC340" s="115"/>
    </row>
    <row r="341" spans="1:81" s="187" customFormat="1" ht="16.5" customHeight="1">
      <c r="A341" s="115">
        <v>284</v>
      </c>
      <c r="B341" s="94" t="s">
        <v>55</v>
      </c>
      <c r="C341" s="94" t="s">
        <v>10788</v>
      </c>
      <c r="D341" s="94" t="s">
        <v>5986</v>
      </c>
      <c r="E341" s="94" t="s">
        <v>4926</v>
      </c>
      <c r="F341" s="94" t="s">
        <v>11177</v>
      </c>
      <c r="G341" s="2273" t="s">
        <v>11176</v>
      </c>
      <c r="H341" s="94" t="s">
        <v>11175</v>
      </c>
      <c r="I341" s="94" t="s">
        <v>11174</v>
      </c>
      <c r="J341" s="115" t="s">
        <v>4921</v>
      </c>
      <c r="K341" s="94" t="s">
        <v>11173</v>
      </c>
      <c r="L341" s="94" t="s">
        <v>11172</v>
      </c>
      <c r="M341" s="94" t="s">
        <v>11171</v>
      </c>
      <c r="N341" s="94" t="s">
        <v>4993</v>
      </c>
      <c r="O341" s="94" t="s">
        <v>4936</v>
      </c>
      <c r="P341" s="94" t="s">
        <v>4993</v>
      </c>
      <c r="Q341" s="112">
        <v>4076</v>
      </c>
      <c r="R341" s="112">
        <v>2993.83</v>
      </c>
      <c r="S341" s="112">
        <v>960</v>
      </c>
      <c r="T341" s="112">
        <v>798</v>
      </c>
      <c r="U341" s="112" t="s">
        <v>5072</v>
      </c>
      <c r="V341" s="112">
        <v>162</v>
      </c>
      <c r="W341" s="112">
        <v>135</v>
      </c>
      <c r="X341" s="117" t="s">
        <v>5029</v>
      </c>
      <c r="Y341" s="112">
        <v>234.3</v>
      </c>
      <c r="Z341" s="112">
        <v>90</v>
      </c>
      <c r="AA341" s="112">
        <v>8736</v>
      </c>
      <c r="AB341" s="112">
        <v>184.89</v>
      </c>
      <c r="AC341" s="112">
        <v>63</v>
      </c>
      <c r="AD341" s="112"/>
      <c r="AE341" s="112">
        <v>30</v>
      </c>
      <c r="AF341" s="94" t="s">
        <v>11170</v>
      </c>
      <c r="AG341" s="112">
        <v>2230</v>
      </c>
      <c r="AH341" s="112">
        <v>2406</v>
      </c>
      <c r="AI341" s="94" t="s">
        <v>11169</v>
      </c>
      <c r="AJ341" s="94" t="s">
        <v>6399</v>
      </c>
      <c r="AK341" s="94" t="s">
        <v>5593</v>
      </c>
      <c r="AL341" s="94">
        <v>5</v>
      </c>
      <c r="AM341" s="94"/>
      <c r="AN341" s="94">
        <v>3</v>
      </c>
      <c r="AO341" s="94">
        <v>2</v>
      </c>
      <c r="AP341" s="94"/>
      <c r="AQ341" s="94">
        <v>310</v>
      </c>
      <c r="AR341" s="94" t="s">
        <v>5206</v>
      </c>
      <c r="AS341" s="94" t="s">
        <v>5206</v>
      </c>
      <c r="AT341" s="94" t="s">
        <v>11168</v>
      </c>
      <c r="AU341" s="109">
        <v>59160</v>
      </c>
      <c r="AV341" s="109">
        <v>190.83870967741936</v>
      </c>
      <c r="AW341" s="112"/>
      <c r="AX341" s="112"/>
      <c r="AY341" s="112"/>
      <c r="AZ341" s="112"/>
      <c r="BA341" s="112"/>
      <c r="BB341" s="117"/>
      <c r="BC341" s="117"/>
      <c r="BD341" s="94"/>
      <c r="BE341" s="94" t="s">
        <v>5128</v>
      </c>
      <c r="BF341" s="109"/>
      <c r="BG341" s="109"/>
      <c r="BH341" s="109"/>
      <c r="BI341" s="109"/>
      <c r="BJ341" s="109"/>
      <c r="BK341" s="117"/>
      <c r="BL341" s="117"/>
      <c r="BM341" s="94"/>
      <c r="BN341" s="2073" t="s">
        <v>5128</v>
      </c>
      <c r="BO341" s="94"/>
      <c r="BP341" s="94"/>
      <c r="BQ341" s="94"/>
      <c r="BR341" s="94"/>
      <c r="BS341" s="94">
        <v>8</v>
      </c>
      <c r="BT341" s="94"/>
      <c r="BU341" s="94">
        <v>9</v>
      </c>
      <c r="BV341" s="94">
        <v>2</v>
      </c>
      <c r="BW341" s="94"/>
      <c r="BX341" s="94">
        <v>25</v>
      </c>
      <c r="BY341" s="94"/>
      <c r="BZ341" s="94"/>
      <c r="CA341" s="94"/>
      <c r="CB341" s="94"/>
      <c r="CC341" s="94"/>
    </row>
    <row r="342" spans="1:81" s="187" customFormat="1" ht="16.5" customHeight="1">
      <c r="A342" s="115">
        <v>285</v>
      </c>
      <c r="B342" s="115" t="s">
        <v>10103</v>
      </c>
      <c r="C342" s="115" t="s">
        <v>10537</v>
      </c>
      <c r="D342" s="115" t="s">
        <v>5426</v>
      </c>
      <c r="E342" s="115" t="s">
        <v>4944</v>
      </c>
      <c r="F342" s="115" t="s">
        <v>11167</v>
      </c>
      <c r="G342" s="1967" t="s">
        <v>11166</v>
      </c>
      <c r="H342" s="115" t="s">
        <v>11165</v>
      </c>
      <c r="I342" s="115" t="s">
        <v>11164</v>
      </c>
      <c r="J342" s="115" t="s">
        <v>4921</v>
      </c>
      <c r="K342" s="94" t="s">
        <v>11163</v>
      </c>
      <c r="L342" s="94" t="s">
        <v>11162</v>
      </c>
      <c r="M342" s="2031" t="s">
        <v>11161</v>
      </c>
      <c r="N342" s="94" t="s">
        <v>4953</v>
      </c>
      <c r="O342" s="94"/>
      <c r="P342" s="94" t="s">
        <v>4953</v>
      </c>
      <c r="Q342" s="112">
        <v>7500</v>
      </c>
      <c r="R342" s="112">
        <v>1487</v>
      </c>
      <c r="S342" s="112">
        <v>819</v>
      </c>
      <c r="T342" s="112">
        <v>725</v>
      </c>
      <c r="U342" s="112" t="s">
        <v>5072</v>
      </c>
      <c r="V342" s="112">
        <v>94</v>
      </c>
      <c r="W342" s="112">
        <v>55</v>
      </c>
      <c r="X342" s="117" t="s">
        <v>5029</v>
      </c>
      <c r="Y342" s="112">
        <v>113</v>
      </c>
      <c r="Z342" s="112">
        <v>55</v>
      </c>
      <c r="AA342" s="112">
        <v>1300</v>
      </c>
      <c r="AB342" s="112">
        <v>86</v>
      </c>
      <c r="AC342" s="112"/>
      <c r="AD342" s="112"/>
      <c r="AE342" s="112">
        <v>64</v>
      </c>
      <c r="AF342" s="94" t="s">
        <v>11160</v>
      </c>
      <c r="AG342" s="112">
        <v>413</v>
      </c>
      <c r="AH342" s="112">
        <v>543</v>
      </c>
      <c r="AI342" s="115"/>
      <c r="AJ342" s="115"/>
      <c r="AK342" s="115" t="s">
        <v>4911</v>
      </c>
      <c r="AL342" s="115"/>
      <c r="AM342" s="115"/>
      <c r="AN342" s="115"/>
      <c r="AO342" s="115"/>
      <c r="AP342" s="115"/>
      <c r="AQ342" s="115">
        <v>308</v>
      </c>
      <c r="AR342" s="94" t="s">
        <v>5050</v>
      </c>
      <c r="AS342" s="94" t="s">
        <v>5050</v>
      </c>
      <c r="AT342" s="94" t="s">
        <v>11159</v>
      </c>
      <c r="AU342" s="109">
        <v>20574</v>
      </c>
      <c r="AV342" s="109">
        <v>66.798701298701303</v>
      </c>
      <c r="AW342" s="112">
        <v>2000</v>
      </c>
      <c r="AX342" s="112"/>
      <c r="AY342" s="112">
        <v>1000</v>
      </c>
      <c r="AZ342" s="112">
        <v>1500</v>
      </c>
      <c r="BA342" s="112">
        <v>2000</v>
      </c>
      <c r="BB342" s="117">
        <v>25</v>
      </c>
      <c r="BC342" s="117"/>
      <c r="BD342" s="117"/>
      <c r="BE342" s="2002" t="s">
        <v>11158</v>
      </c>
      <c r="BF342" s="109"/>
      <c r="BG342" s="109"/>
      <c r="BH342" s="109"/>
      <c r="BI342" s="109"/>
      <c r="BJ342" s="109"/>
      <c r="BK342" s="117"/>
      <c r="BL342" s="117"/>
      <c r="BM342" s="2002"/>
      <c r="BN342" s="2003" t="s">
        <v>11157</v>
      </c>
      <c r="BO342" s="115">
        <v>1</v>
      </c>
      <c r="BP342" s="115"/>
      <c r="BQ342" s="115">
        <v>1</v>
      </c>
      <c r="BR342" s="115"/>
      <c r="BS342" s="115"/>
      <c r="BT342" s="115"/>
      <c r="BU342" s="115">
        <v>6</v>
      </c>
      <c r="BV342" s="115">
        <v>4</v>
      </c>
      <c r="BW342" s="115">
        <v>1</v>
      </c>
      <c r="BX342" s="115">
        <v>3</v>
      </c>
      <c r="BY342" s="115"/>
      <c r="BZ342" s="115"/>
      <c r="CA342" s="115"/>
      <c r="CB342" s="115"/>
      <c r="CC342" s="115"/>
    </row>
    <row r="343" spans="1:81" s="187" customFormat="1" ht="16.5" customHeight="1">
      <c r="A343" s="115">
        <v>286</v>
      </c>
      <c r="B343" s="115" t="s">
        <v>10103</v>
      </c>
      <c r="C343" s="115" t="s">
        <v>10537</v>
      </c>
      <c r="D343" s="115" t="s">
        <v>5426</v>
      </c>
      <c r="E343" s="115" t="s">
        <v>4944</v>
      </c>
      <c r="F343" s="115" t="s">
        <v>11156</v>
      </c>
      <c r="G343" s="1967" t="s">
        <v>11155</v>
      </c>
      <c r="H343" s="115" t="s">
        <v>11154</v>
      </c>
      <c r="I343" s="94" t="s">
        <v>11153</v>
      </c>
      <c r="J343" s="115" t="s">
        <v>4921</v>
      </c>
      <c r="K343" s="94" t="s">
        <v>11152</v>
      </c>
      <c r="L343" s="2013" t="s">
        <v>11151</v>
      </c>
      <c r="M343" s="2031" t="s">
        <v>11150</v>
      </c>
      <c r="N343" s="94" t="s">
        <v>4953</v>
      </c>
      <c r="O343" s="2001"/>
      <c r="P343" s="94" t="s">
        <v>4953</v>
      </c>
      <c r="Q343" s="112">
        <v>7430</v>
      </c>
      <c r="R343" s="112">
        <v>715</v>
      </c>
      <c r="S343" s="112">
        <v>348</v>
      </c>
      <c r="T343" s="112">
        <v>297</v>
      </c>
      <c r="U343" s="112"/>
      <c r="V343" s="112">
        <v>51</v>
      </c>
      <c r="W343" s="112">
        <v>43</v>
      </c>
      <c r="X343" s="117" t="s">
        <v>4935</v>
      </c>
      <c r="Y343" s="112"/>
      <c r="Z343" s="112">
        <v>72.599999999999994</v>
      </c>
      <c r="AA343" s="112"/>
      <c r="AB343" s="112">
        <v>44.46</v>
      </c>
      <c r="AC343" s="112"/>
      <c r="AD343" s="112"/>
      <c r="AE343" s="112">
        <v>45</v>
      </c>
      <c r="AF343" s="94" t="s">
        <v>6248</v>
      </c>
      <c r="AG343" s="112">
        <v>1751</v>
      </c>
      <c r="AH343" s="112">
        <v>2648</v>
      </c>
      <c r="AI343" s="115"/>
      <c r="AJ343" s="115"/>
      <c r="AK343" s="115" t="s">
        <v>4950</v>
      </c>
      <c r="AL343" s="115">
        <v>2</v>
      </c>
      <c r="AM343" s="115">
        <v>1</v>
      </c>
      <c r="AN343" s="115"/>
      <c r="AO343" s="115">
        <v>1</v>
      </c>
      <c r="AP343" s="115"/>
      <c r="AQ343" s="115">
        <v>352</v>
      </c>
      <c r="AR343" s="115" t="s">
        <v>14131</v>
      </c>
      <c r="AS343" s="115" t="s">
        <v>14131</v>
      </c>
      <c r="AT343" s="115" t="s">
        <v>11149</v>
      </c>
      <c r="AU343" s="109">
        <v>5042</v>
      </c>
      <c r="AV343" s="109">
        <v>14.323863636363637</v>
      </c>
      <c r="AW343" s="112"/>
      <c r="AX343" s="112"/>
      <c r="AY343" s="112"/>
      <c r="AZ343" s="112"/>
      <c r="BA343" s="112"/>
      <c r="BB343" s="117"/>
      <c r="BC343" s="117"/>
      <c r="BD343" s="117"/>
      <c r="BE343" s="117" t="s">
        <v>4908</v>
      </c>
      <c r="BF343" s="109"/>
      <c r="BG343" s="109"/>
      <c r="BH343" s="109"/>
      <c r="BI343" s="109"/>
      <c r="BJ343" s="109"/>
      <c r="BK343" s="117"/>
      <c r="BL343" s="117"/>
      <c r="BM343" s="117"/>
      <c r="BN343" s="2181" t="s">
        <v>4908</v>
      </c>
      <c r="BO343" s="115">
        <v>1</v>
      </c>
      <c r="BP343" s="115"/>
      <c r="BQ343" s="115">
        <v>1</v>
      </c>
      <c r="BR343" s="115"/>
      <c r="BS343" s="115"/>
      <c r="BT343" s="115"/>
      <c r="BU343" s="115">
        <v>3</v>
      </c>
      <c r="BV343" s="115">
        <v>3</v>
      </c>
      <c r="BW343" s="115"/>
      <c r="BX343" s="115">
        <v>4</v>
      </c>
      <c r="BY343" s="115"/>
      <c r="BZ343" s="115"/>
      <c r="CA343" s="115"/>
      <c r="CB343" s="115"/>
      <c r="CC343" s="115"/>
    </row>
    <row r="344" spans="1:81" s="187" customFormat="1" ht="16.5" customHeight="1">
      <c r="A344" s="115">
        <v>287</v>
      </c>
      <c r="B344" s="115" t="s">
        <v>55</v>
      </c>
      <c r="C344" s="115" t="s">
        <v>1536</v>
      </c>
      <c r="D344" s="115" t="s">
        <v>5986</v>
      </c>
      <c r="E344" s="115" t="s">
        <v>4998</v>
      </c>
      <c r="F344" s="115" t="s">
        <v>11148</v>
      </c>
      <c r="G344" s="1967" t="s">
        <v>11147</v>
      </c>
      <c r="H344" s="115" t="s">
        <v>11146</v>
      </c>
      <c r="I344" s="115" t="s">
        <v>11145</v>
      </c>
      <c r="J344" s="115" t="s">
        <v>4921</v>
      </c>
      <c r="K344" s="2013" t="s">
        <v>11144</v>
      </c>
      <c r="L344" s="2013" t="s">
        <v>11143</v>
      </c>
      <c r="M344" s="187" t="s">
        <v>11142</v>
      </c>
      <c r="N344" s="94" t="s">
        <v>4953</v>
      </c>
      <c r="O344" s="2001"/>
      <c r="P344" s="2001" t="s">
        <v>4953</v>
      </c>
      <c r="Q344" s="112">
        <v>30422</v>
      </c>
      <c r="R344" s="112">
        <v>1237</v>
      </c>
      <c r="S344" s="112">
        <v>274</v>
      </c>
      <c r="T344" s="112">
        <v>204</v>
      </c>
      <c r="U344" s="112" t="s">
        <v>5052</v>
      </c>
      <c r="V344" s="112">
        <v>70</v>
      </c>
      <c r="W344" s="112">
        <v>7</v>
      </c>
      <c r="X344" s="117" t="s">
        <v>5029</v>
      </c>
      <c r="Y344" s="112">
        <v>234.96</v>
      </c>
      <c r="Z344" s="112"/>
      <c r="AA344" s="112"/>
      <c r="AB344" s="112">
        <v>56.4</v>
      </c>
      <c r="AC344" s="112"/>
      <c r="AD344" s="112"/>
      <c r="AE344" s="112">
        <v>57</v>
      </c>
      <c r="AF344" s="94" t="s">
        <v>11141</v>
      </c>
      <c r="AG344" s="112">
        <v>784</v>
      </c>
      <c r="AH344" s="112">
        <v>1073</v>
      </c>
      <c r="AI344" s="115"/>
      <c r="AJ344" s="115"/>
      <c r="AK344" s="115" t="s">
        <v>6616</v>
      </c>
      <c r="AL344" s="115">
        <v>9</v>
      </c>
      <c r="AM344" s="115"/>
      <c r="AN344" s="115">
        <v>3</v>
      </c>
      <c r="AO344" s="115">
        <v>5</v>
      </c>
      <c r="AP344" s="115">
        <v>1</v>
      </c>
      <c r="AQ344" s="115">
        <v>264</v>
      </c>
      <c r="AR344" s="2036" t="s">
        <v>4932</v>
      </c>
      <c r="AS344" s="2036" t="s">
        <v>4932</v>
      </c>
      <c r="AT344" s="115" t="s">
        <v>11140</v>
      </c>
      <c r="AU344" s="109">
        <v>42103</v>
      </c>
      <c r="AV344" s="109">
        <v>159.48106060606059</v>
      </c>
      <c r="AW344" s="112"/>
      <c r="AX344" s="112"/>
      <c r="AY344" s="112"/>
      <c r="AZ344" s="112"/>
      <c r="BA344" s="112"/>
      <c r="BB344" s="2185"/>
      <c r="BC344" s="2185"/>
      <c r="BD344" s="2185"/>
      <c r="BE344" s="2184" t="s">
        <v>4936</v>
      </c>
      <c r="BF344" s="109"/>
      <c r="BG344" s="109"/>
      <c r="BH344" s="109"/>
      <c r="BI344" s="109"/>
      <c r="BJ344" s="109"/>
      <c r="BK344" s="2185"/>
      <c r="BL344" s="2185"/>
      <c r="BM344" s="2184"/>
      <c r="BN344" s="2201" t="s">
        <v>5128</v>
      </c>
      <c r="BO344" s="115">
        <v>3</v>
      </c>
      <c r="BP344" s="115"/>
      <c r="BQ344" s="115">
        <v>3</v>
      </c>
      <c r="BR344" s="115"/>
      <c r="BS344" s="115">
        <v>2</v>
      </c>
      <c r="BT344" s="115">
        <v>1</v>
      </c>
      <c r="BU344" s="115">
        <v>1</v>
      </c>
      <c r="BV344" s="115">
        <v>2</v>
      </c>
      <c r="BW344" s="115"/>
      <c r="BX344" s="115">
        <v>30</v>
      </c>
      <c r="BY344" s="115"/>
      <c r="BZ344" s="115"/>
      <c r="CA344" s="115"/>
      <c r="CB344" s="115"/>
      <c r="CC344" s="115"/>
    </row>
    <row r="345" spans="1:81" s="187" customFormat="1" ht="16.5" customHeight="1">
      <c r="A345" s="115">
        <v>288</v>
      </c>
      <c r="B345" s="94" t="s">
        <v>55</v>
      </c>
      <c r="C345" s="94" t="s">
        <v>1536</v>
      </c>
      <c r="D345" s="94" t="s">
        <v>5986</v>
      </c>
      <c r="E345" s="94" t="s">
        <v>4926</v>
      </c>
      <c r="F345" s="94" t="s">
        <v>11139</v>
      </c>
      <c r="G345" s="2273" t="s">
        <v>11138</v>
      </c>
      <c r="H345" s="94" t="s">
        <v>11137</v>
      </c>
      <c r="I345" s="94" t="s">
        <v>11136</v>
      </c>
      <c r="J345" s="115" t="s">
        <v>4921</v>
      </c>
      <c r="K345" s="94" t="s">
        <v>11135</v>
      </c>
      <c r="L345" s="94" t="s">
        <v>11134</v>
      </c>
      <c r="M345" s="94" t="s">
        <v>11133</v>
      </c>
      <c r="N345" s="94" t="s">
        <v>4953</v>
      </c>
      <c r="O345" s="94"/>
      <c r="P345" s="94" t="s">
        <v>4953</v>
      </c>
      <c r="Q345" s="112">
        <v>8264</v>
      </c>
      <c r="R345" s="112">
        <v>2038</v>
      </c>
      <c r="S345" s="112">
        <v>633</v>
      </c>
      <c r="T345" s="112">
        <v>525</v>
      </c>
      <c r="U345" s="112"/>
      <c r="V345" s="112">
        <v>108</v>
      </c>
      <c r="W345" s="112">
        <v>112</v>
      </c>
      <c r="X345" s="117" t="s">
        <v>4915</v>
      </c>
      <c r="Y345" s="112">
        <v>93</v>
      </c>
      <c r="Z345" s="112"/>
      <c r="AA345" s="112"/>
      <c r="AB345" s="112">
        <v>28.33</v>
      </c>
      <c r="AC345" s="112"/>
      <c r="AD345" s="112"/>
      <c r="AE345" s="112">
        <v>60</v>
      </c>
      <c r="AF345" s="94" t="s">
        <v>11132</v>
      </c>
      <c r="AG345" s="112">
        <v>2578</v>
      </c>
      <c r="AH345" s="112">
        <v>3368</v>
      </c>
      <c r="AI345" s="94"/>
      <c r="AJ345" s="94"/>
      <c r="AK345" s="94" t="s">
        <v>4987</v>
      </c>
      <c r="AL345" s="94">
        <v>4</v>
      </c>
      <c r="AM345" s="94"/>
      <c r="AN345" s="94">
        <v>1</v>
      </c>
      <c r="AO345" s="94">
        <v>3</v>
      </c>
      <c r="AP345" s="94"/>
      <c r="AQ345" s="94">
        <v>311</v>
      </c>
      <c r="AR345" s="94" t="s">
        <v>5050</v>
      </c>
      <c r="AS345" s="94" t="s">
        <v>5050</v>
      </c>
      <c r="AT345" s="94" t="s">
        <v>11131</v>
      </c>
      <c r="AU345" s="109">
        <v>26201</v>
      </c>
      <c r="AV345" s="109">
        <v>84.247588424437296</v>
      </c>
      <c r="AW345" s="112"/>
      <c r="AX345" s="112"/>
      <c r="AY345" s="112"/>
      <c r="AZ345" s="112"/>
      <c r="BA345" s="112"/>
      <c r="BB345" s="117"/>
      <c r="BC345" s="117"/>
      <c r="BD345" s="94"/>
      <c r="BE345" s="94" t="s">
        <v>4936</v>
      </c>
      <c r="BF345" s="109"/>
      <c r="BG345" s="109"/>
      <c r="BH345" s="109"/>
      <c r="BI345" s="109"/>
      <c r="BJ345" s="109"/>
      <c r="BK345" s="117"/>
      <c r="BL345" s="117"/>
      <c r="BM345" s="94"/>
      <c r="BN345" s="2073" t="s">
        <v>5128</v>
      </c>
      <c r="BO345" s="94">
        <v>2</v>
      </c>
      <c r="BP345" s="94"/>
      <c r="BQ345" s="94">
        <v>2</v>
      </c>
      <c r="BR345" s="94">
        <v>1</v>
      </c>
      <c r="BS345" s="94"/>
      <c r="BT345" s="94">
        <v>1</v>
      </c>
      <c r="BU345" s="94"/>
      <c r="BV345" s="94">
        <v>1</v>
      </c>
      <c r="BW345" s="94"/>
      <c r="BX345" s="94">
        <v>3</v>
      </c>
      <c r="BY345" s="94"/>
      <c r="BZ345" s="94"/>
      <c r="CA345" s="94"/>
      <c r="CB345" s="94"/>
      <c r="CC345" s="94"/>
    </row>
    <row r="346" spans="1:81" s="187" customFormat="1" ht="16.5" customHeight="1">
      <c r="A346" s="115">
        <v>289</v>
      </c>
      <c r="B346" s="94" t="s">
        <v>55</v>
      </c>
      <c r="C346" s="94" t="s">
        <v>1553</v>
      </c>
      <c r="D346" s="94" t="s">
        <v>5986</v>
      </c>
      <c r="E346" s="94" t="s">
        <v>4926</v>
      </c>
      <c r="F346" s="94" t="s">
        <v>11130</v>
      </c>
      <c r="G346" s="2273" t="s">
        <v>11129</v>
      </c>
      <c r="H346" s="94" t="s">
        <v>11128</v>
      </c>
      <c r="I346" s="94" t="s">
        <v>11127</v>
      </c>
      <c r="J346" s="115" t="s">
        <v>4921</v>
      </c>
      <c r="K346" s="94" t="s">
        <v>11126</v>
      </c>
      <c r="L346" s="94" t="s">
        <v>11125</v>
      </c>
      <c r="M346" s="94" t="s">
        <v>11124</v>
      </c>
      <c r="N346" s="94" t="s">
        <v>4993</v>
      </c>
      <c r="O346" s="94" t="s">
        <v>5251</v>
      </c>
      <c r="P346" s="94" t="s">
        <v>4953</v>
      </c>
      <c r="Q346" s="112">
        <v>15989</v>
      </c>
      <c r="R346" s="112">
        <v>2394</v>
      </c>
      <c r="S346" s="112">
        <v>621</v>
      </c>
      <c r="T346" s="112">
        <v>621</v>
      </c>
      <c r="U346" s="112" t="s">
        <v>5072</v>
      </c>
      <c r="V346" s="112"/>
      <c r="W346" s="112">
        <v>119</v>
      </c>
      <c r="X346" s="117" t="s">
        <v>5029</v>
      </c>
      <c r="Y346" s="112"/>
      <c r="Z346" s="112">
        <v>93</v>
      </c>
      <c r="AA346" s="112">
        <v>2201</v>
      </c>
      <c r="AB346" s="112">
        <v>120</v>
      </c>
      <c r="AC346" s="112"/>
      <c r="AD346" s="112">
        <v>98</v>
      </c>
      <c r="AE346" s="112"/>
      <c r="AF346" s="94" t="s">
        <v>11123</v>
      </c>
      <c r="AG346" s="112">
        <v>2479</v>
      </c>
      <c r="AH346" s="112">
        <v>4036</v>
      </c>
      <c r="AI346" s="94"/>
      <c r="AJ346" s="94"/>
      <c r="AK346" s="94" t="s">
        <v>4911</v>
      </c>
      <c r="AL346" s="94">
        <v>6</v>
      </c>
      <c r="AM346" s="94">
        <v>2</v>
      </c>
      <c r="AN346" s="94">
        <v>2</v>
      </c>
      <c r="AO346" s="94">
        <v>2</v>
      </c>
      <c r="AP346" s="94"/>
      <c r="AQ346" s="94">
        <v>286</v>
      </c>
      <c r="AR346" s="94" t="s">
        <v>5050</v>
      </c>
      <c r="AS346" s="94" t="s">
        <v>5050</v>
      </c>
      <c r="AT346" s="94" t="s">
        <v>11122</v>
      </c>
      <c r="AU346" s="109">
        <v>47431</v>
      </c>
      <c r="AV346" s="109">
        <v>165.84265734265733</v>
      </c>
      <c r="AW346" s="112"/>
      <c r="AX346" s="112"/>
      <c r="AY346" s="112"/>
      <c r="AZ346" s="112"/>
      <c r="BA346" s="112"/>
      <c r="BB346" s="117"/>
      <c r="BC346" s="117"/>
      <c r="BD346" s="94"/>
      <c r="BE346" s="94"/>
      <c r="BF346" s="109"/>
      <c r="BG346" s="109"/>
      <c r="BH346" s="109"/>
      <c r="BI346" s="109"/>
      <c r="BJ346" s="109"/>
      <c r="BK346" s="117"/>
      <c r="BL346" s="117"/>
      <c r="BM346" s="94"/>
      <c r="BN346" s="2073" t="s">
        <v>4908</v>
      </c>
      <c r="BO346" s="115">
        <v>3</v>
      </c>
      <c r="BP346" s="94"/>
      <c r="BQ346" s="94">
        <v>3</v>
      </c>
      <c r="BR346" s="94"/>
      <c r="BS346" s="94">
        <v>2</v>
      </c>
      <c r="BT346" s="94"/>
      <c r="BU346" s="94">
        <v>7</v>
      </c>
      <c r="BV346" s="94"/>
      <c r="BW346" s="94">
        <v>1</v>
      </c>
      <c r="BX346" s="94">
        <v>1467</v>
      </c>
      <c r="BY346" s="94"/>
      <c r="BZ346" s="94"/>
      <c r="CA346" s="94"/>
      <c r="CB346" s="94"/>
      <c r="CC346" s="94"/>
    </row>
    <row r="347" spans="1:81" s="187" customFormat="1" ht="16.5" customHeight="1">
      <c r="A347" s="115">
        <v>290</v>
      </c>
      <c r="B347" s="94" t="s">
        <v>55</v>
      </c>
      <c r="C347" s="94" t="s">
        <v>1577</v>
      </c>
      <c r="D347" s="94" t="s">
        <v>5986</v>
      </c>
      <c r="E347" s="115" t="s">
        <v>4944</v>
      </c>
      <c r="F347" s="94" t="s">
        <v>11121</v>
      </c>
      <c r="G347" s="2273" t="s">
        <v>11120</v>
      </c>
      <c r="H347" s="115" t="s">
        <v>11119</v>
      </c>
      <c r="I347" s="94" t="s">
        <v>20360</v>
      </c>
      <c r="J347" s="115" t="s">
        <v>4921</v>
      </c>
      <c r="K347" s="94" t="s">
        <v>20413</v>
      </c>
      <c r="L347" s="94" t="s">
        <v>11118</v>
      </c>
      <c r="M347" s="2000" t="s">
        <v>11117</v>
      </c>
      <c r="N347" s="2001" t="s">
        <v>4921</v>
      </c>
      <c r="O347" s="94" t="s">
        <v>4936</v>
      </c>
      <c r="P347" s="2001" t="s">
        <v>4921</v>
      </c>
      <c r="Q347" s="112">
        <v>9126</v>
      </c>
      <c r="R347" s="112">
        <v>3561.8</v>
      </c>
      <c r="S347" s="112">
        <v>1417</v>
      </c>
      <c r="T347" s="112">
        <v>1206</v>
      </c>
      <c r="U347" s="112" t="s">
        <v>5141</v>
      </c>
      <c r="V347" s="112">
        <v>211</v>
      </c>
      <c r="W347" s="112">
        <v>592</v>
      </c>
      <c r="X347" s="117" t="s">
        <v>4935</v>
      </c>
      <c r="Y347" s="112">
        <v>162</v>
      </c>
      <c r="Z347" s="112">
        <v>49</v>
      </c>
      <c r="AA347" s="112">
        <v>2000</v>
      </c>
      <c r="AB347" s="112">
        <v>97</v>
      </c>
      <c r="AC347" s="112">
        <v>7.8</v>
      </c>
      <c r="AD347" s="112">
        <v>51</v>
      </c>
      <c r="AE347" s="112" t="s">
        <v>11116</v>
      </c>
      <c r="AF347" s="94" t="s">
        <v>11115</v>
      </c>
      <c r="AG347" s="112">
        <v>13302</v>
      </c>
      <c r="AH347" s="112">
        <v>13430</v>
      </c>
      <c r="AI347" s="94" t="s">
        <v>11114</v>
      </c>
      <c r="AJ347" s="94" t="s">
        <v>11113</v>
      </c>
      <c r="AK347" s="94" t="s">
        <v>4911</v>
      </c>
      <c r="AL347" s="115">
        <v>37</v>
      </c>
      <c r="AM347" s="115"/>
      <c r="AN347" s="115">
        <v>20</v>
      </c>
      <c r="AO347" s="115">
        <v>16</v>
      </c>
      <c r="AP347" s="115">
        <v>1</v>
      </c>
      <c r="AQ347" s="115">
        <v>274</v>
      </c>
      <c r="AR347" s="115" t="s">
        <v>11112</v>
      </c>
      <c r="AS347" s="115" t="s">
        <v>11112</v>
      </c>
      <c r="AT347" s="115" t="s">
        <v>5922</v>
      </c>
      <c r="AU347" s="109">
        <v>234098</v>
      </c>
      <c r="AV347" s="109">
        <v>854.37226277372258</v>
      </c>
      <c r="AW347" s="112">
        <v>2000</v>
      </c>
      <c r="AX347" s="112" t="s">
        <v>4936</v>
      </c>
      <c r="AY347" s="112">
        <v>1000</v>
      </c>
      <c r="AZ347" s="112">
        <v>1500</v>
      </c>
      <c r="BA347" s="112">
        <v>2000</v>
      </c>
      <c r="BB347" s="117">
        <v>25</v>
      </c>
      <c r="BC347" s="117">
        <v>50</v>
      </c>
      <c r="BD347" s="94" t="s">
        <v>11111</v>
      </c>
      <c r="BE347" s="94" t="s">
        <v>11110</v>
      </c>
      <c r="BF347" s="109">
        <v>2000</v>
      </c>
      <c r="BG347" s="109" t="s">
        <v>4936</v>
      </c>
      <c r="BH347" s="109">
        <v>1000</v>
      </c>
      <c r="BI347" s="109">
        <v>1500</v>
      </c>
      <c r="BJ347" s="109">
        <v>2000</v>
      </c>
      <c r="BK347" s="117">
        <v>25</v>
      </c>
      <c r="BL347" s="117">
        <v>50</v>
      </c>
      <c r="BM347" s="94" t="s">
        <v>11111</v>
      </c>
      <c r="BN347" s="2073" t="s">
        <v>11110</v>
      </c>
      <c r="BO347" s="115">
        <v>1</v>
      </c>
      <c r="BP347" s="115"/>
      <c r="BQ347" s="94">
        <v>1</v>
      </c>
      <c r="BR347" s="94">
        <v>3</v>
      </c>
      <c r="BS347" s="115"/>
      <c r="BT347" s="115">
        <v>2</v>
      </c>
      <c r="BU347" s="115">
        <v>2</v>
      </c>
      <c r="BV347" s="115">
        <v>1</v>
      </c>
      <c r="BW347" s="115"/>
      <c r="BX347" s="115">
        <v>10</v>
      </c>
      <c r="BY347" s="115"/>
      <c r="BZ347" s="115"/>
      <c r="CA347" s="115"/>
      <c r="CB347" s="115"/>
      <c r="CC347" s="115"/>
    </row>
    <row r="348" spans="1:81" s="187" customFormat="1" ht="16.5" customHeight="1">
      <c r="A348" s="115">
        <v>291</v>
      </c>
      <c r="B348" s="144" t="s">
        <v>10103</v>
      </c>
      <c r="C348" s="144" t="s">
        <v>1593</v>
      </c>
      <c r="D348" s="144" t="s">
        <v>5986</v>
      </c>
      <c r="E348" s="144" t="s">
        <v>4926</v>
      </c>
      <c r="F348" s="144" t="s">
        <v>11109</v>
      </c>
      <c r="G348" s="2295" t="s">
        <v>11108</v>
      </c>
      <c r="H348" s="144" t="s">
        <v>11107</v>
      </c>
      <c r="I348" s="144" t="s">
        <v>11106</v>
      </c>
      <c r="J348" s="115" t="s">
        <v>4921</v>
      </c>
      <c r="K348" s="2017" t="s">
        <v>11105</v>
      </c>
      <c r="L348" s="2017" t="s">
        <v>11104</v>
      </c>
      <c r="M348" s="318" t="s">
        <v>11103</v>
      </c>
      <c r="N348" s="2018" t="s">
        <v>4993</v>
      </c>
      <c r="O348" s="2018" t="s">
        <v>5251</v>
      </c>
      <c r="P348" s="2018" t="s">
        <v>4953</v>
      </c>
      <c r="Q348" s="112">
        <v>16141</v>
      </c>
      <c r="R348" s="112">
        <v>711</v>
      </c>
      <c r="S348" s="112">
        <v>372</v>
      </c>
      <c r="T348" s="112">
        <v>326</v>
      </c>
      <c r="U348" s="112" t="s">
        <v>6930</v>
      </c>
      <c r="V348" s="112">
        <v>46</v>
      </c>
      <c r="W348" s="112">
        <v>70</v>
      </c>
      <c r="X348" s="117" t="s">
        <v>5029</v>
      </c>
      <c r="Y348" s="112">
        <v>188</v>
      </c>
      <c r="Z348" s="112">
        <v>17</v>
      </c>
      <c r="AA348" s="112">
        <v>1032</v>
      </c>
      <c r="AB348" s="112">
        <v>41</v>
      </c>
      <c r="AC348" s="112"/>
      <c r="AD348" s="112"/>
      <c r="AE348" s="112">
        <v>23</v>
      </c>
      <c r="AF348" s="318" t="s">
        <v>11102</v>
      </c>
      <c r="AG348" s="112">
        <v>11358</v>
      </c>
      <c r="AH348" s="112">
        <v>11358</v>
      </c>
      <c r="AI348" s="144" t="s">
        <v>11101</v>
      </c>
      <c r="AJ348" s="144" t="s">
        <v>11100</v>
      </c>
      <c r="AK348" s="144" t="s">
        <v>6616</v>
      </c>
      <c r="AL348" s="144">
        <v>1</v>
      </c>
      <c r="AM348" s="144">
        <v>1</v>
      </c>
      <c r="AN348" s="144"/>
      <c r="AO348" s="144"/>
      <c r="AP348" s="144"/>
      <c r="AQ348" s="144">
        <v>162</v>
      </c>
      <c r="AR348" s="2036" t="s">
        <v>4932</v>
      </c>
      <c r="AS348" s="2036" t="s">
        <v>4932</v>
      </c>
      <c r="AT348" s="144" t="s">
        <v>11099</v>
      </c>
      <c r="AU348" s="109">
        <v>15982</v>
      </c>
      <c r="AV348" s="109">
        <v>98.654320987654316</v>
      </c>
      <c r="AW348" s="112">
        <v>3000</v>
      </c>
      <c r="AX348" s="112">
        <v>0</v>
      </c>
      <c r="AY348" s="112">
        <v>2000</v>
      </c>
      <c r="AZ348" s="112">
        <v>2000</v>
      </c>
      <c r="BA348" s="112">
        <v>3000</v>
      </c>
      <c r="BB348" s="254" t="s">
        <v>11098</v>
      </c>
      <c r="BC348" s="254">
        <v>30</v>
      </c>
      <c r="BD348" s="254" t="s">
        <v>11097</v>
      </c>
      <c r="BE348" s="2021" t="s">
        <v>11096</v>
      </c>
      <c r="BF348" s="109"/>
      <c r="BG348" s="109"/>
      <c r="BH348" s="109"/>
      <c r="BI348" s="109"/>
      <c r="BJ348" s="109"/>
      <c r="BK348" s="254"/>
      <c r="BL348" s="254"/>
      <c r="BM348" s="2021"/>
      <c r="BN348" s="2022" t="s">
        <v>7644</v>
      </c>
      <c r="BO348" s="144"/>
      <c r="BP348" s="144"/>
      <c r="BQ348" s="144"/>
      <c r="BR348" s="144"/>
      <c r="BS348" s="144">
        <v>2</v>
      </c>
      <c r="BT348" s="144"/>
      <c r="BU348" s="144"/>
      <c r="BV348" s="144">
        <v>4</v>
      </c>
      <c r="BW348" s="144"/>
      <c r="BX348" s="144"/>
      <c r="BY348" s="144"/>
      <c r="BZ348" s="144"/>
      <c r="CA348" s="144"/>
      <c r="CB348" s="144"/>
      <c r="CC348" s="144"/>
    </row>
    <row r="349" spans="1:81" s="187" customFormat="1" ht="16.5" customHeight="1">
      <c r="A349" s="115">
        <v>292</v>
      </c>
      <c r="B349" s="272" t="s">
        <v>55</v>
      </c>
      <c r="C349" s="272" t="s">
        <v>1593</v>
      </c>
      <c r="D349" s="272" t="s">
        <v>5986</v>
      </c>
      <c r="E349" s="272" t="s">
        <v>4926</v>
      </c>
      <c r="F349" s="272" t="s">
        <v>11095</v>
      </c>
      <c r="G349" s="2296" t="s">
        <v>11094</v>
      </c>
      <c r="H349" s="272" t="s">
        <v>11093</v>
      </c>
      <c r="I349" s="272" t="s">
        <v>11092</v>
      </c>
      <c r="J349" s="115" t="s">
        <v>4921</v>
      </c>
      <c r="K349" s="2297" t="s">
        <v>11091</v>
      </c>
      <c r="L349" s="2297" t="s">
        <v>11090</v>
      </c>
      <c r="M349" s="2298" t="s">
        <v>11089</v>
      </c>
      <c r="N349" s="94" t="s">
        <v>4953</v>
      </c>
      <c r="O349" s="2299"/>
      <c r="P349" s="2299" t="s">
        <v>4953</v>
      </c>
      <c r="Q349" s="204">
        <v>4997</v>
      </c>
      <c r="R349" s="204">
        <v>3043</v>
      </c>
      <c r="S349" s="204">
        <v>1097</v>
      </c>
      <c r="T349" s="204">
        <v>962</v>
      </c>
      <c r="U349" s="204" t="s">
        <v>5072</v>
      </c>
      <c r="V349" s="204">
        <v>135</v>
      </c>
      <c r="W349" s="204">
        <v>277</v>
      </c>
      <c r="X349" s="2300" t="s">
        <v>5029</v>
      </c>
      <c r="Y349" s="204">
        <v>74</v>
      </c>
      <c r="Z349" s="204"/>
      <c r="AA349" s="204"/>
      <c r="AB349" s="204">
        <v>64</v>
      </c>
      <c r="AC349" s="204"/>
      <c r="AD349" s="204"/>
      <c r="AE349" s="204">
        <v>800</v>
      </c>
      <c r="AF349" s="2298" t="s">
        <v>11088</v>
      </c>
      <c r="AG349" s="112">
        <v>1703</v>
      </c>
      <c r="AH349" s="112">
        <v>2818</v>
      </c>
      <c r="AI349" s="272" t="s">
        <v>11087</v>
      </c>
      <c r="AJ349" s="272" t="s">
        <v>11086</v>
      </c>
      <c r="AK349" s="272" t="s">
        <v>4911</v>
      </c>
      <c r="AL349" s="272">
        <v>6</v>
      </c>
      <c r="AM349" s="272">
        <v>1</v>
      </c>
      <c r="AN349" s="272">
        <v>2</v>
      </c>
      <c r="AO349" s="272">
        <v>3</v>
      </c>
      <c r="AP349" s="272"/>
      <c r="AQ349" s="272">
        <v>296</v>
      </c>
      <c r="AR349" s="272" t="s">
        <v>11085</v>
      </c>
      <c r="AS349" s="272" t="s">
        <v>11084</v>
      </c>
      <c r="AT349" s="272" t="s">
        <v>11083</v>
      </c>
      <c r="AU349" s="200">
        <v>64804</v>
      </c>
      <c r="AV349" s="109">
        <v>218.93243243243242</v>
      </c>
      <c r="AW349" s="204"/>
      <c r="AX349" s="204"/>
      <c r="AY349" s="204"/>
      <c r="AZ349" s="204"/>
      <c r="BA349" s="204"/>
      <c r="BB349" s="2301"/>
      <c r="BC349" s="2301"/>
      <c r="BD349" s="2301"/>
      <c r="BE349" s="2302" t="s">
        <v>5128</v>
      </c>
      <c r="BF349" s="200"/>
      <c r="BG349" s="200"/>
      <c r="BH349" s="200"/>
      <c r="BI349" s="200"/>
      <c r="BJ349" s="200"/>
      <c r="BK349" s="2301"/>
      <c r="BL349" s="2301"/>
      <c r="BM349" s="2302"/>
      <c r="BN349" s="2303" t="s">
        <v>11082</v>
      </c>
      <c r="BO349" s="272"/>
      <c r="BP349" s="272"/>
      <c r="BQ349" s="272"/>
      <c r="BR349" s="272"/>
      <c r="BS349" s="272">
        <v>1</v>
      </c>
      <c r="BT349" s="272"/>
      <c r="BU349" s="272"/>
      <c r="BV349" s="272">
        <v>4</v>
      </c>
      <c r="BW349" s="272"/>
      <c r="BX349" s="272">
        <v>133</v>
      </c>
      <c r="BY349" s="272"/>
      <c r="BZ349" s="272"/>
      <c r="CA349" s="272"/>
      <c r="CB349" s="272"/>
      <c r="CC349" s="272"/>
    </row>
    <row r="350" spans="1:81" s="187" customFormat="1" ht="16.5" customHeight="1">
      <c r="A350" s="115">
        <v>293</v>
      </c>
      <c r="B350" s="115" t="s">
        <v>10103</v>
      </c>
      <c r="C350" s="115" t="s">
        <v>10637</v>
      </c>
      <c r="D350" s="115" t="s">
        <v>5426</v>
      </c>
      <c r="E350" s="115" t="s">
        <v>4926</v>
      </c>
      <c r="F350" s="115" t="s">
        <v>11081</v>
      </c>
      <c r="G350" s="1967" t="s">
        <v>11080</v>
      </c>
      <c r="H350" s="115" t="s">
        <v>11079</v>
      </c>
      <c r="I350" s="272" t="s">
        <v>11078</v>
      </c>
      <c r="J350" s="115" t="s">
        <v>4921</v>
      </c>
      <c r="K350" s="2304" t="s">
        <v>11077</v>
      </c>
      <c r="L350" s="115" t="s">
        <v>11076</v>
      </c>
      <c r="M350" s="2000" t="s">
        <v>11075</v>
      </c>
      <c r="N350" s="94" t="s">
        <v>4953</v>
      </c>
      <c r="O350" s="94"/>
      <c r="P350" s="94" t="s">
        <v>4921</v>
      </c>
      <c r="Q350" s="112">
        <v>14940</v>
      </c>
      <c r="R350" s="112">
        <v>3267.41</v>
      </c>
      <c r="S350" s="112">
        <v>1106</v>
      </c>
      <c r="T350" s="112">
        <v>927</v>
      </c>
      <c r="U350" s="112" t="s">
        <v>5582</v>
      </c>
      <c r="V350" s="112">
        <v>179</v>
      </c>
      <c r="W350" s="112">
        <v>194</v>
      </c>
      <c r="X350" s="117" t="s">
        <v>4935</v>
      </c>
      <c r="Y350" s="112">
        <v>341</v>
      </c>
      <c r="Z350" s="112">
        <v>29</v>
      </c>
      <c r="AA350" s="112">
        <v>7604</v>
      </c>
      <c r="AB350" s="112">
        <v>74</v>
      </c>
      <c r="AC350" s="112"/>
      <c r="AD350" s="112"/>
      <c r="AE350" s="112">
        <v>21</v>
      </c>
      <c r="AF350" s="94" t="s">
        <v>11074</v>
      </c>
      <c r="AG350" s="112">
        <v>5022</v>
      </c>
      <c r="AH350" s="112">
        <v>11766</v>
      </c>
      <c r="AI350" s="115" t="s">
        <v>11073</v>
      </c>
      <c r="AJ350" s="94" t="s">
        <v>6218</v>
      </c>
      <c r="AK350" s="115" t="s">
        <v>5415</v>
      </c>
      <c r="AL350" s="115">
        <v>18</v>
      </c>
      <c r="AM350" s="115">
        <v>18</v>
      </c>
      <c r="AN350" s="115"/>
      <c r="AO350" s="115"/>
      <c r="AP350" s="115"/>
      <c r="AQ350" s="115">
        <v>309</v>
      </c>
      <c r="AR350" s="2036" t="s">
        <v>4932</v>
      </c>
      <c r="AS350" s="2036" t="s">
        <v>4932</v>
      </c>
      <c r="AT350" s="94" t="s">
        <v>5193</v>
      </c>
      <c r="AU350" s="109">
        <v>33936</v>
      </c>
      <c r="AV350" s="109">
        <v>109.8252427184466</v>
      </c>
      <c r="AW350" s="112"/>
      <c r="AX350" s="112"/>
      <c r="AY350" s="112"/>
      <c r="AZ350" s="112"/>
      <c r="BA350" s="112"/>
      <c r="BB350" s="117"/>
      <c r="BC350" s="117"/>
      <c r="BD350" s="117"/>
      <c r="BE350" s="2002" t="s">
        <v>4908</v>
      </c>
      <c r="BF350" s="109"/>
      <c r="BG350" s="109"/>
      <c r="BH350" s="109"/>
      <c r="BI350" s="109"/>
      <c r="BJ350" s="109"/>
      <c r="BK350" s="117"/>
      <c r="BL350" s="117"/>
      <c r="BM350" s="117"/>
      <c r="BN350" s="2181" t="s">
        <v>4908</v>
      </c>
      <c r="BO350" s="115">
        <v>2</v>
      </c>
      <c r="BP350" s="115"/>
      <c r="BQ350" s="115">
        <v>2</v>
      </c>
      <c r="BR350" s="115">
        <v>1</v>
      </c>
      <c r="BS350" s="115">
        <v>2</v>
      </c>
      <c r="BT350" s="115">
        <v>3</v>
      </c>
      <c r="BU350" s="115"/>
      <c r="BV350" s="115">
        <v>4</v>
      </c>
      <c r="BW350" s="115"/>
      <c r="BX350" s="115"/>
      <c r="BY350" s="115"/>
      <c r="BZ350" s="115"/>
      <c r="CA350" s="115"/>
      <c r="CB350" s="115"/>
      <c r="CC350" s="115"/>
    </row>
    <row r="351" spans="1:81" s="187" customFormat="1" ht="16.5" customHeight="1">
      <c r="A351" s="115">
        <v>294</v>
      </c>
      <c r="B351" s="115" t="s">
        <v>10103</v>
      </c>
      <c r="C351" s="115" t="s">
        <v>10637</v>
      </c>
      <c r="D351" s="115" t="s">
        <v>5426</v>
      </c>
      <c r="E351" s="115" t="s">
        <v>4944</v>
      </c>
      <c r="F351" s="115" t="s">
        <v>11072</v>
      </c>
      <c r="G351" s="2273" t="s">
        <v>11071</v>
      </c>
      <c r="H351" s="94" t="s">
        <v>11070</v>
      </c>
      <c r="I351" s="94" t="s">
        <v>20361</v>
      </c>
      <c r="J351" s="115" t="s">
        <v>4921</v>
      </c>
      <c r="K351" s="94" t="s">
        <v>20414</v>
      </c>
      <c r="L351" s="94" t="s">
        <v>11069</v>
      </c>
      <c r="M351" s="94" t="s">
        <v>11068</v>
      </c>
      <c r="N351" s="2305" t="s">
        <v>4921</v>
      </c>
      <c r="O351" s="2001" t="s">
        <v>4936</v>
      </c>
      <c r="P351" s="94" t="s">
        <v>4993</v>
      </c>
      <c r="Q351" s="112">
        <v>19046</v>
      </c>
      <c r="R351" s="112">
        <v>1046.92</v>
      </c>
      <c r="S351" s="112">
        <v>461</v>
      </c>
      <c r="T351" s="112">
        <v>461</v>
      </c>
      <c r="U351" s="112"/>
      <c r="V351" s="112"/>
      <c r="W351" s="112">
        <v>30</v>
      </c>
      <c r="X351" s="117" t="s">
        <v>5029</v>
      </c>
      <c r="Y351" s="112">
        <v>85.45</v>
      </c>
      <c r="Z351" s="112"/>
      <c r="AA351" s="112"/>
      <c r="AB351" s="112">
        <v>79.47</v>
      </c>
      <c r="AC351" s="112"/>
      <c r="AD351" s="112"/>
      <c r="AE351" s="112">
        <v>113</v>
      </c>
      <c r="AF351" s="94" t="s">
        <v>11067</v>
      </c>
      <c r="AG351" s="112">
        <v>4385</v>
      </c>
      <c r="AH351" s="112">
        <v>4385</v>
      </c>
      <c r="AI351" s="94"/>
      <c r="AJ351" s="94"/>
      <c r="AK351" s="94"/>
      <c r="AL351" s="94">
        <v>2</v>
      </c>
      <c r="AM351" s="94">
        <v>1</v>
      </c>
      <c r="AN351" s="94">
        <v>1</v>
      </c>
      <c r="AO351" s="94"/>
      <c r="AP351" s="94"/>
      <c r="AQ351" s="94">
        <v>152</v>
      </c>
      <c r="AR351" s="2036" t="s">
        <v>4932</v>
      </c>
      <c r="AS351" s="2036" t="s">
        <v>4932</v>
      </c>
      <c r="AT351" s="94" t="s">
        <v>11066</v>
      </c>
      <c r="AU351" s="109">
        <v>9911</v>
      </c>
      <c r="AV351" s="109">
        <v>65.203947368421055</v>
      </c>
      <c r="AW351" s="112">
        <v>3000</v>
      </c>
      <c r="AX351" s="112"/>
      <c r="AY351" s="112">
        <v>2000</v>
      </c>
      <c r="AZ351" s="112">
        <v>2500</v>
      </c>
      <c r="BA351" s="112">
        <v>3000</v>
      </c>
      <c r="BB351" s="117"/>
      <c r="BC351" s="117"/>
      <c r="BD351" s="94" t="s">
        <v>11065</v>
      </c>
      <c r="BE351" s="94" t="s">
        <v>11064</v>
      </c>
      <c r="BF351" s="109"/>
      <c r="BG351" s="109"/>
      <c r="BH351" s="109"/>
      <c r="BI351" s="109"/>
      <c r="BJ351" s="109"/>
      <c r="BK351" s="117"/>
      <c r="BL351" s="117"/>
      <c r="BM351" s="94"/>
      <c r="BN351" s="2073"/>
      <c r="BO351" s="115"/>
      <c r="BP351" s="115"/>
      <c r="BQ351" s="115"/>
      <c r="BR351" s="115">
        <v>1</v>
      </c>
      <c r="BS351" s="115"/>
      <c r="BT351" s="115">
        <v>2</v>
      </c>
      <c r="BU351" s="115"/>
      <c r="BV351" s="115">
        <v>4</v>
      </c>
      <c r="BW351" s="115"/>
      <c r="BX351" s="115"/>
      <c r="BY351" s="115"/>
      <c r="BZ351" s="115"/>
      <c r="CA351" s="115"/>
      <c r="CB351" s="115"/>
      <c r="CC351" s="115"/>
    </row>
    <row r="352" spans="1:81" s="187" customFormat="1" ht="16.5" customHeight="1">
      <c r="A352" s="115">
        <v>295</v>
      </c>
      <c r="B352" s="115" t="s">
        <v>10103</v>
      </c>
      <c r="C352" s="115" t="s">
        <v>10162</v>
      </c>
      <c r="D352" s="115" t="s">
        <v>5426</v>
      </c>
      <c r="E352" s="115" t="s">
        <v>4944</v>
      </c>
      <c r="F352" s="115" t="s">
        <v>11063</v>
      </c>
      <c r="G352" s="1967" t="s">
        <v>11062</v>
      </c>
      <c r="H352" s="115" t="s">
        <v>11061</v>
      </c>
      <c r="I352" s="115" t="s">
        <v>11060</v>
      </c>
      <c r="J352" s="115" t="s">
        <v>4921</v>
      </c>
      <c r="K352" s="2013" t="s">
        <v>11059</v>
      </c>
      <c r="L352" s="2013" t="s">
        <v>11058</v>
      </c>
      <c r="M352" s="2000" t="s">
        <v>11057</v>
      </c>
      <c r="N352" s="94" t="s">
        <v>4953</v>
      </c>
      <c r="O352" s="2001"/>
      <c r="P352" s="94" t="s">
        <v>4953</v>
      </c>
      <c r="Q352" s="112">
        <v>3298</v>
      </c>
      <c r="R352" s="112">
        <v>2970</v>
      </c>
      <c r="S352" s="112">
        <v>682</v>
      </c>
      <c r="T352" s="112">
        <v>467</v>
      </c>
      <c r="U352" s="112" t="s">
        <v>5141</v>
      </c>
      <c r="V352" s="112">
        <v>215</v>
      </c>
      <c r="W352" s="112">
        <v>206</v>
      </c>
      <c r="X352" s="117" t="s">
        <v>4935</v>
      </c>
      <c r="Y352" s="112">
        <v>230</v>
      </c>
      <c r="Z352" s="112">
        <v>43</v>
      </c>
      <c r="AA352" s="112">
        <v>5426</v>
      </c>
      <c r="AB352" s="112">
        <v>139.68</v>
      </c>
      <c r="AC352" s="112"/>
      <c r="AD352" s="112"/>
      <c r="AE352" s="112"/>
      <c r="AF352" s="94" t="s">
        <v>11056</v>
      </c>
      <c r="AG352" s="112">
        <v>2218</v>
      </c>
      <c r="AH352" s="112">
        <v>4675</v>
      </c>
      <c r="AI352" s="115" t="s">
        <v>11055</v>
      </c>
      <c r="AJ352" s="115" t="s">
        <v>11054</v>
      </c>
      <c r="AK352" s="115" t="s">
        <v>4950</v>
      </c>
      <c r="AL352" s="115">
        <v>10</v>
      </c>
      <c r="AM352" s="115">
        <v>9</v>
      </c>
      <c r="AN352" s="115">
        <v>1</v>
      </c>
      <c r="AO352" s="144"/>
      <c r="AP352" s="144"/>
      <c r="AQ352" s="115">
        <v>303</v>
      </c>
      <c r="AR352" s="2036" t="s">
        <v>4932</v>
      </c>
      <c r="AS352" s="2036" t="s">
        <v>4932</v>
      </c>
      <c r="AT352" s="115" t="s">
        <v>11053</v>
      </c>
      <c r="AU352" s="109">
        <v>13893</v>
      </c>
      <c r="AV352" s="109">
        <v>45.851485148514854</v>
      </c>
      <c r="AW352" s="112"/>
      <c r="AX352" s="112"/>
      <c r="AY352" s="112"/>
      <c r="AZ352" s="112"/>
      <c r="BA352" s="112"/>
      <c r="BB352" s="117"/>
      <c r="BC352" s="117"/>
      <c r="BD352" s="117"/>
      <c r="BE352" s="2002" t="s">
        <v>4908</v>
      </c>
      <c r="BF352" s="109"/>
      <c r="BG352" s="109"/>
      <c r="BH352" s="109"/>
      <c r="BI352" s="109"/>
      <c r="BJ352" s="109"/>
      <c r="BK352" s="117"/>
      <c r="BL352" s="117"/>
      <c r="BM352" s="2002"/>
      <c r="BN352" s="2003" t="s">
        <v>4908</v>
      </c>
      <c r="BO352" s="115"/>
      <c r="BP352" s="115"/>
      <c r="BQ352" s="115"/>
      <c r="BR352" s="115">
        <v>4</v>
      </c>
      <c r="BS352" s="115"/>
      <c r="BT352" s="115">
        <v>3</v>
      </c>
      <c r="BU352" s="115">
        <v>9</v>
      </c>
      <c r="BV352" s="115"/>
      <c r="BW352" s="115"/>
      <c r="BX352" s="115"/>
      <c r="BY352" s="115"/>
      <c r="BZ352" s="115"/>
      <c r="CA352" s="115"/>
      <c r="CB352" s="115"/>
      <c r="CC352" s="115"/>
    </row>
    <row r="353" spans="1:81" s="187" customFormat="1" ht="16.5" customHeight="1">
      <c r="A353" s="115">
        <v>296</v>
      </c>
      <c r="B353" s="94" t="s">
        <v>55</v>
      </c>
      <c r="C353" s="94" t="s">
        <v>1620</v>
      </c>
      <c r="D353" s="94" t="s">
        <v>5986</v>
      </c>
      <c r="E353" s="94" t="s">
        <v>4944</v>
      </c>
      <c r="F353" s="94" t="s">
        <v>11052</v>
      </c>
      <c r="G353" s="2273" t="s">
        <v>11051</v>
      </c>
      <c r="H353" s="94" t="s">
        <v>11050</v>
      </c>
      <c r="I353" s="94" t="s">
        <v>11049</v>
      </c>
      <c r="J353" s="115" t="s">
        <v>4921</v>
      </c>
      <c r="K353" s="94" t="s">
        <v>11048</v>
      </c>
      <c r="L353" s="94" t="s">
        <v>11047</v>
      </c>
      <c r="M353" s="576" t="s">
        <v>11046</v>
      </c>
      <c r="N353" s="94" t="s">
        <v>4953</v>
      </c>
      <c r="O353" s="94"/>
      <c r="P353" s="94" t="s">
        <v>4953</v>
      </c>
      <c r="Q353" s="112">
        <v>133652.1</v>
      </c>
      <c r="R353" s="112">
        <v>4165.42</v>
      </c>
      <c r="S353" s="112">
        <v>1185</v>
      </c>
      <c r="T353" s="112">
        <v>1055</v>
      </c>
      <c r="U353" s="112"/>
      <c r="V353" s="112">
        <v>130</v>
      </c>
      <c r="W353" s="112">
        <v>77</v>
      </c>
      <c r="X353" s="117" t="s">
        <v>5029</v>
      </c>
      <c r="Y353" s="112">
        <v>263.10000000000002</v>
      </c>
      <c r="Z353" s="112"/>
      <c r="AA353" s="112"/>
      <c r="AB353" s="112">
        <v>91.08</v>
      </c>
      <c r="AC353" s="112"/>
      <c r="AD353" s="112"/>
      <c r="AE353" s="112">
        <v>74</v>
      </c>
      <c r="AF353" s="94" t="s">
        <v>11045</v>
      </c>
      <c r="AG353" s="112">
        <v>152</v>
      </c>
      <c r="AH353" s="112">
        <v>251</v>
      </c>
      <c r="AI353" s="94"/>
      <c r="AJ353" s="94"/>
      <c r="AK353" s="94" t="s">
        <v>4987</v>
      </c>
      <c r="AL353" s="94">
        <v>10</v>
      </c>
      <c r="AM353" s="94"/>
      <c r="AN353" s="94">
        <v>5</v>
      </c>
      <c r="AO353" s="94">
        <v>5</v>
      </c>
      <c r="AP353" s="94"/>
      <c r="AQ353" s="94">
        <v>309</v>
      </c>
      <c r="AR353" s="94" t="s">
        <v>5050</v>
      </c>
      <c r="AS353" s="94" t="s">
        <v>5050</v>
      </c>
      <c r="AT353" s="94" t="s">
        <v>11044</v>
      </c>
      <c r="AU353" s="109">
        <v>31340</v>
      </c>
      <c r="AV353" s="109">
        <v>101.42394822006473</v>
      </c>
      <c r="AW353" s="112"/>
      <c r="AX353" s="112"/>
      <c r="AY353" s="112"/>
      <c r="AZ353" s="112"/>
      <c r="BA353" s="112"/>
      <c r="BB353" s="117"/>
      <c r="BC353" s="117"/>
      <c r="BD353" s="94"/>
      <c r="BE353" s="94" t="s">
        <v>5128</v>
      </c>
      <c r="BF353" s="109"/>
      <c r="BG353" s="109"/>
      <c r="BH353" s="109"/>
      <c r="BI353" s="109"/>
      <c r="BJ353" s="109"/>
      <c r="BK353" s="117"/>
      <c r="BL353" s="117"/>
      <c r="BM353" s="94"/>
      <c r="BN353" s="2073" t="s">
        <v>5128</v>
      </c>
      <c r="BO353" s="94"/>
      <c r="BP353" s="94"/>
      <c r="BQ353" s="94"/>
      <c r="BR353" s="94"/>
      <c r="BS353" s="94">
        <v>2</v>
      </c>
      <c r="BT353" s="94"/>
      <c r="BU353" s="94">
        <v>1</v>
      </c>
      <c r="BV353" s="94">
        <v>1</v>
      </c>
      <c r="BW353" s="94"/>
      <c r="BX353" s="94">
        <v>5</v>
      </c>
      <c r="BY353" s="94"/>
      <c r="BZ353" s="94"/>
      <c r="CA353" s="94"/>
      <c r="CB353" s="94"/>
      <c r="CC353" s="117"/>
    </row>
    <row r="354" spans="1:81" s="187" customFormat="1" ht="16.5" customHeight="1">
      <c r="A354" s="115">
        <v>297</v>
      </c>
      <c r="B354" s="94" t="s">
        <v>55</v>
      </c>
      <c r="C354" s="94" t="s">
        <v>1678</v>
      </c>
      <c r="D354" s="94" t="s">
        <v>5986</v>
      </c>
      <c r="E354" s="94" t="s">
        <v>4998</v>
      </c>
      <c r="F354" s="94" t="s">
        <v>11043</v>
      </c>
      <c r="G354" s="2273" t="s">
        <v>11042</v>
      </c>
      <c r="H354" s="94" t="s">
        <v>11041</v>
      </c>
      <c r="I354" s="94" t="s">
        <v>11040</v>
      </c>
      <c r="J354" s="115" t="s">
        <v>4921</v>
      </c>
      <c r="K354" s="94" t="s">
        <v>11039</v>
      </c>
      <c r="L354" s="94" t="s">
        <v>11038</v>
      </c>
      <c r="M354" s="94"/>
      <c r="N354" s="94" t="s">
        <v>4953</v>
      </c>
      <c r="O354" s="94"/>
      <c r="P354" s="94" t="s">
        <v>4953</v>
      </c>
      <c r="Q354" s="112"/>
      <c r="R354" s="112"/>
      <c r="S354" s="112">
        <v>198</v>
      </c>
      <c r="T354" s="112">
        <v>198</v>
      </c>
      <c r="U354" s="112" t="s">
        <v>5141</v>
      </c>
      <c r="V354" s="112">
        <v>0</v>
      </c>
      <c r="W354" s="112">
        <v>99</v>
      </c>
      <c r="X354" s="117" t="s">
        <v>5029</v>
      </c>
      <c r="Y354" s="112"/>
      <c r="Z354" s="112"/>
      <c r="AA354" s="112">
        <v>242</v>
      </c>
      <c r="AB354" s="112">
        <v>132</v>
      </c>
      <c r="AC354" s="112"/>
      <c r="AD354" s="112"/>
      <c r="AE354" s="112"/>
      <c r="AF354" s="94" t="s">
        <v>11037</v>
      </c>
      <c r="AG354" s="112">
        <v>2735</v>
      </c>
      <c r="AH354" s="112">
        <v>2168</v>
      </c>
      <c r="AI354" s="94" t="s">
        <v>11036</v>
      </c>
      <c r="AJ354" s="94" t="s">
        <v>11035</v>
      </c>
      <c r="AK354" s="94" t="s">
        <v>4987</v>
      </c>
      <c r="AL354" s="94">
        <v>3</v>
      </c>
      <c r="AM354" s="94"/>
      <c r="AN354" s="94">
        <v>3</v>
      </c>
      <c r="AO354" s="94"/>
      <c r="AP354" s="94"/>
      <c r="AQ354" s="94">
        <v>318</v>
      </c>
      <c r="AR354" s="2036" t="s">
        <v>4932</v>
      </c>
      <c r="AS354" s="94" t="s">
        <v>5091</v>
      </c>
      <c r="AT354" s="94" t="s">
        <v>11034</v>
      </c>
      <c r="AU354" s="109">
        <v>13673</v>
      </c>
      <c r="AV354" s="109">
        <v>42.996855345911946</v>
      </c>
      <c r="AW354" s="112"/>
      <c r="AX354" s="112"/>
      <c r="AY354" s="112"/>
      <c r="AZ354" s="112"/>
      <c r="BA354" s="112"/>
      <c r="BB354" s="117"/>
      <c r="BC354" s="117"/>
      <c r="BD354" s="94"/>
      <c r="BE354" s="94" t="s">
        <v>5128</v>
      </c>
      <c r="BF354" s="109"/>
      <c r="BG354" s="109"/>
      <c r="BH354" s="109"/>
      <c r="BI354" s="109"/>
      <c r="BJ354" s="109"/>
      <c r="BK354" s="117"/>
      <c r="BL354" s="117"/>
      <c r="BM354" s="94"/>
      <c r="BN354" s="2073" t="s">
        <v>5128</v>
      </c>
      <c r="BO354" s="94"/>
      <c r="BP354" s="94"/>
      <c r="BQ354" s="94"/>
      <c r="BR354" s="94">
        <v>1</v>
      </c>
      <c r="BS354" s="94"/>
      <c r="BT354" s="94"/>
      <c r="BU354" s="94">
        <v>1</v>
      </c>
      <c r="BV354" s="94"/>
      <c r="BW354" s="94"/>
      <c r="BX354" s="94" t="s">
        <v>11033</v>
      </c>
      <c r="BY354" s="94"/>
      <c r="BZ354" s="94"/>
      <c r="CA354" s="94"/>
      <c r="CB354" s="94"/>
      <c r="CC354" s="117"/>
    </row>
    <row r="355" spans="1:81" s="187" customFormat="1" ht="16.5" customHeight="1">
      <c r="A355" s="115">
        <v>298</v>
      </c>
      <c r="B355" s="115" t="s">
        <v>10103</v>
      </c>
      <c r="C355" s="115" t="s">
        <v>11032</v>
      </c>
      <c r="D355" s="94" t="s">
        <v>5986</v>
      </c>
      <c r="E355" s="115" t="s">
        <v>5012</v>
      </c>
      <c r="F355" s="94" t="s">
        <v>11031</v>
      </c>
      <c r="G355" s="1967" t="s">
        <v>11030</v>
      </c>
      <c r="H355" s="115" t="s">
        <v>11029</v>
      </c>
      <c r="I355" s="115" t="s">
        <v>7901</v>
      </c>
      <c r="J355" s="115" t="s">
        <v>4921</v>
      </c>
      <c r="K355" s="2013" t="s">
        <v>11028</v>
      </c>
      <c r="L355" s="94" t="s">
        <v>11027</v>
      </c>
      <c r="M355" s="94" t="s">
        <v>11026</v>
      </c>
      <c r="N355" s="2001" t="s">
        <v>4917</v>
      </c>
      <c r="O355" s="2001"/>
      <c r="P355" s="2001" t="s">
        <v>4917</v>
      </c>
      <c r="Q355" s="112" t="s">
        <v>11025</v>
      </c>
      <c r="R355" s="112">
        <v>2966</v>
      </c>
      <c r="S355" s="112">
        <v>3882</v>
      </c>
      <c r="T355" s="112">
        <v>3882</v>
      </c>
      <c r="U355" s="112"/>
      <c r="V355" s="112"/>
      <c r="W355" s="112"/>
      <c r="X355" s="117" t="s">
        <v>4935</v>
      </c>
      <c r="Y355" s="112"/>
      <c r="Z355" s="112"/>
      <c r="AA355" s="112"/>
      <c r="AB355" s="112">
        <v>180</v>
      </c>
      <c r="AC355" s="112"/>
      <c r="AD355" s="112"/>
      <c r="AE355" s="112" t="s">
        <v>11024</v>
      </c>
      <c r="AF355" s="94" t="s">
        <v>11023</v>
      </c>
      <c r="AG355" s="112">
        <v>1733</v>
      </c>
      <c r="AH355" s="112">
        <v>1733</v>
      </c>
      <c r="AI355" s="115" t="s">
        <v>11022</v>
      </c>
      <c r="AJ355" s="115" t="s">
        <v>11021</v>
      </c>
      <c r="AK355" s="115" t="s">
        <v>5183</v>
      </c>
      <c r="AL355" s="115">
        <v>18</v>
      </c>
      <c r="AM355" s="115">
        <v>6</v>
      </c>
      <c r="AN355" s="115">
        <v>2</v>
      </c>
      <c r="AO355" s="115">
        <v>10</v>
      </c>
      <c r="AP355" s="115"/>
      <c r="AQ355" s="115">
        <v>300</v>
      </c>
      <c r="AR355" s="115" t="s">
        <v>4932</v>
      </c>
      <c r="AS355" s="115" t="s">
        <v>4932</v>
      </c>
      <c r="AT355" s="115" t="s">
        <v>5987</v>
      </c>
      <c r="AU355" s="109">
        <v>0</v>
      </c>
      <c r="AV355" s="109">
        <v>0</v>
      </c>
      <c r="AW355" s="112"/>
      <c r="AX355" s="112"/>
      <c r="AY355" s="112"/>
      <c r="AZ355" s="112"/>
      <c r="BA355" s="112"/>
      <c r="BB355" s="117"/>
      <c r="BC355" s="117"/>
      <c r="BD355" s="117"/>
      <c r="BE355" s="2002" t="s">
        <v>4908</v>
      </c>
      <c r="BF355" s="109"/>
      <c r="BG355" s="109"/>
      <c r="BH355" s="109"/>
      <c r="BI355" s="109"/>
      <c r="BJ355" s="109"/>
      <c r="BK355" s="117"/>
      <c r="BL355" s="117"/>
      <c r="BM355" s="2002"/>
      <c r="BN355" s="2003" t="s">
        <v>4908</v>
      </c>
      <c r="BO355" s="115"/>
      <c r="BP355" s="115"/>
      <c r="BQ355" s="115"/>
      <c r="BR355" s="115"/>
      <c r="BS355" s="115">
        <v>1</v>
      </c>
      <c r="BT355" s="115"/>
      <c r="BU355" s="115">
        <v>4</v>
      </c>
      <c r="BV355" s="115"/>
      <c r="BW355" s="115"/>
      <c r="BX355" s="115" t="s">
        <v>11020</v>
      </c>
      <c r="BY355" s="115"/>
      <c r="BZ355" s="115"/>
      <c r="CA355" s="115"/>
      <c r="CB355" s="115"/>
      <c r="CC355" s="115"/>
    </row>
    <row r="356" spans="1:81" s="187" customFormat="1" ht="16.5" customHeight="1">
      <c r="A356" s="115">
        <v>299</v>
      </c>
      <c r="B356" s="94" t="s">
        <v>55</v>
      </c>
      <c r="C356" s="94" t="s">
        <v>1328</v>
      </c>
      <c r="D356" s="94" t="s">
        <v>5986</v>
      </c>
      <c r="E356" s="94" t="s">
        <v>4926</v>
      </c>
      <c r="F356" s="94" t="s">
        <v>11019</v>
      </c>
      <c r="G356" s="2273" t="s">
        <v>11018</v>
      </c>
      <c r="H356" s="94" t="s">
        <v>11017</v>
      </c>
      <c r="I356" s="94" t="s">
        <v>11016</v>
      </c>
      <c r="J356" s="115" t="s">
        <v>4921</v>
      </c>
      <c r="K356" s="94" t="s">
        <v>11015</v>
      </c>
      <c r="L356" s="94" t="s">
        <v>11014</v>
      </c>
      <c r="M356" s="2000" t="s">
        <v>11013</v>
      </c>
      <c r="N356" s="94" t="s">
        <v>4953</v>
      </c>
      <c r="O356" s="94"/>
      <c r="P356" s="94" t="s">
        <v>4953</v>
      </c>
      <c r="Q356" s="112">
        <v>40000</v>
      </c>
      <c r="R356" s="112">
        <v>3331</v>
      </c>
      <c r="S356" s="112">
        <v>1312</v>
      </c>
      <c r="T356" s="112">
        <v>936</v>
      </c>
      <c r="U356" s="112" t="s">
        <v>4916</v>
      </c>
      <c r="V356" s="112">
        <v>376</v>
      </c>
      <c r="W356" s="112">
        <v>107</v>
      </c>
      <c r="X356" s="117" t="s">
        <v>4935</v>
      </c>
      <c r="Y356" s="112">
        <v>57</v>
      </c>
      <c r="Z356" s="112">
        <v>60</v>
      </c>
      <c r="AA356" s="112">
        <v>600</v>
      </c>
      <c r="AB356" s="112">
        <v>105</v>
      </c>
      <c r="AC356" s="112"/>
      <c r="AD356" s="112"/>
      <c r="AE356" s="112">
        <v>85</v>
      </c>
      <c r="AF356" s="117" t="s">
        <v>11012</v>
      </c>
      <c r="AG356" s="112">
        <v>655</v>
      </c>
      <c r="AH356" s="112">
        <v>2024</v>
      </c>
      <c r="AI356" s="115" t="s">
        <v>11011</v>
      </c>
      <c r="AJ356" s="115" t="s">
        <v>11010</v>
      </c>
      <c r="AK356" s="94" t="s">
        <v>4911</v>
      </c>
      <c r="AL356" s="94">
        <v>4</v>
      </c>
      <c r="AM356" s="94"/>
      <c r="AN356" s="94">
        <v>4</v>
      </c>
      <c r="AO356" s="94"/>
      <c r="AP356" s="94"/>
      <c r="AQ356" s="115">
        <v>305</v>
      </c>
      <c r="AR356" s="2036" t="s">
        <v>4932</v>
      </c>
      <c r="AS356" s="2036" t="s">
        <v>4932</v>
      </c>
      <c r="AT356" s="115" t="s">
        <v>5922</v>
      </c>
      <c r="AU356" s="109">
        <v>16930</v>
      </c>
      <c r="AV356" s="109">
        <v>55.508196721311478</v>
      </c>
      <c r="AW356" s="112"/>
      <c r="AX356" s="112"/>
      <c r="AY356" s="112"/>
      <c r="AZ356" s="112"/>
      <c r="BA356" s="112"/>
      <c r="BB356" s="94"/>
      <c r="BC356" s="2002"/>
      <c r="BD356" s="117"/>
      <c r="BE356" s="117" t="s">
        <v>4908</v>
      </c>
      <c r="BF356" s="109"/>
      <c r="BG356" s="109"/>
      <c r="BH356" s="109"/>
      <c r="BI356" s="109"/>
      <c r="BJ356" s="109"/>
      <c r="BK356" s="94"/>
      <c r="BL356" s="94"/>
      <c r="BM356" s="94"/>
      <c r="BN356" s="2073" t="s">
        <v>4908</v>
      </c>
      <c r="BO356" s="94">
        <v>1</v>
      </c>
      <c r="BP356" s="94"/>
      <c r="BQ356" s="94">
        <v>1</v>
      </c>
      <c r="BR356" s="94"/>
      <c r="BS356" s="94"/>
      <c r="BT356" s="94">
        <v>1</v>
      </c>
      <c r="BU356" s="94">
        <v>1</v>
      </c>
      <c r="BV356" s="94">
        <v>1</v>
      </c>
      <c r="BW356" s="94"/>
      <c r="BX356" s="94"/>
      <c r="BY356" s="94"/>
      <c r="BZ356" s="94"/>
      <c r="CA356" s="117"/>
      <c r="CB356" s="117"/>
      <c r="CC356" s="117"/>
    </row>
    <row r="357" spans="1:81" s="187" customFormat="1" ht="16.5" customHeight="1">
      <c r="A357" s="115">
        <v>300</v>
      </c>
      <c r="B357" s="115" t="s">
        <v>10103</v>
      </c>
      <c r="C357" s="115" t="s">
        <v>11009</v>
      </c>
      <c r="D357" s="115" t="s">
        <v>5426</v>
      </c>
      <c r="E357" s="115" t="s">
        <v>4944</v>
      </c>
      <c r="F357" s="115" t="s">
        <v>11008</v>
      </c>
      <c r="G357" s="1967" t="s">
        <v>11007</v>
      </c>
      <c r="H357" s="115" t="s">
        <v>11006</v>
      </c>
      <c r="I357" s="115" t="s">
        <v>20362</v>
      </c>
      <c r="J357" s="115" t="s">
        <v>4921</v>
      </c>
      <c r="K357" s="2013" t="s">
        <v>20399</v>
      </c>
      <c r="L357" s="94" t="s">
        <v>11005</v>
      </c>
      <c r="M357" s="2306" t="s">
        <v>11004</v>
      </c>
      <c r="N357" s="2001" t="s">
        <v>4953</v>
      </c>
      <c r="O357" s="2001"/>
      <c r="P357" s="2001" t="s">
        <v>4953</v>
      </c>
      <c r="Q357" s="112">
        <v>74469</v>
      </c>
      <c r="R357" s="112">
        <v>5927</v>
      </c>
      <c r="S357" s="112">
        <v>2398</v>
      </c>
      <c r="T357" s="112">
        <v>2146</v>
      </c>
      <c r="U357" s="112" t="s">
        <v>4952</v>
      </c>
      <c r="V357" s="112">
        <v>252</v>
      </c>
      <c r="W357" s="112">
        <v>201</v>
      </c>
      <c r="X357" s="117" t="s">
        <v>11003</v>
      </c>
      <c r="Y357" s="112">
        <v>197</v>
      </c>
      <c r="Z357" s="112">
        <v>58</v>
      </c>
      <c r="AA357" s="112">
        <v>8803</v>
      </c>
      <c r="AB357" s="112">
        <v>138</v>
      </c>
      <c r="AC357" s="112">
        <v>57.02</v>
      </c>
      <c r="AD357" s="112">
        <v>143.68</v>
      </c>
      <c r="AE357" s="112">
        <v>103</v>
      </c>
      <c r="AF357" s="94" t="s">
        <v>11002</v>
      </c>
      <c r="AG357" s="112">
        <v>4214</v>
      </c>
      <c r="AH357" s="112">
        <v>5200</v>
      </c>
      <c r="AI357" s="115"/>
      <c r="AJ357" s="115"/>
      <c r="AK357" s="115" t="s">
        <v>5883</v>
      </c>
      <c r="AL357" s="115">
        <v>30</v>
      </c>
      <c r="AM357" s="115"/>
      <c r="AN357" s="115">
        <v>4</v>
      </c>
      <c r="AO357" s="115">
        <v>26</v>
      </c>
      <c r="AP357" s="115"/>
      <c r="AQ357" s="115">
        <v>310</v>
      </c>
      <c r="AR357" s="115" t="s">
        <v>4932</v>
      </c>
      <c r="AS357" s="115" t="s">
        <v>4932</v>
      </c>
      <c r="AT357" s="115" t="s">
        <v>5922</v>
      </c>
      <c r="AU357" s="109">
        <v>63010</v>
      </c>
      <c r="AV357" s="109">
        <v>203.25806451612902</v>
      </c>
      <c r="AW357" s="112"/>
      <c r="AX357" s="112"/>
      <c r="AY357" s="112"/>
      <c r="AZ357" s="112"/>
      <c r="BA357" s="112"/>
      <c r="BB357" s="117"/>
      <c r="BC357" s="117"/>
      <c r="BD357" s="117"/>
      <c r="BE357" s="2002" t="s">
        <v>4908</v>
      </c>
      <c r="BF357" s="109"/>
      <c r="BG357" s="109"/>
      <c r="BH357" s="109"/>
      <c r="BI357" s="109"/>
      <c r="BJ357" s="109"/>
      <c r="BK357" s="117"/>
      <c r="BL357" s="117"/>
      <c r="BM357" s="2002"/>
      <c r="BN357" s="2003" t="s">
        <v>4908</v>
      </c>
      <c r="BO357" s="115"/>
      <c r="BP357" s="115"/>
      <c r="BQ357" s="115"/>
      <c r="BR357" s="115"/>
      <c r="BS357" s="115">
        <v>7</v>
      </c>
      <c r="BT357" s="115"/>
      <c r="BU357" s="115">
        <v>16</v>
      </c>
      <c r="BV357" s="115">
        <v>2</v>
      </c>
      <c r="BW357" s="115"/>
      <c r="BX357" s="115">
        <v>25</v>
      </c>
      <c r="BY357" s="115"/>
      <c r="BZ357" s="115"/>
      <c r="CA357" s="115"/>
      <c r="CB357" s="115"/>
      <c r="CC357" s="115"/>
    </row>
    <row r="358" spans="1:81" s="187" customFormat="1" ht="16.5" customHeight="1">
      <c r="A358" s="115">
        <v>301</v>
      </c>
      <c r="B358" s="115" t="s">
        <v>10103</v>
      </c>
      <c r="C358" s="115" t="s">
        <v>10150</v>
      </c>
      <c r="D358" s="115" t="s">
        <v>5426</v>
      </c>
      <c r="E358" s="115" t="s">
        <v>4944</v>
      </c>
      <c r="F358" s="196" t="s">
        <v>11001</v>
      </c>
      <c r="G358" s="1967" t="s">
        <v>11000</v>
      </c>
      <c r="H358" s="115" t="s">
        <v>10999</v>
      </c>
      <c r="I358" s="115" t="s">
        <v>10998</v>
      </c>
      <c r="J358" s="115" t="s">
        <v>4921</v>
      </c>
      <c r="K358" s="2013" t="s">
        <v>10997</v>
      </c>
      <c r="L358" s="94" t="s">
        <v>10996</v>
      </c>
      <c r="M358" s="187" t="s">
        <v>10995</v>
      </c>
      <c r="N358" s="94" t="s">
        <v>4917</v>
      </c>
      <c r="O358" s="2001"/>
      <c r="P358" s="2001" t="s">
        <v>4953</v>
      </c>
      <c r="Q358" s="112"/>
      <c r="R358" s="112">
        <v>953.8</v>
      </c>
      <c r="S358" s="112">
        <v>364</v>
      </c>
      <c r="T358" s="112">
        <v>156</v>
      </c>
      <c r="U358" s="112" t="s">
        <v>4916</v>
      </c>
      <c r="V358" s="112">
        <v>208</v>
      </c>
      <c r="W358" s="112">
        <v>18</v>
      </c>
      <c r="X358" s="117" t="s">
        <v>4935</v>
      </c>
      <c r="Y358" s="112">
        <v>352.3</v>
      </c>
      <c r="Z358" s="112"/>
      <c r="AA358" s="112"/>
      <c r="AB358" s="112">
        <v>165</v>
      </c>
      <c r="AC358" s="112"/>
      <c r="AD358" s="112"/>
      <c r="AE358" s="112" t="s">
        <v>10994</v>
      </c>
      <c r="AF358" s="94" t="s">
        <v>10993</v>
      </c>
      <c r="AG358" s="112">
        <v>2420</v>
      </c>
      <c r="AH358" s="112">
        <v>2806</v>
      </c>
      <c r="AI358" s="115" t="s">
        <v>10992</v>
      </c>
      <c r="AJ358" s="115" t="s">
        <v>10991</v>
      </c>
      <c r="AK358" s="115" t="s">
        <v>4950</v>
      </c>
      <c r="AL358" s="115">
        <v>6</v>
      </c>
      <c r="AM358" s="115">
        <v>1</v>
      </c>
      <c r="AN358" s="115">
        <v>5</v>
      </c>
      <c r="AO358" s="115"/>
      <c r="AP358" s="115"/>
      <c r="AQ358" s="115">
        <v>311</v>
      </c>
      <c r="AR358" s="115" t="s">
        <v>5206</v>
      </c>
      <c r="AS358" s="115" t="s">
        <v>5206</v>
      </c>
      <c r="AT358" s="115" t="s">
        <v>10990</v>
      </c>
      <c r="AU358" s="109">
        <v>8414</v>
      </c>
      <c r="AV358" s="109">
        <v>27.05466237942122</v>
      </c>
      <c r="AW358" s="112"/>
      <c r="AX358" s="112"/>
      <c r="AY358" s="112"/>
      <c r="AZ358" s="112"/>
      <c r="BA358" s="112"/>
      <c r="BB358" s="117"/>
      <c r="BC358" s="117"/>
      <c r="BD358" s="117"/>
      <c r="BE358" s="2002" t="s">
        <v>4908</v>
      </c>
      <c r="BF358" s="109"/>
      <c r="BG358" s="109"/>
      <c r="BH358" s="109"/>
      <c r="BI358" s="109"/>
      <c r="BJ358" s="109"/>
      <c r="BK358" s="117"/>
      <c r="BL358" s="117"/>
      <c r="BM358" s="2002"/>
      <c r="BN358" s="2003" t="s">
        <v>4908</v>
      </c>
      <c r="BO358" s="115"/>
      <c r="BP358" s="115"/>
      <c r="BQ358" s="115"/>
      <c r="BR358" s="115"/>
      <c r="BS358" s="115">
        <v>8</v>
      </c>
      <c r="BT358" s="115"/>
      <c r="BU358" s="115">
        <v>2</v>
      </c>
      <c r="BV358" s="115"/>
      <c r="BW358" s="115"/>
      <c r="BX358" s="115">
        <v>6</v>
      </c>
      <c r="BY358" s="115"/>
      <c r="BZ358" s="115"/>
      <c r="CA358" s="115"/>
      <c r="CB358" s="115"/>
      <c r="CC358" s="115"/>
    </row>
    <row r="359" spans="1:81" s="187" customFormat="1" ht="16.5" customHeight="1">
      <c r="A359" s="115">
        <v>302</v>
      </c>
      <c r="B359" s="115" t="s">
        <v>10103</v>
      </c>
      <c r="C359" s="115" t="s">
        <v>10537</v>
      </c>
      <c r="D359" s="115" t="s">
        <v>5426</v>
      </c>
      <c r="E359" s="115" t="s">
        <v>4944</v>
      </c>
      <c r="F359" s="115" t="s">
        <v>10989</v>
      </c>
      <c r="G359" s="1967" t="s">
        <v>10988</v>
      </c>
      <c r="H359" s="115" t="s">
        <v>10987</v>
      </c>
      <c r="I359" s="115" t="s">
        <v>10986</v>
      </c>
      <c r="J359" s="115" t="s">
        <v>4921</v>
      </c>
      <c r="K359" s="2013" t="s">
        <v>10985</v>
      </c>
      <c r="L359" s="2013" t="s">
        <v>10984</v>
      </c>
      <c r="M359" s="2000" t="s">
        <v>10983</v>
      </c>
      <c r="N359" s="2001" t="s">
        <v>4917</v>
      </c>
      <c r="O359" s="2001"/>
      <c r="P359" s="2001" t="s">
        <v>4917</v>
      </c>
      <c r="Q359" s="112">
        <v>12328</v>
      </c>
      <c r="R359" s="112">
        <v>463</v>
      </c>
      <c r="S359" s="112">
        <v>255</v>
      </c>
      <c r="T359" s="112">
        <v>168</v>
      </c>
      <c r="U359" s="112" t="s">
        <v>5141</v>
      </c>
      <c r="V359" s="112">
        <v>87</v>
      </c>
      <c r="W359" s="112">
        <v>29</v>
      </c>
      <c r="X359" s="117" t="s">
        <v>4935</v>
      </c>
      <c r="Y359" s="112">
        <v>119</v>
      </c>
      <c r="Z359" s="112"/>
      <c r="AA359" s="112">
        <v>1532</v>
      </c>
      <c r="AB359" s="112">
        <v>58</v>
      </c>
      <c r="AC359" s="112"/>
      <c r="AD359" s="112"/>
      <c r="AE359" s="112" t="s">
        <v>10982</v>
      </c>
      <c r="AF359" s="94" t="s">
        <v>10981</v>
      </c>
      <c r="AG359" s="112">
        <v>1378</v>
      </c>
      <c r="AH359" s="112">
        <v>1498</v>
      </c>
      <c r="AI359" s="115"/>
      <c r="AJ359" s="115"/>
      <c r="AK359" s="115" t="s">
        <v>4950</v>
      </c>
      <c r="AL359" s="115">
        <v>10</v>
      </c>
      <c r="AM359" s="115"/>
      <c r="AN359" s="115">
        <v>1</v>
      </c>
      <c r="AO359" s="115">
        <v>9</v>
      </c>
      <c r="AP359" s="115"/>
      <c r="AQ359" s="115">
        <v>307</v>
      </c>
      <c r="AR359" s="115" t="s">
        <v>4932</v>
      </c>
      <c r="AS359" s="115" t="s">
        <v>4932</v>
      </c>
      <c r="AT359" s="115" t="s">
        <v>10980</v>
      </c>
      <c r="AU359" s="109">
        <v>9508</v>
      </c>
      <c r="AV359" s="109">
        <v>30.970684039087949</v>
      </c>
      <c r="AW359" s="112"/>
      <c r="AX359" s="112"/>
      <c r="AY359" s="112"/>
      <c r="AZ359" s="112"/>
      <c r="BA359" s="112"/>
      <c r="BB359" s="117"/>
      <c r="BC359" s="117"/>
      <c r="BD359" s="117"/>
      <c r="BE359" s="2002" t="s">
        <v>4908</v>
      </c>
      <c r="BF359" s="109"/>
      <c r="BG359" s="109"/>
      <c r="BH359" s="109"/>
      <c r="BI359" s="109"/>
      <c r="BJ359" s="109"/>
      <c r="BK359" s="117"/>
      <c r="BL359" s="117"/>
      <c r="BM359" s="2002"/>
      <c r="BN359" s="2003"/>
      <c r="BO359" s="115">
        <v>1</v>
      </c>
      <c r="BP359" s="115"/>
      <c r="BQ359" s="115">
        <v>1</v>
      </c>
      <c r="BR359" s="115">
        <v>1</v>
      </c>
      <c r="BS359" s="115">
        <v>1</v>
      </c>
      <c r="BT359" s="115">
        <v>1</v>
      </c>
      <c r="BU359" s="115"/>
      <c r="BV359" s="115"/>
      <c r="BW359" s="115">
        <v>1</v>
      </c>
      <c r="BX359" s="115">
        <v>3</v>
      </c>
      <c r="BY359" s="115"/>
      <c r="BZ359" s="115"/>
      <c r="CA359" s="115"/>
      <c r="CB359" s="115"/>
      <c r="CC359" s="115"/>
    </row>
    <row r="360" spans="1:81" s="187" customFormat="1" ht="16.5" customHeight="1">
      <c r="A360" s="115">
        <v>303</v>
      </c>
      <c r="B360" s="115" t="s">
        <v>10103</v>
      </c>
      <c r="C360" s="115" t="s">
        <v>10834</v>
      </c>
      <c r="D360" s="115" t="s">
        <v>5426</v>
      </c>
      <c r="E360" s="115" t="s">
        <v>4944</v>
      </c>
      <c r="F360" s="115" t="s">
        <v>10979</v>
      </c>
      <c r="G360" s="2273" t="s">
        <v>10978</v>
      </c>
      <c r="H360" s="115" t="s">
        <v>10977</v>
      </c>
      <c r="I360" s="94" t="s">
        <v>10976</v>
      </c>
      <c r="J360" s="115" t="s">
        <v>4921</v>
      </c>
      <c r="K360" s="94" t="s">
        <v>10975</v>
      </c>
      <c r="L360" s="94" t="s">
        <v>10974</v>
      </c>
      <c r="M360" s="94" t="s">
        <v>10973</v>
      </c>
      <c r="N360" s="94" t="s">
        <v>4953</v>
      </c>
      <c r="O360" s="94"/>
      <c r="P360" s="94" t="s">
        <v>4953</v>
      </c>
      <c r="Q360" s="112">
        <v>4892</v>
      </c>
      <c r="R360" s="112">
        <v>1449</v>
      </c>
      <c r="S360" s="112">
        <v>1043</v>
      </c>
      <c r="T360" s="112">
        <v>973</v>
      </c>
      <c r="U360" s="112" t="s">
        <v>5072</v>
      </c>
      <c r="V360" s="112">
        <v>70</v>
      </c>
      <c r="W360" s="112">
        <v>35</v>
      </c>
      <c r="X360" s="117" t="s">
        <v>5029</v>
      </c>
      <c r="Y360" s="112">
        <v>57.6</v>
      </c>
      <c r="Z360" s="112"/>
      <c r="AA360" s="112"/>
      <c r="AB360" s="112">
        <v>30.6</v>
      </c>
      <c r="AC360" s="112"/>
      <c r="AD360" s="112"/>
      <c r="AE360" s="112">
        <v>15</v>
      </c>
      <c r="AF360" s="94" t="s">
        <v>10972</v>
      </c>
      <c r="AG360" s="112">
        <v>4224</v>
      </c>
      <c r="AH360" s="112">
        <v>9282</v>
      </c>
      <c r="AI360" s="115" t="s">
        <v>10971</v>
      </c>
      <c r="AJ360" s="115" t="s">
        <v>10970</v>
      </c>
      <c r="AK360" s="115" t="s">
        <v>4950</v>
      </c>
      <c r="AL360" s="115">
        <v>20</v>
      </c>
      <c r="AM360" s="115">
        <v>7</v>
      </c>
      <c r="AN360" s="115">
        <v>13</v>
      </c>
      <c r="AO360" s="115"/>
      <c r="AP360" s="115"/>
      <c r="AQ360" s="115">
        <v>304</v>
      </c>
      <c r="AR360" s="2036" t="s">
        <v>4932</v>
      </c>
      <c r="AS360" s="2036" t="s">
        <v>4932</v>
      </c>
      <c r="AT360" s="94" t="s">
        <v>10969</v>
      </c>
      <c r="AU360" s="109">
        <v>28857</v>
      </c>
      <c r="AV360" s="109">
        <v>94.924342105263165</v>
      </c>
      <c r="AW360" s="112"/>
      <c r="AX360" s="112"/>
      <c r="AY360" s="112"/>
      <c r="AZ360" s="112"/>
      <c r="BA360" s="112"/>
      <c r="BB360" s="117"/>
      <c r="BC360" s="117"/>
      <c r="BD360" s="117"/>
      <c r="BE360" s="2002" t="s">
        <v>4908</v>
      </c>
      <c r="BF360" s="109"/>
      <c r="BG360" s="109"/>
      <c r="BH360" s="109"/>
      <c r="BI360" s="109"/>
      <c r="BJ360" s="109"/>
      <c r="BK360" s="117"/>
      <c r="BL360" s="117"/>
      <c r="BM360" s="2002"/>
      <c r="BN360" s="2003"/>
      <c r="BO360" s="94">
        <v>1</v>
      </c>
      <c r="BP360" s="94"/>
      <c r="BQ360" s="94">
        <v>1</v>
      </c>
      <c r="BR360" s="94">
        <v>1</v>
      </c>
      <c r="BS360" s="115"/>
      <c r="BT360" s="115">
        <v>3</v>
      </c>
      <c r="BU360" s="115"/>
      <c r="BV360" s="115"/>
      <c r="BW360" s="115"/>
      <c r="BX360" s="115">
        <v>17</v>
      </c>
      <c r="BY360" s="115"/>
      <c r="BZ360" s="115"/>
      <c r="CA360" s="115"/>
      <c r="CB360" s="115"/>
      <c r="CC360" s="115"/>
    </row>
    <row r="361" spans="1:81" s="187" customFormat="1" ht="16.5" customHeight="1">
      <c r="A361" s="115">
        <v>304</v>
      </c>
      <c r="B361" s="115" t="s">
        <v>10103</v>
      </c>
      <c r="C361" s="115" t="s">
        <v>10232</v>
      </c>
      <c r="D361" s="115" t="s">
        <v>5426</v>
      </c>
      <c r="E361" s="115" t="s">
        <v>5012</v>
      </c>
      <c r="F361" s="115" t="s">
        <v>10968</v>
      </c>
      <c r="G361" s="1967" t="s">
        <v>10967</v>
      </c>
      <c r="H361" s="115" t="s">
        <v>10966</v>
      </c>
      <c r="I361" s="115" t="s">
        <v>10965</v>
      </c>
      <c r="J361" s="115" t="s">
        <v>4921</v>
      </c>
      <c r="K361" s="2013" t="s">
        <v>10675</v>
      </c>
      <c r="L361" s="94" t="s">
        <v>10964</v>
      </c>
      <c r="M361" s="94"/>
      <c r="N361" s="2001" t="s">
        <v>4953</v>
      </c>
      <c r="O361" s="2001"/>
      <c r="P361" s="2001" t="s">
        <v>4953</v>
      </c>
      <c r="Q361" s="112">
        <v>2459</v>
      </c>
      <c r="R361" s="112">
        <v>1686</v>
      </c>
      <c r="S361" s="112">
        <v>297</v>
      </c>
      <c r="T361" s="112">
        <v>225</v>
      </c>
      <c r="U361" s="112"/>
      <c r="V361" s="112">
        <v>72</v>
      </c>
      <c r="W361" s="112">
        <v>53</v>
      </c>
      <c r="X361" s="117" t="s">
        <v>4935</v>
      </c>
      <c r="Y361" s="112">
        <v>225</v>
      </c>
      <c r="Z361" s="112">
        <v>30</v>
      </c>
      <c r="AA361" s="112">
        <v>50</v>
      </c>
      <c r="AB361" s="112">
        <v>25</v>
      </c>
      <c r="AC361" s="147"/>
      <c r="AD361" s="147"/>
      <c r="AE361" s="112" t="s">
        <v>10963</v>
      </c>
      <c r="AF361" s="94" t="s">
        <v>10962</v>
      </c>
      <c r="AG361" s="112">
        <v>425</v>
      </c>
      <c r="AH361" s="112">
        <v>877</v>
      </c>
      <c r="AI361" s="115"/>
      <c r="AJ361" s="115"/>
      <c r="AK361" s="115" t="s">
        <v>4950</v>
      </c>
      <c r="AL361" s="115">
        <v>1</v>
      </c>
      <c r="AM361" s="115"/>
      <c r="AN361" s="115">
        <v>1</v>
      </c>
      <c r="AO361" s="115"/>
      <c r="AP361" s="115"/>
      <c r="AQ361" s="115">
        <v>221</v>
      </c>
      <c r="AR361" s="115" t="s">
        <v>4910</v>
      </c>
      <c r="AS361" s="115" t="s">
        <v>5091</v>
      </c>
      <c r="AT361" s="115" t="s">
        <v>10961</v>
      </c>
      <c r="AU361" s="109">
        <v>1131</v>
      </c>
      <c r="AV361" s="109">
        <v>5.117647058823529</v>
      </c>
      <c r="AW361" s="112"/>
      <c r="AX361" s="112"/>
      <c r="AY361" s="112"/>
      <c r="AZ361" s="112"/>
      <c r="BA361" s="112"/>
      <c r="BB361" s="117"/>
      <c r="BC361" s="117"/>
      <c r="BD361" s="117"/>
      <c r="BE361" s="2002" t="s">
        <v>4908</v>
      </c>
      <c r="BF361" s="109"/>
      <c r="BG361" s="109"/>
      <c r="BH361" s="109"/>
      <c r="BI361" s="109"/>
      <c r="BJ361" s="109"/>
      <c r="BK361" s="117"/>
      <c r="BL361" s="117"/>
      <c r="BM361" s="2002"/>
      <c r="BN361" s="2003"/>
      <c r="BO361" s="115">
        <v>1</v>
      </c>
      <c r="BP361" s="115"/>
      <c r="BQ361" s="115">
        <v>1</v>
      </c>
      <c r="BR361" s="115"/>
      <c r="BS361" s="115"/>
      <c r="BT361" s="115">
        <v>3</v>
      </c>
      <c r="BU361" s="115"/>
      <c r="BV361" s="115"/>
      <c r="BW361" s="115"/>
      <c r="BX361" s="115"/>
      <c r="BY361" s="115"/>
      <c r="BZ361" s="115"/>
      <c r="CA361" s="115"/>
      <c r="CB361" s="115"/>
      <c r="CC361" s="115"/>
    </row>
    <row r="362" spans="1:81" s="187" customFormat="1" ht="16.5" customHeight="1">
      <c r="A362" s="115">
        <v>305</v>
      </c>
      <c r="B362" s="115" t="s">
        <v>10103</v>
      </c>
      <c r="C362" s="115" t="s">
        <v>10960</v>
      </c>
      <c r="D362" s="115" t="s">
        <v>5426</v>
      </c>
      <c r="E362" s="115" t="s">
        <v>4944</v>
      </c>
      <c r="F362" s="115" t="s">
        <v>10959</v>
      </c>
      <c r="G362" s="1967" t="s">
        <v>10958</v>
      </c>
      <c r="H362" s="115" t="s">
        <v>10957</v>
      </c>
      <c r="I362" s="115" t="s">
        <v>10956</v>
      </c>
      <c r="J362" s="115" t="s">
        <v>4921</v>
      </c>
      <c r="K362" s="2013" t="s">
        <v>10955</v>
      </c>
      <c r="L362" s="2013" t="s">
        <v>10954</v>
      </c>
      <c r="M362" s="94" t="s">
        <v>10953</v>
      </c>
      <c r="N362" s="94" t="s">
        <v>4917</v>
      </c>
      <c r="O362" s="94"/>
      <c r="P362" s="2001" t="s">
        <v>4921</v>
      </c>
      <c r="Q362" s="112">
        <v>4103</v>
      </c>
      <c r="R362" s="112">
        <v>6725</v>
      </c>
      <c r="S362" s="112">
        <v>1149</v>
      </c>
      <c r="T362" s="112">
        <v>994</v>
      </c>
      <c r="U362" s="112" t="s">
        <v>5072</v>
      </c>
      <c r="V362" s="112">
        <v>155</v>
      </c>
      <c r="W362" s="112">
        <v>641</v>
      </c>
      <c r="X362" s="117" t="s">
        <v>5029</v>
      </c>
      <c r="Y362" s="112">
        <v>229</v>
      </c>
      <c r="Z362" s="112">
        <v>47</v>
      </c>
      <c r="AA362" s="112">
        <v>6393</v>
      </c>
      <c r="AB362" s="112">
        <v>150</v>
      </c>
      <c r="AC362" s="112"/>
      <c r="AD362" s="112"/>
      <c r="AE362" s="112">
        <v>48</v>
      </c>
      <c r="AF362" s="94" t="s">
        <v>10952</v>
      </c>
      <c r="AG362" s="112">
        <v>4859</v>
      </c>
      <c r="AH362" s="112">
        <v>5827</v>
      </c>
      <c r="AI362" s="115" t="s">
        <v>10951</v>
      </c>
      <c r="AJ362" s="115" t="s">
        <v>9623</v>
      </c>
      <c r="AK362" s="115" t="s">
        <v>5593</v>
      </c>
      <c r="AL362" s="115">
        <v>7</v>
      </c>
      <c r="AM362" s="115">
        <v>2</v>
      </c>
      <c r="AN362" s="115">
        <v>4</v>
      </c>
      <c r="AO362" s="115">
        <v>1</v>
      </c>
      <c r="AP362" s="115"/>
      <c r="AQ362" s="115">
        <v>297</v>
      </c>
      <c r="AR362" s="2036" t="s">
        <v>4932</v>
      </c>
      <c r="AS362" s="2036" t="s">
        <v>4932</v>
      </c>
      <c r="AT362" s="115" t="s">
        <v>10950</v>
      </c>
      <c r="AU362" s="109">
        <v>14825</v>
      </c>
      <c r="AV362" s="109">
        <v>49.915824915824913</v>
      </c>
      <c r="AW362" s="112"/>
      <c r="AX362" s="112"/>
      <c r="AY362" s="112"/>
      <c r="AZ362" s="112"/>
      <c r="BA362" s="112"/>
      <c r="BB362" s="117"/>
      <c r="BC362" s="117"/>
      <c r="BD362" s="117"/>
      <c r="BE362" s="2002" t="s">
        <v>4908</v>
      </c>
      <c r="BF362" s="109"/>
      <c r="BG362" s="109"/>
      <c r="BH362" s="109"/>
      <c r="BI362" s="109"/>
      <c r="BJ362" s="109"/>
      <c r="BK362" s="117"/>
      <c r="BL362" s="117"/>
      <c r="BM362" s="2002"/>
      <c r="BN362" s="2003" t="s">
        <v>4908</v>
      </c>
      <c r="BO362" s="115"/>
      <c r="BP362" s="115"/>
      <c r="BQ362" s="115"/>
      <c r="BR362" s="115"/>
      <c r="BS362" s="115">
        <v>6</v>
      </c>
      <c r="BT362" s="115"/>
      <c r="BU362" s="115"/>
      <c r="BV362" s="115">
        <v>2</v>
      </c>
      <c r="BW362" s="115"/>
      <c r="BX362" s="115">
        <v>22</v>
      </c>
      <c r="BY362" s="115"/>
      <c r="BZ362" s="115"/>
      <c r="CA362" s="115"/>
      <c r="CB362" s="115"/>
      <c r="CC362" s="115"/>
    </row>
    <row r="363" spans="1:81" s="187" customFormat="1" ht="16.5" customHeight="1">
      <c r="A363" s="115">
        <v>306</v>
      </c>
      <c r="B363" s="115" t="s">
        <v>10103</v>
      </c>
      <c r="C363" s="115" t="s">
        <v>10757</v>
      </c>
      <c r="D363" s="115" t="s">
        <v>5426</v>
      </c>
      <c r="E363" s="115" t="s">
        <v>4926</v>
      </c>
      <c r="F363" s="115" t="s">
        <v>10949</v>
      </c>
      <c r="G363" s="1967" t="s">
        <v>10948</v>
      </c>
      <c r="H363" s="115" t="s">
        <v>10947</v>
      </c>
      <c r="I363" s="115" t="s">
        <v>10946</v>
      </c>
      <c r="J363" s="115" t="s">
        <v>4921</v>
      </c>
      <c r="K363" s="115" t="s">
        <v>10945</v>
      </c>
      <c r="L363" s="115" t="s">
        <v>10944</v>
      </c>
      <c r="M363" s="94" t="s">
        <v>10943</v>
      </c>
      <c r="N363" s="2001" t="s">
        <v>4917</v>
      </c>
      <c r="O363" s="2001"/>
      <c r="P363" s="2001" t="s">
        <v>4921</v>
      </c>
      <c r="Q363" s="112">
        <v>26541</v>
      </c>
      <c r="R363" s="112">
        <v>8342</v>
      </c>
      <c r="S363" s="112">
        <v>2099</v>
      </c>
      <c r="T363" s="112">
        <v>1782</v>
      </c>
      <c r="U363" s="112" t="s">
        <v>5141</v>
      </c>
      <c r="V363" s="112">
        <v>317</v>
      </c>
      <c r="W363" s="112">
        <v>242</v>
      </c>
      <c r="X363" s="117" t="s">
        <v>4935</v>
      </c>
      <c r="Y363" s="112">
        <v>577</v>
      </c>
      <c r="Z363" s="112">
        <v>815.5</v>
      </c>
      <c r="AA363" s="112"/>
      <c r="AB363" s="112">
        <v>105</v>
      </c>
      <c r="AC363" s="112">
        <v>40</v>
      </c>
      <c r="AD363" s="112">
        <v>103</v>
      </c>
      <c r="AE363" s="112" t="s">
        <v>10942</v>
      </c>
      <c r="AF363" s="115" t="s">
        <v>10941</v>
      </c>
      <c r="AG363" s="112">
        <v>24630</v>
      </c>
      <c r="AH363" s="112">
        <v>180685</v>
      </c>
      <c r="AI363" s="115" t="s">
        <v>10940</v>
      </c>
      <c r="AJ363" s="115" t="s">
        <v>10939</v>
      </c>
      <c r="AK363" s="115" t="s">
        <v>6023</v>
      </c>
      <c r="AL363" s="115">
        <v>14</v>
      </c>
      <c r="AM363" s="115">
        <v>3</v>
      </c>
      <c r="AN363" s="115">
        <v>11</v>
      </c>
      <c r="AO363" s="115"/>
      <c r="AP363" s="115"/>
      <c r="AQ363" s="115">
        <v>300</v>
      </c>
      <c r="AR363" s="115" t="s">
        <v>5206</v>
      </c>
      <c r="AS363" s="115" t="s">
        <v>5206</v>
      </c>
      <c r="AT363" s="115" t="s">
        <v>10938</v>
      </c>
      <c r="AU363" s="109">
        <v>42214</v>
      </c>
      <c r="AV363" s="109">
        <v>140.71333333333334</v>
      </c>
      <c r="AW363" s="112">
        <v>5000</v>
      </c>
      <c r="AX363" s="112">
        <v>5000</v>
      </c>
      <c r="AY363" s="112">
        <v>5000</v>
      </c>
      <c r="AZ363" s="112">
        <v>5000</v>
      </c>
      <c r="BA363" s="112">
        <v>5000</v>
      </c>
      <c r="BB363" s="117">
        <v>20</v>
      </c>
      <c r="BC363" s="117" t="s">
        <v>10937</v>
      </c>
      <c r="BD363" s="2002" t="s">
        <v>10936</v>
      </c>
      <c r="BE363" s="2002" t="s">
        <v>10935</v>
      </c>
      <c r="BF363" s="109" t="s">
        <v>10934</v>
      </c>
      <c r="BG363" s="109" t="s">
        <v>10934</v>
      </c>
      <c r="BH363" s="109" t="s">
        <v>10934</v>
      </c>
      <c r="BI363" s="109" t="s">
        <v>10934</v>
      </c>
      <c r="BJ363" s="109" t="s">
        <v>10934</v>
      </c>
      <c r="BK363" s="117" t="s">
        <v>10933</v>
      </c>
      <c r="BL363" s="117" t="s">
        <v>10933</v>
      </c>
      <c r="BM363" s="117" t="s">
        <v>10933</v>
      </c>
      <c r="BN363" s="2181" t="s">
        <v>10933</v>
      </c>
      <c r="BO363" s="115">
        <v>2</v>
      </c>
      <c r="BP363" s="115"/>
      <c r="BQ363" s="115">
        <v>2</v>
      </c>
      <c r="BR363" s="115"/>
      <c r="BS363" s="115">
        <v>2</v>
      </c>
      <c r="BT363" s="115"/>
      <c r="BU363" s="115">
        <v>10</v>
      </c>
      <c r="BV363" s="115"/>
      <c r="BW363" s="115">
        <v>2</v>
      </c>
      <c r="BX363" s="115">
        <v>6</v>
      </c>
      <c r="BY363" s="115"/>
      <c r="BZ363" s="115"/>
      <c r="CA363" s="115"/>
      <c r="CB363" s="115"/>
      <c r="CC363" s="115"/>
    </row>
    <row r="364" spans="1:81" s="187" customFormat="1" ht="16.5" customHeight="1">
      <c r="A364" s="115">
        <v>307</v>
      </c>
      <c r="B364" s="115" t="s">
        <v>10103</v>
      </c>
      <c r="C364" s="115" t="s">
        <v>1188</v>
      </c>
      <c r="D364" s="115" t="s">
        <v>5986</v>
      </c>
      <c r="E364" s="115" t="s">
        <v>4926</v>
      </c>
      <c r="F364" s="115" t="s">
        <v>10932</v>
      </c>
      <c r="G364" s="1967" t="s">
        <v>10931</v>
      </c>
      <c r="H364" s="115" t="s">
        <v>10930</v>
      </c>
      <c r="I364" s="115" t="s">
        <v>10929</v>
      </c>
      <c r="J364" s="115" t="s">
        <v>4921</v>
      </c>
      <c r="K364" s="2013" t="s">
        <v>10928</v>
      </c>
      <c r="L364" s="2013" t="s">
        <v>10927</v>
      </c>
      <c r="M364" s="94" t="s">
        <v>10926</v>
      </c>
      <c r="N364" s="2001" t="s">
        <v>4993</v>
      </c>
      <c r="O364" s="2001" t="s">
        <v>5251</v>
      </c>
      <c r="P364" s="2001" t="s">
        <v>4953</v>
      </c>
      <c r="Q364" s="112">
        <v>7846</v>
      </c>
      <c r="R364" s="112">
        <v>2840</v>
      </c>
      <c r="S364" s="112">
        <v>971</v>
      </c>
      <c r="T364" s="112">
        <v>779</v>
      </c>
      <c r="U364" s="112"/>
      <c r="V364" s="112">
        <v>192</v>
      </c>
      <c r="W364" s="112">
        <v>159</v>
      </c>
      <c r="X364" s="117" t="s">
        <v>5029</v>
      </c>
      <c r="Y364" s="112">
        <v>344</v>
      </c>
      <c r="Z364" s="112">
        <v>12</v>
      </c>
      <c r="AA364" s="112">
        <v>100</v>
      </c>
      <c r="AB364" s="112">
        <v>90</v>
      </c>
      <c r="AC364" s="112"/>
      <c r="AD364" s="112">
        <v>328</v>
      </c>
      <c r="AE364" s="112" t="s">
        <v>10925</v>
      </c>
      <c r="AF364" s="94" t="s">
        <v>10924</v>
      </c>
      <c r="AG364" s="112">
        <v>304</v>
      </c>
      <c r="AH364" s="112">
        <v>929</v>
      </c>
      <c r="AI364" s="115"/>
      <c r="AJ364" s="115"/>
      <c r="AK364" s="115" t="s">
        <v>4987</v>
      </c>
      <c r="AL364" s="115">
        <v>6</v>
      </c>
      <c r="AM364" s="115">
        <v>1</v>
      </c>
      <c r="AN364" s="115">
        <v>3</v>
      </c>
      <c r="AO364" s="115">
        <v>1</v>
      </c>
      <c r="AP364" s="115">
        <v>1</v>
      </c>
      <c r="AQ364" s="115">
        <v>285</v>
      </c>
      <c r="AR364" s="2036" t="s">
        <v>4932</v>
      </c>
      <c r="AS364" s="2036" t="s">
        <v>4932</v>
      </c>
      <c r="AT364" s="115" t="s">
        <v>10923</v>
      </c>
      <c r="AU364" s="109">
        <v>37218</v>
      </c>
      <c r="AV364" s="109">
        <v>130.58947368421053</v>
      </c>
      <c r="AW364" s="112"/>
      <c r="AX364" s="112"/>
      <c r="AY364" s="112"/>
      <c r="AZ364" s="112"/>
      <c r="BA364" s="112"/>
      <c r="BB364" s="117"/>
      <c r="BC364" s="117"/>
      <c r="BD364" s="117"/>
      <c r="BE364" s="2002" t="s">
        <v>5128</v>
      </c>
      <c r="BF364" s="109"/>
      <c r="BG364" s="109"/>
      <c r="BH364" s="109"/>
      <c r="BI364" s="109"/>
      <c r="BJ364" s="109"/>
      <c r="BK364" s="117"/>
      <c r="BL364" s="117"/>
      <c r="BM364" s="2002"/>
      <c r="BN364" s="2003" t="s">
        <v>5128</v>
      </c>
      <c r="BO364" s="115">
        <v>2</v>
      </c>
      <c r="BP364" s="115"/>
      <c r="BQ364" s="115">
        <v>2</v>
      </c>
      <c r="BR364" s="115">
        <v>1</v>
      </c>
      <c r="BS364" s="115"/>
      <c r="BT364" s="115">
        <v>3</v>
      </c>
      <c r="BU364" s="115"/>
      <c r="BV364" s="115">
        <v>4</v>
      </c>
      <c r="BW364" s="115"/>
      <c r="BX364" s="115">
        <v>13</v>
      </c>
      <c r="BY364" s="115"/>
      <c r="BZ364" s="115"/>
      <c r="CA364" s="115"/>
      <c r="CB364" s="115"/>
      <c r="CC364" s="115"/>
    </row>
    <row r="365" spans="1:81" s="187" customFormat="1" ht="16.5" customHeight="1">
      <c r="A365" s="115">
        <v>308</v>
      </c>
      <c r="B365" s="94" t="s">
        <v>55</v>
      </c>
      <c r="C365" s="94" t="s">
        <v>1190</v>
      </c>
      <c r="D365" s="94" t="s">
        <v>5986</v>
      </c>
      <c r="E365" s="94" t="s">
        <v>4926</v>
      </c>
      <c r="F365" s="94" t="s">
        <v>10922</v>
      </c>
      <c r="G365" s="2273" t="s">
        <v>10921</v>
      </c>
      <c r="H365" s="94" t="s">
        <v>10920</v>
      </c>
      <c r="I365" s="94" t="s">
        <v>20363</v>
      </c>
      <c r="J365" s="115" t="s">
        <v>4921</v>
      </c>
      <c r="K365" s="94" t="s">
        <v>20415</v>
      </c>
      <c r="L365" s="94" t="s">
        <v>10919</v>
      </c>
      <c r="M365" s="94" t="s">
        <v>10918</v>
      </c>
      <c r="N365" s="94" t="s">
        <v>4917</v>
      </c>
      <c r="O365" s="94"/>
      <c r="P365" s="94" t="s">
        <v>4917</v>
      </c>
      <c r="Q365" s="112">
        <v>1218.25</v>
      </c>
      <c r="R365" s="112">
        <v>2961.11</v>
      </c>
      <c r="S365" s="112">
        <v>731</v>
      </c>
      <c r="T365" s="112">
        <v>595</v>
      </c>
      <c r="U365" s="112" t="s">
        <v>5582</v>
      </c>
      <c r="V365" s="112">
        <v>136</v>
      </c>
      <c r="W365" s="112">
        <v>496</v>
      </c>
      <c r="X365" s="117" t="s">
        <v>4935</v>
      </c>
      <c r="Y365" s="112">
        <f>277.97+66.21</f>
        <v>344.18</v>
      </c>
      <c r="Z365" s="112"/>
      <c r="AA365" s="112"/>
      <c r="AB365" s="112">
        <v>132.74</v>
      </c>
      <c r="AC365" s="112"/>
      <c r="AD365" s="112"/>
      <c r="AE365" s="112" t="s">
        <v>10917</v>
      </c>
      <c r="AF365" s="94" t="s">
        <v>10916</v>
      </c>
      <c r="AG365" s="188">
        <v>12421</v>
      </c>
      <c r="AH365" s="188">
        <v>16382</v>
      </c>
      <c r="AI365" s="115" t="s">
        <v>10915</v>
      </c>
      <c r="AJ365" s="115" t="s">
        <v>10914</v>
      </c>
      <c r="AK365" s="94" t="s">
        <v>4950</v>
      </c>
      <c r="AL365" s="94">
        <v>3</v>
      </c>
      <c r="AM365" s="94">
        <v>2</v>
      </c>
      <c r="AN365" s="94">
        <v>1</v>
      </c>
      <c r="AO365" s="94"/>
      <c r="AP365" s="94"/>
      <c r="AQ365" s="94">
        <v>207</v>
      </c>
      <c r="AR365" s="94" t="s">
        <v>5206</v>
      </c>
      <c r="AS365" s="94" t="s">
        <v>5206</v>
      </c>
      <c r="AT365" s="94" t="s">
        <v>10913</v>
      </c>
      <c r="AU365" s="109">
        <v>3869</v>
      </c>
      <c r="AV365" s="109">
        <v>18.690821256038646</v>
      </c>
      <c r="AW365" s="112"/>
      <c r="AX365" s="112"/>
      <c r="AY365" s="112"/>
      <c r="AZ365" s="112"/>
      <c r="BA365" s="112"/>
      <c r="BB365" s="117"/>
      <c r="BC365" s="117"/>
      <c r="BD365" s="94"/>
      <c r="BE365" s="94" t="s">
        <v>4908</v>
      </c>
      <c r="BF365" s="109"/>
      <c r="BG365" s="109"/>
      <c r="BH365" s="109"/>
      <c r="BI365" s="109"/>
      <c r="BJ365" s="109"/>
      <c r="BK365" s="117"/>
      <c r="BL365" s="117"/>
      <c r="BM365" s="117"/>
      <c r="BN365" s="2073" t="s">
        <v>4908</v>
      </c>
      <c r="BO365" s="94">
        <v>2</v>
      </c>
      <c r="BP365" s="94"/>
      <c r="BQ365" s="94">
        <v>2</v>
      </c>
      <c r="BR365" s="94">
        <v>5</v>
      </c>
      <c r="BS365" s="94"/>
      <c r="BT365" s="94">
        <v>2</v>
      </c>
      <c r="BU365" s="94">
        <v>1</v>
      </c>
      <c r="BV365" s="94">
        <v>1</v>
      </c>
      <c r="BW365" s="94"/>
      <c r="BX365" s="94"/>
      <c r="BY365" s="94"/>
      <c r="BZ365" s="94"/>
      <c r="CA365" s="94"/>
      <c r="CB365" s="94"/>
      <c r="CC365" s="117"/>
    </row>
    <row r="366" spans="1:81" s="187" customFormat="1" ht="16.5" customHeight="1">
      <c r="A366" s="115">
        <v>309</v>
      </c>
      <c r="B366" s="115" t="s">
        <v>55</v>
      </c>
      <c r="C366" s="115" t="s">
        <v>10912</v>
      </c>
      <c r="D366" s="115" t="s">
        <v>5986</v>
      </c>
      <c r="E366" s="115" t="s">
        <v>4926</v>
      </c>
      <c r="F366" s="115" t="s">
        <v>10911</v>
      </c>
      <c r="G366" s="1967" t="s">
        <v>10910</v>
      </c>
      <c r="H366" s="115" t="s">
        <v>10909</v>
      </c>
      <c r="I366" s="115" t="s">
        <v>10908</v>
      </c>
      <c r="J366" s="115" t="s">
        <v>4921</v>
      </c>
      <c r="K366" s="2013" t="s">
        <v>10907</v>
      </c>
      <c r="L366" s="2013" t="s">
        <v>10906</v>
      </c>
      <c r="M366" s="94" t="s">
        <v>10905</v>
      </c>
      <c r="N366" s="2001" t="s">
        <v>4953</v>
      </c>
      <c r="O366" s="2001"/>
      <c r="P366" s="2001" t="s">
        <v>4953</v>
      </c>
      <c r="Q366" s="112">
        <v>43410</v>
      </c>
      <c r="R366" s="112">
        <v>2035.29</v>
      </c>
      <c r="S366" s="112">
        <v>801</v>
      </c>
      <c r="T366" s="112">
        <v>371</v>
      </c>
      <c r="U366" s="112" t="s">
        <v>10904</v>
      </c>
      <c r="V366" s="112">
        <v>430</v>
      </c>
      <c r="W366" s="112">
        <v>36</v>
      </c>
      <c r="X366" s="117" t="s">
        <v>5029</v>
      </c>
      <c r="Y366" s="112">
        <v>272.19</v>
      </c>
      <c r="Z366" s="112">
        <v>140</v>
      </c>
      <c r="AA366" s="112">
        <v>20875</v>
      </c>
      <c r="AB366" s="112">
        <v>60</v>
      </c>
      <c r="AC366" s="112">
        <v>34</v>
      </c>
      <c r="AD366" s="112"/>
      <c r="AE366" s="112">
        <v>166</v>
      </c>
      <c r="AF366" s="94" t="s">
        <v>10903</v>
      </c>
      <c r="AG366" s="112">
        <v>40</v>
      </c>
      <c r="AH366" s="112">
        <v>21053</v>
      </c>
      <c r="AI366" s="115"/>
      <c r="AJ366" s="115"/>
      <c r="AK366" s="115" t="s">
        <v>5593</v>
      </c>
      <c r="AL366" s="115">
        <v>7</v>
      </c>
      <c r="AM366" s="115">
        <v>2</v>
      </c>
      <c r="AN366" s="115">
        <v>1</v>
      </c>
      <c r="AO366" s="115">
        <v>4</v>
      </c>
      <c r="AP366" s="115"/>
      <c r="AQ366" s="115">
        <v>300</v>
      </c>
      <c r="AR366" s="2036" t="s">
        <v>4932</v>
      </c>
      <c r="AS366" s="2036" t="s">
        <v>4932</v>
      </c>
      <c r="AT366" s="115" t="s">
        <v>10902</v>
      </c>
      <c r="AU366" s="109">
        <v>28567</v>
      </c>
      <c r="AV366" s="109">
        <v>95.223333333333329</v>
      </c>
      <c r="AW366" s="112">
        <v>2000</v>
      </c>
      <c r="AX366" s="112">
        <v>500</v>
      </c>
      <c r="AY366" s="112">
        <v>1000</v>
      </c>
      <c r="AZ366" s="112">
        <v>1500</v>
      </c>
      <c r="BA366" s="112">
        <v>2000</v>
      </c>
      <c r="BB366" s="117">
        <v>25</v>
      </c>
      <c r="BC366" s="117"/>
      <c r="BD366" s="117" t="s">
        <v>10901</v>
      </c>
      <c r="BE366" s="2302"/>
      <c r="BF366" s="109"/>
      <c r="BG366" s="109"/>
      <c r="BH366" s="109"/>
      <c r="BI366" s="109"/>
      <c r="BJ366" s="109"/>
      <c r="BK366" s="117"/>
      <c r="BL366" s="117"/>
      <c r="BM366" s="2002"/>
      <c r="BN366" s="2003"/>
      <c r="BO366" s="115"/>
      <c r="BP366" s="115"/>
      <c r="BQ366" s="115"/>
      <c r="BR366" s="115"/>
      <c r="BS366" s="115"/>
      <c r="BT366" s="115"/>
      <c r="BU366" s="115">
        <v>7</v>
      </c>
      <c r="BV366" s="115">
        <v>2</v>
      </c>
      <c r="BW366" s="115"/>
      <c r="BX366" s="115">
        <v>50</v>
      </c>
      <c r="BY366" s="115"/>
      <c r="BZ366" s="115"/>
      <c r="CA366" s="115"/>
      <c r="CB366" s="115"/>
      <c r="CC366" s="115"/>
    </row>
    <row r="367" spans="1:81" s="2049" customFormat="1" ht="16.5" customHeight="1">
      <c r="A367" s="2132"/>
      <c r="B367" s="167" t="s">
        <v>10900</v>
      </c>
      <c r="C367" s="2133"/>
      <c r="D367" s="2133">
        <v>49</v>
      </c>
      <c r="E367" s="2134"/>
      <c r="F367" s="229"/>
      <c r="G367" s="2159"/>
      <c r="H367" s="229"/>
      <c r="I367" s="229"/>
      <c r="J367" s="229"/>
      <c r="K367" s="2160"/>
      <c r="L367" s="2160"/>
      <c r="M367" s="2238"/>
      <c r="N367" s="2161"/>
      <c r="O367" s="2161"/>
      <c r="P367" s="2161"/>
      <c r="Q367" s="160"/>
      <c r="R367" s="160"/>
      <c r="S367" s="160"/>
      <c r="T367" s="160"/>
      <c r="U367" s="160"/>
      <c r="V367" s="160"/>
      <c r="W367" s="160"/>
      <c r="X367" s="162"/>
      <c r="Y367" s="160"/>
      <c r="Z367" s="160"/>
      <c r="AA367" s="160"/>
      <c r="AB367" s="160"/>
      <c r="AC367" s="160"/>
      <c r="AD367" s="160"/>
      <c r="AE367" s="160"/>
      <c r="AF367" s="317"/>
      <c r="AG367" s="160"/>
      <c r="AH367" s="160"/>
      <c r="AI367" s="162"/>
      <c r="AJ367" s="162"/>
      <c r="AK367" s="229"/>
      <c r="AL367" s="229"/>
      <c r="AM367" s="229"/>
      <c r="AN367" s="229"/>
      <c r="AO367" s="229"/>
      <c r="AP367" s="229"/>
      <c r="AQ367" s="229"/>
      <c r="AR367" s="229"/>
      <c r="AS367" s="229"/>
      <c r="AT367" s="229"/>
      <c r="AU367" s="471"/>
      <c r="AV367" s="471"/>
      <c r="AW367" s="470"/>
      <c r="AX367" s="160"/>
      <c r="AY367" s="160"/>
      <c r="AZ367" s="160"/>
      <c r="BA367" s="160"/>
      <c r="BB367" s="2239"/>
      <c r="BC367" s="2239"/>
      <c r="BD367" s="2239"/>
      <c r="BE367" s="2239"/>
      <c r="BF367" s="158"/>
      <c r="BG367" s="158"/>
      <c r="BH367" s="158"/>
      <c r="BI367" s="158"/>
      <c r="BJ367" s="158"/>
      <c r="BK367" s="2239"/>
      <c r="BL367" s="2239"/>
      <c r="BM367" s="2239"/>
      <c r="BN367" s="2240"/>
      <c r="BO367" s="229"/>
      <c r="BP367" s="229"/>
      <c r="BQ367" s="229"/>
      <c r="BR367" s="229"/>
      <c r="BS367" s="229"/>
      <c r="BT367" s="229"/>
      <c r="BU367" s="229"/>
      <c r="BV367" s="229"/>
      <c r="BW367" s="229"/>
      <c r="BX367" s="229"/>
      <c r="BY367" s="229"/>
      <c r="BZ367" s="229"/>
      <c r="CA367" s="229"/>
      <c r="CB367" s="229"/>
      <c r="CC367" s="229"/>
    </row>
    <row r="368" spans="1:81" s="187" customFormat="1" ht="16.5" customHeight="1">
      <c r="A368" s="115">
        <v>310</v>
      </c>
      <c r="B368" s="115" t="s">
        <v>10103</v>
      </c>
      <c r="C368" s="115" t="s">
        <v>10446</v>
      </c>
      <c r="D368" s="115" t="s">
        <v>4945</v>
      </c>
      <c r="E368" s="115" t="s">
        <v>5012</v>
      </c>
      <c r="F368" s="115" t="s">
        <v>10899</v>
      </c>
      <c r="G368" s="1967" t="s">
        <v>10898</v>
      </c>
      <c r="H368" s="115" t="s">
        <v>10897</v>
      </c>
      <c r="I368" s="115" t="s">
        <v>7530</v>
      </c>
      <c r="J368" s="115" t="s">
        <v>4921</v>
      </c>
      <c r="K368" s="2013" t="s">
        <v>10896</v>
      </c>
      <c r="L368" s="2307" t="s">
        <v>10895</v>
      </c>
      <c r="M368" s="2000" t="s">
        <v>10894</v>
      </c>
      <c r="N368" s="94" t="s">
        <v>4953</v>
      </c>
      <c r="O368" s="2001"/>
      <c r="P368" s="94" t="s">
        <v>4953</v>
      </c>
      <c r="Q368" s="112">
        <v>21313.19</v>
      </c>
      <c r="R368" s="112">
        <v>1198.4000000000001</v>
      </c>
      <c r="S368" s="112">
        <v>360</v>
      </c>
      <c r="T368" s="112">
        <v>360</v>
      </c>
      <c r="U368" s="112" t="s">
        <v>5072</v>
      </c>
      <c r="V368" s="112"/>
      <c r="W368" s="112">
        <v>20</v>
      </c>
      <c r="X368" s="117" t="s">
        <v>4935</v>
      </c>
      <c r="Y368" s="112">
        <v>417.17</v>
      </c>
      <c r="Z368" s="112"/>
      <c r="AA368" s="112"/>
      <c r="AB368" s="112">
        <v>167.44</v>
      </c>
      <c r="AC368" s="112"/>
      <c r="AD368" s="112"/>
      <c r="AE368" s="169" t="s">
        <v>10893</v>
      </c>
      <c r="AF368" s="94" t="s">
        <v>10892</v>
      </c>
      <c r="AG368" s="112">
        <v>62</v>
      </c>
      <c r="AH368" s="112">
        <v>119</v>
      </c>
      <c r="AI368" s="115"/>
      <c r="AJ368" s="115"/>
      <c r="AK368" s="115"/>
      <c r="AL368" s="115">
        <v>5</v>
      </c>
      <c r="AM368" s="115">
        <v>2</v>
      </c>
      <c r="AN368" s="115">
        <v>3</v>
      </c>
      <c r="AO368" s="115"/>
      <c r="AP368" s="115"/>
      <c r="AQ368" s="115">
        <v>131</v>
      </c>
      <c r="AR368" s="115" t="s">
        <v>5206</v>
      </c>
      <c r="AS368" s="115" t="s">
        <v>8141</v>
      </c>
      <c r="AT368" s="115" t="s">
        <v>5193</v>
      </c>
      <c r="AU368" s="109">
        <v>90638</v>
      </c>
      <c r="AV368" s="109">
        <v>691.89312977099235</v>
      </c>
      <c r="AW368" s="112"/>
      <c r="AX368" s="112"/>
      <c r="AY368" s="112"/>
      <c r="AZ368" s="112"/>
      <c r="BA368" s="112"/>
      <c r="BB368" s="117"/>
      <c r="BC368" s="117"/>
      <c r="BD368" s="117"/>
      <c r="BE368" s="2002" t="s">
        <v>4908</v>
      </c>
      <c r="BF368" s="109"/>
      <c r="BG368" s="109"/>
      <c r="BH368" s="109"/>
      <c r="BI368" s="109"/>
      <c r="BJ368" s="109"/>
      <c r="BK368" s="117"/>
      <c r="BL368" s="117"/>
      <c r="BM368" s="2002"/>
      <c r="BN368" s="2003"/>
      <c r="BO368" s="115"/>
      <c r="BP368" s="115"/>
      <c r="BQ368" s="115"/>
      <c r="BR368" s="115"/>
      <c r="BS368" s="115"/>
      <c r="BT368" s="115"/>
      <c r="BU368" s="115"/>
      <c r="BV368" s="115"/>
      <c r="BW368" s="115"/>
      <c r="BX368" s="115"/>
      <c r="BY368" s="115">
        <v>1</v>
      </c>
      <c r="BZ368" s="115">
        <v>1</v>
      </c>
      <c r="CA368" s="115">
        <v>1</v>
      </c>
      <c r="CB368" s="115"/>
      <c r="CC368" s="115"/>
    </row>
    <row r="369" spans="1:81" s="187" customFormat="1" ht="16.5" customHeight="1">
      <c r="A369" s="115">
        <v>311</v>
      </c>
      <c r="B369" s="115" t="s">
        <v>10103</v>
      </c>
      <c r="C369" s="115" t="s">
        <v>10862</v>
      </c>
      <c r="D369" s="115" t="s">
        <v>4945</v>
      </c>
      <c r="E369" s="115" t="s">
        <v>4944</v>
      </c>
      <c r="F369" s="115" t="s">
        <v>10891</v>
      </c>
      <c r="G369" s="1967" t="s">
        <v>10890</v>
      </c>
      <c r="H369" s="94" t="s">
        <v>10889</v>
      </c>
      <c r="I369" s="94" t="s">
        <v>10888</v>
      </c>
      <c r="J369" s="115" t="s">
        <v>4921</v>
      </c>
      <c r="K369" s="94" t="s">
        <v>10887</v>
      </c>
      <c r="L369" s="94" t="s">
        <v>10886</v>
      </c>
      <c r="M369" s="94" t="s">
        <v>10885</v>
      </c>
      <c r="N369" s="2001" t="s">
        <v>4953</v>
      </c>
      <c r="O369" s="94"/>
      <c r="P369" s="94" t="s">
        <v>4953</v>
      </c>
      <c r="Q369" s="112">
        <v>16854</v>
      </c>
      <c r="R369" s="112">
        <v>486</v>
      </c>
      <c r="S369" s="112">
        <v>185</v>
      </c>
      <c r="T369" s="112">
        <v>126</v>
      </c>
      <c r="U369" s="112" t="s">
        <v>5052</v>
      </c>
      <c r="V369" s="112">
        <v>59</v>
      </c>
      <c r="W369" s="112">
        <v>110</v>
      </c>
      <c r="X369" s="117" t="s">
        <v>5029</v>
      </c>
      <c r="Y369" s="112">
        <v>126</v>
      </c>
      <c r="Z369" s="112">
        <v>22</v>
      </c>
      <c r="AA369" s="112">
        <v>620</v>
      </c>
      <c r="AB369" s="112">
        <v>36</v>
      </c>
      <c r="AC369" s="112"/>
      <c r="AD369" s="112"/>
      <c r="AE369" s="112">
        <v>50</v>
      </c>
      <c r="AF369" s="94" t="s">
        <v>10884</v>
      </c>
      <c r="AG369" s="112">
        <v>207</v>
      </c>
      <c r="AH369" s="112">
        <v>207</v>
      </c>
      <c r="AI369" s="117"/>
      <c r="AJ369" s="117"/>
      <c r="AK369" s="94" t="s">
        <v>5593</v>
      </c>
      <c r="AL369" s="94">
        <v>31</v>
      </c>
      <c r="AM369" s="94">
        <v>3</v>
      </c>
      <c r="AN369" s="94">
        <v>17</v>
      </c>
      <c r="AO369" s="94">
        <v>10</v>
      </c>
      <c r="AP369" s="94">
        <v>1</v>
      </c>
      <c r="AQ369" s="94">
        <v>310</v>
      </c>
      <c r="AR369" s="94" t="s">
        <v>14139</v>
      </c>
      <c r="AS369" s="94" t="s">
        <v>14139</v>
      </c>
      <c r="AT369" s="94" t="s">
        <v>10837</v>
      </c>
      <c r="AU369" s="109">
        <v>12635</v>
      </c>
      <c r="AV369" s="109">
        <v>40.758064516129032</v>
      </c>
      <c r="AW369" s="112">
        <v>5000</v>
      </c>
      <c r="AX369" s="112">
        <v>2000</v>
      </c>
      <c r="AY369" s="112">
        <v>3000</v>
      </c>
      <c r="AZ369" s="112">
        <v>3000</v>
      </c>
      <c r="BA369" s="112">
        <v>5000</v>
      </c>
      <c r="BB369" s="2032">
        <v>20</v>
      </c>
      <c r="BC369" s="117">
        <v>50</v>
      </c>
      <c r="BD369" s="94" t="s">
        <v>10883</v>
      </c>
      <c r="BE369" s="94" t="s">
        <v>10882</v>
      </c>
      <c r="BF369" s="109"/>
      <c r="BG369" s="109"/>
      <c r="BH369" s="109"/>
      <c r="BI369" s="109"/>
      <c r="BJ369" s="109"/>
      <c r="BK369" s="117"/>
      <c r="BL369" s="117"/>
      <c r="BM369" s="2002"/>
      <c r="BN369" s="2003" t="s">
        <v>10881</v>
      </c>
      <c r="BO369" s="115"/>
      <c r="BP369" s="115"/>
      <c r="BQ369" s="115"/>
      <c r="BR369" s="115"/>
      <c r="BS369" s="115"/>
      <c r="BT369" s="115"/>
      <c r="BU369" s="115"/>
      <c r="BV369" s="115"/>
      <c r="BW369" s="115"/>
      <c r="BX369" s="115"/>
      <c r="BY369" s="94">
        <v>2</v>
      </c>
      <c r="BZ369" s="94">
        <v>1</v>
      </c>
      <c r="CA369" s="94"/>
      <c r="CB369" s="94">
        <v>1</v>
      </c>
      <c r="CC369" s="94">
        <v>4</v>
      </c>
    </row>
    <row r="370" spans="1:81" s="187" customFormat="1" ht="16.5" customHeight="1">
      <c r="A370" s="115">
        <v>312</v>
      </c>
      <c r="B370" s="115" t="s">
        <v>55</v>
      </c>
      <c r="C370" s="115" t="s">
        <v>1199</v>
      </c>
      <c r="D370" s="115" t="s">
        <v>140</v>
      </c>
      <c r="E370" s="115" t="s">
        <v>4926</v>
      </c>
      <c r="F370" s="94" t="s">
        <v>10880</v>
      </c>
      <c r="G370" s="1967" t="s">
        <v>10879</v>
      </c>
      <c r="H370" s="94" t="s">
        <v>10878</v>
      </c>
      <c r="I370" s="115" t="s">
        <v>20364</v>
      </c>
      <c r="J370" s="115" t="s">
        <v>4921</v>
      </c>
      <c r="K370" s="216" t="s">
        <v>20416</v>
      </c>
      <c r="L370" s="216" t="s">
        <v>10877</v>
      </c>
      <c r="M370" s="2000" t="s">
        <v>10876</v>
      </c>
      <c r="N370" s="216" t="s">
        <v>4953</v>
      </c>
      <c r="O370" s="216"/>
      <c r="P370" s="216" t="s">
        <v>4953</v>
      </c>
      <c r="Q370" s="112">
        <v>84249</v>
      </c>
      <c r="R370" s="112">
        <v>1228</v>
      </c>
      <c r="S370" s="112">
        <v>424</v>
      </c>
      <c r="T370" s="112">
        <v>147</v>
      </c>
      <c r="U370" s="112" t="s">
        <v>5141</v>
      </c>
      <c r="V370" s="112">
        <v>277</v>
      </c>
      <c r="W370" s="98">
        <v>78</v>
      </c>
      <c r="X370" s="218" t="s">
        <v>5029</v>
      </c>
      <c r="Y370" s="98">
        <v>286</v>
      </c>
      <c r="Z370" s="98">
        <v>275</v>
      </c>
      <c r="AA370" s="98">
        <v>20000</v>
      </c>
      <c r="AB370" s="98">
        <v>16</v>
      </c>
      <c r="AC370" s="98">
        <v>18</v>
      </c>
      <c r="AD370" s="98"/>
      <c r="AE370" s="112">
        <v>150</v>
      </c>
      <c r="AF370" s="116" t="s">
        <v>10875</v>
      </c>
      <c r="AG370" s="112">
        <v>2138</v>
      </c>
      <c r="AH370" s="112">
        <v>2430</v>
      </c>
      <c r="AI370" s="94" t="s">
        <v>10874</v>
      </c>
      <c r="AJ370" s="94" t="s">
        <v>10873</v>
      </c>
      <c r="AK370" s="94" t="s">
        <v>4950</v>
      </c>
      <c r="AL370" s="94">
        <v>3</v>
      </c>
      <c r="AM370" s="94">
        <v>3</v>
      </c>
      <c r="AN370" s="94"/>
      <c r="AO370" s="94"/>
      <c r="AP370" s="94"/>
      <c r="AQ370" s="94">
        <v>73</v>
      </c>
      <c r="AR370" s="94" t="s">
        <v>11929</v>
      </c>
      <c r="AS370" s="94" t="s">
        <v>11929</v>
      </c>
      <c r="AT370" s="94" t="s">
        <v>5129</v>
      </c>
      <c r="AU370" s="109">
        <v>1460</v>
      </c>
      <c r="AV370" s="109">
        <v>20</v>
      </c>
      <c r="AW370" s="112"/>
      <c r="AX370" s="112"/>
      <c r="AY370" s="112"/>
      <c r="AZ370" s="112"/>
      <c r="BA370" s="112"/>
      <c r="BB370" s="117"/>
      <c r="BC370" s="117"/>
      <c r="BD370" s="117"/>
      <c r="BE370" s="2002" t="s">
        <v>4908</v>
      </c>
      <c r="BF370" s="109"/>
      <c r="BG370" s="109"/>
      <c r="BH370" s="109"/>
      <c r="BI370" s="109"/>
      <c r="BJ370" s="109"/>
      <c r="BK370" s="117"/>
      <c r="BL370" s="117"/>
      <c r="BM370" s="2002"/>
      <c r="BN370" s="2073" t="s">
        <v>5128</v>
      </c>
      <c r="BO370" s="115"/>
      <c r="BP370" s="115"/>
      <c r="BQ370" s="115"/>
      <c r="BR370" s="115"/>
      <c r="BS370" s="115"/>
      <c r="BT370" s="115"/>
      <c r="BU370" s="115"/>
      <c r="BV370" s="115"/>
      <c r="BW370" s="115"/>
      <c r="BX370" s="115"/>
      <c r="BY370" s="94">
        <v>1</v>
      </c>
      <c r="BZ370" s="94">
        <v>2</v>
      </c>
      <c r="CA370" s="94">
        <v>1</v>
      </c>
      <c r="CB370" s="94"/>
      <c r="CC370" s="94">
        <v>10</v>
      </c>
    </row>
    <row r="371" spans="1:81" s="187" customFormat="1" ht="16.5" customHeight="1">
      <c r="A371" s="115">
        <v>313</v>
      </c>
      <c r="B371" s="115" t="s">
        <v>10103</v>
      </c>
      <c r="C371" s="115" t="s">
        <v>1302</v>
      </c>
      <c r="D371" s="115" t="s">
        <v>140</v>
      </c>
      <c r="E371" s="115" t="s">
        <v>4926</v>
      </c>
      <c r="F371" s="115" t="s">
        <v>10872</v>
      </c>
      <c r="G371" s="1967" t="s">
        <v>10871</v>
      </c>
      <c r="H371" s="115" t="s">
        <v>10870</v>
      </c>
      <c r="I371" s="115" t="s">
        <v>10869</v>
      </c>
      <c r="J371" s="115" t="s">
        <v>4921</v>
      </c>
      <c r="K371" s="2013" t="s">
        <v>10868</v>
      </c>
      <c r="L371" s="2013" t="s">
        <v>10867</v>
      </c>
      <c r="M371" s="2308" t="s">
        <v>10866</v>
      </c>
      <c r="N371" s="2001" t="s">
        <v>4953</v>
      </c>
      <c r="O371" s="2001"/>
      <c r="P371" s="94" t="s">
        <v>4953</v>
      </c>
      <c r="Q371" s="112">
        <v>1727</v>
      </c>
      <c r="R371" s="112">
        <v>1160</v>
      </c>
      <c r="S371" s="112">
        <v>1157</v>
      </c>
      <c r="T371" s="112">
        <v>1007</v>
      </c>
      <c r="U371" s="112"/>
      <c r="V371" s="112">
        <v>150</v>
      </c>
      <c r="W371" s="112">
        <v>20</v>
      </c>
      <c r="X371" s="117"/>
      <c r="Y371" s="112">
        <v>150</v>
      </c>
      <c r="Z371" s="112">
        <v>13</v>
      </c>
      <c r="AA371" s="112"/>
      <c r="AB371" s="112">
        <v>25</v>
      </c>
      <c r="AC371" s="112"/>
      <c r="AD371" s="112"/>
      <c r="AE371" s="112">
        <v>30</v>
      </c>
      <c r="AF371" s="94" t="s">
        <v>10865</v>
      </c>
      <c r="AG371" s="112"/>
      <c r="AH371" s="112">
        <v>2071</v>
      </c>
      <c r="AI371" s="117"/>
      <c r="AJ371" s="117"/>
      <c r="AK371" s="115"/>
      <c r="AL371" s="115"/>
      <c r="AM371" s="115"/>
      <c r="AN371" s="115"/>
      <c r="AO371" s="115"/>
      <c r="AP371" s="115"/>
      <c r="AQ371" s="115">
        <v>230</v>
      </c>
      <c r="AR371" s="115" t="s">
        <v>14132</v>
      </c>
      <c r="AS371" s="115"/>
      <c r="AT371" s="115" t="s">
        <v>10864</v>
      </c>
      <c r="AU371" s="109">
        <v>12000</v>
      </c>
      <c r="AV371" s="109">
        <v>52.173913043478258</v>
      </c>
      <c r="AW371" s="112"/>
      <c r="AX371" s="112"/>
      <c r="AY371" s="112"/>
      <c r="AZ371" s="112"/>
      <c r="BA371" s="112"/>
      <c r="BB371" s="2309"/>
      <c r="BC371" s="2309"/>
      <c r="BD371" s="2309"/>
      <c r="BE371" s="2002"/>
      <c r="BF371" s="109">
        <v>7000</v>
      </c>
      <c r="BG371" s="109">
        <v>6000</v>
      </c>
      <c r="BH371" s="109">
        <v>6000</v>
      </c>
      <c r="BI371" s="109">
        <v>6000</v>
      </c>
      <c r="BJ371" s="109">
        <v>6000</v>
      </c>
      <c r="BK371" s="2309">
        <v>15</v>
      </c>
      <c r="BL371" s="2309"/>
      <c r="BM371" s="2002"/>
      <c r="BN371" s="2003" t="s">
        <v>10863</v>
      </c>
      <c r="BO371" s="115"/>
      <c r="BP371" s="115"/>
      <c r="BQ371" s="115"/>
      <c r="BR371" s="115"/>
      <c r="BS371" s="115"/>
      <c r="BT371" s="115"/>
      <c r="BU371" s="115"/>
      <c r="BV371" s="115"/>
      <c r="BW371" s="115"/>
      <c r="BX371" s="115"/>
      <c r="BY371" s="115">
        <v>1</v>
      </c>
      <c r="BZ371" s="115"/>
      <c r="CA371" s="115">
        <v>1</v>
      </c>
      <c r="CB371" s="115"/>
      <c r="CC371" s="115">
        <v>2</v>
      </c>
    </row>
    <row r="372" spans="1:81" s="187" customFormat="1" ht="16.5" customHeight="1">
      <c r="A372" s="115">
        <v>314</v>
      </c>
      <c r="B372" s="115" t="s">
        <v>10103</v>
      </c>
      <c r="C372" s="115" t="s">
        <v>10862</v>
      </c>
      <c r="D372" s="115" t="s">
        <v>4945</v>
      </c>
      <c r="E372" s="115" t="s">
        <v>4926</v>
      </c>
      <c r="F372" s="115" t="s">
        <v>10861</v>
      </c>
      <c r="G372" s="1967" t="s">
        <v>10860</v>
      </c>
      <c r="H372" s="115" t="s">
        <v>10859</v>
      </c>
      <c r="I372" s="115" t="s">
        <v>10858</v>
      </c>
      <c r="J372" s="115" t="s">
        <v>4921</v>
      </c>
      <c r="K372" s="2013" t="s">
        <v>20448</v>
      </c>
      <c r="L372" s="2013" t="s">
        <v>10857</v>
      </c>
      <c r="M372" s="94" t="s">
        <v>10856</v>
      </c>
      <c r="N372" s="2001" t="s">
        <v>4953</v>
      </c>
      <c r="O372" s="2001"/>
      <c r="P372" s="2001" t="s">
        <v>4953</v>
      </c>
      <c r="Q372" s="112">
        <v>7500</v>
      </c>
      <c r="R372" s="112">
        <v>1243</v>
      </c>
      <c r="S372" s="112">
        <v>1042</v>
      </c>
      <c r="T372" s="112">
        <v>955</v>
      </c>
      <c r="U372" s="112" t="s">
        <v>5072</v>
      </c>
      <c r="V372" s="112">
        <v>87</v>
      </c>
      <c r="W372" s="112">
        <v>21</v>
      </c>
      <c r="X372" s="117" t="s">
        <v>5029</v>
      </c>
      <c r="Y372" s="112">
        <v>50</v>
      </c>
      <c r="Z372" s="112">
        <v>20</v>
      </c>
      <c r="AA372" s="112">
        <v>800</v>
      </c>
      <c r="AB372" s="112">
        <v>23</v>
      </c>
      <c r="AC372" s="112"/>
      <c r="AD372" s="112"/>
      <c r="AE372" s="112" t="s">
        <v>10855</v>
      </c>
      <c r="AF372" s="94" t="s">
        <v>10854</v>
      </c>
      <c r="AG372" s="112">
        <v>12</v>
      </c>
      <c r="AH372" s="112">
        <v>7362</v>
      </c>
      <c r="AI372" s="117"/>
      <c r="AJ372" s="117"/>
      <c r="AK372" s="115" t="s">
        <v>4987</v>
      </c>
      <c r="AL372" s="115">
        <v>5</v>
      </c>
      <c r="AM372" s="115">
        <v>1</v>
      </c>
      <c r="AN372" s="115">
        <v>1</v>
      </c>
      <c r="AO372" s="115">
        <v>3</v>
      </c>
      <c r="AP372" s="115"/>
      <c r="AQ372" s="115">
        <v>250</v>
      </c>
      <c r="AR372" s="2036" t="s">
        <v>4932</v>
      </c>
      <c r="AS372" s="2036" t="s">
        <v>4932</v>
      </c>
      <c r="AT372" s="115" t="s">
        <v>5129</v>
      </c>
      <c r="AU372" s="109">
        <v>3029</v>
      </c>
      <c r="AV372" s="109">
        <v>12.116</v>
      </c>
      <c r="AW372" s="112">
        <v>4000</v>
      </c>
      <c r="AX372" s="112">
        <v>1500</v>
      </c>
      <c r="AY372" s="112">
        <v>2000</v>
      </c>
      <c r="AZ372" s="112">
        <v>3000</v>
      </c>
      <c r="BA372" s="112">
        <v>4000</v>
      </c>
      <c r="BB372" s="2032">
        <v>20</v>
      </c>
      <c r="BC372" s="2310"/>
      <c r="BD372" s="2310" t="s">
        <v>10853</v>
      </c>
      <c r="BE372" s="2311" t="s">
        <v>10852</v>
      </c>
      <c r="BF372" s="109"/>
      <c r="BG372" s="109"/>
      <c r="BH372" s="109"/>
      <c r="BI372" s="109"/>
      <c r="BJ372" s="109"/>
      <c r="BK372" s="2310"/>
      <c r="BL372" s="2310"/>
      <c r="BM372" s="2311"/>
      <c r="BN372" s="2312"/>
      <c r="BO372" s="115"/>
      <c r="BP372" s="115"/>
      <c r="BQ372" s="115"/>
      <c r="BR372" s="115"/>
      <c r="BS372" s="115"/>
      <c r="BT372" s="115"/>
      <c r="BU372" s="115"/>
      <c r="BV372" s="115"/>
      <c r="BW372" s="115"/>
      <c r="BX372" s="115"/>
      <c r="BY372" s="115">
        <v>1</v>
      </c>
      <c r="BZ372" s="115">
        <v>1</v>
      </c>
      <c r="CA372" s="115"/>
      <c r="CB372" s="115"/>
      <c r="CC372" s="115">
        <v>2</v>
      </c>
    </row>
    <row r="373" spans="1:81" s="187" customFormat="1" ht="16.5" customHeight="1">
      <c r="A373" s="115">
        <v>315</v>
      </c>
      <c r="B373" s="94" t="s">
        <v>55</v>
      </c>
      <c r="C373" s="94" t="s">
        <v>1553</v>
      </c>
      <c r="D373" s="94" t="s">
        <v>140</v>
      </c>
      <c r="E373" s="115" t="s">
        <v>4944</v>
      </c>
      <c r="F373" s="115" t="s">
        <v>10851</v>
      </c>
      <c r="G373" s="2273" t="s">
        <v>10850</v>
      </c>
      <c r="H373" s="94" t="s">
        <v>10849</v>
      </c>
      <c r="I373" s="94" t="s">
        <v>10848</v>
      </c>
      <c r="J373" s="115" t="s">
        <v>4921</v>
      </c>
      <c r="K373" s="94" t="s">
        <v>10847</v>
      </c>
      <c r="L373" s="94" t="s">
        <v>10846</v>
      </c>
      <c r="M373" s="94" t="s">
        <v>10845</v>
      </c>
      <c r="N373" s="2001" t="s">
        <v>4953</v>
      </c>
      <c r="O373" s="94"/>
      <c r="P373" s="94" t="s">
        <v>4953</v>
      </c>
      <c r="Q373" s="112">
        <v>3338</v>
      </c>
      <c r="R373" s="112">
        <v>1150</v>
      </c>
      <c r="S373" s="112">
        <v>453</v>
      </c>
      <c r="T373" s="112">
        <v>350</v>
      </c>
      <c r="U373" s="112" t="s">
        <v>5780</v>
      </c>
      <c r="V373" s="112">
        <v>103</v>
      </c>
      <c r="W373" s="112">
        <v>50</v>
      </c>
      <c r="X373" s="117" t="s">
        <v>5029</v>
      </c>
      <c r="Y373" s="112">
        <v>150</v>
      </c>
      <c r="Z373" s="112"/>
      <c r="AA373" s="112"/>
      <c r="AB373" s="112">
        <v>50</v>
      </c>
      <c r="AC373" s="112">
        <v>23</v>
      </c>
      <c r="AD373" s="112"/>
      <c r="AE373" s="112">
        <v>14</v>
      </c>
      <c r="AF373" s="94" t="s">
        <v>7488</v>
      </c>
      <c r="AG373" s="112"/>
      <c r="AH373" s="112">
        <v>2000</v>
      </c>
      <c r="AI373" s="117"/>
      <c r="AJ373" s="117"/>
      <c r="AK373" s="115"/>
      <c r="AL373" s="115"/>
      <c r="AM373" s="115"/>
      <c r="AN373" s="115"/>
      <c r="AO373" s="115"/>
      <c r="AP373" s="115"/>
      <c r="AQ373" s="94">
        <v>200</v>
      </c>
      <c r="AR373" s="94" t="s">
        <v>5206</v>
      </c>
      <c r="AS373" s="94" t="s">
        <v>5206</v>
      </c>
      <c r="AT373" s="115" t="s">
        <v>7427</v>
      </c>
      <c r="AU373" s="109">
        <v>1000</v>
      </c>
      <c r="AV373" s="109">
        <v>5</v>
      </c>
      <c r="AW373" s="112"/>
      <c r="AX373" s="112"/>
      <c r="AY373" s="112"/>
      <c r="AZ373" s="112"/>
      <c r="BA373" s="112"/>
      <c r="BB373" s="117"/>
      <c r="BC373" s="117"/>
      <c r="BD373" s="94"/>
      <c r="BE373" s="94" t="s">
        <v>4908</v>
      </c>
      <c r="BF373" s="109"/>
      <c r="BG373" s="109"/>
      <c r="BH373" s="109"/>
      <c r="BI373" s="109"/>
      <c r="BJ373" s="109"/>
      <c r="BK373" s="117"/>
      <c r="BL373" s="117"/>
      <c r="BM373" s="2002"/>
      <c r="BN373" s="2003"/>
      <c r="BO373" s="115"/>
      <c r="BP373" s="115"/>
      <c r="BQ373" s="115"/>
      <c r="BR373" s="115"/>
      <c r="BS373" s="115"/>
      <c r="BT373" s="115"/>
      <c r="BU373" s="115"/>
      <c r="BV373" s="115"/>
      <c r="BW373" s="115"/>
      <c r="BX373" s="115"/>
      <c r="BY373" s="115"/>
      <c r="BZ373" s="115"/>
      <c r="CA373" s="115"/>
      <c r="CB373" s="115"/>
      <c r="CC373" s="115"/>
    </row>
    <row r="374" spans="1:81" s="187" customFormat="1" ht="16.5" customHeight="1">
      <c r="A374" s="115">
        <v>316</v>
      </c>
      <c r="B374" s="94" t="s">
        <v>55</v>
      </c>
      <c r="C374" s="94" t="s">
        <v>1713</v>
      </c>
      <c r="D374" s="94" t="s">
        <v>140</v>
      </c>
      <c r="E374" s="94" t="s">
        <v>4998</v>
      </c>
      <c r="F374" s="94" t="s">
        <v>10844</v>
      </c>
      <c r="G374" s="2273" t="s">
        <v>10843</v>
      </c>
      <c r="H374" s="94" t="s">
        <v>10842</v>
      </c>
      <c r="I374" s="94" t="s">
        <v>10841</v>
      </c>
      <c r="J374" s="115" t="s">
        <v>4921</v>
      </c>
      <c r="K374" s="94" t="s">
        <v>20449</v>
      </c>
      <c r="L374" s="94" t="s">
        <v>10840</v>
      </c>
      <c r="M374" s="94" t="s">
        <v>10839</v>
      </c>
      <c r="N374" s="2001" t="s">
        <v>4953</v>
      </c>
      <c r="O374" s="94"/>
      <c r="P374" s="94" t="s">
        <v>4953</v>
      </c>
      <c r="Q374" s="112">
        <v>3300</v>
      </c>
      <c r="R374" s="112">
        <v>547</v>
      </c>
      <c r="S374" s="112">
        <v>369</v>
      </c>
      <c r="T374" s="112">
        <v>315</v>
      </c>
      <c r="U374" s="112" t="s">
        <v>5780</v>
      </c>
      <c r="V374" s="112">
        <v>54</v>
      </c>
      <c r="W374" s="112">
        <v>17</v>
      </c>
      <c r="X374" s="117" t="s">
        <v>5029</v>
      </c>
      <c r="Y374" s="112">
        <v>65</v>
      </c>
      <c r="Z374" s="112">
        <v>25</v>
      </c>
      <c r="AA374" s="112"/>
      <c r="AB374" s="112">
        <v>15</v>
      </c>
      <c r="AC374" s="112"/>
      <c r="AD374" s="112"/>
      <c r="AE374" s="112">
        <v>8</v>
      </c>
      <c r="AF374" s="94" t="s">
        <v>10838</v>
      </c>
      <c r="AG374" s="112">
        <v>3201</v>
      </c>
      <c r="AH374" s="112">
        <v>6278</v>
      </c>
      <c r="AI374" s="117"/>
      <c r="AJ374" s="117"/>
      <c r="AK374" s="94" t="s">
        <v>4987</v>
      </c>
      <c r="AL374" s="94">
        <v>8</v>
      </c>
      <c r="AM374" s="94"/>
      <c r="AN374" s="94"/>
      <c r="AO374" s="94">
        <v>8</v>
      </c>
      <c r="AP374" s="94"/>
      <c r="AQ374" s="94">
        <v>270</v>
      </c>
      <c r="AR374" s="94" t="s">
        <v>4986</v>
      </c>
      <c r="AS374" s="94" t="s">
        <v>4986</v>
      </c>
      <c r="AT374" s="94" t="s">
        <v>10837</v>
      </c>
      <c r="AU374" s="109">
        <v>958</v>
      </c>
      <c r="AV374" s="109">
        <v>3.5481481481481483</v>
      </c>
      <c r="AW374" s="112">
        <v>5000</v>
      </c>
      <c r="AX374" s="112">
        <v>3000</v>
      </c>
      <c r="AY374" s="112">
        <v>3000</v>
      </c>
      <c r="AZ374" s="112">
        <v>4000</v>
      </c>
      <c r="BA374" s="112">
        <v>5000</v>
      </c>
      <c r="BB374" s="117">
        <v>20</v>
      </c>
      <c r="BC374" s="117"/>
      <c r="BD374" s="94" t="s">
        <v>10836</v>
      </c>
      <c r="BE374" s="94"/>
      <c r="BF374" s="109"/>
      <c r="BG374" s="109"/>
      <c r="BH374" s="109"/>
      <c r="BI374" s="109"/>
      <c r="BJ374" s="109"/>
      <c r="BK374" s="117"/>
      <c r="BL374" s="117"/>
      <c r="BM374" s="94" t="s">
        <v>10835</v>
      </c>
      <c r="BN374" s="2073"/>
      <c r="BO374" s="94"/>
      <c r="BP374" s="94"/>
      <c r="BQ374" s="94"/>
      <c r="BR374" s="94"/>
      <c r="BS374" s="94"/>
      <c r="BT374" s="94"/>
      <c r="BU374" s="94"/>
      <c r="BV374" s="94"/>
      <c r="BW374" s="94"/>
      <c r="BX374" s="94"/>
      <c r="BY374" s="94">
        <v>3</v>
      </c>
      <c r="BZ374" s="94"/>
      <c r="CA374" s="94"/>
      <c r="CB374" s="94"/>
      <c r="CC374" s="94"/>
    </row>
    <row r="375" spans="1:81" s="187" customFormat="1" ht="16.5" customHeight="1">
      <c r="A375" s="115">
        <v>317</v>
      </c>
      <c r="B375" s="115" t="s">
        <v>10103</v>
      </c>
      <c r="C375" s="115" t="s">
        <v>10834</v>
      </c>
      <c r="D375" s="115" t="s">
        <v>4945</v>
      </c>
      <c r="E375" s="115" t="s">
        <v>4926</v>
      </c>
      <c r="F375" s="115" t="s">
        <v>10833</v>
      </c>
      <c r="G375" s="1967" t="s">
        <v>10832</v>
      </c>
      <c r="H375" s="115" t="s">
        <v>10831</v>
      </c>
      <c r="I375" s="115" t="s">
        <v>10830</v>
      </c>
      <c r="J375" s="115" t="s">
        <v>4921</v>
      </c>
      <c r="K375" s="115" t="s">
        <v>10829</v>
      </c>
      <c r="L375" s="115" t="s">
        <v>10828</v>
      </c>
      <c r="M375" s="187" t="s">
        <v>10827</v>
      </c>
      <c r="N375" s="94" t="s">
        <v>4953</v>
      </c>
      <c r="O375" s="2001"/>
      <c r="P375" s="94" t="s">
        <v>4953</v>
      </c>
      <c r="Q375" s="112">
        <v>457</v>
      </c>
      <c r="R375" s="112">
        <v>457</v>
      </c>
      <c r="S375" s="112">
        <v>251</v>
      </c>
      <c r="T375" s="112">
        <v>230</v>
      </c>
      <c r="U375" s="112" t="s">
        <v>6377</v>
      </c>
      <c r="V375" s="112">
        <v>21</v>
      </c>
      <c r="W375" s="112">
        <v>162</v>
      </c>
      <c r="X375" s="117" t="s">
        <v>4915</v>
      </c>
      <c r="Y375" s="112">
        <v>100</v>
      </c>
      <c r="Z375" s="112">
        <v>21</v>
      </c>
      <c r="AA375" s="112">
        <v>20000</v>
      </c>
      <c r="AB375" s="112">
        <v>21</v>
      </c>
      <c r="AC375" s="112"/>
      <c r="AD375" s="112"/>
      <c r="AE375" s="112"/>
      <c r="AF375" s="115" t="s">
        <v>10826</v>
      </c>
      <c r="AG375" s="112">
        <v>6500</v>
      </c>
      <c r="AH375" s="112">
        <v>20000</v>
      </c>
      <c r="AI375" s="115"/>
      <c r="AJ375" s="115"/>
      <c r="AK375" s="115" t="s">
        <v>10825</v>
      </c>
      <c r="AL375" s="115">
        <v>10</v>
      </c>
      <c r="AM375" s="115">
        <v>3</v>
      </c>
      <c r="AN375" s="115">
        <v>4</v>
      </c>
      <c r="AO375" s="115">
        <v>3</v>
      </c>
      <c r="AP375" s="115"/>
      <c r="AQ375" s="115">
        <v>252</v>
      </c>
      <c r="AR375" s="115" t="s">
        <v>5206</v>
      </c>
      <c r="AS375" s="115"/>
      <c r="AT375" s="115" t="s">
        <v>10824</v>
      </c>
      <c r="AU375" s="109">
        <v>578</v>
      </c>
      <c r="AV375" s="109">
        <v>2.2936507936507935</v>
      </c>
      <c r="AW375" s="112">
        <v>4000</v>
      </c>
      <c r="AX375" s="112"/>
      <c r="AY375" s="112">
        <v>2000</v>
      </c>
      <c r="AZ375" s="112">
        <v>2000</v>
      </c>
      <c r="BA375" s="112">
        <v>4000</v>
      </c>
      <c r="BB375" s="117">
        <v>50</v>
      </c>
      <c r="BC375" s="117">
        <v>50</v>
      </c>
      <c r="BD375" s="117" t="s">
        <v>10823</v>
      </c>
      <c r="BE375" s="2002" t="s">
        <v>10822</v>
      </c>
      <c r="BF375" s="109">
        <v>2000</v>
      </c>
      <c r="BG375" s="109"/>
      <c r="BH375" s="109">
        <v>2000</v>
      </c>
      <c r="BI375" s="109">
        <v>2000</v>
      </c>
      <c r="BJ375" s="109">
        <v>4000</v>
      </c>
      <c r="BK375" s="117">
        <v>50</v>
      </c>
      <c r="BL375" s="117">
        <v>50</v>
      </c>
      <c r="BM375" s="2002" t="s">
        <v>10823</v>
      </c>
      <c r="BN375" s="2003" t="s">
        <v>10822</v>
      </c>
      <c r="BO375" s="115"/>
      <c r="BP375" s="115"/>
      <c r="BQ375" s="115"/>
      <c r="BR375" s="115"/>
      <c r="BS375" s="115"/>
      <c r="BT375" s="115"/>
      <c r="BU375" s="115"/>
      <c r="BV375" s="115"/>
      <c r="BW375" s="115"/>
      <c r="BX375" s="115"/>
      <c r="BY375" s="115">
        <v>1</v>
      </c>
      <c r="BZ375" s="115">
        <v>1</v>
      </c>
      <c r="CA375" s="115">
        <v>1</v>
      </c>
      <c r="CB375" s="115"/>
      <c r="CC375" s="115"/>
    </row>
    <row r="376" spans="1:81" s="187" customFormat="1" ht="16.5" customHeight="1">
      <c r="A376" s="115">
        <v>318</v>
      </c>
      <c r="B376" s="94" t="s">
        <v>55</v>
      </c>
      <c r="C376" s="94" t="s">
        <v>1167</v>
      </c>
      <c r="D376" s="94" t="s">
        <v>140</v>
      </c>
      <c r="E376" s="94" t="s">
        <v>4926</v>
      </c>
      <c r="F376" s="94" t="s">
        <v>10821</v>
      </c>
      <c r="G376" s="2273" t="s">
        <v>10820</v>
      </c>
      <c r="H376" s="94" t="s">
        <v>10819</v>
      </c>
      <c r="I376" s="94" t="s">
        <v>20365</v>
      </c>
      <c r="J376" s="115" t="s">
        <v>4921</v>
      </c>
      <c r="K376" s="94" t="s">
        <v>20417</v>
      </c>
      <c r="L376" s="94" t="s">
        <v>10818</v>
      </c>
      <c r="M376" s="94" t="s">
        <v>10817</v>
      </c>
      <c r="N376" s="2001" t="s">
        <v>4953</v>
      </c>
      <c r="O376" s="94"/>
      <c r="P376" s="2001" t="s">
        <v>4921</v>
      </c>
      <c r="Q376" s="112">
        <v>1719</v>
      </c>
      <c r="R376" s="112">
        <v>396</v>
      </c>
      <c r="S376" s="112">
        <v>198</v>
      </c>
      <c r="T376" s="112">
        <v>132</v>
      </c>
      <c r="U376" s="112" t="s">
        <v>5052</v>
      </c>
      <c r="V376" s="112">
        <v>66</v>
      </c>
      <c r="W376" s="112">
        <v>145</v>
      </c>
      <c r="X376" s="117" t="s">
        <v>5029</v>
      </c>
      <c r="Y376" s="112">
        <v>66</v>
      </c>
      <c r="Z376" s="112">
        <v>198</v>
      </c>
      <c r="AA376" s="112">
        <v>3100</v>
      </c>
      <c r="AB376" s="112">
        <v>33</v>
      </c>
      <c r="AC376" s="112">
        <v>2</v>
      </c>
      <c r="AD376" s="112"/>
      <c r="AE376" s="112">
        <v>5</v>
      </c>
      <c r="AF376" s="94" t="s">
        <v>10816</v>
      </c>
      <c r="AG376" s="112">
        <v>3037</v>
      </c>
      <c r="AH376" s="112">
        <v>3231</v>
      </c>
      <c r="AI376" s="94"/>
      <c r="AJ376" s="94"/>
      <c r="AK376" s="94" t="s">
        <v>10815</v>
      </c>
      <c r="AL376" s="94">
        <v>7</v>
      </c>
      <c r="AM376" s="94">
        <v>2</v>
      </c>
      <c r="AN376" s="94">
        <v>3</v>
      </c>
      <c r="AO376" s="94">
        <v>1</v>
      </c>
      <c r="AP376" s="94">
        <v>1</v>
      </c>
      <c r="AQ376" s="94">
        <v>317</v>
      </c>
      <c r="AR376" s="94" t="s">
        <v>10814</v>
      </c>
      <c r="AS376" s="94" t="s">
        <v>10814</v>
      </c>
      <c r="AT376" s="94" t="s">
        <v>10813</v>
      </c>
      <c r="AU376" s="109">
        <v>6000</v>
      </c>
      <c r="AV376" s="109">
        <v>18.927444794952681</v>
      </c>
      <c r="AW376" s="112">
        <v>2000</v>
      </c>
      <c r="AX376" s="112">
        <v>1000</v>
      </c>
      <c r="AY376" s="112">
        <v>1000</v>
      </c>
      <c r="AZ376" s="112">
        <v>1000</v>
      </c>
      <c r="BA376" s="112">
        <v>2000</v>
      </c>
      <c r="BB376" s="117">
        <v>20</v>
      </c>
      <c r="BC376" s="117">
        <v>50</v>
      </c>
      <c r="BD376" s="94" t="s">
        <v>10812</v>
      </c>
      <c r="BE376" s="94" t="s">
        <v>10811</v>
      </c>
      <c r="BF376" s="109">
        <v>2000</v>
      </c>
      <c r="BG376" s="109">
        <v>0</v>
      </c>
      <c r="BH376" s="109">
        <v>1000</v>
      </c>
      <c r="BI376" s="109">
        <v>1000</v>
      </c>
      <c r="BJ376" s="109">
        <v>1000</v>
      </c>
      <c r="BK376" s="117">
        <v>20</v>
      </c>
      <c r="BL376" s="117">
        <v>50</v>
      </c>
      <c r="BM376" s="2002" t="s">
        <v>10810</v>
      </c>
      <c r="BN376" s="2003" t="s">
        <v>10809</v>
      </c>
      <c r="BO376" s="115"/>
      <c r="BP376" s="115"/>
      <c r="BQ376" s="115"/>
      <c r="BR376" s="115"/>
      <c r="BS376" s="115"/>
      <c r="BT376" s="115"/>
      <c r="BU376" s="115"/>
      <c r="BV376" s="115"/>
      <c r="BW376" s="115"/>
      <c r="BX376" s="115"/>
      <c r="BY376" s="115">
        <v>3</v>
      </c>
      <c r="BZ376" s="115"/>
      <c r="CA376" s="115"/>
      <c r="CB376" s="115"/>
      <c r="CC376" s="115"/>
    </row>
    <row r="377" spans="1:81" s="187" customFormat="1" ht="16.5" customHeight="1">
      <c r="A377" s="115">
        <v>319</v>
      </c>
      <c r="B377" s="94" t="s">
        <v>55</v>
      </c>
      <c r="C377" s="94" t="s">
        <v>1164</v>
      </c>
      <c r="D377" s="94" t="s">
        <v>140</v>
      </c>
      <c r="E377" s="94" t="s">
        <v>4926</v>
      </c>
      <c r="F377" s="94" t="s">
        <v>10808</v>
      </c>
      <c r="G377" s="2273" t="s">
        <v>10807</v>
      </c>
      <c r="H377" s="94" t="s">
        <v>10806</v>
      </c>
      <c r="I377" s="94" t="s">
        <v>10805</v>
      </c>
      <c r="J377" s="115" t="s">
        <v>4921</v>
      </c>
      <c r="K377" s="94" t="s">
        <v>10804</v>
      </c>
      <c r="L377" s="94" t="s">
        <v>10803</v>
      </c>
      <c r="M377" s="94" t="s">
        <v>10802</v>
      </c>
      <c r="N377" s="2001" t="s">
        <v>4953</v>
      </c>
      <c r="O377" s="94"/>
      <c r="P377" s="94" t="s">
        <v>4953</v>
      </c>
      <c r="Q377" s="112">
        <v>5693</v>
      </c>
      <c r="R377" s="112">
        <v>1000</v>
      </c>
      <c r="S377" s="112">
        <v>656</v>
      </c>
      <c r="T377" s="112">
        <v>406</v>
      </c>
      <c r="U377" s="112"/>
      <c r="V377" s="112">
        <v>250</v>
      </c>
      <c r="W377" s="112">
        <v>150</v>
      </c>
      <c r="X377" s="117" t="s">
        <v>5029</v>
      </c>
      <c r="Y377" s="112"/>
      <c r="Z377" s="112"/>
      <c r="AA377" s="112"/>
      <c r="AB377" s="112">
        <v>20</v>
      </c>
      <c r="AC377" s="112"/>
      <c r="AD377" s="112">
        <v>56</v>
      </c>
      <c r="AE377" s="112" t="s">
        <v>10801</v>
      </c>
      <c r="AF377" s="94" t="s">
        <v>10800</v>
      </c>
      <c r="AG377" s="112">
        <v>1644</v>
      </c>
      <c r="AH377" s="112">
        <v>1644</v>
      </c>
      <c r="AI377" s="94"/>
      <c r="AJ377" s="94"/>
      <c r="AK377" s="94" t="s">
        <v>4950</v>
      </c>
      <c r="AL377" s="94">
        <v>2</v>
      </c>
      <c r="AM377" s="94"/>
      <c r="AN377" s="94"/>
      <c r="AO377" s="94">
        <v>2</v>
      </c>
      <c r="AP377" s="94"/>
      <c r="AQ377" s="94">
        <v>41</v>
      </c>
      <c r="AR377" s="94" t="s">
        <v>5206</v>
      </c>
      <c r="AS377" s="94" t="s">
        <v>5206</v>
      </c>
      <c r="AT377" s="94" t="s">
        <v>5129</v>
      </c>
      <c r="AU377" s="109">
        <v>193</v>
      </c>
      <c r="AV377" s="109">
        <v>4.7073170731707314</v>
      </c>
      <c r="AW377" s="112"/>
      <c r="AX377" s="112"/>
      <c r="AY377" s="112"/>
      <c r="AZ377" s="112"/>
      <c r="BA377" s="112"/>
      <c r="BB377" s="117"/>
      <c r="BC377" s="117"/>
      <c r="BD377" s="94"/>
      <c r="BE377" s="94" t="s">
        <v>5128</v>
      </c>
      <c r="BF377" s="109"/>
      <c r="BG377" s="109"/>
      <c r="BH377" s="109"/>
      <c r="BI377" s="109"/>
      <c r="BJ377" s="109"/>
      <c r="BK377" s="117"/>
      <c r="BL377" s="117"/>
      <c r="BM377" s="94"/>
      <c r="BN377" s="2073"/>
      <c r="BO377" s="94"/>
      <c r="BP377" s="94"/>
      <c r="BQ377" s="94"/>
      <c r="BR377" s="94"/>
      <c r="BS377" s="94"/>
      <c r="BT377" s="94"/>
      <c r="BU377" s="94"/>
      <c r="BV377" s="94"/>
      <c r="BW377" s="94"/>
      <c r="BX377" s="94"/>
      <c r="BY377" s="94">
        <v>1</v>
      </c>
      <c r="BZ377" s="94"/>
      <c r="CA377" s="94">
        <v>3</v>
      </c>
      <c r="CB377" s="94"/>
      <c r="CC377" s="94"/>
    </row>
    <row r="378" spans="1:81" s="187" customFormat="1" ht="16.5" customHeight="1">
      <c r="A378" s="115">
        <v>320</v>
      </c>
      <c r="B378" s="115" t="s">
        <v>10103</v>
      </c>
      <c r="C378" s="115" t="s">
        <v>10637</v>
      </c>
      <c r="D378" s="115" t="s">
        <v>4945</v>
      </c>
      <c r="E378" s="115" t="s">
        <v>4944</v>
      </c>
      <c r="F378" s="115" t="s">
        <v>10799</v>
      </c>
      <c r="G378" s="1967" t="s">
        <v>10798</v>
      </c>
      <c r="H378" s="115" t="s">
        <v>10797</v>
      </c>
      <c r="I378" s="115">
        <v>1990.12</v>
      </c>
      <c r="J378" s="115" t="s">
        <v>4921</v>
      </c>
      <c r="K378" s="2013" t="s">
        <v>9017</v>
      </c>
      <c r="L378" s="2013" t="s">
        <v>10796</v>
      </c>
      <c r="M378" s="2031" t="s">
        <v>10795</v>
      </c>
      <c r="N378" s="2001" t="s">
        <v>4953</v>
      </c>
      <c r="O378" s="2001"/>
      <c r="P378" s="2001" t="s">
        <v>4921</v>
      </c>
      <c r="Q378" s="112">
        <v>16529</v>
      </c>
      <c r="R378" s="112">
        <v>1918</v>
      </c>
      <c r="S378" s="112">
        <v>1578</v>
      </c>
      <c r="T378" s="112">
        <v>858</v>
      </c>
      <c r="U378" s="112" t="s">
        <v>4916</v>
      </c>
      <c r="V378" s="112">
        <v>720</v>
      </c>
      <c r="W378" s="112">
        <v>5442</v>
      </c>
      <c r="X378" s="117" t="s">
        <v>4935</v>
      </c>
      <c r="Y378" s="112">
        <v>300</v>
      </c>
      <c r="Z378" s="112">
        <v>330</v>
      </c>
      <c r="AA378" s="112">
        <v>30000</v>
      </c>
      <c r="AB378" s="112">
        <v>410</v>
      </c>
      <c r="AC378" s="112"/>
      <c r="AD378" s="112"/>
      <c r="AE378" s="112" t="s">
        <v>10794</v>
      </c>
      <c r="AF378" s="94" t="s">
        <v>10793</v>
      </c>
      <c r="AG378" s="112">
        <v>1103</v>
      </c>
      <c r="AH378" s="112">
        <v>10000</v>
      </c>
      <c r="AI378" s="115" t="s">
        <v>10792</v>
      </c>
      <c r="AJ378" s="115" t="s">
        <v>10791</v>
      </c>
      <c r="AK378" s="115" t="s">
        <v>4911</v>
      </c>
      <c r="AL378" s="115">
        <v>6</v>
      </c>
      <c r="AM378" s="115"/>
      <c r="AN378" s="115">
        <v>3</v>
      </c>
      <c r="AO378" s="115">
        <v>3</v>
      </c>
      <c r="AP378" s="115"/>
      <c r="AQ378" s="115">
        <v>145</v>
      </c>
      <c r="AR378" s="2036" t="s">
        <v>4932</v>
      </c>
      <c r="AS378" s="2036" t="s">
        <v>4932</v>
      </c>
      <c r="AT378" s="115" t="s">
        <v>5701</v>
      </c>
      <c r="AU378" s="109">
        <v>3275</v>
      </c>
      <c r="AV378" s="109">
        <v>22.586206896551722</v>
      </c>
      <c r="AW378" s="112">
        <v>5000</v>
      </c>
      <c r="AX378" s="112"/>
      <c r="AY378" s="112">
        <v>2000</v>
      </c>
      <c r="AZ378" s="112">
        <v>3000</v>
      </c>
      <c r="BA378" s="112">
        <v>5000</v>
      </c>
      <c r="BB378" s="117">
        <v>40</v>
      </c>
      <c r="BC378" s="117">
        <v>50</v>
      </c>
      <c r="BD378" s="117" t="s">
        <v>10790</v>
      </c>
      <c r="BE378" s="2002" t="s">
        <v>10789</v>
      </c>
      <c r="BF378" s="109">
        <v>5000</v>
      </c>
      <c r="BG378" s="109"/>
      <c r="BH378" s="109">
        <v>3000</v>
      </c>
      <c r="BI378" s="109">
        <v>3000</v>
      </c>
      <c r="BJ378" s="109">
        <v>5000</v>
      </c>
      <c r="BK378" s="117">
        <v>40</v>
      </c>
      <c r="BL378" s="117">
        <v>50</v>
      </c>
      <c r="BM378" s="117" t="s">
        <v>10790</v>
      </c>
      <c r="BN378" s="187" t="s">
        <v>10789</v>
      </c>
      <c r="BO378" s="115"/>
      <c r="BP378" s="115"/>
      <c r="BQ378" s="115"/>
      <c r="BR378" s="115"/>
      <c r="BS378" s="115"/>
      <c r="BT378" s="115"/>
      <c r="BU378" s="115"/>
      <c r="BV378" s="115"/>
      <c r="BW378" s="115"/>
      <c r="BX378" s="115"/>
      <c r="BY378" s="115">
        <v>1</v>
      </c>
      <c r="BZ378" s="115">
        <v>5</v>
      </c>
      <c r="CA378" s="115">
        <v>1</v>
      </c>
      <c r="CB378" s="115"/>
      <c r="CC378" s="115"/>
    </row>
    <row r="379" spans="1:81" s="187" customFormat="1" ht="16.5" customHeight="1">
      <c r="A379" s="115">
        <v>321</v>
      </c>
      <c r="B379" s="115" t="s">
        <v>10103</v>
      </c>
      <c r="C379" s="115" t="s">
        <v>10788</v>
      </c>
      <c r="D379" s="115" t="s">
        <v>4945</v>
      </c>
      <c r="E379" s="115" t="s">
        <v>4944</v>
      </c>
      <c r="F379" s="94" t="s">
        <v>10787</v>
      </c>
      <c r="G379" s="2273" t="s">
        <v>10786</v>
      </c>
      <c r="H379" s="94" t="s">
        <v>10785</v>
      </c>
      <c r="I379" s="94" t="s">
        <v>10784</v>
      </c>
      <c r="J379" s="115" t="s">
        <v>4921</v>
      </c>
      <c r="K379" s="94" t="s">
        <v>10783</v>
      </c>
      <c r="L379" s="94" t="s">
        <v>10782</v>
      </c>
      <c r="M379" s="94" t="s">
        <v>10781</v>
      </c>
      <c r="N379" s="2001" t="s">
        <v>4953</v>
      </c>
      <c r="O379" s="2001"/>
      <c r="P379" s="94" t="s">
        <v>4953</v>
      </c>
      <c r="Q379" s="112">
        <v>2656</v>
      </c>
      <c r="R379" s="112">
        <v>1325</v>
      </c>
      <c r="S379" s="112">
        <v>940</v>
      </c>
      <c r="T379" s="112">
        <v>640</v>
      </c>
      <c r="U379" s="112"/>
      <c r="V379" s="112">
        <v>300</v>
      </c>
      <c r="W379" s="112">
        <v>76</v>
      </c>
      <c r="X379" s="117" t="s">
        <v>5029</v>
      </c>
      <c r="Y379" s="112"/>
      <c r="Z379" s="112"/>
      <c r="AA379" s="112"/>
      <c r="AB379" s="112">
        <v>44</v>
      </c>
      <c r="AC379" s="112"/>
      <c r="AD379" s="112">
        <v>80</v>
      </c>
      <c r="AE379" s="112">
        <v>100</v>
      </c>
      <c r="AF379" s="116" t="s">
        <v>10780</v>
      </c>
      <c r="AG379" s="112">
        <v>988</v>
      </c>
      <c r="AH379" s="112">
        <v>2265</v>
      </c>
      <c r="AI379" s="115"/>
      <c r="AJ379" s="115"/>
      <c r="AK379" s="115"/>
      <c r="AL379" s="115"/>
      <c r="AM379" s="115"/>
      <c r="AN379" s="115"/>
      <c r="AO379" s="115"/>
      <c r="AP379" s="115"/>
      <c r="AQ379" s="115">
        <v>361</v>
      </c>
      <c r="AR379" s="94" t="s">
        <v>4986</v>
      </c>
      <c r="AS379" s="94" t="s">
        <v>5206</v>
      </c>
      <c r="AT379" s="115" t="s">
        <v>10779</v>
      </c>
      <c r="AU379" s="109">
        <v>52441</v>
      </c>
      <c r="AV379" s="109">
        <v>145.26592797783934</v>
      </c>
      <c r="AW379" s="112">
        <v>9000</v>
      </c>
      <c r="AX379" s="112">
        <v>9000</v>
      </c>
      <c r="AY379" s="112">
        <v>9000</v>
      </c>
      <c r="AZ379" s="112">
        <v>9000</v>
      </c>
      <c r="BA379" s="112">
        <v>9000</v>
      </c>
      <c r="BB379" s="117">
        <v>38</v>
      </c>
      <c r="BC379" s="117">
        <v>22</v>
      </c>
      <c r="BD379" s="117" t="s">
        <v>10778</v>
      </c>
      <c r="BE379" s="2002" t="s">
        <v>10777</v>
      </c>
      <c r="BF379" s="109"/>
      <c r="BG379" s="109"/>
      <c r="BH379" s="109"/>
      <c r="BI379" s="109"/>
      <c r="BJ379" s="109"/>
      <c r="BK379" s="117"/>
      <c r="BL379" s="117"/>
      <c r="BM379" s="2002"/>
      <c r="BN379" s="2003"/>
      <c r="BO379" s="115"/>
      <c r="BP379" s="115"/>
      <c r="BQ379" s="115"/>
      <c r="BR379" s="115"/>
      <c r="BS379" s="115"/>
      <c r="BT379" s="115"/>
      <c r="BU379" s="115"/>
      <c r="BV379" s="115"/>
      <c r="BW379" s="115"/>
      <c r="BX379" s="115"/>
      <c r="BY379" s="115">
        <v>2</v>
      </c>
      <c r="BZ379" s="115">
        <v>1</v>
      </c>
      <c r="CA379" s="115">
        <v>3</v>
      </c>
      <c r="CB379" s="115"/>
      <c r="CC379" s="115"/>
    </row>
    <row r="380" spans="1:81" s="187" customFormat="1" ht="16.5" customHeight="1">
      <c r="A380" s="115">
        <v>322</v>
      </c>
      <c r="B380" s="115" t="s">
        <v>10103</v>
      </c>
      <c r="C380" s="115" t="s">
        <v>10446</v>
      </c>
      <c r="D380" s="115" t="s">
        <v>4945</v>
      </c>
      <c r="E380" s="115" t="s">
        <v>4926</v>
      </c>
      <c r="F380" s="115" t="s">
        <v>10776</v>
      </c>
      <c r="G380" s="1967" t="s">
        <v>10775</v>
      </c>
      <c r="H380" s="115" t="s">
        <v>10774</v>
      </c>
      <c r="I380" s="115" t="s">
        <v>10773</v>
      </c>
      <c r="J380" s="115" t="s">
        <v>4921</v>
      </c>
      <c r="K380" s="2013" t="s">
        <v>10772</v>
      </c>
      <c r="L380" s="94" t="s">
        <v>10771</v>
      </c>
      <c r="M380" s="2000" t="s">
        <v>10770</v>
      </c>
      <c r="N380" s="2001" t="s">
        <v>4953</v>
      </c>
      <c r="O380" s="2001"/>
      <c r="P380" s="94" t="s">
        <v>4953</v>
      </c>
      <c r="Q380" s="147">
        <v>3623</v>
      </c>
      <c r="R380" s="147">
        <v>1498</v>
      </c>
      <c r="S380" s="112">
        <v>595</v>
      </c>
      <c r="T380" s="112">
        <v>595</v>
      </c>
      <c r="U380" s="112" t="s">
        <v>5030</v>
      </c>
      <c r="V380" s="112"/>
      <c r="W380" s="112">
        <v>89</v>
      </c>
      <c r="X380" s="117" t="s">
        <v>5029</v>
      </c>
      <c r="Y380" s="112">
        <v>107</v>
      </c>
      <c r="Z380" s="112"/>
      <c r="AA380" s="112"/>
      <c r="AB380" s="112">
        <v>185</v>
      </c>
      <c r="AC380" s="112"/>
      <c r="AD380" s="112"/>
      <c r="AE380" s="169">
        <v>200</v>
      </c>
      <c r="AF380" s="94" t="s">
        <v>10721</v>
      </c>
      <c r="AG380" s="112">
        <v>275</v>
      </c>
      <c r="AH380" s="112">
        <v>275</v>
      </c>
      <c r="AI380" s="115"/>
      <c r="AJ380" s="115"/>
      <c r="AK380" s="115"/>
      <c r="AL380" s="115"/>
      <c r="AM380" s="115"/>
      <c r="AN380" s="115"/>
      <c r="AO380" s="115"/>
      <c r="AP380" s="115"/>
      <c r="AQ380" s="115">
        <v>260</v>
      </c>
      <c r="AR380" s="115" t="s">
        <v>4910</v>
      </c>
      <c r="AS380" s="115" t="s">
        <v>4910</v>
      </c>
      <c r="AT380" s="115" t="s">
        <v>10769</v>
      </c>
      <c r="AU380" s="109">
        <v>21520</v>
      </c>
      <c r="AV380" s="109">
        <v>82.769230769230774</v>
      </c>
      <c r="AW380" s="112">
        <v>6000</v>
      </c>
      <c r="AX380" s="112">
        <v>6000</v>
      </c>
      <c r="AY380" s="112">
        <v>6000</v>
      </c>
      <c r="AZ380" s="112">
        <v>6000</v>
      </c>
      <c r="BA380" s="112">
        <v>6000</v>
      </c>
      <c r="BB380" s="117">
        <v>15</v>
      </c>
      <c r="BC380" s="117"/>
      <c r="BD380" s="117"/>
      <c r="BE380" s="2002"/>
      <c r="BF380" s="109">
        <v>6000</v>
      </c>
      <c r="BG380" s="109">
        <v>6000</v>
      </c>
      <c r="BH380" s="109">
        <v>6000</v>
      </c>
      <c r="BI380" s="109">
        <v>6000</v>
      </c>
      <c r="BJ380" s="109">
        <v>6000</v>
      </c>
      <c r="BK380" s="117">
        <v>15</v>
      </c>
      <c r="BL380" s="117"/>
      <c r="BM380" s="2002" t="s">
        <v>10768</v>
      </c>
      <c r="BN380" s="2003"/>
      <c r="BO380" s="115"/>
      <c r="BP380" s="115"/>
      <c r="BQ380" s="115"/>
      <c r="BR380" s="115"/>
      <c r="BS380" s="115"/>
      <c r="BT380" s="115"/>
      <c r="BU380" s="115"/>
      <c r="BV380" s="115"/>
      <c r="BW380" s="115"/>
      <c r="BX380" s="115"/>
      <c r="BY380" s="115"/>
      <c r="BZ380" s="115"/>
      <c r="CA380" s="115">
        <v>2</v>
      </c>
      <c r="CB380" s="115"/>
      <c r="CC380" s="115"/>
    </row>
    <row r="381" spans="1:81" s="187" customFormat="1" ht="16.5" customHeight="1">
      <c r="A381" s="115">
        <v>323</v>
      </c>
      <c r="B381" s="94" t="s">
        <v>55</v>
      </c>
      <c r="C381" s="94" t="s">
        <v>1713</v>
      </c>
      <c r="D381" s="94" t="s">
        <v>140</v>
      </c>
      <c r="E381" s="94" t="s">
        <v>4926</v>
      </c>
      <c r="F381" s="94" t="s">
        <v>10767</v>
      </c>
      <c r="G381" s="2273" t="s">
        <v>10766</v>
      </c>
      <c r="H381" s="94" t="s">
        <v>10765</v>
      </c>
      <c r="I381" s="94" t="s">
        <v>10764</v>
      </c>
      <c r="J381" s="115" t="s">
        <v>4921</v>
      </c>
      <c r="K381" s="94" t="s">
        <v>10763</v>
      </c>
      <c r="L381" s="94" t="s">
        <v>10762</v>
      </c>
      <c r="M381" s="94" t="s">
        <v>10761</v>
      </c>
      <c r="N381" s="2001" t="s">
        <v>4953</v>
      </c>
      <c r="O381" s="94"/>
      <c r="P381" s="94" t="s">
        <v>4953</v>
      </c>
      <c r="Q381" s="112">
        <v>468</v>
      </c>
      <c r="R381" s="112">
        <v>678.59</v>
      </c>
      <c r="S381" s="112">
        <v>155</v>
      </c>
      <c r="T381" s="112">
        <v>102</v>
      </c>
      <c r="U381" s="112" t="s">
        <v>5052</v>
      </c>
      <c r="V381" s="112">
        <v>53</v>
      </c>
      <c r="W381" s="112">
        <v>14</v>
      </c>
      <c r="X381" s="117" t="s">
        <v>5029</v>
      </c>
      <c r="Y381" s="112">
        <v>53</v>
      </c>
      <c r="Z381" s="112">
        <v>15</v>
      </c>
      <c r="AA381" s="112">
        <v>300</v>
      </c>
      <c r="AB381" s="112">
        <v>50</v>
      </c>
      <c r="AC381" s="112">
        <v>8</v>
      </c>
      <c r="AD381" s="112">
        <v>7</v>
      </c>
      <c r="AE381" s="112">
        <v>4</v>
      </c>
      <c r="AF381" s="94" t="s">
        <v>10760</v>
      </c>
      <c r="AG381" s="112">
        <v>113</v>
      </c>
      <c r="AH381" s="112">
        <v>136</v>
      </c>
      <c r="AI381" s="94"/>
      <c r="AJ381" s="94"/>
      <c r="AK381" s="94" t="s">
        <v>4950</v>
      </c>
      <c r="AL381" s="94">
        <v>13</v>
      </c>
      <c r="AM381" s="94">
        <v>4</v>
      </c>
      <c r="AN381" s="94">
        <v>4</v>
      </c>
      <c r="AO381" s="94">
        <v>5</v>
      </c>
      <c r="AP381" s="94"/>
      <c r="AQ381" s="94">
        <v>207</v>
      </c>
      <c r="AR381" s="94" t="s">
        <v>10200</v>
      </c>
      <c r="AS381" s="94" t="s">
        <v>10200</v>
      </c>
      <c r="AT381" s="94" t="s">
        <v>10235</v>
      </c>
      <c r="AU381" s="109">
        <v>1555</v>
      </c>
      <c r="AV381" s="109">
        <v>7.5120772946859899</v>
      </c>
      <c r="AW381" s="112">
        <v>5000</v>
      </c>
      <c r="AX381" s="112">
        <v>3000</v>
      </c>
      <c r="AY381" s="112">
        <v>3000</v>
      </c>
      <c r="AZ381" s="112">
        <v>3000</v>
      </c>
      <c r="BA381" s="112">
        <v>5000</v>
      </c>
      <c r="BB381" s="117">
        <v>20</v>
      </c>
      <c r="BC381" s="117">
        <v>30</v>
      </c>
      <c r="BD381" s="94" t="s">
        <v>10759</v>
      </c>
      <c r="BE381" s="94" t="s">
        <v>10758</v>
      </c>
      <c r="BF381" s="109">
        <v>5000</v>
      </c>
      <c r="BG381" s="109">
        <v>3000</v>
      </c>
      <c r="BH381" s="109">
        <v>3000</v>
      </c>
      <c r="BI381" s="109">
        <v>3000</v>
      </c>
      <c r="BJ381" s="109">
        <v>5000</v>
      </c>
      <c r="BK381" s="117">
        <v>20</v>
      </c>
      <c r="BL381" s="117">
        <v>30</v>
      </c>
      <c r="BM381" s="94" t="s">
        <v>10759</v>
      </c>
      <c r="BN381" s="2073" t="s">
        <v>10758</v>
      </c>
      <c r="BO381" s="94"/>
      <c r="BP381" s="94"/>
      <c r="BQ381" s="94"/>
      <c r="BR381" s="94"/>
      <c r="BS381" s="94"/>
      <c r="BT381" s="94"/>
      <c r="BU381" s="94"/>
      <c r="BV381" s="94"/>
      <c r="BW381" s="94"/>
      <c r="BX381" s="94"/>
      <c r="BY381" s="94">
        <v>2</v>
      </c>
      <c r="BZ381" s="94">
        <v>1</v>
      </c>
      <c r="CA381" s="94"/>
      <c r="CB381" s="94"/>
      <c r="CC381" s="94"/>
    </row>
    <row r="382" spans="1:81" s="187" customFormat="1" ht="16.5" customHeight="1">
      <c r="A382" s="115">
        <v>324</v>
      </c>
      <c r="B382" s="115" t="s">
        <v>10103</v>
      </c>
      <c r="C382" s="115" t="s">
        <v>10757</v>
      </c>
      <c r="D382" s="115" t="s">
        <v>4945</v>
      </c>
      <c r="E382" s="115" t="s">
        <v>5012</v>
      </c>
      <c r="F382" s="115" t="s">
        <v>10756</v>
      </c>
      <c r="G382" s="1967" t="s">
        <v>10755</v>
      </c>
      <c r="H382" s="115" t="s">
        <v>10754</v>
      </c>
      <c r="I382" s="94" t="s">
        <v>10753</v>
      </c>
      <c r="J382" s="115" t="s">
        <v>4921</v>
      </c>
      <c r="K382" s="94" t="s">
        <v>10752</v>
      </c>
      <c r="L382" s="94" t="s">
        <v>10751</v>
      </c>
      <c r="M382" s="2000" t="s">
        <v>10750</v>
      </c>
      <c r="N382" s="2001" t="s">
        <v>4953</v>
      </c>
      <c r="O382" s="2001"/>
      <c r="P382" s="94" t="s">
        <v>4953</v>
      </c>
      <c r="Q382" s="112">
        <v>1180</v>
      </c>
      <c r="R382" s="112">
        <v>4066</v>
      </c>
      <c r="S382" s="112">
        <v>2119</v>
      </c>
      <c r="T382" s="112">
        <v>1822</v>
      </c>
      <c r="U382" s="112" t="s">
        <v>5072</v>
      </c>
      <c r="V382" s="112">
        <v>297</v>
      </c>
      <c r="W382" s="112">
        <v>78</v>
      </c>
      <c r="X382" s="117"/>
      <c r="Y382" s="112">
        <v>324</v>
      </c>
      <c r="Z382" s="112"/>
      <c r="AA382" s="112"/>
      <c r="AB382" s="112">
        <v>157</v>
      </c>
      <c r="AC382" s="112">
        <v>122</v>
      </c>
      <c r="AD382" s="112"/>
      <c r="AE382" s="112">
        <v>100</v>
      </c>
      <c r="AF382" s="94" t="s">
        <v>10749</v>
      </c>
      <c r="AG382" s="112">
        <v>73</v>
      </c>
      <c r="AH382" s="112">
        <v>193</v>
      </c>
      <c r="AI382" s="117"/>
      <c r="AJ382" s="117"/>
      <c r="AK382" s="94" t="s">
        <v>10748</v>
      </c>
      <c r="AL382" s="94">
        <v>22</v>
      </c>
      <c r="AM382" s="94">
        <v>4</v>
      </c>
      <c r="AN382" s="94">
        <v>11</v>
      </c>
      <c r="AO382" s="94">
        <v>7</v>
      </c>
      <c r="AP382" s="94"/>
      <c r="AQ382" s="94">
        <v>309</v>
      </c>
      <c r="AR382" s="94" t="s">
        <v>10747</v>
      </c>
      <c r="AS382" s="94" t="s">
        <v>10747</v>
      </c>
      <c r="AT382" s="94" t="s">
        <v>10746</v>
      </c>
      <c r="AU382" s="109">
        <v>41868</v>
      </c>
      <c r="AV382" s="109">
        <v>135.49514563106797</v>
      </c>
      <c r="AW382" s="112">
        <v>5000</v>
      </c>
      <c r="AX382" s="112">
        <v>3000</v>
      </c>
      <c r="AY382" s="112">
        <v>3000</v>
      </c>
      <c r="AZ382" s="112">
        <v>4000</v>
      </c>
      <c r="BA382" s="112">
        <v>5000</v>
      </c>
      <c r="BB382" s="117">
        <v>20</v>
      </c>
      <c r="BC382" s="117" t="s">
        <v>10745</v>
      </c>
      <c r="BD382" s="94" t="s">
        <v>10744</v>
      </c>
      <c r="BE382" s="94" t="s">
        <v>10741</v>
      </c>
      <c r="BF382" s="109">
        <v>5000</v>
      </c>
      <c r="BG382" s="109">
        <v>3000</v>
      </c>
      <c r="BH382" s="109">
        <v>3000</v>
      </c>
      <c r="BI382" s="109">
        <v>4000</v>
      </c>
      <c r="BJ382" s="109">
        <v>5000</v>
      </c>
      <c r="BK382" s="117"/>
      <c r="BL382" s="117" t="s">
        <v>10743</v>
      </c>
      <c r="BM382" s="94" t="s">
        <v>10742</v>
      </c>
      <c r="BN382" s="2073" t="s">
        <v>10741</v>
      </c>
      <c r="BO382" s="94"/>
      <c r="BP382" s="94"/>
      <c r="BQ382" s="94"/>
      <c r="BR382" s="94"/>
      <c r="BS382" s="94"/>
      <c r="BT382" s="94"/>
      <c r="BU382" s="94"/>
      <c r="BV382" s="94"/>
      <c r="BW382" s="94"/>
      <c r="BX382" s="94"/>
      <c r="BY382" s="187">
        <v>3</v>
      </c>
      <c r="BZ382" s="94">
        <v>1</v>
      </c>
      <c r="CA382" s="94">
        <v>5</v>
      </c>
      <c r="CB382" s="94"/>
      <c r="CC382" s="117"/>
    </row>
    <row r="383" spans="1:81" s="187" customFormat="1" ht="16.5" customHeight="1">
      <c r="A383" s="115">
        <v>325</v>
      </c>
      <c r="B383" s="115" t="s">
        <v>55</v>
      </c>
      <c r="C383" s="115" t="s">
        <v>10740</v>
      </c>
      <c r="D383" s="115" t="s">
        <v>140</v>
      </c>
      <c r="E383" s="115" t="s">
        <v>4926</v>
      </c>
      <c r="F383" s="115" t="s">
        <v>10739</v>
      </c>
      <c r="G383" s="1967" t="s">
        <v>10738</v>
      </c>
      <c r="H383" s="115" t="s">
        <v>10737</v>
      </c>
      <c r="I383" s="115" t="s">
        <v>10736</v>
      </c>
      <c r="J383" s="115" t="s">
        <v>4921</v>
      </c>
      <c r="K383" s="2013" t="s">
        <v>10736</v>
      </c>
      <c r="L383" s="2013" t="s">
        <v>10735</v>
      </c>
      <c r="M383" s="94" t="s">
        <v>10734</v>
      </c>
      <c r="N383" s="2001" t="s">
        <v>4953</v>
      </c>
      <c r="O383" s="2001"/>
      <c r="P383" s="94" t="s">
        <v>4953</v>
      </c>
      <c r="Q383" s="112">
        <v>6612</v>
      </c>
      <c r="R383" s="112">
        <v>1270</v>
      </c>
      <c r="S383" s="112">
        <v>600</v>
      </c>
      <c r="T383" s="112">
        <v>400</v>
      </c>
      <c r="U383" s="112" t="s">
        <v>5072</v>
      </c>
      <c r="V383" s="112">
        <v>200</v>
      </c>
      <c r="W383" s="112">
        <v>240</v>
      </c>
      <c r="X383" s="117" t="s">
        <v>5029</v>
      </c>
      <c r="Y383" s="112"/>
      <c r="Z383" s="112">
        <v>75</v>
      </c>
      <c r="AA383" s="112">
        <v>3500</v>
      </c>
      <c r="AB383" s="112">
        <v>18</v>
      </c>
      <c r="AC383" s="112">
        <v>10</v>
      </c>
      <c r="AD383" s="112"/>
      <c r="AE383" s="112">
        <v>10</v>
      </c>
      <c r="AF383" s="94" t="s">
        <v>10733</v>
      </c>
      <c r="AG383" s="112">
        <v>7</v>
      </c>
      <c r="AH383" s="112">
        <v>1950</v>
      </c>
      <c r="AI383" s="115"/>
      <c r="AJ383" s="115"/>
      <c r="AK383" s="115" t="s">
        <v>4987</v>
      </c>
      <c r="AL383" s="115">
        <v>2</v>
      </c>
      <c r="AM383" s="115"/>
      <c r="AN383" s="115">
        <v>1</v>
      </c>
      <c r="AO383" s="115">
        <v>1</v>
      </c>
      <c r="AP383" s="115"/>
      <c r="AQ383" s="115">
        <v>230</v>
      </c>
      <c r="AR383" s="115" t="s">
        <v>4986</v>
      </c>
      <c r="AS383" s="115" t="s">
        <v>4986</v>
      </c>
      <c r="AT383" s="115" t="s">
        <v>10732</v>
      </c>
      <c r="AU383" s="109">
        <v>480</v>
      </c>
      <c r="AV383" s="109">
        <v>2.0869565217391304</v>
      </c>
      <c r="AW383" s="112">
        <v>6000</v>
      </c>
      <c r="AX383" s="112">
        <v>3000</v>
      </c>
      <c r="AY383" s="112">
        <v>4000</v>
      </c>
      <c r="AZ383" s="112">
        <v>4000</v>
      </c>
      <c r="BA383" s="112">
        <v>6000</v>
      </c>
      <c r="BB383" s="117">
        <v>20</v>
      </c>
      <c r="BC383" s="117"/>
      <c r="BD383" s="117"/>
      <c r="BE383" s="2002" t="s">
        <v>10731</v>
      </c>
      <c r="BF383" s="109">
        <v>6000</v>
      </c>
      <c r="BG383" s="109">
        <v>3000</v>
      </c>
      <c r="BH383" s="109">
        <v>4000</v>
      </c>
      <c r="BI383" s="109">
        <v>4000</v>
      </c>
      <c r="BJ383" s="109">
        <v>6000</v>
      </c>
      <c r="BK383" s="117">
        <v>25</v>
      </c>
      <c r="BL383" s="117"/>
      <c r="BM383" s="2002" t="s">
        <v>10730</v>
      </c>
      <c r="BN383" s="2003" t="s">
        <v>10729</v>
      </c>
      <c r="BO383" s="115"/>
      <c r="BP383" s="115"/>
      <c r="BQ383" s="115"/>
      <c r="BR383" s="115"/>
      <c r="BS383" s="115"/>
      <c r="BT383" s="115"/>
      <c r="BU383" s="115"/>
      <c r="BV383" s="115"/>
      <c r="BW383" s="115"/>
      <c r="BX383" s="115"/>
      <c r="BY383" s="115">
        <v>2</v>
      </c>
      <c r="BZ383" s="115"/>
      <c r="CA383" s="115"/>
      <c r="CB383" s="115"/>
      <c r="CC383" s="115"/>
    </row>
    <row r="384" spans="1:81" s="792" customFormat="1" ht="16.5" customHeight="1">
      <c r="A384" s="115">
        <v>326</v>
      </c>
      <c r="B384" s="144" t="s">
        <v>55</v>
      </c>
      <c r="C384" s="144" t="s">
        <v>10162</v>
      </c>
      <c r="D384" s="144" t="s">
        <v>140</v>
      </c>
      <c r="E384" s="144" t="s">
        <v>4998</v>
      </c>
      <c r="F384" s="144" t="s">
        <v>10728</v>
      </c>
      <c r="G384" s="2295" t="s">
        <v>10727</v>
      </c>
      <c r="H384" s="144" t="s">
        <v>10726</v>
      </c>
      <c r="I384" s="144" t="s">
        <v>10725</v>
      </c>
      <c r="J384" s="115" t="s">
        <v>4921</v>
      </c>
      <c r="K384" s="2017" t="s">
        <v>10724</v>
      </c>
      <c r="L384" s="2017" t="s">
        <v>10723</v>
      </c>
      <c r="M384" s="318" t="s">
        <v>10722</v>
      </c>
      <c r="N384" s="2001" t="s">
        <v>4953</v>
      </c>
      <c r="O384" s="2018"/>
      <c r="P384" s="94" t="s">
        <v>4953</v>
      </c>
      <c r="Q384" s="112">
        <v>4603</v>
      </c>
      <c r="R384" s="112">
        <v>431.13</v>
      </c>
      <c r="S384" s="112">
        <v>250</v>
      </c>
      <c r="T384" s="112">
        <v>250</v>
      </c>
      <c r="U384" s="112"/>
      <c r="V384" s="112"/>
      <c r="W384" s="112">
        <v>30</v>
      </c>
      <c r="X384" s="117" t="s">
        <v>5029</v>
      </c>
      <c r="Y384" s="112">
        <v>25</v>
      </c>
      <c r="Z384" s="112"/>
      <c r="AA384" s="112"/>
      <c r="AB384" s="112">
        <v>26</v>
      </c>
      <c r="AC384" s="112"/>
      <c r="AD384" s="112"/>
      <c r="AE384" s="112">
        <v>15</v>
      </c>
      <c r="AF384" s="318" t="s">
        <v>10721</v>
      </c>
      <c r="AG384" s="112">
        <v>460</v>
      </c>
      <c r="AH384" s="112">
        <v>460</v>
      </c>
      <c r="AI384" s="144"/>
      <c r="AJ384" s="144"/>
      <c r="AK384" s="115"/>
      <c r="AL384" s="115">
        <v>3</v>
      </c>
      <c r="AM384" s="115">
        <v>2</v>
      </c>
      <c r="AN384" s="115">
        <v>1</v>
      </c>
      <c r="AO384" s="144"/>
      <c r="AP384" s="144"/>
      <c r="AQ384" s="115">
        <v>200</v>
      </c>
      <c r="AR384" s="144" t="s">
        <v>4910</v>
      </c>
      <c r="AS384" s="115"/>
      <c r="AT384" s="144" t="s">
        <v>10720</v>
      </c>
      <c r="AU384" s="109">
        <v>187</v>
      </c>
      <c r="AV384" s="109">
        <v>0.93500000000000005</v>
      </c>
      <c r="AW384" s="112"/>
      <c r="AX384" s="112"/>
      <c r="AY384" s="112"/>
      <c r="AZ384" s="112"/>
      <c r="BA384" s="112"/>
      <c r="BB384" s="117"/>
      <c r="BC384" s="117"/>
      <c r="BD384" s="2002"/>
      <c r="BE384" s="2002" t="s">
        <v>4908</v>
      </c>
      <c r="BF384" s="109"/>
      <c r="BG384" s="109"/>
      <c r="BH384" s="109"/>
      <c r="BI384" s="109"/>
      <c r="BJ384" s="109"/>
      <c r="BK384" s="117"/>
      <c r="BL384" s="117"/>
      <c r="BM384" s="2002"/>
      <c r="BN384" s="2003" t="s">
        <v>4908</v>
      </c>
      <c r="BO384" s="115"/>
      <c r="BP384" s="115"/>
      <c r="BQ384" s="115"/>
      <c r="BR384" s="115"/>
      <c r="BS384" s="115"/>
      <c r="BT384" s="115"/>
      <c r="BU384" s="115"/>
      <c r="BV384" s="115"/>
      <c r="BW384" s="115"/>
      <c r="BX384" s="115"/>
      <c r="BY384" s="115">
        <v>1</v>
      </c>
      <c r="BZ384" s="115"/>
      <c r="CA384" s="115"/>
      <c r="CB384" s="115"/>
      <c r="CC384" s="115">
        <v>1</v>
      </c>
    </row>
    <row r="385" spans="1:81" s="187" customFormat="1" ht="16.5" customHeight="1">
      <c r="A385" s="115">
        <v>327</v>
      </c>
      <c r="B385" s="94" t="s">
        <v>55</v>
      </c>
      <c r="C385" s="94" t="s">
        <v>1203</v>
      </c>
      <c r="D385" s="94" t="s">
        <v>140</v>
      </c>
      <c r="E385" s="94" t="s">
        <v>4926</v>
      </c>
      <c r="F385" s="94" t="s">
        <v>10719</v>
      </c>
      <c r="G385" s="2273" t="s">
        <v>10718</v>
      </c>
      <c r="H385" s="94" t="s">
        <v>10717</v>
      </c>
      <c r="I385" s="94" t="s">
        <v>10716</v>
      </c>
      <c r="J385" s="115" t="s">
        <v>4921</v>
      </c>
      <c r="K385" s="94" t="s">
        <v>10715</v>
      </c>
      <c r="L385" s="94" t="s">
        <v>10714</v>
      </c>
      <c r="M385" s="94" t="s">
        <v>10713</v>
      </c>
      <c r="N385" s="2001" t="s">
        <v>4953</v>
      </c>
      <c r="O385" s="94"/>
      <c r="P385" s="94" t="s">
        <v>4953</v>
      </c>
      <c r="Q385" s="112">
        <v>58185</v>
      </c>
      <c r="R385" s="112">
        <v>13592</v>
      </c>
      <c r="S385" s="112">
        <v>5058</v>
      </c>
      <c r="T385" s="112">
        <v>5058</v>
      </c>
      <c r="U385" s="112" t="s">
        <v>6004</v>
      </c>
      <c r="V385" s="112"/>
      <c r="W385" s="112">
        <v>1000</v>
      </c>
      <c r="X385" s="117" t="s">
        <v>5029</v>
      </c>
      <c r="Y385" s="112">
        <v>144</v>
      </c>
      <c r="Z385" s="112">
        <v>96</v>
      </c>
      <c r="AA385" s="112">
        <v>3000</v>
      </c>
      <c r="AB385" s="112">
        <v>192</v>
      </c>
      <c r="AC385" s="112">
        <v>77</v>
      </c>
      <c r="AD385" s="112"/>
      <c r="AE385" s="112">
        <v>101</v>
      </c>
      <c r="AF385" s="94" t="s">
        <v>10712</v>
      </c>
      <c r="AG385" s="112">
        <v>892</v>
      </c>
      <c r="AH385" s="112">
        <v>892</v>
      </c>
      <c r="AI385" s="94"/>
      <c r="AJ385" s="94"/>
      <c r="AK385" s="94" t="s">
        <v>5650</v>
      </c>
      <c r="AL385" s="115">
        <v>3</v>
      </c>
      <c r="AM385" s="94"/>
      <c r="AN385" s="94">
        <v>3</v>
      </c>
      <c r="AO385" s="144"/>
      <c r="AP385" s="94"/>
      <c r="AQ385" s="94">
        <v>310</v>
      </c>
      <c r="AR385" s="115" t="s">
        <v>6429</v>
      </c>
      <c r="AS385" s="94" t="s">
        <v>4986</v>
      </c>
      <c r="AT385" s="94" t="s">
        <v>10711</v>
      </c>
      <c r="AU385" s="109">
        <v>27023</v>
      </c>
      <c r="AV385" s="109">
        <v>87.170967741935485</v>
      </c>
      <c r="AW385" s="112">
        <v>6000</v>
      </c>
      <c r="AX385" s="112">
        <v>5000</v>
      </c>
      <c r="AY385" s="112">
        <v>5000</v>
      </c>
      <c r="AZ385" s="112">
        <v>5000</v>
      </c>
      <c r="BA385" s="112">
        <v>6000</v>
      </c>
      <c r="BB385" s="2032"/>
      <c r="BC385" s="2313"/>
      <c r="BD385" s="94"/>
      <c r="BE385" s="94" t="s">
        <v>10710</v>
      </c>
      <c r="BF385" s="109"/>
      <c r="BG385" s="109"/>
      <c r="BH385" s="109"/>
      <c r="BI385" s="109"/>
      <c r="BJ385" s="109"/>
      <c r="BK385" s="117"/>
      <c r="BL385" s="117"/>
      <c r="BM385" s="94"/>
      <c r="BN385" s="2073"/>
      <c r="BO385" s="115"/>
      <c r="BP385" s="94"/>
      <c r="BQ385" s="94"/>
      <c r="BR385" s="94"/>
      <c r="BS385" s="94"/>
      <c r="BT385" s="94"/>
      <c r="BU385" s="94"/>
      <c r="BV385" s="94"/>
      <c r="BW385" s="94"/>
      <c r="BX385" s="94"/>
      <c r="BY385" s="115">
        <v>2</v>
      </c>
      <c r="BZ385" s="94">
        <v>14</v>
      </c>
      <c r="CA385" s="94">
        <v>2</v>
      </c>
      <c r="CB385" s="94"/>
      <c r="CC385" s="94"/>
    </row>
    <row r="386" spans="1:81" s="187" customFormat="1" ht="16.5" customHeight="1">
      <c r="A386" s="115">
        <v>328</v>
      </c>
      <c r="B386" s="94" t="s">
        <v>55</v>
      </c>
      <c r="C386" s="94" t="s">
        <v>1713</v>
      </c>
      <c r="D386" s="94" t="s">
        <v>140</v>
      </c>
      <c r="E386" s="94" t="s">
        <v>4926</v>
      </c>
      <c r="F386" s="94" t="s">
        <v>10709</v>
      </c>
      <c r="G386" s="2273" t="s">
        <v>10708</v>
      </c>
      <c r="H386" s="94" t="s">
        <v>10707</v>
      </c>
      <c r="I386" s="94" t="s">
        <v>10706</v>
      </c>
      <c r="J386" s="115" t="s">
        <v>4921</v>
      </c>
      <c r="K386" s="94" t="s">
        <v>10705</v>
      </c>
      <c r="L386" s="94" t="s">
        <v>10704</v>
      </c>
      <c r="M386" s="94" t="s">
        <v>10703</v>
      </c>
      <c r="N386" s="2001" t="s">
        <v>4953</v>
      </c>
      <c r="O386" s="94"/>
      <c r="P386" s="94" t="s">
        <v>4993</v>
      </c>
      <c r="Q386" s="112">
        <v>231.88</v>
      </c>
      <c r="R386" s="112">
        <v>341</v>
      </c>
      <c r="S386" s="112">
        <v>192</v>
      </c>
      <c r="T386" s="112">
        <v>143</v>
      </c>
      <c r="U386" s="112" t="s">
        <v>5052</v>
      </c>
      <c r="V386" s="112">
        <v>49</v>
      </c>
      <c r="W386" s="112">
        <v>46</v>
      </c>
      <c r="X386" s="117" t="s">
        <v>5029</v>
      </c>
      <c r="Y386" s="112">
        <v>30.6</v>
      </c>
      <c r="Z386" s="112">
        <v>7.8</v>
      </c>
      <c r="AA386" s="112">
        <v>250</v>
      </c>
      <c r="AB386" s="112">
        <v>17</v>
      </c>
      <c r="AC386" s="112"/>
      <c r="AD386" s="112"/>
      <c r="AE386" s="112">
        <v>2</v>
      </c>
      <c r="AF386" s="94" t="s">
        <v>10702</v>
      </c>
      <c r="AG386" s="112">
        <v>5</v>
      </c>
      <c r="AH386" s="112">
        <v>2000</v>
      </c>
      <c r="AI386" s="94"/>
      <c r="AJ386" s="94"/>
      <c r="AK386" s="94" t="s">
        <v>5593</v>
      </c>
      <c r="AL386" s="94">
        <v>7</v>
      </c>
      <c r="AM386" s="94">
        <v>1</v>
      </c>
      <c r="AN386" s="94"/>
      <c r="AO386" s="94">
        <v>6</v>
      </c>
      <c r="AP386" s="94"/>
      <c r="AQ386" s="94">
        <v>215</v>
      </c>
      <c r="AR386" s="94" t="s">
        <v>6591</v>
      </c>
      <c r="AS386" s="94" t="s">
        <v>6591</v>
      </c>
      <c r="AT386" s="94" t="s">
        <v>10701</v>
      </c>
      <c r="AU386" s="109">
        <v>2255</v>
      </c>
      <c r="AV386" s="109">
        <v>10.488372093023257</v>
      </c>
      <c r="AW386" s="112">
        <v>5000</v>
      </c>
      <c r="AX386" s="112">
        <v>3000</v>
      </c>
      <c r="AY386" s="112">
        <v>4000</v>
      </c>
      <c r="AZ386" s="112">
        <v>4000</v>
      </c>
      <c r="BA386" s="112">
        <v>4000</v>
      </c>
      <c r="BB386" s="117">
        <v>20</v>
      </c>
      <c r="BC386" s="117"/>
      <c r="BD386" s="94"/>
      <c r="BE386" s="94"/>
      <c r="BF386" s="109"/>
      <c r="BG386" s="109"/>
      <c r="BH386" s="109"/>
      <c r="BI386" s="109"/>
      <c r="BJ386" s="109"/>
      <c r="BK386" s="117"/>
      <c r="BL386" s="117"/>
      <c r="BM386" s="94"/>
      <c r="BN386" s="2073" t="s">
        <v>5128</v>
      </c>
      <c r="BO386" s="94"/>
      <c r="BP386" s="94"/>
      <c r="BQ386" s="94"/>
      <c r="BR386" s="94"/>
      <c r="BS386" s="94"/>
      <c r="BT386" s="94"/>
      <c r="BU386" s="94"/>
      <c r="BV386" s="94"/>
      <c r="BW386" s="94"/>
      <c r="BX386" s="94"/>
      <c r="BY386" s="94">
        <v>3</v>
      </c>
      <c r="BZ386" s="94"/>
      <c r="CA386" s="94"/>
      <c r="CB386" s="94">
        <v>1</v>
      </c>
      <c r="CC386" s="94">
        <v>2</v>
      </c>
    </row>
    <row r="387" spans="1:81" s="187" customFormat="1" ht="16.5" customHeight="1">
      <c r="A387" s="115">
        <v>329</v>
      </c>
      <c r="B387" s="94" t="s">
        <v>55</v>
      </c>
      <c r="C387" s="94" t="s">
        <v>1713</v>
      </c>
      <c r="D387" s="94" t="s">
        <v>140</v>
      </c>
      <c r="E387" s="94" t="s">
        <v>4926</v>
      </c>
      <c r="F387" s="94" t="s">
        <v>10700</v>
      </c>
      <c r="G387" s="2273" t="s">
        <v>10699</v>
      </c>
      <c r="H387" s="94" t="s">
        <v>10698</v>
      </c>
      <c r="I387" s="94" t="s">
        <v>10697</v>
      </c>
      <c r="J387" s="115" t="s">
        <v>4921</v>
      </c>
      <c r="K387" s="94" t="s">
        <v>10696</v>
      </c>
      <c r="L387" s="94" t="s">
        <v>10695</v>
      </c>
      <c r="M387" s="94" t="s">
        <v>10694</v>
      </c>
      <c r="N387" s="94" t="s">
        <v>4953</v>
      </c>
      <c r="O387" s="94"/>
      <c r="P387" s="94" t="s">
        <v>10693</v>
      </c>
      <c r="Q387" s="112">
        <v>459.5</v>
      </c>
      <c r="R387" s="112">
        <v>176.88</v>
      </c>
      <c r="S387" s="112">
        <v>126</v>
      </c>
      <c r="T387" s="112">
        <v>126</v>
      </c>
      <c r="U387" s="112" t="s">
        <v>5141</v>
      </c>
      <c r="V387" s="112" t="s">
        <v>10692</v>
      </c>
      <c r="W387" s="112">
        <v>10</v>
      </c>
      <c r="X387" s="117" t="s">
        <v>5029</v>
      </c>
      <c r="Y387" s="112"/>
      <c r="Z387" s="112">
        <v>8.4</v>
      </c>
      <c r="AA387" s="112">
        <v>240</v>
      </c>
      <c r="AB387" s="112">
        <v>8.4</v>
      </c>
      <c r="AC387" s="112">
        <v>8.4</v>
      </c>
      <c r="AD387" s="112"/>
      <c r="AE387" s="112">
        <v>10</v>
      </c>
      <c r="AF387" s="94" t="s">
        <v>10691</v>
      </c>
      <c r="AG387" s="112">
        <v>647</v>
      </c>
      <c r="AH387" s="112">
        <v>678</v>
      </c>
      <c r="AI387" s="94"/>
      <c r="AJ387" s="94"/>
      <c r="AK387" s="94" t="s">
        <v>4987</v>
      </c>
      <c r="AL387" s="94">
        <v>7</v>
      </c>
      <c r="AM387" s="94">
        <v>2</v>
      </c>
      <c r="AN387" s="94"/>
      <c r="AO387" s="94">
        <v>5</v>
      </c>
      <c r="AP387" s="94"/>
      <c r="AQ387" s="94">
        <v>173</v>
      </c>
      <c r="AR387" s="94" t="s">
        <v>5206</v>
      </c>
      <c r="AS387" s="94" t="s">
        <v>5206</v>
      </c>
      <c r="AT387" s="94" t="s">
        <v>10690</v>
      </c>
      <c r="AU387" s="109">
        <v>374</v>
      </c>
      <c r="AV387" s="109">
        <v>2.1618497109826591</v>
      </c>
      <c r="AW387" s="112">
        <v>5000</v>
      </c>
      <c r="AX387" s="112">
        <v>3000</v>
      </c>
      <c r="AY387" s="112">
        <v>3000</v>
      </c>
      <c r="AZ387" s="112">
        <v>4000</v>
      </c>
      <c r="BA387" s="112">
        <v>5000</v>
      </c>
      <c r="BB387" s="117" t="s">
        <v>10689</v>
      </c>
      <c r="BC387" s="117"/>
      <c r="BD387" s="94" t="s">
        <v>10688</v>
      </c>
      <c r="BE387" s="94" t="s">
        <v>10687</v>
      </c>
      <c r="BF387" s="109"/>
      <c r="BG387" s="109"/>
      <c r="BH387" s="109"/>
      <c r="BI387" s="109"/>
      <c r="BJ387" s="109"/>
      <c r="BK387" s="117"/>
      <c r="BL387" s="117"/>
      <c r="BM387" s="94"/>
      <c r="BN387" s="2073"/>
      <c r="BO387" s="94"/>
      <c r="BP387" s="94"/>
      <c r="BQ387" s="94"/>
      <c r="BR387" s="94"/>
      <c r="BS387" s="94"/>
      <c r="BT387" s="94"/>
      <c r="BU387" s="94"/>
      <c r="BV387" s="94"/>
      <c r="BW387" s="94"/>
      <c r="BX387" s="94"/>
      <c r="BY387" s="94">
        <v>2</v>
      </c>
      <c r="BZ387" s="94"/>
      <c r="CA387" s="94"/>
      <c r="CB387" s="94"/>
      <c r="CC387" s="94"/>
    </row>
    <row r="388" spans="1:81" s="187" customFormat="1" ht="16.5" customHeight="1">
      <c r="A388" s="115">
        <v>330</v>
      </c>
      <c r="B388" s="94" t="s">
        <v>55</v>
      </c>
      <c r="C388" s="94" t="s">
        <v>1203</v>
      </c>
      <c r="D388" s="94" t="s">
        <v>140</v>
      </c>
      <c r="E388" s="94" t="s">
        <v>4926</v>
      </c>
      <c r="F388" s="94" t="s">
        <v>10686</v>
      </c>
      <c r="G388" s="2273" t="s">
        <v>10685</v>
      </c>
      <c r="H388" s="94" t="s">
        <v>10684</v>
      </c>
      <c r="I388" s="94" t="s">
        <v>10683</v>
      </c>
      <c r="J388" s="94" t="s">
        <v>4993</v>
      </c>
      <c r="K388" s="94" t="s">
        <v>10682</v>
      </c>
      <c r="L388" s="94" t="s">
        <v>10681</v>
      </c>
      <c r="M388" s="94" t="s">
        <v>10680</v>
      </c>
      <c r="N388" s="94" t="s">
        <v>4953</v>
      </c>
      <c r="O388" s="94"/>
      <c r="P388" s="94" t="s">
        <v>4953</v>
      </c>
      <c r="Q388" s="112">
        <v>23000</v>
      </c>
      <c r="R388" s="112">
        <v>2500</v>
      </c>
      <c r="S388" s="112">
        <v>389</v>
      </c>
      <c r="T388" s="112">
        <v>389</v>
      </c>
      <c r="U388" s="112"/>
      <c r="V388" s="112"/>
      <c r="W388" s="112">
        <v>230</v>
      </c>
      <c r="X388" s="117" t="s">
        <v>5029</v>
      </c>
      <c r="Y388" s="112">
        <v>165</v>
      </c>
      <c r="Z388" s="112">
        <v>380</v>
      </c>
      <c r="AA388" s="112">
        <v>1000</v>
      </c>
      <c r="AB388" s="112">
        <v>20</v>
      </c>
      <c r="AC388" s="112">
        <v>389</v>
      </c>
      <c r="AD388" s="112">
        <v>389</v>
      </c>
      <c r="AE388" s="112">
        <v>20</v>
      </c>
      <c r="AF388" s="94"/>
      <c r="AG388" s="112"/>
      <c r="AH388" s="112"/>
      <c r="AI388" s="94"/>
      <c r="AJ388" s="94"/>
      <c r="AK388" s="94"/>
      <c r="AL388" s="94"/>
      <c r="AM388" s="94"/>
      <c r="AN388" s="94"/>
      <c r="AO388" s="94"/>
      <c r="AP388" s="94"/>
      <c r="AQ388" s="94" t="s">
        <v>5091</v>
      </c>
      <c r="AR388" s="94"/>
      <c r="AS388" s="94"/>
      <c r="AT388" s="94"/>
      <c r="AU388" s="117" t="s">
        <v>5091</v>
      </c>
      <c r="AV388" s="109"/>
      <c r="AW388" s="112"/>
      <c r="AX388" s="112"/>
      <c r="AY388" s="112"/>
      <c r="AZ388" s="112"/>
      <c r="BA388" s="112"/>
      <c r="BB388" s="117"/>
      <c r="BC388" s="117"/>
      <c r="BD388" s="94"/>
      <c r="BE388" s="94"/>
      <c r="BF388" s="109"/>
      <c r="BG388" s="109"/>
      <c r="BH388" s="109"/>
      <c r="BI388" s="109"/>
      <c r="BJ388" s="109"/>
      <c r="BK388" s="117"/>
      <c r="BL388" s="117"/>
      <c r="BM388" s="94"/>
      <c r="BN388" s="2073"/>
      <c r="BO388" s="94"/>
      <c r="BP388" s="94"/>
      <c r="BQ388" s="94"/>
      <c r="BR388" s="94"/>
      <c r="BS388" s="94"/>
      <c r="BT388" s="94"/>
      <c r="BU388" s="94"/>
      <c r="BV388" s="94"/>
      <c r="BW388" s="94"/>
      <c r="BX388" s="94"/>
      <c r="BY388" s="94"/>
      <c r="BZ388" s="94"/>
      <c r="CA388" s="94"/>
      <c r="CB388" s="94"/>
      <c r="CC388" s="94"/>
    </row>
    <row r="389" spans="1:81" s="187" customFormat="1" ht="16.5" customHeight="1">
      <c r="A389" s="115">
        <v>331</v>
      </c>
      <c r="B389" s="115" t="s">
        <v>10103</v>
      </c>
      <c r="C389" s="115" t="s">
        <v>10232</v>
      </c>
      <c r="D389" s="115" t="s">
        <v>4945</v>
      </c>
      <c r="E389" s="115" t="s">
        <v>4944</v>
      </c>
      <c r="F389" s="115" t="s">
        <v>10679</v>
      </c>
      <c r="G389" s="1967" t="s">
        <v>10678</v>
      </c>
      <c r="H389" s="115" t="s">
        <v>10677</v>
      </c>
      <c r="I389" s="115" t="s">
        <v>10676</v>
      </c>
      <c r="J389" s="115" t="s">
        <v>4993</v>
      </c>
      <c r="K389" s="2013" t="s">
        <v>10675</v>
      </c>
      <c r="L389" s="94" t="s">
        <v>10674</v>
      </c>
      <c r="M389" s="2000" t="s">
        <v>10673</v>
      </c>
      <c r="N389" s="2001" t="s">
        <v>7419</v>
      </c>
      <c r="O389" s="2001"/>
      <c r="P389" s="94" t="s">
        <v>4953</v>
      </c>
      <c r="Q389" s="112">
        <v>7871</v>
      </c>
      <c r="R389" s="112">
        <v>1220</v>
      </c>
      <c r="S389" s="112">
        <v>1106</v>
      </c>
      <c r="T389" s="112">
        <v>1106</v>
      </c>
      <c r="U389" s="112" t="s">
        <v>4916</v>
      </c>
      <c r="V389" s="112"/>
      <c r="W389" s="112">
        <v>40</v>
      </c>
      <c r="X389" s="117" t="s">
        <v>4935</v>
      </c>
      <c r="Y389" s="112"/>
      <c r="Z389" s="112">
        <v>23.7</v>
      </c>
      <c r="AA389" s="112">
        <v>500</v>
      </c>
      <c r="AB389" s="112">
        <v>19.100000000000001</v>
      </c>
      <c r="AC389" s="112"/>
      <c r="AD389" s="112">
        <v>16</v>
      </c>
      <c r="AE389" s="112">
        <v>300</v>
      </c>
      <c r="AF389" s="94" t="s">
        <v>10672</v>
      </c>
      <c r="AG389" s="112">
        <v>500</v>
      </c>
      <c r="AH389" s="112">
        <v>1300</v>
      </c>
      <c r="AI389" s="115"/>
      <c r="AJ389" s="115"/>
      <c r="AK389" s="115"/>
      <c r="AL389" s="115">
        <v>6</v>
      </c>
      <c r="AM389" s="115"/>
      <c r="AN389" s="115">
        <v>5</v>
      </c>
      <c r="AO389" s="115">
        <v>1</v>
      </c>
      <c r="AP389" s="115"/>
      <c r="AQ389" s="115">
        <v>312</v>
      </c>
      <c r="AR389" s="115" t="s">
        <v>8744</v>
      </c>
      <c r="AS389" s="115" t="s">
        <v>8744</v>
      </c>
      <c r="AT389" s="115" t="s">
        <v>7885</v>
      </c>
      <c r="AU389" s="109">
        <v>5900</v>
      </c>
      <c r="AV389" s="109">
        <v>18.910256410256409</v>
      </c>
      <c r="AW389" s="112">
        <v>5500</v>
      </c>
      <c r="AX389" s="112">
        <v>4500</v>
      </c>
      <c r="AY389" s="112">
        <v>4500</v>
      </c>
      <c r="AZ389" s="112">
        <v>5500</v>
      </c>
      <c r="BA389" s="112">
        <v>5500</v>
      </c>
      <c r="BB389" s="117">
        <v>17</v>
      </c>
      <c r="BC389" s="117">
        <v>17</v>
      </c>
      <c r="BD389" s="117" t="s">
        <v>10671</v>
      </c>
      <c r="BE389" s="2002" t="s">
        <v>10670</v>
      </c>
      <c r="BF389" s="109"/>
      <c r="BG389" s="109"/>
      <c r="BH389" s="109"/>
      <c r="BI389" s="109"/>
      <c r="BJ389" s="109"/>
      <c r="BK389" s="117"/>
      <c r="BL389" s="117"/>
      <c r="BM389" s="2002"/>
      <c r="BN389" s="2003"/>
      <c r="BO389" s="115"/>
      <c r="BP389" s="115"/>
      <c r="BQ389" s="115"/>
      <c r="BR389" s="115"/>
      <c r="BS389" s="115"/>
      <c r="BT389" s="115"/>
      <c r="BU389" s="115"/>
      <c r="BV389" s="115"/>
      <c r="BW389" s="115"/>
      <c r="BX389" s="115"/>
      <c r="BY389" s="115"/>
      <c r="BZ389" s="115">
        <v>1</v>
      </c>
      <c r="CA389" s="115">
        <v>2</v>
      </c>
      <c r="CB389" s="115"/>
      <c r="CC389" s="115"/>
    </row>
    <row r="390" spans="1:81" s="187" customFormat="1" ht="16.5" customHeight="1">
      <c r="A390" s="115">
        <v>332</v>
      </c>
      <c r="B390" s="94" t="s">
        <v>55</v>
      </c>
      <c r="C390" s="94" t="s">
        <v>1164</v>
      </c>
      <c r="D390" s="94" t="s">
        <v>140</v>
      </c>
      <c r="E390" s="94" t="s">
        <v>4926</v>
      </c>
      <c r="F390" s="94" t="s">
        <v>10669</v>
      </c>
      <c r="G390" s="2273" t="s">
        <v>10668</v>
      </c>
      <c r="H390" s="94" t="s">
        <v>10667</v>
      </c>
      <c r="I390" s="94" t="s">
        <v>10666</v>
      </c>
      <c r="J390" s="94" t="s">
        <v>4993</v>
      </c>
      <c r="K390" s="94" t="s">
        <v>10665</v>
      </c>
      <c r="L390" s="94" t="s">
        <v>10664</v>
      </c>
      <c r="M390" s="94" t="s">
        <v>10663</v>
      </c>
      <c r="N390" s="94" t="s">
        <v>4953</v>
      </c>
      <c r="O390" s="94"/>
      <c r="P390" s="94" t="s">
        <v>4953</v>
      </c>
      <c r="Q390" s="112">
        <v>12467</v>
      </c>
      <c r="R390" s="112">
        <v>997.25</v>
      </c>
      <c r="S390" s="112">
        <v>399</v>
      </c>
      <c r="T390" s="112">
        <v>348</v>
      </c>
      <c r="U390" s="112"/>
      <c r="V390" s="112">
        <v>51</v>
      </c>
      <c r="W390" s="112">
        <v>12</v>
      </c>
      <c r="X390" s="117" t="s">
        <v>5029</v>
      </c>
      <c r="Y390" s="112">
        <v>189.21</v>
      </c>
      <c r="Z390" s="112">
        <v>145</v>
      </c>
      <c r="AA390" s="112" t="s">
        <v>6537</v>
      </c>
      <c r="AB390" s="112">
        <v>29</v>
      </c>
      <c r="AC390" s="112"/>
      <c r="AD390" s="112"/>
      <c r="AE390" s="112">
        <v>15</v>
      </c>
      <c r="AF390" s="94" t="s">
        <v>10662</v>
      </c>
      <c r="AG390" s="112"/>
      <c r="AH390" s="112">
        <v>958</v>
      </c>
      <c r="AI390" s="94"/>
      <c r="AJ390" s="94"/>
      <c r="AK390" s="94" t="s">
        <v>4987</v>
      </c>
      <c r="AL390" s="94">
        <v>16</v>
      </c>
      <c r="AM390" s="94"/>
      <c r="AN390" s="94">
        <v>15</v>
      </c>
      <c r="AO390" s="94">
        <v>1</v>
      </c>
      <c r="AP390" s="94"/>
      <c r="AQ390" s="94">
        <v>181</v>
      </c>
      <c r="AR390" s="94" t="s">
        <v>5050</v>
      </c>
      <c r="AS390" s="94" t="s">
        <v>5091</v>
      </c>
      <c r="AT390" s="94" t="s">
        <v>10661</v>
      </c>
      <c r="AU390" s="109">
        <v>787</v>
      </c>
      <c r="AV390" s="109">
        <v>4.3480662983425411</v>
      </c>
      <c r="AW390" s="112">
        <v>5000</v>
      </c>
      <c r="AX390" s="112">
        <v>5000</v>
      </c>
      <c r="AY390" s="112">
        <v>5000</v>
      </c>
      <c r="AZ390" s="112">
        <v>5000</v>
      </c>
      <c r="BA390" s="112">
        <v>5000</v>
      </c>
      <c r="BB390" s="117">
        <v>20</v>
      </c>
      <c r="BC390" s="117"/>
      <c r="BD390" s="94" t="s">
        <v>10660</v>
      </c>
      <c r="BE390" s="94" t="s">
        <v>10659</v>
      </c>
      <c r="BF390" s="109"/>
      <c r="BG390" s="109"/>
      <c r="BH390" s="109"/>
      <c r="BI390" s="109"/>
      <c r="BJ390" s="109"/>
      <c r="BK390" s="117"/>
      <c r="BL390" s="117"/>
      <c r="BM390" s="94"/>
      <c r="BN390" s="2073"/>
      <c r="BO390" s="94"/>
      <c r="BP390" s="94"/>
      <c r="BQ390" s="94"/>
      <c r="BR390" s="94"/>
      <c r="BS390" s="94"/>
      <c r="BT390" s="94"/>
      <c r="BU390" s="94"/>
      <c r="BV390" s="94"/>
      <c r="BW390" s="94"/>
      <c r="BX390" s="94"/>
      <c r="BY390" s="94">
        <v>5</v>
      </c>
      <c r="BZ390" s="94"/>
      <c r="CA390" s="94"/>
      <c r="CB390" s="94"/>
      <c r="CC390" s="94">
        <v>0</v>
      </c>
    </row>
    <row r="391" spans="1:81" s="187" customFormat="1" ht="16.5" customHeight="1">
      <c r="A391" s="115">
        <v>333</v>
      </c>
      <c r="B391" s="115" t="s">
        <v>55</v>
      </c>
      <c r="C391" s="115" t="s">
        <v>1593</v>
      </c>
      <c r="D391" s="115" t="s">
        <v>140</v>
      </c>
      <c r="E391" s="115" t="s">
        <v>4998</v>
      </c>
      <c r="F391" s="115" t="s">
        <v>10658</v>
      </c>
      <c r="G391" s="1967" t="s">
        <v>10657</v>
      </c>
      <c r="H391" s="115" t="s">
        <v>10656</v>
      </c>
      <c r="I391" s="115" t="s">
        <v>10655</v>
      </c>
      <c r="J391" s="115" t="s">
        <v>4993</v>
      </c>
      <c r="K391" s="2013" t="s">
        <v>10654</v>
      </c>
      <c r="L391" s="2013" t="s">
        <v>10653</v>
      </c>
      <c r="M391" s="94" t="s">
        <v>10652</v>
      </c>
      <c r="N391" s="2001" t="s">
        <v>4953</v>
      </c>
      <c r="O391" s="2001"/>
      <c r="P391" s="94" t="s">
        <v>4953</v>
      </c>
      <c r="Q391" s="112">
        <v>3325</v>
      </c>
      <c r="R391" s="112">
        <v>261</v>
      </c>
      <c r="S391" s="112">
        <v>217</v>
      </c>
      <c r="T391" s="112">
        <v>177</v>
      </c>
      <c r="U391" s="112" t="s">
        <v>5052</v>
      </c>
      <c r="V391" s="112">
        <v>40</v>
      </c>
      <c r="W391" s="112">
        <v>13</v>
      </c>
      <c r="X391" s="117" t="s">
        <v>5029</v>
      </c>
      <c r="Y391" s="112"/>
      <c r="Z391" s="112"/>
      <c r="AA391" s="112"/>
      <c r="AB391" s="112">
        <v>23</v>
      </c>
      <c r="AC391" s="112"/>
      <c r="AD391" s="112"/>
      <c r="AE391" s="112">
        <v>15</v>
      </c>
      <c r="AF391" s="94" t="s">
        <v>10651</v>
      </c>
      <c r="AG391" s="112">
        <v>97</v>
      </c>
      <c r="AH391" s="112">
        <v>97</v>
      </c>
      <c r="AI391" s="115"/>
      <c r="AJ391" s="115"/>
      <c r="AK391" s="115" t="s">
        <v>5593</v>
      </c>
      <c r="AL391" s="115">
        <v>7</v>
      </c>
      <c r="AM391" s="115"/>
      <c r="AN391" s="115">
        <v>5</v>
      </c>
      <c r="AO391" s="115">
        <v>2</v>
      </c>
      <c r="AP391" s="115"/>
      <c r="AQ391" s="115">
        <v>120</v>
      </c>
      <c r="AR391" s="2036" t="s">
        <v>4932</v>
      </c>
      <c r="AS391" s="2036" t="s">
        <v>4932</v>
      </c>
      <c r="AT391" s="115" t="s">
        <v>10650</v>
      </c>
      <c r="AU391" s="109">
        <v>1602</v>
      </c>
      <c r="AV391" s="109">
        <v>13.35</v>
      </c>
      <c r="AW391" s="112">
        <v>5000</v>
      </c>
      <c r="AX391" s="112">
        <v>4000</v>
      </c>
      <c r="AY391" s="112">
        <v>4000</v>
      </c>
      <c r="AZ391" s="112">
        <v>4000</v>
      </c>
      <c r="BA391" s="112">
        <v>5000</v>
      </c>
      <c r="BB391" s="2032">
        <v>20</v>
      </c>
      <c r="BC391" s="117"/>
      <c r="BD391" s="117" t="s">
        <v>10649</v>
      </c>
      <c r="BE391" s="2002" t="s">
        <v>10648</v>
      </c>
      <c r="BF391" s="109">
        <v>4000</v>
      </c>
      <c r="BG391" s="109">
        <v>4000</v>
      </c>
      <c r="BH391" s="109">
        <v>4000</v>
      </c>
      <c r="BI391" s="109">
        <v>4000</v>
      </c>
      <c r="BJ391" s="109">
        <v>5000</v>
      </c>
      <c r="BK391" s="117">
        <v>20</v>
      </c>
      <c r="BL391" s="117"/>
      <c r="BM391" s="2002"/>
      <c r="BN391" s="2003" t="s">
        <v>10648</v>
      </c>
      <c r="BO391" s="115"/>
      <c r="BP391" s="115"/>
      <c r="BQ391" s="115"/>
      <c r="BR391" s="115"/>
      <c r="BS391" s="115"/>
      <c r="BT391" s="115"/>
      <c r="BU391" s="115"/>
      <c r="BV391" s="115"/>
      <c r="BW391" s="115"/>
      <c r="BX391" s="115"/>
      <c r="BY391" s="115">
        <v>3</v>
      </c>
      <c r="BZ391" s="115"/>
      <c r="CA391" s="115"/>
      <c r="CB391" s="115"/>
      <c r="CC391" s="115"/>
    </row>
    <row r="392" spans="1:81" s="792" customFormat="1" ht="16.5" customHeight="1">
      <c r="A392" s="115">
        <v>334</v>
      </c>
      <c r="B392" s="115" t="s">
        <v>10103</v>
      </c>
      <c r="C392" s="115" t="s">
        <v>10637</v>
      </c>
      <c r="D392" s="115" t="s">
        <v>4945</v>
      </c>
      <c r="E392" s="115" t="s">
        <v>4944</v>
      </c>
      <c r="F392" s="115" t="s">
        <v>10647</v>
      </c>
      <c r="G392" s="1967" t="s">
        <v>10646</v>
      </c>
      <c r="H392" s="115" t="s">
        <v>10645</v>
      </c>
      <c r="I392" s="115" t="s">
        <v>10644</v>
      </c>
      <c r="J392" s="115" t="s">
        <v>4921</v>
      </c>
      <c r="K392" s="2013" t="s">
        <v>10643</v>
      </c>
      <c r="L392" s="2013" t="s">
        <v>10642</v>
      </c>
      <c r="M392" s="2000" t="s">
        <v>10641</v>
      </c>
      <c r="N392" s="94" t="s">
        <v>4953</v>
      </c>
      <c r="O392" s="2001"/>
      <c r="P392" s="94" t="s">
        <v>4953</v>
      </c>
      <c r="Q392" s="112">
        <v>12717</v>
      </c>
      <c r="R392" s="112">
        <v>927</v>
      </c>
      <c r="S392" s="112">
        <v>803</v>
      </c>
      <c r="T392" s="112">
        <v>723</v>
      </c>
      <c r="U392" s="112" t="s">
        <v>5141</v>
      </c>
      <c r="V392" s="112">
        <v>80</v>
      </c>
      <c r="W392" s="112">
        <v>112</v>
      </c>
      <c r="X392" s="117" t="s">
        <v>4935</v>
      </c>
      <c r="Y392" s="112">
        <v>280</v>
      </c>
      <c r="Z392" s="112"/>
      <c r="AA392" s="112"/>
      <c r="AB392" s="112">
        <v>8</v>
      </c>
      <c r="AC392" s="112"/>
      <c r="AD392" s="112"/>
      <c r="AE392" s="112">
        <v>50</v>
      </c>
      <c r="AF392" s="94" t="s">
        <v>10640</v>
      </c>
      <c r="AG392" s="112">
        <v>685</v>
      </c>
      <c r="AH392" s="112">
        <v>4310</v>
      </c>
      <c r="AI392" s="115"/>
      <c r="AJ392" s="115"/>
      <c r="AK392" s="115" t="s">
        <v>4911</v>
      </c>
      <c r="AL392" s="115">
        <v>7</v>
      </c>
      <c r="AM392" s="115">
        <v>1</v>
      </c>
      <c r="AN392" s="115">
        <v>4</v>
      </c>
      <c r="AO392" s="115">
        <v>2</v>
      </c>
      <c r="AP392" s="115"/>
      <c r="AQ392" s="115">
        <v>305</v>
      </c>
      <c r="AR392" s="115" t="s">
        <v>10639</v>
      </c>
      <c r="AS392" s="115" t="s">
        <v>10639</v>
      </c>
      <c r="AT392" s="115" t="s">
        <v>7885</v>
      </c>
      <c r="AU392" s="109">
        <v>442</v>
      </c>
      <c r="AV392" s="109">
        <v>1.4491803278688524</v>
      </c>
      <c r="AW392" s="112">
        <v>3000</v>
      </c>
      <c r="AX392" s="112">
        <v>3000</v>
      </c>
      <c r="AY392" s="112">
        <v>3000</v>
      </c>
      <c r="AZ392" s="112">
        <v>3000</v>
      </c>
      <c r="BA392" s="112">
        <v>5000</v>
      </c>
      <c r="BB392" s="117">
        <v>40</v>
      </c>
      <c r="BC392" s="117">
        <v>80</v>
      </c>
      <c r="BD392" s="117" t="s">
        <v>10638</v>
      </c>
      <c r="BE392" s="2002"/>
      <c r="BF392" s="109"/>
      <c r="BG392" s="109"/>
      <c r="BH392" s="109"/>
      <c r="BI392" s="109"/>
      <c r="BJ392" s="109"/>
      <c r="BK392" s="117"/>
      <c r="BL392" s="117"/>
      <c r="BM392" s="2002"/>
      <c r="BN392" s="2073" t="s">
        <v>4908</v>
      </c>
      <c r="BO392" s="115"/>
      <c r="BP392" s="115"/>
      <c r="BQ392" s="115"/>
      <c r="BR392" s="115"/>
      <c r="BS392" s="115"/>
      <c r="BT392" s="115"/>
      <c r="BU392" s="115"/>
      <c r="BV392" s="115"/>
      <c r="BW392" s="115"/>
      <c r="BX392" s="115"/>
      <c r="BY392" s="115">
        <v>2</v>
      </c>
      <c r="BZ392" s="115">
        <v>2</v>
      </c>
      <c r="CA392" s="115"/>
      <c r="CB392" s="115"/>
      <c r="CC392" s="115"/>
    </row>
    <row r="393" spans="1:81" s="187" customFormat="1" ht="16.5" customHeight="1">
      <c r="A393" s="115">
        <v>335</v>
      </c>
      <c r="B393" s="115" t="s">
        <v>10103</v>
      </c>
      <c r="C393" s="115" t="s">
        <v>10637</v>
      </c>
      <c r="D393" s="115" t="s">
        <v>4945</v>
      </c>
      <c r="E393" s="115" t="s">
        <v>4944</v>
      </c>
      <c r="F393" s="115" t="s">
        <v>10636</v>
      </c>
      <c r="G393" s="1967" t="s">
        <v>10635</v>
      </c>
      <c r="H393" s="115" t="s">
        <v>10634</v>
      </c>
      <c r="I393" s="115" t="s">
        <v>10633</v>
      </c>
      <c r="J393" s="115" t="s">
        <v>4921</v>
      </c>
      <c r="K393" s="2013" t="s">
        <v>10632</v>
      </c>
      <c r="L393" s="94" t="s">
        <v>10631</v>
      </c>
      <c r="M393" s="2000" t="s">
        <v>10630</v>
      </c>
      <c r="N393" s="94" t="s">
        <v>4953</v>
      </c>
      <c r="O393" s="2001"/>
      <c r="P393" s="115" t="s">
        <v>4921</v>
      </c>
      <c r="Q393" s="112">
        <v>6565</v>
      </c>
      <c r="R393" s="112">
        <v>2329.5700000000002</v>
      </c>
      <c r="S393" s="112">
        <v>492</v>
      </c>
      <c r="T393" s="112">
        <v>164</v>
      </c>
      <c r="U393" s="112"/>
      <c r="V393" s="112">
        <v>328</v>
      </c>
      <c r="W393" s="112">
        <v>38</v>
      </c>
      <c r="X393" s="117" t="s">
        <v>5040</v>
      </c>
      <c r="Y393" s="112">
        <v>95</v>
      </c>
      <c r="Z393" s="112"/>
      <c r="AA393" s="112">
        <v>500</v>
      </c>
      <c r="AB393" s="112">
        <v>126</v>
      </c>
      <c r="AC393" s="112">
        <v>397</v>
      </c>
      <c r="AD393" s="112">
        <v>142</v>
      </c>
      <c r="AE393" s="112">
        <v>250</v>
      </c>
      <c r="AF393" s="94" t="s">
        <v>10629</v>
      </c>
      <c r="AG393" s="112">
        <v>808</v>
      </c>
      <c r="AH393" s="112">
        <v>4950</v>
      </c>
      <c r="AI393" s="115"/>
      <c r="AJ393" s="115"/>
      <c r="AK393" s="115" t="s">
        <v>5415</v>
      </c>
      <c r="AL393" s="115">
        <v>3</v>
      </c>
      <c r="AM393" s="115">
        <v>1</v>
      </c>
      <c r="AN393" s="115">
        <v>2</v>
      </c>
      <c r="AO393" s="115"/>
      <c r="AP393" s="115"/>
      <c r="AQ393" s="115">
        <v>305</v>
      </c>
      <c r="AR393" s="115" t="s">
        <v>5206</v>
      </c>
      <c r="AS393" s="115" t="s">
        <v>5206</v>
      </c>
      <c r="AT393" s="115" t="s">
        <v>5193</v>
      </c>
      <c r="AU393" s="109">
        <v>123201</v>
      </c>
      <c r="AV393" s="109">
        <v>403.93770491803281</v>
      </c>
      <c r="AW393" s="112">
        <v>9000</v>
      </c>
      <c r="AX393" s="112">
        <v>9000</v>
      </c>
      <c r="AY393" s="112">
        <v>9000</v>
      </c>
      <c r="AZ393" s="112">
        <v>9000</v>
      </c>
      <c r="BA393" s="112">
        <v>9000</v>
      </c>
      <c r="BB393" s="2032"/>
      <c r="BC393" s="2032">
        <v>22</v>
      </c>
      <c r="BD393" s="94" t="s">
        <v>10628</v>
      </c>
      <c r="BE393" s="187" t="s">
        <v>10627</v>
      </c>
      <c r="BF393" s="109">
        <v>9000</v>
      </c>
      <c r="BG393" s="109">
        <v>9000</v>
      </c>
      <c r="BH393" s="109">
        <v>9000</v>
      </c>
      <c r="BI393" s="109">
        <v>9000</v>
      </c>
      <c r="BJ393" s="109">
        <v>9000</v>
      </c>
      <c r="BK393" s="117"/>
      <c r="BL393" s="117">
        <v>22</v>
      </c>
      <c r="BM393" s="94" t="s">
        <v>10628</v>
      </c>
      <c r="BN393" s="2073" t="s">
        <v>10627</v>
      </c>
      <c r="BO393" s="115"/>
      <c r="BP393" s="115"/>
      <c r="BQ393" s="115"/>
      <c r="BR393" s="115"/>
      <c r="BS393" s="115"/>
      <c r="BT393" s="115"/>
      <c r="BU393" s="115"/>
      <c r="BV393" s="115"/>
      <c r="BW393" s="115"/>
      <c r="BX393" s="115"/>
      <c r="BY393" s="115">
        <v>1</v>
      </c>
      <c r="BZ393" s="115">
        <v>1</v>
      </c>
      <c r="CA393" s="115">
        <v>8</v>
      </c>
      <c r="CB393" s="115">
        <v>4</v>
      </c>
      <c r="CC393" s="115" t="s">
        <v>10626</v>
      </c>
    </row>
    <row r="394" spans="1:81" s="187" customFormat="1" ht="16.5" customHeight="1">
      <c r="A394" s="115">
        <v>336</v>
      </c>
      <c r="B394" s="94" t="s">
        <v>55</v>
      </c>
      <c r="C394" s="94" t="s">
        <v>1713</v>
      </c>
      <c r="D394" s="94" t="s">
        <v>140</v>
      </c>
      <c r="E394" s="94" t="s">
        <v>4998</v>
      </c>
      <c r="F394" s="94" t="s">
        <v>10625</v>
      </c>
      <c r="G394" s="2273" t="s">
        <v>10624</v>
      </c>
      <c r="H394" s="94" t="s">
        <v>10623</v>
      </c>
      <c r="I394" s="94" t="s">
        <v>10622</v>
      </c>
      <c r="J394" s="115" t="s">
        <v>4921</v>
      </c>
      <c r="K394" s="94" t="s">
        <v>6451</v>
      </c>
      <c r="L394" s="94" t="s">
        <v>10621</v>
      </c>
      <c r="M394" s="94" t="s">
        <v>10620</v>
      </c>
      <c r="N394" s="94" t="s">
        <v>4953</v>
      </c>
      <c r="O394" s="94"/>
      <c r="P394" s="94" t="s">
        <v>4953</v>
      </c>
      <c r="Q394" s="112">
        <v>3075</v>
      </c>
      <c r="R394" s="112">
        <v>233.61</v>
      </c>
      <c r="S394" s="112">
        <v>116</v>
      </c>
      <c r="T394" s="112">
        <v>116</v>
      </c>
      <c r="U394" s="112" t="s">
        <v>10619</v>
      </c>
      <c r="V394" s="112"/>
      <c r="W394" s="112">
        <v>20</v>
      </c>
      <c r="X394" s="117" t="s">
        <v>5029</v>
      </c>
      <c r="Y394" s="112">
        <v>80</v>
      </c>
      <c r="Z394" s="112"/>
      <c r="AA394" s="112"/>
      <c r="AB394" s="112">
        <v>20</v>
      </c>
      <c r="AC394" s="112"/>
      <c r="AD394" s="112"/>
      <c r="AE394" s="112">
        <v>12</v>
      </c>
      <c r="AF394" s="94" t="s">
        <v>10618</v>
      </c>
      <c r="AG394" s="112"/>
      <c r="AH394" s="112">
        <v>376</v>
      </c>
      <c r="AI394" s="94"/>
      <c r="AJ394" s="94"/>
      <c r="AK394" s="94" t="s">
        <v>10617</v>
      </c>
      <c r="AL394" s="94">
        <v>5</v>
      </c>
      <c r="AM394" s="94"/>
      <c r="AN394" s="94">
        <v>3</v>
      </c>
      <c r="AO394" s="94">
        <v>2</v>
      </c>
      <c r="AP394" s="94"/>
      <c r="AQ394" s="94">
        <v>200</v>
      </c>
      <c r="AR394" s="94" t="s">
        <v>14140</v>
      </c>
      <c r="AS394" s="94" t="s">
        <v>14140</v>
      </c>
      <c r="AT394" s="94" t="s">
        <v>10616</v>
      </c>
      <c r="AU394" s="109">
        <v>1215</v>
      </c>
      <c r="AV394" s="109">
        <v>6.0750000000000002</v>
      </c>
      <c r="AW394" s="112">
        <v>3000</v>
      </c>
      <c r="AX394" s="112">
        <v>2000</v>
      </c>
      <c r="AY394" s="112">
        <v>2000</v>
      </c>
      <c r="AZ394" s="112">
        <v>2500</v>
      </c>
      <c r="BA394" s="112">
        <v>3000</v>
      </c>
      <c r="BB394" s="117"/>
      <c r="BC394" s="117"/>
      <c r="BD394" s="94"/>
      <c r="BE394" s="94"/>
      <c r="BF394" s="109">
        <v>3000</v>
      </c>
      <c r="BG394" s="109"/>
      <c r="BH394" s="109">
        <v>2000</v>
      </c>
      <c r="BI394" s="109">
        <v>2500</v>
      </c>
      <c r="BJ394" s="109">
        <v>3000</v>
      </c>
      <c r="BK394" s="117">
        <v>10</v>
      </c>
      <c r="BL394" s="117">
        <v>10</v>
      </c>
      <c r="BM394" s="94" t="s">
        <v>10615</v>
      </c>
      <c r="BN394" s="2073"/>
      <c r="BO394" s="94"/>
      <c r="BP394" s="94"/>
      <c r="BQ394" s="94"/>
      <c r="BR394" s="94"/>
      <c r="BS394" s="94"/>
      <c r="BT394" s="94"/>
      <c r="BU394" s="94"/>
      <c r="BV394" s="94"/>
      <c r="BW394" s="94"/>
      <c r="BX394" s="94"/>
      <c r="BY394" s="94">
        <v>1</v>
      </c>
      <c r="BZ394" s="94"/>
      <c r="CA394" s="94">
        <v>1</v>
      </c>
      <c r="CB394" s="94"/>
      <c r="CC394" s="94"/>
    </row>
    <row r="395" spans="1:81" s="187" customFormat="1" ht="16.5" customHeight="1">
      <c r="A395" s="115">
        <v>337</v>
      </c>
      <c r="B395" s="115" t="s">
        <v>10103</v>
      </c>
      <c r="C395" s="115" t="s">
        <v>10162</v>
      </c>
      <c r="D395" s="115" t="s">
        <v>4945</v>
      </c>
      <c r="E395" s="115" t="s">
        <v>4944</v>
      </c>
      <c r="F395" s="115" t="s">
        <v>10614</v>
      </c>
      <c r="G395" s="1967" t="s">
        <v>10613</v>
      </c>
      <c r="H395" s="115" t="s">
        <v>10612</v>
      </c>
      <c r="I395" s="115" t="s">
        <v>20366</v>
      </c>
      <c r="J395" s="115" t="s">
        <v>4921</v>
      </c>
      <c r="K395" s="2013" t="s">
        <v>7830</v>
      </c>
      <c r="L395" s="2013" t="s">
        <v>10611</v>
      </c>
      <c r="M395" s="94" t="s">
        <v>10610</v>
      </c>
      <c r="N395" s="94" t="s">
        <v>4953</v>
      </c>
      <c r="O395" s="2001"/>
      <c r="P395" s="94" t="s">
        <v>4953</v>
      </c>
      <c r="Q395" s="112">
        <v>7490</v>
      </c>
      <c r="R395" s="112">
        <v>2689</v>
      </c>
      <c r="S395" s="112">
        <v>1660</v>
      </c>
      <c r="T395" s="112">
        <v>1344</v>
      </c>
      <c r="U395" s="112" t="s">
        <v>5141</v>
      </c>
      <c r="V395" s="112">
        <v>316</v>
      </c>
      <c r="W395" s="112">
        <v>100</v>
      </c>
      <c r="X395" s="117" t="s">
        <v>4935</v>
      </c>
      <c r="Y395" s="112">
        <v>211</v>
      </c>
      <c r="Z395" s="112">
        <v>211</v>
      </c>
      <c r="AA395" s="112">
        <v>1500</v>
      </c>
      <c r="AB395" s="112">
        <v>211</v>
      </c>
      <c r="AC395" s="112"/>
      <c r="AD395" s="112"/>
      <c r="AE395" s="112">
        <v>30</v>
      </c>
      <c r="AF395" s="94" t="s">
        <v>10609</v>
      </c>
      <c r="AG395" s="112">
        <v>2000</v>
      </c>
      <c r="AH395" s="112">
        <v>2000</v>
      </c>
      <c r="AI395" s="115"/>
      <c r="AJ395" s="115"/>
      <c r="AK395" s="115" t="s">
        <v>4950</v>
      </c>
      <c r="AL395" s="115">
        <v>8</v>
      </c>
      <c r="AM395" s="115"/>
      <c r="AN395" s="115">
        <v>6</v>
      </c>
      <c r="AO395" s="115">
        <v>2</v>
      </c>
      <c r="AP395" s="115"/>
      <c r="AQ395" s="115">
        <v>300</v>
      </c>
      <c r="AR395" s="115" t="s">
        <v>5206</v>
      </c>
      <c r="AS395" s="115" t="s">
        <v>5206</v>
      </c>
      <c r="AT395" s="115" t="s">
        <v>5193</v>
      </c>
      <c r="AU395" s="109">
        <v>10000</v>
      </c>
      <c r="AV395" s="109">
        <v>33.333333333333336</v>
      </c>
      <c r="AW395" s="112">
        <v>6000</v>
      </c>
      <c r="AX395" s="112">
        <v>2000</v>
      </c>
      <c r="AY395" s="112">
        <v>3000</v>
      </c>
      <c r="AZ395" s="112">
        <v>3000</v>
      </c>
      <c r="BA395" s="112"/>
      <c r="BB395" s="117"/>
      <c r="BC395" s="117"/>
      <c r="BD395" s="117" t="s">
        <v>10608</v>
      </c>
      <c r="BE395" s="117" t="s">
        <v>10606</v>
      </c>
      <c r="BF395" s="109">
        <v>6000</v>
      </c>
      <c r="BG395" s="109">
        <v>2000</v>
      </c>
      <c r="BH395" s="109">
        <v>3000</v>
      </c>
      <c r="BI395" s="109">
        <v>3000</v>
      </c>
      <c r="BJ395" s="109"/>
      <c r="BK395" s="117"/>
      <c r="BL395" s="117"/>
      <c r="BM395" s="2002" t="s">
        <v>10607</v>
      </c>
      <c r="BN395" s="2181" t="s">
        <v>10606</v>
      </c>
      <c r="BO395" s="115"/>
      <c r="BP395" s="115"/>
      <c r="BQ395" s="115"/>
      <c r="BR395" s="115"/>
      <c r="BS395" s="115"/>
      <c r="BT395" s="115"/>
      <c r="BU395" s="115"/>
      <c r="BV395" s="115"/>
      <c r="BW395" s="115"/>
      <c r="BX395" s="115"/>
      <c r="BY395" s="115">
        <v>2</v>
      </c>
      <c r="BZ395" s="115">
        <v>1</v>
      </c>
      <c r="CA395" s="115"/>
      <c r="CB395" s="115"/>
      <c r="CC395" s="115"/>
    </row>
    <row r="396" spans="1:81" s="187" customFormat="1" ht="16.5" customHeight="1">
      <c r="A396" s="115">
        <v>338</v>
      </c>
      <c r="B396" s="94" t="s">
        <v>55</v>
      </c>
      <c r="C396" s="94" t="s">
        <v>1179</v>
      </c>
      <c r="D396" s="94" t="s">
        <v>140</v>
      </c>
      <c r="E396" s="94" t="s">
        <v>4926</v>
      </c>
      <c r="F396" s="94" t="s">
        <v>10605</v>
      </c>
      <c r="G396" s="2273" t="s">
        <v>10604</v>
      </c>
      <c r="H396" s="94" t="s">
        <v>10603</v>
      </c>
      <c r="I396" s="94" t="s">
        <v>10602</v>
      </c>
      <c r="J396" s="115" t="s">
        <v>4921</v>
      </c>
      <c r="K396" s="94" t="s">
        <v>10601</v>
      </c>
      <c r="L396" s="94" t="s">
        <v>10600</v>
      </c>
      <c r="M396" s="94"/>
      <c r="N396" s="94" t="s">
        <v>4953</v>
      </c>
      <c r="O396" s="94"/>
      <c r="P396" s="94" t="s">
        <v>4953</v>
      </c>
      <c r="Q396" s="112">
        <v>991</v>
      </c>
      <c r="R396" s="112">
        <v>445</v>
      </c>
      <c r="S396" s="112">
        <v>210</v>
      </c>
      <c r="T396" s="112">
        <v>210</v>
      </c>
      <c r="U396" s="112"/>
      <c r="V396" s="112"/>
      <c r="W396" s="112">
        <v>49</v>
      </c>
      <c r="X396" s="117" t="s">
        <v>10599</v>
      </c>
      <c r="Y396" s="112">
        <v>172</v>
      </c>
      <c r="Z396" s="112">
        <v>23</v>
      </c>
      <c r="AA396" s="112">
        <v>300</v>
      </c>
      <c r="AB396" s="112">
        <v>10</v>
      </c>
      <c r="AC396" s="112"/>
      <c r="AD396" s="112"/>
      <c r="AE396" s="112">
        <v>30</v>
      </c>
      <c r="AF396" s="94" t="s">
        <v>10598</v>
      </c>
      <c r="AG396" s="112">
        <v>7</v>
      </c>
      <c r="AH396" s="112">
        <v>573</v>
      </c>
      <c r="AI396" s="94"/>
      <c r="AJ396" s="94"/>
      <c r="AK396" s="94" t="s">
        <v>7844</v>
      </c>
      <c r="AL396" s="94">
        <v>5</v>
      </c>
      <c r="AM396" s="94"/>
      <c r="AN396" s="94"/>
      <c r="AO396" s="94">
        <v>2</v>
      </c>
      <c r="AP396" s="94">
        <v>3</v>
      </c>
      <c r="AQ396" s="94">
        <v>180</v>
      </c>
      <c r="AR396" s="94" t="s">
        <v>10597</v>
      </c>
      <c r="AS396" s="94"/>
      <c r="AT396" s="94" t="s">
        <v>10596</v>
      </c>
      <c r="AU396" s="109">
        <v>50</v>
      </c>
      <c r="AV396" s="109">
        <v>0.27777777777777779</v>
      </c>
      <c r="AW396" s="112"/>
      <c r="AX396" s="112"/>
      <c r="AY396" s="112"/>
      <c r="AZ396" s="112"/>
      <c r="BA396" s="112"/>
      <c r="BB396" s="117"/>
      <c r="BC396" s="117"/>
      <c r="BD396" s="94"/>
      <c r="BE396" s="94" t="s">
        <v>5128</v>
      </c>
      <c r="BF396" s="109"/>
      <c r="BG396" s="109"/>
      <c r="BH396" s="109"/>
      <c r="BI396" s="109"/>
      <c r="BJ396" s="109"/>
      <c r="BK396" s="117"/>
      <c r="BL396" s="117"/>
      <c r="BM396" s="94"/>
      <c r="BN396" s="2073" t="s">
        <v>4908</v>
      </c>
      <c r="BO396" s="94"/>
      <c r="BP396" s="94"/>
      <c r="BQ396" s="94"/>
      <c r="BR396" s="94"/>
      <c r="BS396" s="94"/>
      <c r="BT396" s="94"/>
      <c r="BU396" s="94"/>
      <c r="BV396" s="94"/>
      <c r="BW396" s="94"/>
      <c r="BX396" s="94"/>
      <c r="BY396" s="94">
        <v>2</v>
      </c>
      <c r="BZ396" s="94"/>
      <c r="CA396" s="94"/>
      <c r="CB396" s="94"/>
      <c r="CC396" s="94">
        <v>20</v>
      </c>
    </row>
    <row r="397" spans="1:81" s="187" customFormat="1" ht="16.5" customHeight="1">
      <c r="A397" s="115">
        <v>339</v>
      </c>
      <c r="B397" s="115" t="s">
        <v>55</v>
      </c>
      <c r="C397" s="115" t="s">
        <v>1302</v>
      </c>
      <c r="D397" s="115" t="s">
        <v>140</v>
      </c>
      <c r="E397" s="115" t="s">
        <v>4926</v>
      </c>
      <c r="F397" s="115" t="s">
        <v>10595</v>
      </c>
      <c r="G397" s="1967" t="s">
        <v>10594</v>
      </c>
      <c r="H397" s="115" t="s">
        <v>10593</v>
      </c>
      <c r="I397" s="115" t="s">
        <v>5167</v>
      </c>
      <c r="J397" s="115" t="s">
        <v>4993</v>
      </c>
      <c r="K397" s="2013" t="s">
        <v>10592</v>
      </c>
      <c r="L397" s="2013" t="s">
        <v>10591</v>
      </c>
      <c r="M397" s="2306" t="s">
        <v>10590</v>
      </c>
      <c r="N397" s="94" t="s">
        <v>4953</v>
      </c>
      <c r="O397" s="2001"/>
      <c r="P397" s="94" t="s">
        <v>4953</v>
      </c>
      <c r="Q397" s="112">
        <v>1174</v>
      </c>
      <c r="R397" s="112">
        <v>316</v>
      </c>
      <c r="S397" s="112">
        <v>280</v>
      </c>
      <c r="T397" s="112">
        <v>280</v>
      </c>
      <c r="U397" s="112" t="s">
        <v>5072</v>
      </c>
      <c r="V397" s="112"/>
      <c r="W397" s="112">
        <v>40</v>
      </c>
      <c r="X397" s="117" t="s">
        <v>5029</v>
      </c>
      <c r="Y397" s="112">
        <v>20</v>
      </c>
      <c r="Z397" s="112"/>
      <c r="AA397" s="112"/>
      <c r="AB397" s="112"/>
      <c r="AC397" s="112"/>
      <c r="AD397" s="112">
        <v>3000</v>
      </c>
      <c r="AE397" s="112" t="s">
        <v>10589</v>
      </c>
      <c r="AF397" s="94" t="s">
        <v>6024</v>
      </c>
      <c r="AG397" s="112">
        <v>840</v>
      </c>
      <c r="AH397" s="112">
        <v>2378</v>
      </c>
      <c r="AI397" s="115"/>
      <c r="AJ397" s="115"/>
      <c r="AK397" s="115" t="s">
        <v>4987</v>
      </c>
      <c r="AL397" s="115">
        <v>96</v>
      </c>
      <c r="AM397" s="115">
        <v>1</v>
      </c>
      <c r="AN397" s="115">
        <v>2</v>
      </c>
      <c r="AO397" s="115">
        <v>93</v>
      </c>
      <c r="AP397" s="115"/>
      <c r="AQ397" s="115" t="s">
        <v>5091</v>
      </c>
      <c r="AR397" s="115" t="s">
        <v>10588</v>
      </c>
      <c r="AS397" s="115" t="s">
        <v>10588</v>
      </c>
      <c r="AT397" s="115" t="s">
        <v>8237</v>
      </c>
      <c r="AU397" s="117" t="s">
        <v>5091</v>
      </c>
      <c r="AV397" s="109"/>
      <c r="AW397" s="112">
        <v>5000</v>
      </c>
      <c r="AX397" s="112">
        <v>0</v>
      </c>
      <c r="AY397" s="112">
        <v>3000</v>
      </c>
      <c r="AZ397" s="112">
        <v>5000</v>
      </c>
      <c r="BA397" s="112">
        <v>5000</v>
      </c>
      <c r="BB397" s="2185">
        <v>20</v>
      </c>
      <c r="BC397" s="2185"/>
      <c r="BD397" s="2185" t="s">
        <v>10587</v>
      </c>
      <c r="BE397" s="2184" t="s">
        <v>10586</v>
      </c>
      <c r="BF397" s="109">
        <v>5000</v>
      </c>
      <c r="BG397" s="109">
        <v>0</v>
      </c>
      <c r="BH397" s="109">
        <v>3000</v>
      </c>
      <c r="BI397" s="109">
        <v>5000</v>
      </c>
      <c r="BJ397" s="109">
        <v>5000</v>
      </c>
      <c r="BK397" s="2185"/>
      <c r="BL397" s="2185"/>
      <c r="BM397" s="2185" t="s">
        <v>10587</v>
      </c>
      <c r="BN397" s="2201" t="s">
        <v>10586</v>
      </c>
      <c r="BO397" s="115"/>
      <c r="BP397" s="115"/>
      <c r="BQ397" s="115"/>
      <c r="BR397" s="115"/>
      <c r="BS397" s="115"/>
      <c r="BT397" s="115"/>
      <c r="BU397" s="115"/>
      <c r="BV397" s="115"/>
      <c r="BW397" s="115"/>
      <c r="BX397" s="115"/>
      <c r="BY397" s="115"/>
      <c r="BZ397" s="115"/>
      <c r="CA397" s="115"/>
      <c r="CB397" s="115"/>
      <c r="CC397" s="115"/>
    </row>
    <row r="398" spans="1:81" s="187" customFormat="1" ht="16.5" customHeight="1">
      <c r="A398" s="115">
        <v>340</v>
      </c>
      <c r="B398" s="115" t="s">
        <v>10103</v>
      </c>
      <c r="C398" s="115" t="s">
        <v>1170</v>
      </c>
      <c r="D398" s="115" t="s">
        <v>140</v>
      </c>
      <c r="E398" s="94" t="s">
        <v>4998</v>
      </c>
      <c r="F398" s="115" t="s">
        <v>10585</v>
      </c>
      <c r="G398" s="1967" t="s">
        <v>10584</v>
      </c>
      <c r="H398" s="115" t="s">
        <v>10583</v>
      </c>
      <c r="I398" s="115" t="s">
        <v>10582</v>
      </c>
      <c r="J398" s="115" t="s">
        <v>4921</v>
      </c>
      <c r="K398" s="2013" t="s">
        <v>10582</v>
      </c>
      <c r="L398" s="2013" t="s">
        <v>10581</v>
      </c>
      <c r="M398" s="2000" t="s">
        <v>10580</v>
      </c>
      <c r="N398" s="94" t="s">
        <v>4953</v>
      </c>
      <c r="O398" s="2001"/>
      <c r="P398" s="94" t="s">
        <v>4953</v>
      </c>
      <c r="Q398" s="112">
        <v>1521</v>
      </c>
      <c r="R398" s="112">
        <v>372</v>
      </c>
      <c r="S398" s="112">
        <v>132</v>
      </c>
      <c r="T398" s="112">
        <v>132</v>
      </c>
      <c r="U398" s="112"/>
      <c r="V398" s="112"/>
      <c r="W398" s="112">
        <v>14</v>
      </c>
      <c r="X398" s="117" t="s">
        <v>5029</v>
      </c>
      <c r="Y398" s="112">
        <v>132</v>
      </c>
      <c r="Z398" s="112"/>
      <c r="AA398" s="112"/>
      <c r="AB398" s="112">
        <v>45</v>
      </c>
      <c r="AC398" s="112"/>
      <c r="AD398" s="112"/>
      <c r="AE398" s="112">
        <v>10</v>
      </c>
      <c r="AF398" s="94" t="s">
        <v>10579</v>
      </c>
      <c r="AG398" s="112"/>
      <c r="AH398" s="112">
        <v>362</v>
      </c>
      <c r="AI398" s="115"/>
      <c r="AJ398" s="115"/>
      <c r="AK398" s="115"/>
      <c r="AL398" s="115">
        <v>5</v>
      </c>
      <c r="AM398" s="115"/>
      <c r="AN398" s="115"/>
      <c r="AO398" s="115">
        <v>5</v>
      </c>
      <c r="AP398" s="115"/>
      <c r="AQ398" s="115">
        <v>300</v>
      </c>
      <c r="AR398" s="115"/>
      <c r="AS398" s="115"/>
      <c r="AT398" s="115" t="s">
        <v>6535</v>
      </c>
      <c r="AU398" s="109">
        <v>500</v>
      </c>
      <c r="AV398" s="109">
        <v>1.6666666666666667</v>
      </c>
      <c r="AW398" s="112"/>
      <c r="AX398" s="112"/>
      <c r="AY398" s="112">
        <v>2000</v>
      </c>
      <c r="AZ398" s="112">
        <v>5000</v>
      </c>
      <c r="BA398" s="112">
        <v>5000</v>
      </c>
      <c r="BB398" s="2310"/>
      <c r="BC398" s="2310"/>
      <c r="BD398" s="2310"/>
      <c r="BE398" s="2311"/>
      <c r="BF398" s="109"/>
      <c r="BG398" s="109"/>
      <c r="BH398" s="109"/>
      <c r="BI398" s="109"/>
      <c r="BJ398" s="109"/>
      <c r="BK398" s="2310"/>
      <c r="BL398" s="2310"/>
      <c r="BM398" s="2311"/>
      <c r="BN398" s="2312"/>
      <c r="BO398" s="115"/>
      <c r="BP398" s="115"/>
      <c r="BQ398" s="115"/>
      <c r="BR398" s="115"/>
      <c r="BS398" s="115"/>
      <c r="BT398" s="115"/>
      <c r="BU398" s="115"/>
      <c r="BV398" s="115"/>
      <c r="BW398" s="115"/>
      <c r="BX398" s="115"/>
      <c r="BY398" s="115">
        <v>1</v>
      </c>
      <c r="BZ398" s="115"/>
      <c r="CA398" s="115"/>
      <c r="CB398" s="115"/>
      <c r="CC398" s="115">
        <v>2</v>
      </c>
    </row>
    <row r="399" spans="1:81" s="187" customFormat="1" ht="16.5" customHeight="1">
      <c r="A399" s="115">
        <v>341</v>
      </c>
      <c r="B399" s="115" t="s">
        <v>10103</v>
      </c>
      <c r="C399" s="115" t="s">
        <v>10150</v>
      </c>
      <c r="D399" s="115" t="s">
        <v>4945</v>
      </c>
      <c r="E399" s="115" t="s">
        <v>4944</v>
      </c>
      <c r="F399" s="115" t="s">
        <v>10578</v>
      </c>
      <c r="G399" s="1967" t="s">
        <v>10577</v>
      </c>
      <c r="H399" s="115" t="s">
        <v>10576</v>
      </c>
      <c r="I399" s="115" t="s">
        <v>10575</v>
      </c>
      <c r="J399" s="115" t="s">
        <v>4921</v>
      </c>
      <c r="K399" s="2013" t="s">
        <v>10191</v>
      </c>
      <c r="L399" s="2013" t="s">
        <v>10574</v>
      </c>
      <c r="M399" s="2013" t="s">
        <v>10573</v>
      </c>
      <c r="N399" s="94" t="s">
        <v>4953</v>
      </c>
      <c r="O399" s="2001"/>
      <c r="P399" s="94" t="s">
        <v>4953</v>
      </c>
      <c r="Q399" s="112">
        <v>1500</v>
      </c>
      <c r="R399" s="112">
        <v>300</v>
      </c>
      <c r="S399" s="112">
        <v>189</v>
      </c>
      <c r="T399" s="112">
        <v>189</v>
      </c>
      <c r="U399" s="112" t="s">
        <v>5382</v>
      </c>
      <c r="V399" s="112"/>
      <c r="W399" s="112">
        <v>54</v>
      </c>
      <c r="X399" s="117" t="s">
        <v>4935</v>
      </c>
      <c r="Y399" s="112"/>
      <c r="Z399" s="112">
        <v>16</v>
      </c>
      <c r="AA399" s="112">
        <v>300</v>
      </c>
      <c r="AB399" s="112">
        <v>18</v>
      </c>
      <c r="AC399" s="112"/>
      <c r="AD399" s="112"/>
      <c r="AE399" s="112" t="s">
        <v>10572</v>
      </c>
      <c r="AF399" s="94" t="s">
        <v>10571</v>
      </c>
      <c r="AG399" s="112">
        <v>200</v>
      </c>
      <c r="AH399" s="112">
        <v>300</v>
      </c>
      <c r="AI399" s="115" t="s">
        <v>10570</v>
      </c>
      <c r="AJ399" s="117" t="s">
        <v>10569</v>
      </c>
      <c r="AK399" s="115"/>
      <c r="AL399" s="115"/>
      <c r="AM399" s="115"/>
      <c r="AN399" s="115"/>
      <c r="AO399" s="115"/>
      <c r="AP399" s="115"/>
      <c r="AQ399" s="115" t="s">
        <v>5091</v>
      </c>
      <c r="AR399" s="115"/>
      <c r="AS399" s="115"/>
      <c r="AT399" s="115" t="s">
        <v>10568</v>
      </c>
      <c r="AU399" s="117" t="s">
        <v>5091</v>
      </c>
      <c r="AV399" s="109"/>
      <c r="AW399" s="112"/>
      <c r="AX399" s="112"/>
      <c r="AY399" s="112"/>
      <c r="AZ399" s="112"/>
      <c r="BA399" s="112"/>
      <c r="BB399" s="117"/>
      <c r="BC399" s="117"/>
      <c r="BD399" s="117"/>
      <c r="BE399" s="2002" t="s">
        <v>10567</v>
      </c>
      <c r="BF399" s="109"/>
      <c r="BG399" s="109"/>
      <c r="BH399" s="109"/>
      <c r="BI399" s="109"/>
      <c r="BJ399" s="109"/>
      <c r="BK399" s="117"/>
      <c r="BL399" s="117"/>
      <c r="BM399" s="2002"/>
      <c r="BN399" s="2003" t="s">
        <v>10567</v>
      </c>
      <c r="BO399" s="115"/>
      <c r="BP399" s="115"/>
      <c r="BQ399" s="115"/>
      <c r="BR399" s="115"/>
      <c r="BS399" s="115"/>
      <c r="BT399" s="115"/>
      <c r="BU399" s="115"/>
      <c r="BV399" s="115"/>
      <c r="BW399" s="115"/>
      <c r="BX399" s="115"/>
      <c r="BY399" s="115">
        <v>1</v>
      </c>
      <c r="BZ399" s="115"/>
      <c r="CA399" s="115">
        <v>1</v>
      </c>
      <c r="CB399" s="115"/>
      <c r="CC399" s="115">
        <v>20</v>
      </c>
    </row>
    <row r="400" spans="1:81" s="187" customFormat="1" ht="16.5" customHeight="1">
      <c r="A400" s="115">
        <v>342</v>
      </c>
      <c r="B400" s="115" t="s">
        <v>55</v>
      </c>
      <c r="C400" s="115" t="s">
        <v>1302</v>
      </c>
      <c r="D400" s="115" t="s">
        <v>140</v>
      </c>
      <c r="E400" s="115" t="s">
        <v>4926</v>
      </c>
      <c r="F400" s="115" t="s">
        <v>10566</v>
      </c>
      <c r="G400" s="1967" t="s">
        <v>10565</v>
      </c>
      <c r="H400" s="115" t="s">
        <v>10564</v>
      </c>
      <c r="I400" s="94" t="s">
        <v>10563</v>
      </c>
      <c r="J400" s="115" t="s">
        <v>4921</v>
      </c>
      <c r="K400" s="94" t="s">
        <v>10562</v>
      </c>
      <c r="L400" s="2013" t="s">
        <v>10561</v>
      </c>
      <c r="M400" s="2000" t="s">
        <v>10560</v>
      </c>
      <c r="N400" s="94" t="s">
        <v>4953</v>
      </c>
      <c r="O400" s="2001"/>
      <c r="P400" s="94" t="s">
        <v>4953</v>
      </c>
      <c r="Q400" s="112">
        <v>2656</v>
      </c>
      <c r="R400" s="112">
        <v>1155.49</v>
      </c>
      <c r="S400" s="112">
        <v>948</v>
      </c>
      <c r="T400" s="112">
        <v>655</v>
      </c>
      <c r="U400" s="112" t="s">
        <v>5072</v>
      </c>
      <c r="V400" s="112">
        <v>293</v>
      </c>
      <c r="W400" s="112">
        <v>63</v>
      </c>
      <c r="X400" s="117"/>
      <c r="Y400" s="112">
        <v>225</v>
      </c>
      <c r="Z400" s="112">
        <v>26</v>
      </c>
      <c r="AA400" s="112"/>
      <c r="AB400" s="112">
        <v>49.5</v>
      </c>
      <c r="AC400" s="112">
        <v>16.5</v>
      </c>
      <c r="AD400" s="112"/>
      <c r="AE400" s="112">
        <v>20</v>
      </c>
      <c r="AF400" s="94" t="s">
        <v>10559</v>
      </c>
      <c r="AG400" s="112">
        <v>3690</v>
      </c>
      <c r="AH400" s="112">
        <v>3690</v>
      </c>
      <c r="AI400" s="115"/>
      <c r="AJ400" s="115"/>
      <c r="AK400" s="94" t="s">
        <v>4987</v>
      </c>
      <c r="AL400" s="115">
        <v>30</v>
      </c>
      <c r="AM400" s="115"/>
      <c r="AN400" s="115"/>
      <c r="AO400" s="115">
        <v>28</v>
      </c>
      <c r="AP400" s="115">
        <v>2</v>
      </c>
      <c r="AQ400" s="117">
        <v>261</v>
      </c>
      <c r="AR400" s="94" t="s">
        <v>10558</v>
      </c>
      <c r="AS400" s="94" t="s">
        <v>10558</v>
      </c>
      <c r="AT400" s="115" t="s">
        <v>10557</v>
      </c>
      <c r="AU400" s="109">
        <v>23386</v>
      </c>
      <c r="AV400" s="109">
        <v>89.601532567049802</v>
      </c>
      <c r="AW400" s="112">
        <v>6500</v>
      </c>
      <c r="AX400" s="112">
        <v>4000</v>
      </c>
      <c r="AY400" s="112">
        <v>4000</v>
      </c>
      <c r="AZ400" s="112">
        <v>4000</v>
      </c>
      <c r="BA400" s="112">
        <v>6500</v>
      </c>
      <c r="BB400" s="234" t="s">
        <v>10556</v>
      </c>
      <c r="BC400" s="234" t="s">
        <v>10555</v>
      </c>
      <c r="BD400" s="234" t="s">
        <v>10554</v>
      </c>
      <c r="BE400" s="2088" t="s">
        <v>10553</v>
      </c>
      <c r="BF400" s="109"/>
      <c r="BG400" s="109"/>
      <c r="BH400" s="109"/>
      <c r="BI400" s="109"/>
      <c r="BJ400" s="109"/>
      <c r="BK400" s="2314"/>
      <c r="BL400" s="2314"/>
      <c r="BM400" s="2002"/>
      <c r="BN400" s="2003" t="s">
        <v>5128</v>
      </c>
      <c r="BO400" s="115"/>
      <c r="BP400" s="115"/>
      <c r="BQ400" s="115"/>
      <c r="BR400" s="115"/>
      <c r="BS400" s="115"/>
      <c r="BT400" s="115"/>
      <c r="BU400" s="115"/>
      <c r="BV400" s="115"/>
      <c r="BW400" s="115"/>
      <c r="BX400" s="115"/>
      <c r="BY400" s="115">
        <v>4</v>
      </c>
      <c r="BZ400" s="115"/>
      <c r="CA400" s="115"/>
      <c r="CB400" s="115"/>
      <c r="CC400" s="115">
        <v>2</v>
      </c>
    </row>
    <row r="401" spans="1:81" s="187" customFormat="1" ht="16.5" customHeight="1">
      <c r="A401" s="115">
        <v>343</v>
      </c>
      <c r="B401" s="94" t="s">
        <v>55</v>
      </c>
      <c r="C401" s="94" t="s">
        <v>1193</v>
      </c>
      <c r="D401" s="94" t="s">
        <v>140</v>
      </c>
      <c r="E401" s="94" t="s">
        <v>4926</v>
      </c>
      <c r="F401" s="94" t="s">
        <v>10552</v>
      </c>
      <c r="G401" s="2273" t="s">
        <v>10551</v>
      </c>
      <c r="H401" s="94" t="s">
        <v>10550</v>
      </c>
      <c r="I401" s="94" t="s">
        <v>10549</v>
      </c>
      <c r="J401" s="115" t="s">
        <v>4921</v>
      </c>
      <c r="K401" s="94" t="s">
        <v>10548</v>
      </c>
      <c r="L401" s="2013" t="s">
        <v>10547</v>
      </c>
      <c r="M401" s="94" t="s">
        <v>10546</v>
      </c>
      <c r="N401" s="94" t="s">
        <v>4953</v>
      </c>
      <c r="O401" s="2001"/>
      <c r="P401" s="94" t="s">
        <v>4953</v>
      </c>
      <c r="Q401" s="112">
        <v>728</v>
      </c>
      <c r="R401" s="112">
        <v>445</v>
      </c>
      <c r="S401" s="112">
        <v>308</v>
      </c>
      <c r="T401" s="112">
        <v>160</v>
      </c>
      <c r="U401" s="112" t="s">
        <v>10545</v>
      </c>
      <c r="V401" s="112">
        <v>148</v>
      </c>
      <c r="W401" s="112">
        <v>36</v>
      </c>
      <c r="X401" s="117" t="s">
        <v>5029</v>
      </c>
      <c r="Y401" s="112">
        <v>71</v>
      </c>
      <c r="Z401" s="112">
        <v>52</v>
      </c>
      <c r="AA401" s="112">
        <v>488</v>
      </c>
      <c r="AB401" s="112">
        <v>44</v>
      </c>
      <c r="AC401" s="112"/>
      <c r="AD401" s="112"/>
      <c r="AE401" s="169" t="s">
        <v>10544</v>
      </c>
      <c r="AF401" s="94" t="s">
        <v>10543</v>
      </c>
      <c r="AG401" s="112">
        <v>1106</v>
      </c>
      <c r="AH401" s="112">
        <v>2209</v>
      </c>
      <c r="AI401" s="115"/>
      <c r="AJ401" s="115"/>
      <c r="AK401" s="94" t="s">
        <v>4987</v>
      </c>
      <c r="AL401" s="94">
        <v>18</v>
      </c>
      <c r="AM401" s="94"/>
      <c r="AN401" s="94">
        <v>12</v>
      </c>
      <c r="AO401" s="94">
        <v>6</v>
      </c>
      <c r="AP401" s="115"/>
      <c r="AQ401" s="117">
        <v>220</v>
      </c>
      <c r="AR401" s="94" t="s">
        <v>10542</v>
      </c>
      <c r="AS401" s="94" t="s">
        <v>10542</v>
      </c>
      <c r="AT401" s="94" t="s">
        <v>10541</v>
      </c>
      <c r="AU401" s="109">
        <v>9404</v>
      </c>
      <c r="AV401" s="109">
        <v>42.745454545454542</v>
      </c>
      <c r="AW401" s="112">
        <v>6000</v>
      </c>
      <c r="AX401" s="112">
        <v>5000</v>
      </c>
      <c r="AY401" s="112">
        <v>5000</v>
      </c>
      <c r="AZ401" s="112">
        <v>5000</v>
      </c>
      <c r="BA401" s="112">
        <v>6000</v>
      </c>
      <c r="BB401" s="117">
        <v>20</v>
      </c>
      <c r="BC401" s="117" t="s">
        <v>10540</v>
      </c>
      <c r="BD401" s="94" t="s">
        <v>10539</v>
      </c>
      <c r="BE401" s="94" t="s">
        <v>10538</v>
      </c>
      <c r="BF401" s="109"/>
      <c r="BG401" s="109"/>
      <c r="BH401" s="109"/>
      <c r="BI401" s="109"/>
      <c r="BJ401" s="109"/>
      <c r="BK401" s="117"/>
      <c r="BL401" s="117"/>
      <c r="BM401" s="2002"/>
      <c r="BN401" s="2003" t="s">
        <v>4908</v>
      </c>
      <c r="BO401" s="115"/>
      <c r="BP401" s="115"/>
      <c r="BQ401" s="115"/>
      <c r="BR401" s="115"/>
      <c r="BS401" s="115"/>
      <c r="BT401" s="115"/>
      <c r="BU401" s="115"/>
      <c r="BV401" s="115"/>
      <c r="BW401" s="115"/>
      <c r="BX401" s="115"/>
      <c r="BY401" s="94">
        <v>2</v>
      </c>
      <c r="BZ401" s="94">
        <v>2</v>
      </c>
      <c r="CA401" s="94"/>
      <c r="CB401" s="94"/>
      <c r="CC401" s="94">
        <v>2</v>
      </c>
    </row>
    <row r="402" spans="1:81" s="187" customFormat="1" ht="16.5" customHeight="1">
      <c r="A402" s="115">
        <v>344</v>
      </c>
      <c r="B402" s="115" t="s">
        <v>10103</v>
      </c>
      <c r="C402" s="115" t="s">
        <v>10537</v>
      </c>
      <c r="D402" s="115" t="s">
        <v>4945</v>
      </c>
      <c r="E402" s="115" t="s">
        <v>4944</v>
      </c>
      <c r="F402" s="115" t="s">
        <v>10536</v>
      </c>
      <c r="G402" s="1967" t="s">
        <v>10535</v>
      </c>
      <c r="H402" s="115" t="s">
        <v>10534</v>
      </c>
      <c r="I402" s="115" t="s">
        <v>20367</v>
      </c>
      <c r="J402" s="115" t="s">
        <v>4921</v>
      </c>
      <c r="K402" s="2013" t="s">
        <v>10533</v>
      </c>
      <c r="L402" s="2013" t="s">
        <v>10532</v>
      </c>
      <c r="M402" s="2000" t="s">
        <v>10531</v>
      </c>
      <c r="N402" s="94" t="s">
        <v>4953</v>
      </c>
      <c r="O402" s="2001"/>
      <c r="P402" s="94" t="s">
        <v>4953</v>
      </c>
      <c r="Q402" s="112">
        <v>3961</v>
      </c>
      <c r="R402" s="112">
        <v>679.62</v>
      </c>
      <c r="S402" s="112">
        <v>544</v>
      </c>
      <c r="T402" s="112">
        <v>469</v>
      </c>
      <c r="U402" s="112"/>
      <c r="V402" s="112">
        <v>75</v>
      </c>
      <c r="W402" s="112">
        <v>253</v>
      </c>
      <c r="X402" s="117" t="s">
        <v>4935</v>
      </c>
      <c r="Y402" s="112">
        <v>89</v>
      </c>
      <c r="Z402" s="112"/>
      <c r="AA402" s="112"/>
      <c r="AB402" s="112">
        <v>38.82</v>
      </c>
      <c r="AC402" s="112">
        <v>106</v>
      </c>
      <c r="AD402" s="112">
        <v>70</v>
      </c>
      <c r="AE402" s="112" t="s">
        <v>10530</v>
      </c>
      <c r="AF402" s="94" t="s">
        <v>10224</v>
      </c>
      <c r="AG402" s="112">
        <v>171</v>
      </c>
      <c r="AH402" s="112">
        <v>2277</v>
      </c>
      <c r="AI402" s="115"/>
      <c r="AJ402" s="115"/>
      <c r="AK402" s="115" t="s">
        <v>4950</v>
      </c>
      <c r="AL402" s="115">
        <v>15</v>
      </c>
      <c r="AM402" s="115">
        <v>1</v>
      </c>
      <c r="AN402" s="115">
        <v>13</v>
      </c>
      <c r="AO402" s="115">
        <v>1</v>
      </c>
      <c r="AP402" s="115"/>
      <c r="AQ402" s="117">
        <v>292</v>
      </c>
      <c r="AR402" s="115" t="s">
        <v>10529</v>
      </c>
      <c r="AS402" s="115" t="s">
        <v>10529</v>
      </c>
      <c r="AT402" s="115" t="s">
        <v>6179</v>
      </c>
      <c r="AU402" s="109">
        <v>40270</v>
      </c>
      <c r="AV402" s="109">
        <v>137.91095890410958</v>
      </c>
      <c r="AW402" s="112"/>
      <c r="AX402" s="112"/>
      <c r="AY402" s="112"/>
      <c r="AZ402" s="112"/>
      <c r="BA402" s="112"/>
      <c r="BB402" s="117"/>
      <c r="BC402" s="117"/>
      <c r="BD402" s="117"/>
      <c r="BE402" s="2002" t="s">
        <v>4908</v>
      </c>
      <c r="BF402" s="109"/>
      <c r="BG402" s="109"/>
      <c r="BH402" s="109"/>
      <c r="BI402" s="109"/>
      <c r="BJ402" s="109"/>
      <c r="BK402" s="117"/>
      <c r="BL402" s="117"/>
      <c r="BM402" s="2002"/>
      <c r="BN402" s="2003" t="s">
        <v>4908</v>
      </c>
      <c r="BO402" s="115"/>
      <c r="BP402" s="115"/>
      <c r="BQ402" s="115"/>
      <c r="BR402" s="115"/>
      <c r="BS402" s="115"/>
      <c r="BT402" s="115"/>
      <c r="BU402" s="115"/>
      <c r="BV402" s="115"/>
      <c r="BW402" s="115"/>
      <c r="BX402" s="115"/>
      <c r="BY402" s="115">
        <v>1</v>
      </c>
      <c r="BZ402" s="115">
        <v>1</v>
      </c>
      <c r="CA402" s="115"/>
      <c r="CB402" s="115"/>
      <c r="CC402" s="115"/>
    </row>
    <row r="403" spans="1:81" s="187" customFormat="1" ht="16.5" customHeight="1">
      <c r="A403" s="115">
        <v>345</v>
      </c>
      <c r="B403" s="94" t="s">
        <v>55</v>
      </c>
      <c r="C403" s="94" t="s">
        <v>1167</v>
      </c>
      <c r="D403" s="94" t="s">
        <v>140</v>
      </c>
      <c r="E403" s="94" t="s">
        <v>4926</v>
      </c>
      <c r="F403" s="94" t="s">
        <v>10528</v>
      </c>
      <c r="G403" s="2273" t="s">
        <v>10527</v>
      </c>
      <c r="H403" s="94" t="s">
        <v>10526</v>
      </c>
      <c r="I403" s="94" t="s">
        <v>10525</v>
      </c>
      <c r="J403" s="115" t="s">
        <v>4921</v>
      </c>
      <c r="K403" s="94" t="s">
        <v>10524</v>
      </c>
      <c r="L403" s="94" t="s">
        <v>10523</v>
      </c>
      <c r="M403" s="94" t="s">
        <v>10522</v>
      </c>
      <c r="N403" s="94" t="s">
        <v>4953</v>
      </c>
      <c r="O403" s="94"/>
      <c r="P403" s="94" t="s">
        <v>4953</v>
      </c>
      <c r="Q403" s="112">
        <v>2323</v>
      </c>
      <c r="R403" s="112">
        <v>453.61</v>
      </c>
      <c r="S403" s="112">
        <v>1287</v>
      </c>
      <c r="T403" s="112">
        <v>1287</v>
      </c>
      <c r="U403" s="112"/>
      <c r="V403" s="112"/>
      <c r="W403" s="112">
        <v>12</v>
      </c>
      <c r="X403" s="117" t="s">
        <v>5029</v>
      </c>
      <c r="Y403" s="112">
        <v>198</v>
      </c>
      <c r="Z403" s="112">
        <v>46</v>
      </c>
      <c r="AA403" s="112">
        <v>3200</v>
      </c>
      <c r="AB403" s="112">
        <v>69</v>
      </c>
      <c r="AC403" s="112"/>
      <c r="AD403" s="112"/>
      <c r="AE403" s="112" t="s">
        <v>10521</v>
      </c>
      <c r="AF403" s="94" t="s">
        <v>10520</v>
      </c>
      <c r="AG403" s="112">
        <v>6</v>
      </c>
      <c r="AH403" s="112">
        <v>3210</v>
      </c>
      <c r="AI403" s="94"/>
      <c r="AJ403" s="94"/>
      <c r="AK403" s="94"/>
      <c r="AL403" s="115">
        <v>3</v>
      </c>
      <c r="AM403" s="94">
        <v>2</v>
      </c>
      <c r="AN403" s="94"/>
      <c r="AO403" s="94">
        <v>1</v>
      </c>
      <c r="AP403" s="94"/>
      <c r="AQ403" s="117">
        <v>74</v>
      </c>
      <c r="AR403" s="94" t="s">
        <v>5753</v>
      </c>
      <c r="AS403" s="94" t="s">
        <v>5753</v>
      </c>
      <c r="AT403" s="94" t="s">
        <v>5129</v>
      </c>
      <c r="AU403" s="109">
        <v>196</v>
      </c>
      <c r="AV403" s="109">
        <v>2.6486486486486487</v>
      </c>
      <c r="AW403" s="112">
        <v>5000</v>
      </c>
      <c r="AX403" s="112"/>
      <c r="AY403" s="112">
        <v>3000</v>
      </c>
      <c r="AZ403" s="112">
        <v>3000</v>
      </c>
      <c r="BA403" s="112">
        <v>5000</v>
      </c>
      <c r="BB403" s="117">
        <v>20</v>
      </c>
      <c r="BC403" s="117"/>
      <c r="BD403" s="94"/>
      <c r="BE403" s="94" t="s">
        <v>10519</v>
      </c>
      <c r="BF403" s="109"/>
      <c r="BG403" s="109"/>
      <c r="BH403" s="109"/>
      <c r="BI403" s="109"/>
      <c r="BJ403" s="109"/>
      <c r="BK403" s="117"/>
      <c r="BL403" s="117"/>
      <c r="BM403" s="94"/>
      <c r="BN403" s="2073"/>
      <c r="BO403" s="94"/>
      <c r="BP403" s="94"/>
      <c r="BQ403" s="94"/>
      <c r="BR403" s="94"/>
      <c r="BS403" s="94"/>
      <c r="BT403" s="94"/>
      <c r="BU403" s="94"/>
      <c r="BV403" s="94"/>
      <c r="BW403" s="94"/>
      <c r="BX403" s="94"/>
      <c r="BY403" s="115">
        <v>3</v>
      </c>
      <c r="BZ403" s="94"/>
      <c r="CA403" s="94"/>
      <c r="CB403" s="94"/>
      <c r="CC403" s="94"/>
    </row>
    <row r="404" spans="1:81" s="187" customFormat="1" ht="16.5" customHeight="1">
      <c r="A404" s="115">
        <v>346</v>
      </c>
      <c r="B404" s="94" t="s">
        <v>55</v>
      </c>
      <c r="C404" s="94" t="s">
        <v>1593</v>
      </c>
      <c r="D404" s="94" t="s">
        <v>140</v>
      </c>
      <c r="E404" s="94" t="s">
        <v>4926</v>
      </c>
      <c r="F404" s="115" t="s">
        <v>10518</v>
      </c>
      <c r="G404" s="2273" t="s">
        <v>10517</v>
      </c>
      <c r="H404" s="94" t="s">
        <v>10516</v>
      </c>
      <c r="I404" s="94" t="s">
        <v>10515</v>
      </c>
      <c r="J404" s="115" t="s">
        <v>4921</v>
      </c>
      <c r="K404" s="94" t="s">
        <v>10514</v>
      </c>
      <c r="L404" s="94" t="s">
        <v>10513</v>
      </c>
      <c r="M404" s="94" t="s">
        <v>10512</v>
      </c>
      <c r="N404" s="94" t="s">
        <v>4953</v>
      </c>
      <c r="O404" s="94"/>
      <c r="P404" s="94" t="s">
        <v>4953</v>
      </c>
      <c r="Q404" s="112">
        <v>7392</v>
      </c>
      <c r="R404" s="112">
        <v>718</v>
      </c>
      <c r="S404" s="112">
        <v>263</v>
      </c>
      <c r="T404" s="112">
        <v>213</v>
      </c>
      <c r="U404" s="112" t="s">
        <v>5052</v>
      </c>
      <c r="V404" s="112">
        <v>50</v>
      </c>
      <c r="W404" s="112">
        <v>35</v>
      </c>
      <c r="X404" s="117" t="s">
        <v>5029</v>
      </c>
      <c r="Y404" s="112">
        <v>165.29</v>
      </c>
      <c r="Z404" s="112">
        <v>56</v>
      </c>
      <c r="AA404" s="112">
        <v>1690</v>
      </c>
      <c r="AB404" s="112">
        <v>6.61</v>
      </c>
      <c r="AC404" s="112"/>
      <c r="AD404" s="112"/>
      <c r="AE404" s="112" t="s">
        <v>10511</v>
      </c>
      <c r="AF404" s="94" t="s">
        <v>10510</v>
      </c>
      <c r="AG404" s="112">
        <v>1690</v>
      </c>
      <c r="AH404" s="112">
        <v>1690</v>
      </c>
      <c r="AI404" s="94"/>
      <c r="AJ404" s="94"/>
      <c r="AK404" s="94" t="s">
        <v>4987</v>
      </c>
      <c r="AL404" s="94">
        <v>13</v>
      </c>
      <c r="AM404" s="94">
        <v>3</v>
      </c>
      <c r="AN404" s="94">
        <v>4</v>
      </c>
      <c r="AO404" s="94">
        <v>2</v>
      </c>
      <c r="AP404" s="94">
        <v>4</v>
      </c>
      <c r="AQ404" s="117">
        <v>285</v>
      </c>
      <c r="AR404" s="94" t="s">
        <v>4910</v>
      </c>
      <c r="AS404" s="94" t="s">
        <v>4910</v>
      </c>
      <c r="AT404" s="94" t="s">
        <v>10509</v>
      </c>
      <c r="AU404" s="109">
        <v>2440</v>
      </c>
      <c r="AV404" s="109">
        <v>8.5614035087719298</v>
      </c>
      <c r="AW404" s="112">
        <v>2000</v>
      </c>
      <c r="AX404" s="112"/>
      <c r="AY404" s="112">
        <v>1000</v>
      </c>
      <c r="AZ404" s="112">
        <v>1500</v>
      </c>
      <c r="BA404" s="112">
        <v>2000</v>
      </c>
      <c r="BB404" s="117"/>
      <c r="BD404" s="117" t="s">
        <v>10508</v>
      </c>
      <c r="BE404" s="94"/>
      <c r="BF404" s="109"/>
      <c r="BG404" s="109"/>
      <c r="BH404" s="109"/>
      <c r="BI404" s="109"/>
      <c r="BJ404" s="109"/>
      <c r="BK404" s="117"/>
      <c r="BL404" s="117"/>
      <c r="BM404" s="94"/>
      <c r="BN404" s="2073"/>
      <c r="BO404" s="94"/>
      <c r="BP404" s="94"/>
      <c r="BQ404" s="94"/>
      <c r="BR404" s="94"/>
      <c r="BS404" s="94"/>
      <c r="BT404" s="94"/>
      <c r="BU404" s="94"/>
      <c r="BV404" s="94"/>
      <c r="BW404" s="94"/>
      <c r="BX404" s="94"/>
      <c r="BY404" s="94">
        <v>3</v>
      </c>
      <c r="BZ404" s="94"/>
      <c r="CA404" s="94">
        <v>1</v>
      </c>
      <c r="CB404" s="94"/>
      <c r="CC404" s="94"/>
    </row>
    <row r="405" spans="1:81" s="187" customFormat="1" ht="16.5" customHeight="1">
      <c r="A405" s="115">
        <v>347</v>
      </c>
      <c r="B405" s="115" t="s">
        <v>10103</v>
      </c>
      <c r="C405" s="115" t="s">
        <v>10446</v>
      </c>
      <c r="D405" s="115" t="s">
        <v>4945</v>
      </c>
      <c r="E405" s="115" t="s">
        <v>5012</v>
      </c>
      <c r="F405" s="115" t="s">
        <v>10507</v>
      </c>
      <c r="G405" s="1967" t="s">
        <v>10506</v>
      </c>
      <c r="H405" s="115" t="s">
        <v>10505</v>
      </c>
      <c r="I405" s="115" t="s">
        <v>10504</v>
      </c>
      <c r="J405" s="115" t="s">
        <v>4921</v>
      </c>
      <c r="K405" s="115" t="s">
        <v>10503</v>
      </c>
      <c r="L405" s="2013" t="s">
        <v>10502</v>
      </c>
      <c r="M405" s="2000" t="s">
        <v>10501</v>
      </c>
      <c r="N405" s="94" t="s">
        <v>4953</v>
      </c>
      <c r="O405" s="2001"/>
      <c r="P405" s="94" t="s">
        <v>4953</v>
      </c>
      <c r="Q405" s="112">
        <v>2481</v>
      </c>
      <c r="R405" s="112">
        <v>1434.58</v>
      </c>
      <c r="S405" s="112">
        <v>408</v>
      </c>
      <c r="T405" s="112">
        <v>331</v>
      </c>
      <c r="U405" s="112" t="s">
        <v>4952</v>
      </c>
      <c r="V405" s="112">
        <v>77</v>
      </c>
      <c r="W405" s="112">
        <v>56</v>
      </c>
      <c r="X405" s="117" t="s">
        <v>4935</v>
      </c>
      <c r="Y405" s="112">
        <v>149.21</v>
      </c>
      <c r="Z405" s="112"/>
      <c r="AA405" s="112"/>
      <c r="AB405" s="112">
        <v>48</v>
      </c>
      <c r="AC405" s="112"/>
      <c r="AD405" s="112">
        <v>97.55</v>
      </c>
      <c r="AE405" s="169" t="s">
        <v>10500</v>
      </c>
      <c r="AF405" s="94" t="s">
        <v>10499</v>
      </c>
      <c r="AG405" s="112">
        <v>120</v>
      </c>
      <c r="AH405" s="112">
        <v>140</v>
      </c>
      <c r="AI405" s="115"/>
      <c r="AJ405" s="115"/>
      <c r="AK405" s="115" t="s">
        <v>4911</v>
      </c>
      <c r="AL405" s="115">
        <v>2</v>
      </c>
      <c r="AM405" s="115">
        <v>1</v>
      </c>
      <c r="AN405" s="115"/>
      <c r="AO405" s="115">
        <v>1</v>
      </c>
      <c r="AP405" s="115"/>
      <c r="AQ405" s="115">
        <v>300</v>
      </c>
      <c r="AR405" s="115" t="s">
        <v>4910</v>
      </c>
      <c r="AS405" s="115" t="s">
        <v>10498</v>
      </c>
      <c r="AT405" s="115" t="s">
        <v>10497</v>
      </c>
      <c r="AU405" s="109">
        <v>70</v>
      </c>
      <c r="AV405" s="109">
        <v>0.23333333333333334</v>
      </c>
      <c r="AW405" s="112">
        <v>5000</v>
      </c>
      <c r="AX405" s="112"/>
      <c r="AY405" s="112">
        <v>3000</v>
      </c>
      <c r="AZ405" s="112">
        <v>3000</v>
      </c>
      <c r="BA405" s="112">
        <v>5000</v>
      </c>
      <c r="BB405" s="117">
        <v>30</v>
      </c>
      <c r="BC405" s="117"/>
      <c r="BD405" s="117"/>
      <c r="BE405" s="2002"/>
      <c r="BF405" s="109"/>
      <c r="BG405" s="109"/>
      <c r="BH405" s="109"/>
      <c r="BI405" s="109"/>
      <c r="BJ405" s="109"/>
      <c r="BK405" s="117"/>
      <c r="BL405" s="117"/>
      <c r="BM405" s="2002"/>
      <c r="BN405" s="2003" t="s">
        <v>10496</v>
      </c>
      <c r="BO405" s="115"/>
      <c r="BP405" s="115"/>
      <c r="BQ405" s="115"/>
      <c r="BR405" s="115"/>
      <c r="BS405" s="115"/>
      <c r="BT405" s="115"/>
      <c r="BU405" s="115"/>
      <c r="BV405" s="115"/>
      <c r="BW405" s="115"/>
      <c r="BX405" s="115"/>
      <c r="BY405" s="115">
        <v>1</v>
      </c>
      <c r="BZ405" s="115"/>
      <c r="CA405" s="115">
        <v>2</v>
      </c>
      <c r="CB405" s="115"/>
      <c r="CC405" s="115"/>
    </row>
    <row r="406" spans="1:81" s="187" customFormat="1" ht="16.5" customHeight="1">
      <c r="A406" s="115">
        <v>348</v>
      </c>
      <c r="B406" s="272" t="s">
        <v>55</v>
      </c>
      <c r="C406" s="272" t="s">
        <v>1577</v>
      </c>
      <c r="D406" s="272" t="s">
        <v>140</v>
      </c>
      <c r="E406" s="272" t="s">
        <v>4926</v>
      </c>
      <c r="F406" s="272" t="s">
        <v>10495</v>
      </c>
      <c r="G406" s="2296" t="s">
        <v>10494</v>
      </c>
      <c r="H406" s="205" t="s">
        <v>10493</v>
      </c>
      <c r="I406" s="272" t="s">
        <v>10492</v>
      </c>
      <c r="J406" s="115" t="s">
        <v>4921</v>
      </c>
      <c r="K406" s="2297" t="s">
        <v>10491</v>
      </c>
      <c r="L406" s="2297" t="s">
        <v>10490</v>
      </c>
      <c r="M406" s="205" t="s">
        <v>10489</v>
      </c>
      <c r="N406" s="94" t="s">
        <v>4953</v>
      </c>
      <c r="O406" s="2299"/>
      <c r="P406" s="94" t="s">
        <v>4953</v>
      </c>
      <c r="Q406" s="204">
        <v>21856</v>
      </c>
      <c r="R406" s="112">
        <v>6895</v>
      </c>
      <c r="S406" s="204">
        <v>3700</v>
      </c>
      <c r="T406" s="204">
        <v>3100</v>
      </c>
      <c r="U406" s="204" t="s">
        <v>5141</v>
      </c>
      <c r="V406" s="204">
        <v>600</v>
      </c>
      <c r="W406" s="204">
        <v>300</v>
      </c>
      <c r="X406" s="2300" t="s">
        <v>4915</v>
      </c>
      <c r="Y406" s="204">
        <v>300</v>
      </c>
      <c r="Z406" s="204"/>
      <c r="AA406" s="204"/>
      <c r="AB406" s="204">
        <v>330</v>
      </c>
      <c r="AC406" s="204">
        <v>55</v>
      </c>
      <c r="AD406" s="204"/>
      <c r="AE406" s="204" t="s">
        <v>10488</v>
      </c>
      <c r="AF406" s="205" t="s">
        <v>10487</v>
      </c>
      <c r="AG406" s="204">
        <v>1979</v>
      </c>
      <c r="AH406" s="204">
        <v>2845</v>
      </c>
      <c r="AI406" s="272"/>
      <c r="AJ406" s="272"/>
      <c r="AK406" s="272" t="s">
        <v>10486</v>
      </c>
      <c r="AL406" s="272">
        <v>9</v>
      </c>
      <c r="AM406" s="272"/>
      <c r="AN406" s="272">
        <v>6</v>
      </c>
      <c r="AO406" s="272">
        <v>3</v>
      </c>
      <c r="AP406" s="272"/>
      <c r="AQ406" s="2300">
        <v>262</v>
      </c>
      <c r="AR406" s="272" t="s">
        <v>5753</v>
      </c>
      <c r="AS406" s="272" t="s">
        <v>5753</v>
      </c>
      <c r="AT406" s="205" t="s">
        <v>10485</v>
      </c>
      <c r="AU406" s="200">
        <v>21073</v>
      </c>
      <c r="AV406" s="109">
        <v>80.431297709923669</v>
      </c>
      <c r="AW406" s="204">
        <v>5000</v>
      </c>
      <c r="AX406" s="204">
        <v>4000</v>
      </c>
      <c r="AY406" s="204">
        <v>4000</v>
      </c>
      <c r="AZ406" s="204">
        <v>4000</v>
      </c>
      <c r="BA406" s="204">
        <v>5000</v>
      </c>
      <c r="BB406" s="2315"/>
      <c r="BC406" s="2301">
        <v>50</v>
      </c>
      <c r="BD406" s="2301" t="s">
        <v>10484</v>
      </c>
      <c r="BE406" s="205" t="s">
        <v>10483</v>
      </c>
      <c r="BF406" s="200"/>
      <c r="BG406" s="200"/>
      <c r="BH406" s="200"/>
      <c r="BI406" s="200"/>
      <c r="BJ406" s="200"/>
      <c r="BK406" s="2301"/>
      <c r="BL406" s="2301"/>
      <c r="BM406" s="2301"/>
      <c r="BN406" s="2316"/>
      <c r="BO406" s="272"/>
      <c r="BP406" s="272"/>
      <c r="BQ406" s="272"/>
      <c r="BR406" s="272"/>
      <c r="BS406" s="272"/>
      <c r="BT406" s="272"/>
      <c r="BU406" s="272"/>
      <c r="BV406" s="272"/>
      <c r="BW406" s="272"/>
      <c r="BX406" s="272"/>
      <c r="BY406" s="272">
        <v>2</v>
      </c>
      <c r="BZ406" s="272"/>
      <c r="CA406" s="272">
        <v>2</v>
      </c>
      <c r="CB406" s="272">
        <v>2</v>
      </c>
      <c r="CC406" s="272"/>
    </row>
    <row r="407" spans="1:81" s="187" customFormat="1" ht="16.5" customHeight="1">
      <c r="A407" s="115">
        <v>349</v>
      </c>
      <c r="B407" s="94" t="s">
        <v>55</v>
      </c>
      <c r="C407" s="94" t="s">
        <v>1536</v>
      </c>
      <c r="D407" s="94" t="s">
        <v>140</v>
      </c>
      <c r="E407" s="94" t="s">
        <v>4926</v>
      </c>
      <c r="F407" s="94" t="s">
        <v>10482</v>
      </c>
      <c r="G407" s="2273" t="s">
        <v>10481</v>
      </c>
      <c r="H407" s="94" t="s">
        <v>10480</v>
      </c>
      <c r="I407" s="94" t="s">
        <v>10479</v>
      </c>
      <c r="J407" s="115" t="s">
        <v>4921</v>
      </c>
      <c r="K407" s="94" t="s">
        <v>10478</v>
      </c>
      <c r="L407" s="94" t="s">
        <v>10477</v>
      </c>
      <c r="M407" s="94" t="s">
        <v>10476</v>
      </c>
      <c r="N407" s="94" t="s">
        <v>4953</v>
      </c>
      <c r="O407" s="94"/>
      <c r="P407" s="94" t="s">
        <v>4953</v>
      </c>
      <c r="Q407" s="112">
        <v>1029</v>
      </c>
      <c r="R407" s="112">
        <v>260</v>
      </c>
      <c r="S407" s="112">
        <v>103</v>
      </c>
      <c r="T407" s="112">
        <v>40</v>
      </c>
      <c r="U407" s="112"/>
      <c r="V407" s="112">
        <v>63</v>
      </c>
      <c r="W407" s="112">
        <v>12</v>
      </c>
      <c r="X407" s="117" t="s">
        <v>5029</v>
      </c>
      <c r="Y407" s="112">
        <f>6.6*9.6</f>
        <v>63.359999999999992</v>
      </c>
      <c r="Z407" s="112"/>
      <c r="AA407" s="112"/>
      <c r="AB407" s="112">
        <f>2.1*3</f>
        <v>6.3000000000000007</v>
      </c>
      <c r="AC407" s="112"/>
      <c r="AD407" s="112"/>
      <c r="AE407" s="112">
        <v>50</v>
      </c>
      <c r="AF407" s="94" t="s">
        <v>10475</v>
      </c>
      <c r="AG407" s="112">
        <v>8000</v>
      </c>
      <c r="AH407" s="112">
        <v>12000</v>
      </c>
      <c r="AI407" s="94"/>
      <c r="AJ407" s="94"/>
      <c r="AK407" s="94" t="s">
        <v>5593</v>
      </c>
      <c r="AL407" s="94">
        <v>6</v>
      </c>
      <c r="AM407" s="94"/>
      <c r="AN407" s="94"/>
      <c r="AO407" s="94">
        <v>6</v>
      </c>
      <c r="AP407" s="94"/>
      <c r="AQ407" s="117">
        <v>284</v>
      </c>
      <c r="AR407" s="94" t="s">
        <v>4910</v>
      </c>
      <c r="AS407" s="94" t="s">
        <v>10474</v>
      </c>
      <c r="AT407" s="94" t="s">
        <v>10473</v>
      </c>
      <c r="AU407" s="109">
        <v>1458</v>
      </c>
      <c r="AV407" s="109">
        <v>5.1338028169014081</v>
      </c>
      <c r="AW407" s="112">
        <v>3000</v>
      </c>
      <c r="AX407" s="112">
        <v>0</v>
      </c>
      <c r="AY407" s="112">
        <v>2000</v>
      </c>
      <c r="AZ407" s="112">
        <v>2000</v>
      </c>
      <c r="BA407" s="112">
        <v>3000</v>
      </c>
      <c r="BB407" s="2032">
        <v>10</v>
      </c>
      <c r="BC407" s="2032">
        <v>10</v>
      </c>
      <c r="BD407" s="94" t="s">
        <v>10471</v>
      </c>
      <c r="BE407" s="94" t="s">
        <v>10470</v>
      </c>
      <c r="BF407" s="109">
        <v>3000</v>
      </c>
      <c r="BG407" s="109">
        <v>3000</v>
      </c>
      <c r="BH407" s="109" t="s">
        <v>10472</v>
      </c>
      <c r="BI407" s="109">
        <v>2000</v>
      </c>
      <c r="BJ407" s="109">
        <v>2000</v>
      </c>
      <c r="BK407" s="117"/>
      <c r="BL407" s="1970"/>
      <c r="BM407" s="94" t="s">
        <v>10471</v>
      </c>
      <c r="BN407" s="2073" t="s">
        <v>10470</v>
      </c>
      <c r="BO407" s="115"/>
      <c r="BP407" s="115"/>
      <c r="BQ407" s="115"/>
      <c r="BR407" s="115"/>
      <c r="BS407" s="115"/>
      <c r="BT407" s="115"/>
      <c r="BU407" s="115"/>
      <c r="BV407" s="115"/>
      <c r="BW407" s="115"/>
      <c r="BX407" s="115"/>
      <c r="BY407" s="94">
        <v>3</v>
      </c>
      <c r="BZ407" s="94">
        <v>1</v>
      </c>
      <c r="CA407" s="94"/>
      <c r="CB407" s="94"/>
      <c r="CC407" s="117">
        <v>3</v>
      </c>
    </row>
    <row r="408" spans="1:81" s="187" customFormat="1" ht="16.5" customHeight="1">
      <c r="A408" s="115">
        <v>350</v>
      </c>
      <c r="B408" s="94" t="s">
        <v>10103</v>
      </c>
      <c r="C408" s="94" t="s">
        <v>1614</v>
      </c>
      <c r="D408" s="94" t="s">
        <v>140</v>
      </c>
      <c r="E408" s="94" t="s">
        <v>5079</v>
      </c>
      <c r="F408" s="94" t="s">
        <v>10469</v>
      </c>
      <c r="G408" s="2273" t="s">
        <v>10468</v>
      </c>
      <c r="H408" s="94" t="s">
        <v>10467</v>
      </c>
      <c r="I408" s="94" t="s">
        <v>10466</v>
      </c>
      <c r="J408" s="115" t="s">
        <v>4921</v>
      </c>
      <c r="K408" s="94" t="s">
        <v>10465</v>
      </c>
      <c r="L408" s="94" t="s">
        <v>10464</v>
      </c>
      <c r="M408" s="94" t="s">
        <v>10463</v>
      </c>
      <c r="N408" s="94" t="s">
        <v>4953</v>
      </c>
      <c r="O408" s="94"/>
      <c r="P408" s="94" t="s">
        <v>4953</v>
      </c>
      <c r="Q408" s="112">
        <v>9580</v>
      </c>
      <c r="R408" s="112">
        <v>434</v>
      </c>
      <c r="S408" s="112">
        <v>251</v>
      </c>
      <c r="T408" s="112">
        <v>251</v>
      </c>
      <c r="U408" s="112"/>
      <c r="V408" s="112"/>
      <c r="W408" s="112">
        <v>33</v>
      </c>
      <c r="X408" s="117" t="s">
        <v>5029</v>
      </c>
      <c r="Y408" s="112">
        <v>231</v>
      </c>
      <c r="Z408" s="112"/>
      <c r="AA408" s="112"/>
      <c r="AB408" s="112">
        <v>247.5</v>
      </c>
      <c r="AC408" s="112"/>
      <c r="AD408" s="112"/>
      <c r="AE408" s="112">
        <v>40</v>
      </c>
      <c r="AF408" s="94" t="s">
        <v>10462</v>
      </c>
      <c r="AG408" s="112">
        <v>1000</v>
      </c>
      <c r="AH408" s="112">
        <v>1500</v>
      </c>
      <c r="AI408" s="94"/>
      <c r="AJ408" s="94"/>
      <c r="AK408" s="94" t="s">
        <v>5593</v>
      </c>
      <c r="AL408" s="94">
        <v>4</v>
      </c>
      <c r="AM408" s="94"/>
      <c r="AN408" s="94"/>
      <c r="AO408" s="94">
        <v>4</v>
      </c>
      <c r="AP408" s="94"/>
      <c r="AQ408" s="117">
        <v>88</v>
      </c>
      <c r="AR408" s="94" t="s">
        <v>4932</v>
      </c>
      <c r="AS408" s="94" t="s">
        <v>4932</v>
      </c>
      <c r="AT408" s="94" t="s">
        <v>10461</v>
      </c>
      <c r="AU408" s="109">
        <v>2000</v>
      </c>
      <c r="AV408" s="109">
        <v>22.727272727272727</v>
      </c>
      <c r="AW408" s="112"/>
      <c r="AX408" s="112"/>
      <c r="AY408" s="112"/>
      <c r="AZ408" s="112"/>
      <c r="BA408" s="112"/>
      <c r="BB408" s="117"/>
      <c r="BC408" s="117"/>
      <c r="BD408" s="94"/>
      <c r="BE408" s="94" t="s">
        <v>5128</v>
      </c>
      <c r="BF408" s="109"/>
      <c r="BG408" s="109"/>
      <c r="BH408" s="109"/>
      <c r="BI408" s="109"/>
      <c r="BJ408" s="109"/>
      <c r="BK408" s="117"/>
      <c r="BL408" s="117"/>
      <c r="BM408" s="94"/>
      <c r="BN408" s="2073" t="s">
        <v>4908</v>
      </c>
      <c r="BO408" s="94"/>
      <c r="BP408" s="94"/>
      <c r="BQ408" s="94"/>
      <c r="BR408" s="94"/>
      <c r="BS408" s="94"/>
      <c r="BT408" s="94"/>
      <c r="BU408" s="94"/>
      <c r="BV408" s="94"/>
      <c r="BW408" s="94"/>
      <c r="BX408" s="94"/>
      <c r="BY408" s="94"/>
      <c r="BZ408" s="94"/>
      <c r="CA408" s="94">
        <v>1</v>
      </c>
      <c r="CB408" s="94"/>
      <c r="CC408" s="94">
        <v>15</v>
      </c>
    </row>
    <row r="409" spans="1:81" s="187" customFormat="1" ht="16.5" customHeight="1">
      <c r="A409" s="115">
        <v>351</v>
      </c>
      <c r="B409" s="144" t="s">
        <v>55</v>
      </c>
      <c r="C409" s="144" t="s">
        <v>1193</v>
      </c>
      <c r="D409" s="144" t="s">
        <v>140</v>
      </c>
      <c r="E409" s="144" t="s">
        <v>4926</v>
      </c>
      <c r="F409" s="144" t="s">
        <v>10460</v>
      </c>
      <c r="G409" s="2295" t="s">
        <v>10459</v>
      </c>
      <c r="H409" s="144" t="s">
        <v>10458</v>
      </c>
      <c r="I409" s="144" t="s">
        <v>10457</v>
      </c>
      <c r="J409" s="115" t="s">
        <v>4921</v>
      </c>
      <c r="K409" s="2017" t="s">
        <v>10456</v>
      </c>
      <c r="L409" s="2017" t="s">
        <v>10455</v>
      </c>
      <c r="M409" s="94" t="s">
        <v>10454</v>
      </c>
      <c r="N409" s="2001" t="s">
        <v>4953</v>
      </c>
      <c r="O409" s="2162"/>
      <c r="P409" s="2162" t="s">
        <v>4993</v>
      </c>
      <c r="Q409" s="112">
        <v>11481</v>
      </c>
      <c r="R409" s="112">
        <v>2100</v>
      </c>
      <c r="S409" s="112">
        <v>1518</v>
      </c>
      <c r="T409" s="112">
        <v>1353</v>
      </c>
      <c r="U409" s="112"/>
      <c r="V409" s="112">
        <v>165</v>
      </c>
      <c r="W409" s="112">
        <v>70</v>
      </c>
      <c r="X409" s="117" t="s">
        <v>5029</v>
      </c>
      <c r="Y409" s="112">
        <v>105</v>
      </c>
      <c r="Z409" s="112"/>
      <c r="AA409" s="112"/>
      <c r="AB409" s="112">
        <v>80</v>
      </c>
      <c r="AC409" s="112">
        <v>130</v>
      </c>
      <c r="AD409" s="112"/>
      <c r="AE409" s="169" t="s">
        <v>10453</v>
      </c>
      <c r="AF409" s="94" t="s">
        <v>10452</v>
      </c>
      <c r="AG409" s="112"/>
      <c r="AH409" s="112">
        <v>3507</v>
      </c>
      <c r="AI409" s="117"/>
      <c r="AJ409" s="117"/>
      <c r="AK409" s="144" t="s">
        <v>4987</v>
      </c>
      <c r="AL409" s="144">
        <v>4</v>
      </c>
      <c r="AM409" s="144">
        <v>1</v>
      </c>
      <c r="AN409" s="144">
        <v>2</v>
      </c>
      <c r="AO409" s="144">
        <v>1</v>
      </c>
      <c r="AP409" s="144"/>
      <c r="AQ409" s="144">
        <v>311</v>
      </c>
      <c r="AR409" s="144" t="s">
        <v>14169</v>
      </c>
      <c r="AS409" s="144" t="s">
        <v>14169</v>
      </c>
      <c r="AT409" s="144" t="s">
        <v>10451</v>
      </c>
      <c r="AU409" s="109">
        <v>24926</v>
      </c>
      <c r="AV409" s="109">
        <v>80.147909967845663</v>
      </c>
      <c r="AW409" s="112">
        <v>8000</v>
      </c>
      <c r="AX409" s="112">
        <v>5000</v>
      </c>
      <c r="AY409" s="112">
        <v>5000</v>
      </c>
      <c r="AZ409" s="112">
        <v>6000</v>
      </c>
      <c r="BA409" s="112">
        <v>8000</v>
      </c>
      <c r="BB409" s="254">
        <v>20</v>
      </c>
      <c r="BC409" s="254" t="s">
        <v>10449</v>
      </c>
      <c r="BD409" s="254" t="s">
        <v>10450</v>
      </c>
      <c r="BE409" s="2021" t="s">
        <v>10447</v>
      </c>
      <c r="BF409" s="109">
        <v>8000</v>
      </c>
      <c r="BG409" s="109">
        <v>5000</v>
      </c>
      <c r="BH409" s="109">
        <v>5000</v>
      </c>
      <c r="BI409" s="109">
        <v>6000</v>
      </c>
      <c r="BJ409" s="109">
        <v>8000</v>
      </c>
      <c r="BK409" s="254">
        <v>20</v>
      </c>
      <c r="BL409" s="254" t="s">
        <v>10449</v>
      </c>
      <c r="BM409" s="2021" t="s">
        <v>10448</v>
      </c>
      <c r="BN409" s="2022" t="s">
        <v>10447</v>
      </c>
      <c r="BO409" s="144"/>
      <c r="BP409" s="144"/>
      <c r="BQ409" s="144"/>
      <c r="BR409" s="144"/>
      <c r="BS409" s="144"/>
      <c r="BT409" s="144"/>
      <c r="BU409" s="144"/>
      <c r="BV409" s="144"/>
      <c r="BW409" s="144"/>
      <c r="BX409" s="144"/>
      <c r="BY409" s="144">
        <v>2</v>
      </c>
      <c r="BZ409" s="144">
        <v>2</v>
      </c>
      <c r="CA409" s="144">
        <v>5</v>
      </c>
      <c r="CB409" s="144"/>
      <c r="CC409" s="144">
        <v>1</v>
      </c>
    </row>
    <row r="410" spans="1:81" s="187" customFormat="1" ht="16.5" customHeight="1">
      <c r="A410" s="115">
        <v>352</v>
      </c>
      <c r="B410" s="115" t="s">
        <v>10103</v>
      </c>
      <c r="C410" s="115" t="s">
        <v>10446</v>
      </c>
      <c r="D410" s="115" t="s">
        <v>4945</v>
      </c>
      <c r="E410" s="115" t="s">
        <v>4944</v>
      </c>
      <c r="F410" s="115" t="s">
        <v>10445</v>
      </c>
      <c r="G410" s="1967" t="s">
        <v>10444</v>
      </c>
      <c r="H410" s="115" t="s">
        <v>10443</v>
      </c>
      <c r="I410" s="115" t="s">
        <v>10442</v>
      </c>
      <c r="J410" s="115" t="s">
        <v>4921</v>
      </c>
      <c r="K410" s="2013" t="s">
        <v>10441</v>
      </c>
      <c r="L410" s="94" t="s">
        <v>10440</v>
      </c>
      <c r="M410" s="94" t="s">
        <v>10439</v>
      </c>
      <c r="N410" s="2001" t="s">
        <v>4953</v>
      </c>
      <c r="O410" s="94"/>
      <c r="P410" s="94" t="s">
        <v>4953</v>
      </c>
      <c r="Q410" s="112">
        <v>1041</v>
      </c>
      <c r="R410" s="112">
        <v>1702</v>
      </c>
      <c r="S410" s="112">
        <v>932</v>
      </c>
      <c r="T410" s="112">
        <v>932</v>
      </c>
      <c r="U410" s="112" t="s">
        <v>5072</v>
      </c>
      <c r="V410" s="112"/>
      <c r="W410" s="112">
        <v>16</v>
      </c>
      <c r="X410" s="117" t="s">
        <v>5029</v>
      </c>
      <c r="Y410" s="112">
        <v>661</v>
      </c>
      <c r="Z410" s="112"/>
      <c r="AA410" s="112"/>
      <c r="AB410" s="112">
        <v>66</v>
      </c>
      <c r="AC410" s="112"/>
      <c r="AD410" s="112"/>
      <c r="AE410" s="169" t="s">
        <v>10438</v>
      </c>
      <c r="AF410" s="94" t="s">
        <v>10437</v>
      </c>
      <c r="AG410" s="112"/>
      <c r="AH410" s="112">
        <v>9506</v>
      </c>
      <c r="AI410" s="117"/>
      <c r="AJ410" s="117"/>
      <c r="AK410" s="115" t="s">
        <v>10436</v>
      </c>
      <c r="AL410" s="94">
        <v>6</v>
      </c>
      <c r="AM410" s="94"/>
      <c r="AN410" s="94">
        <v>5</v>
      </c>
      <c r="AO410" s="94">
        <v>1</v>
      </c>
      <c r="AP410" s="94"/>
      <c r="AQ410" s="115" t="s">
        <v>5091</v>
      </c>
      <c r="AR410" s="115" t="s">
        <v>4910</v>
      </c>
      <c r="AS410" s="115" t="s">
        <v>4910</v>
      </c>
      <c r="AT410" s="115" t="s">
        <v>10435</v>
      </c>
      <c r="AU410" s="117" t="s">
        <v>5091</v>
      </c>
      <c r="AV410" s="109"/>
      <c r="AW410" s="112"/>
      <c r="AX410" s="112"/>
      <c r="AY410" s="112"/>
      <c r="AZ410" s="112"/>
      <c r="BA410" s="112"/>
      <c r="BB410" s="117"/>
      <c r="BC410" s="117"/>
      <c r="BD410" s="117"/>
      <c r="BE410" s="2002" t="s">
        <v>4908</v>
      </c>
      <c r="BF410" s="109"/>
      <c r="BG410" s="109"/>
      <c r="BH410" s="109"/>
      <c r="BI410" s="109"/>
      <c r="BJ410" s="109"/>
      <c r="BK410" s="117"/>
      <c r="BL410" s="117"/>
      <c r="BM410" s="2002"/>
      <c r="BN410" s="2003" t="s">
        <v>4908</v>
      </c>
      <c r="BO410" s="115"/>
      <c r="BP410" s="115"/>
      <c r="BQ410" s="115"/>
      <c r="BR410" s="115"/>
      <c r="BS410" s="115"/>
      <c r="BT410" s="115"/>
      <c r="BU410" s="115"/>
      <c r="BV410" s="115"/>
      <c r="BW410" s="115"/>
      <c r="BX410" s="115"/>
      <c r="BY410" s="115">
        <v>2</v>
      </c>
      <c r="BZ410" s="115"/>
      <c r="CA410" s="115">
        <v>2</v>
      </c>
      <c r="CB410" s="115"/>
      <c r="CC410" s="115">
        <v>5</v>
      </c>
    </row>
    <row r="411" spans="1:81" s="187" customFormat="1" ht="16.5" customHeight="1">
      <c r="A411" s="115">
        <v>353</v>
      </c>
      <c r="B411" s="115" t="s">
        <v>10103</v>
      </c>
      <c r="C411" s="115" t="s">
        <v>10434</v>
      </c>
      <c r="D411" s="115" t="s">
        <v>4945</v>
      </c>
      <c r="E411" s="115" t="s">
        <v>4944</v>
      </c>
      <c r="F411" s="115" t="s">
        <v>10433</v>
      </c>
      <c r="G411" s="1967" t="s">
        <v>10432</v>
      </c>
      <c r="H411" s="115" t="s">
        <v>10431</v>
      </c>
      <c r="I411" s="115" t="s">
        <v>10430</v>
      </c>
      <c r="J411" s="115" t="s">
        <v>4921</v>
      </c>
      <c r="K411" s="2013" t="s">
        <v>10429</v>
      </c>
      <c r="L411" s="2013" t="s">
        <v>10428</v>
      </c>
      <c r="M411" s="2000" t="s">
        <v>10427</v>
      </c>
      <c r="N411" s="94" t="s">
        <v>4953</v>
      </c>
      <c r="O411" s="2001"/>
      <c r="P411" s="2001"/>
      <c r="Q411" s="112">
        <v>4562</v>
      </c>
      <c r="R411" s="112">
        <v>1495</v>
      </c>
      <c r="S411" s="112">
        <v>1051</v>
      </c>
      <c r="T411" s="112">
        <v>1051</v>
      </c>
      <c r="U411" s="112"/>
      <c r="V411" s="112"/>
      <c r="W411" s="112">
        <v>46</v>
      </c>
      <c r="X411" s="117"/>
      <c r="Y411" s="112">
        <v>246</v>
      </c>
      <c r="Z411" s="112"/>
      <c r="AA411" s="112"/>
      <c r="AB411" s="112">
        <v>30</v>
      </c>
      <c r="AC411" s="112"/>
      <c r="AD411" s="112">
        <v>10</v>
      </c>
      <c r="AE411" s="112">
        <v>20</v>
      </c>
      <c r="AF411" s="94" t="s">
        <v>10426</v>
      </c>
      <c r="AG411" s="112"/>
      <c r="AH411" s="112">
        <v>7405</v>
      </c>
      <c r="AI411" s="115"/>
      <c r="AJ411" s="115"/>
      <c r="AK411" s="115"/>
      <c r="AL411" s="115">
        <v>4</v>
      </c>
      <c r="AM411" s="115">
        <v>1</v>
      </c>
      <c r="AN411" s="115">
        <v>3</v>
      </c>
      <c r="AO411" s="115"/>
      <c r="AP411" s="115"/>
      <c r="AQ411" s="115">
        <v>150</v>
      </c>
      <c r="AR411" s="115" t="s">
        <v>4910</v>
      </c>
      <c r="AS411" s="115" t="s">
        <v>4910</v>
      </c>
      <c r="AT411" s="115" t="s">
        <v>10425</v>
      </c>
      <c r="AU411" s="109">
        <v>5174</v>
      </c>
      <c r="AV411" s="109">
        <v>34.493333333333332</v>
      </c>
      <c r="AW411" s="112">
        <v>7000</v>
      </c>
      <c r="AX411" s="112">
        <v>6000</v>
      </c>
      <c r="AY411" s="112">
        <v>6000</v>
      </c>
      <c r="AZ411" s="112">
        <v>6000</v>
      </c>
      <c r="BA411" s="112">
        <v>7000</v>
      </c>
      <c r="BB411" s="117">
        <v>15</v>
      </c>
      <c r="BC411" s="117"/>
      <c r="BD411" s="117"/>
      <c r="BE411" s="2002"/>
      <c r="BF411" s="109"/>
      <c r="BG411" s="109"/>
      <c r="BH411" s="109"/>
      <c r="BI411" s="109"/>
      <c r="BJ411" s="109"/>
      <c r="BK411" s="117"/>
      <c r="BL411" s="117">
        <v>15</v>
      </c>
      <c r="BM411" s="2002" t="s">
        <v>10424</v>
      </c>
      <c r="BN411" s="2003" t="s">
        <v>10423</v>
      </c>
      <c r="BO411" s="115"/>
      <c r="BP411" s="115"/>
      <c r="BQ411" s="115"/>
      <c r="BR411" s="115"/>
      <c r="BS411" s="115"/>
      <c r="BT411" s="115"/>
      <c r="BU411" s="115"/>
      <c r="BV411" s="115"/>
      <c r="BW411" s="115"/>
      <c r="BX411" s="115"/>
      <c r="BY411" s="115">
        <v>1</v>
      </c>
      <c r="BZ411" s="115"/>
      <c r="CA411" s="115">
        <v>1</v>
      </c>
      <c r="CB411" s="115"/>
      <c r="CC411" s="115">
        <v>2</v>
      </c>
    </row>
    <row r="412" spans="1:81" s="187" customFormat="1" ht="16.5" customHeight="1">
      <c r="A412" s="115">
        <v>354</v>
      </c>
      <c r="B412" s="115" t="s">
        <v>10103</v>
      </c>
      <c r="C412" s="115" t="s">
        <v>10422</v>
      </c>
      <c r="D412" s="115" t="s">
        <v>4945</v>
      </c>
      <c r="E412" s="115" t="s">
        <v>4944</v>
      </c>
      <c r="F412" s="115" t="s">
        <v>10421</v>
      </c>
      <c r="G412" s="1967" t="s">
        <v>10420</v>
      </c>
      <c r="H412" s="115" t="s">
        <v>10419</v>
      </c>
      <c r="I412" s="115" t="s">
        <v>10418</v>
      </c>
      <c r="J412" s="115" t="s">
        <v>4921</v>
      </c>
      <c r="K412" s="2013" t="s">
        <v>10417</v>
      </c>
      <c r="L412" s="2013" t="s">
        <v>10416</v>
      </c>
      <c r="M412" s="94" t="s">
        <v>10415</v>
      </c>
      <c r="N412" s="94" t="s">
        <v>4953</v>
      </c>
      <c r="O412" s="2001"/>
      <c r="P412" s="94" t="s">
        <v>4953</v>
      </c>
      <c r="Q412" s="112">
        <v>28082</v>
      </c>
      <c r="R412" s="112">
        <v>4794</v>
      </c>
      <c r="S412" s="112">
        <v>4578</v>
      </c>
      <c r="T412" s="112">
        <v>4446</v>
      </c>
      <c r="U412" s="112"/>
      <c r="V412" s="112">
        <v>132</v>
      </c>
      <c r="W412" s="112">
        <v>132</v>
      </c>
      <c r="X412" s="117" t="s">
        <v>5029</v>
      </c>
      <c r="Y412" s="112">
        <v>60</v>
      </c>
      <c r="Z412" s="112">
        <v>25</v>
      </c>
      <c r="AA412" s="112">
        <v>150</v>
      </c>
      <c r="AB412" s="112">
        <v>450</v>
      </c>
      <c r="AC412" s="112"/>
      <c r="AD412" s="112">
        <v>30</v>
      </c>
      <c r="AE412" s="112">
        <v>40</v>
      </c>
      <c r="AF412" s="94" t="s">
        <v>10414</v>
      </c>
      <c r="AG412" s="177">
        <v>6649</v>
      </c>
      <c r="AH412" s="112">
        <v>12657</v>
      </c>
      <c r="AI412" s="115" t="s">
        <v>10413</v>
      </c>
      <c r="AJ412" s="115" t="s">
        <v>10412</v>
      </c>
      <c r="AK412" s="115" t="s">
        <v>10411</v>
      </c>
      <c r="AL412" s="115">
        <v>8</v>
      </c>
      <c r="AM412" s="115">
        <v>3</v>
      </c>
      <c r="AN412" s="115"/>
      <c r="AO412" s="115">
        <v>5</v>
      </c>
      <c r="AP412" s="115"/>
      <c r="AQ412" s="115">
        <v>58</v>
      </c>
      <c r="AR412" s="2036" t="s">
        <v>4932</v>
      </c>
      <c r="AS412" s="2036" t="s">
        <v>4932</v>
      </c>
      <c r="AT412" s="115" t="s">
        <v>10410</v>
      </c>
      <c r="AU412" s="109">
        <v>19348</v>
      </c>
      <c r="AV412" s="109">
        <v>333.58620689655174</v>
      </c>
      <c r="AW412" s="112">
        <v>2000</v>
      </c>
      <c r="AX412" s="112">
        <v>1000</v>
      </c>
      <c r="AY412" s="2317">
        <v>1000</v>
      </c>
      <c r="AZ412" s="2318"/>
      <c r="BA412" s="112">
        <v>2000</v>
      </c>
      <c r="BB412" s="117">
        <v>50</v>
      </c>
      <c r="BC412" s="117"/>
      <c r="BD412" s="117" t="s">
        <v>5182</v>
      </c>
      <c r="BE412" s="2002" t="s">
        <v>10409</v>
      </c>
      <c r="BF412" s="109"/>
      <c r="BG412" s="109"/>
      <c r="BH412" s="109"/>
      <c r="BI412" s="109"/>
      <c r="BJ412" s="109"/>
      <c r="BK412" s="117"/>
      <c r="BL412" s="117"/>
      <c r="BM412" s="2002"/>
      <c r="BN412" s="2003"/>
      <c r="BO412" s="115"/>
      <c r="BP412" s="115"/>
      <c r="BQ412" s="115"/>
      <c r="BR412" s="115"/>
      <c r="BS412" s="115"/>
      <c r="BT412" s="115"/>
      <c r="BU412" s="115"/>
      <c r="BV412" s="115"/>
      <c r="BW412" s="115"/>
      <c r="BX412" s="115"/>
      <c r="BY412" s="115"/>
      <c r="BZ412" s="115"/>
      <c r="CA412" s="115">
        <v>7</v>
      </c>
      <c r="CB412" s="115"/>
      <c r="CC412" s="115">
        <v>25</v>
      </c>
    </row>
    <row r="413" spans="1:81" s="187" customFormat="1" ht="16.5" customHeight="1">
      <c r="A413" s="115">
        <v>355</v>
      </c>
      <c r="B413" s="94" t="s">
        <v>55</v>
      </c>
      <c r="C413" s="94" t="s">
        <v>1249</v>
      </c>
      <c r="D413" s="94" t="s">
        <v>140</v>
      </c>
      <c r="E413" s="94" t="s">
        <v>4926</v>
      </c>
      <c r="F413" s="94" t="s">
        <v>10408</v>
      </c>
      <c r="G413" s="1967" t="s">
        <v>10407</v>
      </c>
      <c r="H413" s="115" t="s">
        <v>10406</v>
      </c>
      <c r="I413" s="115" t="s">
        <v>10405</v>
      </c>
      <c r="J413" s="115" t="s">
        <v>4921</v>
      </c>
      <c r="K413" s="2013" t="s">
        <v>10404</v>
      </c>
      <c r="L413" s="2013" t="s">
        <v>10403</v>
      </c>
      <c r="M413" s="2319" t="s">
        <v>10402</v>
      </c>
      <c r="N413" s="94" t="s">
        <v>4953</v>
      </c>
      <c r="O413" s="2001"/>
      <c r="P413" s="94" t="s">
        <v>4953</v>
      </c>
      <c r="Q413" s="112">
        <v>4429</v>
      </c>
      <c r="R413" s="112">
        <v>558</v>
      </c>
      <c r="S413" s="112">
        <v>558</v>
      </c>
      <c r="T413" s="112">
        <v>558</v>
      </c>
      <c r="U413" s="112"/>
      <c r="V413" s="112"/>
      <c r="W413" s="112">
        <v>145</v>
      </c>
      <c r="X413" s="117" t="s">
        <v>4935</v>
      </c>
      <c r="Y413" s="112">
        <v>131</v>
      </c>
      <c r="Z413" s="112">
        <v>131</v>
      </c>
      <c r="AA413" s="112">
        <v>3386</v>
      </c>
      <c r="AB413" s="112">
        <v>638</v>
      </c>
      <c r="AC413" s="112"/>
      <c r="AD413" s="112"/>
      <c r="AE413" s="112" t="s">
        <v>10401</v>
      </c>
      <c r="AF413" s="94" t="s">
        <v>10400</v>
      </c>
      <c r="AG413" s="112">
        <v>1547</v>
      </c>
      <c r="AH413" s="112">
        <v>1992</v>
      </c>
      <c r="AI413" s="115" t="s">
        <v>10399</v>
      </c>
      <c r="AJ413" s="115" t="s">
        <v>10398</v>
      </c>
      <c r="AK413" s="115"/>
      <c r="AL413" s="115"/>
      <c r="AM413" s="115"/>
      <c r="AN413" s="115"/>
      <c r="AO413" s="115"/>
      <c r="AP413" s="115"/>
      <c r="AQ413" s="115">
        <v>270</v>
      </c>
      <c r="AR413" s="115" t="s">
        <v>4910</v>
      </c>
      <c r="AS413" s="115" t="s">
        <v>4910</v>
      </c>
      <c r="AT413" s="115" t="s">
        <v>10397</v>
      </c>
      <c r="AU413" s="109">
        <v>2967</v>
      </c>
      <c r="AV413" s="109">
        <v>10.988888888888889</v>
      </c>
      <c r="AW413" s="112">
        <v>10000</v>
      </c>
      <c r="AX413" s="112">
        <v>5000</v>
      </c>
      <c r="AY413" s="112">
        <v>5000</v>
      </c>
      <c r="AZ413" s="112">
        <v>5000</v>
      </c>
      <c r="BA413" s="112">
        <v>5000</v>
      </c>
      <c r="BB413" s="117">
        <v>30</v>
      </c>
      <c r="BC413" s="117">
        <v>50</v>
      </c>
      <c r="BD413" s="117" t="s">
        <v>10396</v>
      </c>
      <c r="BE413" s="2002"/>
      <c r="BF413" s="109"/>
      <c r="BG413" s="109"/>
      <c r="BH413" s="109"/>
      <c r="BI413" s="109"/>
      <c r="BJ413" s="109"/>
      <c r="BK413" s="117"/>
      <c r="BL413" s="117"/>
      <c r="BM413" s="117"/>
      <c r="BN413" s="2003"/>
      <c r="BO413" s="115"/>
      <c r="BP413" s="115"/>
      <c r="BQ413" s="115"/>
      <c r="BR413" s="115"/>
      <c r="BS413" s="115"/>
      <c r="BT413" s="115"/>
      <c r="BU413" s="115"/>
      <c r="BV413" s="115"/>
      <c r="BW413" s="115"/>
      <c r="BX413" s="115"/>
      <c r="BY413" s="115"/>
      <c r="BZ413" s="115"/>
      <c r="CA413" s="115">
        <v>2</v>
      </c>
      <c r="CB413" s="115">
        <v>1</v>
      </c>
      <c r="CC413" s="115"/>
    </row>
    <row r="414" spans="1:81" s="792" customFormat="1" ht="16.5" customHeight="1">
      <c r="A414" s="115">
        <v>356</v>
      </c>
      <c r="B414" s="94" t="s">
        <v>55</v>
      </c>
      <c r="C414" s="94" t="s">
        <v>1713</v>
      </c>
      <c r="D414" s="94" t="s">
        <v>140</v>
      </c>
      <c r="E414" s="94" t="s">
        <v>4926</v>
      </c>
      <c r="F414" s="94" t="s">
        <v>10395</v>
      </c>
      <c r="G414" s="2273" t="s">
        <v>10394</v>
      </c>
      <c r="H414" s="94" t="s">
        <v>10393</v>
      </c>
      <c r="I414" s="94" t="s">
        <v>10392</v>
      </c>
      <c r="J414" s="115" t="s">
        <v>4921</v>
      </c>
      <c r="K414" s="94" t="s">
        <v>10391</v>
      </c>
      <c r="L414" s="94" t="s">
        <v>10390</v>
      </c>
      <c r="M414" s="94" t="s">
        <v>10389</v>
      </c>
      <c r="N414" s="94" t="s">
        <v>4953</v>
      </c>
      <c r="O414" s="94"/>
      <c r="P414" s="94" t="s">
        <v>4953</v>
      </c>
      <c r="Q414" s="112">
        <v>848</v>
      </c>
      <c r="R414" s="112">
        <v>979</v>
      </c>
      <c r="S414" s="112">
        <v>386</v>
      </c>
      <c r="T414" s="112">
        <v>334</v>
      </c>
      <c r="U414" s="112"/>
      <c r="V414" s="112">
        <v>52</v>
      </c>
      <c r="W414" s="112">
        <v>100</v>
      </c>
      <c r="X414" s="117" t="s">
        <v>5029</v>
      </c>
      <c r="Y414" s="112">
        <v>30</v>
      </c>
      <c r="Z414" s="112"/>
      <c r="AA414" s="112"/>
      <c r="AB414" s="112">
        <v>30</v>
      </c>
      <c r="AC414" s="112"/>
      <c r="AD414" s="112"/>
      <c r="AE414" s="112">
        <v>8</v>
      </c>
      <c r="AF414" s="94" t="s">
        <v>10388</v>
      </c>
      <c r="AG414" s="112">
        <v>1708</v>
      </c>
      <c r="AH414" s="112">
        <v>1708</v>
      </c>
      <c r="AI414" s="94"/>
      <c r="AJ414" s="94"/>
      <c r="AK414" s="94" t="s">
        <v>4987</v>
      </c>
      <c r="AL414" s="94">
        <v>11</v>
      </c>
      <c r="AM414" s="94"/>
      <c r="AN414" s="94">
        <v>7</v>
      </c>
      <c r="AO414" s="94">
        <v>4</v>
      </c>
      <c r="AP414" s="94"/>
      <c r="AQ414" s="94">
        <v>208</v>
      </c>
      <c r="AR414" s="94" t="s">
        <v>4986</v>
      </c>
      <c r="AS414" s="94" t="s">
        <v>4986</v>
      </c>
      <c r="AT414" s="94" t="s">
        <v>10387</v>
      </c>
      <c r="AU414" s="109">
        <v>646</v>
      </c>
      <c r="AV414" s="109">
        <v>3.1057692307692308</v>
      </c>
      <c r="AW414" s="112">
        <v>6000</v>
      </c>
      <c r="AX414" s="112">
        <v>4000</v>
      </c>
      <c r="AY414" s="112">
        <v>4000</v>
      </c>
      <c r="AZ414" s="112">
        <v>4000</v>
      </c>
      <c r="BA414" s="112">
        <v>6000</v>
      </c>
      <c r="BB414" s="117" t="s">
        <v>10386</v>
      </c>
      <c r="BC414" s="117"/>
      <c r="BD414" s="94"/>
      <c r="BE414" s="94" t="s">
        <v>10385</v>
      </c>
      <c r="BF414" s="109">
        <v>6000</v>
      </c>
      <c r="BG414" s="109">
        <v>4000</v>
      </c>
      <c r="BH414" s="109">
        <v>4000</v>
      </c>
      <c r="BI414" s="109">
        <v>4000</v>
      </c>
      <c r="BJ414" s="109">
        <v>6000</v>
      </c>
      <c r="BK414" s="117" t="s">
        <v>10386</v>
      </c>
      <c r="BL414" s="117"/>
      <c r="BM414" s="94"/>
      <c r="BN414" s="2073" t="s">
        <v>10385</v>
      </c>
      <c r="BO414" s="94"/>
      <c r="BP414" s="94"/>
      <c r="BQ414" s="94"/>
      <c r="BR414" s="94"/>
      <c r="BS414" s="94"/>
      <c r="BT414" s="94"/>
      <c r="BU414" s="94"/>
      <c r="BV414" s="94"/>
      <c r="BW414" s="94"/>
      <c r="BX414" s="94"/>
      <c r="BY414" s="94">
        <v>2</v>
      </c>
      <c r="BZ414" s="94">
        <v>1</v>
      </c>
      <c r="CA414" s="94"/>
      <c r="CB414" s="94"/>
      <c r="CC414" s="94"/>
    </row>
    <row r="415" spans="1:81" s="187" customFormat="1" ht="16.5" customHeight="1">
      <c r="A415" s="115">
        <v>357</v>
      </c>
      <c r="B415" s="94" t="s">
        <v>55</v>
      </c>
      <c r="C415" s="94" t="s">
        <v>1713</v>
      </c>
      <c r="D415" s="94" t="s">
        <v>140</v>
      </c>
      <c r="E415" s="94" t="s">
        <v>4926</v>
      </c>
      <c r="F415" s="94" t="s">
        <v>10384</v>
      </c>
      <c r="G415" s="2273" t="s">
        <v>10383</v>
      </c>
      <c r="H415" s="94" t="s">
        <v>10382</v>
      </c>
      <c r="I415" s="94" t="s">
        <v>8033</v>
      </c>
      <c r="J415" s="115" t="s">
        <v>4921</v>
      </c>
      <c r="K415" s="94" t="s">
        <v>6662</v>
      </c>
      <c r="L415" s="94" t="s">
        <v>10381</v>
      </c>
      <c r="M415" s="94" t="s">
        <v>10380</v>
      </c>
      <c r="N415" s="94" t="s">
        <v>4993</v>
      </c>
      <c r="O415" s="94" t="s">
        <v>5251</v>
      </c>
      <c r="P415" s="94" t="s">
        <v>4993</v>
      </c>
      <c r="Q415" s="112">
        <v>1145</v>
      </c>
      <c r="R415" s="112">
        <v>651</v>
      </c>
      <c r="S415" s="112">
        <v>293</v>
      </c>
      <c r="T415" s="112">
        <v>260</v>
      </c>
      <c r="U415" s="112" t="s">
        <v>5072</v>
      </c>
      <c r="V415" s="112">
        <v>33</v>
      </c>
      <c r="W415" s="112">
        <v>15</v>
      </c>
      <c r="X415" s="117" t="s">
        <v>5029</v>
      </c>
      <c r="Y415" s="112">
        <v>53</v>
      </c>
      <c r="Z415" s="112">
        <v>200</v>
      </c>
      <c r="AA415" s="112">
        <v>150</v>
      </c>
      <c r="AB415" s="112">
        <v>53</v>
      </c>
      <c r="AC415" s="112">
        <v>230</v>
      </c>
      <c r="AD415" s="112"/>
      <c r="AE415" s="112">
        <v>10</v>
      </c>
      <c r="AF415" s="94" t="s">
        <v>10379</v>
      </c>
      <c r="AG415" s="112"/>
      <c r="AH415" s="112">
        <v>1320</v>
      </c>
      <c r="AI415" s="94" t="s">
        <v>10378</v>
      </c>
      <c r="AJ415" s="94" t="s">
        <v>10377</v>
      </c>
      <c r="AK415" s="94" t="s">
        <v>4987</v>
      </c>
      <c r="AL415" s="94">
        <v>10</v>
      </c>
      <c r="AM415" s="94">
        <v>3</v>
      </c>
      <c r="AN415" s="94">
        <v>3</v>
      </c>
      <c r="AO415" s="94">
        <v>3</v>
      </c>
      <c r="AP415" s="94">
        <v>1</v>
      </c>
      <c r="AQ415" s="94">
        <v>257</v>
      </c>
      <c r="AR415" s="115" t="s">
        <v>5206</v>
      </c>
      <c r="AS415" s="115" t="s">
        <v>5206</v>
      </c>
      <c r="AT415" s="94" t="s">
        <v>10376</v>
      </c>
      <c r="AU415" s="109">
        <v>2441</v>
      </c>
      <c r="AV415" s="109">
        <v>9.4980544747081712</v>
      </c>
      <c r="AW415" s="112">
        <v>4000</v>
      </c>
      <c r="AX415" s="112">
        <v>5000</v>
      </c>
      <c r="AY415" s="112">
        <v>5000</v>
      </c>
      <c r="AZ415" s="112">
        <v>5000</v>
      </c>
      <c r="BA415" s="112">
        <v>4000</v>
      </c>
      <c r="BB415" s="117">
        <v>10</v>
      </c>
      <c r="BC415" s="117"/>
      <c r="BD415" s="94"/>
      <c r="BE415" s="94" t="s">
        <v>10375</v>
      </c>
      <c r="BF415" s="109">
        <v>6000</v>
      </c>
      <c r="BG415" s="109">
        <v>6000</v>
      </c>
      <c r="BH415" s="109">
        <v>6000</v>
      </c>
      <c r="BI415" s="109">
        <v>6000</v>
      </c>
      <c r="BJ415" s="109">
        <v>6000</v>
      </c>
      <c r="BK415" s="117">
        <v>10</v>
      </c>
      <c r="BL415" s="117"/>
      <c r="BM415" s="94"/>
      <c r="BN415" s="2073" t="s">
        <v>10374</v>
      </c>
      <c r="BO415" s="94"/>
      <c r="BP415" s="94"/>
      <c r="BQ415" s="94"/>
      <c r="BR415" s="94"/>
      <c r="BS415" s="94"/>
      <c r="BT415" s="94"/>
      <c r="BU415" s="94"/>
      <c r="BV415" s="94"/>
      <c r="BW415" s="94"/>
      <c r="BX415" s="94"/>
      <c r="BY415" s="94">
        <v>2</v>
      </c>
      <c r="BZ415" s="94">
        <v>2</v>
      </c>
      <c r="CA415" s="94"/>
      <c r="CB415" s="94"/>
      <c r="CC415" s="94">
        <v>20</v>
      </c>
    </row>
    <row r="416" spans="1:81" s="187" customFormat="1" ht="16.5" customHeight="1">
      <c r="A416" s="115">
        <v>358</v>
      </c>
      <c r="B416" s="94" t="s">
        <v>55</v>
      </c>
      <c r="C416" s="94" t="s">
        <v>1167</v>
      </c>
      <c r="D416" s="94" t="s">
        <v>140</v>
      </c>
      <c r="E416" s="94" t="s">
        <v>4926</v>
      </c>
      <c r="F416" s="94" t="s">
        <v>10373</v>
      </c>
      <c r="G416" s="2273" t="s">
        <v>10372</v>
      </c>
      <c r="H416" s="94" t="s">
        <v>10371</v>
      </c>
      <c r="I416" s="94" t="s">
        <v>10370</v>
      </c>
      <c r="J416" s="115" t="s">
        <v>4921</v>
      </c>
      <c r="K416" s="94" t="s">
        <v>10369</v>
      </c>
      <c r="L416" s="94" t="s">
        <v>10368</v>
      </c>
      <c r="M416" s="94" t="s">
        <v>10367</v>
      </c>
      <c r="N416" s="94" t="s">
        <v>4953</v>
      </c>
      <c r="O416" s="94"/>
      <c r="P416" s="94" t="s">
        <v>4953</v>
      </c>
      <c r="Q416" s="112">
        <v>501</v>
      </c>
      <c r="R416" s="112">
        <v>288</v>
      </c>
      <c r="S416" s="112">
        <v>106</v>
      </c>
      <c r="T416" s="112">
        <v>26</v>
      </c>
      <c r="U416" s="112" t="s">
        <v>4952</v>
      </c>
      <c r="V416" s="112">
        <v>80</v>
      </c>
      <c r="W416" s="112">
        <v>42</v>
      </c>
      <c r="X416" s="117" t="s">
        <v>5029</v>
      </c>
      <c r="Y416" s="112">
        <v>60</v>
      </c>
      <c r="Z416" s="112"/>
      <c r="AA416" s="112">
        <v>1800</v>
      </c>
      <c r="AB416" s="112">
        <v>33</v>
      </c>
      <c r="AC416" s="112"/>
      <c r="AD416" s="112"/>
      <c r="AE416" s="112">
        <v>10</v>
      </c>
      <c r="AF416" s="94" t="s">
        <v>10366</v>
      </c>
      <c r="AG416" s="112">
        <v>1401</v>
      </c>
      <c r="AH416" s="112">
        <v>2082</v>
      </c>
      <c r="AI416" s="94"/>
      <c r="AJ416" s="94"/>
      <c r="AK416" s="94" t="s">
        <v>5593</v>
      </c>
      <c r="AL416" s="94">
        <v>26</v>
      </c>
      <c r="AM416" s="94">
        <v>10</v>
      </c>
      <c r="AN416" s="94">
        <v>10</v>
      </c>
      <c r="AO416" s="94">
        <v>5</v>
      </c>
      <c r="AP416" s="94">
        <v>1</v>
      </c>
      <c r="AQ416" s="94">
        <v>311</v>
      </c>
      <c r="AR416" s="94" t="s">
        <v>4986</v>
      </c>
      <c r="AS416" s="94" t="s">
        <v>4986</v>
      </c>
      <c r="AT416" s="94" t="s">
        <v>10365</v>
      </c>
      <c r="AU416" s="109">
        <v>3643</v>
      </c>
      <c r="AV416" s="109">
        <v>11.713826366559486</v>
      </c>
      <c r="AW416" s="112">
        <v>3000</v>
      </c>
      <c r="AX416" s="112">
        <v>1500</v>
      </c>
      <c r="AY416" s="112">
        <v>1500</v>
      </c>
      <c r="AZ416" s="112">
        <v>1500</v>
      </c>
      <c r="BA416" s="112">
        <v>3000</v>
      </c>
      <c r="BB416" s="117">
        <v>10</v>
      </c>
      <c r="BC416" s="117">
        <v>50</v>
      </c>
      <c r="BD416" s="94" t="s">
        <v>10363</v>
      </c>
      <c r="BE416" s="94" t="s">
        <v>10364</v>
      </c>
      <c r="BF416" s="109">
        <v>3000</v>
      </c>
      <c r="BG416" s="109">
        <v>1500</v>
      </c>
      <c r="BH416" s="109">
        <v>1500</v>
      </c>
      <c r="BI416" s="109">
        <v>1500</v>
      </c>
      <c r="BJ416" s="109">
        <v>3000</v>
      </c>
      <c r="BK416" s="117">
        <v>10</v>
      </c>
      <c r="BL416" s="117">
        <v>50</v>
      </c>
      <c r="BM416" s="94" t="s">
        <v>10363</v>
      </c>
      <c r="BN416" s="2073" t="s">
        <v>10362</v>
      </c>
      <c r="BO416" s="94"/>
      <c r="BP416" s="94"/>
      <c r="BQ416" s="94"/>
      <c r="BR416" s="94"/>
      <c r="BS416" s="94"/>
      <c r="BT416" s="94"/>
      <c r="BU416" s="94"/>
      <c r="BV416" s="94"/>
      <c r="BW416" s="94"/>
      <c r="BX416" s="94"/>
      <c r="BY416" s="94">
        <v>3</v>
      </c>
      <c r="BZ416" s="94"/>
      <c r="CA416" s="94"/>
      <c r="CB416" s="94"/>
      <c r="CC416" s="94"/>
    </row>
    <row r="417" spans="1:81" s="187" customFormat="1" ht="16.5" customHeight="1">
      <c r="A417" s="115">
        <v>359</v>
      </c>
      <c r="B417" s="94" t="s">
        <v>55</v>
      </c>
      <c r="C417" s="94" t="s">
        <v>1302</v>
      </c>
      <c r="D417" s="94" t="s">
        <v>140</v>
      </c>
      <c r="E417" s="94" t="s">
        <v>4926</v>
      </c>
      <c r="F417" s="94" t="s">
        <v>10361</v>
      </c>
      <c r="G417" s="2273" t="s">
        <v>10360</v>
      </c>
      <c r="H417" s="94" t="s">
        <v>10359</v>
      </c>
      <c r="I417" s="94" t="s">
        <v>10358</v>
      </c>
      <c r="J417" s="115" t="s">
        <v>4921</v>
      </c>
      <c r="K417" s="94" t="s">
        <v>10358</v>
      </c>
      <c r="L417" s="94" t="s">
        <v>10357</v>
      </c>
      <c r="M417" s="94" t="s">
        <v>10356</v>
      </c>
      <c r="N417" s="94" t="s">
        <v>4953</v>
      </c>
      <c r="O417" s="94"/>
      <c r="P417" s="94" t="s">
        <v>4953</v>
      </c>
      <c r="Q417" s="112">
        <v>1491</v>
      </c>
      <c r="R417" s="112">
        <v>2226</v>
      </c>
      <c r="S417" s="112">
        <v>1062</v>
      </c>
      <c r="T417" s="112">
        <v>982</v>
      </c>
      <c r="U417" s="112" t="s">
        <v>5072</v>
      </c>
      <c r="V417" s="112">
        <v>80</v>
      </c>
      <c r="W417" s="112">
        <v>50</v>
      </c>
      <c r="X417" s="117" t="s">
        <v>5029</v>
      </c>
      <c r="Y417" s="112">
        <v>168</v>
      </c>
      <c r="Z417" s="112"/>
      <c r="AA417" s="112">
        <v>1500</v>
      </c>
      <c r="AB417" s="112">
        <v>65</v>
      </c>
      <c r="AC417" s="112">
        <v>41</v>
      </c>
      <c r="AD417" s="112"/>
      <c r="AE417" s="112" t="s">
        <v>10355</v>
      </c>
      <c r="AF417" s="94" t="s">
        <v>10354</v>
      </c>
      <c r="AG417" s="112"/>
      <c r="AH417" s="112">
        <v>175</v>
      </c>
      <c r="AI417" s="94"/>
      <c r="AJ417" s="94"/>
      <c r="AK417" s="94" t="s">
        <v>4987</v>
      </c>
      <c r="AL417" s="94">
        <v>9</v>
      </c>
      <c r="AM417" s="94">
        <v>3</v>
      </c>
      <c r="AN417" s="94">
        <v>3</v>
      </c>
      <c r="AO417" s="94">
        <v>3</v>
      </c>
      <c r="AP417" s="94"/>
      <c r="AQ417" s="94">
        <v>313</v>
      </c>
      <c r="AR417" s="94" t="s">
        <v>4986</v>
      </c>
      <c r="AS417" s="94" t="s">
        <v>4986</v>
      </c>
      <c r="AT417" s="94" t="s">
        <v>5129</v>
      </c>
      <c r="AU417" s="109">
        <v>17300</v>
      </c>
      <c r="AV417" s="109">
        <v>55.271565495207668</v>
      </c>
      <c r="AW417" s="112">
        <v>5000</v>
      </c>
      <c r="AX417" s="112">
        <v>3000</v>
      </c>
      <c r="AY417" s="112">
        <v>3000</v>
      </c>
      <c r="AZ417" s="112">
        <v>4000</v>
      </c>
      <c r="BA417" s="112">
        <v>5000</v>
      </c>
      <c r="BB417" s="2089">
        <v>10</v>
      </c>
      <c r="BC417" s="2089">
        <v>50</v>
      </c>
      <c r="BD417" s="94" t="s">
        <v>10353</v>
      </c>
      <c r="BE417" s="94" t="s">
        <v>10352</v>
      </c>
      <c r="BF417" s="109"/>
      <c r="BG417" s="109"/>
      <c r="BH417" s="109"/>
      <c r="BI417" s="109"/>
      <c r="BJ417" s="109"/>
      <c r="BK417" s="2089"/>
      <c r="BL417" s="2089"/>
      <c r="BM417" s="94"/>
      <c r="BN417" s="2073"/>
      <c r="BO417" s="115"/>
      <c r="BP417" s="115"/>
      <c r="BQ417" s="115"/>
      <c r="BR417" s="115"/>
      <c r="BS417" s="115"/>
      <c r="BT417" s="115"/>
      <c r="BU417" s="115"/>
      <c r="BV417" s="115"/>
      <c r="BW417" s="115"/>
      <c r="BX417" s="115"/>
      <c r="BY417" s="115">
        <v>1</v>
      </c>
      <c r="BZ417" s="115">
        <v>1</v>
      </c>
      <c r="CA417" s="115">
        <v>2</v>
      </c>
      <c r="CB417" s="115"/>
      <c r="CC417" s="115"/>
    </row>
    <row r="418" spans="1:81" s="187" customFormat="1" ht="16.5" customHeight="1">
      <c r="A418" s="115">
        <v>360</v>
      </c>
      <c r="B418" s="94" t="s">
        <v>55</v>
      </c>
      <c r="C418" s="94" t="s">
        <v>1713</v>
      </c>
      <c r="D418" s="94" t="s">
        <v>140</v>
      </c>
      <c r="E418" s="94" t="s">
        <v>4926</v>
      </c>
      <c r="F418" s="94" t="s">
        <v>10351</v>
      </c>
      <c r="G418" s="2273" t="s">
        <v>10350</v>
      </c>
      <c r="H418" s="94" t="s">
        <v>10349</v>
      </c>
      <c r="I418" s="94" t="s">
        <v>10348</v>
      </c>
      <c r="J418" s="115" t="s">
        <v>4921</v>
      </c>
      <c r="K418" s="94" t="s">
        <v>10347</v>
      </c>
      <c r="L418" s="94" t="s">
        <v>10346</v>
      </c>
      <c r="M418" s="94" t="s">
        <v>10345</v>
      </c>
      <c r="N418" s="94" t="s">
        <v>4953</v>
      </c>
      <c r="O418" s="94"/>
      <c r="P418" s="94" t="s">
        <v>4953</v>
      </c>
      <c r="Q418" s="112">
        <v>2111.9</v>
      </c>
      <c r="R418" s="112">
        <v>3667</v>
      </c>
      <c r="S418" s="112">
        <v>904</v>
      </c>
      <c r="T418" s="112">
        <v>407</v>
      </c>
      <c r="U418" s="112"/>
      <c r="V418" s="112">
        <v>497</v>
      </c>
      <c r="W418" s="112">
        <v>62</v>
      </c>
      <c r="X418" s="117" t="s">
        <v>5029</v>
      </c>
      <c r="Y418" s="112">
        <v>1886</v>
      </c>
      <c r="Z418" s="112">
        <v>56.1</v>
      </c>
      <c r="AA418" s="112"/>
      <c r="AB418" s="112">
        <v>41.58</v>
      </c>
      <c r="AC418" s="112">
        <v>198.1</v>
      </c>
      <c r="AD418" s="112"/>
      <c r="AE418" s="112">
        <v>11</v>
      </c>
      <c r="AF418" s="94"/>
      <c r="AG418" s="112"/>
      <c r="AH418" s="112"/>
      <c r="AI418" s="94"/>
      <c r="AJ418" s="94"/>
      <c r="AK418" s="94"/>
      <c r="AL418" s="94"/>
      <c r="AM418" s="94"/>
      <c r="AN418" s="94"/>
      <c r="AO418" s="94"/>
      <c r="AP418" s="94"/>
      <c r="AQ418" s="94" t="s">
        <v>5091</v>
      </c>
      <c r="AR418" s="94"/>
      <c r="AS418" s="94"/>
      <c r="AT418" s="94"/>
      <c r="AU418" s="117" t="s">
        <v>5091</v>
      </c>
      <c r="AV418" s="109"/>
      <c r="AW418" s="112"/>
      <c r="AX418" s="112"/>
      <c r="AY418" s="112"/>
      <c r="AZ418" s="112"/>
      <c r="BA418" s="112"/>
      <c r="BB418" s="117"/>
      <c r="BC418" s="117"/>
      <c r="BD418" s="94"/>
      <c r="BE418" s="94"/>
      <c r="BF418" s="109"/>
      <c r="BG418" s="109"/>
      <c r="BH418" s="109"/>
      <c r="BI418" s="109"/>
      <c r="BJ418" s="109"/>
      <c r="BK418" s="117"/>
      <c r="BL418" s="117"/>
      <c r="BM418" s="94"/>
      <c r="BN418" s="2073"/>
      <c r="BO418" s="94"/>
      <c r="BP418" s="94"/>
      <c r="BQ418" s="94"/>
      <c r="BR418" s="94"/>
      <c r="BS418" s="94"/>
      <c r="BT418" s="94"/>
      <c r="BU418" s="94"/>
      <c r="BV418" s="94"/>
      <c r="BW418" s="94"/>
      <c r="BX418" s="94"/>
      <c r="BY418" s="94"/>
      <c r="BZ418" s="94"/>
      <c r="CA418" s="94"/>
      <c r="CB418" s="94"/>
      <c r="CC418" s="94"/>
    </row>
    <row r="419" spans="1:81" s="187" customFormat="1" ht="16.5" customHeight="1">
      <c r="A419" s="115">
        <v>361</v>
      </c>
      <c r="B419" s="115" t="s">
        <v>10103</v>
      </c>
      <c r="C419" s="115" t="s">
        <v>10232</v>
      </c>
      <c r="D419" s="115" t="s">
        <v>4945</v>
      </c>
      <c r="E419" s="115" t="s">
        <v>4944</v>
      </c>
      <c r="F419" s="115" t="s">
        <v>10344</v>
      </c>
      <c r="G419" s="1967" t="s">
        <v>10343</v>
      </c>
      <c r="H419" s="115" t="s">
        <v>10342</v>
      </c>
      <c r="I419" s="115" t="s">
        <v>10341</v>
      </c>
      <c r="J419" s="115" t="s">
        <v>4921</v>
      </c>
      <c r="K419" s="2013" t="s">
        <v>10340</v>
      </c>
      <c r="L419" s="2013" t="s">
        <v>10339</v>
      </c>
      <c r="M419" s="2000" t="s">
        <v>10338</v>
      </c>
      <c r="N419" s="94" t="s">
        <v>4953</v>
      </c>
      <c r="O419" s="2001"/>
      <c r="P419" s="2001" t="s">
        <v>4953</v>
      </c>
      <c r="Q419" s="112">
        <v>4956</v>
      </c>
      <c r="R419" s="112">
        <v>1623</v>
      </c>
      <c r="S419" s="112">
        <v>410</v>
      </c>
      <c r="T419" s="112">
        <v>410</v>
      </c>
      <c r="U419" s="112"/>
      <c r="V419" s="112"/>
      <c r="W419" s="112">
        <v>18</v>
      </c>
      <c r="X419" s="117" t="s">
        <v>4935</v>
      </c>
      <c r="Y419" s="112">
        <v>54</v>
      </c>
      <c r="Z419" s="112">
        <v>40</v>
      </c>
      <c r="AA419" s="112"/>
      <c r="AB419" s="112">
        <v>80</v>
      </c>
      <c r="AC419" s="112">
        <v>51</v>
      </c>
      <c r="AD419" s="112"/>
      <c r="AE419" s="112">
        <v>46</v>
      </c>
      <c r="AF419" s="94" t="s">
        <v>10337</v>
      </c>
      <c r="AG419" s="112"/>
      <c r="AH419" s="112">
        <v>457</v>
      </c>
      <c r="AI419" s="115"/>
      <c r="AJ419" s="115"/>
      <c r="AK419" s="115"/>
      <c r="AL419" s="115">
        <v>25</v>
      </c>
      <c r="AM419" s="115"/>
      <c r="AN419" s="115">
        <v>15</v>
      </c>
      <c r="AO419" s="115">
        <v>10</v>
      </c>
      <c r="AP419" s="115"/>
      <c r="AQ419" s="115">
        <v>311</v>
      </c>
      <c r="AR419" s="115" t="s">
        <v>4910</v>
      </c>
      <c r="AS419" s="115" t="s">
        <v>4910</v>
      </c>
      <c r="AT419" s="115" t="s">
        <v>10336</v>
      </c>
      <c r="AU419" s="109">
        <v>1151</v>
      </c>
      <c r="AV419" s="109">
        <v>3.7009646302250805</v>
      </c>
      <c r="AW419" s="112">
        <v>2000</v>
      </c>
      <c r="AX419" s="112" t="s">
        <v>4936</v>
      </c>
      <c r="AY419" s="112">
        <v>1000</v>
      </c>
      <c r="AZ419" s="112">
        <v>1000</v>
      </c>
      <c r="BA419" s="112">
        <v>2000</v>
      </c>
      <c r="BB419" s="2032">
        <v>10</v>
      </c>
      <c r="BC419" s="2032">
        <v>50</v>
      </c>
      <c r="BD419" s="117" t="s">
        <v>10335</v>
      </c>
      <c r="BE419" s="2002" t="s">
        <v>10334</v>
      </c>
      <c r="BF419" s="109"/>
      <c r="BG419" s="109"/>
      <c r="BH419" s="109"/>
      <c r="BI419" s="109"/>
      <c r="BJ419" s="109"/>
      <c r="BK419" s="117"/>
      <c r="BL419" s="117"/>
      <c r="BM419" s="2002"/>
      <c r="BN419" s="2003"/>
      <c r="BO419" s="115"/>
      <c r="BP419" s="115"/>
      <c r="BQ419" s="115"/>
      <c r="BR419" s="115"/>
      <c r="BS419" s="115"/>
      <c r="BT419" s="115"/>
      <c r="BU419" s="115"/>
      <c r="BV419" s="115"/>
      <c r="BW419" s="115"/>
      <c r="BX419" s="115"/>
      <c r="BY419" s="115">
        <v>1</v>
      </c>
      <c r="BZ419" s="115">
        <v>1</v>
      </c>
      <c r="CA419" s="115">
        <v>1</v>
      </c>
      <c r="CB419" s="115"/>
      <c r="CC419" s="115"/>
    </row>
    <row r="420" spans="1:81" s="187" customFormat="1" ht="16.5" customHeight="1">
      <c r="A420" s="115">
        <v>362</v>
      </c>
      <c r="B420" s="94" t="s">
        <v>55</v>
      </c>
      <c r="C420" s="94" t="s">
        <v>1713</v>
      </c>
      <c r="D420" s="94" t="s">
        <v>140</v>
      </c>
      <c r="E420" s="94" t="s">
        <v>4926</v>
      </c>
      <c r="F420" s="94" t="s">
        <v>10333</v>
      </c>
      <c r="G420" s="2273" t="s">
        <v>10332</v>
      </c>
      <c r="H420" s="94" t="s">
        <v>10331</v>
      </c>
      <c r="I420" s="94" t="s">
        <v>10330</v>
      </c>
      <c r="J420" s="115" t="s">
        <v>4921</v>
      </c>
      <c r="K420" s="94" t="s">
        <v>10329</v>
      </c>
      <c r="L420" s="94" t="s">
        <v>10328</v>
      </c>
      <c r="M420" s="94" t="s">
        <v>10327</v>
      </c>
      <c r="N420" s="94" t="s">
        <v>4953</v>
      </c>
      <c r="O420" s="94"/>
      <c r="P420" s="94" t="s">
        <v>4993</v>
      </c>
      <c r="Q420" s="112">
        <v>956</v>
      </c>
      <c r="R420" s="112">
        <v>1050</v>
      </c>
      <c r="S420" s="112">
        <v>858</v>
      </c>
      <c r="T420" s="112">
        <v>400</v>
      </c>
      <c r="U420" s="112" t="s">
        <v>5072</v>
      </c>
      <c r="V420" s="112">
        <v>458</v>
      </c>
      <c r="W420" s="112">
        <v>66</v>
      </c>
      <c r="X420" s="117" t="s">
        <v>5029</v>
      </c>
      <c r="Y420" s="112">
        <v>11</v>
      </c>
      <c r="Z420" s="112">
        <v>33</v>
      </c>
      <c r="AA420" s="112">
        <v>100</v>
      </c>
      <c r="AB420" s="112">
        <v>38</v>
      </c>
      <c r="AC420" s="112"/>
      <c r="AD420" s="112">
        <v>33</v>
      </c>
      <c r="AE420" s="112">
        <v>12</v>
      </c>
      <c r="AF420" s="94" t="s">
        <v>10326</v>
      </c>
      <c r="AG420" s="112"/>
      <c r="AH420" s="112">
        <v>70000</v>
      </c>
      <c r="AI420" s="94"/>
      <c r="AJ420" s="94"/>
      <c r="AK420" s="94" t="s">
        <v>5593</v>
      </c>
      <c r="AL420" s="94">
        <v>6</v>
      </c>
      <c r="AM420" s="94"/>
      <c r="AN420" s="94"/>
      <c r="AO420" s="94">
        <v>4</v>
      </c>
      <c r="AP420" s="94">
        <v>2</v>
      </c>
      <c r="AQ420" s="94">
        <v>190</v>
      </c>
      <c r="AR420" s="94" t="s">
        <v>10325</v>
      </c>
      <c r="AS420" s="94" t="s">
        <v>10324</v>
      </c>
      <c r="AT420" s="94" t="s">
        <v>10323</v>
      </c>
      <c r="AU420" s="109">
        <v>5871</v>
      </c>
      <c r="AV420" s="109">
        <v>30.9</v>
      </c>
      <c r="AW420" s="112">
        <v>7000</v>
      </c>
      <c r="AX420" s="112">
        <v>5000</v>
      </c>
      <c r="AY420" s="112">
        <v>5000</v>
      </c>
      <c r="AZ420" s="112">
        <v>5000</v>
      </c>
      <c r="BA420" s="112">
        <v>7000</v>
      </c>
      <c r="BB420" s="117">
        <v>15</v>
      </c>
      <c r="BC420" s="117">
        <v>30</v>
      </c>
      <c r="BD420" s="94" t="s">
        <v>10322</v>
      </c>
      <c r="BE420" s="94" t="s">
        <v>10321</v>
      </c>
      <c r="BF420" s="109">
        <v>7000</v>
      </c>
      <c r="BG420" s="109">
        <v>5000</v>
      </c>
      <c r="BH420" s="109">
        <v>5000</v>
      </c>
      <c r="BI420" s="109">
        <v>5000</v>
      </c>
      <c r="BJ420" s="109">
        <v>7000</v>
      </c>
      <c r="BK420" s="117">
        <v>15</v>
      </c>
      <c r="BL420" s="117">
        <v>30</v>
      </c>
      <c r="BM420" s="94" t="s">
        <v>10322</v>
      </c>
      <c r="BN420" s="2073" t="s">
        <v>10321</v>
      </c>
      <c r="BO420" s="94"/>
      <c r="BP420" s="94"/>
      <c r="BQ420" s="94"/>
      <c r="BR420" s="94"/>
      <c r="BS420" s="94"/>
      <c r="BT420" s="94"/>
      <c r="BU420" s="94"/>
      <c r="BV420" s="94"/>
      <c r="BW420" s="94"/>
      <c r="BX420" s="94"/>
      <c r="BY420" s="94">
        <v>1</v>
      </c>
      <c r="BZ420" s="94">
        <v>2</v>
      </c>
      <c r="CA420" s="94">
        <v>2</v>
      </c>
      <c r="CB420" s="94">
        <v>1</v>
      </c>
      <c r="CC420" s="94"/>
    </row>
    <row r="421" spans="1:81" s="187" customFormat="1" ht="16.5" customHeight="1">
      <c r="A421" s="115">
        <v>363</v>
      </c>
      <c r="B421" s="115" t="s">
        <v>55</v>
      </c>
      <c r="C421" s="115" t="s">
        <v>1698</v>
      </c>
      <c r="D421" s="115" t="s">
        <v>140</v>
      </c>
      <c r="E421" s="115" t="s">
        <v>4998</v>
      </c>
      <c r="F421" s="94" t="s">
        <v>10320</v>
      </c>
      <c r="G421" s="1967" t="s">
        <v>10319</v>
      </c>
      <c r="H421" s="115" t="s">
        <v>10318</v>
      </c>
      <c r="I421" s="115" t="s">
        <v>10317</v>
      </c>
      <c r="J421" s="115" t="s">
        <v>4921</v>
      </c>
      <c r="K421" s="2013" t="s">
        <v>10316</v>
      </c>
      <c r="L421" s="2013" t="s">
        <v>10315</v>
      </c>
      <c r="M421" s="2000" t="s">
        <v>10314</v>
      </c>
      <c r="N421" s="94" t="s">
        <v>4953</v>
      </c>
      <c r="O421" s="2001"/>
      <c r="P421" s="2001" t="s">
        <v>4993</v>
      </c>
      <c r="Q421" s="112">
        <v>1520</v>
      </c>
      <c r="R421" s="112">
        <v>760</v>
      </c>
      <c r="S421" s="112">
        <v>364</v>
      </c>
      <c r="T421" s="112">
        <v>198</v>
      </c>
      <c r="U421" s="112" t="s">
        <v>5780</v>
      </c>
      <c r="V421" s="112">
        <v>166</v>
      </c>
      <c r="W421" s="112">
        <v>300</v>
      </c>
      <c r="X421" s="117" t="s">
        <v>5029</v>
      </c>
      <c r="Y421" s="112">
        <v>83</v>
      </c>
      <c r="Z421" s="112">
        <v>300</v>
      </c>
      <c r="AA421" s="112" t="s">
        <v>10313</v>
      </c>
      <c r="AB421" s="112">
        <v>33</v>
      </c>
      <c r="AC421" s="112"/>
      <c r="AD421" s="112"/>
      <c r="AE421" s="112" t="s">
        <v>10312</v>
      </c>
      <c r="AF421" s="94" t="s">
        <v>10311</v>
      </c>
      <c r="AG421" s="112">
        <v>80000</v>
      </c>
      <c r="AH421" s="112">
        <v>105366</v>
      </c>
      <c r="AI421" s="115" t="s">
        <v>5027</v>
      </c>
      <c r="AJ421" s="115" t="s">
        <v>10310</v>
      </c>
      <c r="AK421" s="115" t="s">
        <v>4987</v>
      </c>
      <c r="AL421" s="115">
        <v>4</v>
      </c>
      <c r="AM421" s="115">
        <v>2</v>
      </c>
      <c r="AN421" s="115">
        <v>1</v>
      </c>
      <c r="AO421" s="115">
        <v>1</v>
      </c>
      <c r="AP421" s="115"/>
      <c r="AQ421" s="115">
        <v>248</v>
      </c>
      <c r="AR421" s="115" t="s">
        <v>4910</v>
      </c>
      <c r="AS421" s="115" t="s">
        <v>4910</v>
      </c>
      <c r="AT421" s="115" t="s">
        <v>10309</v>
      </c>
      <c r="AU421" s="109">
        <v>528</v>
      </c>
      <c r="AV421" s="109">
        <v>2.129032258064516</v>
      </c>
      <c r="AW421" s="112"/>
      <c r="AX421" s="112"/>
      <c r="AY421" s="112"/>
      <c r="AZ421" s="112"/>
      <c r="BA421" s="112"/>
      <c r="BB421" s="2185"/>
      <c r="BC421" s="2185"/>
      <c r="BD421" s="2185"/>
      <c r="BE421" s="2184" t="s">
        <v>5128</v>
      </c>
      <c r="BF421" s="109"/>
      <c r="BG421" s="109"/>
      <c r="BH421" s="109"/>
      <c r="BI421" s="109"/>
      <c r="BJ421" s="109"/>
      <c r="BK421" s="2185"/>
      <c r="BL421" s="2185"/>
      <c r="BM421" s="2184"/>
      <c r="BN421" s="2201" t="s">
        <v>5128</v>
      </c>
      <c r="BO421" s="115"/>
      <c r="BP421" s="115"/>
      <c r="BQ421" s="115"/>
      <c r="BR421" s="115"/>
      <c r="BS421" s="115"/>
      <c r="BT421" s="115"/>
      <c r="BU421" s="115"/>
      <c r="BV421" s="115"/>
      <c r="BW421" s="115"/>
      <c r="BX421" s="115"/>
      <c r="BY421" s="115">
        <v>1</v>
      </c>
      <c r="BZ421" s="115">
        <v>1</v>
      </c>
      <c r="CA421" s="115">
        <v>1</v>
      </c>
      <c r="CB421" s="115"/>
      <c r="CC421" s="115"/>
    </row>
    <row r="422" spans="1:81" s="187" customFormat="1" ht="16.5" customHeight="1">
      <c r="A422" s="115">
        <v>364</v>
      </c>
      <c r="B422" s="318" t="s">
        <v>55</v>
      </c>
      <c r="C422" s="318" t="s">
        <v>1203</v>
      </c>
      <c r="D422" s="318" t="s">
        <v>140</v>
      </c>
      <c r="E422" s="144" t="s">
        <v>4926</v>
      </c>
      <c r="F422" s="144" t="s">
        <v>10308</v>
      </c>
      <c r="G422" s="2295" t="s">
        <v>10307</v>
      </c>
      <c r="H422" s="318" t="s">
        <v>10306</v>
      </c>
      <c r="I422" s="94" t="s">
        <v>10305</v>
      </c>
      <c r="J422" s="115" t="s">
        <v>4921</v>
      </c>
      <c r="K422" s="2017" t="s">
        <v>10304</v>
      </c>
      <c r="L422" s="2017" t="s">
        <v>10303</v>
      </c>
      <c r="M422" s="2080" t="s">
        <v>10302</v>
      </c>
      <c r="N422" s="94" t="s">
        <v>4953</v>
      </c>
      <c r="O422" s="2018"/>
      <c r="P422" s="2018" t="s">
        <v>4993</v>
      </c>
      <c r="Q422" s="112">
        <v>4620</v>
      </c>
      <c r="R422" s="112">
        <v>1070</v>
      </c>
      <c r="S422" s="112">
        <v>1120</v>
      </c>
      <c r="T422" s="112">
        <v>820</v>
      </c>
      <c r="U422" s="112" t="s">
        <v>5052</v>
      </c>
      <c r="V422" s="112">
        <v>300</v>
      </c>
      <c r="W422" s="112">
        <v>40</v>
      </c>
      <c r="X422" s="117" t="s">
        <v>5029</v>
      </c>
      <c r="Y422" s="112">
        <v>800</v>
      </c>
      <c r="Z422" s="112">
        <v>20</v>
      </c>
      <c r="AA422" s="112">
        <v>600</v>
      </c>
      <c r="AB422" s="112">
        <v>20</v>
      </c>
      <c r="AC422" s="112"/>
      <c r="AD422" s="112"/>
      <c r="AE422" s="112">
        <v>15</v>
      </c>
      <c r="AF422" s="94" t="s">
        <v>5925</v>
      </c>
      <c r="AG422" s="112"/>
      <c r="AH422" s="112">
        <v>2000</v>
      </c>
      <c r="AI422" s="144" t="s">
        <v>10301</v>
      </c>
      <c r="AJ422" s="144" t="s">
        <v>10300</v>
      </c>
      <c r="AK422" s="144" t="s">
        <v>4987</v>
      </c>
      <c r="AL422" s="115">
        <v>12</v>
      </c>
      <c r="AM422" s="144"/>
      <c r="AN422" s="94">
        <v>3</v>
      </c>
      <c r="AO422" s="94">
        <v>9</v>
      </c>
      <c r="AP422" s="144"/>
      <c r="AQ422" s="94">
        <v>258</v>
      </c>
      <c r="AR422" s="144" t="s">
        <v>5050</v>
      </c>
      <c r="AS422" s="144" t="s">
        <v>5050</v>
      </c>
      <c r="AT422" s="144" t="s">
        <v>10299</v>
      </c>
      <c r="AU422" s="109">
        <v>2155</v>
      </c>
      <c r="AV422" s="109">
        <v>8.3527131782945734</v>
      </c>
      <c r="AW422" s="112">
        <v>5000</v>
      </c>
      <c r="AX422" s="112">
        <v>0</v>
      </c>
      <c r="AY422" s="112">
        <v>3000</v>
      </c>
      <c r="AZ422" s="112">
        <v>3000</v>
      </c>
      <c r="BA422" s="112">
        <v>3000</v>
      </c>
      <c r="BB422" s="254">
        <v>40</v>
      </c>
      <c r="BC422" s="254">
        <v>20</v>
      </c>
      <c r="BD422" s="254" t="s">
        <v>10298</v>
      </c>
      <c r="BE422" s="2021" t="s">
        <v>6625</v>
      </c>
      <c r="BF422" s="109">
        <v>5000</v>
      </c>
      <c r="BG422" s="109">
        <v>0</v>
      </c>
      <c r="BH422" s="109">
        <v>3000</v>
      </c>
      <c r="BI422" s="109">
        <v>3000</v>
      </c>
      <c r="BJ422" s="109">
        <v>3000</v>
      </c>
      <c r="BK422" s="254">
        <v>40</v>
      </c>
      <c r="BL422" s="254">
        <v>20</v>
      </c>
      <c r="BM422" s="2021" t="s">
        <v>10298</v>
      </c>
      <c r="BN422" s="2022" t="s">
        <v>6625</v>
      </c>
      <c r="BO422" s="115"/>
      <c r="BP422" s="94"/>
      <c r="BQ422" s="94"/>
      <c r="BR422" s="94"/>
      <c r="BS422" s="94"/>
      <c r="BT422" s="94"/>
      <c r="BU422" s="94"/>
      <c r="BV422" s="94"/>
      <c r="BW422" s="94"/>
      <c r="BX422" s="94"/>
      <c r="BY422" s="115">
        <v>4</v>
      </c>
      <c r="BZ422" s="94"/>
      <c r="CA422" s="94"/>
      <c r="CB422" s="94"/>
      <c r="CC422" s="94">
        <v>10</v>
      </c>
    </row>
    <row r="423" spans="1:81" s="187" customFormat="1" ht="16.5" customHeight="1">
      <c r="A423" s="115">
        <v>365</v>
      </c>
      <c r="B423" s="94" t="s">
        <v>55</v>
      </c>
      <c r="C423" s="94" t="s">
        <v>1203</v>
      </c>
      <c r="D423" s="94" t="s">
        <v>140</v>
      </c>
      <c r="E423" s="94" t="s">
        <v>4926</v>
      </c>
      <c r="F423" s="94" t="s">
        <v>10297</v>
      </c>
      <c r="G423" s="2273" t="s">
        <v>10296</v>
      </c>
      <c r="H423" s="94" t="s">
        <v>10295</v>
      </c>
      <c r="I423" s="94" t="s">
        <v>10294</v>
      </c>
      <c r="J423" s="115" t="s">
        <v>4921</v>
      </c>
      <c r="K423" s="94" t="s">
        <v>10293</v>
      </c>
      <c r="L423" s="94" t="s">
        <v>10292</v>
      </c>
      <c r="M423" s="94" t="s">
        <v>10291</v>
      </c>
      <c r="N423" s="94" t="s">
        <v>4993</v>
      </c>
      <c r="O423" s="94">
        <v>2000</v>
      </c>
      <c r="P423" s="94" t="s">
        <v>4993</v>
      </c>
      <c r="Q423" s="112">
        <v>26738</v>
      </c>
      <c r="R423" s="112">
        <v>3167</v>
      </c>
      <c r="S423" s="112">
        <v>1585</v>
      </c>
      <c r="T423" s="112">
        <v>1585</v>
      </c>
      <c r="U423" s="112" t="s">
        <v>5780</v>
      </c>
      <c r="V423" s="112"/>
      <c r="W423" s="112">
        <v>60</v>
      </c>
      <c r="X423" s="117" t="s">
        <v>5029</v>
      </c>
      <c r="Y423" s="112"/>
      <c r="Z423" s="112">
        <v>21</v>
      </c>
      <c r="AA423" s="112">
        <v>412</v>
      </c>
      <c r="AB423" s="112">
        <v>44</v>
      </c>
      <c r="AC423" s="112"/>
      <c r="AD423" s="112"/>
      <c r="AE423" s="112">
        <v>1900</v>
      </c>
      <c r="AF423" s="94" t="s">
        <v>9751</v>
      </c>
      <c r="AG423" s="112">
        <v>427</v>
      </c>
      <c r="AH423" s="112">
        <v>4292</v>
      </c>
      <c r="AI423" s="115"/>
      <c r="AJ423" s="115"/>
      <c r="AK423" s="94" t="s">
        <v>5650</v>
      </c>
      <c r="AL423" s="115">
        <v>54</v>
      </c>
      <c r="AM423" s="115">
        <v>2</v>
      </c>
      <c r="AN423" s="115">
        <v>12</v>
      </c>
      <c r="AO423" s="115">
        <v>40</v>
      </c>
      <c r="AP423" s="115"/>
      <c r="AQ423" s="115">
        <v>365</v>
      </c>
      <c r="AR423" s="115" t="s">
        <v>10290</v>
      </c>
      <c r="AS423" s="115" t="s">
        <v>10290</v>
      </c>
      <c r="AT423" s="115" t="s">
        <v>10289</v>
      </c>
      <c r="AU423" s="109">
        <v>113821</v>
      </c>
      <c r="AV423" s="109">
        <v>311.83835616438358</v>
      </c>
      <c r="AW423" s="112">
        <v>22000</v>
      </c>
      <c r="AX423" s="112">
        <v>17000</v>
      </c>
      <c r="AY423" s="112">
        <v>17000</v>
      </c>
      <c r="AZ423" s="112">
        <v>19000</v>
      </c>
      <c r="BA423" s="112">
        <v>22000</v>
      </c>
      <c r="BB423" s="2320"/>
      <c r="BC423" s="2320" t="s">
        <v>10288</v>
      </c>
      <c r="BD423" s="94" t="s">
        <v>10287</v>
      </c>
      <c r="BE423" s="2321"/>
      <c r="BF423" s="109"/>
      <c r="BG423" s="109"/>
      <c r="BH423" s="109"/>
      <c r="BI423" s="109"/>
      <c r="BJ423" s="109"/>
      <c r="BK423" s="117"/>
      <c r="BL423" s="117"/>
      <c r="BM423" s="94"/>
      <c r="BN423" s="2073"/>
      <c r="BO423" s="115"/>
      <c r="BP423" s="94"/>
      <c r="BQ423" s="94"/>
      <c r="BR423" s="94"/>
      <c r="BS423" s="94"/>
      <c r="BT423" s="94"/>
      <c r="BU423" s="94"/>
      <c r="BV423" s="94"/>
      <c r="BW423" s="94"/>
      <c r="BX423" s="94"/>
      <c r="BY423" s="115">
        <v>4</v>
      </c>
      <c r="BZ423" s="94"/>
      <c r="CA423" s="94">
        <v>1</v>
      </c>
      <c r="CB423" s="94"/>
      <c r="CC423" s="94"/>
    </row>
    <row r="424" spans="1:81" s="187" customFormat="1" ht="16.5" customHeight="1">
      <c r="A424" s="115">
        <v>366</v>
      </c>
      <c r="B424" s="115" t="s">
        <v>10286</v>
      </c>
      <c r="C424" s="115" t="s">
        <v>10285</v>
      </c>
      <c r="D424" s="115" t="s">
        <v>4980</v>
      </c>
      <c r="E424" s="115" t="s">
        <v>4979</v>
      </c>
      <c r="F424" s="115" t="s">
        <v>10284</v>
      </c>
      <c r="G424" s="1967" t="s">
        <v>10283</v>
      </c>
      <c r="H424" s="115" t="s">
        <v>10282</v>
      </c>
      <c r="I424" s="115" t="s">
        <v>10281</v>
      </c>
      <c r="J424" s="115" t="s">
        <v>4921</v>
      </c>
      <c r="K424" s="2013" t="s">
        <v>10281</v>
      </c>
      <c r="L424" s="2013" t="s">
        <v>10280</v>
      </c>
      <c r="M424" s="2000" t="s">
        <v>10279</v>
      </c>
      <c r="N424" s="94" t="s">
        <v>4953</v>
      </c>
      <c r="O424" s="2001"/>
      <c r="P424" s="94" t="s">
        <v>4953</v>
      </c>
      <c r="Q424" s="112">
        <v>3167</v>
      </c>
      <c r="R424" s="112">
        <v>1264</v>
      </c>
      <c r="S424" s="112">
        <v>449</v>
      </c>
      <c r="T424" s="112">
        <v>330</v>
      </c>
      <c r="U424" s="112" t="s">
        <v>10278</v>
      </c>
      <c r="V424" s="112">
        <v>119</v>
      </c>
      <c r="W424" s="112">
        <v>54</v>
      </c>
      <c r="X424" s="117" t="s">
        <v>10277</v>
      </c>
      <c r="Y424" s="112">
        <f>299.6+176</f>
        <v>475.6</v>
      </c>
      <c r="Z424" s="112"/>
      <c r="AA424" s="112"/>
      <c r="AB424" s="112">
        <v>30.4</v>
      </c>
      <c r="AC424" s="112">
        <v>19.600000000000001</v>
      </c>
      <c r="AD424" s="112"/>
      <c r="AE424" s="112" t="s">
        <v>10276</v>
      </c>
      <c r="AF424" s="94" t="s">
        <v>10275</v>
      </c>
      <c r="AG424" s="112">
        <v>168</v>
      </c>
      <c r="AH424" s="112">
        <v>10371</v>
      </c>
      <c r="AI424" s="115"/>
      <c r="AJ424" s="115"/>
      <c r="AK424" s="115" t="s">
        <v>10274</v>
      </c>
      <c r="AL424" s="115">
        <v>10</v>
      </c>
      <c r="AM424" s="115">
        <v>5</v>
      </c>
      <c r="AN424" s="115"/>
      <c r="AO424" s="115">
        <v>5</v>
      </c>
      <c r="AP424" s="115"/>
      <c r="AQ424" s="115">
        <v>300</v>
      </c>
      <c r="AR424" s="115" t="s">
        <v>10273</v>
      </c>
      <c r="AS424" s="115" t="s">
        <v>10272</v>
      </c>
      <c r="AT424" s="115" t="s">
        <v>10271</v>
      </c>
      <c r="AU424" s="109">
        <v>1389</v>
      </c>
      <c r="AV424" s="109">
        <v>4.63</v>
      </c>
      <c r="AW424" s="112">
        <v>8000</v>
      </c>
      <c r="AX424" s="112"/>
      <c r="AY424" s="112">
        <v>5000</v>
      </c>
      <c r="AZ424" s="112">
        <v>8000</v>
      </c>
      <c r="BA424" s="112">
        <v>8000</v>
      </c>
      <c r="BB424" s="2032">
        <v>37</v>
      </c>
      <c r="BC424" s="2322" t="s">
        <v>10270</v>
      </c>
      <c r="BD424" s="2322" t="s">
        <v>10269</v>
      </c>
      <c r="BE424" s="2002" t="s">
        <v>10268</v>
      </c>
      <c r="BF424" s="109">
        <v>8000</v>
      </c>
      <c r="BG424" s="109"/>
      <c r="BH424" s="109">
        <v>5000</v>
      </c>
      <c r="BI424" s="109">
        <v>8000</v>
      </c>
      <c r="BJ424" s="109">
        <v>8000</v>
      </c>
      <c r="BK424" s="2322">
        <v>37</v>
      </c>
      <c r="BL424" s="2322" t="s">
        <v>10270</v>
      </c>
      <c r="BM424" s="2322" t="s">
        <v>10269</v>
      </c>
      <c r="BN424" s="2003" t="s">
        <v>10268</v>
      </c>
      <c r="BO424" s="115"/>
      <c r="BP424" s="115"/>
      <c r="BQ424" s="115"/>
      <c r="BR424" s="115"/>
      <c r="BS424" s="115"/>
      <c r="BT424" s="115"/>
      <c r="BU424" s="115"/>
      <c r="BV424" s="115"/>
      <c r="BW424" s="115"/>
      <c r="BX424" s="115"/>
      <c r="BY424" s="115">
        <v>1</v>
      </c>
      <c r="BZ424" s="115">
        <v>2</v>
      </c>
      <c r="CA424" s="115">
        <v>1</v>
      </c>
      <c r="CB424" s="115"/>
      <c r="CC424" s="115">
        <v>2</v>
      </c>
    </row>
    <row r="425" spans="1:81" s="187" customFormat="1" ht="16.5" customHeight="1">
      <c r="A425" s="115">
        <v>367</v>
      </c>
      <c r="B425" s="94" t="s">
        <v>55</v>
      </c>
      <c r="C425" s="94" t="s">
        <v>1164</v>
      </c>
      <c r="D425" s="94" t="s">
        <v>140</v>
      </c>
      <c r="E425" s="94" t="s">
        <v>4926</v>
      </c>
      <c r="F425" s="94" t="s">
        <v>10267</v>
      </c>
      <c r="G425" s="2273" t="s">
        <v>10266</v>
      </c>
      <c r="H425" s="94" t="s">
        <v>10265</v>
      </c>
      <c r="I425" s="94" t="s">
        <v>10264</v>
      </c>
      <c r="J425" s="115" t="s">
        <v>4921</v>
      </c>
      <c r="K425" s="94" t="s">
        <v>10263</v>
      </c>
      <c r="L425" s="94" t="s">
        <v>10262</v>
      </c>
      <c r="M425" s="94" t="s">
        <v>10261</v>
      </c>
      <c r="N425" s="94" t="s">
        <v>4953</v>
      </c>
      <c r="O425" s="94"/>
      <c r="P425" s="94" t="s">
        <v>4953</v>
      </c>
      <c r="Q425" s="112">
        <v>397</v>
      </c>
      <c r="R425" s="112">
        <v>843</v>
      </c>
      <c r="S425" s="112">
        <v>417</v>
      </c>
      <c r="T425" s="112">
        <v>237</v>
      </c>
      <c r="U425" s="112" t="s">
        <v>5926</v>
      </c>
      <c r="V425" s="112">
        <v>180</v>
      </c>
      <c r="W425" s="112">
        <v>120</v>
      </c>
      <c r="X425" s="117" t="s">
        <v>10260</v>
      </c>
      <c r="Y425" s="112">
        <v>180</v>
      </c>
      <c r="Z425" s="112">
        <v>42</v>
      </c>
      <c r="AA425" s="112">
        <v>1000</v>
      </c>
      <c r="AB425" s="112">
        <v>26</v>
      </c>
      <c r="AC425" s="112"/>
      <c r="AD425" s="112"/>
      <c r="AE425" s="112">
        <v>8</v>
      </c>
      <c r="AF425" s="94" t="s">
        <v>10259</v>
      </c>
      <c r="AG425" s="112">
        <v>4</v>
      </c>
      <c r="AH425" s="112">
        <v>13500</v>
      </c>
      <c r="AI425" s="94"/>
      <c r="AJ425" s="94"/>
      <c r="AK425" s="94" t="s">
        <v>5593</v>
      </c>
      <c r="AL425" s="94">
        <v>7</v>
      </c>
      <c r="AM425" s="94">
        <v>5</v>
      </c>
      <c r="AN425" s="94">
        <v>2</v>
      </c>
      <c r="AO425" s="94"/>
      <c r="AP425" s="94"/>
      <c r="AQ425" s="94">
        <v>150</v>
      </c>
      <c r="AR425" s="94" t="s">
        <v>4986</v>
      </c>
      <c r="AS425" s="94" t="s">
        <v>4986</v>
      </c>
      <c r="AT425" s="94" t="s">
        <v>10258</v>
      </c>
      <c r="AU425" s="109">
        <v>699</v>
      </c>
      <c r="AV425" s="109">
        <v>4.66</v>
      </c>
      <c r="AW425" s="112">
        <v>5000</v>
      </c>
      <c r="AX425" s="112">
        <v>3000</v>
      </c>
      <c r="AY425" s="112">
        <v>3000</v>
      </c>
      <c r="AZ425" s="112">
        <v>4000</v>
      </c>
      <c r="BA425" s="112">
        <v>5000</v>
      </c>
      <c r="BB425" s="117">
        <v>20</v>
      </c>
      <c r="BC425" s="117"/>
      <c r="BD425" s="94" t="s">
        <v>10257</v>
      </c>
      <c r="BE425" s="94" t="s">
        <v>10256</v>
      </c>
      <c r="BF425" s="109">
        <v>5000</v>
      </c>
      <c r="BG425" s="109">
        <v>3000</v>
      </c>
      <c r="BH425" s="109">
        <v>3000</v>
      </c>
      <c r="BI425" s="109">
        <v>4000</v>
      </c>
      <c r="BJ425" s="109">
        <v>5000</v>
      </c>
      <c r="BK425" s="117">
        <v>20</v>
      </c>
      <c r="BL425" s="117"/>
      <c r="BM425" s="94" t="s">
        <v>10257</v>
      </c>
      <c r="BN425" s="2073" t="s">
        <v>10256</v>
      </c>
      <c r="BO425" s="94"/>
      <c r="BP425" s="94"/>
      <c r="BQ425" s="94"/>
      <c r="BR425" s="94"/>
      <c r="BS425" s="94"/>
      <c r="BT425" s="94"/>
      <c r="BU425" s="94"/>
      <c r="BV425" s="94"/>
      <c r="BW425" s="94"/>
      <c r="BX425" s="94"/>
      <c r="BY425" s="94">
        <v>2</v>
      </c>
      <c r="BZ425" s="94"/>
      <c r="CA425" s="94">
        <v>1</v>
      </c>
      <c r="CB425" s="94"/>
      <c r="CC425" s="94"/>
    </row>
    <row r="426" spans="1:81" s="187" customFormat="1" ht="16.5" customHeight="1">
      <c r="A426" s="115">
        <v>368</v>
      </c>
      <c r="B426" s="94" t="s">
        <v>55</v>
      </c>
      <c r="C426" s="94" t="s">
        <v>1713</v>
      </c>
      <c r="D426" s="94" t="s">
        <v>140</v>
      </c>
      <c r="E426" s="94" t="s">
        <v>4926</v>
      </c>
      <c r="F426" s="94" t="s">
        <v>10255</v>
      </c>
      <c r="G426" s="2273" t="s">
        <v>10254</v>
      </c>
      <c r="H426" s="94" t="s">
        <v>10253</v>
      </c>
      <c r="I426" s="94" t="s">
        <v>10252</v>
      </c>
      <c r="J426" s="115" t="s">
        <v>4921</v>
      </c>
      <c r="K426" s="94" t="s">
        <v>10251</v>
      </c>
      <c r="L426" s="94" t="s">
        <v>10250</v>
      </c>
      <c r="M426" s="94" t="s">
        <v>10249</v>
      </c>
      <c r="N426" s="94" t="s">
        <v>4953</v>
      </c>
      <c r="O426" s="94"/>
      <c r="P426" s="94" t="s">
        <v>4953</v>
      </c>
      <c r="Q426" s="112">
        <v>4234.8</v>
      </c>
      <c r="R426" s="112">
        <v>884</v>
      </c>
      <c r="S426" s="112">
        <v>428</v>
      </c>
      <c r="T426" s="112">
        <v>388</v>
      </c>
      <c r="U426" s="112" t="s">
        <v>10248</v>
      </c>
      <c r="V426" s="112">
        <v>40</v>
      </c>
      <c r="W426" s="112">
        <v>20</v>
      </c>
      <c r="X426" s="117" t="s">
        <v>4915</v>
      </c>
      <c r="Y426" s="112">
        <v>207</v>
      </c>
      <c r="Z426" s="112"/>
      <c r="AA426" s="112"/>
      <c r="AB426" s="112">
        <v>22</v>
      </c>
      <c r="AC426" s="112"/>
      <c r="AD426" s="112"/>
      <c r="AE426" s="112" t="s">
        <v>10247</v>
      </c>
      <c r="AF426" s="94" t="s">
        <v>10246</v>
      </c>
      <c r="AG426" s="112">
        <v>320</v>
      </c>
      <c r="AH426" s="112">
        <v>320</v>
      </c>
      <c r="AI426" s="94"/>
      <c r="AJ426" s="94"/>
      <c r="AK426" s="94" t="s">
        <v>4987</v>
      </c>
      <c r="AL426" s="94">
        <v>7</v>
      </c>
      <c r="AM426" s="94">
        <v>1</v>
      </c>
      <c r="AN426" s="94">
        <v>3</v>
      </c>
      <c r="AO426" s="94">
        <v>2</v>
      </c>
      <c r="AP426" s="94">
        <v>1</v>
      </c>
      <c r="AQ426" s="94">
        <v>300</v>
      </c>
      <c r="AR426" s="94" t="s">
        <v>5269</v>
      </c>
      <c r="AS426" s="94" t="s">
        <v>5269</v>
      </c>
      <c r="AT426" s="94" t="s">
        <v>10245</v>
      </c>
      <c r="AU426" s="109">
        <v>646</v>
      </c>
      <c r="AV426" s="109">
        <v>2.1533333333333333</v>
      </c>
      <c r="AW426" s="112">
        <v>6000</v>
      </c>
      <c r="AX426" s="112"/>
      <c r="AY426" s="112">
        <v>4000</v>
      </c>
      <c r="AZ426" s="112">
        <v>4000</v>
      </c>
      <c r="BA426" s="112">
        <v>6000</v>
      </c>
      <c r="BB426" s="117"/>
      <c r="BC426" s="117"/>
      <c r="BD426" s="94" t="s">
        <v>10244</v>
      </c>
      <c r="BE426" s="94"/>
      <c r="BF426" s="109">
        <v>6000</v>
      </c>
      <c r="BG426" s="109"/>
      <c r="BH426" s="109">
        <v>4000</v>
      </c>
      <c r="BI426" s="109">
        <v>4000</v>
      </c>
      <c r="BJ426" s="109">
        <v>6000</v>
      </c>
      <c r="BK426" s="117"/>
      <c r="BL426" s="117"/>
      <c r="BM426" s="94" t="s">
        <v>10244</v>
      </c>
      <c r="BN426" s="2073" t="s">
        <v>10244</v>
      </c>
      <c r="BO426" s="94"/>
      <c r="BP426" s="94"/>
      <c r="BQ426" s="94"/>
      <c r="BR426" s="94"/>
      <c r="BS426" s="94"/>
      <c r="BT426" s="94"/>
      <c r="BU426" s="94"/>
      <c r="BV426" s="94"/>
      <c r="BW426" s="94"/>
      <c r="BX426" s="94"/>
      <c r="BY426" s="94">
        <v>1</v>
      </c>
      <c r="BZ426" s="94">
        <v>1</v>
      </c>
      <c r="CA426" s="94">
        <v>2</v>
      </c>
      <c r="CB426" s="94"/>
      <c r="CC426" s="94"/>
    </row>
    <row r="427" spans="1:81" s="187" customFormat="1" ht="16.5" customHeight="1">
      <c r="A427" s="115">
        <v>369</v>
      </c>
      <c r="B427" s="94" t="s">
        <v>55</v>
      </c>
      <c r="C427" s="94" t="s">
        <v>1713</v>
      </c>
      <c r="D427" s="94" t="s">
        <v>140</v>
      </c>
      <c r="E427" s="94" t="s">
        <v>4926</v>
      </c>
      <c r="F427" s="94" t="s">
        <v>10243</v>
      </c>
      <c r="G427" s="2273" t="s">
        <v>10242</v>
      </c>
      <c r="H427" s="94" t="s">
        <v>10241</v>
      </c>
      <c r="I427" s="94" t="s">
        <v>10240</v>
      </c>
      <c r="J427" s="115" t="s">
        <v>4921</v>
      </c>
      <c r="K427" s="94" t="s">
        <v>10239</v>
      </c>
      <c r="L427" s="94" t="s">
        <v>10238</v>
      </c>
      <c r="M427" s="94" t="s">
        <v>10237</v>
      </c>
      <c r="N427" s="94" t="s">
        <v>4953</v>
      </c>
      <c r="O427" s="94"/>
      <c r="P427" s="94" t="s">
        <v>4953</v>
      </c>
      <c r="Q427" s="112">
        <v>933.8</v>
      </c>
      <c r="R427" s="112">
        <v>412.59</v>
      </c>
      <c r="S427" s="112">
        <v>262</v>
      </c>
      <c r="T427" s="112">
        <v>179</v>
      </c>
      <c r="U427" s="112" t="s">
        <v>5072</v>
      </c>
      <c r="V427" s="112">
        <v>83</v>
      </c>
      <c r="W427" s="112">
        <v>89</v>
      </c>
      <c r="X427" s="117" t="s">
        <v>5029</v>
      </c>
      <c r="Y427" s="112"/>
      <c r="Z427" s="112">
        <v>12.6</v>
      </c>
      <c r="AA427" s="112">
        <v>250</v>
      </c>
      <c r="AB427" s="112">
        <v>18.899999999999999</v>
      </c>
      <c r="AC427" s="112">
        <v>15</v>
      </c>
      <c r="AD427" s="112">
        <v>15</v>
      </c>
      <c r="AE427" s="112">
        <v>10</v>
      </c>
      <c r="AF427" s="94" t="s">
        <v>10236</v>
      </c>
      <c r="AG427" s="112"/>
      <c r="AH427" s="112">
        <v>601</v>
      </c>
      <c r="AI427" s="94"/>
      <c r="AJ427" s="94"/>
      <c r="AK427" s="94" t="s">
        <v>6616</v>
      </c>
      <c r="AL427" s="94">
        <v>10</v>
      </c>
      <c r="AM427" s="94">
        <v>2</v>
      </c>
      <c r="AN427" s="94">
        <v>5</v>
      </c>
      <c r="AO427" s="94">
        <v>3</v>
      </c>
      <c r="AP427" s="94"/>
      <c r="AQ427" s="94">
        <v>331</v>
      </c>
      <c r="AR427" s="94" t="s">
        <v>4986</v>
      </c>
      <c r="AS427" s="94" t="s">
        <v>4986</v>
      </c>
      <c r="AT427" s="94" t="s">
        <v>10235</v>
      </c>
      <c r="AU427" s="109">
        <v>1124</v>
      </c>
      <c r="AV427" s="109">
        <v>3.3957703927492449</v>
      </c>
      <c r="AW427" s="112">
        <v>3000</v>
      </c>
      <c r="AX427" s="112"/>
      <c r="AY427" s="112">
        <v>3000</v>
      </c>
      <c r="AZ427" s="112">
        <v>3000</v>
      </c>
      <c r="BA427" s="112">
        <v>3000</v>
      </c>
      <c r="BB427" s="117">
        <v>33.299999999999997</v>
      </c>
      <c r="BC427" s="117">
        <v>50</v>
      </c>
      <c r="BD427" s="94" t="s">
        <v>10234</v>
      </c>
      <c r="BE427" s="94" t="s">
        <v>10233</v>
      </c>
      <c r="BF427" s="109">
        <v>3000</v>
      </c>
      <c r="BG427" s="109"/>
      <c r="BH427" s="109">
        <v>3000</v>
      </c>
      <c r="BI427" s="109">
        <v>3000</v>
      </c>
      <c r="BJ427" s="109">
        <v>3000</v>
      </c>
      <c r="BK427" s="117">
        <v>33.299999999999997</v>
      </c>
      <c r="BL427" s="117">
        <v>50</v>
      </c>
      <c r="BM427" s="94" t="s">
        <v>10234</v>
      </c>
      <c r="BN427" s="2073" t="s">
        <v>10233</v>
      </c>
      <c r="BO427" s="94"/>
      <c r="BP427" s="94"/>
      <c r="BQ427" s="94"/>
      <c r="BR427" s="94"/>
      <c r="BS427" s="94"/>
      <c r="BT427" s="94"/>
      <c r="BU427" s="94"/>
      <c r="BV427" s="94"/>
      <c r="BW427" s="94"/>
      <c r="BX427" s="94"/>
      <c r="BY427" s="94">
        <v>3</v>
      </c>
      <c r="BZ427" s="94">
        <v>1</v>
      </c>
      <c r="CA427" s="94">
        <v>1</v>
      </c>
      <c r="CB427" s="94"/>
      <c r="CC427" s="94">
        <v>1</v>
      </c>
    </row>
    <row r="428" spans="1:81" s="187" customFormat="1" ht="16.5" customHeight="1">
      <c r="A428" s="115">
        <v>370</v>
      </c>
      <c r="B428" s="115" t="s">
        <v>10103</v>
      </c>
      <c r="C428" s="115" t="s">
        <v>10232</v>
      </c>
      <c r="D428" s="115" t="s">
        <v>4945</v>
      </c>
      <c r="E428" s="115" t="s">
        <v>4944</v>
      </c>
      <c r="F428" s="115" t="s">
        <v>10231</v>
      </c>
      <c r="G428" s="1967" t="s">
        <v>10230</v>
      </c>
      <c r="H428" s="115" t="s">
        <v>10229</v>
      </c>
      <c r="I428" s="115" t="s">
        <v>10228</v>
      </c>
      <c r="J428" s="115" t="s">
        <v>4921</v>
      </c>
      <c r="K428" s="2013" t="s">
        <v>10227</v>
      </c>
      <c r="L428" s="2013" t="s">
        <v>10226</v>
      </c>
      <c r="M428" s="2000" t="s">
        <v>10225</v>
      </c>
      <c r="N428" s="94" t="s">
        <v>4953</v>
      </c>
      <c r="O428" s="2001"/>
      <c r="P428" s="94" t="s">
        <v>4953</v>
      </c>
      <c r="Q428" s="112">
        <v>10919</v>
      </c>
      <c r="R428" s="112">
        <v>6886</v>
      </c>
      <c r="S428" s="112">
        <v>6600</v>
      </c>
      <c r="T428" s="112">
        <v>6600</v>
      </c>
      <c r="U428" s="112"/>
      <c r="V428" s="112"/>
      <c r="W428" s="112"/>
      <c r="X428" s="117"/>
      <c r="Y428" s="112"/>
      <c r="Z428" s="112">
        <v>17.399999999999999</v>
      </c>
      <c r="AA428" s="112">
        <v>1000</v>
      </c>
      <c r="AB428" s="112">
        <v>24</v>
      </c>
      <c r="AC428" s="112"/>
      <c r="AD428" s="112"/>
      <c r="AE428" s="112">
        <v>800</v>
      </c>
      <c r="AF428" s="94" t="s">
        <v>10224</v>
      </c>
      <c r="AG428" s="112">
        <v>100</v>
      </c>
      <c r="AH428" s="112">
        <v>850</v>
      </c>
      <c r="AI428" s="115"/>
      <c r="AJ428" s="115"/>
      <c r="AK428" s="115" t="s">
        <v>4950</v>
      </c>
      <c r="AL428" s="115">
        <v>8</v>
      </c>
      <c r="AM428" s="115"/>
      <c r="AN428" s="115">
        <v>8</v>
      </c>
      <c r="AO428" s="115"/>
      <c r="AP428" s="115"/>
      <c r="AQ428" s="115">
        <v>365</v>
      </c>
      <c r="AR428" s="115" t="s">
        <v>10223</v>
      </c>
      <c r="AS428" s="115" t="s">
        <v>10222</v>
      </c>
      <c r="AT428" s="115" t="s">
        <v>10221</v>
      </c>
      <c r="AU428" s="109">
        <v>474000</v>
      </c>
      <c r="AV428" s="109">
        <v>1298.6301369863013</v>
      </c>
      <c r="AW428" s="112">
        <v>9000</v>
      </c>
      <c r="AX428" s="112" t="s">
        <v>4936</v>
      </c>
      <c r="AY428" s="112">
        <v>7000</v>
      </c>
      <c r="AZ428" s="112" t="s">
        <v>10220</v>
      </c>
      <c r="BA428" s="112">
        <v>9000</v>
      </c>
      <c r="BB428" s="117">
        <v>22</v>
      </c>
      <c r="BC428" s="117">
        <v>22</v>
      </c>
      <c r="BD428" s="117" t="s">
        <v>10219</v>
      </c>
      <c r="BE428" s="2002" t="s">
        <v>10218</v>
      </c>
      <c r="BF428" s="109">
        <v>9000</v>
      </c>
      <c r="BG428" s="109" t="s">
        <v>4936</v>
      </c>
      <c r="BH428" s="109">
        <v>7000</v>
      </c>
      <c r="BI428" s="109" t="s">
        <v>10220</v>
      </c>
      <c r="BJ428" s="109">
        <v>9000</v>
      </c>
      <c r="BK428" s="117">
        <v>22</v>
      </c>
      <c r="BL428" s="117">
        <v>22</v>
      </c>
      <c r="BM428" s="2002" t="s">
        <v>10219</v>
      </c>
      <c r="BN428" s="2003" t="s">
        <v>10218</v>
      </c>
      <c r="BO428" s="115"/>
      <c r="BP428" s="115"/>
      <c r="BQ428" s="115"/>
      <c r="BR428" s="115"/>
      <c r="BS428" s="115"/>
      <c r="BT428" s="115"/>
      <c r="BU428" s="115"/>
      <c r="BV428" s="115"/>
      <c r="BW428" s="115"/>
      <c r="BX428" s="115"/>
      <c r="BY428" s="115">
        <v>1</v>
      </c>
      <c r="BZ428" s="115"/>
      <c r="CA428" s="115">
        <v>4</v>
      </c>
      <c r="CB428" s="115"/>
      <c r="CC428" s="115"/>
    </row>
    <row r="429" spans="1:81" s="187" customFormat="1" ht="16.5" customHeight="1">
      <c r="A429" s="115">
        <v>371</v>
      </c>
      <c r="B429" s="115" t="s">
        <v>55</v>
      </c>
      <c r="C429" s="115" t="s">
        <v>1203</v>
      </c>
      <c r="D429" s="115" t="s">
        <v>140</v>
      </c>
      <c r="E429" s="115" t="s">
        <v>4926</v>
      </c>
      <c r="F429" s="115" t="s">
        <v>10217</v>
      </c>
      <c r="G429" s="1967" t="s">
        <v>10216</v>
      </c>
      <c r="H429" s="115" t="s">
        <v>10215</v>
      </c>
      <c r="I429" s="115" t="s">
        <v>10214</v>
      </c>
      <c r="J429" s="115" t="s">
        <v>4921</v>
      </c>
      <c r="K429" s="2013" t="s">
        <v>10213</v>
      </c>
      <c r="L429" s="2013" t="s">
        <v>10212</v>
      </c>
      <c r="M429" s="94" t="s">
        <v>10211</v>
      </c>
      <c r="N429" s="94" t="s">
        <v>4953</v>
      </c>
      <c r="O429" s="2001"/>
      <c r="P429" s="2001" t="s">
        <v>4993</v>
      </c>
      <c r="Q429" s="112">
        <v>91564</v>
      </c>
      <c r="R429" s="112">
        <v>7475</v>
      </c>
      <c r="S429" s="112">
        <v>2300</v>
      </c>
      <c r="T429" s="112">
        <v>1500</v>
      </c>
      <c r="U429" s="112"/>
      <c r="V429" s="112">
        <v>800</v>
      </c>
      <c r="W429" s="112">
        <v>3000</v>
      </c>
      <c r="X429" s="117" t="s">
        <v>4915</v>
      </c>
      <c r="Y429" s="112">
        <v>120</v>
      </c>
      <c r="Z429" s="112"/>
      <c r="AA429" s="112"/>
      <c r="AB429" s="112">
        <v>225</v>
      </c>
      <c r="AC429" s="112">
        <v>53</v>
      </c>
      <c r="AD429" s="112">
        <v>17</v>
      </c>
      <c r="AE429" s="112">
        <v>87</v>
      </c>
      <c r="AF429" s="94" t="s">
        <v>10210</v>
      </c>
      <c r="AG429" s="112">
        <v>350</v>
      </c>
      <c r="AH429" s="112">
        <v>350</v>
      </c>
      <c r="AI429" s="115"/>
      <c r="AJ429" s="115"/>
      <c r="AK429" s="115" t="s">
        <v>4950</v>
      </c>
      <c r="AL429" s="115"/>
      <c r="AM429" s="94"/>
      <c r="AN429" s="94"/>
      <c r="AO429" s="94"/>
      <c r="AP429" s="94"/>
      <c r="AQ429" s="115">
        <v>57</v>
      </c>
      <c r="AR429" s="115" t="s">
        <v>4986</v>
      </c>
      <c r="AS429" s="115" t="s">
        <v>4986</v>
      </c>
      <c r="AT429" s="115" t="s">
        <v>10209</v>
      </c>
      <c r="AU429" s="109">
        <v>44000</v>
      </c>
      <c r="AV429" s="109">
        <v>771.92982456140351</v>
      </c>
      <c r="AW429" s="112"/>
      <c r="AX429" s="112"/>
      <c r="AY429" s="112"/>
      <c r="AZ429" s="112"/>
      <c r="BA429" s="112"/>
      <c r="BB429" s="117"/>
      <c r="BC429" s="117"/>
      <c r="BD429" s="94"/>
      <c r="BE429" s="94" t="s">
        <v>4908</v>
      </c>
      <c r="BF429" s="109"/>
      <c r="BG429" s="109"/>
      <c r="BH429" s="109"/>
      <c r="BI429" s="109"/>
      <c r="BJ429" s="109"/>
      <c r="BK429" s="117"/>
      <c r="BL429" s="117"/>
      <c r="BM429" s="94"/>
      <c r="BN429" s="2073"/>
      <c r="BO429" s="115"/>
      <c r="BP429" s="94"/>
      <c r="BQ429" s="94"/>
      <c r="BR429" s="94"/>
      <c r="BS429" s="94"/>
      <c r="BT429" s="94"/>
      <c r="BU429" s="94"/>
      <c r="BV429" s="94"/>
      <c r="BW429" s="94"/>
      <c r="BX429" s="94"/>
      <c r="BY429" s="115">
        <v>2</v>
      </c>
      <c r="BZ429" s="94"/>
      <c r="CA429" s="94">
        <v>4</v>
      </c>
      <c r="CB429" s="94"/>
      <c r="CC429" s="94">
        <v>50</v>
      </c>
    </row>
    <row r="430" spans="1:81" s="187" customFormat="1" ht="16.5" customHeight="1">
      <c r="A430" s="115">
        <v>372</v>
      </c>
      <c r="B430" s="94" t="s">
        <v>55</v>
      </c>
      <c r="C430" s="94" t="s">
        <v>1713</v>
      </c>
      <c r="D430" s="94" t="s">
        <v>140</v>
      </c>
      <c r="E430" s="94" t="s">
        <v>4998</v>
      </c>
      <c r="F430" s="94" t="s">
        <v>10208</v>
      </c>
      <c r="G430" s="2273" t="s">
        <v>10207</v>
      </c>
      <c r="H430" s="94" t="s">
        <v>10206</v>
      </c>
      <c r="I430" s="94" t="s">
        <v>10205</v>
      </c>
      <c r="J430" s="115" t="s">
        <v>4921</v>
      </c>
      <c r="K430" s="94" t="s">
        <v>10204</v>
      </c>
      <c r="L430" s="94" t="s">
        <v>10203</v>
      </c>
      <c r="M430" s="94" t="s">
        <v>10202</v>
      </c>
      <c r="N430" s="94" t="s">
        <v>4953</v>
      </c>
      <c r="O430" s="94"/>
      <c r="P430" s="94" t="s">
        <v>4953</v>
      </c>
      <c r="Q430" s="112">
        <v>460.2</v>
      </c>
      <c r="R430" s="112">
        <v>399.24</v>
      </c>
      <c r="S430" s="112">
        <v>211</v>
      </c>
      <c r="T430" s="112">
        <v>211</v>
      </c>
      <c r="U430" s="112" t="s">
        <v>5072</v>
      </c>
      <c r="V430" s="112"/>
      <c r="W430" s="112">
        <v>18</v>
      </c>
      <c r="X430" s="117" t="s">
        <v>5029</v>
      </c>
      <c r="Y430" s="112"/>
      <c r="Z430" s="112"/>
      <c r="AA430" s="112"/>
      <c r="AB430" s="112">
        <v>27</v>
      </c>
      <c r="AC430" s="112"/>
      <c r="AD430" s="112"/>
      <c r="AE430" s="112">
        <v>4</v>
      </c>
      <c r="AF430" s="94" t="s">
        <v>10201</v>
      </c>
      <c r="AG430" s="112">
        <v>320</v>
      </c>
      <c r="AH430" s="112">
        <v>1080</v>
      </c>
      <c r="AI430" s="94"/>
      <c r="AJ430" s="94"/>
      <c r="AK430" s="94" t="s">
        <v>4987</v>
      </c>
      <c r="AL430" s="94">
        <v>5</v>
      </c>
      <c r="AM430" s="94">
        <v>1</v>
      </c>
      <c r="AN430" s="94">
        <v>2</v>
      </c>
      <c r="AO430" s="94">
        <v>2</v>
      </c>
      <c r="AP430" s="94"/>
      <c r="AQ430" s="94">
        <v>110</v>
      </c>
      <c r="AR430" s="94" t="s">
        <v>10200</v>
      </c>
      <c r="AS430" s="94" t="s">
        <v>10200</v>
      </c>
      <c r="AT430" s="94" t="s">
        <v>5987</v>
      </c>
      <c r="AU430" s="109">
        <v>1300</v>
      </c>
      <c r="AV430" s="109">
        <v>11.818181818181818</v>
      </c>
      <c r="AW430" s="112">
        <v>3000</v>
      </c>
      <c r="AX430" s="112">
        <v>3000</v>
      </c>
      <c r="AY430" s="112">
        <v>3000</v>
      </c>
      <c r="AZ430" s="112">
        <v>3000</v>
      </c>
      <c r="BA430" s="112">
        <v>3000</v>
      </c>
      <c r="BB430" s="117">
        <v>10</v>
      </c>
      <c r="BC430" s="117"/>
      <c r="BD430" s="94"/>
      <c r="BE430" s="94" t="s">
        <v>10199</v>
      </c>
      <c r="BF430" s="109"/>
      <c r="BG430" s="109"/>
      <c r="BH430" s="109"/>
      <c r="BI430" s="109"/>
      <c r="BJ430" s="109"/>
      <c r="BK430" s="117"/>
      <c r="BL430" s="117"/>
      <c r="BM430" s="94"/>
      <c r="BN430" s="2073" t="s">
        <v>10198</v>
      </c>
      <c r="BO430" s="94"/>
      <c r="BP430" s="94"/>
      <c r="BQ430" s="94"/>
      <c r="BR430" s="94"/>
      <c r="BS430" s="94"/>
      <c r="BT430" s="94"/>
      <c r="BU430" s="94"/>
      <c r="BV430" s="94"/>
      <c r="BW430" s="94"/>
      <c r="BX430" s="94"/>
      <c r="BY430" s="94">
        <v>1</v>
      </c>
      <c r="BZ430" s="94"/>
      <c r="CA430" s="94"/>
      <c r="CB430" s="94"/>
      <c r="CC430" s="94"/>
    </row>
    <row r="431" spans="1:81" s="2049" customFormat="1" ht="16.5" customHeight="1">
      <c r="A431" s="2132"/>
      <c r="B431" s="167" t="s">
        <v>10197</v>
      </c>
      <c r="C431" s="2133"/>
      <c r="D431" s="2133">
        <v>63</v>
      </c>
      <c r="E431" s="2134"/>
      <c r="F431" s="229"/>
      <c r="G431" s="2159"/>
      <c r="H431" s="229"/>
      <c r="I431" s="229"/>
      <c r="J431" s="229"/>
      <c r="K431" s="2160"/>
      <c r="L431" s="2160"/>
      <c r="M431" s="2238"/>
      <c r="N431" s="2161"/>
      <c r="O431" s="2161"/>
      <c r="P431" s="2161"/>
      <c r="Q431" s="160"/>
      <c r="R431" s="160"/>
      <c r="S431" s="160"/>
      <c r="T431" s="160"/>
      <c r="U431" s="160"/>
      <c r="V431" s="160"/>
      <c r="W431" s="160"/>
      <c r="X431" s="162"/>
      <c r="Y431" s="160"/>
      <c r="Z431" s="160"/>
      <c r="AA431" s="160"/>
      <c r="AB431" s="160"/>
      <c r="AC431" s="160"/>
      <c r="AD431" s="160"/>
      <c r="AE431" s="160"/>
      <c r="AF431" s="317"/>
      <c r="AG431" s="160"/>
      <c r="AH431" s="160"/>
      <c r="AI431" s="162"/>
      <c r="AJ431" s="162"/>
      <c r="AK431" s="229"/>
      <c r="AL431" s="229"/>
      <c r="AM431" s="229"/>
      <c r="AN431" s="229"/>
      <c r="AO431" s="229"/>
      <c r="AP431" s="229"/>
      <c r="AQ431" s="229"/>
      <c r="AR431" s="229"/>
      <c r="AS431" s="229"/>
      <c r="AT431" s="229"/>
      <c r="AU431" s="471"/>
      <c r="AV431" s="471"/>
      <c r="AW431" s="470"/>
      <c r="AX431" s="160"/>
      <c r="AY431" s="160"/>
      <c r="AZ431" s="160"/>
      <c r="BA431" s="160"/>
      <c r="BB431" s="2239"/>
      <c r="BC431" s="2239"/>
      <c r="BD431" s="2239"/>
      <c r="BE431" s="2239"/>
      <c r="BF431" s="158"/>
      <c r="BG431" s="158"/>
      <c r="BH431" s="158"/>
      <c r="BI431" s="158"/>
      <c r="BJ431" s="158"/>
      <c r="BK431" s="2239"/>
      <c r="BL431" s="2239"/>
      <c r="BM431" s="2239"/>
      <c r="BN431" s="2240"/>
      <c r="BO431" s="229"/>
      <c r="BP431" s="229"/>
      <c r="BQ431" s="229"/>
      <c r="BR431" s="229"/>
      <c r="BS431" s="229"/>
      <c r="BT431" s="229"/>
      <c r="BU431" s="229"/>
      <c r="BV431" s="229"/>
      <c r="BW431" s="229"/>
      <c r="BX431" s="229"/>
      <c r="BY431" s="229"/>
      <c r="BZ431" s="229"/>
      <c r="CA431" s="229"/>
      <c r="CB431" s="229"/>
      <c r="CC431" s="229"/>
    </row>
    <row r="432" spans="1:81" s="187" customFormat="1" ht="16.5" customHeight="1">
      <c r="A432" s="115">
        <v>373</v>
      </c>
      <c r="B432" s="115" t="s">
        <v>10103</v>
      </c>
      <c r="C432" s="115" t="s">
        <v>10196</v>
      </c>
      <c r="D432" s="115" t="s">
        <v>4927</v>
      </c>
      <c r="E432" s="115" t="s">
        <v>4944</v>
      </c>
      <c r="F432" s="115" t="s">
        <v>10195</v>
      </c>
      <c r="G432" s="1967" t="s">
        <v>10194</v>
      </c>
      <c r="H432" s="216" t="s">
        <v>10193</v>
      </c>
      <c r="I432" s="115" t="s">
        <v>10192</v>
      </c>
      <c r="J432" s="115" t="s">
        <v>4921</v>
      </c>
      <c r="K432" s="2013" t="s">
        <v>10191</v>
      </c>
      <c r="L432" s="2013" t="s">
        <v>10190</v>
      </c>
      <c r="M432" s="216" t="s">
        <v>10189</v>
      </c>
      <c r="N432" s="94" t="s">
        <v>4953</v>
      </c>
      <c r="O432" s="2010"/>
      <c r="P432" s="94" t="s">
        <v>4953</v>
      </c>
      <c r="Q432" s="98">
        <v>4140</v>
      </c>
      <c r="R432" s="98">
        <v>2732</v>
      </c>
      <c r="S432" s="98">
        <v>1267</v>
      </c>
      <c r="T432" s="98">
        <v>1174</v>
      </c>
      <c r="U432" s="98" t="s">
        <v>5072</v>
      </c>
      <c r="V432" s="98">
        <v>93</v>
      </c>
      <c r="W432" s="98">
        <v>349</v>
      </c>
      <c r="X432" s="218" t="s">
        <v>5029</v>
      </c>
      <c r="Y432" s="98">
        <v>80</v>
      </c>
      <c r="Z432" s="98">
        <v>93</v>
      </c>
      <c r="AA432" s="98">
        <v>8000</v>
      </c>
      <c r="AB432" s="98">
        <v>94</v>
      </c>
      <c r="AC432" s="98"/>
      <c r="AD432" s="98">
        <v>90</v>
      </c>
      <c r="AE432" s="98">
        <v>500</v>
      </c>
      <c r="AF432" s="216" t="s">
        <v>10188</v>
      </c>
      <c r="AG432" s="98">
        <v>1462</v>
      </c>
      <c r="AH432" s="98">
        <v>2751</v>
      </c>
      <c r="AI432" s="115"/>
      <c r="AJ432" s="115"/>
      <c r="AK432" s="94" t="s">
        <v>10187</v>
      </c>
      <c r="AL432" s="94">
        <v>10</v>
      </c>
      <c r="AM432" s="94">
        <v>1</v>
      </c>
      <c r="AN432" s="94">
        <v>9</v>
      </c>
      <c r="AO432" s="94"/>
      <c r="AP432" s="216"/>
      <c r="AQ432" s="115">
        <v>61</v>
      </c>
      <c r="AR432" s="94" t="s">
        <v>10186</v>
      </c>
      <c r="AS432" s="216" t="s">
        <v>5091</v>
      </c>
      <c r="AT432" s="216" t="s">
        <v>10185</v>
      </c>
      <c r="AU432" s="109">
        <v>1680</v>
      </c>
      <c r="AV432" s="109">
        <v>27.540983606557376</v>
      </c>
      <c r="AW432" s="112"/>
      <c r="AX432" s="112"/>
      <c r="AY432" s="112"/>
      <c r="AZ432" s="112"/>
      <c r="BA432" s="112"/>
      <c r="BB432" s="117"/>
      <c r="BC432" s="117"/>
      <c r="BD432" s="117"/>
      <c r="BE432" s="2002" t="s">
        <v>4908</v>
      </c>
      <c r="BF432" s="109"/>
      <c r="BG432" s="109"/>
      <c r="BH432" s="109"/>
      <c r="BI432" s="109"/>
      <c r="BJ432" s="109"/>
      <c r="BK432" s="117"/>
      <c r="BL432" s="117"/>
      <c r="BM432" s="2002"/>
      <c r="BN432" s="2003" t="s">
        <v>4908</v>
      </c>
      <c r="BO432" s="115"/>
      <c r="BP432" s="115"/>
      <c r="BQ432" s="115"/>
      <c r="BR432" s="115"/>
      <c r="BS432" s="115"/>
      <c r="BT432" s="115"/>
      <c r="BU432" s="115"/>
      <c r="BV432" s="115"/>
      <c r="BW432" s="115"/>
      <c r="BX432" s="115"/>
      <c r="BY432" s="115">
        <v>5</v>
      </c>
      <c r="BZ432" s="115"/>
      <c r="CA432" s="115"/>
      <c r="CB432" s="115"/>
      <c r="CC432" s="115"/>
    </row>
    <row r="433" spans="1:81" s="187" customFormat="1" ht="16.5" customHeight="1">
      <c r="A433" s="115">
        <v>374</v>
      </c>
      <c r="B433" s="144" t="s">
        <v>55</v>
      </c>
      <c r="C433" s="144" t="s">
        <v>1203</v>
      </c>
      <c r="D433" s="144" t="s">
        <v>5624</v>
      </c>
      <c r="E433" s="144" t="s">
        <v>4926</v>
      </c>
      <c r="F433" s="144" t="s">
        <v>10184</v>
      </c>
      <c r="G433" s="2295" t="s">
        <v>10183</v>
      </c>
      <c r="H433" s="144" t="s">
        <v>10182</v>
      </c>
      <c r="I433" s="144" t="s">
        <v>10181</v>
      </c>
      <c r="J433" s="115" t="s">
        <v>4921</v>
      </c>
      <c r="K433" s="2017" t="s">
        <v>10180</v>
      </c>
      <c r="L433" s="2017" t="s">
        <v>10179</v>
      </c>
      <c r="M433" s="318" t="s">
        <v>10178</v>
      </c>
      <c r="N433" s="94" t="s">
        <v>4953</v>
      </c>
      <c r="O433" s="2018"/>
      <c r="P433" s="94" t="s">
        <v>4953</v>
      </c>
      <c r="Q433" s="112">
        <v>3528</v>
      </c>
      <c r="R433" s="112">
        <v>2773</v>
      </c>
      <c r="S433" s="112">
        <v>1256</v>
      </c>
      <c r="T433" s="112">
        <v>1040</v>
      </c>
      <c r="U433" s="112"/>
      <c r="V433" s="112">
        <v>216</v>
      </c>
      <c r="W433" s="112">
        <v>446</v>
      </c>
      <c r="X433" s="117" t="s">
        <v>5029</v>
      </c>
      <c r="Y433" s="112">
        <v>45</v>
      </c>
      <c r="Z433" s="112">
        <v>190</v>
      </c>
      <c r="AA433" s="112">
        <v>10571</v>
      </c>
      <c r="AB433" s="112">
        <v>275</v>
      </c>
      <c r="AC433" s="112"/>
      <c r="AD433" s="112"/>
      <c r="AE433" s="112">
        <v>100</v>
      </c>
      <c r="AF433" s="2323" t="s">
        <v>10177</v>
      </c>
      <c r="AG433" s="112">
        <v>8546</v>
      </c>
      <c r="AH433" s="112">
        <v>8546</v>
      </c>
      <c r="AI433" s="318" t="s">
        <v>10176</v>
      </c>
      <c r="AJ433" s="144" t="s">
        <v>10175</v>
      </c>
      <c r="AK433" s="144"/>
      <c r="AL433" s="144">
        <v>1</v>
      </c>
      <c r="AM433" s="144"/>
      <c r="AN433" s="144"/>
      <c r="AO433" s="144">
        <v>1</v>
      </c>
      <c r="AP433" s="144"/>
      <c r="AQ433" s="144" t="s">
        <v>5091</v>
      </c>
      <c r="AR433" s="144" t="s">
        <v>6456</v>
      </c>
      <c r="AS433" s="144"/>
      <c r="AT433" s="144" t="s">
        <v>10174</v>
      </c>
      <c r="AU433" s="109" t="s">
        <v>5091</v>
      </c>
      <c r="AV433" s="109"/>
      <c r="AW433" s="112"/>
      <c r="AX433" s="112"/>
      <c r="AY433" s="112"/>
      <c r="AZ433" s="112"/>
      <c r="BA433" s="112"/>
      <c r="BB433" s="117"/>
      <c r="BC433" s="117"/>
      <c r="BD433" s="117"/>
      <c r="BE433" s="2002" t="s">
        <v>4908</v>
      </c>
      <c r="BF433" s="109"/>
      <c r="BG433" s="109"/>
      <c r="BH433" s="109"/>
      <c r="BI433" s="109"/>
      <c r="BJ433" s="109"/>
      <c r="BK433" s="117"/>
      <c r="BL433" s="117"/>
      <c r="BM433" s="2002"/>
      <c r="BN433" s="2003" t="s">
        <v>4908</v>
      </c>
      <c r="BO433" s="115"/>
      <c r="BP433" s="115"/>
      <c r="BQ433" s="115"/>
      <c r="BR433" s="115"/>
      <c r="BS433" s="115"/>
      <c r="BT433" s="115"/>
      <c r="BU433" s="115"/>
      <c r="BV433" s="115"/>
      <c r="BW433" s="115"/>
      <c r="BX433" s="115"/>
      <c r="BY433" s="115">
        <v>2</v>
      </c>
      <c r="BZ433" s="115"/>
      <c r="CA433" s="115">
        <v>2</v>
      </c>
      <c r="CB433" s="115">
        <v>2</v>
      </c>
      <c r="CC433" s="115"/>
    </row>
    <row r="434" spans="1:81" s="187" customFormat="1" ht="16.5" customHeight="1">
      <c r="A434" s="115">
        <v>375</v>
      </c>
      <c r="B434" s="115" t="s">
        <v>10103</v>
      </c>
      <c r="C434" s="115" t="s">
        <v>10162</v>
      </c>
      <c r="D434" s="115" t="s">
        <v>4927</v>
      </c>
      <c r="E434" s="115" t="s">
        <v>4944</v>
      </c>
      <c r="F434" s="115" t="s">
        <v>10173</v>
      </c>
      <c r="G434" s="1967" t="s">
        <v>10172</v>
      </c>
      <c r="H434" s="115" t="s">
        <v>10171</v>
      </c>
      <c r="I434" s="115" t="s">
        <v>10170</v>
      </c>
      <c r="J434" s="115" t="s">
        <v>4921</v>
      </c>
      <c r="K434" s="2013" t="s">
        <v>7198</v>
      </c>
      <c r="L434" s="2013" t="s">
        <v>10169</v>
      </c>
      <c r="M434" s="2000" t="s">
        <v>10168</v>
      </c>
      <c r="N434" s="94" t="s">
        <v>4953</v>
      </c>
      <c r="O434" s="2001"/>
      <c r="P434" s="2001" t="s">
        <v>4921</v>
      </c>
      <c r="Q434" s="112">
        <v>4844</v>
      </c>
      <c r="R434" s="112">
        <v>3657</v>
      </c>
      <c r="S434" s="112">
        <v>1761</v>
      </c>
      <c r="T434" s="112">
        <v>1554</v>
      </c>
      <c r="U434" s="112" t="s">
        <v>5141</v>
      </c>
      <c r="V434" s="112">
        <v>207</v>
      </c>
      <c r="W434" s="112">
        <v>1248</v>
      </c>
      <c r="X434" s="117" t="s">
        <v>4935</v>
      </c>
      <c r="Y434" s="112">
        <v>219</v>
      </c>
      <c r="Z434" s="112">
        <v>145</v>
      </c>
      <c r="AA434" s="112">
        <v>24997</v>
      </c>
      <c r="AB434" s="112">
        <v>126</v>
      </c>
      <c r="AC434" s="112"/>
      <c r="AD434" s="112"/>
      <c r="AE434" s="112">
        <v>100</v>
      </c>
      <c r="AF434" s="94" t="s">
        <v>10167</v>
      </c>
      <c r="AG434" s="112">
        <v>34375</v>
      </c>
      <c r="AH434" s="112">
        <v>46373</v>
      </c>
      <c r="AI434" s="115" t="s">
        <v>10166</v>
      </c>
      <c r="AJ434" s="115" t="s">
        <v>10165</v>
      </c>
      <c r="AK434" s="115" t="s">
        <v>4911</v>
      </c>
      <c r="AL434" s="115">
        <v>2</v>
      </c>
      <c r="AM434" s="144"/>
      <c r="AN434" s="144"/>
      <c r="AO434" s="115">
        <v>2</v>
      </c>
      <c r="AP434" s="144"/>
      <c r="AQ434" s="115">
        <v>108</v>
      </c>
      <c r="AR434" s="115" t="s">
        <v>10164</v>
      </c>
      <c r="AS434" s="115" t="s">
        <v>5091</v>
      </c>
      <c r="AT434" s="115" t="s">
        <v>10163</v>
      </c>
      <c r="AU434" s="109">
        <v>1671</v>
      </c>
      <c r="AV434" s="109">
        <v>15.472222222222221</v>
      </c>
      <c r="AW434" s="112"/>
      <c r="AX434" s="112"/>
      <c r="AY434" s="112"/>
      <c r="AZ434" s="112"/>
      <c r="BA434" s="112"/>
      <c r="BB434" s="117"/>
      <c r="BC434" s="117"/>
      <c r="BD434" s="117"/>
      <c r="BE434" s="2002" t="s">
        <v>4908</v>
      </c>
      <c r="BF434" s="109"/>
      <c r="BG434" s="109"/>
      <c r="BH434" s="109"/>
      <c r="BI434" s="109"/>
      <c r="BJ434" s="109"/>
      <c r="BK434" s="117"/>
      <c r="BL434" s="117"/>
      <c r="BM434" s="2002"/>
      <c r="BN434" s="2003" t="s">
        <v>4908</v>
      </c>
      <c r="BO434" s="115"/>
      <c r="BP434" s="115"/>
      <c r="BQ434" s="115"/>
      <c r="BR434" s="115"/>
      <c r="BS434" s="115"/>
      <c r="BT434" s="115"/>
      <c r="BU434" s="115"/>
      <c r="BV434" s="115"/>
      <c r="BW434" s="115"/>
      <c r="BX434" s="115"/>
      <c r="BY434" s="115">
        <v>4</v>
      </c>
      <c r="BZ434" s="115"/>
      <c r="CA434" s="115">
        <v>2</v>
      </c>
      <c r="CB434" s="115">
        <v>4</v>
      </c>
      <c r="CC434" s="115"/>
    </row>
    <row r="435" spans="1:81" s="187" customFormat="1" ht="16.5" customHeight="1">
      <c r="A435" s="115">
        <v>376</v>
      </c>
      <c r="B435" s="115" t="s">
        <v>10103</v>
      </c>
      <c r="C435" s="115" t="s">
        <v>10162</v>
      </c>
      <c r="D435" s="115" t="s">
        <v>4927</v>
      </c>
      <c r="E435" s="115" t="s">
        <v>4944</v>
      </c>
      <c r="F435" s="115" t="s">
        <v>10161</v>
      </c>
      <c r="G435" s="2273" t="s">
        <v>10160</v>
      </c>
      <c r="H435" s="115" t="s">
        <v>10159</v>
      </c>
      <c r="I435" s="115" t="s">
        <v>10158</v>
      </c>
      <c r="J435" s="115" t="s">
        <v>4921</v>
      </c>
      <c r="K435" s="94" t="s">
        <v>10157</v>
      </c>
      <c r="L435" s="94" t="s">
        <v>10156</v>
      </c>
      <c r="M435" s="94" t="s">
        <v>10155</v>
      </c>
      <c r="N435" s="94" t="s">
        <v>4953</v>
      </c>
      <c r="O435" s="94"/>
      <c r="P435" s="94" t="s">
        <v>4953</v>
      </c>
      <c r="Q435" s="112">
        <v>2080</v>
      </c>
      <c r="R435" s="112">
        <v>1905</v>
      </c>
      <c r="S435" s="112">
        <v>963</v>
      </c>
      <c r="T435" s="112">
        <v>739</v>
      </c>
      <c r="U435" s="112" t="s">
        <v>5072</v>
      </c>
      <c r="V435" s="112">
        <v>224</v>
      </c>
      <c r="W435" s="112">
        <v>381</v>
      </c>
      <c r="X435" s="117" t="s">
        <v>5029</v>
      </c>
      <c r="Y435" s="112" t="s">
        <v>10154</v>
      </c>
      <c r="Z435" s="112">
        <v>64</v>
      </c>
      <c r="AA435" s="112">
        <v>14924</v>
      </c>
      <c r="AB435" s="112">
        <v>161</v>
      </c>
      <c r="AC435" s="112"/>
      <c r="AD435" s="112"/>
      <c r="AE435" s="112">
        <v>87</v>
      </c>
      <c r="AF435" s="115" t="s">
        <v>10153</v>
      </c>
      <c r="AG435" s="112">
        <v>4850</v>
      </c>
      <c r="AH435" s="112">
        <v>5165</v>
      </c>
      <c r="AI435" s="94" t="s">
        <v>10152</v>
      </c>
      <c r="AJ435" s="94" t="s">
        <v>6657</v>
      </c>
      <c r="AK435" s="94" t="s">
        <v>4987</v>
      </c>
      <c r="AL435" s="115">
        <v>5</v>
      </c>
      <c r="AM435" s="144"/>
      <c r="AN435" s="115">
        <v>2</v>
      </c>
      <c r="AO435" s="115">
        <v>3</v>
      </c>
      <c r="AP435" s="144"/>
      <c r="AQ435" s="115">
        <v>230</v>
      </c>
      <c r="AR435" s="144" t="s">
        <v>6456</v>
      </c>
      <c r="AS435" s="115"/>
      <c r="AT435" s="94" t="s">
        <v>10151</v>
      </c>
      <c r="AU435" s="109">
        <v>1100</v>
      </c>
      <c r="AV435" s="109">
        <v>4.7826086956521738</v>
      </c>
      <c r="AW435" s="112"/>
      <c r="AX435" s="112"/>
      <c r="AY435" s="112"/>
      <c r="AZ435" s="112"/>
      <c r="BA435" s="112"/>
      <c r="BB435" s="2324"/>
      <c r="BC435" s="2324"/>
      <c r="BD435" s="94"/>
      <c r="BE435" s="94" t="s">
        <v>5128</v>
      </c>
      <c r="BF435" s="109"/>
      <c r="BG435" s="109"/>
      <c r="BH435" s="109"/>
      <c r="BI435" s="109"/>
      <c r="BJ435" s="109"/>
      <c r="BK435" s="117"/>
      <c r="BL435" s="117"/>
      <c r="BM435" s="2002"/>
      <c r="BN435" s="2003" t="s">
        <v>4908</v>
      </c>
      <c r="BO435" s="115"/>
      <c r="BP435" s="115"/>
      <c r="BQ435" s="115"/>
      <c r="BR435" s="115"/>
      <c r="BS435" s="115"/>
      <c r="BT435" s="115"/>
      <c r="BU435" s="115"/>
      <c r="BV435" s="115"/>
      <c r="BW435" s="115"/>
      <c r="BX435" s="115"/>
      <c r="BY435" s="115">
        <v>1</v>
      </c>
      <c r="BZ435" s="115"/>
      <c r="CA435" s="115"/>
      <c r="CB435" s="115">
        <v>1</v>
      </c>
      <c r="CC435" s="115">
        <v>6</v>
      </c>
    </row>
    <row r="436" spans="1:81" s="187" customFormat="1" ht="16.5" customHeight="1">
      <c r="A436" s="115">
        <v>377</v>
      </c>
      <c r="B436" s="115" t="s">
        <v>10103</v>
      </c>
      <c r="C436" s="115" t="s">
        <v>10150</v>
      </c>
      <c r="D436" s="115" t="s">
        <v>4927</v>
      </c>
      <c r="E436" s="115" t="s">
        <v>4944</v>
      </c>
      <c r="F436" s="115" t="s">
        <v>10149</v>
      </c>
      <c r="G436" s="1967" t="s">
        <v>10148</v>
      </c>
      <c r="H436" s="115" t="s">
        <v>10147</v>
      </c>
      <c r="I436" s="115" t="s">
        <v>10146</v>
      </c>
      <c r="J436" s="115" t="s">
        <v>4921</v>
      </c>
      <c r="K436" s="2013" t="s">
        <v>10145</v>
      </c>
      <c r="L436" s="2013" t="s">
        <v>10144</v>
      </c>
      <c r="M436" s="2000" t="s">
        <v>10143</v>
      </c>
      <c r="N436" s="94" t="s">
        <v>4953</v>
      </c>
      <c r="O436" s="2001"/>
      <c r="P436" s="94" t="s">
        <v>4953</v>
      </c>
      <c r="Q436" s="112">
        <v>1556</v>
      </c>
      <c r="R436" s="112">
        <v>1556</v>
      </c>
      <c r="S436" s="112">
        <v>1179</v>
      </c>
      <c r="T436" s="112">
        <v>1179</v>
      </c>
      <c r="U436" s="112"/>
      <c r="V436" s="112"/>
      <c r="W436" s="112">
        <v>218</v>
      </c>
      <c r="X436" s="117" t="s">
        <v>5040</v>
      </c>
      <c r="Y436" s="112"/>
      <c r="Z436" s="112"/>
      <c r="AA436" s="112"/>
      <c r="AB436" s="112">
        <v>167</v>
      </c>
      <c r="AC436" s="112"/>
      <c r="AD436" s="112"/>
      <c r="AE436" s="112" t="s">
        <v>10142</v>
      </c>
      <c r="AF436" s="94" t="s">
        <v>10141</v>
      </c>
      <c r="AG436" s="112">
        <v>885</v>
      </c>
      <c r="AH436" s="112">
        <v>1512</v>
      </c>
      <c r="AI436" s="115"/>
      <c r="AJ436" s="115"/>
      <c r="AK436" s="115" t="s">
        <v>4950</v>
      </c>
      <c r="AL436" s="115"/>
      <c r="AM436" s="115"/>
      <c r="AN436" s="115"/>
      <c r="AO436" s="115"/>
      <c r="AP436" s="115"/>
      <c r="AQ436" s="115">
        <v>250</v>
      </c>
      <c r="AR436" s="115" t="s">
        <v>4910</v>
      </c>
      <c r="AS436" s="115"/>
      <c r="AT436" s="115" t="s">
        <v>10140</v>
      </c>
      <c r="AU436" s="109">
        <v>2800</v>
      </c>
      <c r="AV436" s="109">
        <v>11.2</v>
      </c>
      <c r="AW436" s="112"/>
      <c r="AX436" s="112"/>
      <c r="AY436" s="112"/>
      <c r="AZ436" s="112"/>
      <c r="BA436" s="112"/>
      <c r="BB436" s="117"/>
      <c r="BC436" s="117"/>
      <c r="BD436" s="117"/>
      <c r="BE436" s="2002" t="s">
        <v>4908</v>
      </c>
      <c r="BF436" s="109"/>
      <c r="BG436" s="109"/>
      <c r="BH436" s="109"/>
      <c r="BI436" s="109"/>
      <c r="BJ436" s="109"/>
      <c r="BK436" s="117"/>
      <c r="BL436" s="117"/>
      <c r="BM436" s="2002"/>
      <c r="BN436" s="2003" t="s">
        <v>4908</v>
      </c>
      <c r="BO436" s="115"/>
      <c r="BP436" s="115"/>
      <c r="BQ436" s="115"/>
      <c r="BR436" s="115"/>
      <c r="BS436" s="115"/>
      <c r="BT436" s="115"/>
      <c r="BU436" s="115"/>
      <c r="BV436" s="115"/>
      <c r="BW436" s="115"/>
      <c r="BX436" s="115"/>
      <c r="BY436" s="115">
        <v>2</v>
      </c>
      <c r="BZ436" s="115">
        <v>1</v>
      </c>
      <c r="CA436" s="115">
        <v>1</v>
      </c>
      <c r="CB436" s="115"/>
      <c r="CC436" s="115"/>
    </row>
    <row r="437" spans="1:81" s="187" customFormat="1" ht="16.5" customHeight="1">
      <c r="A437" s="115">
        <v>378</v>
      </c>
      <c r="B437" s="94" t="s">
        <v>55</v>
      </c>
      <c r="C437" s="94" t="s">
        <v>1364</v>
      </c>
      <c r="D437" s="94" t="s">
        <v>5624</v>
      </c>
      <c r="E437" s="94" t="s">
        <v>4926</v>
      </c>
      <c r="F437" s="94" t="s">
        <v>10139</v>
      </c>
      <c r="G437" s="2273" t="s">
        <v>10138</v>
      </c>
      <c r="H437" s="94" t="s">
        <v>10137</v>
      </c>
      <c r="I437" s="94" t="s">
        <v>10136</v>
      </c>
      <c r="J437" s="115" t="s">
        <v>4921</v>
      </c>
      <c r="K437" s="94" t="s">
        <v>10135</v>
      </c>
      <c r="L437" s="94" t="s">
        <v>10134</v>
      </c>
      <c r="M437" s="94" t="s">
        <v>10133</v>
      </c>
      <c r="N437" s="94" t="s">
        <v>4953</v>
      </c>
      <c r="O437" s="94"/>
      <c r="P437" s="94" t="s">
        <v>4953</v>
      </c>
      <c r="Q437" s="112">
        <v>7799.2</v>
      </c>
      <c r="R437" s="112">
        <v>1278</v>
      </c>
      <c r="S437" s="112">
        <v>980</v>
      </c>
      <c r="T437" s="112">
        <v>877</v>
      </c>
      <c r="U437" s="112" t="s">
        <v>5072</v>
      </c>
      <c r="V437" s="112">
        <v>103</v>
      </c>
      <c r="W437" s="112">
        <v>145</v>
      </c>
      <c r="X437" s="117" t="s">
        <v>5029</v>
      </c>
      <c r="Y437" s="112">
        <v>23</v>
      </c>
      <c r="Z437" s="112">
        <v>35</v>
      </c>
      <c r="AA437" s="112">
        <v>568</v>
      </c>
      <c r="AB437" s="112">
        <v>35</v>
      </c>
      <c r="AC437" s="112"/>
      <c r="AD437" s="112"/>
      <c r="AE437" s="112">
        <v>25</v>
      </c>
      <c r="AF437" s="2002" t="s">
        <v>10132</v>
      </c>
      <c r="AG437" s="112">
        <v>1740</v>
      </c>
      <c r="AH437" s="173">
        <v>3334</v>
      </c>
      <c r="AI437" s="117"/>
      <c r="AJ437" s="117"/>
      <c r="AK437" s="94" t="s">
        <v>4950</v>
      </c>
      <c r="AL437" s="94">
        <v>3</v>
      </c>
      <c r="AM437" s="94"/>
      <c r="AN437" s="94">
        <v>3</v>
      </c>
      <c r="AO437" s="94"/>
      <c r="AP437" s="94"/>
      <c r="AQ437" s="94">
        <v>17</v>
      </c>
      <c r="AR437" s="94" t="s">
        <v>4910</v>
      </c>
      <c r="AS437" s="94" t="s">
        <v>5091</v>
      </c>
      <c r="AT437" s="94" t="s">
        <v>5577</v>
      </c>
      <c r="AU437" s="109">
        <v>200</v>
      </c>
      <c r="AV437" s="109">
        <v>11.764705882352942</v>
      </c>
      <c r="AW437" s="112"/>
      <c r="AX437" s="112"/>
      <c r="AY437" s="112"/>
      <c r="AZ437" s="112"/>
      <c r="BA437" s="112"/>
      <c r="BB437" s="117"/>
      <c r="BC437" s="117"/>
      <c r="BD437" s="117"/>
      <c r="BE437" s="117" t="s">
        <v>4908</v>
      </c>
      <c r="BF437" s="109"/>
      <c r="BG437" s="109"/>
      <c r="BH437" s="109"/>
      <c r="BI437" s="109"/>
      <c r="BJ437" s="109"/>
      <c r="BK437" s="117"/>
      <c r="BL437" s="117"/>
      <c r="BM437" s="117"/>
      <c r="BN437" s="2181"/>
      <c r="BO437" s="94"/>
      <c r="BP437" s="94"/>
      <c r="BQ437" s="94"/>
      <c r="BR437" s="94"/>
      <c r="BS437" s="94"/>
      <c r="BT437" s="94"/>
      <c r="BU437" s="94"/>
      <c r="BV437" s="94"/>
      <c r="BW437" s="94"/>
      <c r="BX437" s="94"/>
      <c r="BY437" s="94">
        <v>1</v>
      </c>
      <c r="BZ437" s="94"/>
      <c r="CA437" s="94"/>
      <c r="CB437" s="94"/>
      <c r="CC437" s="94"/>
    </row>
    <row r="438" spans="1:81" s="187" customFormat="1" ht="16.5" customHeight="1">
      <c r="A438" s="115">
        <v>379</v>
      </c>
      <c r="B438" s="115" t="s">
        <v>55</v>
      </c>
      <c r="C438" s="115" t="s">
        <v>1199</v>
      </c>
      <c r="D438" s="115" t="s">
        <v>5624</v>
      </c>
      <c r="E438" s="115" t="s">
        <v>4926</v>
      </c>
      <c r="F438" s="94" t="s">
        <v>10131</v>
      </c>
      <c r="G438" s="1967" t="s">
        <v>10130</v>
      </c>
      <c r="H438" s="115" t="s">
        <v>10129</v>
      </c>
      <c r="I438" s="115" t="s">
        <v>10128</v>
      </c>
      <c r="J438" s="115" t="s">
        <v>4921</v>
      </c>
      <c r="K438" s="2013" t="s">
        <v>10127</v>
      </c>
      <c r="L438" s="2013" t="s">
        <v>10126</v>
      </c>
      <c r="M438" s="94" t="s">
        <v>10125</v>
      </c>
      <c r="N438" s="94" t="s">
        <v>4953</v>
      </c>
      <c r="O438" s="2001"/>
      <c r="P438" s="94" t="s">
        <v>4953</v>
      </c>
      <c r="Q438" s="112">
        <v>466700</v>
      </c>
      <c r="R438" s="112">
        <v>300</v>
      </c>
      <c r="S438" s="112">
        <v>220</v>
      </c>
      <c r="T438" s="112">
        <v>220</v>
      </c>
      <c r="U438" s="112"/>
      <c r="V438" s="112"/>
      <c r="W438" s="112"/>
      <c r="X438" s="117" t="s">
        <v>5029</v>
      </c>
      <c r="Y438" s="112"/>
      <c r="Z438" s="112"/>
      <c r="AA438" s="112"/>
      <c r="AB438" s="112">
        <v>80</v>
      </c>
      <c r="AC438" s="112"/>
      <c r="AD438" s="112"/>
      <c r="AE438" s="112">
        <v>1505</v>
      </c>
      <c r="AF438" s="94" t="s">
        <v>10124</v>
      </c>
      <c r="AG438" s="112">
        <v>2676</v>
      </c>
      <c r="AH438" s="112">
        <v>4673</v>
      </c>
      <c r="AI438" s="115"/>
      <c r="AJ438" s="115"/>
      <c r="AK438" s="115" t="s">
        <v>4987</v>
      </c>
      <c r="AL438" s="115">
        <v>4</v>
      </c>
      <c r="AM438" s="115">
        <v>4</v>
      </c>
      <c r="AN438" s="115"/>
      <c r="AO438" s="115"/>
      <c r="AP438" s="115"/>
      <c r="AQ438" s="115">
        <v>25</v>
      </c>
      <c r="AR438" s="115" t="s">
        <v>4910</v>
      </c>
      <c r="AS438" s="115" t="s">
        <v>6388</v>
      </c>
      <c r="AT438" s="115" t="s">
        <v>10123</v>
      </c>
      <c r="AU438" s="109">
        <v>442</v>
      </c>
      <c r="AV438" s="109">
        <v>17.68</v>
      </c>
      <c r="AW438" s="112"/>
      <c r="AX438" s="112"/>
      <c r="AY438" s="112"/>
      <c r="AZ438" s="112"/>
      <c r="BA438" s="112"/>
      <c r="BB438" s="117"/>
      <c r="BC438" s="117"/>
      <c r="BD438" s="117"/>
      <c r="BE438" s="2002" t="s">
        <v>5128</v>
      </c>
      <c r="BF438" s="109"/>
      <c r="BG438" s="109"/>
      <c r="BH438" s="109"/>
      <c r="BI438" s="109"/>
      <c r="BJ438" s="109"/>
      <c r="BK438" s="117"/>
      <c r="BL438" s="117"/>
      <c r="BM438" s="2002"/>
      <c r="BN438" s="2003" t="s">
        <v>5128</v>
      </c>
      <c r="BO438" s="115"/>
      <c r="BP438" s="115"/>
      <c r="BQ438" s="115"/>
      <c r="BR438" s="115"/>
      <c r="BS438" s="115"/>
      <c r="BT438" s="115"/>
      <c r="BU438" s="115"/>
      <c r="BV438" s="115"/>
      <c r="BW438" s="115"/>
      <c r="BX438" s="115"/>
      <c r="BY438" s="115">
        <v>2</v>
      </c>
      <c r="BZ438" s="115">
        <v>2</v>
      </c>
      <c r="CA438" s="115">
        <v>1</v>
      </c>
      <c r="CB438" s="115"/>
      <c r="CC438" s="115"/>
    </row>
    <row r="439" spans="1:81" s="187" customFormat="1" ht="16.5" customHeight="1">
      <c r="A439" s="115">
        <v>380</v>
      </c>
      <c r="B439" s="115" t="s">
        <v>55</v>
      </c>
      <c r="C439" s="115" t="s">
        <v>1203</v>
      </c>
      <c r="D439" s="115" t="s">
        <v>5624</v>
      </c>
      <c r="E439" s="115" t="s">
        <v>4926</v>
      </c>
      <c r="F439" s="115" t="s">
        <v>10122</v>
      </c>
      <c r="G439" s="1967" t="s">
        <v>10121</v>
      </c>
      <c r="H439" s="115" t="s">
        <v>10120</v>
      </c>
      <c r="I439" s="115" t="s">
        <v>10119</v>
      </c>
      <c r="J439" s="115" t="s">
        <v>4921</v>
      </c>
      <c r="K439" s="2013" t="s">
        <v>10119</v>
      </c>
      <c r="L439" s="2013" t="s">
        <v>10118</v>
      </c>
      <c r="M439" s="187" t="s">
        <v>10117</v>
      </c>
      <c r="N439" s="94" t="s">
        <v>4953</v>
      </c>
      <c r="O439" s="2001"/>
      <c r="P439" s="94" t="s">
        <v>4953</v>
      </c>
      <c r="Q439" s="112">
        <v>3944</v>
      </c>
      <c r="R439" s="112">
        <v>1154</v>
      </c>
      <c r="S439" s="112">
        <v>381</v>
      </c>
      <c r="T439" s="112">
        <v>381</v>
      </c>
      <c r="U439" s="112" t="s">
        <v>5052</v>
      </c>
      <c r="V439" s="112"/>
      <c r="W439" s="112">
        <v>208</v>
      </c>
      <c r="X439" s="117" t="s">
        <v>5029</v>
      </c>
      <c r="Y439" s="112"/>
      <c r="Z439" s="112">
        <v>52.89</v>
      </c>
      <c r="AA439" s="112"/>
      <c r="AB439" s="112">
        <v>124.3</v>
      </c>
      <c r="AC439" s="112"/>
      <c r="AD439" s="112"/>
      <c r="AE439" s="112">
        <v>27</v>
      </c>
      <c r="AF439" s="94" t="s">
        <v>10116</v>
      </c>
      <c r="AG439" s="112">
        <v>85</v>
      </c>
      <c r="AH439" s="112">
        <v>579</v>
      </c>
      <c r="AI439" s="115"/>
      <c r="AJ439" s="115"/>
      <c r="AK439" s="115" t="s">
        <v>5593</v>
      </c>
      <c r="AL439" s="115"/>
      <c r="AM439" s="115"/>
      <c r="AN439" s="115"/>
      <c r="AO439" s="115"/>
      <c r="AP439" s="115"/>
      <c r="AQ439" s="115" t="s">
        <v>5091</v>
      </c>
      <c r="AR439" s="115" t="s">
        <v>6456</v>
      </c>
      <c r="AS439" s="115"/>
      <c r="AT439" s="115" t="s">
        <v>10115</v>
      </c>
      <c r="AU439" s="117" t="s">
        <v>5091</v>
      </c>
      <c r="AV439" s="109"/>
      <c r="AW439" s="112"/>
      <c r="AX439" s="112"/>
      <c r="AY439" s="112"/>
      <c r="AZ439" s="112"/>
      <c r="BA439" s="112"/>
      <c r="BB439" s="2325"/>
      <c r="BC439" s="2325"/>
      <c r="BD439" s="2325"/>
      <c r="BE439" s="2321" t="s">
        <v>5128</v>
      </c>
      <c r="BF439" s="109"/>
      <c r="BG439" s="109"/>
      <c r="BH439" s="109"/>
      <c r="BI439" s="109"/>
      <c r="BJ439" s="109"/>
      <c r="BK439" s="2325"/>
      <c r="BL439" s="2325"/>
      <c r="BM439" s="2321"/>
      <c r="BN439" s="2326" t="s">
        <v>5128</v>
      </c>
      <c r="BO439" s="115"/>
      <c r="BP439" s="115"/>
      <c r="BQ439" s="115"/>
      <c r="BR439" s="115"/>
      <c r="BS439" s="115"/>
      <c r="BT439" s="115"/>
      <c r="BU439" s="115"/>
      <c r="BV439" s="115"/>
      <c r="BW439" s="115"/>
      <c r="BX439" s="115"/>
      <c r="BY439" s="115">
        <v>3</v>
      </c>
      <c r="BZ439" s="115"/>
      <c r="CA439" s="115">
        <v>1</v>
      </c>
      <c r="CB439" s="115">
        <v>1</v>
      </c>
      <c r="CC439" s="115"/>
    </row>
    <row r="440" spans="1:81" s="187" customFormat="1" ht="16.5" customHeight="1">
      <c r="A440" s="115">
        <v>381</v>
      </c>
      <c r="B440" s="115" t="s">
        <v>55</v>
      </c>
      <c r="C440" s="115" t="s">
        <v>1698</v>
      </c>
      <c r="D440" s="115" t="s">
        <v>5624</v>
      </c>
      <c r="E440" s="115" t="s">
        <v>4926</v>
      </c>
      <c r="F440" s="115" t="s">
        <v>10114</v>
      </c>
      <c r="G440" s="1967" t="s">
        <v>10113</v>
      </c>
      <c r="H440" s="115" t="s">
        <v>10112</v>
      </c>
      <c r="I440" s="115" t="s">
        <v>10111</v>
      </c>
      <c r="J440" s="115" t="s">
        <v>4921</v>
      </c>
      <c r="K440" s="2013" t="s">
        <v>10110</v>
      </c>
      <c r="L440" s="94" t="s">
        <v>10109</v>
      </c>
      <c r="M440" s="2000" t="s">
        <v>10108</v>
      </c>
      <c r="N440" s="94" t="s">
        <v>4953</v>
      </c>
      <c r="O440" s="2001"/>
      <c r="P440" s="2001" t="s">
        <v>4953</v>
      </c>
      <c r="Q440" s="112">
        <v>1416</v>
      </c>
      <c r="R440" s="112">
        <v>666</v>
      </c>
      <c r="S440" s="112">
        <v>524</v>
      </c>
      <c r="T440" s="112">
        <v>284</v>
      </c>
      <c r="U440" s="112" t="s">
        <v>5072</v>
      </c>
      <c r="V440" s="112">
        <v>240</v>
      </c>
      <c r="W440" s="112">
        <v>70</v>
      </c>
      <c r="X440" s="117" t="s">
        <v>4915</v>
      </c>
      <c r="Y440" s="112" t="s">
        <v>5027</v>
      </c>
      <c r="Z440" s="112">
        <v>44</v>
      </c>
      <c r="AA440" s="112">
        <v>1000</v>
      </c>
      <c r="AB440" s="112">
        <v>28</v>
      </c>
      <c r="AC440" s="112"/>
      <c r="AD440" s="112"/>
      <c r="AE440" s="112" t="s">
        <v>10107</v>
      </c>
      <c r="AF440" s="94" t="s">
        <v>10106</v>
      </c>
      <c r="AG440" s="112">
        <v>2686</v>
      </c>
      <c r="AH440" s="112">
        <v>2686</v>
      </c>
      <c r="AI440" s="115"/>
      <c r="AJ440" s="115"/>
      <c r="AK440" s="115" t="s">
        <v>4987</v>
      </c>
      <c r="AL440" s="115">
        <v>3</v>
      </c>
      <c r="AM440" s="115"/>
      <c r="AN440" s="115"/>
      <c r="AO440" s="115">
        <v>3</v>
      </c>
      <c r="AP440" s="115"/>
      <c r="AQ440" s="115">
        <v>251</v>
      </c>
      <c r="AR440" s="2036" t="s">
        <v>4932</v>
      </c>
      <c r="AS440" s="115" t="s">
        <v>10105</v>
      </c>
      <c r="AT440" s="115" t="s">
        <v>10104</v>
      </c>
      <c r="AU440" s="109">
        <v>770</v>
      </c>
      <c r="AV440" s="109">
        <v>3.0677290836653386</v>
      </c>
      <c r="AW440" s="112" t="s">
        <v>5251</v>
      </c>
      <c r="AX440" s="112" t="s">
        <v>5251</v>
      </c>
      <c r="AY440" s="112" t="s">
        <v>5251</v>
      </c>
      <c r="AZ440" s="112" t="s">
        <v>5251</v>
      </c>
      <c r="BA440" s="112" t="s">
        <v>5251</v>
      </c>
      <c r="BB440" s="2327" t="s">
        <v>5251</v>
      </c>
      <c r="BC440" s="2327" t="s">
        <v>5251</v>
      </c>
      <c r="BD440" s="2327" t="s">
        <v>5251</v>
      </c>
      <c r="BE440" s="2328" t="s">
        <v>5128</v>
      </c>
      <c r="BF440" s="109"/>
      <c r="BG440" s="109"/>
      <c r="BH440" s="109"/>
      <c r="BI440" s="109"/>
      <c r="BJ440" s="109"/>
      <c r="BK440" s="2327"/>
      <c r="BL440" s="2327"/>
      <c r="BM440" s="2328"/>
      <c r="BN440" s="2329" t="s">
        <v>5128</v>
      </c>
      <c r="BO440" s="115"/>
      <c r="BP440" s="115"/>
      <c r="BQ440" s="115"/>
      <c r="BR440" s="115"/>
      <c r="BS440" s="115"/>
      <c r="BT440" s="115"/>
      <c r="BU440" s="115"/>
      <c r="BV440" s="115"/>
      <c r="BW440" s="115"/>
      <c r="BX440" s="115"/>
      <c r="BY440" s="115">
        <v>1</v>
      </c>
      <c r="BZ440" s="115">
        <v>1</v>
      </c>
      <c r="CA440" s="115">
        <v>1</v>
      </c>
      <c r="CB440" s="115">
        <v>1</v>
      </c>
      <c r="CC440" s="115"/>
    </row>
    <row r="441" spans="1:81" s="187" customFormat="1" ht="16.5" customHeight="1">
      <c r="A441" s="115">
        <v>382</v>
      </c>
      <c r="B441" s="94" t="s">
        <v>10103</v>
      </c>
      <c r="C441" s="94" t="s">
        <v>1193</v>
      </c>
      <c r="D441" s="94" t="s">
        <v>5624</v>
      </c>
      <c r="E441" s="94" t="s">
        <v>4926</v>
      </c>
      <c r="F441" s="94" t="s">
        <v>10102</v>
      </c>
      <c r="G441" s="2273" t="s">
        <v>10101</v>
      </c>
      <c r="H441" s="94" t="s">
        <v>10100</v>
      </c>
      <c r="I441" s="94" t="s">
        <v>10099</v>
      </c>
      <c r="J441" s="115" t="s">
        <v>4921</v>
      </c>
      <c r="K441" s="94" t="s">
        <v>10098</v>
      </c>
      <c r="L441" s="94" t="s">
        <v>10097</v>
      </c>
      <c r="M441" s="94" t="s">
        <v>10096</v>
      </c>
      <c r="N441" s="94" t="s">
        <v>4953</v>
      </c>
      <c r="O441" s="94"/>
      <c r="P441" s="94" t="s">
        <v>4953</v>
      </c>
      <c r="Q441" s="112">
        <v>6321</v>
      </c>
      <c r="R441" s="112">
        <v>1912</v>
      </c>
      <c r="S441" s="112">
        <v>673</v>
      </c>
      <c r="T441" s="112">
        <v>673</v>
      </c>
      <c r="U441" s="112" t="s">
        <v>5926</v>
      </c>
      <c r="V441" s="112"/>
      <c r="W441" s="112">
        <v>58</v>
      </c>
      <c r="X441" s="117" t="s">
        <v>5029</v>
      </c>
      <c r="Y441" s="112">
        <v>50</v>
      </c>
      <c r="Z441" s="112">
        <v>7</v>
      </c>
      <c r="AA441" s="112">
        <v>600</v>
      </c>
      <c r="AB441" s="112">
        <v>40</v>
      </c>
      <c r="AC441" s="112">
        <v>1</v>
      </c>
      <c r="AD441" s="112"/>
      <c r="AE441" s="169" t="s">
        <v>10095</v>
      </c>
      <c r="AF441" s="94" t="s">
        <v>10094</v>
      </c>
      <c r="AG441" s="112">
        <v>9</v>
      </c>
      <c r="AH441" s="112">
        <v>1191</v>
      </c>
      <c r="AI441" s="94"/>
      <c r="AJ441" s="94"/>
      <c r="AK441" s="94"/>
      <c r="AL441" s="94">
        <v>5</v>
      </c>
      <c r="AM441" s="94"/>
      <c r="AN441" s="94">
        <v>1</v>
      </c>
      <c r="AO441" s="94">
        <v>4</v>
      </c>
      <c r="AP441" s="94"/>
      <c r="AQ441" s="117" t="s">
        <v>5091</v>
      </c>
      <c r="AR441" s="94" t="s">
        <v>4910</v>
      </c>
      <c r="AS441" s="94" t="s">
        <v>4910</v>
      </c>
      <c r="AT441" s="94" t="s">
        <v>10093</v>
      </c>
      <c r="AU441" s="117" t="s">
        <v>5091</v>
      </c>
      <c r="AV441" s="109"/>
      <c r="AW441" s="112">
        <v>3000</v>
      </c>
      <c r="AX441" s="112">
        <v>2500</v>
      </c>
      <c r="AY441" s="112">
        <v>2500</v>
      </c>
      <c r="AZ441" s="112">
        <v>2500</v>
      </c>
      <c r="BA441" s="112">
        <v>3000</v>
      </c>
      <c r="BB441" s="117">
        <v>20</v>
      </c>
      <c r="BC441" s="117" t="s">
        <v>10092</v>
      </c>
      <c r="BD441" s="94"/>
      <c r="BE441" s="94" t="s">
        <v>10091</v>
      </c>
      <c r="BF441" s="109"/>
      <c r="BG441" s="109"/>
      <c r="BH441" s="109"/>
      <c r="BI441" s="109"/>
      <c r="BJ441" s="109"/>
      <c r="BK441" s="117"/>
      <c r="BL441" s="117"/>
      <c r="BM441" s="94"/>
      <c r="BO441" s="94"/>
      <c r="BP441" s="94"/>
      <c r="BQ441" s="94"/>
      <c r="BR441" s="94"/>
      <c r="BS441" s="94"/>
      <c r="BT441" s="94"/>
      <c r="BU441" s="94"/>
      <c r="BV441" s="94"/>
      <c r="BW441" s="94"/>
      <c r="BX441" s="94"/>
      <c r="BY441" s="94"/>
      <c r="BZ441" s="94"/>
      <c r="CA441" s="94">
        <v>1</v>
      </c>
      <c r="CB441" s="94"/>
      <c r="CC441" s="94">
        <v>15</v>
      </c>
    </row>
    <row r="442" spans="1:81" s="187" customFormat="1" ht="16.5" customHeight="1">
      <c r="A442" s="115">
        <v>383</v>
      </c>
      <c r="B442" s="94" t="s">
        <v>10090</v>
      </c>
      <c r="C442" s="94" t="s">
        <v>1620</v>
      </c>
      <c r="D442" s="94" t="s">
        <v>5624</v>
      </c>
      <c r="E442" s="94" t="s">
        <v>4926</v>
      </c>
      <c r="F442" s="94" t="s">
        <v>10089</v>
      </c>
      <c r="G442" s="2273" t="s">
        <v>10088</v>
      </c>
      <c r="H442" s="94" t="s">
        <v>10087</v>
      </c>
      <c r="I442" s="94" t="s">
        <v>10086</v>
      </c>
      <c r="J442" s="115" t="s">
        <v>4921</v>
      </c>
      <c r="K442" s="94" t="s">
        <v>10085</v>
      </c>
      <c r="L442" s="94" t="s">
        <v>10084</v>
      </c>
      <c r="M442" s="259" t="s">
        <v>10083</v>
      </c>
      <c r="N442" s="94" t="s">
        <v>4953</v>
      </c>
      <c r="O442" s="2001"/>
      <c r="P442" s="94" t="s">
        <v>4953</v>
      </c>
      <c r="Q442" s="112">
        <v>8729</v>
      </c>
      <c r="R442" s="112">
        <v>942</v>
      </c>
      <c r="S442" s="112">
        <v>177</v>
      </c>
      <c r="T442" s="112">
        <v>177</v>
      </c>
      <c r="U442" s="112" t="s">
        <v>5926</v>
      </c>
      <c r="V442" s="112"/>
      <c r="W442" s="112">
        <v>364</v>
      </c>
      <c r="X442" s="117" t="s">
        <v>5029</v>
      </c>
      <c r="Y442" s="112">
        <v>200</v>
      </c>
      <c r="Z442" s="112">
        <v>31</v>
      </c>
      <c r="AA442" s="112">
        <v>25000</v>
      </c>
      <c r="AB442" s="112">
        <v>170</v>
      </c>
      <c r="AC442" s="112"/>
      <c r="AD442" s="112"/>
      <c r="AE442" s="112" t="s">
        <v>10082</v>
      </c>
      <c r="AF442" s="94" t="s">
        <v>10081</v>
      </c>
      <c r="AG442" s="112">
        <v>9107</v>
      </c>
      <c r="AH442" s="112">
        <v>9107</v>
      </c>
      <c r="AI442" s="94" t="s">
        <v>5841</v>
      </c>
      <c r="AJ442" s="94" t="s">
        <v>5841</v>
      </c>
      <c r="AK442" s="94" t="s">
        <v>4950</v>
      </c>
      <c r="AL442" s="94">
        <v>2</v>
      </c>
      <c r="AM442" s="94">
        <v>2</v>
      </c>
      <c r="AN442" s="94" t="s">
        <v>5841</v>
      </c>
      <c r="AO442" s="94"/>
      <c r="AP442" s="94"/>
      <c r="AQ442" s="94">
        <v>110</v>
      </c>
      <c r="AR442" s="94" t="s">
        <v>4910</v>
      </c>
      <c r="AS442" s="94" t="s">
        <v>5841</v>
      </c>
      <c r="AT442" s="94" t="s">
        <v>10080</v>
      </c>
      <c r="AU442" s="109">
        <v>1100</v>
      </c>
      <c r="AV442" s="109">
        <v>10</v>
      </c>
      <c r="AW442" s="112" t="s">
        <v>5841</v>
      </c>
      <c r="AX442" s="112" t="s">
        <v>5841</v>
      </c>
      <c r="AY442" s="112"/>
      <c r="AZ442" s="112"/>
      <c r="BA442" s="112"/>
      <c r="BB442" s="117"/>
      <c r="BC442" s="117"/>
      <c r="BD442" s="94"/>
      <c r="BE442" s="94" t="s">
        <v>10079</v>
      </c>
      <c r="BF442" s="109"/>
      <c r="BG442" s="109" t="s">
        <v>5841</v>
      </c>
      <c r="BH442" s="109"/>
      <c r="BI442" s="109"/>
      <c r="BJ442" s="109"/>
      <c r="BK442" s="117"/>
      <c r="BL442" s="117"/>
      <c r="BM442" s="94"/>
      <c r="BN442" s="2073"/>
      <c r="BO442" s="94"/>
      <c r="BP442" s="94"/>
      <c r="BQ442" s="94"/>
      <c r="BR442" s="94"/>
      <c r="BS442" s="94"/>
      <c r="BT442" s="94"/>
      <c r="BU442" s="94"/>
      <c r="BV442" s="94"/>
      <c r="BW442" s="94"/>
      <c r="BX442" s="94"/>
      <c r="BY442" s="94">
        <v>2</v>
      </c>
      <c r="BZ442" s="94">
        <v>2</v>
      </c>
      <c r="CA442" s="94">
        <v>1</v>
      </c>
      <c r="CB442" s="94">
        <v>1</v>
      </c>
      <c r="CC442" s="94"/>
    </row>
    <row r="443" spans="1:81" s="2049" customFormat="1" ht="16.5" customHeight="1">
      <c r="A443" s="2132"/>
      <c r="B443" s="167" t="s">
        <v>10078</v>
      </c>
      <c r="C443" s="2133"/>
      <c r="D443" s="2133">
        <v>11</v>
      </c>
      <c r="E443" s="2134"/>
      <c r="F443" s="229"/>
      <c r="G443" s="2159"/>
      <c r="H443" s="229"/>
      <c r="I443" s="229"/>
      <c r="J443" s="229"/>
      <c r="K443" s="2160"/>
      <c r="L443" s="2160"/>
      <c r="M443" s="2238"/>
      <c r="N443" s="2161"/>
      <c r="O443" s="2161"/>
      <c r="P443" s="2161"/>
      <c r="Q443" s="160"/>
      <c r="R443" s="160"/>
      <c r="S443" s="160"/>
      <c r="T443" s="160"/>
      <c r="U443" s="160"/>
      <c r="V443" s="160"/>
      <c r="W443" s="160"/>
      <c r="X443" s="162"/>
      <c r="Y443" s="160"/>
      <c r="Z443" s="160"/>
      <c r="AA443" s="160"/>
      <c r="AB443" s="160"/>
      <c r="AC443" s="160"/>
      <c r="AD443" s="160"/>
      <c r="AE443" s="160"/>
      <c r="AF443" s="317"/>
      <c r="AG443" s="160"/>
      <c r="AH443" s="160"/>
      <c r="AI443" s="162"/>
      <c r="AJ443" s="162"/>
      <c r="AK443" s="229"/>
      <c r="AL443" s="229"/>
      <c r="AM443" s="229"/>
      <c r="AN443" s="229"/>
      <c r="AO443" s="229"/>
      <c r="AP443" s="229"/>
      <c r="AQ443" s="229"/>
      <c r="AR443" s="229"/>
      <c r="AS443" s="229"/>
      <c r="AT443" s="229"/>
      <c r="AU443" s="471"/>
      <c r="AV443" s="471"/>
      <c r="AW443" s="160"/>
      <c r="AX443" s="160"/>
      <c r="AY443" s="160"/>
      <c r="AZ443" s="160"/>
      <c r="BA443" s="160"/>
      <c r="BB443" s="2239"/>
      <c r="BC443" s="2239"/>
      <c r="BD443" s="2239"/>
      <c r="BE443" s="2239"/>
      <c r="BF443" s="158"/>
      <c r="BG443" s="158"/>
      <c r="BH443" s="158"/>
      <c r="BI443" s="158"/>
      <c r="BJ443" s="158"/>
      <c r="BK443" s="2239"/>
      <c r="BL443" s="2239"/>
      <c r="BM443" s="2239"/>
      <c r="BN443" s="2240"/>
      <c r="BO443" s="229"/>
      <c r="BP443" s="229"/>
      <c r="BQ443" s="229"/>
      <c r="BR443" s="229"/>
      <c r="BS443" s="229"/>
      <c r="BT443" s="229"/>
      <c r="BU443" s="229"/>
      <c r="BV443" s="229"/>
      <c r="BW443" s="229"/>
      <c r="BX443" s="229"/>
      <c r="BY443" s="229"/>
      <c r="BZ443" s="229"/>
      <c r="CA443" s="229"/>
      <c r="CB443" s="229"/>
      <c r="CC443" s="229"/>
    </row>
    <row r="444" spans="1:81" s="2049" customFormat="1" ht="16.5" customHeight="1">
      <c r="A444" s="387"/>
      <c r="B444" s="75" t="s">
        <v>10077</v>
      </c>
      <c r="C444" s="2187"/>
      <c r="D444" s="2187">
        <v>128</v>
      </c>
      <c r="E444" s="2188"/>
      <c r="F444" s="67"/>
      <c r="G444" s="2189"/>
      <c r="H444" s="67"/>
      <c r="I444" s="67"/>
      <c r="J444" s="67"/>
      <c r="K444" s="2190"/>
      <c r="L444" s="2190"/>
      <c r="M444" s="2241"/>
      <c r="N444" s="2191"/>
      <c r="O444" s="2191"/>
      <c r="P444" s="2191"/>
      <c r="Q444" s="66"/>
      <c r="R444" s="66"/>
      <c r="S444" s="66"/>
      <c r="T444" s="66"/>
      <c r="U444" s="66"/>
      <c r="V444" s="66"/>
      <c r="W444" s="66"/>
      <c r="X444" s="68"/>
      <c r="Y444" s="66"/>
      <c r="Z444" s="66"/>
      <c r="AA444" s="66"/>
      <c r="AB444" s="66"/>
      <c r="AC444" s="66"/>
      <c r="AD444" s="66"/>
      <c r="AE444" s="66"/>
      <c r="AF444" s="2242"/>
      <c r="AG444" s="66"/>
      <c r="AH444" s="66"/>
      <c r="AI444" s="68"/>
      <c r="AJ444" s="68"/>
      <c r="AK444" s="67"/>
      <c r="AL444" s="67"/>
      <c r="AM444" s="67"/>
      <c r="AN444" s="67"/>
      <c r="AO444" s="67"/>
      <c r="AP444" s="67"/>
      <c r="AQ444" s="67"/>
      <c r="AR444" s="67"/>
      <c r="AS444" s="67"/>
      <c r="AT444" s="67"/>
      <c r="AU444" s="463"/>
      <c r="AV444" s="463"/>
      <c r="AW444" s="66"/>
      <c r="AX444" s="66"/>
      <c r="AY444" s="66"/>
      <c r="AZ444" s="66"/>
      <c r="BA444" s="66"/>
      <c r="BB444" s="2243"/>
      <c r="BC444" s="2243"/>
      <c r="BD444" s="2243"/>
      <c r="BE444" s="2243"/>
      <c r="BF444" s="63"/>
      <c r="BG444" s="63"/>
      <c r="BH444" s="63"/>
      <c r="BI444" s="63"/>
      <c r="BJ444" s="63"/>
      <c r="BK444" s="2243"/>
      <c r="BL444" s="2243"/>
      <c r="BM444" s="2243"/>
      <c r="BN444" s="2244"/>
      <c r="BO444" s="67"/>
      <c r="BP444" s="67"/>
      <c r="BQ444" s="67"/>
      <c r="BR444" s="67"/>
      <c r="BS444" s="67"/>
      <c r="BT444" s="67"/>
      <c r="BU444" s="67"/>
      <c r="BV444" s="67"/>
      <c r="BW444" s="67"/>
      <c r="BX444" s="67"/>
      <c r="BY444" s="67"/>
      <c r="BZ444" s="67"/>
      <c r="CA444" s="67"/>
      <c r="CB444" s="67"/>
      <c r="CC444" s="67"/>
    </row>
    <row r="445" spans="1:81" s="1971" customFormat="1" ht="16.5" customHeight="1">
      <c r="A445" s="492"/>
      <c r="B445" s="603" t="s">
        <v>1840</v>
      </c>
      <c r="C445" s="492"/>
      <c r="D445" s="492"/>
      <c r="E445" s="492"/>
      <c r="F445" s="492"/>
      <c r="G445" s="2245"/>
      <c r="H445" s="492"/>
      <c r="I445" s="492"/>
      <c r="J445" s="492"/>
      <c r="K445" s="492"/>
      <c r="L445" s="492"/>
      <c r="M445" s="115"/>
      <c r="N445" s="492"/>
      <c r="O445" s="492"/>
      <c r="P445" s="492"/>
      <c r="Q445" s="493"/>
      <c r="R445" s="493"/>
      <c r="S445" s="493"/>
      <c r="T445" s="493"/>
      <c r="U445" s="493"/>
      <c r="V445" s="493"/>
      <c r="W445" s="493"/>
      <c r="X445" s="1997"/>
      <c r="Y445" s="493"/>
      <c r="Z445" s="493"/>
      <c r="AA445" s="493"/>
      <c r="AB445" s="493"/>
      <c r="AC445" s="493"/>
      <c r="AD445" s="493"/>
      <c r="AE445" s="493"/>
      <c r="AF445" s="492"/>
      <c r="AG445" s="493"/>
      <c r="AH445" s="493"/>
      <c r="AI445" s="492"/>
      <c r="AJ445" s="492"/>
      <c r="AK445" s="492"/>
      <c r="AL445" s="492"/>
      <c r="AM445" s="492"/>
      <c r="AN445" s="492"/>
      <c r="AO445" s="492"/>
      <c r="AP445" s="492"/>
      <c r="AQ445" s="492"/>
      <c r="AR445" s="492"/>
      <c r="AS445" s="492"/>
      <c r="AT445" s="492"/>
      <c r="AU445" s="181"/>
      <c r="AV445" s="181"/>
      <c r="AW445" s="493"/>
      <c r="AX445" s="493"/>
      <c r="AY445" s="493"/>
      <c r="AZ445" s="493"/>
      <c r="BA445" s="493"/>
      <c r="BB445" s="1997"/>
      <c r="BC445" s="1997"/>
      <c r="BD445" s="492"/>
      <c r="BE445" s="492"/>
      <c r="BF445" s="181"/>
      <c r="BG445" s="181"/>
      <c r="BH445" s="181"/>
      <c r="BI445" s="181"/>
      <c r="BJ445" s="181"/>
      <c r="BK445" s="1997"/>
      <c r="BL445" s="1997"/>
      <c r="BM445" s="492"/>
      <c r="BN445" s="1998"/>
      <c r="BO445" s="492"/>
      <c r="BP445" s="492"/>
      <c r="BQ445" s="492"/>
      <c r="BR445" s="492"/>
      <c r="BS445" s="492"/>
      <c r="BT445" s="492"/>
      <c r="BU445" s="492"/>
      <c r="BV445" s="492"/>
      <c r="BW445" s="492"/>
      <c r="BX445" s="492"/>
      <c r="BY445" s="492"/>
      <c r="BZ445" s="492"/>
      <c r="CA445" s="492"/>
      <c r="CB445" s="492"/>
      <c r="CC445" s="492"/>
    </row>
    <row r="446" spans="1:81" s="1971" customFormat="1" ht="16.5" customHeight="1">
      <c r="A446" s="240">
        <v>384</v>
      </c>
      <c r="B446" s="115" t="s">
        <v>10076</v>
      </c>
      <c r="C446" s="115" t="s">
        <v>10075</v>
      </c>
      <c r="D446" s="115" t="s">
        <v>10074</v>
      </c>
      <c r="E446" s="115" t="s">
        <v>4979</v>
      </c>
      <c r="F446" s="115" t="s">
        <v>10073</v>
      </c>
      <c r="G446" s="1967" t="s">
        <v>10072</v>
      </c>
      <c r="H446" s="115" t="s">
        <v>10071</v>
      </c>
      <c r="I446" s="115" t="s">
        <v>10070</v>
      </c>
      <c r="J446" s="115" t="s">
        <v>4921</v>
      </c>
      <c r="K446" s="2013" t="s">
        <v>10069</v>
      </c>
      <c r="L446" s="2013" t="s">
        <v>10068</v>
      </c>
      <c r="M446" s="2330" t="s">
        <v>10067</v>
      </c>
      <c r="N446" s="2010" t="s">
        <v>4953</v>
      </c>
      <c r="O446" s="2001"/>
      <c r="P446" s="2001" t="s">
        <v>4970</v>
      </c>
      <c r="Q446" s="112">
        <v>49346</v>
      </c>
      <c r="R446" s="112">
        <v>14893</v>
      </c>
      <c r="S446" s="112">
        <v>3282</v>
      </c>
      <c r="T446" s="112">
        <v>2185</v>
      </c>
      <c r="U446" s="98" t="s">
        <v>10066</v>
      </c>
      <c r="V446" s="112">
        <v>1097</v>
      </c>
      <c r="W446" s="112">
        <v>2230</v>
      </c>
      <c r="X446" s="117" t="s">
        <v>4969</v>
      </c>
      <c r="Y446" s="112">
        <v>1587</v>
      </c>
      <c r="Z446" s="98">
        <v>127</v>
      </c>
      <c r="AA446" s="98">
        <v>30765</v>
      </c>
      <c r="AB446" s="112">
        <v>1661</v>
      </c>
      <c r="AC446" s="112">
        <v>23</v>
      </c>
      <c r="AD446" s="112"/>
      <c r="AE446" s="112">
        <v>150</v>
      </c>
      <c r="AF446" s="216" t="s">
        <v>10065</v>
      </c>
      <c r="AG446" s="98">
        <v>114815</v>
      </c>
      <c r="AH446" s="98">
        <v>135369</v>
      </c>
      <c r="AI446" s="240" t="s">
        <v>10064</v>
      </c>
      <c r="AJ446" s="240" t="s">
        <v>10063</v>
      </c>
      <c r="AK446" s="240" t="s">
        <v>10062</v>
      </c>
      <c r="AL446" s="115">
        <v>17</v>
      </c>
      <c r="AM446" s="115">
        <v>3</v>
      </c>
      <c r="AN446" s="115">
        <v>9</v>
      </c>
      <c r="AO446" s="115">
        <v>5</v>
      </c>
      <c r="AP446" s="115"/>
      <c r="AQ446" s="115">
        <v>310</v>
      </c>
      <c r="AR446" s="115" t="s">
        <v>4932</v>
      </c>
      <c r="AS446" s="115" t="s">
        <v>14124</v>
      </c>
      <c r="AT446" s="240" t="s">
        <v>5562</v>
      </c>
      <c r="AU446" s="109">
        <v>138083</v>
      </c>
      <c r="AV446" s="109">
        <v>445.42903225806452</v>
      </c>
      <c r="AW446" s="112"/>
      <c r="AX446" s="112"/>
      <c r="AY446" s="112"/>
      <c r="AZ446" s="112"/>
      <c r="BA446" s="112"/>
      <c r="BB446" s="2322"/>
      <c r="BC446" s="2322"/>
      <c r="BD446" s="2322"/>
      <c r="BE446" s="240" t="s">
        <v>10061</v>
      </c>
      <c r="BF446" s="109"/>
      <c r="BG446" s="109"/>
      <c r="BH446" s="109"/>
      <c r="BI446" s="109"/>
      <c r="BJ446" s="109"/>
      <c r="BK446" s="2322"/>
      <c r="BL446" s="2322"/>
      <c r="BM446" s="2002"/>
      <c r="BN446" s="2003" t="s">
        <v>10061</v>
      </c>
      <c r="BO446" s="115">
        <v>7</v>
      </c>
      <c r="BP446" s="115">
        <v>2</v>
      </c>
      <c r="BQ446" s="115">
        <v>5</v>
      </c>
      <c r="BR446" s="115">
        <v>1</v>
      </c>
      <c r="BS446" s="115">
        <v>13</v>
      </c>
      <c r="BT446" s="115">
        <v>14</v>
      </c>
      <c r="BU446" s="115">
        <v>26</v>
      </c>
      <c r="BV446" s="115">
        <v>3</v>
      </c>
      <c r="BW446" s="115"/>
      <c r="BX446" s="115"/>
      <c r="BY446" s="115"/>
      <c r="BZ446" s="115"/>
      <c r="CA446" s="115"/>
      <c r="CB446" s="115"/>
      <c r="CC446" s="115"/>
    </row>
    <row r="447" spans="1:81" s="1971" customFormat="1" ht="16.5" customHeight="1">
      <c r="A447" s="94">
        <v>385</v>
      </c>
      <c r="B447" s="94" t="s">
        <v>1840</v>
      </c>
      <c r="C447" s="94" t="s">
        <v>1893</v>
      </c>
      <c r="D447" s="94" t="s">
        <v>43</v>
      </c>
      <c r="E447" s="94" t="s">
        <v>5989</v>
      </c>
      <c r="F447" s="94" t="s">
        <v>10060</v>
      </c>
      <c r="G447" s="2016" t="s">
        <v>10059</v>
      </c>
      <c r="H447" s="505" t="s">
        <v>10058</v>
      </c>
      <c r="I447" s="94" t="s">
        <v>10057</v>
      </c>
      <c r="J447" s="2018" t="s">
        <v>4953</v>
      </c>
      <c r="K447" s="94" t="s">
        <v>5989</v>
      </c>
      <c r="L447" s="94" t="s">
        <v>5989</v>
      </c>
      <c r="M447" s="94" t="s">
        <v>10056</v>
      </c>
      <c r="N447" s="2018" t="s">
        <v>4953</v>
      </c>
      <c r="O447" s="2018"/>
      <c r="P447" s="2018" t="s">
        <v>4953</v>
      </c>
      <c r="Q447" s="91">
        <v>5298</v>
      </c>
      <c r="R447" s="91">
        <v>1417</v>
      </c>
      <c r="S447" s="91">
        <v>263</v>
      </c>
      <c r="T447" s="91">
        <v>263</v>
      </c>
      <c r="U447" s="91" t="s">
        <v>5030</v>
      </c>
      <c r="V447" s="91"/>
      <c r="W447" s="91"/>
      <c r="X447" s="96"/>
      <c r="Y447" s="91"/>
      <c r="Z447" s="91"/>
      <c r="AA447" s="91"/>
      <c r="AB447" s="91"/>
      <c r="AC447" s="91"/>
      <c r="AD447" s="91"/>
      <c r="AE447" s="91">
        <v>15</v>
      </c>
      <c r="AF447" s="94" t="s">
        <v>10055</v>
      </c>
      <c r="AG447" s="91">
        <v>1020</v>
      </c>
      <c r="AH447" s="91">
        <v>1020</v>
      </c>
      <c r="AI447" s="94"/>
      <c r="AJ447" s="94"/>
      <c r="AK447" s="94"/>
      <c r="AL447" s="505"/>
      <c r="AM447" s="94"/>
      <c r="AN447" s="94"/>
      <c r="AO447" s="94"/>
      <c r="AP447" s="94"/>
      <c r="AQ447" s="94">
        <v>298</v>
      </c>
      <c r="AR447" s="94" t="s">
        <v>6928</v>
      </c>
      <c r="AS447" s="94" t="s">
        <v>6928</v>
      </c>
      <c r="AT447" s="94"/>
      <c r="AU447" s="2020">
        <v>5340</v>
      </c>
      <c r="AV447" s="109">
        <v>17.919463087248321</v>
      </c>
      <c r="AW447" s="91"/>
      <c r="AX447" s="91"/>
      <c r="AY447" s="91"/>
      <c r="AZ447" s="91"/>
      <c r="BA447" s="91"/>
      <c r="BB447" s="254"/>
      <c r="BC447" s="254"/>
      <c r="BD447" s="94"/>
      <c r="BE447" s="94" t="s">
        <v>5128</v>
      </c>
      <c r="BF447" s="90"/>
      <c r="BG447" s="90"/>
      <c r="BH447" s="90"/>
      <c r="BI447" s="90"/>
      <c r="BJ447" s="90"/>
      <c r="BK447" s="254"/>
      <c r="BL447" s="254"/>
      <c r="BM447" s="94"/>
      <c r="BN447" s="2073"/>
      <c r="BO447" s="505"/>
      <c r="BP447" s="94"/>
      <c r="BQ447" s="94"/>
      <c r="BR447" s="94"/>
      <c r="BS447" s="94"/>
      <c r="BT447" s="94">
        <v>2</v>
      </c>
      <c r="BU447" s="94"/>
      <c r="BV447" s="94"/>
      <c r="BW447" s="94"/>
      <c r="BX447" s="94"/>
      <c r="BY447" s="2036"/>
      <c r="BZ447" s="94"/>
      <c r="CA447" s="94"/>
      <c r="CB447" s="94"/>
      <c r="CC447" s="94"/>
    </row>
    <row r="448" spans="1:81" s="1971" customFormat="1" ht="16.5" customHeight="1">
      <c r="A448" s="115">
        <v>386</v>
      </c>
      <c r="B448" s="115" t="s">
        <v>1840</v>
      </c>
      <c r="C448" s="115" t="s">
        <v>1856</v>
      </c>
      <c r="D448" s="115" t="s">
        <v>43</v>
      </c>
      <c r="E448" s="115" t="s">
        <v>4926</v>
      </c>
      <c r="F448" s="115" t="s">
        <v>10054</v>
      </c>
      <c r="G448" s="1967" t="s">
        <v>10053</v>
      </c>
      <c r="H448" s="115" t="s">
        <v>10052</v>
      </c>
      <c r="I448" s="115" t="s">
        <v>10051</v>
      </c>
      <c r="J448" s="115" t="s">
        <v>4921</v>
      </c>
      <c r="K448" s="2013" t="s">
        <v>10050</v>
      </c>
      <c r="L448" s="2009" t="s">
        <v>10049</v>
      </c>
      <c r="M448" s="94" t="s">
        <v>10048</v>
      </c>
      <c r="N448" s="2001" t="s">
        <v>4917</v>
      </c>
      <c r="O448" s="2001"/>
      <c r="P448" s="2001" t="s">
        <v>4993</v>
      </c>
      <c r="Q448" s="112">
        <v>36333</v>
      </c>
      <c r="R448" s="112">
        <v>3848</v>
      </c>
      <c r="S448" s="112">
        <v>1020</v>
      </c>
      <c r="T448" s="112">
        <v>539</v>
      </c>
      <c r="U448" s="112" t="s">
        <v>5141</v>
      </c>
      <c r="V448" s="112">
        <v>481</v>
      </c>
      <c r="W448" s="112">
        <v>194</v>
      </c>
      <c r="X448" s="117" t="s">
        <v>5029</v>
      </c>
      <c r="Y448" s="112">
        <v>113</v>
      </c>
      <c r="Z448" s="112">
        <v>39</v>
      </c>
      <c r="AA448" s="112">
        <v>3228</v>
      </c>
      <c r="AB448" s="112">
        <v>142</v>
      </c>
      <c r="AC448" s="112"/>
      <c r="AD448" s="112"/>
      <c r="AE448" s="112">
        <v>103</v>
      </c>
      <c r="AF448" s="115" t="s">
        <v>10047</v>
      </c>
      <c r="AG448" s="91">
        <v>4894</v>
      </c>
      <c r="AH448" s="112">
        <v>16705</v>
      </c>
      <c r="AI448" s="115"/>
      <c r="AJ448" s="115"/>
      <c r="AK448" s="216" t="s">
        <v>5593</v>
      </c>
      <c r="AL448" s="240">
        <v>13</v>
      </c>
      <c r="AM448" s="240">
        <v>1</v>
      </c>
      <c r="AN448" s="240">
        <v>8</v>
      </c>
      <c r="AO448" s="240">
        <v>4</v>
      </c>
      <c r="AP448" s="240"/>
      <c r="AQ448" s="240">
        <v>307</v>
      </c>
      <c r="AR448" s="240" t="s">
        <v>10046</v>
      </c>
      <c r="AS448" s="240" t="s">
        <v>10045</v>
      </c>
      <c r="AT448" s="240" t="s">
        <v>10044</v>
      </c>
      <c r="AU448" s="221">
        <v>50889</v>
      </c>
      <c r="AV448" s="109">
        <v>165.76221498371336</v>
      </c>
      <c r="AW448" s="112"/>
      <c r="AX448" s="112"/>
      <c r="AY448" s="112"/>
      <c r="AZ448" s="112"/>
      <c r="BA448" s="112"/>
      <c r="BB448" s="117"/>
      <c r="BC448" s="117"/>
      <c r="BD448" s="117"/>
      <c r="BE448" s="2011" t="s">
        <v>10043</v>
      </c>
      <c r="BF448" s="109"/>
      <c r="BG448" s="109"/>
      <c r="BH448" s="109"/>
      <c r="BI448" s="109"/>
      <c r="BJ448" s="109"/>
      <c r="BK448" s="117"/>
      <c r="BL448" s="117"/>
      <c r="BM448" s="2002"/>
      <c r="BN448" s="2012" t="s">
        <v>4908</v>
      </c>
      <c r="BO448" s="115"/>
      <c r="BP448" s="115"/>
      <c r="BQ448" s="115"/>
      <c r="BR448" s="115"/>
      <c r="BS448" s="115">
        <v>5</v>
      </c>
      <c r="BT448" s="115"/>
      <c r="BU448" s="115">
        <v>3</v>
      </c>
      <c r="BV448" s="115">
        <v>12</v>
      </c>
      <c r="BW448" s="115"/>
      <c r="BX448" s="115"/>
      <c r="BY448" s="115"/>
      <c r="BZ448" s="115"/>
      <c r="CA448" s="115"/>
      <c r="CB448" s="115"/>
      <c r="CC448" s="115"/>
    </row>
    <row r="449" spans="1:81" s="2049" customFormat="1" ht="16.5" customHeight="1">
      <c r="A449" s="2132"/>
      <c r="B449" s="167" t="s">
        <v>10042</v>
      </c>
      <c r="C449" s="2133"/>
      <c r="D449" s="2133">
        <v>3</v>
      </c>
      <c r="E449" s="2134"/>
      <c r="F449" s="229"/>
      <c r="G449" s="2159"/>
      <c r="H449" s="229"/>
      <c r="I449" s="229"/>
      <c r="J449" s="229"/>
      <c r="K449" s="2160"/>
      <c r="L449" s="2160"/>
      <c r="M449" s="2238"/>
      <c r="N449" s="2161"/>
      <c r="O449" s="2161"/>
      <c r="P449" s="2161"/>
      <c r="Q449" s="160"/>
      <c r="R449" s="160"/>
      <c r="S449" s="160"/>
      <c r="T449" s="160"/>
      <c r="U449" s="160"/>
      <c r="V449" s="160"/>
      <c r="W449" s="160"/>
      <c r="X449" s="162"/>
      <c r="Y449" s="160"/>
      <c r="Z449" s="160"/>
      <c r="AA449" s="160"/>
      <c r="AB449" s="160"/>
      <c r="AC449" s="160"/>
      <c r="AD449" s="160"/>
      <c r="AE449" s="160"/>
      <c r="AF449" s="317"/>
      <c r="AG449" s="160"/>
      <c r="AH449" s="160"/>
      <c r="AI449" s="162"/>
      <c r="AJ449" s="162"/>
      <c r="AK449" s="229"/>
      <c r="AL449" s="229"/>
      <c r="AM449" s="229"/>
      <c r="AN449" s="229"/>
      <c r="AO449" s="229"/>
      <c r="AP449" s="229"/>
      <c r="AQ449" s="229"/>
      <c r="AR449" s="229"/>
      <c r="AS449" s="229"/>
      <c r="AT449" s="229"/>
      <c r="AU449" s="471"/>
      <c r="AV449" s="471"/>
      <c r="AW449" s="470"/>
      <c r="AX449" s="160"/>
      <c r="AY449" s="160"/>
      <c r="AZ449" s="160"/>
      <c r="BA449" s="160"/>
      <c r="BB449" s="2239"/>
      <c r="BC449" s="2239"/>
      <c r="BD449" s="2239"/>
      <c r="BE449" s="2239"/>
      <c r="BF449" s="158"/>
      <c r="BG449" s="158"/>
      <c r="BH449" s="158"/>
      <c r="BI449" s="158"/>
      <c r="BJ449" s="158"/>
      <c r="BK449" s="2239"/>
      <c r="BL449" s="2239"/>
      <c r="BM449" s="2239"/>
      <c r="BN449" s="2240"/>
      <c r="BO449" s="229"/>
      <c r="BP449" s="229"/>
      <c r="BQ449" s="229"/>
      <c r="BR449" s="229"/>
      <c r="BS449" s="229"/>
      <c r="BT449" s="229"/>
      <c r="BU449" s="229"/>
      <c r="BV449" s="229"/>
      <c r="BW449" s="229"/>
      <c r="BX449" s="229"/>
      <c r="BY449" s="229"/>
      <c r="BZ449" s="229"/>
      <c r="CA449" s="229"/>
      <c r="CB449" s="229"/>
      <c r="CC449" s="229"/>
    </row>
    <row r="450" spans="1:81" s="1971" customFormat="1" ht="16.5" customHeight="1">
      <c r="A450" s="240">
        <v>387</v>
      </c>
      <c r="B450" s="94" t="s">
        <v>1840</v>
      </c>
      <c r="C450" s="94" t="s">
        <v>1846</v>
      </c>
      <c r="D450" s="94" t="s">
        <v>5986</v>
      </c>
      <c r="E450" s="94" t="s">
        <v>5989</v>
      </c>
      <c r="F450" s="94" t="s">
        <v>10041</v>
      </c>
      <c r="G450" s="2273" t="s">
        <v>10040</v>
      </c>
      <c r="H450" s="94" t="s">
        <v>10039</v>
      </c>
      <c r="I450" s="94" t="s">
        <v>10038</v>
      </c>
      <c r="J450" s="94" t="s">
        <v>4953</v>
      </c>
      <c r="K450" s="94" t="s">
        <v>5989</v>
      </c>
      <c r="L450" s="94" t="s">
        <v>5989</v>
      </c>
      <c r="M450" s="94" t="s">
        <v>10037</v>
      </c>
      <c r="N450" s="94" t="s">
        <v>4953</v>
      </c>
      <c r="O450" s="94"/>
      <c r="P450" s="94" t="s">
        <v>4953</v>
      </c>
      <c r="Q450" s="91">
        <v>3196</v>
      </c>
      <c r="R450" s="91">
        <v>1240.5999999999999</v>
      </c>
      <c r="S450" s="91">
        <v>794</v>
      </c>
      <c r="T450" s="91">
        <v>794</v>
      </c>
      <c r="U450" s="91" t="s">
        <v>9664</v>
      </c>
      <c r="V450" s="91"/>
      <c r="W450" s="91"/>
      <c r="X450" s="96"/>
      <c r="Y450" s="91"/>
      <c r="Z450" s="91"/>
      <c r="AA450" s="91"/>
      <c r="AB450" s="91"/>
      <c r="AC450" s="91">
        <v>35</v>
      </c>
      <c r="AD450" s="91">
        <v>272</v>
      </c>
      <c r="AE450" s="91">
        <v>50</v>
      </c>
      <c r="AF450" s="94" t="s">
        <v>10036</v>
      </c>
      <c r="AG450" s="91"/>
      <c r="AH450" s="91">
        <v>276</v>
      </c>
      <c r="AI450" s="94"/>
      <c r="AJ450" s="94"/>
      <c r="AK450" s="94"/>
      <c r="AL450" s="115"/>
      <c r="AM450" s="94"/>
      <c r="AN450" s="94"/>
      <c r="AO450" s="94"/>
      <c r="AP450" s="94"/>
      <c r="AQ450" s="94">
        <v>365</v>
      </c>
      <c r="AR450" s="2036" t="s">
        <v>4932</v>
      </c>
      <c r="AS450" s="2036" t="s">
        <v>4932</v>
      </c>
      <c r="AT450" s="94"/>
      <c r="AU450" s="90">
        <v>150000</v>
      </c>
      <c r="AV450" s="109">
        <v>410.95890410958901</v>
      </c>
      <c r="AW450" s="91"/>
      <c r="AX450" s="91"/>
      <c r="AY450" s="91"/>
      <c r="AZ450" s="91"/>
      <c r="BA450" s="91"/>
      <c r="BB450" s="96"/>
      <c r="BC450" s="96"/>
      <c r="BD450" s="94"/>
      <c r="BE450" s="94" t="s">
        <v>10035</v>
      </c>
      <c r="BF450" s="90"/>
      <c r="BG450" s="90"/>
      <c r="BH450" s="90"/>
      <c r="BI450" s="90"/>
      <c r="BJ450" s="90"/>
      <c r="BK450" s="96"/>
      <c r="BL450" s="96"/>
      <c r="BM450" s="94"/>
      <c r="BN450" s="2073"/>
      <c r="BO450" s="115"/>
      <c r="BP450" s="94"/>
      <c r="BQ450" s="94"/>
      <c r="BR450" s="94"/>
      <c r="BS450" s="94"/>
      <c r="BT450" s="94"/>
      <c r="BU450" s="94"/>
      <c r="BV450" s="94">
        <v>2</v>
      </c>
      <c r="BW450" s="94"/>
      <c r="BX450" s="94"/>
      <c r="BY450" s="240"/>
      <c r="BZ450" s="94"/>
      <c r="CA450" s="94"/>
      <c r="CB450" s="94"/>
      <c r="CC450" s="94"/>
    </row>
    <row r="451" spans="1:81" s="1971" customFormat="1" ht="16.5" customHeight="1">
      <c r="A451" s="505">
        <v>388</v>
      </c>
      <c r="B451" s="505" t="s">
        <v>1840</v>
      </c>
      <c r="C451" s="505" t="s">
        <v>1846</v>
      </c>
      <c r="D451" s="505" t="s">
        <v>5986</v>
      </c>
      <c r="E451" s="505" t="s">
        <v>4926</v>
      </c>
      <c r="F451" s="505" t="s">
        <v>10034</v>
      </c>
      <c r="G451" s="2295" t="s">
        <v>10033</v>
      </c>
      <c r="H451" s="505" t="s">
        <v>10032</v>
      </c>
      <c r="I451" s="2331" t="s">
        <v>10031</v>
      </c>
      <c r="J451" s="505" t="s">
        <v>4921</v>
      </c>
      <c r="K451" s="2017" t="s">
        <v>10030</v>
      </c>
      <c r="L451" s="2013" t="s">
        <v>10029</v>
      </c>
      <c r="M451" s="2000" t="s">
        <v>10028</v>
      </c>
      <c r="N451" s="115" t="s">
        <v>4921</v>
      </c>
      <c r="O451" s="2018" t="s">
        <v>4936</v>
      </c>
      <c r="P451" s="115" t="s">
        <v>4921</v>
      </c>
      <c r="Q451" s="112">
        <v>151242</v>
      </c>
      <c r="R451" s="112">
        <v>10760</v>
      </c>
      <c r="S451" s="112">
        <v>2849</v>
      </c>
      <c r="T451" s="112">
        <v>2144</v>
      </c>
      <c r="U451" s="112" t="s">
        <v>5141</v>
      </c>
      <c r="V451" s="112">
        <v>705</v>
      </c>
      <c r="W451" s="112">
        <v>192</v>
      </c>
      <c r="X451" s="117" t="s">
        <v>4935</v>
      </c>
      <c r="Y451" s="112">
        <v>1169</v>
      </c>
      <c r="Z451" s="112"/>
      <c r="AA451" s="112"/>
      <c r="AB451" s="112">
        <v>260</v>
      </c>
      <c r="AC451" s="112">
        <v>303</v>
      </c>
      <c r="AD451" s="112">
        <v>46</v>
      </c>
      <c r="AE451" s="112">
        <v>231</v>
      </c>
      <c r="AF451" s="94" t="s">
        <v>10027</v>
      </c>
      <c r="AG451" s="112"/>
      <c r="AH451" s="112">
        <v>7165</v>
      </c>
      <c r="AI451" s="505"/>
      <c r="AJ451" s="505"/>
      <c r="AK451" s="505" t="s">
        <v>4911</v>
      </c>
      <c r="AL451" s="505">
        <v>3</v>
      </c>
      <c r="AM451" s="505"/>
      <c r="AN451" s="505">
        <v>3</v>
      </c>
      <c r="AO451" s="505"/>
      <c r="AP451" s="505"/>
      <c r="AQ451" s="2331">
        <v>265</v>
      </c>
      <c r="AR451" s="115" t="s">
        <v>4932</v>
      </c>
      <c r="AS451" s="115" t="s">
        <v>4932</v>
      </c>
      <c r="AT451" s="505" t="s">
        <v>7989</v>
      </c>
      <c r="AU451" s="2332">
        <v>167279</v>
      </c>
      <c r="AV451" s="109">
        <v>631.24150943396228</v>
      </c>
      <c r="AW451" s="112"/>
      <c r="AX451" s="112"/>
      <c r="AY451" s="112"/>
      <c r="AZ451" s="112"/>
      <c r="BA451" s="112"/>
      <c r="BB451" s="254"/>
      <c r="BC451" s="254"/>
      <c r="BD451" s="254"/>
      <c r="BE451" s="2021" t="s">
        <v>4908</v>
      </c>
      <c r="BF451" s="109"/>
      <c r="BG451" s="109"/>
      <c r="BH451" s="109"/>
      <c r="BI451" s="109"/>
      <c r="BJ451" s="109"/>
      <c r="BK451" s="254"/>
      <c r="BL451" s="254"/>
      <c r="BM451" s="2021"/>
      <c r="BN451" s="2333"/>
      <c r="BO451" s="505">
        <v>3</v>
      </c>
      <c r="BP451" s="505">
        <v>1</v>
      </c>
      <c r="BQ451" s="505">
        <v>2</v>
      </c>
      <c r="BR451" s="505">
        <v>1</v>
      </c>
      <c r="BS451" s="505"/>
      <c r="BT451" s="505">
        <v>7</v>
      </c>
      <c r="BU451" s="505">
        <v>10</v>
      </c>
      <c r="BV451" s="505"/>
      <c r="BW451" s="505"/>
      <c r="BX451" s="505"/>
      <c r="BY451" s="505"/>
      <c r="BZ451" s="505"/>
      <c r="CA451" s="505"/>
      <c r="CB451" s="505"/>
      <c r="CC451" s="505"/>
    </row>
    <row r="452" spans="1:81" s="106" customFormat="1" ht="16.5" customHeight="1">
      <c r="A452" s="240">
        <v>389</v>
      </c>
      <c r="B452" s="240" t="s">
        <v>1840</v>
      </c>
      <c r="C452" s="240" t="s">
        <v>1893</v>
      </c>
      <c r="D452" s="216" t="s">
        <v>5986</v>
      </c>
      <c r="E452" s="216" t="s">
        <v>4926</v>
      </c>
      <c r="F452" s="216" t="s">
        <v>10026</v>
      </c>
      <c r="G452" s="2334" t="s">
        <v>10025</v>
      </c>
      <c r="H452" s="2183" t="s">
        <v>10024</v>
      </c>
      <c r="I452" s="216" t="s">
        <v>10023</v>
      </c>
      <c r="J452" s="216" t="s">
        <v>4993</v>
      </c>
      <c r="K452" s="216" t="s">
        <v>10022</v>
      </c>
      <c r="L452" s="216" t="s">
        <v>10021</v>
      </c>
      <c r="M452" s="2030" t="s">
        <v>10020</v>
      </c>
      <c r="N452" s="2213" t="s">
        <v>4953</v>
      </c>
      <c r="O452" s="2213"/>
      <c r="P452" s="216" t="s">
        <v>4953</v>
      </c>
      <c r="Q452" s="98">
        <v>14993</v>
      </c>
      <c r="R452" s="98">
        <v>4306</v>
      </c>
      <c r="S452" s="98">
        <v>1258</v>
      </c>
      <c r="T452" s="98">
        <v>1006</v>
      </c>
      <c r="U452" s="98" t="s">
        <v>5052</v>
      </c>
      <c r="V452" s="98">
        <v>252</v>
      </c>
      <c r="W452" s="98">
        <v>364</v>
      </c>
      <c r="X452" s="218" t="s">
        <v>4915</v>
      </c>
      <c r="Y452" s="98">
        <v>112</v>
      </c>
      <c r="Z452" s="98">
        <v>64.2</v>
      </c>
      <c r="AA452" s="98">
        <v>301</v>
      </c>
      <c r="AB452" s="98">
        <v>98</v>
      </c>
      <c r="AC452" s="98"/>
      <c r="AD452" s="98">
        <v>152</v>
      </c>
      <c r="AE452" s="98">
        <v>130</v>
      </c>
      <c r="AF452" s="216" t="s">
        <v>10019</v>
      </c>
      <c r="AG452" s="98" t="s">
        <v>10018</v>
      </c>
      <c r="AH452" s="98">
        <v>7611</v>
      </c>
      <c r="AI452" s="216"/>
      <c r="AJ452" s="216"/>
      <c r="AK452" s="216" t="s">
        <v>10017</v>
      </c>
      <c r="AL452" s="216"/>
      <c r="AM452" s="216"/>
      <c r="AN452" s="216"/>
      <c r="AO452" s="216"/>
      <c r="AP452" s="216"/>
      <c r="AQ452" s="216">
        <v>350</v>
      </c>
      <c r="AR452" s="2183" t="s">
        <v>10016</v>
      </c>
      <c r="AS452" s="2183" t="s">
        <v>10016</v>
      </c>
      <c r="AT452" s="216" t="s">
        <v>10015</v>
      </c>
      <c r="AU452" s="221">
        <v>125307</v>
      </c>
      <c r="AV452" s="109">
        <v>358.02</v>
      </c>
      <c r="AW452" s="98"/>
      <c r="AX452" s="98"/>
      <c r="AY452" s="98"/>
      <c r="AZ452" s="98"/>
      <c r="BA452" s="98"/>
      <c r="BB452" s="374"/>
      <c r="BC452" s="218"/>
      <c r="BD452" s="216"/>
      <c r="BE452" s="216" t="s">
        <v>10014</v>
      </c>
      <c r="BF452" s="221"/>
      <c r="BG452" s="221"/>
      <c r="BH452" s="221"/>
      <c r="BI452" s="221"/>
      <c r="BJ452" s="221"/>
      <c r="BK452" s="218"/>
      <c r="BL452" s="218"/>
      <c r="BM452" s="216"/>
      <c r="BN452" s="2335" t="s">
        <v>10014</v>
      </c>
      <c r="BO452" s="115">
        <v>1</v>
      </c>
      <c r="BP452" s="94"/>
      <c r="BQ452" s="94">
        <v>1</v>
      </c>
      <c r="BR452" s="94"/>
      <c r="BS452" s="94"/>
      <c r="BT452" s="94">
        <v>4</v>
      </c>
      <c r="BU452" s="94">
        <v>5</v>
      </c>
      <c r="BV452" s="94"/>
      <c r="BW452" s="94"/>
      <c r="BX452" s="216"/>
      <c r="BY452" s="240"/>
      <c r="BZ452" s="216"/>
      <c r="CA452" s="216"/>
      <c r="CB452" s="216"/>
      <c r="CC452" s="216"/>
    </row>
    <row r="453" spans="1:81" s="1971" customFormat="1" ht="16.5" customHeight="1">
      <c r="A453" s="505">
        <v>390</v>
      </c>
      <c r="B453" s="94" t="s">
        <v>1840</v>
      </c>
      <c r="C453" s="94" t="s">
        <v>1870</v>
      </c>
      <c r="D453" s="94" t="s">
        <v>5986</v>
      </c>
      <c r="E453" s="94" t="s">
        <v>4926</v>
      </c>
      <c r="F453" s="94" t="s">
        <v>10013</v>
      </c>
      <c r="G453" s="2273" t="s">
        <v>10012</v>
      </c>
      <c r="H453" s="94" t="s">
        <v>10011</v>
      </c>
      <c r="I453" s="94" t="s">
        <v>8833</v>
      </c>
      <c r="J453" s="94" t="s">
        <v>4993</v>
      </c>
      <c r="K453" s="94" t="s">
        <v>5981</v>
      </c>
      <c r="L453" s="94" t="s">
        <v>10010</v>
      </c>
      <c r="M453" s="94" t="s">
        <v>9251</v>
      </c>
      <c r="N453" s="94" t="s">
        <v>4953</v>
      </c>
      <c r="O453" s="94"/>
      <c r="P453" s="94" t="s">
        <v>4953</v>
      </c>
      <c r="Q453" s="91">
        <v>88976</v>
      </c>
      <c r="R453" s="91">
        <v>1060.95</v>
      </c>
      <c r="S453" s="91">
        <v>880</v>
      </c>
      <c r="T453" s="91">
        <v>880</v>
      </c>
      <c r="U453" s="91" t="s">
        <v>5030</v>
      </c>
      <c r="V453" s="91"/>
      <c r="W453" s="91"/>
      <c r="X453" s="96"/>
      <c r="Y453" s="91"/>
      <c r="Z453" s="91"/>
      <c r="AA453" s="91"/>
      <c r="AB453" s="91">
        <v>10</v>
      </c>
      <c r="AC453" s="91"/>
      <c r="AD453" s="91"/>
      <c r="AE453" s="91">
        <v>50</v>
      </c>
      <c r="AF453" s="94" t="s">
        <v>10009</v>
      </c>
      <c r="AG453" s="91">
        <v>361</v>
      </c>
      <c r="AH453" s="91">
        <v>545</v>
      </c>
      <c r="AI453" s="94"/>
      <c r="AJ453" s="94"/>
      <c r="AK453" s="94"/>
      <c r="AL453" s="115"/>
      <c r="AM453" s="94"/>
      <c r="AN453" s="94"/>
      <c r="AO453" s="94"/>
      <c r="AP453" s="94"/>
      <c r="AQ453" s="94">
        <v>190</v>
      </c>
      <c r="AR453" s="94" t="s">
        <v>5050</v>
      </c>
      <c r="AS453" s="94" t="s">
        <v>5050</v>
      </c>
      <c r="AT453" s="94" t="s">
        <v>6535</v>
      </c>
      <c r="AU453" s="90">
        <v>18019</v>
      </c>
      <c r="AV453" s="109">
        <v>94.836842105263159</v>
      </c>
      <c r="AW453" s="91">
        <v>2000</v>
      </c>
      <c r="AX453" s="91" t="s">
        <v>5251</v>
      </c>
      <c r="AY453" s="91">
        <v>1000</v>
      </c>
      <c r="AZ453" s="91">
        <v>1400</v>
      </c>
      <c r="BA453" s="91">
        <v>1400</v>
      </c>
      <c r="BB453" s="96" t="s">
        <v>10008</v>
      </c>
      <c r="BC453" s="96">
        <v>50</v>
      </c>
      <c r="BD453" s="94" t="s">
        <v>9954</v>
      </c>
      <c r="BE453" s="94" t="s">
        <v>10007</v>
      </c>
      <c r="BF453" s="90"/>
      <c r="BG453" s="90"/>
      <c r="BH453" s="90"/>
      <c r="BI453" s="90"/>
      <c r="BJ453" s="90"/>
      <c r="BK453" s="96"/>
      <c r="BL453" s="96"/>
      <c r="BM453" s="94"/>
      <c r="BN453" s="2073"/>
      <c r="BO453" s="115"/>
      <c r="BP453" s="94"/>
      <c r="BQ453" s="94"/>
      <c r="BR453" s="94"/>
      <c r="BS453" s="94"/>
      <c r="BT453" s="94"/>
      <c r="BU453" s="94">
        <v>2</v>
      </c>
      <c r="BV453" s="94">
        <v>3</v>
      </c>
      <c r="BW453" s="94"/>
      <c r="BX453" s="94"/>
      <c r="BY453" s="240"/>
      <c r="BZ453" s="94"/>
      <c r="CA453" s="94"/>
      <c r="CB453" s="94"/>
      <c r="CC453" s="94"/>
    </row>
    <row r="454" spans="1:81" s="1971" customFormat="1" ht="16.5" customHeight="1">
      <c r="A454" s="240">
        <v>391</v>
      </c>
      <c r="B454" s="94" t="s">
        <v>1840</v>
      </c>
      <c r="C454" s="94" t="s">
        <v>1841</v>
      </c>
      <c r="D454" s="94" t="s">
        <v>5986</v>
      </c>
      <c r="E454" s="94" t="s">
        <v>5989</v>
      </c>
      <c r="F454" s="94" t="s">
        <v>10006</v>
      </c>
      <c r="G454" s="2273" t="s">
        <v>10005</v>
      </c>
      <c r="H454" s="94" t="s">
        <v>10004</v>
      </c>
      <c r="I454" s="94" t="s">
        <v>10003</v>
      </c>
      <c r="J454" s="94" t="s">
        <v>4953</v>
      </c>
      <c r="K454" s="94" t="s">
        <v>5989</v>
      </c>
      <c r="L454" s="94" t="s">
        <v>5989</v>
      </c>
      <c r="M454" s="94"/>
      <c r="N454" s="2213" t="s">
        <v>4953</v>
      </c>
      <c r="O454" s="94"/>
      <c r="P454" s="94" t="s">
        <v>4953</v>
      </c>
      <c r="Q454" s="91">
        <v>2031</v>
      </c>
      <c r="R454" s="91">
        <v>311</v>
      </c>
      <c r="S454" s="91">
        <v>152</v>
      </c>
      <c r="T454" s="91">
        <v>152</v>
      </c>
      <c r="U454" s="91"/>
      <c r="V454" s="91"/>
      <c r="W454" s="91"/>
      <c r="X454" s="96"/>
      <c r="Y454" s="91"/>
      <c r="Z454" s="91"/>
      <c r="AA454" s="91"/>
      <c r="AB454" s="91">
        <v>31</v>
      </c>
      <c r="AC454" s="91"/>
      <c r="AD454" s="91"/>
      <c r="AE454" s="91">
        <v>6</v>
      </c>
      <c r="AF454" s="94" t="s">
        <v>9687</v>
      </c>
      <c r="AG454" s="91">
        <v>41</v>
      </c>
      <c r="AH454" s="91">
        <v>66</v>
      </c>
      <c r="AI454" s="94"/>
      <c r="AJ454" s="94"/>
      <c r="AK454" s="94"/>
      <c r="AL454" s="115"/>
      <c r="AM454" s="94"/>
      <c r="AN454" s="94"/>
      <c r="AO454" s="94"/>
      <c r="AP454" s="94"/>
      <c r="AQ454" s="94">
        <v>240</v>
      </c>
      <c r="AR454" s="94" t="s">
        <v>5050</v>
      </c>
      <c r="AS454" s="94" t="s">
        <v>5050</v>
      </c>
      <c r="AT454" s="94" t="s">
        <v>10002</v>
      </c>
      <c r="AU454" s="90">
        <v>2726</v>
      </c>
      <c r="AV454" s="109">
        <v>11.358333333333333</v>
      </c>
      <c r="AW454" s="91"/>
      <c r="AX454" s="91"/>
      <c r="AY454" s="91"/>
      <c r="AZ454" s="91"/>
      <c r="BA454" s="91"/>
      <c r="BB454" s="96"/>
      <c r="BC454" s="96"/>
      <c r="BD454" s="94"/>
      <c r="BE454" s="94" t="s">
        <v>5128</v>
      </c>
      <c r="BF454" s="90"/>
      <c r="BG454" s="90"/>
      <c r="BH454" s="90"/>
      <c r="BI454" s="90"/>
      <c r="BJ454" s="90"/>
      <c r="BK454" s="96"/>
      <c r="BL454" s="96"/>
      <c r="BM454" s="94"/>
      <c r="BN454" s="2073"/>
      <c r="BO454" s="115"/>
      <c r="BP454" s="94"/>
      <c r="BQ454" s="94"/>
      <c r="BR454" s="94"/>
      <c r="BS454" s="94"/>
      <c r="BT454" s="94"/>
      <c r="BU454" s="94">
        <v>1</v>
      </c>
      <c r="BV454" s="94"/>
      <c r="BW454" s="94"/>
      <c r="BX454" s="94"/>
      <c r="BY454" s="240"/>
      <c r="BZ454" s="94"/>
      <c r="CA454" s="94"/>
      <c r="CB454" s="94"/>
      <c r="CC454" s="94"/>
    </row>
    <row r="455" spans="1:81" s="1971" customFormat="1" ht="16.5" customHeight="1">
      <c r="A455" s="505">
        <v>392</v>
      </c>
      <c r="B455" s="94" t="s">
        <v>1840</v>
      </c>
      <c r="C455" s="94" t="s">
        <v>1870</v>
      </c>
      <c r="D455" s="94" t="s">
        <v>5986</v>
      </c>
      <c r="E455" s="94" t="s">
        <v>4926</v>
      </c>
      <c r="F455" s="94" t="s">
        <v>10001</v>
      </c>
      <c r="G455" s="2273" t="s">
        <v>10000</v>
      </c>
      <c r="H455" s="94" t="s">
        <v>9999</v>
      </c>
      <c r="I455" s="94" t="s">
        <v>9890</v>
      </c>
      <c r="J455" s="94" t="s">
        <v>4993</v>
      </c>
      <c r="K455" s="94" t="s">
        <v>5981</v>
      </c>
      <c r="L455" s="94" t="s">
        <v>9998</v>
      </c>
      <c r="M455" s="94" t="s">
        <v>9251</v>
      </c>
      <c r="N455" s="94" t="s">
        <v>4953</v>
      </c>
      <c r="O455" s="94"/>
      <c r="P455" s="94" t="s">
        <v>4953</v>
      </c>
      <c r="Q455" s="91">
        <v>4826.3</v>
      </c>
      <c r="R455" s="91">
        <v>853.35</v>
      </c>
      <c r="S455" s="91">
        <v>232</v>
      </c>
      <c r="T455" s="91">
        <v>232</v>
      </c>
      <c r="U455" s="91" t="s">
        <v>5030</v>
      </c>
      <c r="V455" s="91"/>
      <c r="W455" s="91">
        <v>22</v>
      </c>
      <c r="X455" s="96" t="s">
        <v>5029</v>
      </c>
      <c r="Y455" s="91">
        <v>77</v>
      </c>
      <c r="Z455" s="91">
        <v>15.53</v>
      </c>
      <c r="AA455" s="91">
        <v>30</v>
      </c>
      <c r="AB455" s="91">
        <v>24.6</v>
      </c>
      <c r="AC455" s="91">
        <v>36</v>
      </c>
      <c r="AD455" s="91"/>
      <c r="AE455" s="91">
        <v>50</v>
      </c>
      <c r="AF455" s="94" t="s">
        <v>9997</v>
      </c>
      <c r="AG455" s="91">
        <v>322</v>
      </c>
      <c r="AH455" s="91">
        <v>580</v>
      </c>
      <c r="AI455" s="94"/>
      <c r="AJ455" s="94"/>
      <c r="AK455" s="94"/>
      <c r="AL455" s="115"/>
      <c r="AM455" s="94"/>
      <c r="AN455" s="94"/>
      <c r="AO455" s="94"/>
      <c r="AP455" s="94"/>
      <c r="AQ455" s="94">
        <v>223</v>
      </c>
      <c r="AR455" s="2036" t="s">
        <v>4932</v>
      </c>
      <c r="AS455" s="2036" t="s">
        <v>4932</v>
      </c>
      <c r="AT455" s="94" t="s">
        <v>5987</v>
      </c>
      <c r="AU455" s="90">
        <v>10628</v>
      </c>
      <c r="AV455" s="109">
        <v>47.659192825112108</v>
      </c>
      <c r="AW455" s="91">
        <v>2000</v>
      </c>
      <c r="AX455" s="91" t="s">
        <v>5251</v>
      </c>
      <c r="AY455" s="91">
        <v>2000</v>
      </c>
      <c r="AZ455" s="91">
        <v>1500</v>
      </c>
      <c r="BA455" s="91">
        <v>2000</v>
      </c>
      <c r="BB455" s="96">
        <v>25</v>
      </c>
      <c r="BC455" s="96">
        <v>50</v>
      </c>
      <c r="BD455" s="94" t="s">
        <v>9973</v>
      </c>
      <c r="BE455" s="94" t="s">
        <v>9809</v>
      </c>
      <c r="BF455" s="90"/>
      <c r="BG455" s="90"/>
      <c r="BH455" s="90"/>
      <c r="BI455" s="90"/>
      <c r="BJ455" s="90"/>
      <c r="BK455" s="96"/>
      <c r="BL455" s="96"/>
      <c r="BM455" s="94"/>
      <c r="BN455" s="2073"/>
      <c r="BO455" s="115"/>
      <c r="BP455" s="94"/>
      <c r="BQ455" s="94"/>
      <c r="BR455" s="94"/>
      <c r="BS455" s="94"/>
      <c r="BT455" s="94"/>
      <c r="BU455" s="94">
        <v>1</v>
      </c>
      <c r="BV455" s="94"/>
      <c r="BW455" s="94"/>
      <c r="BX455" s="94"/>
      <c r="BY455" s="240"/>
      <c r="BZ455" s="94"/>
      <c r="CA455" s="94"/>
      <c r="CB455" s="94"/>
      <c r="CC455" s="94"/>
    </row>
    <row r="456" spans="1:81" s="1971" customFormat="1" ht="16.5" customHeight="1">
      <c r="A456" s="240">
        <v>393</v>
      </c>
      <c r="B456" s="94" t="s">
        <v>1840</v>
      </c>
      <c r="C456" s="94" t="s">
        <v>1870</v>
      </c>
      <c r="D456" s="94" t="s">
        <v>5986</v>
      </c>
      <c r="E456" s="94" t="s">
        <v>4926</v>
      </c>
      <c r="F456" s="94" t="s">
        <v>9996</v>
      </c>
      <c r="G456" s="2273" t="s">
        <v>9995</v>
      </c>
      <c r="H456" s="94" t="s">
        <v>9994</v>
      </c>
      <c r="I456" s="94" t="s">
        <v>9993</v>
      </c>
      <c r="J456" s="94" t="s">
        <v>4993</v>
      </c>
      <c r="K456" s="94" t="s">
        <v>5981</v>
      </c>
      <c r="L456" s="94" t="s">
        <v>9992</v>
      </c>
      <c r="M456" s="94" t="s">
        <v>9251</v>
      </c>
      <c r="N456" s="94" t="s">
        <v>4953</v>
      </c>
      <c r="O456" s="94"/>
      <c r="P456" s="94" t="s">
        <v>4953</v>
      </c>
      <c r="Q456" s="91">
        <v>3794</v>
      </c>
      <c r="R456" s="91">
        <v>559.26</v>
      </c>
      <c r="S456" s="91">
        <v>403</v>
      </c>
      <c r="T456" s="91">
        <v>342</v>
      </c>
      <c r="U456" s="91" t="s">
        <v>5030</v>
      </c>
      <c r="V456" s="91">
        <v>61</v>
      </c>
      <c r="W456" s="91">
        <v>30</v>
      </c>
      <c r="X456" s="96" t="s">
        <v>5029</v>
      </c>
      <c r="Y456" s="91"/>
      <c r="Z456" s="91"/>
      <c r="AA456" s="91"/>
      <c r="AB456" s="91">
        <v>15</v>
      </c>
      <c r="AC456" s="91">
        <v>5</v>
      </c>
      <c r="AD456" s="91"/>
      <c r="AE456" s="91">
        <v>72</v>
      </c>
      <c r="AF456" s="94" t="s">
        <v>9991</v>
      </c>
      <c r="AG456" s="91">
        <v>410</v>
      </c>
      <c r="AH456" s="91">
        <v>410</v>
      </c>
      <c r="AI456" s="94"/>
      <c r="AJ456" s="94"/>
      <c r="AK456" s="94" t="s">
        <v>7082</v>
      </c>
      <c r="AL456" s="115">
        <v>1</v>
      </c>
      <c r="AM456" s="94"/>
      <c r="AN456" s="94">
        <v>1</v>
      </c>
      <c r="AO456" s="94"/>
      <c r="AP456" s="94"/>
      <c r="AQ456" s="94">
        <v>365</v>
      </c>
      <c r="AR456" s="2036" t="s">
        <v>4932</v>
      </c>
      <c r="AS456" s="2036" t="s">
        <v>4932</v>
      </c>
      <c r="AT456" s="94" t="s">
        <v>4965</v>
      </c>
      <c r="AU456" s="90">
        <v>81719</v>
      </c>
      <c r="AV456" s="109">
        <v>223.8876712328767</v>
      </c>
      <c r="AW456" s="91">
        <v>2000</v>
      </c>
      <c r="AX456" s="91" t="s">
        <v>5251</v>
      </c>
      <c r="AY456" s="91">
        <v>1000</v>
      </c>
      <c r="AZ456" s="91">
        <v>1500</v>
      </c>
      <c r="BA456" s="91">
        <v>2000</v>
      </c>
      <c r="BB456" s="96" t="s">
        <v>9990</v>
      </c>
      <c r="BC456" s="96">
        <v>50</v>
      </c>
      <c r="BD456" s="94" t="s">
        <v>9954</v>
      </c>
      <c r="BE456" s="94" t="s">
        <v>9953</v>
      </c>
      <c r="BF456" s="90"/>
      <c r="BG456" s="90"/>
      <c r="BH456" s="90"/>
      <c r="BI456" s="90"/>
      <c r="BJ456" s="90"/>
      <c r="BK456" s="96"/>
      <c r="BL456" s="96"/>
      <c r="BM456" s="94"/>
      <c r="BN456" s="2073"/>
      <c r="BO456" s="115"/>
      <c r="BP456" s="94"/>
      <c r="BQ456" s="94"/>
      <c r="BR456" s="94"/>
      <c r="BS456" s="94">
        <v>1</v>
      </c>
      <c r="BT456" s="94">
        <v>3</v>
      </c>
      <c r="BU456" s="94">
        <v>4</v>
      </c>
      <c r="BV456" s="94">
        <v>3</v>
      </c>
      <c r="BW456" s="94"/>
      <c r="BX456" s="94"/>
      <c r="BY456" s="240"/>
      <c r="BZ456" s="94"/>
      <c r="CA456" s="94"/>
      <c r="CB456" s="94"/>
      <c r="CC456" s="94"/>
    </row>
    <row r="457" spans="1:81" s="1971" customFormat="1" ht="16.5" customHeight="1">
      <c r="A457" s="505">
        <v>394</v>
      </c>
      <c r="B457" s="94" t="s">
        <v>1840</v>
      </c>
      <c r="C457" s="94" t="s">
        <v>1841</v>
      </c>
      <c r="D457" s="94" t="s">
        <v>5986</v>
      </c>
      <c r="E457" s="94" t="s">
        <v>4998</v>
      </c>
      <c r="F457" s="94" t="s">
        <v>9989</v>
      </c>
      <c r="G457" s="2273" t="s">
        <v>9988</v>
      </c>
      <c r="H457" s="94" t="s">
        <v>9987</v>
      </c>
      <c r="I457" s="94" t="s">
        <v>9986</v>
      </c>
      <c r="J457" s="94" t="s">
        <v>4993</v>
      </c>
      <c r="K457" s="94" t="s">
        <v>9985</v>
      </c>
      <c r="L457" s="94" t="s">
        <v>9984</v>
      </c>
      <c r="M457" s="94" t="s">
        <v>9791</v>
      </c>
      <c r="N457" s="2213" t="s">
        <v>4953</v>
      </c>
      <c r="O457" s="94"/>
      <c r="P457" s="94" t="s">
        <v>4953</v>
      </c>
      <c r="Q457" s="91">
        <v>9766</v>
      </c>
      <c r="R457" s="91">
        <v>972</v>
      </c>
      <c r="S457" s="91">
        <v>686</v>
      </c>
      <c r="T457" s="91">
        <v>686</v>
      </c>
      <c r="U457" s="91"/>
      <c r="V457" s="91"/>
      <c r="W457" s="91">
        <v>28</v>
      </c>
      <c r="X457" s="96" t="s">
        <v>5029</v>
      </c>
      <c r="Y457" s="91"/>
      <c r="Z457" s="91"/>
      <c r="AA457" s="91"/>
      <c r="AB457" s="91">
        <v>82</v>
      </c>
      <c r="AC457" s="91"/>
      <c r="AD457" s="91"/>
      <c r="AE457" s="91">
        <v>131</v>
      </c>
      <c r="AF457" s="94" t="s">
        <v>6024</v>
      </c>
      <c r="AG457" s="91">
        <v>1854</v>
      </c>
      <c r="AH457" s="91">
        <v>1854</v>
      </c>
      <c r="AI457" s="94"/>
      <c r="AJ457" s="94"/>
      <c r="AK457" s="94"/>
      <c r="AL457" s="115"/>
      <c r="AM457" s="94"/>
      <c r="AN457" s="94"/>
      <c r="AO457" s="94"/>
      <c r="AP457" s="94"/>
      <c r="AQ457" s="94">
        <v>362</v>
      </c>
      <c r="AR457" s="94" t="s">
        <v>5050</v>
      </c>
      <c r="AS457" s="94" t="s">
        <v>5050</v>
      </c>
      <c r="AT457" s="94" t="s">
        <v>9786</v>
      </c>
      <c r="AU457" s="90">
        <v>8795</v>
      </c>
      <c r="AV457" s="109">
        <v>24.295580110497237</v>
      </c>
      <c r="AW457" s="91">
        <v>1000</v>
      </c>
      <c r="AX457" s="91" t="s">
        <v>5251</v>
      </c>
      <c r="AY457" s="91">
        <v>400</v>
      </c>
      <c r="AZ457" s="91">
        <v>700</v>
      </c>
      <c r="BA457" s="91">
        <v>1000</v>
      </c>
      <c r="BB457" s="2336">
        <v>30</v>
      </c>
      <c r="BC457" s="96"/>
      <c r="BD457" s="94"/>
      <c r="BE457" s="94" t="s">
        <v>9983</v>
      </c>
      <c r="BF457" s="90"/>
      <c r="BG457" s="90"/>
      <c r="BH457" s="90"/>
      <c r="BI457" s="90"/>
      <c r="BJ457" s="90"/>
      <c r="BK457" s="96"/>
      <c r="BL457" s="96"/>
      <c r="BM457" s="94"/>
      <c r="BN457" s="2073" t="s">
        <v>6447</v>
      </c>
      <c r="BO457" s="115"/>
      <c r="BP457" s="94"/>
      <c r="BQ457" s="94"/>
      <c r="BR457" s="94"/>
      <c r="BS457" s="94"/>
      <c r="BT457" s="94">
        <v>3</v>
      </c>
      <c r="BU457" s="94"/>
      <c r="BV457" s="94"/>
      <c r="BW457" s="94"/>
      <c r="BX457" s="94"/>
      <c r="BY457" s="240"/>
      <c r="BZ457" s="94"/>
      <c r="CA457" s="94"/>
      <c r="CB457" s="94"/>
      <c r="CC457" s="94"/>
    </row>
    <row r="458" spans="1:81" s="1971" customFormat="1" ht="16.5" customHeight="1">
      <c r="A458" s="240">
        <v>395</v>
      </c>
      <c r="B458" s="94" t="s">
        <v>1840</v>
      </c>
      <c r="C458" s="94" t="s">
        <v>1870</v>
      </c>
      <c r="D458" s="94" t="s">
        <v>5986</v>
      </c>
      <c r="E458" s="94" t="s">
        <v>4926</v>
      </c>
      <c r="F458" s="94" t="s">
        <v>9982</v>
      </c>
      <c r="G458" s="2273" t="s">
        <v>9981</v>
      </c>
      <c r="H458" s="94" t="s">
        <v>9980</v>
      </c>
      <c r="I458" s="94" t="s">
        <v>9979</v>
      </c>
      <c r="J458" s="94" t="s">
        <v>4993</v>
      </c>
      <c r="K458" s="94" t="s">
        <v>9978</v>
      </c>
      <c r="L458" s="94" t="s">
        <v>9977</v>
      </c>
      <c r="M458" s="94" t="s">
        <v>9976</v>
      </c>
      <c r="N458" s="94" t="s">
        <v>4953</v>
      </c>
      <c r="O458" s="94"/>
      <c r="P458" s="94" t="s">
        <v>4953</v>
      </c>
      <c r="Q458" s="91">
        <v>11093</v>
      </c>
      <c r="R458" s="112">
        <v>2737</v>
      </c>
      <c r="S458" s="91">
        <v>1068</v>
      </c>
      <c r="T458" s="91">
        <v>179</v>
      </c>
      <c r="U458" s="91" t="s">
        <v>5052</v>
      </c>
      <c r="V458" s="91">
        <v>889</v>
      </c>
      <c r="W458" s="91">
        <v>247</v>
      </c>
      <c r="X458" s="96" t="s">
        <v>5029</v>
      </c>
      <c r="Y458" s="91">
        <v>95</v>
      </c>
      <c r="Z458" s="91">
        <v>95</v>
      </c>
      <c r="AA458" s="91">
        <v>1823</v>
      </c>
      <c r="AB458" s="91">
        <v>54</v>
      </c>
      <c r="AC458" s="91"/>
      <c r="AD458" s="91">
        <v>91</v>
      </c>
      <c r="AE458" s="91">
        <v>47</v>
      </c>
      <c r="AF458" s="94" t="s">
        <v>9975</v>
      </c>
      <c r="AG458" s="91">
        <v>1688</v>
      </c>
      <c r="AH458" s="91">
        <v>1688</v>
      </c>
      <c r="AI458" s="94"/>
      <c r="AJ458" s="94"/>
      <c r="AK458" s="94" t="s">
        <v>5650</v>
      </c>
      <c r="AL458" s="115">
        <v>1</v>
      </c>
      <c r="AM458" s="94"/>
      <c r="AN458" s="94"/>
      <c r="AO458" s="94">
        <v>1</v>
      </c>
      <c r="AP458" s="94"/>
      <c r="AQ458" s="94">
        <v>330</v>
      </c>
      <c r="AR458" s="2036" t="s">
        <v>4932</v>
      </c>
      <c r="AS458" s="2036" t="s">
        <v>4932</v>
      </c>
      <c r="AT458" s="94" t="s">
        <v>9974</v>
      </c>
      <c r="AU458" s="90">
        <v>22019</v>
      </c>
      <c r="AV458" s="109">
        <v>66.724242424242419</v>
      </c>
      <c r="AW458" s="91">
        <v>2000</v>
      </c>
      <c r="AX458" s="91" t="s">
        <v>5251</v>
      </c>
      <c r="AY458" s="91">
        <v>1000</v>
      </c>
      <c r="AZ458" s="91">
        <v>1500</v>
      </c>
      <c r="BA458" s="91">
        <v>2000</v>
      </c>
      <c r="BB458" s="96">
        <v>25</v>
      </c>
      <c r="BC458" s="96">
        <v>50</v>
      </c>
      <c r="BD458" s="94" t="s">
        <v>9973</v>
      </c>
      <c r="BE458" s="94" t="s">
        <v>9809</v>
      </c>
      <c r="BF458" s="90">
        <v>3000</v>
      </c>
      <c r="BG458" s="90">
        <v>0</v>
      </c>
      <c r="BH458" s="90">
        <v>1000</v>
      </c>
      <c r="BI458" s="90">
        <v>1500</v>
      </c>
      <c r="BJ458" s="90">
        <v>3000</v>
      </c>
      <c r="BK458" s="96">
        <v>35</v>
      </c>
      <c r="BL458" s="96">
        <v>50</v>
      </c>
      <c r="BM458" s="94" t="s">
        <v>9972</v>
      </c>
      <c r="BN458" s="2073" t="s">
        <v>9971</v>
      </c>
      <c r="BO458" s="115"/>
      <c r="BP458" s="94"/>
      <c r="BQ458" s="94"/>
      <c r="BR458" s="94"/>
      <c r="BS458" s="94">
        <v>1</v>
      </c>
      <c r="BT458" s="94"/>
      <c r="BU458" s="94">
        <v>1</v>
      </c>
      <c r="BV458" s="94"/>
      <c r="BW458" s="94"/>
      <c r="BX458" s="94"/>
      <c r="BY458" s="240"/>
      <c r="BZ458" s="94"/>
      <c r="CA458" s="94"/>
      <c r="CB458" s="94"/>
      <c r="CC458" s="94"/>
    </row>
    <row r="459" spans="1:81" s="1971" customFormat="1" ht="16.5" customHeight="1">
      <c r="A459" s="505">
        <v>396</v>
      </c>
      <c r="B459" s="94" t="s">
        <v>1840</v>
      </c>
      <c r="C459" s="94" t="s">
        <v>1870</v>
      </c>
      <c r="D459" s="94" t="s">
        <v>5986</v>
      </c>
      <c r="E459" s="94" t="s">
        <v>4926</v>
      </c>
      <c r="F459" s="94" t="s">
        <v>9970</v>
      </c>
      <c r="G459" s="2273" t="s">
        <v>9443</v>
      </c>
      <c r="H459" s="94" t="s">
        <v>9969</v>
      </c>
      <c r="I459" s="94" t="s">
        <v>9968</v>
      </c>
      <c r="J459" s="94" t="s">
        <v>4993</v>
      </c>
      <c r="K459" s="94" t="s">
        <v>5981</v>
      </c>
      <c r="L459" s="94" t="s">
        <v>9967</v>
      </c>
      <c r="M459" s="94" t="s">
        <v>9251</v>
      </c>
      <c r="N459" s="94" t="s">
        <v>4953</v>
      </c>
      <c r="O459" s="94"/>
      <c r="P459" s="94" t="s">
        <v>4953</v>
      </c>
      <c r="Q459" s="91">
        <v>180281</v>
      </c>
      <c r="R459" s="91">
        <v>871</v>
      </c>
      <c r="S459" s="91">
        <v>500</v>
      </c>
      <c r="T459" s="91">
        <v>500</v>
      </c>
      <c r="U459" s="91" t="s">
        <v>5030</v>
      </c>
      <c r="V459" s="91"/>
      <c r="W459" s="91">
        <v>100</v>
      </c>
      <c r="X459" s="96" t="s">
        <v>5029</v>
      </c>
      <c r="Y459" s="91"/>
      <c r="Z459" s="91">
        <v>45</v>
      </c>
      <c r="AA459" s="91"/>
      <c r="AB459" s="91">
        <v>30</v>
      </c>
      <c r="AC459" s="91">
        <v>54</v>
      </c>
      <c r="AD459" s="91"/>
      <c r="AE459" s="91">
        <v>116</v>
      </c>
      <c r="AF459" s="94" t="s">
        <v>9966</v>
      </c>
      <c r="AG459" s="91">
        <v>117</v>
      </c>
      <c r="AH459" s="91">
        <v>120</v>
      </c>
      <c r="AI459" s="94"/>
      <c r="AJ459" s="94"/>
      <c r="AK459" s="94" t="s">
        <v>7082</v>
      </c>
      <c r="AL459" s="115">
        <v>1</v>
      </c>
      <c r="AM459" s="94"/>
      <c r="AN459" s="94"/>
      <c r="AO459" s="94">
        <v>1</v>
      </c>
      <c r="AP459" s="94"/>
      <c r="AQ459" s="94">
        <v>312</v>
      </c>
      <c r="AR459" s="94" t="s">
        <v>5050</v>
      </c>
      <c r="AS459" s="94" t="s">
        <v>5050</v>
      </c>
      <c r="AT459" s="94" t="s">
        <v>5987</v>
      </c>
      <c r="AU459" s="90">
        <v>21683</v>
      </c>
      <c r="AV459" s="109">
        <v>69.496794871794876</v>
      </c>
      <c r="AW459" s="91">
        <v>5000</v>
      </c>
      <c r="AX459" s="91">
        <v>2000</v>
      </c>
      <c r="AY459" s="91">
        <v>3000</v>
      </c>
      <c r="AZ459" s="91">
        <v>3000</v>
      </c>
      <c r="BA459" s="91">
        <v>5000</v>
      </c>
      <c r="BB459" s="96">
        <v>40</v>
      </c>
      <c r="BC459" s="96">
        <v>50</v>
      </c>
      <c r="BD459" s="94" t="s">
        <v>9965</v>
      </c>
      <c r="BE459" s="94" t="s">
        <v>9964</v>
      </c>
      <c r="BF459" s="90"/>
      <c r="BG459" s="90"/>
      <c r="BH459" s="90"/>
      <c r="BI459" s="90"/>
      <c r="BJ459" s="90"/>
      <c r="BK459" s="96"/>
      <c r="BL459" s="96"/>
      <c r="BM459" s="94"/>
      <c r="BN459" s="2073"/>
      <c r="BO459" s="115"/>
      <c r="BP459" s="94"/>
      <c r="BQ459" s="94"/>
      <c r="BR459" s="94"/>
      <c r="BS459" s="94"/>
      <c r="BT459" s="94">
        <v>1</v>
      </c>
      <c r="BU459" s="94">
        <v>2</v>
      </c>
      <c r="BV459" s="94">
        <v>1</v>
      </c>
      <c r="BW459" s="94"/>
      <c r="BX459" s="94"/>
      <c r="BY459" s="240"/>
      <c r="BZ459" s="94"/>
      <c r="CA459" s="94"/>
      <c r="CB459" s="94"/>
      <c r="CC459" s="94"/>
    </row>
    <row r="460" spans="1:81" s="1971" customFormat="1" ht="16.5" customHeight="1">
      <c r="A460" s="240">
        <v>397</v>
      </c>
      <c r="B460" s="94" t="s">
        <v>1840</v>
      </c>
      <c r="C460" s="94" t="s">
        <v>1870</v>
      </c>
      <c r="D460" s="94" t="s">
        <v>5986</v>
      </c>
      <c r="E460" s="94" t="s">
        <v>4926</v>
      </c>
      <c r="F460" s="94" t="s">
        <v>9963</v>
      </c>
      <c r="G460" s="2273" t="s">
        <v>9962</v>
      </c>
      <c r="H460" s="94" t="s">
        <v>9961</v>
      </c>
      <c r="I460" s="94" t="s">
        <v>9960</v>
      </c>
      <c r="J460" s="94" t="s">
        <v>4993</v>
      </c>
      <c r="K460" s="94" t="s">
        <v>9959</v>
      </c>
      <c r="L460" s="94" t="s">
        <v>9958</v>
      </c>
      <c r="M460" s="94" t="s">
        <v>9957</v>
      </c>
      <c r="N460" s="94" t="s">
        <v>4953</v>
      </c>
      <c r="O460" s="94"/>
      <c r="P460" s="94" t="s">
        <v>4953</v>
      </c>
      <c r="Q460" s="91">
        <v>4949</v>
      </c>
      <c r="R460" s="91">
        <v>823.7</v>
      </c>
      <c r="S460" s="91">
        <v>735</v>
      </c>
      <c r="T460" s="91">
        <v>608</v>
      </c>
      <c r="U460" s="91" t="s">
        <v>5030</v>
      </c>
      <c r="V460" s="91">
        <v>127</v>
      </c>
      <c r="W460" s="91">
        <v>9</v>
      </c>
      <c r="X460" s="96" t="s">
        <v>5029</v>
      </c>
      <c r="Y460" s="91">
        <v>131</v>
      </c>
      <c r="Z460" s="91">
        <v>17.399999999999999</v>
      </c>
      <c r="AA460" s="91"/>
      <c r="AB460" s="91">
        <v>13.83</v>
      </c>
      <c r="AC460" s="91">
        <v>4.92</v>
      </c>
      <c r="AD460" s="91">
        <v>12</v>
      </c>
      <c r="AE460" s="91">
        <v>15</v>
      </c>
      <c r="AF460" s="94" t="s">
        <v>9956</v>
      </c>
      <c r="AG460" s="91">
        <v>558</v>
      </c>
      <c r="AH460" s="91">
        <v>3651</v>
      </c>
      <c r="AI460" s="94"/>
      <c r="AJ460" s="94"/>
      <c r="AK460" s="94" t="s">
        <v>6616</v>
      </c>
      <c r="AL460" s="115">
        <v>8</v>
      </c>
      <c r="AM460" s="94">
        <v>4</v>
      </c>
      <c r="AN460" s="94">
        <v>2</v>
      </c>
      <c r="AO460" s="94">
        <v>2</v>
      </c>
      <c r="AP460" s="94"/>
      <c r="AQ460" s="94">
        <v>215</v>
      </c>
      <c r="AR460" s="94" t="s">
        <v>5050</v>
      </c>
      <c r="AS460" s="94" t="s">
        <v>5050</v>
      </c>
      <c r="AT460" s="94" t="s">
        <v>9955</v>
      </c>
      <c r="AU460" s="90">
        <v>6713</v>
      </c>
      <c r="AV460" s="109">
        <v>31.223255813953489</v>
      </c>
      <c r="AW460" s="91">
        <v>3000</v>
      </c>
      <c r="AX460" s="91" t="s">
        <v>5251</v>
      </c>
      <c r="AY460" s="91">
        <v>2000</v>
      </c>
      <c r="AZ460" s="91">
        <v>2000</v>
      </c>
      <c r="BA460" s="91">
        <v>3000</v>
      </c>
      <c r="BB460" s="96">
        <v>30</v>
      </c>
      <c r="BC460" s="96">
        <v>50</v>
      </c>
      <c r="BD460" s="94" t="s">
        <v>9954</v>
      </c>
      <c r="BE460" s="94" t="s">
        <v>9953</v>
      </c>
      <c r="BF460" s="90"/>
      <c r="BG460" s="90"/>
      <c r="BH460" s="90"/>
      <c r="BI460" s="90"/>
      <c r="BJ460" s="90"/>
      <c r="BK460" s="96"/>
      <c r="BL460" s="96"/>
      <c r="BM460" s="94"/>
      <c r="BN460" s="2073"/>
      <c r="BO460" s="115">
        <v>1</v>
      </c>
      <c r="BP460" s="94"/>
      <c r="BQ460" s="94">
        <v>1</v>
      </c>
      <c r="BR460" s="94"/>
      <c r="BS460" s="94"/>
      <c r="BT460" s="94"/>
      <c r="BU460" s="94">
        <v>2</v>
      </c>
      <c r="BV460" s="94"/>
      <c r="BW460" s="94"/>
      <c r="BX460" s="94">
        <v>25</v>
      </c>
      <c r="BY460" s="240"/>
      <c r="BZ460" s="94"/>
      <c r="CA460" s="94"/>
      <c r="CB460" s="94"/>
      <c r="CC460" s="94"/>
    </row>
    <row r="461" spans="1:81" s="1971" customFormat="1" ht="16.5" customHeight="1">
      <c r="A461" s="505">
        <v>398</v>
      </c>
      <c r="B461" s="94" t="s">
        <v>1840</v>
      </c>
      <c r="C461" s="94" t="s">
        <v>1907</v>
      </c>
      <c r="D461" s="94" t="s">
        <v>5986</v>
      </c>
      <c r="E461" s="94" t="s">
        <v>4998</v>
      </c>
      <c r="F461" s="94" t="s">
        <v>9952</v>
      </c>
      <c r="G461" s="2273" t="s">
        <v>9951</v>
      </c>
      <c r="H461" s="94" t="s">
        <v>9950</v>
      </c>
      <c r="I461" s="94" t="s">
        <v>9949</v>
      </c>
      <c r="J461" s="94" t="s">
        <v>4993</v>
      </c>
      <c r="K461" s="94" t="s">
        <v>9682</v>
      </c>
      <c r="L461" s="94" t="s">
        <v>9948</v>
      </c>
      <c r="M461" s="94" t="s">
        <v>9680</v>
      </c>
      <c r="N461" s="2213" t="s">
        <v>4953</v>
      </c>
      <c r="O461" s="94"/>
      <c r="P461" s="94" t="s">
        <v>4953</v>
      </c>
      <c r="Q461" s="91">
        <v>2339</v>
      </c>
      <c r="R461" s="91">
        <v>517</v>
      </c>
      <c r="S461" s="91">
        <v>417</v>
      </c>
      <c r="T461" s="91">
        <v>417</v>
      </c>
      <c r="U461" s="91" t="s">
        <v>9664</v>
      </c>
      <c r="V461" s="91"/>
      <c r="W461" s="91">
        <v>21</v>
      </c>
      <c r="X461" s="96" t="s">
        <v>5029</v>
      </c>
      <c r="Y461" s="91"/>
      <c r="Z461" s="91"/>
      <c r="AA461" s="91"/>
      <c r="AB461" s="91">
        <v>27</v>
      </c>
      <c r="AC461" s="91"/>
      <c r="AD461" s="91"/>
      <c r="AE461" s="91">
        <v>30</v>
      </c>
      <c r="AF461" s="94" t="s">
        <v>9947</v>
      </c>
      <c r="AG461" s="91">
        <v>75</v>
      </c>
      <c r="AH461" s="91">
        <v>75</v>
      </c>
      <c r="AI461" s="94"/>
      <c r="AJ461" s="94"/>
      <c r="AK461" s="94"/>
      <c r="AL461" s="115">
        <v>1</v>
      </c>
      <c r="AM461" s="94"/>
      <c r="AN461" s="94"/>
      <c r="AO461" s="94">
        <v>1</v>
      </c>
      <c r="AP461" s="94"/>
      <c r="AQ461" s="94">
        <v>240</v>
      </c>
      <c r="AR461" s="115" t="s">
        <v>4932</v>
      </c>
      <c r="AS461" s="115" t="s">
        <v>4932</v>
      </c>
      <c r="AT461" s="94" t="s">
        <v>9946</v>
      </c>
      <c r="AU461" s="90">
        <v>1723</v>
      </c>
      <c r="AV461" s="109">
        <v>7.1791666666666663</v>
      </c>
      <c r="AW461" s="91"/>
      <c r="AX461" s="91"/>
      <c r="AY461" s="91"/>
      <c r="AZ461" s="91"/>
      <c r="BA461" s="91"/>
      <c r="BB461" s="96"/>
      <c r="BC461" s="96"/>
      <c r="BD461" s="94"/>
      <c r="BE461" s="94" t="s">
        <v>5128</v>
      </c>
      <c r="BF461" s="90"/>
      <c r="BG461" s="90"/>
      <c r="BH461" s="90"/>
      <c r="BI461" s="90"/>
      <c r="BJ461" s="90"/>
      <c r="BK461" s="96"/>
      <c r="BL461" s="96"/>
      <c r="BM461" s="94"/>
      <c r="BN461" s="2073"/>
      <c r="BO461" s="115">
        <v>1</v>
      </c>
      <c r="BP461" s="94"/>
      <c r="BQ461" s="94">
        <v>1</v>
      </c>
      <c r="BR461" s="94"/>
      <c r="BS461" s="94"/>
      <c r="BT461" s="94"/>
      <c r="BU461" s="94">
        <v>1</v>
      </c>
      <c r="BV461" s="94">
        <v>1</v>
      </c>
      <c r="BW461" s="94"/>
      <c r="BX461" s="94"/>
      <c r="BY461" s="240"/>
      <c r="BZ461" s="94"/>
      <c r="CA461" s="94"/>
      <c r="CB461" s="94"/>
      <c r="CC461" s="94"/>
    </row>
    <row r="462" spans="1:81" s="1971" customFormat="1" ht="16.5" customHeight="1">
      <c r="A462" s="240">
        <v>399</v>
      </c>
      <c r="B462" s="94" t="s">
        <v>1840</v>
      </c>
      <c r="C462" s="94" t="s">
        <v>1881</v>
      </c>
      <c r="D462" s="94" t="s">
        <v>5986</v>
      </c>
      <c r="E462" s="94" t="s">
        <v>4998</v>
      </c>
      <c r="F462" s="94" t="s">
        <v>9945</v>
      </c>
      <c r="G462" s="2273" t="s">
        <v>9762</v>
      </c>
      <c r="H462" s="94" t="s">
        <v>9761</v>
      </c>
      <c r="I462" s="94" t="s">
        <v>20368</v>
      </c>
      <c r="J462" s="94" t="s">
        <v>4993</v>
      </c>
      <c r="K462" s="94" t="s">
        <v>20418</v>
      </c>
      <c r="L462" s="94" t="s">
        <v>9944</v>
      </c>
      <c r="M462" s="94" t="s">
        <v>9943</v>
      </c>
      <c r="N462" s="2213" t="s">
        <v>4953</v>
      </c>
      <c r="O462" s="94"/>
      <c r="P462" s="94" t="s">
        <v>4953</v>
      </c>
      <c r="Q462" s="91">
        <v>13593</v>
      </c>
      <c r="R462" s="91">
        <v>948</v>
      </c>
      <c r="S462" s="91">
        <v>467</v>
      </c>
      <c r="T462" s="91">
        <v>304</v>
      </c>
      <c r="U462" s="91" t="s">
        <v>5072</v>
      </c>
      <c r="V462" s="91">
        <v>163</v>
      </c>
      <c r="W462" s="91">
        <v>22</v>
      </c>
      <c r="X462" s="96" t="s">
        <v>5029</v>
      </c>
      <c r="Y462" s="91">
        <v>102</v>
      </c>
      <c r="Z462" s="91">
        <v>66</v>
      </c>
      <c r="AA462" s="91">
        <v>1000</v>
      </c>
      <c r="AB462" s="91">
        <v>62</v>
      </c>
      <c r="AC462" s="91"/>
      <c r="AD462" s="91"/>
      <c r="AE462" s="91">
        <v>34</v>
      </c>
      <c r="AF462" s="94" t="s">
        <v>9942</v>
      </c>
      <c r="AG462" s="91"/>
      <c r="AH462" s="91">
        <v>100</v>
      </c>
      <c r="AI462" s="94"/>
      <c r="AJ462" s="94"/>
      <c r="AK462" s="94" t="s">
        <v>4987</v>
      </c>
      <c r="AL462" s="115">
        <v>1</v>
      </c>
      <c r="AM462" s="94"/>
      <c r="AN462" s="94"/>
      <c r="AO462" s="94">
        <v>1</v>
      </c>
      <c r="AP462" s="94"/>
      <c r="AQ462" s="94">
        <v>252</v>
      </c>
      <c r="AR462" s="94" t="s">
        <v>5050</v>
      </c>
      <c r="AS462" s="94" t="s">
        <v>5050</v>
      </c>
      <c r="AT462" s="94" t="s">
        <v>9757</v>
      </c>
      <c r="AU462" s="90">
        <v>16274</v>
      </c>
      <c r="AV462" s="109">
        <v>64.579365079365076</v>
      </c>
      <c r="AW462" s="91"/>
      <c r="AX462" s="91"/>
      <c r="AY462" s="91"/>
      <c r="AZ462" s="91"/>
      <c r="BA462" s="91"/>
      <c r="BB462" s="96"/>
      <c r="BC462" s="96"/>
      <c r="BD462" s="94"/>
      <c r="BE462" s="94" t="s">
        <v>5128</v>
      </c>
      <c r="BF462" s="90"/>
      <c r="BG462" s="90"/>
      <c r="BH462" s="90"/>
      <c r="BI462" s="90"/>
      <c r="BJ462" s="90"/>
      <c r="BK462" s="96"/>
      <c r="BL462" s="96"/>
      <c r="BM462" s="94"/>
      <c r="BN462" s="2073" t="s">
        <v>5128</v>
      </c>
      <c r="BO462" s="115">
        <v>1</v>
      </c>
      <c r="BP462" s="94"/>
      <c r="BQ462" s="94">
        <v>1</v>
      </c>
      <c r="BR462" s="94"/>
      <c r="BS462" s="94"/>
      <c r="BT462" s="94"/>
      <c r="BU462" s="94"/>
      <c r="BV462" s="94">
        <v>2</v>
      </c>
      <c r="BW462" s="94"/>
      <c r="BX462" s="94"/>
      <c r="BY462" s="240"/>
      <c r="BZ462" s="94"/>
      <c r="CA462" s="94"/>
      <c r="CB462" s="94"/>
      <c r="CC462" s="94"/>
    </row>
    <row r="463" spans="1:81" s="1971" customFormat="1" ht="16.5" customHeight="1">
      <c r="A463" s="505">
        <v>400</v>
      </c>
      <c r="B463" s="94" t="s">
        <v>1840</v>
      </c>
      <c r="C463" s="94" t="s">
        <v>1870</v>
      </c>
      <c r="D463" s="94" t="s">
        <v>5986</v>
      </c>
      <c r="E463" s="94" t="s">
        <v>4926</v>
      </c>
      <c r="F463" s="94" t="s">
        <v>9941</v>
      </c>
      <c r="G463" s="2273" t="s">
        <v>9940</v>
      </c>
      <c r="H463" s="94" t="s">
        <v>9939</v>
      </c>
      <c r="I463" s="94" t="s">
        <v>9938</v>
      </c>
      <c r="J463" s="94" t="s">
        <v>4993</v>
      </c>
      <c r="K463" s="94" t="s">
        <v>5981</v>
      </c>
      <c r="L463" s="94" t="s">
        <v>9937</v>
      </c>
      <c r="M463" s="94" t="s">
        <v>9936</v>
      </c>
      <c r="N463" s="94" t="s">
        <v>4953</v>
      </c>
      <c r="O463" s="94"/>
      <c r="P463" s="94" t="s">
        <v>4953</v>
      </c>
      <c r="Q463" s="91">
        <v>7449</v>
      </c>
      <c r="R463" s="91">
        <v>2322</v>
      </c>
      <c r="S463" s="91">
        <v>618</v>
      </c>
      <c r="T463" s="91">
        <v>618</v>
      </c>
      <c r="U463" s="91" t="s">
        <v>5030</v>
      </c>
      <c r="V463" s="91"/>
      <c r="W463" s="91"/>
      <c r="X463" s="96"/>
      <c r="Y463" s="91"/>
      <c r="Z463" s="91"/>
      <c r="AA463" s="91"/>
      <c r="AB463" s="91">
        <v>39</v>
      </c>
      <c r="AC463" s="91"/>
      <c r="AD463" s="91">
        <v>119.54</v>
      </c>
      <c r="AE463" s="91">
        <v>90</v>
      </c>
      <c r="AF463" s="94" t="s">
        <v>9935</v>
      </c>
      <c r="AG463" s="91">
        <v>165</v>
      </c>
      <c r="AH463" s="91">
        <v>166</v>
      </c>
      <c r="AI463" s="94"/>
      <c r="AJ463" s="94"/>
      <c r="AK463" s="94"/>
      <c r="AL463" s="115">
        <v>1</v>
      </c>
      <c r="AM463" s="94"/>
      <c r="AN463" s="94">
        <v>1</v>
      </c>
      <c r="AO463" s="94"/>
      <c r="AP463" s="94"/>
      <c r="AQ463" s="94">
        <v>198</v>
      </c>
      <c r="AR463" s="94" t="s">
        <v>9934</v>
      </c>
      <c r="AS463" s="94" t="s">
        <v>9934</v>
      </c>
      <c r="AT463" s="94" t="s">
        <v>5987</v>
      </c>
      <c r="AU463" s="90">
        <v>26070</v>
      </c>
      <c r="AV463" s="109">
        <v>131.66666666666666</v>
      </c>
      <c r="AW463" s="91">
        <v>7000</v>
      </c>
      <c r="AX463" s="91" t="s">
        <v>5251</v>
      </c>
      <c r="AY463" s="91">
        <v>5000</v>
      </c>
      <c r="AZ463" s="91">
        <v>6000</v>
      </c>
      <c r="BA463" s="91">
        <v>7000</v>
      </c>
      <c r="BB463" s="96">
        <v>15</v>
      </c>
      <c r="BC463" s="96">
        <v>50</v>
      </c>
      <c r="BD463" s="94" t="s">
        <v>9810</v>
      </c>
      <c r="BE463" s="94" t="s">
        <v>9933</v>
      </c>
      <c r="BF463" s="90"/>
      <c r="BG463" s="90"/>
      <c r="BH463" s="90"/>
      <c r="BI463" s="90"/>
      <c r="BJ463" s="90"/>
      <c r="BK463" s="96"/>
      <c r="BL463" s="96"/>
      <c r="BM463" s="94"/>
      <c r="BN463" s="2073"/>
      <c r="BO463" s="115"/>
      <c r="BP463" s="94"/>
      <c r="BQ463" s="94"/>
      <c r="BR463" s="94"/>
      <c r="BS463" s="94"/>
      <c r="BT463" s="94"/>
      <c r="BU463" s="94">
        <v>9</v>
      </c>
      <c r="BV463" s="94"/>
      <c r="BW463" s="94"/>
      <c r="BX463" s="94"/>
      <c r="BY463" s="240"/>
      <c r="BZ463" s="94"/>
      <c r="CA463" s="94"/>
      <c r="CB463" s="94"/>
      <c r="CC463" s="94"/>
    </row>
    <row r="464" spans="1:81" s="1971" customFormat="1" ht="16.5" customHeight="1">
      <c r="A464" s="240">
        <v>401</v>
      </c>
      <c r="B464" s="94" t="s">
        <v>1840</v>
      </c>
      <c r="C464" s="94" t="s">
        <v>1853</v>
      </c>
      <c r="D464" s="94" t="s">
        <v>5986</v>
      </c>
      <c r="E464" s="94" t="s">
        <v>4926</v>
      </c>
      <c r="F464" s="94" t="s">
        <v>9932</v>
      </c>
      <c r="G464" s="2273" t="s">
        <v>9931</v>
      </c>
      <c r="H464" s="94" t="s">
        <v>9930</v>
      </c>
      <c r="I464" s="94" t="s">
        <v>9929</v>
      </c>
      <c r="J464" s="94" t="s">
        <v>4993</v>
      </c>
      <c r="K464" s="94" t="s">
        <v>9928</v>
      </c>
      <c r="L464" s="94" t="s">
        <v>9927</v>
      </c>
      <c r="M464" s="94" t="s">
        <v>9926</v>
      </c>
      <c r="N464" s="2213" t="s">
        <v>4953</v>
      </c>
      <c r="O464" s="94"/>
      <c r="P464" s="94" t="s">
        <v>4953</v>
      </c>
      <c r="Q464" s="91">
        <v>8192</v>
      </c>
      <c r="R464" s="112">
        <v>2843</v>
      </c>
      <c r="S464" s="91">
        <v>906</v>
      </c>
      <c r="T464" s="91">
        <v>782</v>
      </c>
      <c r="U464" s="91" t="s">
        <v>5072</v>
      </c>
      <c r="V464" s="91">
        <v>124</v>
      </c>
      <c r="W464" s="91">
        <v>391</v>
      </c>
      <c r="X464" s="96" t="s">
        <v>5029</v>
      </c>
      <c r="Y464" s="91">
        <v>106</v>
      </c>
      <c r="Z464" s="91">
        <v>80</v>
      </c>
      <c r="AA464" s="91">
        <v>5840</v>
      </c>
      <c r="AB464" s="91">
        <v>120</v>
      </c>
      <c r="AC464" s="91">
        <v>10</v>
      </c>
      <c r="AD464" s="91" t="s">
        <v>5027</v>
      </c>
      <c r="AE464" s="91">
        <v>20</v>
      </c>
      <c r="AF464" s="94" t="s">
        <v>9925</v>
      </c>
      <c r="AG464" s="91">
        <v>3704</v>
      </c>
      <c r="AH464" s="91">
        <v>7087</v>
      </c>
      <c r="AI464" s="94" t="s">
        <v>9924</v>
      </c>
      <c r="AJ464" s="94" t="s">
        <v>9923</v>
      </c>
      <c r="AK464" s="94" t="s">
        <v>4987</v>
      </c>
      <c r="AL464" s="115">
        <v>3</v>
      </c>
      <c r="AM464" s="94">
        <v>1</v>
      </c>
      <c r="AN464" s="94"/>
      <c r="AO464" s="94"/>
      <c r="AP464" s="94">
        <v>2</v>
      </c>
      <c r="AQ464" s="94">
        <v>280</v>
      </c>
      <c r="AR464" s="94" t="s">
        <v>5050</v>
      </c>
      <c r="AS464" s="94" t="s">
        <v>5050</v>
      </c>
      <c r="AT464" s="94" t="s">
        <v>9922</v>
      </c>
      <c r="AU464" s="90">
        <v>5092</v>
      </c>
      <c r="AV464" s="109">
        <v>18.185714285714287</v>
      </c>
      <c r="AW464" s="91"/>
      <c r="AX464" s="91"/>
      <c r="AY464" s="91"/>
      <c r="AZ464" s="91"/>
      <c r="BA464" s="91"/>
      <c r="BB464" s="96"/>
      <c r="BC464" s="96"/>
      <c r="BD464" s="94"/>
      <c r="BE464" s="94" t="s">
        <v>5128</v>
      </c>
      <c r="BF464" s="90"/>
      <c r="BG464" s="90"/>
      <c r="BH464" s="90"/>
      <c r="BI464" s="90"/>
      <c r="BJ464" s="90"/>
      <c r="BK464" s="96"/>
      <c r="BL464" s="96"/>
      <c r="BM464" s="94"/>
      <c r="BN464" s="2073" t="s">
        <v>5128</v>
      </c>
      <c r="BO464" s="115">
        <v>1</v>
      </c>
      <c r="BP464" s="94"/>
      <c r="BQ464" s="94">
        <v>1</v>
      </c>
      <c r="BR464" s="94"/>
      <c r="BS464" s="94"/>
      <c r="BT464" s="94">
        <v>2</v>
      </c>
      <c r="BU464" s="94">
        <v>2</v>
      </c>
      <c r="BV464" s="94"/>
      <c r="BW464" s="94"/>
      <c r="BX464" s="94"/>
      <c r="BY464" s="240"/>
      <c r="BZ464" s="94"/>
      <c r="CA464" s="94"/>
      <c r="CB464" s="94"/>
      <c r="CC464" s="94"/>
    </row>
    <row r="465" spans="1:81" s="1971" customFormat="1" ht="16.5" customHeight="1">
      <c r="A465" s="505">
        <v>402</v>
      </c>
      <c r="B465" s="94" t="s">
        <v>1840</v>
      </c>
      <c r="C465" s="94" t="s">
        <v>1856</v>
      </c>
      <c r="D465" s="94" t="s">
        <v>5986</v>
      </c>
      <c r="E465" s="94" t="s">
        <v>4926</v>
      </c>
      <c r="F465" s="94" t="s">
        <v>9921</v>
      </c>
      <c r="G465" s="2273" t="s">
        <v>9920</v>
      </c>
      <c r="H465" s="94" t="s">
        <v>9919</v>
      </c>
      <c r="I465" s="94" t="s">
        <v>9918</v>
      </c>
      <c r="J465" s="94" t="s">
        <v>4993</v>
      </c>
      <c r="K465" s="94" t="s">
        <v>9760</v>
      </c>
      <c r="L465" s="94" t="s">
        <v>9917</v>
      </c>
      <c r="M465" s="94" t="s">
        <v>9916</v>
      </c>
      <c r="N465" s="2213" t="s">
        <v>4953</v>
      </c>
      <c r="O465" s="94"/>
      <c r="P465" s="94" t="s">
        <v>4953</v>
      </c>
      <c r="Q465" s="91">
        <v>73234</v>
      </c>
      <c r="R465" s="112">
        <v>6672.25</v>
      </c>
      <c r="S465" s="91">
        <v>1917</v>
      </c>
      <c r="T465" s="91">
        <v>1613</v>
      </c>
      <c r="U465" s="91" t="s">
        <v>6930</v>
      </c>
      <c r="V465" s="91">
        <v>304</v>
      </c>
      <c r="W465" s="91">
        <v>321</v>
      </c>
      <c r="X465" s="96" t="s">
        <v>4915</v>
      </c>
      <c r="Y465" s="91">
        <v>685.96</v>
      </c>
      <c r="Z465" s="91">
        <v>29.16</v>
      </c>
      <c r="AA465" s="91">
        <v>12202</v>
      </c>
      <c r="AB465" s="91">
        <v>226.79</v>
      </c>
      <c r="AC465" s="91">
        <v>16</v>
      </c>
      <c r="AD465" s="91">
        <v>210.09</v>
      </c>
      <c r="AE465" s="91">
        <v>180</v>
      </c>
      <c r="AF465" s="94" t="s">
        <v>9915</v>
      </c>
      <c r="AG465" s="91">
        <v>13968</v>
      </c>
      <c r="AH465" s="91">
        <v>14397</v>
      </c>
      <c r="AI465" s="94" t="s">
        <v>8448</v>
      </c>
      <c r="AJ465" s="94" t="s">
        <v>8448</v>
      </c>
      <c r="AK465" s="94" t="s">
        <v>7020</v>
      </c>
      <c r="AL465" s="115">
        <v>10</v>
      </c>
      <c r="AM465" s="94">
        <v>3</v>
      </c>
      <c r="AN465" s="94">
        <v>7</v>
      </c>
      <c r="AO465" s="94"/>
      <c r="AP465" s="94"/>
      <c r="AQ465" s="94">
        <v>310</v>
      </c>
      <c r="AR465" s="2036" t="s">
        <v>4932</v>
      </c>
      <c r="AS465" s="2036" t="s">
        <v>4932</v>
      </c>
      <c r="AT465" s="94" t="s">
        <v>9914</v>
      </c>
      <c r="AU465" s="90">
        <v>83364</v>
      </c>
      <c r="AV465" s="109">
        <v>268.91612903225808</v>
      </c>
      <c r="AW465" s="91">
        <v>2000</v>
      </c>
      <c r="AX465" s="91" t="s">
        <v>5251</v>
      </c>
      <c r="AY465" s="91">
        <v>700</v>
      </c>
      <c r="AZ465" s="91">
        <v>1500</v>
      </c>
      <c r="BA465" s="91">
        <v>2000</v>
      </c>
      <c r="BB465" s="96">
        <v>25</v>
      </c>
      <c r="BC465" s="96">
        <v>20</v>
      </c>
      <c r="BD465" s="94" t="s">
        <v>9913</v>
      </c>
      <c r="BE465" s="94" t="s">
        <v>9912</v>
      </c>
      <c r="BF465" s="2337" t="s">
        <v>9911</v>
      </c>
      <c r="BG465" s="2338"/>
      <c r="BH465" s="2338"/>
      <c r="BI465" s="2338"/>
      <c r="BJ465" s="2338"/>
      <c r="BK465" s="2338"/>
      <c r="BL465" s="2339"/>
      <c r="BM465" s="94"/>
      <c r="BN465" s="2073"/>
      <c r="BO465" s="115">
        <v>3</v>
      </c>
      <c r="BP465" s="94"/>
      <c r="BQ465" s="94">
        <v>3</v>
      </c>
      <c r="BR465" s="94"/>
      <c r="BS465" s="94"/>
      <c r="BT465" s="94">
        <v>6</v>
      </c>
      <c r="BU465" s="94">
        <v>22</v>
      </c>
      <c r="BV465" s="94"/>
      <c r="BW465" s="94"/>
      <c r="BX465" s="94"/>
      <c r="BY465" s="240"/>
      <c r="BZ465" s="94"/>
      <c r="CA465" s="94"/>
      <c r="CB465" s="94"/>
      <c r="CC465" s="94"/>
    </row>
    <row r="466" spans="1:81" s="1971" customFormat="1" ht="16.5" customHeight="1">
      <c r="A466" s="240">
        <v>403</v>
      </c>
      <c r="B466" s="94" t="s">
        <v>1840</v>
      </c>
      <c r="C466" s="94" t="s">
        <v>1841</v>
      </c>
      <c r="D466" s="94" t="s">
        <v>5986</v>
      </c>
      <c r="E466" s="94" t="s">
        <v>5989</v>
      </c>
      <c r="F466" s="94" t="s">
        <v>9910</v>
      </c>
      <c r="G466" s="2273" t="s">
        <v>9909</v>
      </c>
      <c r="H466" s="94" t="s">
        <v>9908</v>
      </c>
      <c r="I466" s="94" t="s">
        <v>9907</v>
      </c>
      <c r="J466" s="94" t="s">
        <v>4953</v>
      </c>
      <c r="K466" s="94" t="s">
        <v>5989</v>
      </c>
      <c r="L466" s="94" t="s">
        <v>5989</v>
      </c>
      <c r="M466" s="94" t="s">
        <v>9906</v>
      </c>
      <c r="N466" s="2213" t="s">
        <v>4953</v>
      </c>
      <c r="O466" s="94"/>
      <c r="P466" s="94" t="s">
        <v>4953</v>
      </c>
      <c r="Q466" s="91">
        <v>9968</v>
      </c>
      <c r="R466" s="112">
        <v>2076</v>
      </c>
      <c r="S466" s="91">
        <v>750</v>
      </c>
      <c r="T466" s="91">
        <v>750</v>
      </c>
      <c r="U466" s="91" t="s">
        <v>5072</v>
      </c>
      <c r="V466" s="91"/>
      <c r="W466" s="91">
        <v>37</v>
      </c>
      <c r="X466" s="96" t="s">
        <v>5029</v>
      </c>
      <c r="Y466" s="91">
        <v>156</v>
      </c>
      <c r="Z466" s="91"/>
      <c r="AA466" s="91"/>
      <c r="AB466" s="91">
        <v>20</v>
      </c>
      <c r="AC466" s="91"/>
      <c r="AD466" s="91"/>
      <c r="AE466" s="91">
        <v>68</v>
      </c>
      <c r="AF466" s="94" t="s">
        <v>9905</v>
      </c>
      <c r="AG466" s="91">
        <v>79</v>
      </c>
      <c r="AH466" s="91">
        <v>93</v>
      </c>
      <c r="AI466" s="94"/>
      <c r="AJ466" s="94"/>
      <c r="AK466" s="94"/>
      <c r="AL466" s="115">
        <v>2</v>
      </c>
      <c r="AM466" s="94"/>
      <c r="AN466" s="94">
        <v>1</v>
      </c>
      <c r="AO466" s="94">
        <v>1</v>
      </c>
      <c r="AP466" s="94"/>
      <c r="AQ466" s="94">
        <v>275</v>
      </c>
      <c r="AR466" s="2036" t="s">
        <v>4932</v>
      </c>
      <c r="AS466" s="2036" t="s">
        <v>4932</v>
      </c>
      <c r="AT466" s="94" t="s">
        <v>5129</v>
      </c>
      <c r="AU466" s="90">
        <v>6307</v>
      </c>
      <c r="AV466" s="109">
        <v>22.934545454545454</v>
      </c>
      <c r="AW466" s="91"/>
      <c r="AX466" s="91"/>
      <c r="AY466" s="91"/>
      <c r="AZ466" s="91"/>
      <c r="BA466" s="91"/>
      <c r="BB466" s="96"/>
      <c r="BC466" s="96"/>
      <c r="BD466" s="94"/>
      <c r="BE466" s="94"/>
      <c r="BF466" s="90"/>
      <c r="BG466" s="90"/>
      <c r="BH466" s="90"/>
      <c r="BI466" s="90"/>
      <c r="BJ466" s="90"/>
      <c r="BK466" s="96"/>
      <c r="BL466" s="96"/>
      <c r="BM466" s="94"/>
      <c r="BN466" s="2073"/>
      <c r="BO466" s="505"/>
      <c r="BP466" s="94"/>
      <c r="BQ466" s="94"/>
      <c r="BR466" s="94"/>
      <c r="BS466" s="94"/>
      <c r="BT466" s="94"/>
      <c r="BU466" s="94">
        <v>3</v>
      </c>
      <c r="BV466" s="94"/>
      <c r="BW466" s="94"/>
      <c r="BX466" s="94"/>
      <c r="BY466" s="240"/>
      <c r="BZ466" s="94"/>
      <c r="CA466" s="94"/>
      <c r="CB466" s="94"/>
      <c r="CC466" s="94"/>
    </row>
    <row r="467" spans="1:81" s="1971" customFormat="1" ht="16.5" customHeight="1">
      <c r="A467" s="505">
        <v>404</v>
      </c>
      <c r="B467" s="94" t="s">
        <v>1840</v>
      </c>
      <c r="C467" s="94" t="s">
        <v>1885</v>
      </c>
      <c r="D467" s="94" t="s">
        <v>5986</v>
      </c>
      <c r="E467" s="94" t="s">
        <v>4926</v>
      </c>
      <c r="F467" s="94" t="s">
        <v>9904</v>
      </c>
      <c r="G467" s="2273" t="s">
        <v>9903</v>
      </c>
      <c r="H467" s="94" t="s">
        <v>9902</v>
      </c>
      <c r="I467" s="94" t="s">
        <v>9901</v>
      </c>
      <c r="J467" s="94" t="s">
        <v>4993</v>
      </c>
      <c r="K467" s="94" t="s">
        <v>9900</v>
      </c>
      <c r="L467" s="94" t="s">
        <v>9899</v>
      </c>
      <c r="M467" s="94" t="s">
        <v>9898</v>
      </c>
      <c r="N467" s="2213" t="s">
        <v>4953</v>
      </c>
      <c r="O467" s="94"/>
      <c r="P467" s="94" t="s">
        <v>4953</v>
      </c>
      <c r="Q467" s="91">
        <v>1077</v>
      </c>
      <c r="R467" s="112">
        <v>1077</v>
      </c>
      <c r="S467" s="91">
        <v>543</v>
      </c>
      <c r="T467" s="91">
        <v>420</v>
      </c>
      <c r="U467" s="91" t="s">
        <v>9455</v>
      </c>
      <c r="V467" s="91">
        <v>123</v>
      </c>
      <c r="W467" s="91">
        <v>82</v>
      </c>
      <c r="X467" s="96" t="s">
        <v>5029</v>
      </c>
      <c r="Y467" s="91">
        <v>162</v>
      </c>
      <c r="Z467" s="91"/>
      <c r="AA467" s="91"/>
      <c r="AB467" s="91">
        <v>36</v>
      </c>
      <c r="AC467" s="91">
        <v>20</v>
      </c>
      <c r="AD467" s="91"/>
      <c r="AE467" s="91">
        <v>40</v>
      </c>
      <c r="AF467" s="94" t="s">
        <v>9897</v>
      </c>
      <c r="AG467" s="91">
        <v>1546</v>
      </c>
      <c r="AH467" s="91">
        <v>2578</v>
      </c>
      <c r="AI467" s="94"/>
      <c r="AJ467" s="94"/>
      <c r="AK467" s="94" t="s">
        <v>4987</v>
      </c>
      <c r="AL467" s="115">
        <v>4</v>
      </c>
      <c r="AM467" s="94"/>
      <c r="AN467" s="94"/>
      <c r="AO467" s="94">
        <v>4</v>
      </c>
      <c r="AP467" s="94"/>
      <c r="AQ467" s="94">
        <v>239</v>
      </c>
      <c r="AR467" s="115" t="s">
        <v>5206</v>
      </c>
      <c r="AS467" s="115" t="s">
        <v>5206</v>
      </c>
      <c r="AT467" s="94" t="s">
        <v>9896</v>
      </c>
      <c r="AU467" s="90">
        <v>7985</v>
      </c>
      <c r="AV467" s="109">
        <v>33.410041841004187</v>
      </c>
      <c r="AW467" s="91">
        <v>2000</v>
      </c>
      <c r="AX467" s="91" t="s">
        <v>5251</v>
      </c>
      <c r="AY467" s="91">
        <v>2000</v>
      </c>
      <c r="AZ467" s="91">
        <v>2000</v>
      </c>
      <c r="BA467" s="91">
        <v>2000</v>
      </c>
      <c r="BB467" s="96"/>
      <c r="BC467" s="96"/>
      <c r="BD467" s="94" t="s">
        <v>9895</v>
      </c>
      <c r="BE467" s="94" t="s">
        <v>9894</v>
      </c>
      <c r="BF467" s="90"/>
      <c r="BG467" s="90"/>
      <c r="BH467" s="90"/>
      <c r="BI467" s="90"/>
      <c r="BJ467" s="90"/>
      <c r="BK467" s="96"/>
      <c r="BL467" s="96"/>
      <c r="BM467" s="94"/>
      <c r="BN467" s="2073"/>
      <c r="BO467" s="115">
        <v>1</v>
      </c>
      <c r="BP467" s="94"/>
      <c r="BQ467" s="94">
        <v>1</v>
      </c>
      <c r="BR467" s="94"/>
      <c r="BS467" s="94">
        <v>1</v>
      </c>
      <c r="BT467" s="94"/>
      <c r="BU467" s="94">
        <v>1</v>
      </c>
      <c r="BV467" s="94">
        <v>2</v>
      </c>
      <c r="BW467" s="94"/>
      <c r="BX467" s="94"/>
      <c r="BY467" s="240"/>
      <c r="BZ467" s="94"/>
      <c r="CA467" s="94"/>
      <c r="CB467" s="94"/>
      <c r="CC467" s="94"/>
    </row>
    <row r="468" spans="1:81" s="106" customFormat="1" ht="16.5" customHeight="1">
      <c r="A468" s="240">
        <v>405</v>
      </c>
      <c r="B468" s="240" t="s">
        <v>1840</v>
      </c>
      <c r="C468" s="240" t="s">
        <v>1893</v>
      </c>
      <c r="D468" s="240" t="s">
        <v>5986</v>
      </c>
      <c r="E468" s="240" t="s">
        <v>4926</v>
      </c>
      <c r="F468" s="240" t="s">
        <v>9893</v>
      </c>
      <c r="G468" s="2008" t="s">
        <v>9892</v>
      </c>
      <c r="H468" s="115" t="s">
        <v>9891</v>
      </c>
      <c r="I468" s="115" t="s">
        <v>9890</v>
      </c>
      <c r="J468" s="259" t="s">
        <v>4993</v>
      </c>
      <c r="K468" s="2013" t="s">
        <v>9889</v>
      </c>
      <c r="L468" s="2013" t="s">
        <v>9888</v>
      </c>
      <c r="M468" s="216" t="s">
        <v>9887</v>
      </c>
      <c r="N468" s="2213" t="s">
        <v>4953</v>
      </c>
      <c r="O468" s="2010"/>
      <c r="P468" s="2010" t="s">
        <v>4993</v>
      </c>
      <c r="Q468" s="98">
        <v>13962</v>
      </c>
      <c r="R468" s="98">
        <v>7323</v>
      </c>
      <c r="S468" s="98">
        <v>4026</v>
      </c>
      <c r="T468" s="98">
        <v>3794</v>
      </c>
      <c r="U468" s="98" t="s">
        <v>5052</v>
      </c>
      <c r="V468" s="98">
        <v>232</v>
      </c>
      <c r="W468" s="98">
        <v>200</v>
      </c>
      <c r="X468" s="218" t="s">
        <v>4915</v>
      </c>
      <c r="Y468" s="98">
        <v>585.6</v>
      </c>
      <c r="Z468" s="98"/>
      <c r="AA468" s="98"/>
      <c r="AB468" s="98">
        <v>67</v>
      </c>
      <c r="AC468" s="98">
        <v>89.3</v>
      </c>
      <c r="AD468" s="98">
        <v>608.6</v>
      </c>
      <c r="AE468" s="98">
        <v>203</v>
      </c>
      <c r="AF468" s="216" t="s">
        <v>9886</v>
      </c>
      <c r="AG468" s="98">
        <v>4117</v>
      </c>
      <c r="AH468" s="98">
        <v>14759</v>
      </c>
      <c r="AI468" s="240" t="s">
        <v>5027</v>
      </c>
      <c r="AJ468" s="240"/>
      <c r="AK468" s="115" t="s">
        <v>5593</v>
      </c>
      <c r="AL468" s="115">
        <v>5</v>
      </c>
      <c r="AM468" s="240"/>
      <c r="AN468" s="240">
        <v>1</v>
      </c>
      <c r="AO468" s="240">
        <v>4</v>
      </c>
      <c r="AP468" s="240"/>
      <c r="AQ468" s="240">
        <v>206</v>
      </c>
      <c r="AR468" s="240" t="s">
        <v>4986</v>
      </c>
      <c r="AS468" s="240" t="s">
        <v>4986</v>
      </c>
      <c r="AT468" s="240" t="s">
        <v>9885</v>
      </c>
      <c r="AU468" s="109">
        <v>132500</v>
      </c>
      <c r="AV468" s="109">
        <v>643.20388349514565</v>
      </c>
      <c r="AW468" s="98" t="s">
        <v>9884</v>
      </c>
      <c r="AX468" s="98" t="s">
        <v>9883</v>
      </c>
      <c r="AY468" s="98" t="s">
        <v>9883</v>
      </c>
      <c r="AZ468" s="98" t="s">
        <v>9883</v>
      </c>
      <c r="BA468" s="98" t="s">
        <v>9883</v>
      </c>
      <c r="BB468" s="218">
        <v>20</v>
      </c>
      <c r="BC468" s="218">
        <v>30</v>
      </c>
      <c r="BD468" s="218" t="s">
        <v>9882</v>
      </c>
      <c r="BE468" s="2011" t="s">
        <v>9881</v>
      </c>
      <c r="BF468" s="221"/>
      <c r="BG468" s="221"/>
      <c r="BH468" s="221"/>
      <c r="BI468" s="221"/>
      <c r="BJ468" s="221"/>
      <c r="BK468" s="218"/>
      <c r="BL468" s="218"/>
      <c r="BM468" s="2011"/>
      <c r="BN468" s="2012" t="s">
        <v>9880</v>
      </c>
      <c r="BO468" s="115"/>
      <c r="BP468" s="115"/>
      <c r="BQ468" s="115"/>
      <c r="BR468" s="115"/>
      <c r="BS468" s="115">
        <v>3</v>
      </c>
      <c r="BT468" s="115"/>
      <c r="BU468" s="115">
        <v>18</v>
      </c>
      <c r="BV468" s="240"/>
      <c r="BW468" s="240"/>
      <c r="BX468" s="240"/>
      <c r="BY468" s="240"/>
      <c r="BZ468" s="240"/>
      <c r="CA468" s="240"/>
      <c r="CB468" s="240"/>
      <c r="CC468" s="240"/>
    </row>
    <row r="469" spans="1:81" s="1971" customFormat="1" ht="16.5" customHeight="1">
      <c r="A469" s="505">
        <v>406</v>
      </c>
      <c r="B469" s="94" t="s">
        <v>1840</v>
      </c>
      <c r="C469" s="94" t="s">
        <v>1862</v>
      </c>
      <c r="D469" s="94" t="s">
        <v>5986</v>
      </c>
      <c r="E469" s="94" t="s">
        <v>4926</v>
      </c>
      <c r="F469" s="94" t="s">
        <v>9879</v>
      </c>
      <c r="G469" s="2273" t="s">
        <v>9878</v>
      </c>
      <c r="H469" s="94" t="s">
        <v>9863</v>
      </c>
      <c r="I469" s="94" t="s">
        <v>20369</v>
      </c>
      <c r="J469" s="94" t="s">
        <v>4993</v>
      </c>
      <c r="K469" s="94" t="s">
        <v>20419</v>
      </c>
      <c r="L469" s="94" t="s">
        <v>9877</v>
      </c>
      <c r="M469" s="94" t="s">
        <v>9860</v>
      </c>
      <c r="N469" s="2213" t="s">
        <v>4953</v>
      </c>
      <c r="O469" s="94"/>
      <c r="P469" s="94" t="s">
        <v>4953</v>
      </c>
      <c r="Q469" s="91">
        <v>28524</v>
      </c>
      <c r="R469" s="112">
        <v>1486.46</v>
      </c>
      <c r="S469" s="91">
        <v>940</v>
      </c>
      <c r="T469" s="91">
        <v>765</v>
      </c>
      <c r="U469" s="91"/>
      <c r="V469" s="91">
        <v>175</v>
      </c>
      <c r="W469" s="91">
        <v>39</v>
      </c>
      <c r="X469" s="96" t="s">
        <v>5029</v>
      </c>
      <c r="Y469" s="91">
        <v>73.44</v>
      </c>
      <c r="Z469" s="91"/>
      <c r="AA469" s="91"/>
      <c r="AB469" s="91">
        <v>32</v>
      </c>
      <c r="AC469" s="91"/>
      <c r="AD469" s="91"/>
      <c r="AE469" s="91">
        <v>63</v>
      </c>
      <c r="AF469" s="94" t="s">
        <v>9876</v>
      </c>
      <c r="AG469" s="91">
        <v>15531</v>
      </c>
      <c r="AH469" s="91">
        <v>23226</v>
      </c>
      <c r="AI469" s="94"/>
      <c r="AJ469" s="94"/>
      <c r="AK469" s="94" t="s">
        <v>4987</v>
      </c>
      <c r="AL469" s="115">
        <v>4</v>
      </c>
      <c r="AM469" s="94">
        <v>1</v>
      </c>
      <c r="AN469" s="94">
        <v>3</v>
      </c>
      <c r="AO469" s="94"/>
      <c r="AP469" s="94"/>
      <c r="AQ469" s="94">
        <v>299</v>
      </c>
      <c r="AR469" s="2036" t="s">
        <v>4932</v>
      </c>
      <c r="AS469" s="2036" t="s">
        <v>4932</v>
      </c>
      <c r="AT469" s="94" t="s">
        <v>9858</v>
      </c>
      <c r="AU469" s="90">
        <v>6300</v>
      </c>
      <c r="AV469" s="109">
        <v>21.070234113712374</v>
      </c>
      <c r="AW469" s="91">
        <v>3000</v>
      </c>
      <c r="AX469" s="91">
        <v>0</v>
      </c>
      <c r="AY469" s="91">
        <v>3000</v>
      </c>
      <c r="AZ469" s="91">
        <v>3000</v>
      </c>
      <c r="BA469" s="91">
        <v>3000</v>
      </c>
      <c r="BB469" s="96"/>
      <c r="BC469" s="96"/>
      <c r="BD469" s="94"/>
      <c r="BE469" s="94" t="s">
        <v>9857</v>
      </c>
      <c r="BF469" s="90">
        <v>3000</v>
      </c>
      <c r="BG469" s="90"/>
      <c r="BH469" s="90">
        <v>3000</v>
      </c>
      <c r="BI469" s="90">
        <v>3000</v>
      </c>
      <c r="BJ469" s="90">
        <v>3000</v>
      </c>
      <c r="BK469" s="96"/>
      <c r="BL469" s="96"/>
      <c r="BM469" s="94"/>
      <c r="BN469" s="2073" t="s">
        <v>9857</v>
      </c>
      <c r="BO469" s="115"/>
      <c r="BP469" s="94"/>
      <c r="BQ469" s="94"/>
      <c r="BR469" s="94">
        <v>1</v>
      </c>
      <c r="BS469" s="94">
        <v>2</v>
      </c>
      <c r="BT469" s="94"/>
      <c r="BU469" s="94"/>
      <c r="BV469" s="94">
        <v>1</v>
      </c>
      <c r="BW469" s="94"/>
      <c r="BX469" s="94">
        <v>100</v>
      </c>
      <c r="BY469" s="240"/>
      <c r="BZ469" s="94"/>
      <c r="CA469" s="94"/>
      <c r="CB469" s="94"/>
      <c r="CC469" s="94"/>
    </row>
    <row r="470" spans="1:81" s="1971" customFormat="1" ht="16.5" customHeight="1">
      <c r="A470" s="240">
        <v>407</v>
      </c>
      <c r="B470" s="115" t="s">
        <v>1840</v>
      </c>
      <c r="C470" s="94" t="s">
        <v>1862</v>
      </c>
      <c r="D470" s="94" t="s">
        <v>5986</v>
      </c>
      <c r="E470" s="94" t="s">
        <v>4926</v>
      </c>
      <c r="F470" s="94" t="s">
        <v>9875</v>
      </c>
      <c r="G470" s="2273" t="s">
        <v>9874</v>
      </c>
      <c r="H470" s="94" t="s">
        <v>9873</v>
      </c>
      <c r="I470" s="94" t="s">
        <v>9872</v>
      </c>
      <c r="J470" s="94" t="s">
        <v>4993</v>
      </c>
      <c r="K470" s="94" t="s">
        <v>9871</v>
      </c>
      <c r="L470" s="94" t="s">
        <v>9870</v>
      </c>
      <c r="M470" s="94" t="s">
        <v>9869</v>
      </c>
      <c r="N470" s="2213" t="s">
        <v>4953</v>
      </c>
      <c r="O470" s="94"/>
      <c r="P470" s="94" t="s">
        <v>4993</v>
      </c>
      <c r="Q470" s="91">
        <v>11291.81</v>
      </c>
      <c r="R470" s="112">
        <v>4570</v>
      </c>
      <c r="S470" s="91">
        <v>1661</v>
      </c>
      <c r="T470" s="91">
        <v>427</v>
      </c>
      <c r="U470" s="91" t="s">
        <v>5072</v>
      </c>
      <c r="V470" s="91">
        <v>1234</v>
      </c>
      <c r="W470" s="91">
        <v>358</v>
      </c>
      <c r="X470" s="96" t="s">
        <v>5029</v>
      </c>
      <c r="Y470" s="91">
        <v>357.72</v>
      </c>
      <c r="Z470" s="91">
        <v>180.51</v>
      </c>
      <c r="AA470" s="91">
        <v>3000</v>
      </c>
      <c r="AB470" s="91">
        <v>42</v>
      </c>
      <c r="AC470" s="91">
        <v>54</v>
      </c>
      <c r="AD470" s="91"/>
      <c r="AE470" s="91">
        <v>44</v>
      </c>
      <c r="AF470" s="94" t="s">
        <v>9868</v>
      </c>
      <c r="AG470" s="91">
        <v>2305</v>
      </c>
      <c r="AH470" s="91">
        <v>2676</v>
      </c>
      <c r="AI470" s="94"/>
      <c r="AJ470" s="94"/>
      <c r="AK470" s="94" t="s">
        <v>6616</v>
      </c>
      <c r="AL470" s="115">
        <v>9</v>
      </c>
      <c r="AM470" s="94">
        <v>2</v>
      </c>
      <c r="AN470" s="94">
        <v>2</v>
      </c>
      <c r="AO470" s="94">
        <v>5</v>
      </c>
      <c r="AP470" s="94"/>
      <c r="AQ470" s="94">
        <v>313</v>
      </c>
      <c r="AR470" s="115" t="s">
        <v>5206</v>
      </c>
      <c r="AS470" s="115" t="s">
        <v>5206</v>
      </c>
      <c r="AT470" s="94" t="s">
        <v>9867</v>
      </c>
      <c r="AU470" s="90">
        <v>11309</v>
      </c>
      <c r="AV470" s="109">
        <v>36.130990415335461</v>
      </c>
      <c r="AW470" s="91">
        <v>3000</v>
      </c>
      <c r="AX470" s="91">
        <v>0</v>
      </c>
      <c r="AY470" s="91">
        <v>3000</v>
      </c>
      <c r="AZ470" s="91">
        <v>3000</v>
      </c>
      <c r="BA470" s="91">
        <v>3000</v>
      </c>
      <c r="BB470" s="96"/>
      <c r="BC470" s="96"/>
      <c r="BD470" s="94"/>
      <c r="BE470" s="94"/>
      <c r="BF470" s="90">
        <v>3000</v>
      </c>
      <c r="BG470" s="90"/>
      <c r="BH470" s="90">
        <v>3000</v>
      </c>
      <c r="BI470" s="90">
        <v>3000</v>
      </c>
      <c r="BJ470" s="90">
        <v>3000</v>
      </c>
      <c r="BK470" s="96"/>
      <c r="BL470" s="96"/>
      <c r="BM470" s="94"/>
      <c r="BN470" s="2073" t="s">
        <v>9866</v>
      </c>
      <c r="BO470" s="115">
        <v>1</v>
      </c>
      <c r="BP470" s="94"/>
      <c r="BQ470" s="94">
        <v>1</v>
      </c>
      <c r="BR470" s="94">
        <v>1</v>
      </c>
      <c r="BS470" s="94"/>
      <c r="BT470" s="94">
        <v>2</v>
      </c>
      <c r="BU470" s="94">
        <v>3</v>
      </c>
      <c r="BV470" s="94">
        <v>2</v>
      </c>
      <c r="BW470" s="94"/>
      <c r="BX470" s="94"/>
      <c r="BY470" s="240"/>
      <c r="BZ470" s="94"/>
      <c r="CA470" s="94"/>
      <c r="CB470" s="94"/>
      <c r="CC470" s="94"/>
    </row>
    <row r="471" spans="1:81" s="1971" customFormat="1" ht="16.5" customHeight="1">
      <c r="A471" s="505">
        <v>408</v>
      </c>
      <c r="B471" s="94" t="s">
        <v>1840</v>
      </c>
      <c r="C471" s="94" t="s">
        <v>1862</v>
      </c>
      <c r="D471" s="94" t="s">
        <v>5986</v>
      </c>
      <c r="E471" s="94" t="s">
        <v>4926</v>
      </c>
      <c r="F471" s="94" t="s">
        <v>9865</v>
      </c>
      <c r="G471" s="2273" t="s">
        <v>9864</v>
      </c>
      <c r="H471" s="94" t="s">
        <v>9863</v>
      </c>
      <c r="I471" s="94" t="s">
        <v>9862</v>
      </c>
      <c r="J471" s="94" t="s">
        <v>4993</v>
      </c>
      <c r="K471" s="94" t="s">
        <v>20450</v>
      </c>
      <c r="L471" s="94" t="s">
        <v>9861</v>
      </c>
      <c r="M471" s="94" t="s">
        <v>9860</v>
      </c>
      <c r="N471" s="2213" t="s">
        <v>4953</v>
      </c>
      <c r="O471" s="94"/>
      <c r="P471" s="94" t="s">
        <v>4953</v>
      </c>
      <c r="Q471" s="91">
        <v>28524</v>
      </c>
      <c r="R471" s="112">
        <v>1232.9100000000001</v>
      </c>
      <c r="S471" s="91">
        <v>553</v>
      </c>
      <c r="T471" s="91">
        <v>553</v>
      </c>
      <c r="U471" s="91"/>
      <c r="V471" s="91"/>
      <c r="W471" s="91">
        <v>119</v>
      </c>
      <c r="X471" s="96" t="s">
        <v>5029</v>
      </c>
      <c r="Y471" s="91">
        <v>121.75</v>
      </c>
      <c r="Z471" s="91"/>
      <c r="AA471" s="91"/>
      <c r="AB471" s="91">
        <v>39</v>
      </c>
      <c r="AC471" s="91"/>
      <c r="AD471" s="91"/>
      <c r="AE471" s="91">
        <v>63</v>
      </c>
      <c r="AF471" s="94" t="s">
        <v>9859</v>
      </c>
      <c r="AG471" s="91">
        <v>209</v>
      </c>
      <c r="AH471" s="91">
        <v>209</v>
      </c>
      <c r="AI471" s="94"/>
      <c r="AJ471" s="94"/>
      <c r="AK471" s="94" t="s">
        <v>4987</v>
      </c>
      <c r="AL471" s="115">
        <v>8</v>
      </c>
      <c r="AM471" s="94">
        <v>4</v>
      </c>
      <c r="AN471" s="94">
        <v>4</v>
      </c>
      <c r="AO471" s="94"/>
      <c r="AP471" s="94"/>
      <c r="AQ471" s="94">
        <v>299</v>
      </c>
      <c r="AR471" s="2036" t="s">
        <v>4932</v>
      </c>
      <c r="AS471" s="2036" t="s">
        <v>4932</v>
      </c>
      <c r="AT471" s="94" t="s">
        <v>9858</v>
      </c>
      <c r="AU471" s="90">
        <v>5585</v>
      </c>
      <c r="AV471" s="109">
        <v>18.678929765886288</v>
      </c>
      <c r="AW471" s="91">
        <v>3000</v>
      </c>
      <c r="AX471" s="91">
        <v>0</v>
      </c>
      <c r="AY471" s="91">
        <v>3000</v>
      </c>
      <c r="AZ471" s="91">
        <v>3000</v>
      </c>
      <c r="BA471" s="91">
        <v>3000</v>
      </c>
      <c r="BB471" s="96"/>
      <c r="BC471" s="96"/>
      <c r="BD471" s="94"/>
      <c r="BE471" s="94" t="s">
        <v>9857</v>
      </c>
      <c r="BF471" s="90">
        <v>3000</v>
      </c>
      <c r="BG471" s="90"/>
      <c r="BH471" s="90">
        <v>3000</v>
      </c>
      <c r="BI471" s="90">
        <v>3000</v>
      </c>
      <c r="BJ471" s="90">
        <v>3000</v>
      </c>
      <c r="BK471" s="96"/>
      <c r="BL471" s="96"/>
      <c r="BM471" s="94"/>
      <c r="BN471" s="2073" t="s">
        <v>9857</v>
      </c>
      <c r="BO471" s="115"/>
      <c r="BP471" s="94"/>
      <c r="BQ471" s="94"/>
      <c r="BR471" s="94"/>
      <c r="BS471" s="94">
        <v>1</v>
      </c>
      <c r="BT471" s="94">
        <v>1</v>
      </c>
      <c r="BU471" s="94"/>
      <c r="BV471" s="94">
        <v>2</v>
      </c>
      <c r="BW471" s="94"/>
      <c r="BX471" s="94">
        <v>100</v>
      </c>
      <c r="BY471" s="240"/>
      <c r="BZ471" s="94"/>
      <c r="CA471" s="94"/>
      <c r="CB471" s="94"/>
      <c r="CC471" s="94"/>
    </row>
    <row r="472" spans="1:81" s="1971" customFormat="1" ht="16.5" customHeight="1">
      <c r="A472" s="240">
        <v>409</v>
      </c>
      <c r="B472" s="94" t="s">
        <v>1840</v>
      </c>
      <c r="C472" s="94" t="s">
        <v>1862</v>
      </c>
      <c r="D472" s="94" t="s">
        <v>5986</v>
      </c>
      <c r="E472" s="94" t="s">
        <v>4926</v>
      </c>
      <c r="F472" s="94" t="s">
        <v>9856</v>
      </c>
      <c r="G472" s="2273" t="s">
        <v>9855</v>
      </c>
      <c r="H472" s="94" t="s">
        <v>9854</v>
      </c>
      <c r="I472" s="94" t="s">
        <v>9853</v>
      </c>
      <c r="J472" s="94" t="s">
        <v>4993</v>
      </c>
      <c r="K472" s="94" t="s">
        <v>9852</v>
      </c>
      <c r="L472" s="94" t="s">
        <v>9851</v>
      </c>
      <c r="M472" s="94" t="s">
        <v>9850</v>
      </c>
      <c r="N472" s="2213" t="s">
        <v>4953</v>
      </c>
      <c r="O472" s="94"/>
      <c r="P472" s="94" t="s">
        <v>4953</v>
      </c>
      <c r="Q472" s="91">
        <v>9700</v>
      </c>
      <c r="R472" s="91">
        <v>1500</v>
      </c>
      <c r="S472" s="91">
        <v>675</v>
      </c>
      <c r="T472" s="91">
        <v>422</v>
      </c>
      <c r="U472" s="91" t="s">
        <v>5072</v>
      </c>
      <c r="V472" s="91">
        <v>253</v>
      </c>
      <c r="W472" s="91">
        <v>30</v>
      </c>
      <c r="X472" s="96" t="s">
        <v>5029</v>
      </c>
      <c r="Y472" s="91">
        <v>129</v>
      </c>
      <c r="Z472" s="91">
        <v>106</v>
      </c>
      <c r="AA472" s="91">
        <v>1000</v>
      </c>
      <c r="AB472" s="91">
        <v>19</v>
      </c>
      <c r="AC472" s="91">
        <v>15</v>
      </c>
      <c r="AD472" s="91"/>
      <c r="AE472" s="91">
        <v>20</v>
      </c>
      <c r="AF472" s="94" t="s">
        <v>9849</v>
      </c>
      <c r="AG472" s="91">
        <v>2590</v>
      </c>
      <c r="AH472" s="91">
        <v>5447</v>
      </c>
      <c r="AI472" s="94"/>
      <c r="AJ472" s="94"/>
      <c r="AK472" s="94" t="s">
        <v>6616</v>
      </c>
      <c r="AL472" s="115">
        <v>8</v>
      </c>
      <c r="AM472" s="94">
        <v>4</v>
      </c>
      <c r="AN472" s="94">
        <v>2</v>
      </c>
      <c r="AO472" s="94">
        <v>2</v>
      </c>
      <c r="AP472" s="94"/>
      <c r="AQ472" s="94">
        <v>312</v>
      </c>
      <c r="AR472" s="2036" t="s">
        <v>4932</v>
      </c>
      <c r="AS472" s="2036" t="s">
        <v>4932</v>
      </c>
      <c r="AT472" s="94" t="s">
        <v>5129</v>
      </c>
      <c r="AU472" s="90">
        <v>5609</v>
      </c>
      <c r="AV472" s="109">
        <v>17.977564102564102</v>
      </c>
      <c r="AW472" s="91">
        <v>3000</v>
      </c>
      <c r="AX472" s="91">
        <v>0</v>
      </c>
      <c r="AY472" s="91">
        <v>3000</v>
      </c>
      <c r="AZ472" s="91">
        <v>3000</v>
      </c>
      <c r="BA472" s="91">
        <v>3000</v>
      </c>
      <c r="BB472" s="96"/>
      <c r="BC472" s="96"/>
      <c r="BD472" s="94"/>
      <c r="BE472" s="94" t="s">
        <v>9848</v>
      </c>
      <c r="BF472" s="90">
        <v>3000</v>
      </c>
      <c r="BG472" s="90"/>
      <c r="BH472" s="90">
        <v>3000</v>
      </c>
      <c r="BI472" s="90">
        <v>3000</v>
      </c>
      <c r="BJ472" s="90">
        <v>3000</v>
      </c>
      <c r="BK472" s="96"/>
      <c r="BL472" s="96"/>
      <c r="BM472" s="94"/>
      <c r="BN472" s="2073" t="s">
        <v>9848</v>
      </c>
      <c r="BO472" s="505">
        <v>1</v>
      </c>
      <c r="BP472" s="94"/>
      <c r="BQ472" s="94">
        <v>1</v>
      </c>
      <c r="BR472" s="94"/>
      <c r="BS472" s="94">
        <v>1</v>
      </c>
      <c r="BT472" s="94">
        <v>1</v>
      </c>
      <c r="BU472" s="94"/>
      <c r="BV472" s="94">
        <v>1</v>
      </c>
      <c r="BW472" s="94"/>
      <c r="BX472" s="94"/>
      <c r="BY472" s="240"/>
      <c r="BZ472" s="94"/>
      <c r="CA472" s="94"/>
      <c r="CB472" s="94"/>
      <c r="CC472" s="94"/>
    </row>
    <row r="473" spans="1:81" s="1971" customFormat="1" ht="16.5" customHeight="1">
      <c r="A473" s="505">
        <v>410</v>
      </c>
      <c r="B473" s="94" t="s">
        <v>1840</v>
      </c>
      <c r="C473" s="94" t="s">
        <v>1853</v>
      </c>
      <c r="D473" s="94" t="s">
        <v>5986</v>
      </c>
      <c r="E473" s="94" t="s">
        <v>4998</v>
      </c>
      <c r="F473" s="94" t="s">
        <v>9847</v>
      </c>
      <c r="G473" s="2273" t="s">
        <v>9846</v>
      </c>
      <c r="H473" s="94" t="s">
        <v>9845</v>
      </c>
      <c r="I473" s="94" t="s">
        <v>9844</v>
      </c>
      <c r="J473" s="94" t="s">
        <v>4993</v>
      </c>
      <c r="K473" s="94" t="s">
        <v>9843</v>
      </c>
      <c r="L473" s="94" t="s">
        <v>9842</v>
      </c>
      <c r="M473" s="94" t="s">
        <v>9841</v>
      </c>
      <c r="N473" s="2213" t="s">
        <v>4953</v>
      </c>
      <c r="O473" s="94"/>
      <c r="P473" s="94"/>
      <c r="Q473" s="91">
        <v>28826</v>
      </c>
      <c r="R473" s="91">
        <v>2294</v>
      </c>
      <c r="S473" s="91">
        <v>1421</v>
      </c>
      <c r="T473" s="91">
        <v>1345</v>
      </c>
      <c r="U473" s="91" t="s">
        <v>9840</v>
      </c>
      <c r="V473" s="91">
        <v>76</v>
      </c>
      <c r="W473" s="91">
        <v>113</v>
      </c>
      <c r="X473" s="96" t="s">
        <v>5029</v>
      </c>
      <c r="Y473" s="91"/>
      <c r="Z473" s="91"/>
      <c r="AA473" s="91"/>
      <c r="AB473" s="91">
        <v>35</v>
      </c>
      <c r="AC473" s="91"/>
      <c r="AD473" s="91"/>
      <c r="AE473" s="91">
        <v>118</v>
      </c>
      <c r="AF473" s="94" t="s">
        <v>9839</v>
      </c>
      <c r="AG473" s="91"/>
      <c r="AH473" s="91">
        <v>103</v>
      </c>
      <c r="AI473" s="94"/>
      <c r="AJ473" s="94"/>
      <c r="AK473" s="94"/>
      <c r="AL473" s="115"/>
      <c r="AM473" s="94"/>
      <c r="AN473" s="94"/>
      <c r="AO473" s="94"/>
      <c r="AP473" s="94"/>
      <c r="AQ473" s="94">
        <v>352</v>
      </c>
      <c r="AR473" s="2036" t="s">
        <v>4932</v>
      </c>
      <c r="AS473" s="2036" t="s">
        <v>4932</v>
      </c>
      <c r="AT473" s="94" t="s">
        <v>9838</v>
      </c>
      <c r="AU473" s="109">
        <v>70000</v>
      </c>
      <c r="AV473" s="109">
        <v>198.86363636363637</v>
      </c>
      <c r="AW473" s="91">
        <v>3000</v>
      </c>
      <c r="AX473" s="91">
        <v>1000</v>
      </c>
      <c r="AY473" s="91">
        <v>1000</v>
      </c>
      <c r="AZ473" s="91">
        <v>1500</v>
      </c>
      <c r="BA473" s="91">
        <v>3000</v>
      </c>
      <c r="BB473" s="96" t="s">
        <v>9837</v>
      </c>
      <c r="BC473" s="96">
        <v>50</v>
      </c>
      <c r="BD473" s="94" t="s">
        <v>9836</v>
      </c>
      <c r="BE473" s="94" t="s">
        <v>9434</v>
      </c>
      <c r="BF473" s="90"/>
      <c r="BG473" s="90"/>
      <c r="BH473" s="90"/>
      <c r="BI473" s="90"/>
      <c r="BJ473" s="90"/>
      <c r="BK473" s="96"/>
      <c r="BL473" s="96"/>
      <c r="BM473" s="94"/>
      <c r="BN473" s="2073"/>
      <c r="BO473" s="115"/>
      <c r="BP473" s="94"/>
      <c r="BQ473" s="94"/>
      <c r="BR473" s="94">
        <v>2</v>
      </c>
      <c r="BS473" s="94"/>
      <c r="BT473" s="94">
        <v>2</v>
      </c>
      <c r="BU473" s="94">
        <v>5</v>
      </c>
      <c r="BV473" s="94"/>
      <c r="BW473" s="94"/>
      <c r="BX473" s="94"/>
      <c r="BY473" s="240"/>
      <c r="BZ473" s="94"/>
      <c r="CA473" s="94"/>
      <c r="CB473" s="94"/>
      <c r="CC473" s="94"/>
    </row>
    <row r="474" spans="1:81" s="1971" customFormat="1" ht="16.5" customHeight="1">
      <c r="A474" s="240">
        <v>411</v>
      </c>
      <c r="B474" s="94" t="s">
        <v>1840</v>
      </c>
      <c r="C474" s="94" t="s">
        <v>1881</v>
      </c>
      <c r="D474" s="94" t="s">
        <v>5986</v>
      </c>
      <c r="E474" s="94" t="s">
        <v>4926</v>
      </c>
      <c r="F474" s="94" t="s">
        <v>9835</v>
      </c>
      <c r="G474" s="2273" t="s">
        <v>9834</v>
      </c>
      <c r="H474" s="94" t="s">
        <v>9833</v>
      </c>
      <c r="I474" s="94" t="s">
        <v>9832</v>
      </c>
      <c r="J474" s="94" t="s">
        <v>4993</v>
      </c>
      <c r="K474" s="94" t="s">
        <v>9831</v>
      </c>
      <c r="L474" s="94" t="s">
        <v>9830</v>
      </c>
      <c r="M474" s="94" t="s">
        <v>9829</v>
      </c>
      <c r="N474" s="2213" t="s">
        <v>4953</v>
      </c>
      <c r="O474" s="94"/>
      <c r="P474" s="94" t="s">
        <v>4953</v>
      </c>
      <c r="Q474" s="91">
        <v>9917</v>
      </c>
      <c r="R474" s="91">
        <v>2613</v>
      </c>
      <c r="S474" s="91">
        <v>753</v>
      </c>
      <c r="T474" s="91">
        <v>430</v>
      </c>
      <c r="U474" s="91" t="s">
        <v>5072</v>
      </c>
      <c r="V474" s="91">
        <v>323</v>
      </c>
      <c r="W474" s="91">
        <v>234</v>
      </c>
      <c r="X474" s="96" t="s">
        <v>5029</v>
      </c>
      <c r="Y474" s="91">
        <v>188</v>
      </c>
      <c r="Z474" s="91"/>
      <c r="AA474" s="91"/>
      <c r="AB474" s="91">
        <v>99</v>
      </c>
      <c r="AC474" s="91">
        <v>42</v>
      </c>
      <c r="AD474" s="91">
        <v>75</v>
      </c>
      <c r="AE474" s="91">
        <v>25</v>
      </c>
      <c r="AF474" s="94" t="s">
        <v>9828</v>
      </c>
      <c r="AG474" s="91">
        <v>1075</v>
      </c>
      <c r="AH474" s="91">
        <v>1075</v>
      </c>
      <c r="AI474" s="94"/>
      <c r="AJ474" s="94"/>
      <c r="AK474" s="94" t="s">
        <v>5593</v>
      </c>
      <c r="AL474" s="115"/>
      <c r="AM474" s="94"/>
      <c r="AN474" s="94"/>
      <c r="AO474" s="94"/>
      <c r="AP474" s="94"/>
      <c r="AQ474" s="94">
        <v>202</v>
      </c>
      <c r="AR474" s="94" t="s">
        <v>5050</v>
      </c>
      <c r="AS474" s="94" t="s">
        <v>5688</v>
      </c>
      <c r="AT474" s="94" t="s">
        <v>9827</v>
      </c>
      <c r="AU474" s="90">
        <v>7209</v>
      </c>
      <c r="AV474" s="109">
        <v>35.688118811881189</v>
      </c>
      <c r="AW474" s="91"/>
      <c r="AX474" s="91"/>
      <c r="AY474" s="91"/>
      <c r="AZ474" s="91"/>
      <c r="BA474" s="91"/>
      <c r="BB474" s="96"/>
      <c r="BC474" s="96"/>
      <c r="BD474" s="94"/>
      <c r="BE474" s="94" t="s">
        <v>5128</v>
      </c>
      <c r="BF474" s="90"/>
      <c r="BG474" s="90"/>
      <c r="BH474" s="90"/>
      <c r="BI474" s="90"/>
      <c r="BJ474" s="90"/>
      <c r="BK474" s="96"/>
      <c r="BL474" s="96"/>
      <c r="BM474" s="94"/>
      <c r="BN474" s="2073" t="s">
        <v>5128</v>
      </c>
      <c r="BO474" s="115">
        <v>1</v>
      </c>
      <c r="BP474" s="94"/>
      <c r="BQ474" s="94">
        <v>1</v>
      </c>
      <c r="BR474" s="94"/>
      <c r="BS474" s="94"/>
      <c r="BT474" s="94"/>
      <c r="BU474" s="94">
        <v>1</v>
      </c>
      <c r="BV474" s="94">
        <v>2</v>
      </c>
      <c r="BW474" s="94"/>
      <c r="BX474" s="94"/>
      <c r="BY474" s="240"/>
      <c r="BZ474" s="94"/>
      <c r="CA474" s="94"/>
      <c r="CB474" s="94"/>
      <c r="CC474" s="94"/>
    </row>
    <row r="475" spans="1:81" s="1971" customFormat="1" ht="16.5" customHeight="1">
      <c r="A475" s="240">
        <v>412</v>
      </c>
      <c r="B475" s="94" t="s">
        <v>1840</v>
      </c>
      <c r="C475" s="94" t="s">
        <v>1870</v>
      </c>
      <c r="D475" s="94" t="s">
        <v>5986</v>
      </c>
      <c r="E475" s="94" t="s">
        <v>4926</v>
      </c>
      <c r="F475" s="94" t="s">
        <v>9826</v>
      </c>
      <c r="G475" s="2273" t="s">
        <v>9825</v>
      </c>
      <c r="H475" s="94" t="s">
        <v>9824</v>
      </c>
      <c r="I475" s="94" t="s">
        <v>9823</v>
      </c>
      <c r="J475" s="94" t="s">
        <v>4993</v>
      </c>
      <c r="K475" s="94" t="s">
        <v>9822</v>
      </c>
      <c r="L475" s="94" t="s">
        <v>9821</v>
      </c>
      <c r="M475" s="94" t="s">
        <v>9820</v>
      </c>
      <c r="N475" s="94" t="s">
        <v>4953</v>
      </c>
      <c r="O475" s="94"/>
      <c r="P475" s="94" t="s">
        <v>4953</v>
      </c>
      <c r="Q475" s="91">
        <v>8475</v>
      </c>
      <c r="R475" s="91">
        <v>4347</v>
      </c>
      <c r="S475" s="91">
        <v>2968</v>
      </c>
      <c r="T475" s="91">
        <v>2968</v>
      </c>
      <c r="U475" s="91" t="s">
        <v>5030</v>
      </c>
      <c r="V475" s="91"/>
      <c r="W475" s="91">
        <v>24</v>
      </c>
      <c r="X475" s="96" t="s">
        <v>5029</v>
      </c>
      <c r="Y475" s="91">
        <v>218</v>
      </c>
      <c r="Z475" s="91"/>
      <c r="AA475" s="91"/>
      <c r="AB475" s="91">
        <v>66</v>
      </c>
      <c r="AC475" s="91">
        <v>495</v>
      </c>
      <c r="AD475" s="91"/>
      <c r="AE475" s="91">
        <v>80</v>
      </c>
      <c r="AF475" s="94" t="s">
        <v>9819</v>
      </c>
      <c r="AG475" s="91">
        <v>73</v>
      </c>
      <c r="AH475" s="91">
        <v>143</v>
      </c>
      <c r="AI475" s="94"/>
      <c r="AJ475" s="94"/>
      <c r="AK475" s="94" t="s">
        <v>7082</v>
      </c>
      <c r="AL475" s="115">
        <v>13</v>
      </c>
      <c r="AM475" s="94"/>
      <c r="AN475" s="94"/>
      <c r="AO475" s="94">
        <v>13</v>
      </c>
      <c r="AP475" s="94"/>
      <c r="AQ475" s="94">
        <v>365</v>
      </c>
      <c r="AR475" s="115" t="s">
        <v>5206</v>
      </c>
      <c r="AS475" s="115" t="s">
        <v>5206</v>
      </c>
      <c r="AT475" s="94" t="s">
        <v>4965</v>
      </c>
      <c r="AU475" s="90">
        <v>107845</v>
      </c>
      <c r="AV475" s="109">
        <v>295.46575342465752</v>
      </c>
      <c r="AW475" s="91">
        <v>15000</v>
      </c>
      <c r="AX475" s="91">
        <v>10000</v>
      </c>
      <c r="AY475" s="91">
        <v>10000</v>
      </c>
      <c r="AZ475" s="91">
        <v>15000</v>
      </c>
      <c r="BA475" s="91">
        <v>15000</v>
      </c>
      <c r="BB475" s="2336">
        <v>30</v>
      </c>
      <c r="BC475" s="2336">
        <v>50</v>
      </c>
      <c r="BD475" s="94" t="s">
        <v>9818</v>
      </c>
      <c r="BE475" s="94" t="s">
        <v>9817</v>
      </c>
      <c r="BF475" s="90"/>
      <c r="BG475" s="90"/>
      <c r="BH475" s="90"/>
      <c r="BI475" s="90"/>
      <c r="BJ475" s="90"/>
      <c r="BK475" s="96"/>
      <c r="BL475" s="96"/>
      <c r="BM475" s="94"/>
      <c r="BN475" s="2073"/>
      <c r="BO475" s="115">
        <v>1</v>
      </c>
      <c r="BP475" s="94"/>
      <c r="BQ475" s="94">
        <v>1</v>
      </c>
      <c r="BR475" s="94"/>
      <c r="BS475" s="94"/>
      <c r="BT475" s="94"/>
      <c r="BU475" s="94">
        <v>4</v>
      </c>
      <c r="BV475" s="94"/>
      <c r="BW475" s="94"/>
      <c r="BX475" s="94"/>
      <c r="BY475" s="240"/>
      <c r="BZ475" s="94"/>
      <c r="CA475" s="94"/>
      <c r="CB475" s="94"/>
      <c r="CC475" s="94"/>
    </row>
    <row r="476" spans="1:81" s="1971" customFormat="1" ht="16.5" customHeight="1">
      <c r="A476" s="505">
        <v>413</v>
      </c>
      <c r="B476" s="94" t="s">
        <v>1840</v>
      </c>
      <c r="C476" s="94" t="s">
        <v>1870</v>
      </c>
      <c r="D476" s="94" t="s">
        <v>5986</v>
      </c>
      <c r="E476" s="94" t="s">
        <v>4926</v>
      </c>
      <c r="F476" s="94" t="s">
        <v>9816</v>
      </c>
      <c r="G476" s="2273" t="s">
        <v>9815</v>
      </c>
      <c r="H476" s="94" t="s">
        <v>9814</v>
      </c>
      <c r="I476" s="94" t="s">
        <v>9813</v>
      </c>
      <c r="J476" s="94" t="s">
        <v>4993</v>
      </c>
      <c r="K476" s="94" t="s">
        <v>9253</v>
      </c>
      <c r="L476" s="94" t="s">
        <v>9812</v>
      </c>
      <c r="M476" s="94" t="s">
        <v>9251</v>
      </c>
      <c r="N476" s="94" t="s">
        <v>4993</v>
      </c>
      <c r="O476" s="94" t="s">
        <v>5251</v>
      </c>
      <c r="P476" s="94" t="s">
        <v>4953</v>
      </c>
      <c r="Q476" s="91">
        <v>2978</v>
      </c>
      <c r="R476" s="91">
        <v>1594</v>
      </c>
      <c r="S476" s="91">
        <v>819</v>
      </c>
      <c r="T476" s="91">
        <v>798</v>
      </c>
      <c r="U476" s="91" t="s">
        <v>5030</v>
      </c>
      <c r="V476" s="91">
        <v>21</v>
      </c>
      <c r="W476" s="91">
        <v>13</v>
      </c>
      <c r="X476" s="96" t="s">
        <v>5029</v>
      </c>
      <c r="Y476" s="91"/>
      <c r="Z476" s="91"/>
      <c r="AA476" s="91"/>
      <c r="AB476" s="91">
        <v>15</v>
      </c>
      <c r="AC476" s="91">
        <v>56</v>
      </c>
      <c r="AD476" s="91"/>
      <c r="AE476" s="91">
        <v>6</v>
      </c>
      <c r="AF476" s="94" t="s">
        <v>9811</v>
      </c>
      <c r="AG476" s="91">
        <v>131</v>
      </c>
      <c r="AH476" s="91">
        <v>346</v>
      </c>
      <c r="AI476" s="94"/>
      <c r="AJ476" s="94"/>
      <c r="AK476" s="94"/>
      <c r="AL476" s="115"/>
      <c r="AM476" s="94"/>
      <c r="AN476" s="94"/>
      <c r="AO476" s="94"/>
      <c r="AP476" s="94"/>
      <c r="AQ476" s="94">
        <v>223</v>
      </c>
      <c r="AR476" s="2036" t="s">
        <v>4932</v>
      </c>
      <c r="AS476" s="2036" t="s">
        <v>4932</v>
      </c>
      <c r="AT476" s="94" t="s">
        <v>5987</v>
      </c>
      <c r="AU476" s="90">
        <v>25026</v>
      </c>
      <c r="AV476" s="109">
        <v>112.22421524663677</v>
      </c>
      <c r="AW476" s="91">
        <v>3000</v>
      </c>
      <c r="AX476" s="91" t="s">
        <v>5251</v>
      </c>
      <c r="AY476" s="91">
        <v>2000</v>
      </c>
      <c r="AZ476" s="91">
        <v>2000</v>
      </c>
      <c r="BA476" s="91">
        <v>3000</v>
      </c>
      <c r="BB476" s="96">
        <v>34</v>
      </c>
      <c r="BC476" s="96">
        <v>50</v>
      </c>
      <c r="BD476" s="94" t="s">
        <v>9810</v>
      </c>
      <c r="BE476" s="94" t="s">
        <v>9809</v>
      </c>
      <c r="BF476" s="90"/>
      <c r="BG476" s="90"/>
      <c r="BH476" s="90"/>
      <c r="BI476" s="90"/>
      <c r="BJ476" s="90"/>
      <c r="BK476" s="96"/>
      <c r="BL476" s="96"/>
      <c r="BM476" s="94"/>
      <c r="BN476" s="2073"/>
      <c r="BO476" s="115"/>
      <c r="BP476" s="94"/>
      <c r="BQ476" s="94"/>
      <c r="BR476" s="94"/>
      <c r="BS476" s="94"/>
      <c r="BT476" s="94"/>
      <c r="BU476" s="94">
        <v>3</v>
      </c>
      <c r="BV476" s="94"/>
      <c r="BW476" s="94"/>
      <c r="BX476" s="94"/>
      <c r="BY476" s="240"/>
      <c r="BZ476" s="94"/>
      <c r="CA476" s="94"/>
      <c r="CB476" s="94"/>
      <c r="CC476" s="94"/>
    </row>
    <row r="477" spans="1:81" s="1971" customFormat="1" ht="16.5" customHeight="1">
      <c r="A477" s="240">
        <v>414</v>
      </c>
      <c r="B477" s="94" t="s">
        <v>1840</v>
      </c>
      <c r="C477" s="94" t="s">
        <v>1866</v>
      </c>
      <c r="D477" s="94" t="s">
        <v>5986</v>
      </c>
      <c r="E477" s="94" t="s">
        <v>4926</v>
      </c>
      <c r="F477" s="94" t="s">
        <v>9808</v>
      </c>
      <c r="G477" s="2273" t="s">
        <v>9807</v>
      </c>
      <c r="H477" s="94" t="s">
        <v>9806</v>
      </c>
      <c r="I477" s="94" t="s">
        <v>9805</v>
      </c>
      <c r="J477" s="94" t="s">
        <v>4993</v>
      </c>
      <c r="K477" s="94" t="s">
        <v>9804</v>
      </c>
      <c r="L477" s="94" t="s">
        <v>9803</v>
      </c>
      <c r="M477" s="94" t="s">
        <v>9802</v>
      </c>
      <c r="N477" s="2213" t="s">
        <v>4953</v>
      </c>
      <c r="O477" s="94"/>
      <c r="P477" s="94" t="s">
        <v>4953</v>
      </c>
      <c r="Q477" s="91">
        <v>11897</v>
      </c>
      <c r="R477" s="91">
        <v>3197</v>
      </c>
      <c r="S477" s="91">
        <v>1224</v>
      </c>
      <c r="T477" s="91">
        <v>1080</v>
      </c>
      <c r="U477" s="91" t="s">
        <v>8851</v>
      </c>
      <c r="V477" s="91">
        <v>144</v>
      </c>
      <c r="W477" s="91">
        <v>108</v>
      </c>
      <c r="X477" s="96" t="s">
        <v>5029</v>
      </c>
      <c r="Y477" s="91">
        <v>108</v>
      </c>
      <c r="Z477" s="91"/>
      <c r="AA477" s="91"/>
      <c r="AB477" s="91">
        <v>132</v>
      </c>
      <c r="AC477" s="91">
        <v>1</v>
      </c>
      <c r="AD477" s="91"/>
      <c r="AE477" s="91">
        <v>70</v>
      </c>
      <c r="AF477" s="94" t="s">
        <v>9801</v>
      </c>
      <c r="AG477" s="91"/>
      <c r="AH477" s="91">
        <v>1678</v>
      </c>
      <c r="AI477" s="94"/>
      <c r="AJ477" s="94"/>
      <c r="AK477" s="94" t="s">
        <v>4987</v>
      </c>
      <c r="AL477" s="115">
        <v>1</v>
      </c>
      <c r="AM477" s="94"/>
      <c r="AN477" s="94"/>
      <c r="AO477" s="94">
        <v>1</v>
      </c>
      <c r="AP477" s="94"/>
      <c r="AQ477" s="94">
        <v>320</v>
      </c>
      <c r="AR477" s="94" t="s">
        <v>5050</v>
      </c>
      <c r="AS477" s="94" t="s">
        <v>5050</v>
      </c>
      <c r="AT477" s="94" t="s">
        <v>9800</v>
      </c>
      <c r="AU477" s="109">
        <v>37127</v>
      </c>
      <c r="AV477" s="109">
        <v>116.02187499999999</v>
      </c>
      <c r="AW477" s="91">
        <v>1000</v>
      </c>
      <c r="AX477" s="91"/>
      <c r="AY477" s="91">
        <v>300</v>
      </c>
      <c r="AZ477" s="91">
        <v>500</v>
      </c>
      <c r="BA477" s="91">
        <v>1000</v>
      </c>
      <c r="BB477" s="96">
        <v>30</v>
      </c>
      <c r="BC477" s="96">
        <v>50</v>
      </c>
      <c r="BD477" s="94" t="s">
        <v>9799</v>
      </c>
      <c r="BE477" s="94" t="s">
        <v>9798</v>
      </c>
      <c r="BF477" s="90"/>
      <c r="BG477" s="90"/>
      <c r="BH477" s="90"/>
      <c r="BI477" s="90"/>
      <c r="BJ477" s="90"/>
      <c r="BK477" s="96"/>
      <c r="BL477" s="96"/>
      <c r="BM477" s="94"/>
      <c r="BN477" s="2073"/>
      <c r="BO477" s="115">
        <v>1</v>
      </c>
      <c r="BP477" s="94"/>
      <c r="BQ477" s="94">
        <v>1</v>
      </c>
      <c r="BR477" s="94"/>
      <c r="BS477" s="94"/>
      <c r="BT477" s="94">
        <v>2</v>
      </c>
      <c r="BU477" s="94">
        <v>4</v>
      </c>
      <c r="BV477" s="94"/>
      <c r="BW477" s="94"/>
      <c r="BX477" s="94"/>
      <c r="BY477" s="240"/>
      <c r="BZ477" s="94"/>
      <c r="CA477" s="94"/>
      <c r="CB477" s="94"/>
      <c r="CC477" s="94"/>
    </row>
    <row r="478" spans="1:81" s="1971" customFormat="1" ht="16.5" customHeight="1">
      <c r="A478" s="505">
        <v>415</v>
      </c>
      <c r="B478" s="94" t="s">
        <v>1840</v>
      </c>
      <c r="C478" s="94" t="s">
        <v>1841</v>
      </c>
      <c r="D478" s="94" t="s">
        <v>5986</v>
      </c>
      <c r="E478" s="94" t="s">
        <v>4998</v>
      </c>
      <c r="F478" s="94" t="s">
        <v>9797</v>
      </c>
      <c r="G478" s="2273" t="s">
        <v>9796</v>
      </c>
      <c r="H478" s="94" t="s">
        <v>9795</v>
      </c>
      <c r="I478" s="94" t="s">
        <v>9794</v>
      </c>
      <c r="J478" s="94" t="s">
        <v>4993</v>
      </c>
      <c r="K478" s="94" t="s">
        <v>9793</v>
      </c>
      <c r="L478" s="94" t="s">
        <v>9792</v>
      </c>
      <c r="M478" s="94" t="s">
        <v>9791</v>
      </c>
      <c r="N478" s="2213" t="s">
        <v>4953</v>
      </c>
      <c r="O478" s="94"/>
      <c r="P478" s="94" t="s">
        <v>4953</v>
      </c>
      <c r="Q478" s="91">
        <v>94717</v>
      </c>
      <c r="R478" s="91">
        <v>4887</v>
      </c>
      <c r="S478" s="91">
        <v>2018</v>
      </c>
      <c r="T478" s="91">
        <v>1878</v>
      </c>
      <c r="U478" s="91" t="s">
        <v>9790</v>
      </c>
      <c r="V478" s="91">
        <v>140</v>
      </c>
      <c r="W478" s="91">
        <v>530</v>
      </c>
      <c r="X478" s="96" t="s">
        <v>5029</v>
      </c>
      <c r="Y478" s="91">
        <v>133</v>
      </c>
      <c r="Z478" s="91"/>
      <c r="AA478" s="91">
        <v>9553</v>
      </c>
      <c r="AB478" s="91">
        <v>80</v>
      </c>
      <c r="AC478" s="91">
        <v>104</v>
      </c>
      <c r="AD478" s="91"/>
      <c r="AE478" s="91">
        <v>201</v>
      </c>
      <c r="AF478" s="94" t="s">
        <v>9789</v>
      </c>
      <c r="AG478" s="91">
        <v>5014</v>
      </c>
      <c r="AH478" s="91">
        <v>5763</v>
      </c>
      <c r="AI478" s="94" t="s">
        <v>9788</v>
      </c>
      <c r="AJ478" s="94" t="s">
        <v>9787</v>
      </c>
      <c r="AK478" s="94" t="s">
        <v>4987</v>
      </c>
      <c r="AL478" s="115">
        <v>4</v>
      </c>
      <c r="AM478" s="94">
        <v>3</v>
      </c>
      <c r="AN478" s="94">
        <v>1</v>
      </c>
      <c r="AO478" s="94"/>
      <c r="AP478" s="94"/>
      <c r="AQ478" s="94">
        <v>362</v>
      </c>
      <c r="AR478" s="94" t="s">
        <v>5050</v>
      </c>
      <c r="AS478" s="94" t="s">
        <v>5050</v>
      </c>
      <c r="AT478" s="94" t="s">
        <v>9786</v>
      </c>
      <c r="AU478" s="90">
        <v>534904</v>
      </c>
      <c r="AV478" s="109">
        <v>1477.6353591160221</v>
      </c>
      <c r="AW478" s="91">
        <v>3000</v>
      </c>
      <c r="AX478" s="91" t="s">
        <v>5251</v>
      </c>
      <c r="AY478" s="91">
        <v>1000</v>
      </c>
      <c r="AZ478" s="91">
        <v>2000</v>
      </c>
      <c r="BA478" s="91">
        <v>3000</v>
      </c>
      <c r="BB478" s="2336">
        <v>30</v>
      </c>
      <c r="BC478" s="96"/>
      <c r="BD478" s="94"/>
      <c r="BE478" s="94" t="s">
        <v>9785</v>
      </c>
      <c r="BF478" s="90"/>
      <c r="BG478" s="90"/>
      <c r="BH478" s="90"/>
      <c r="BI478" s="90"/>
      <c r="BJ478" s="90"/>
      <c r="BK478" s="96"/>
      <c r="BL478" s="96"/>
      <c r="BM478" s="94"/>
      <c r="BN478" s="2073"/>
      <c r="BO478" s="115">
        <v>4</v>
      </c>
      <c r="BP478" s="94">
        <v>1</v>
      </c>
      <c r="BQ478" s="94">
        <v>3</v>
      </c>
      <c r="BR478" s="94">
        <v>1</v>
      </c>
      <c r="BS478" s="94"/>
      <c r="BT478" s="94">
        <v>12</v>
      </c>
      <c r="BU478" s="94"/>
      <c r="BV478" s="94"/>
      <c r="BW478" s="94"/>
      <c r="BX478" s="94"/>
      <c r="BY478" s="240"/>
      <c r="BZ478" s="94"/>
      <c r="CA478" s="94"/>
      <c r="CB478" s="94"/>
      <c r="CC478" s="94"/>
    </row>
    <row r="479" spans="1:81" s="106" customFormat="1" ht="16.5" customHeight="1">
      <c r="A479" s="240">
        <v>416</v>
      </c>
      <c r="B479" s="240" t="s">
        <v>1840</v>
      </c>
      <c r="C479" s="240" t="s">
        <v>1874</v>
      </c>
      <c r="D479" s="216" t="s">
        <v>5986</v>
      </c>
      <c r="E479" s="216" t="s">
        <v>4926</v>
      </c>
      <c r="F479" s="216" t="s">
        <v>9784</v>
      </c>
      <c r="G479" s="2145" t="s">
        <v>9783</v>
      </c>
      <c r="H479" s="216" t="s">
        <v>9782</v>
      </c>
      <c r="I479" s="216" t="s">
        <v>9781</v>
      </c>
      <c r="J479" s="216" t="s">
        <v>4993</v>
      </c>
      <c r="K479" s="216" t="s">
        <v>9780</v>
      </c>
      <c r="L479" s="216" t="s">
        <v>9779</v>
      </c>
      <c r="M479" s="2030" t="s">
        <v>9778</v>
      </c>
      <c r="N479" s="2213" t="s">
        <v>4953</v>
      </c>
      <c r="O479" s="216"/>
      <c r="P479" s="94" t="s">
        <v>4953</v>
      </c>
      <c r="Q479" s="98">
        <v>7420</v>
      </c>
      <c r="R479" s="98">
        <v>3394</v>
      </c>
      <c r="S479" s="98">
        <v>935</v>
      </c>
      <c r="T479" s="98">
        <v>827</v>
      </c>
      <c r="U479" s="98" t="s">
        <v>8851</v>
      </c>
      <c r="V479" s="98">
        <v>108</v>
      </c>
      <c r="W479" s="98">
        <v>297</v>
      </c>
      <c r="X479" s="218" t="s">
        <v>4915</v>
      </c>
      <c r="Y479" s="98">
        <v>181</v>
      </c>
      <c r="Z479" s="98">
        <v>59</v>
      </c>
      <c r="AA479" s="98">
        <v>9739</v>
      </c>
      <c r="AB479" s="98">
        <v>105</v>
      </c>
      <c r="AC479" s="98"/>
      <c r="AD479" s="98"/>
      <c r="AE479" s="98">
        <v>36</v>
      </c>
      <c r="AF479" s="216" t="s">
        <v>9777</v>
      </c>
      <c r="AG479" s="98">
        <v>17821</v>
      </c>
      <c r="AH479" s="98">
        <v>34932</v>
      </c>
      <c r="AI479" s="216" t="s">
        <v>9776</v>
      </c>
      <c r="AJ479" s="216" t="s">
        <v>9775</v>
      </c>
      <c r="AK479" s="216" t="s">
        <v>9774</v>
      </c>
      <c r="AL479" s="240">
        <v>14</v>
      </c>
      <c r="AM479" s="216">
        <v>4</v>
      </c>
      <c r="AN479" s="216">
        <v>10</v>
      </c>
      <c r="AO479" s="216"/>
      <c r="AP479" s="216"/>
      <c r="AQ479" s="216">
        <v>309</v>
      </c>
      <c r="AR479" s="2036" t="s">
        <v>4932</v>
      </c>
      <c r="AS479" s="2036" t="s">
        <v>4932</v>
      </c>
      <c r="AT479" s="216" t="s">
        <v>9773</v>
      </c>
      <c r="AU479" s="221">
        <v>9802</v>
      </c>
      <c r="AV479" s="109">
        <v>31.721682847896439</v>
      </c>
      <c r="AW479" s="98"/>
      <c r="AX479" s="98"/>
      <c r="AY479" s="98"/>
      <c r="AZ479" s="98"/>
      <c r="BA479" s="98"/>
      <c r="BB479" s="218"/>
      <c r="BC479" s="218"/>
      <c r="BD479" s="216"/>
      <c r="BE479" s="216" t="s">
        <v>5128</v>
      </c>
      <c r="BF479" s="221"/>
      <c r="BG479" s="221"/>
      <c r="BH479" s="221"/>
      <c r="BI479" s="221"/>
      <c r="BJ479" s="221"/>
      <c r="BK479" s="218"/>
      <c r="BL479" s="218"/>
      <c r="BM479" s="216"/>
      <c r="BN479" s="2335" t="s">
        <v>5128</v>
      </c>
      <c r="BO479" s="115">
        <v>7</v>
      </c>
      <c r="BP479" s="94"/>
      <c r="BQ479" s="94">
        <v>7</v>
      </c>
      <c r="BR479" s="94"/>
      <c r="BS479" s="94">
        <v>1</v>
      </c>
      <c r="BT479" s="94">
        <v>7</v>
      </c>
      <c r="BU479" s="94">
        <v>4</v>
      </c>
      <c r="BV479" s="94"/>
      <c r="BW479" s="216"/>
      <c r="BX479" s="216"/>
      <c r="BY479" s="240"/>
      <c r="BZ479" s="216"/>
      <c r="CA479" s="216"/>
      <c r="CB479" s="216"/>
      <c r="CC479" s="216"/>
    </row>
    <row r="480" spans="1:81" s="106" customFormat="1" ht="16.5" customHeight="1">
      <c r="A480" s="505">
        <v>417</v>
      </c>
      <c r="B480" s="240" t="s">
        <v>1840</v>
      </c>
      <c r="C480" s="240" t="s">
        <v>1893</v>
      </c>
      <c r="D480" s="240" t="s">
        <v>5986</v>
      </c>
      <c r="E480" s="240" t="s">
        <v>4926</v>
      </c>
      <c r="F480" s="240" t="s">
        <v>9772</v>
      </c>
      <c r="G480" s="2008" t="s">
        <v>9771</v>
      </c>
      <c r="H480" s="240" t="s">
        <v>9770</v>
      </c>
      <c r="I480" s="240">
        <v>2005.07</v>
      </c>
      <c r="J480" s="240" t="s">
        <v>4993</v>
      </c>
      <c r="K480" s="2009" t="s">
        <v>9769</v>
      </c>
      <c r="L480" s="2009" t="s">
        <v>9768</v>
      </c>
      <c r="M480" s="216" t="s">
        <v>9767</v>
      </c>
      <c r="N480" s="2213" t="s">
        <v>4953</v>
      </c>
      <c r="O480" s="2010"/>
      <c r="P480" s="94" t="s">
        <v>4953</v>
      </c>
      <c r="Q480" s="98">
        <v>85895</v>
      </c>
      <c r="R480" s="98">
        <v>396</v>
      </c>
      <c r="S480" s="98">
        <v>360</v>
      </c>
      <c r="T480" s="98">
        <v>300</v>
      </c>
      <c r="U480" s="98" t="s">
        <v>9766</v>
      </c>
      <c r="V480" s="98">
        <v>60</v>
      </c>
      <c r="W480" s="98">
        <v>30</v>
      </c>
      <c r="X480" s="218" t="s">
        <v>5029</v>
      </c>
      <c r="Y480" s="98">
        <v>229</v>
      </c>
      <c r="Z480" s="98">
        <v>10</v>
      </c>
      <c r="AA480" s="98">
        <v>329</v>
      </c>
      <c r="AB480" s="98">
        <v>118</v>
      </c>
      <c r="AC480" s="98"/>
      <c r="AD480" s="98"/>
      <c r="AE480" s="98">
        <v>66</v>
      </c>
      <c r="AF480" s="216" t="s">
        <v>9765</v>
      </c>
      <c r="AG480" s="98"/>
      <c r="AH480" s="98">
        <v>167</v>
      </c>
      <c r="AI480" s="240"/>
      <c r="AJ480" s="240"/>
      <c r="AK480" s="115" t="s">
        <v>4911</v>
      </c>
      <c r="AL480" s="115">
        <v>17</v>
      </c>
      <c r="AM480" s="240">
        <v>2</v>
      </c>
      <c r="AN480" s="240"/>
      <c r="AO480" s="240">
        <v>13</v>
      </c>
      <c r="AP480" s="240">
        <v>2</v>
      </c>
      <c r="AQ480" s="240">
        <v>300</v>
      </c>
      <c r="AR480" s="2036" t="s">
        <v>4932</v>
      </c>
      <c r="AS480" s="240" t="s">
        <v>5050</v>
      </c>
      <c r="AT480" s="240" t="s">
        <v>9764</v>
      </c>
      <c r="AU480" s="109">
        <v>13148</v>
      </c>
      <c r="AV480" s="109">
        <v>43.826666666666668</v>
      </c>
      <c r="AW480" s="98">
        <v>3000</v>
      </c>
      <c r="AX480" s="98">
        <v>256</v>
      </c>
      <c r="AY480" s="98">
        <v>1000</v>
      </c>
      <c r="AZ480" s="98">
        <v>4988</v>
      </c>
      <c r="BA480" s="98">
        <v>1000</v>
      </c>
      <c r="BB480" s="218"/>
      <c r="BC480" s="218"/>
      <c r="BD480" s="218"/>
      <c r="BE480" s="2011" t="s">
        <v>5251</v>
      </c>
      <c r="BF480" s="221">
        <v>500</v>
      </c>
      <c r="BG480" s="221"/>
      <c r="BH480" s="221"/>
      <c r="BI480" s="221">
        <v>50</v>
      </c>
      <c r="BJ480" s="221">
        <v>200</v>
      </c>
      <c r="BK480" s="218"/>
      <c r="BL480" s="218"/>
      <c r="BM480" s="2011"/>
      <c r="BN480" s="2012" t="s">
        <v>5128</v>
      </c>
      <c r="BO480" s="115"/>
      <c r="BP480" s="115"/>
      <c r="BQ480" s="115"/>
      <c r="BR480" s="115"/>
      <c r="BS480" s="115">
        <v>2</v>
      </c>
      <c r="BT480" s="115"/>
      <c r="BU480" s="115"/>
      <c r="BV480" s="115">
        <v>4</v>
      </c>
      <c r="BW480" s="115"/>
      <c r="BX480" s="240"/>
      <c r="BY480" s="240"/>
      <c r="BZ480" s="240"/>
      <c r="CA480" s="240"/>
      <c r="CB480" s="240"/>
      <c r="CC480" s="240"/>
    </row>
    <row r="481" spans="1:81" s="1971" customFormat="1" ht="16.5" customHeight="1">
      <c r="A481" s="240">
        <v>418</v>
      </c>
      <c r="B481" s="94" t="s">
        <v>1840</v>
      </c>
      <c r="C481" s="94" t="s">
        <v>1881</v>
      </c>
      <c r="D481" s="94" t="s">
        <v>5986</v>
      </c>
      <c r="E481" s="94" t="s">
        <v>4926</v>
      </c>
      <c r="F481" s="94" t="s">
        <v>9763</v>
      </c>
      <c r="G481" s="2273" t="s">
        <v>9762</v>
      </c>
      <c r="H481" s="94" t="s">
        <v>9761</v>
      </c>
      <c r="I481" s="94" t="s">
        <v>7133</v>
      </c>
      <c r="J481" s="94" t="s">
        <v>4993</v>
      </c>
      <c r="K481" s="94" t="s">
        <v>9760</v>
      </c>
      <c r="L481" s="94" t="s">
        <v>9759</v>
      </c>
      <c r="M481" s="94" t="s">
        <v>9758</v>
      </c>
      <c r="N481" s="2213" t="s">
        <v>4953</v>
      </c>
      <c r="O481" s="94"/>
      <c r="P481" s="94" t="s">
        <v>4953</v>
      </c>
      <c r="Q481" s="91">
        <v>20998</v>
      </c>
      <c r="R481" s="91">
        <v>1814</v>
      </c>
      <c r="S481" s="91">
        <v>874</v>
      </c>
      <c r="T481" s="91">
        <v>793</v>
      </c>
      <c r="U481" s="91" t="s">
        <v>5072</v>
      </c>
      <c r="V481" s="91">
        <v>81</v>
      </c>
      <c r="W481" s="91">
        <v>86</v>
      </c>
      <c r="X481" s="96" t="s">
        <v>5029</v>
      </c>
      <c r="Y481" s="91">
        <v>81</v>
      </c>
      <c r="Z481" s="91">
        <v>241</v>
      </c>
      <c r="AA481" s="91">
        <v>1000</v>
      </c>
      <c r="AB481" s="91">
        <v>33</v>
      </c>
      <c r="AC481" s="91"/>
      <c r="AD481" s="91"/>
      <c r="AE481" s="91">
        <v>34</v>
      </c>
      <c r="AF481" s="94" t="s">
        <v>6024</v>
      </c>
      <c r="AG481" s="91">
        <v>961</v>
      </c>
      <c r="AH481" s="91">
        <v>1261</v>
      </c>
      <c r="AI481" s="94"/>
      <c r="AJ481" s="94"/>
      <c r="AK481" s="94" t="s">
        <v>5593</v>
      </c>
      <c r="AL481" s="115">
        <v>4</v>
      </c>
      <c r="AM481" s="94"/>
      <c r="AN481" s="94">
        <v>4</v>
      </c>
      <c r="AO481" s="94"/>
      <c r="AP481" s="94"/>
      <c r="AQ481" s="94">
        <v>252</v>
      </c>
      <c r="AR481" s="94" t="s">
        <v>5050</v>
      </c>
      <c r="AS481" s="94" t="s">
        <v>5050</v>
      </c>
      <c r="AT481" s="94" t="s">
        <v>9757</v>
      </c>
      <c r="AU481" s="109">
        <v>16274</v>
      </c>
      <c r="AV481" s="109">
        <v>64.579365079365076</v>
      </c>
      <c r="AW481" s="91"/>
      <c r="AX481" s="91"/>
      <c r="AY481" s="91"/>
      <c r="AZ481" s="91"/>
      <c r="BA481" s="91"/>
      <c r="BB481" s="96"/>
      <c r="BC481" s="96"/>
      <c r="BD481" s="94"/>
      <c r="BE481" s="94" t="s">
        <v>5128</v>
      </c>
      <c r="BF481" s="90"/>
      <c r="BG481" s="90"/>
      <c r="BH481" s="90"/>
      <c r="BI481" s="90"/>
      <c r="BJ481" s="90"/>
      <c r="BK481" s="96"/>
      <c r="BL481" s="96"/>
      <c r="BM481" s="94"/>
      <c r="BN481" s="2073" t="s">
        <v>5128</v>
      </c>
      <c r="BO481" s="115">
        <v>1</v>
      </c>
      <c r="BP481" s="94"/>
      <c r="BQ481" s="94">
        <v>1</v>
      </c>
      <c r="BR481" s="94"/>
      <c r="BS481" s="94"/>
      <c r="BT481" s="94"/>
      <c r="BU481" s="94">
        <v>2</v>
      </c>
      <c r="BV481" s="94">
        <v>1</v>
      </c>
      <c r="BW481" s="94"/>
      <c r="BX481" s="94"/>
      <c r="BY481" s="240"/>
      <c r="BZ481" s="94"/>
      <c r="CA481" s="94"/>
      <c r="CB481" s="94"/>
      <c r="CC481" s="94"/>
    </row>
    <row r="482" spans="1:81" s="1971" customFormat="1" ht="16.5" customHeight="1">
      <c r="A482" s="505">
        <v>419</v>
      </c>
      <c r="B482" s="94" t="s">
        <v>1840</v>
      </c>
      <c r="C482" s="94" t="s">
        <v>1885</v>
      </c>
      <c r="D482" s="94" t="s">
        <v>5986</v>
      </c>
      <c r="E482" s="94" t="s">
        <v>5989</v>
      </c>
      <c r="F482" s="94" t="s">
        <v>9756</v>
      </c>
      <c r="G482" s="2273" t="s">
        <v>9755</v>
      </c>
      <c r="H482" s="94" t="s">
        <v>9754</v>
      </c>
      <c r="I482" s="94" t="s">
        <v>9753</v>
      </c>
      <c r="J482" s="94" t="s">
        <v>4953</v>
      </c>
      <c r="K482" s="94" t="s">
        <v>5989</v>
      </c>
      <c r="L482" s="94" t="s">
        <v>5989</v>
      </c>
      <c r="M482" s="94" t="s">
        <v>9752</v>
      </c>
      <c r="N482" s="2213" t="s">
        <v>4953</v>
      </c>
      <c r="O482" s="94"/>
      <c r="P482" s="94" t="s">
        <v>4953</v>
      </c>
      <c r="Q482" s="91">
        <v>2739</v>
      </c>
      <c r="R482" s="91">
        <v>1283</v>
      </c>
      <c r="S482" s="91">
        <v>1051</v>
      </c>
      <c r="T482" s="91">
        <v>1051</v>
      </c>
      <c r="U482" s="91" t="s">
        <v>5072</v>
      </c>
      <c r="V482" s="91"/>
      <c r="W482" s="91">
        <v>92</v>
      </c>
      <c r="X482" s="96" t="s">
        <v>5029</v>
      </c>
      <c r="Y482" s="91">
        <v>20</v>
      </c>
      <c r="Z482" s="91"/>
      <c r="AA482" s="91"/>
      <c r="AB482" s="91">
        <v>15</v>
      </c>
      <c r="AC482" s="91"/>
      <c r="AD482" s="91"/>
      <c r="AE482" s="91">
        <v>200</v>
      </c>
      <c r="AF482" s="94" t="s">
        <v>9751</v>
      </c>
      <c r="AG482" s="91">
        <v>878</v>
      </c>
      <c r="AH482" s="91">
        <v>878</v>
      </c>
      <c r="AI482" s="94"/>
      <c r="AJ482" s="94"/>
      <c r="AK482" s="94" t="s">
        <v>7082</v>
      </c>
      <c r="AL482" s="115"/>
      <c r="AM482" s="94"/>
      <c r="AN482" s="94"/>
      <c r="AO482" s="94"/>
      <c r="AP482" s="94"/>
      <c r="AQ482" s="94">
        <v>345</v>
      </c>
      <c r="AR482" s="115" t="s">
        <v>4932</v>
      </c>
      <c r="AS482" s="115" t="s">
        <v>4932</v>
      </c>
      <c r="AT482" s="94" t="s">
        <v>9750</v>
      </c>
      <c r="AU482" s="109">
        <v>45000</v>
      </c>
      <c r="AV482" s="109">
        <v>130.43478260869566</v>
      </c>
      <c r="AW482" s="91"/>
      <c r="AX482" s="91"/>
      <c r="AY482" s="91"/>
      <c r="AZ482" s="91"/>
      <c r="BA482" s="91"/>
      <c r="BB482" s="96"/>
      <c r="BC482" s="96"/>
      <c r="BD482" s="94"/>
      <c r="BE482" s="94" t="s">
        <v>5128</v>
      </c>
      <c r="BF482" s="90"/>
      <c r="BG482" s="90"/>
      <c r="BH482" s="90"/>
      <c r="BI482" s="90"/>
      <c r="BJ482" s="90"/>
      <c r="BK482" s="96"/>
      <c r="BL482" s="96"/>
      <c r="BM482" s="94"/>
      <c r="BN482" s="2073"/>
      <c r="BO482" s="115"/>
      <c r="BP482" s="94"/>
      <c r="BQ482" s="94"/>
      <c r="BR482" s="94"/>
      <c r="BS482" s="94"/>
      <c r="BT482" s="94"/>
      <c r="BU482" s="94">
        <v>2</v>
      </c>
      <c r="BV482" s="94"/>
      <c r="BW482" s="94"/>
      <c r="BX482" s="94"/>
      <c r="BY482" s="240"/>
      <c r="BZ482" s="94"/>
      <c r="CA482" s="94"/>
      <c r="CB482" s="94"/>
      <c r="CC482" s="94"/>
    </row>
    <row r="483" spans="1:81" s="106" customFormat="1" ht="16.5" customHeight="1">
      <c r="A483" s="240">
        <v>420</v>
      </c>
      <c r="B483" s="240" t="s">
        <v>1840</v>
      </c>
      <c r="C483" s="240" t="s">
        <v>1893</v>
      </c>
      <c r="D483" s="240" t="s">
        <v>5986</v>
      </c>
      <c r="E483" s="240" t="s">
        <v>5989</v>
      </c>
      <c r="F483" s="240" t="s">
        <v>9749</v>
      </c>
      <c r="G483" s="2292" t="s">
        <v>9748</v>
      </c>
      <c r="H483" s="115" t="s">
        <v>9747</v>
      </c>
      <c r="I483" s="186" t="s">
        <v>9746</v>
      </c>
      <c r="J483" s="259" t="s">
        <v>4953</v>
      </c>
      <c r="K483" s="2017" t="s">
        <v>5989</v>
      </c>
      <c r="L483" s="2017" t="s">
        <v>5989</v>
      </c>
      <c r="M483" s="216" t="s">
        <v>9745</v>
      </c>
      <c r="N483" s="2213" t="s">
        <v>4953</v>
      </c>
      <c r="O483" s="2010"/>
      <c r="P483" s="94" t="s">
        <v>4953</v>
      </c>
      <c r="Q483" s="98">
        <v>4241</v>
      </c>
      <c r="R483" s="98">
        <v>1245</v>
      </c>
      <c r="S483" s="98">
        <v>450</v>
      </c>
      <c r="T483" s="98">
        <v>450</v>
      </c>
      <c r="U483" s="98"/>
      <c r="V483" s="98"/>
      <c r="W483" s="98"/>
      <c r="X483" s="218"/>
      <c r="Y483" s="98"/>
      <c r="Z483" s="98"/>
      <c r="AA483" s="98"/>
      <c r="AB483" s="98">
        <v>90</v>
      </c>
      <c r="AC483" s="98"/>
      <c r="AD483" s="98"/>
      <c r="AE483" s="98">
        <v>20</v>
      </c>
      <c r="AF483" s="216" t="s">
        <v>9744</v>
      </c>
      <c r="AG483" s="98"/>
      <c r="AH483" s="98">
        <v>191</v>
      </c>
      <c r="AI483" s="240"/>
      <c r="AJ483" s="240"/>
      <c r="AK483" s="240"/>
      <c r="AL483" s="240">
        <v>1</v>
      </c>
      <c r="AM483" s="240"/>
      <c r="AN483" s="240">
        <v>1</v>
      </c>
      <c r="AO483" s="240"/>
      <c r="AP483" s="240"/>
      <c r="AQ483" s="217">
        <v>300</v>
      </c>
      <c r="AR483" s="217" t="s">
        <v>14133</v>
      </c>
      <c r="AS483" s="217" t="s">
        <v>9743</v>
      </c>
      <c r="AT483" s="218" t="s">
        <v>5129</v>
      </c>
      <c r="AU483" s="109">
        <v>13000</v>
      </c>
      <c r="AV483" s="109">
        <v>43.333333333333336</v>
      </c>
      <c r="AW483" s="98">
        <v>1000</v>
      </c>
      <c r="AX483" s="98">
        <v>500</v>
      </c>
      <c r="AY483" s="98"/>
      <c r="AZ483" s="98">
        <v>700</v>
      </c>
      <c r="BA483" s="98"/>
      <c r="BB483" s="218">
        <v>20</v>
      </c>
      <c r="BC483" s="218"/>
      <c r="BD483" s="218" t="s">
        <v>9742</v>
      </c>
      <c r="BE483" s="2011" t="s">
        <v>9741</v>
      </c>
      <c r="BF483" s="221"/>
      <c r="BG483" s="221"/>
      <c r="BH483" s="221"/>
      <c r="BI483" s="221"/>
      <c r="BJ483" s="221"/>
      <c r="BK483" s="218"/>
      <c r="BL483" s="218"/>
      <c r="BM483" s="2011"/>
      <c r="BN483" s="2340"/>
      <c r="BO483" s="115"/>
      <c r="BP483" s="115"/>
      <c r="BQ483" s="115"/>
      <c r="BR483" s="115"/>
      <c r="BS483" s="115"/>
      <c r="BT483" s="115"/>
      <c r="BU483" s="115">
        <v>2</v>
      </c>
      <c r="BV483" s="115">
        <v>1</v>
      </c>
      <c r="BW483" s="115"/>
      <c r="BX483" s="240"/>
      <c r="BY483" s="240"/>
      <c r="BZ483" s="240"/>
      <c r="CA483" s="240"/>
      <c r="CB483" s="240"/>
      <c r="CC483" s="240"/>
    </row>
    <row r="484" spans="1:81" s="106" customFormat="1" ht="16.5" customHeight="1">
      <c r="A484" s="505">
        <v>421</v>
      </c>
      <c r="B484" s="240" t="s">
        <v>1840</v>
      </c>
      <c r="C484" s="240" t="s">
        <v>1893</v>
      </c>
      <c r="D484" s="240" t="s">
        <v>5986</v>
      </c>
      <c r="E484" s="240" t="s">
        <v>5989</v>
      </c>
      <c r="F484" s="240" t="s">
        <v>9740</v>
      </c>
      <c r="G484" s="2008" t="s">
        <v>9739</v>
      </c>
      <c r="H484" s="240" t="s">
        <v>9738</v>
      </c>
      <c r="I484" s="240" t="s">
        <v>9737</v>
      </c>
      <c r="J484" s="240" t="s">
        <v>4953</v>
      </c>
      <c r="K484" s="2009" t="s">
        <v>5989</v>
      </c>
      <c r="L484" s="2009" t="s">
        <v>5989</v>
      </c>
      <c r="M484" s="216" t="s">
        <v>9736</v>
      </c>
      <c r="N484" s="2213" t="s">
        <v>4953</v>
      </c>
      <c r="O484" s="2010"/>
      <c r="P484" s="94" t="s">
        <v>4953</v>
      </c>
      <c r="Q484" s="98">
        <v>17274</v>
      </c>
      <c r="R484" s="98">
        <v>1960</v>
      </c>
      <c r="S484" s="98">
        <v>712</v>
      </c>
      <c r="T484" s="98">
        <v>712</v>
      </c>
      <c r="U484" s="98" t="s">
        <v>9664</v>
      </c>
      <c r="V484" s="98">
        <v>0</v>
      </c>
      <c r="W484" s="98" t="s">
        <v>5027</v>
      </c>
      <c r="X484" s="218" t="s">
        <v>5027</v>
      </c>
      <c r="Y484" s="98">
        <v>200</v>
      </c>
      <c r="Z484" s="98" t="s">
        <v>5027</v>
      </c>
      <c r="AA484" s="98" t="s">
        <v>5027</v>
      </c>
      <c r="AB484" s="98">
        <v>20</v>
      </c>
      <c r="AC484" s="98" t="s">
        <v>5027</v>
      </c>
      <c r="AD484" s="98" t="s">
        <v>5027</v>
      </c>
      <c r="AE484" s="98">
        <v>80</v>
      </c>
      <c r="AF484" s="216" t="s">
        <v>9735</v>
      </c>
      <c r="AG484" s="98"/>
      <c r="AH484" s="98">
        <v>162</v>
      </c>
      <c r="AI484" s="240" t="s">
        <v>5027</v>
      </c>
      <c r="AJ484" s="240"/>
      <c r="AK484" s="115" t="s">
        <v>4987</v>
      </c>
      <c r="AL484" s="115">
        <v>2</v>
      </c>
      <c r="AM484" s="240"/>
      <c r="AN484" s="240"/>
      <c r="AO484" s="240">
        <v>2</v>
      </c>
      <c r="AP484" s="240"/>
      <c r="AQ484" s="240">
        <v>50</v>
      </c>
      <c r="AR484" s="115" t="s">
        <v>4910</v>
      </c>
      <c r="AS484" s="240"/>
      <c r="AT484" s="240" t="s">
        <v>9734</v>
      </c>
      <c r="AU484" s="109">
        <v>191</v>
      </c>
      <c r="AV484" s="109">
        <v>3.82</v>
      </c>
      <c r="AW484" s="98">
        <v>2000</v>
      </c>
      <c r="AX484" s="98">
        <v>2000</v>
      </c>
      <c r="AY484" s="98">
        <v>2000</v>
      </c>
      <c r="AZ484" s="98">
        <v>2000</v>
      </c>
      <c r="BA484" s="98">
        <v>2000</v>
      </c>
      <c r="BB484" s="218">
        <v>25</v>
      </c>
      <c r="BC484" s="218">
        <v>50</v>
      </c>
      <c r="BD484" s="218" t="s">
        <v>9733</v>
      </c>
      <c r="BE484" s="2011" t="s">
        <v>9732</v>
      </c>
      <c r="BF484" s="221">
        <v>2000</v>
      </c>
      <c r="BG484" s="221">
        <v>2000</v>
      </c>
      <c r="BH484" s="221">
        <v>2000</v>
      </c>
      <c r="BI484" s="221">
        <v>2000</v>
      </c>
      <c r="BJ484" s="221">
        <v>2000</v>
      </c>
      <c r="BK484" s="218">
        <v>25</v>
      </c>
      <c r="BL484" s="218">
        <v>50</v>
      </c>
      <c r="BM484" s="2011" t="s">
        <v>9733</v>
      </c>
      <c r="BN484" s="2012" t="s">
        <v>9732</v>
      </c>
      <c r="BO484" s="115"/>
      <c r="BP484" s="115"/>
      <c r="BQ484" s="115"/>
      <c r="BR484" s="115"/>
      <c r="BS484" s="115"/>
      <c r="BT484" s="115"/>
      <c r="BU484" s="115"/>
      <c r="BV484" s="115">
        <v>3</v>
      </c>
      <c r="BW484" s="115"/>
      <c r="BX484" s="240"/>
      <c r="BY484" s="240"/>
      <c r="BZ484" s="240"/>
      <c r="CA484" s="240"/>
      <c r="CB484" s="240"/>
      <c r="CC484" s="240"/>
    </row>
    <row r="485" spans="1:81" s="1971" customFormat="1" ht="16.5" customHeight="1">
      <c r="A485" s="240">
        <v>422</v>
      </c>
      <c r="B485" s="94" t="s">
        <v>1840</v>
      </c>
      <c r="C485" s="94" t="s">
        <v>1900</v>
      </c>
      <c r="D485" s="94" t="s">
        <v>5986</v>
      </c>
      <c r="E485" s="94" t="s">
        <v>4926</v>
      </c>
      <c r="F485" s="94" t="s">
        <v>9731</v>
      </c>
      <c r="G485" s="2273" t="s">
        <v>9730</v>
      </c>
      <c r="H485" s="94" t="s">
        <v>9729</v>
      </c>
      <c r="I485" s="94" t="s">
        <v>6951</v>
      </c>
      <c r="J485" s="94" t="s">
        <v>4993</v>
      </c>
      <c r="K485" s="94" t="s">
        <v>9728</v>
      </c>
      <c r="L485" s="94" t="s">
        <v>9727</v>
      </c>
      <c r="M485" s="94" t="s">
        <v>9726</v>
      </c>
      <c r="N485" s="94" t="s">
        <v>4953</v>
      </c>
      <c r="O485" s="94"/>
      <c r="P485" s="94" t="s">
        <v>4953</v>
      </c>
      <c r="Q485" s="91">
        <v>12727</v>
      </c>
      <c r="R485" s="91">
        <v>6207</v>
      </c>
      <c r="S485" s="91">
        <v>2327</v>
      </c>
      <c r="T485" s="91">
        <v>2034</v>
      </c>
      <c r="U485" s="91" t="s">
        <v>5072</v>
      </c>
      <c r="V485" s="91">
        <v>293</v>
      </c>
      <c r="W485" s="91">
        <v>285</v>
      </c>
      <c r="X485" s="96" t="s">
        <v>5029</v>
      </c>
      <c r="Y485" s="91">
        <v>1090</v>
      </c>
      <c r="Z485" s="91">
        <v>36</v>
      </c>
      <c r="AA485" s="91">
        <v>1500</v>
      </c>
      <c r="AB485" s="91">
        <v>218</v>
      </c>
      <c r="AC485" s="91"/>
      <c r="AD485" s="91"/>
      <c r="AE485" s="91">
        <v>43</v>
      </c>
      <c r="AF485" s="94" t="s">
        <v>9725</v>
      </c>
      <c r="AG485" s="91">
        <v>1838</v>
      </c>
      <c r="AH485" s="91">
        <v>2553</v>
      </c>
      <c r="AI485" s="94"/>
      <c r="AJ485" s="94"/>
      <c r="AK485" s="94" t="s">
        <v>5593</v>
      </c>
      <c r="AL485" s="115">
        <v>3</v>
      </c>
      <c r="AM485" s="94"/>
      <c r="AN485" s="94">
        <v>3</v>
      </c>
      <c r="AO485" s="94"/>
      <c r="AP485" s="94"/>
      <c r="AQ485" s="94">
        <v>264</v>
      </c>
      <c r="AR485" s="94" t="s">
        <v>5050</v>
      </c>
      <c r="AS485" s="94" t="s">
        <v>5050</v>
      </c>
      <c r="AT485" s="94" t="s">
        <v>5129</v>
      </c>
      <c r="AU485" s="109">
        <v>26551</v>
      </c>
      <c r="AV485" s="109">
        <v>100.5719696969697</v>
      </c>
      <c r="AW485" s="91">
        <v>2000</v>
      </c>
      <c r="AX485" s="91"/>
      <c r="AY485" s="91">
        <v>1000</v>
      </c>
      <c r="AZ485" s="91">
        <v>1500</v>
      </c>
      <c r="BA485" s="91">
        <v>2000</v>
      </c>
      <c r="BB485" s="96">
        <v>25</v>
      </c>
      <c r="BC485" s="96">
        <v>25</v>
      </c>
      <c r="BD485" s="94" t="s">
        <v>9724</v>
      </c>
      <c r="BE485" s="94" t="s">
        <v>9723</v>
      </c>
      <c r="BF485" s="90"/>
      <c r="BG485" s="90"/>
      <c r="BH485" s="90"/>
      <c r="BI485" s="90"/>
      <c r="BJ485" s="90"/>
      <c r="BK485" s="96"/>
      <c r="BL485" s="96"/>
      <c r="BM485" s="94"/>
      <c r="BN485" s="2073" t="s">
        <v>5128</v>
      </c>
      <c r="BO485" s="115">
        <v>1</v>
      </c>
      <c r="BP485" s="94"/>
      <c r="BQ485" s="94">
        <v>1</v>
      </c>
      <c r="BR485" s="94"/>
      <c r="BS485" s="94"/>
      <c r="BT485" s="94">
        <v>3</v>
      </c>
      <c r="BU485" s="94"/>
      <c r="BV485" s="94">
        <v>7</v>
      </c>
      <c r="BW485" s="94"/>
      <c r="BX485" s="94">
        <v>2</v>
      </c>
      <c r="BY485" s="240"/>
      <c r="BZ485" s="94"/>
      <c r="CA485" s="94"/>
      <c r="CB485" s="94"/>
      <c r="CC485" s="94"/>
    </row>
    <row r="486" spans="1:81" s="1971" customFormat="1" ht="16.5" customHeight="1">
      <c r="A486" s="240">
        <v>423</v>
      </c>
      <c r="B486" s="94" t="s">
        <v>1840</v>
      </c>
      <c r="C486" s="94" t="s">
        <v>1900</v>
      </c>
      <c r="D486" s="94" t="s">
        <v>5986</v>
      </c>
      <c r="E486" s="94" t="s">
        <v>4926</v>
      </c>
      <c r="F486" s="94" t="s">
        <v>9722</v>
      </c>
      <c r="G486" s="2273" t="s">
        <v>9721</v>
      </c>
      <c r="H486" s="94" t="s">
        <v>9720</v>
      </c>
      <c r="I486" s="94" t="s">
        <v>9719</v>
      </c>
      <c r="J486" s="94" t="s">
        <v>4993</v>
      </c>
      <c r="K486" s="94" t="s">
        <v>20451</v>
      </c>
      <c r="L486" s="94" t="s">
        <v>9718</v>
      </c>
      <c r="M486" s="94" t="s">
        <v>9717</v>
      </c>
      <c r="N486" s="94" t="s">
        <v>4953</v>
      </c>
      <c r="O486" s="94"/>
      <c r="P486" s="216" t="s">
        <v>4953</v>
      </c>
      <c r="Q486" s="91">
        <v>23811</v>
      </c>
      <c r="R486" s="91">
        <v>7194</v>
      </c>
      <c r="S486" s="91">
        <v>3986</v>
      </c>
      <c r="T486" s="91">
        <v>3669</v>
      </c>
      <c r="U486" s="91" t="s">
        <v>5072</v>
      </c>
      <c r="V486" s="91">
        <v>317</v>
      </c>
      <c r="W486" s="91">
        <v>510</v>
      </c>
      <c r="X486" s="96" t="s">
        <v>5029</v>
      </c>
      <c r="Y486" s="91">
        <v>218</v>
      </c>
      <c r="Z486" s="91">
        <v>39</v>
      </c>
      <c r="AA486" s="91">
        <v>2500</v>
      </c>
      <c r="AB486" s="91">
        <v>154</v>
      </c>
      <c r="AC486" s="91"/>
      <c r="AD486" s="91">
        <v>200</v>
      </c>
      <c r="AE486" s="91">
        <v>17</v>
      </c>
      <c r="AF486" s="94" t="s">
        <v>9716</v>
      </c>
      <c r="AG486" s="91">
        <v>4953</v>
      </c>
      <c r="AH486" s="91">
        <v>7776</v>
      </c>
      <c r="AI486" s="94"/>
      <c r="AJ486" s="94"/>
      <c r="AK486" s="94" t="s">
        <v>5650</v>
      </c>
      <c r="AL486" s="115">
        <v>5</v>
      </c>
      <c r="AM486" s="94"/>
      <c r="AN486" s="94">
        <v>3</v>
      </c>
      <c r="AO486" s="94">
        <v>2</v>
      </c>
      <c r="AP486" s="94"/>
      <c r="AQ486" s="94">
        <v>264</v>
      </c>
      <c r="AR486" s="2036" t="s">
        <v>4932</v>
      </c>
      <c r="AS486" s="2036" t="s">
        <v>4932</v>
      </c>
      <c r="AT486" s="94" t="s">
        <v>5129</v>
      </c>
      <c r="AU486" s="90">
        <v>23303</v>
      </c>
      <c r="AV486" s="109">
        <v>88.268939393939391</v>
      </c>
      <c r="AW486" s="91">
        <v>2000</v>
      </c>
      <c r="AX486" s="91"/>
      <c r="AY486" s="91">
        <v>1000</v>
      </c>
      <c r="AZ486" s="91">
        <v>1500</v>
      </c>
      <c r="BA486" s="91">
        <v>2000</v>
      </c>
      <c r="BB486" s="96">
        <v>35</v>
      </c>
      <c r="BC486" s="96"/>
      <c r="BD486" s="94"/>
      <c r="BE486" s="94" t="s">
        <v>9715</v>
      </c>
      <c r="BF486" s="90"/>
      <c r="BG486" s="90"/>
      <c r="BH486" s="90"/>
      <c r="BI486" s="90"/>
      <c r="BJ486" s="90"/>
      <c r="BK486" s="96"/>
      <c r="BL486" s="96"/>
      <c r="BM486" s="94"/>
      <c r="BN486" s="2073"/>
      <c r="BO486" s="115">
        <v>1</v>
      </c>
      <c r="BP486" s="94"/>
      <c r="BQ486" s="94">
        <v>1</v>
      </c>
      <c r="BR486" s="94"/>
      <c r="BS486" s="94"/>
      <c r="BT486" s="94">
        <v>3</v>
      </c>
      <c r="BU486" s="94"/>
      <c r="BV486" s="94">
        <v>5</v>
      </c>
      <c r="BW486" s="94"/>
      <c r="BX486" s="94"/>
      <c r="BY486" s="240"/>
      <c r="BZ486" s="94"/>
      <c r="CA486" s="94"/>
      <c r="CB486" s="94"/>
      <c r="CC486" s="94"/>
    </row>
    <row r="487" spans="1:81" s="1971" customFormat="1" ht="16.5" customHeight="1">
      <c r="A487" s="505">
        <v>424</v>
      </c>
      <c r="B487" s="115" t="s">
        <v>9714</v>
      </c>
      <c r="C487" s="115" t="s">
        <v>9658</v>
      </c>
      <c r="D487" s="115" t="s">
        <v>5426</v>
      </c>
      <c r="E487" s="115" t="s">
        <v>5989</v>
      </c>
      <c r="F487" s="115" t="s">
        <v>9713</v>
      </c>
      <c r="G487" s="1967" t="s">
        <v>9712</v>
      </c>
      <c r="H487" s="115" t="s">
        <v>9711</v>
      </c>
      <c r="I487" s="115" t="s">
        <v>9710</v>
      </c>
      <c r="J487" s="94" t="s">
        <v>4953</v>
      </c>
      <c r="K487" s="2013" t="s">
        <v>5989</v>
      </c>
      <c r="L487" s="2013" t="s">
        <v>5989</v>
      </c>
      <c r="M487" s="94"/>
      <c r="N487" s="115" t="s">
        <v>4953</v>
      </c>
      <c r="O487" s="2001"/>
      <c r="P487" s="94" t="s">
        <v>4953</v>
      </c>
      <c r="Q487" s="112">
        <v>17033</v>
      </c>
      <c r="R487" s="112">
        <v>434</v>
      </c>
      <c r="S487" s="112">
        <v>400</v>
      </c>
      <c r="T487" s="112">
        <v>400</v>
      </c>
      <c r="U487" s="112"/>
      <c r="V487" s="112"/>
      <c r="W487" s="112"/>
      <c r="X487" s="117"/>
      <c r="Y487" s="112"/>
      <c r="Z487" s="112"/>
      <c r="AA487" s="112"/>
      <c r="AB487" s="112"/>
      <c r="AC487" s="112"/>
      <c r="AD487" s="112"/>
      <c r="AE487" s="112"/>
      <c r="AF487" s="94" t="s">
        <v>9709</v>
      </c>
      <c r="AG487" s="112"/>
      <c r="AH487" s="112"/>
      <c r="AI487" s="115"/>
      <c r="AJ487" s="115"/>
      <c r="AK487" s="115"/>
      <c r="AL487" s="115"/>
      <c r="AM487" s="115"/>
      <c r="AN487" s="115"/>
      <c r="AO487" s="115"/>
      <c r="AP487" s="115"/>
      <c r="AQ487" s="115">
        <v>160</v>
      </c>
      <c r="AR487" s="115" t="s">
        <v>4932</v>
      </c>
      <c r="AS487" s="115" t="s">
        <v>4932</v>
      </c>
      <c r="AT487" s="115" t="s">
        <v>9708</v>
      </c>
      <c r="AU487" s="109">
        <v>3578</v>
      </c>
      <c r="AV487" s="109">
        <v>22.362500000000001</v>
      </c>
      <c r="AW487" s="112"/>
      <c r="AX487" s="112"/>
      <c r="AY487" s="112"/>
      <c r="AZ487" s="112"/>
      <c r="BA487" s="112"/>
      <c r="BB487" s="117"/>
      <c r="BC487" s="117"/>
      <c r="BD487" s="117"/>
      <c r="BE487" s="2002" t="s">
        <v>4908</v>
      </c>
      <c r="BF487" s="109"/>
      <c r="BG487" s="109"/>
      <c r="BH487" s="109"/>
      <c r="BI487" s="109"/>
      <c r="BJ487" s="109"/>
      <c r="BK487" s="117"/>
      <c r="BL487" s="117"/>
      <c r="BM487" s="2002"/>
      <c r="BN487" s="2341"/>
      <c r="BO487" s="115"/>
      <c r="BP487" s="115"/>
      <c r="BQ487" s="115"/>
      <c r="BR487" s="115"/>
      <c r="BS487" s="115"/>
      <c r="BT487" s="115"/>
      <c r="BU487" s="115">
        <v>1</v>
      </c>
      <c r="BV487" s="115">
        <v>1</v>
      </c>
      <c r="BW487" s="115"/>
      <c r="BX487" s="115"/>
      <c r="BY487" s="240"/>
      <c r="BZ487" s="115"/>
      <c r="CA487" s="115"/>
      <c r="CB487" s="115"/>
      <c r="CC487" s="115"/>
    </row>
    <row r="488" spans="1:81" s="1971" customFormat="1" ht="16.5" customHeight="1">
      <c r="A488" s="240">
        <v>425</v>
      </c>
      <c r="B488" s="94" t="s">
        <v>1840</v>
      </c>
      <c r="C488" s="94" t="s">
        <v>1862</v>
      </c>
      <c r="D488" s="94" t="s">
        <v>5986</v>
      </c>
      <c r="E488" s="94" t="s">
        <v>5989</v>
      </c>
      <c r="F488" s="94" t="s">
        <v>9707</v>
      </c>
      <c r="G488" s="2273" t="s">
        <v>9706</v>
      </c>
      <c r="H488" s="94" t="s">
        <v>9705</v>
      </c>
      <c r="I488" s="94" t="s">
        <v>9704</v>
      </c>
      <c r="J488" s="94" t="s">
        <v>4953</v>
      </c>
      <c r="K488" s="94" t="s">
        <v>5989</v>
      </c>
      <c r="L488" s="94" t="s">
        <v>5989</v>
      </c>
      <c r="M488" s="94" t="s">
        <v>9703</v>
      </c>
      <c r="N488" s="94" t="s">
        <v>4953</v>
      </c>
      <c r="O488" s="94"/>
      <c r="P488" s="94" t="s">
        <v>4953</v>
      </c>
      <c r="Q488" s="91">
        <v>900</v>
      </c>
      <c r="R488" s="91">
        <v>334</v>
      </c>
      <c r="S488" s="91">
        <v>184</v>
      </c>
      <c r="T488" s="91">
        <v>184</v>
      </c>
      <c r="U488" s="91"/>
      <c r="V488" s="91"/>
      <c r="W488" s="91">
        <v>150</v>
      </c>
      <c r="X488" s="96"/>
      <c r="Y488" s="91"/>
      <c r="Z488" s="91"/>
      <c r="AA488" s="91"/>
      <c r="AB488" s="91"/>
      <c r="AC488" s="91"/>
      <c r="AD488" s="91"/>
      <c r="AE488" s="91">
        <v>4</v>
      </c>
      <c r="AF488" s="94" t="s">
        <v>9702</v>
      </c>
      <c r="AG488" s="91">
        <v>158</v>
      </c>
      <c r="AH488" s="91">
        <v>165</v>
      </c>
      <c r="AI488" s="94"/>
      <c r="AJ488" s="94"/>
      <c r="AK488" s="94"/>
      <c r="AL488" s="115"/>
      <c r="AM488" s="94"/>
      <c r="AN488" s="94"/>
      <c r="AO488" s="94"/>
      <c r="AP488" s="94"/>
      <c r="AQ488" s="94">
        <v>287</v>
      </c>
      <c r="AR488" s="2036" t="s">
        <v>4932</v>
      </c>
      <c r="AS488" s="2036" t="s">
        <v>4932</v>
      </c>
      <c r="AT488" s="94" t="s">
        <v>9701</v>
      </c>
      <c r="AU488" s="90">
        <v>366</v>
      </c>
      <c r="AV488" s="109">
        <v>1.2752613240418118</v>
      </c>
      <c r="AW488" s="91"/>
      <c r="AX488" s="91"/>
      <c r="AY488" s="91"/>
      <c r="AZ488" s="91"/>
      <c r="BA488" s="91"/>
      <c r="BB488" s="96"/>
      <c r="BC488" s="96"/>
      <c r="BD488" s="94"/>
      <c r="BE488" s="94" t="s">
        <v>5128</v>
      </c>
      <c r="BF488" s="90"/>
      <c r="BG488" s="90"/>
      <c r="BH488" s="90"/>
      <c r="BI488" s="90"/>
      <c r="BJ488" s="90"/>
      <c r="BK488" s="96"/>
      <c r="BL488" s="96"/>
      <c r="BM488" s="94"/>
      <c r="BN488" s="2073" t="s">
        <v>5128</v>
      </c>
      <c r="BO488" s="115"/>
      <c r="BP488" s="94"/>
      <c r="BQ488" s="94"/>
      <c r="BR488" s="94"/>
      <c r="BS488" s="94"/>
      <c r="BT488" s="94"/>
      <c r="BU488" s="94"/>
      <c r="BV488" s="94">
        <v>1</v>
      </c>
      <c r="BW488" s="94"/>
      <c r="BX488" s="94"/>
      <c r="BY488" s="240"/>
      <c r="BZ488" s="94"/>
      <c r="CA488" s="94"/>
      <c r="CB488" s="94"/>
      <c r="CC488" s="94"/>
    </row>
    <row r="489" spans="1:81" s="1971" customFormat="1" ht="16.5" customHeight="1">
      <c r="A489" s="505">
        <v>426</v>
      </c>
      <c r="B489" s="94" t="s">
        <v>1840</v>
      </c>
      <c r="C489" s="94" t="s">
        <v>1881</v>
      </c>
      <c r="D489" s="94" t="s">
        <v>5986</v>
      </c>
      <c r="E489" s="94" t="s">
        <v>4926</v>
      </c>
      <c r="F489" s="94" t="s">
        <v>9700</v>
      </c>
      <c r="G489" s="2273" t="s">
        <v>9699</v>
      </c>
      <c r="H489" s="94" t="s">
        <v>9698</v>
      </c>
      <c r="I489" s="94" t="s">
        <v>9697</v>
      </c>
      <c r="J489" s="94" t="s">
        <v>4993</v>
      </c>
      <c r="K489" s="94" t="s">
        <v>9696</v>
      </c>
      <c r="L489" s="94" t="s">
        <v>9695</v>
      </c>
      <c r="M489" s="94" t="s">
        <v>9694</v>
      </c>
      <c r="N489" s="94" t="s">
        <v>4953</v>
      </c>
      <c r="O489" s="94"/>
      <c r="P489" s="94" t="s">
        <v>4953</v>
      </c>
      <c r="Q489" s="91">
        <v>9459</v>
      </c>
      <c r="R489" s="91">
        <v>1656.49</v>
      </c>
      <c r="S489" s="91">
        <v>512</v>
      </c>
      <c r="T489" s="91">
        <v>342</v>
      </c>
      <c r="U489" s="91" t="s">
        <v>5030</v>
      </c>
      <c r="V489" s="91">
        <v>170</v>
      </c>
      <c r="W489" s="91">
        <v>71</v>
      </c>
      <c r="X489" s="96" t="s">
        <v>5029</v>
      </c>
      <c r="Y489" s="91">
        <v>75</v>
      </c>
      <c r="Z489" s="91">
        <v>60.44</v>
      </c>
      <c r="AA489" s="91">
        <v>5000</v>
      </c>
      <c r="AB489" s="91">
        <v>46.36</v>
      </c>
      <c r="AC489" s="91"/>
      <c r="AD489" s="91"/>
      <c r="AE489" s="91">
        <v>12</v>
      </c>
      <c r="AF489" s="94" t="s">
        <v>9693</v>
      </c>
      <c r="AG489" s="91"/>
      <c r="AH489" s="91">
        <v>8340</v>
      </c>
      <c r="AI489" s="94"/>
      <c r="AJ489" s="94"/>
      <c r="AK489" s="94" t="s">
        <v>5593</v>
      </c>
      <c r="AL489" s="115">
        <v>4</v>
      </c>
      <c r="AM489" s="94">
        <v>2</v>
      </c>
      <c r="AN489" s="94">
        <v>2</v>
      </c>
      <c r="AO489" s="94"/>
      <c r="AP489" s="94"/>
      <c r="AQ489" s="94">
        <v>252</v>
      </c>
      <c r="AR489" s="94" t="s">
        <v>5050</v>
      </c>
      <c r="AS489" s="94" t="s">
        <v>5050</v>
      </c>
      <c r="AT489" s="94" t="s">
        <v>9692</v>
      </c>
      <c r="AU489" s="90">
        <v>5751</v>
      </c>
      <c r="AV489" s="109">
        <v>22.821428571428573</v>
      </c>
      <c r="AW489" s="91"/>
      <c r="AX489" s="91"/>
      <c r="AY489" s="91"/>
      <c r="AZ489" s="91"/>
      <c r="BA489" s="91"/>
      <c r="BB489" s="96"/>
      <c r="BC489" s="96"/>
      <c r="BD489" s="94"/>
      <c r="BE489" s="94" t="s">
        <v>5128</v>
      </c>
      <c r="BF489" s="90"/>
      <c r="BG489" s="90"/>
      <c r="BH489" s="90"/>
      <c r="BI489" s="90"/>
      <c r="BJ489" s="90"/>
      <c r="BK489" s="96"/>
      <c r="BL489" s="96"/>
      <c r="BM489" s="94"/>
      <c r="BN489" s="2073" t="s">
        <v>5128</v>
      </c>
      <c r="BO489" s="115">
        <v>1</v>
      </c>
      <c r="BP489" s="94"/>
      <c r="BQ489" s="94">
        <v>1</v>
      </c>
      <c r="BR489" s="94"/>
      <c r="BS489" s="94"/>
      <c r="BT489" s="94"/>
      <c r="BU489" s="94">
        <v>1</v>
      </c>
      <c r="BV489" s="94">
        <v>2</v>
      </c>
      <c r="BW489" s="94"/>
      <c r="BX489" s="94"/>
      <c r="BY489" s="240"/>
      <c r="BZ489" s="94"/>
      <c r="CA489" s="94"/>
      <c r="CB489" s="94"/>
      <c r="CC489" s="94"/>
    </row>
    <row r="490" spans="1:81" s="1971" customFormat="1" ht="16.5" customHeight="1">
      <c r="A490" s="240">
        <v>427</v>
      </c>
      <c r="B490" s="94" t="s">
        <v>1840</v>
      </c>
      <c r="C490" s="94" t="s">
        <v>1841</v>
      </c>
      <c r="D490" s="94" t="s">
        <v>5986</v>
      </c>
      <c r="E490" s="94" t="s">
        <v>5989</v>
      </c>
      <c r="F490" s="94" t="s">
        <v>9691</v>
      </c>
      <c r="G490" s="2273" t="s">
        <v>9690</v>
      </c>
      <c r="H490" s="94" t="s">
        <v>9689</v>
      </c>
      <c r="I490" s="94" t="s">
        <v>9688</v>
      </c>
      <c r="J490" s="94" t="s">
        <v>4953</v>
      </c>
      <c r="K490" s="94" t="s">
        <v>5989</v>
      </c>
      <c r="L490" s="94" t="s">
        <v>5989</v>
      </c>
      <c r="M490" s="94"/>
      <c r="N490" s="2213" t="s">
        <v>4953</v>
      </c>
      <c r="O490" s="94"/>
      <c r="P490" s="94" t="s">
        <v>4953</v>
      </c>
      <c r="Q490" s="91">
        <v>4551</v>
      </c>
      <c r="R490" s="91">
        <v>186</v>
      </c>
      <c r="S490" s="91">
        <v>118</v>
      </c>
      <c r="T490" s="91">
        <v>118</v>
      </c>
      <c r="U490" s="91"/>
      <c r="V490" s="91"/>
      <c r="W490" s="91"/>
      <c r="X490" s="96"/>
      <c r="Y490" s="91"/>
      <c r="Z490" s="91"/>
      <c r="AA490" s="91"/>
      <c r="AB490" s="91">
        <v>12</v>
      </c>
      <c r="AC490" s="91"/>
      <c r="AD490" s="91"/>
      <c r="AE490" s="91">
        <v>100</v>
      </c>
      <c r="AF490" s="94" t="s">
        <v>9687</v>
      </c>
      <c r="AG490" s="91">
        <v>43</v>
      </c>
      <c r="AH490" s="91">
        <v>47</v>
      </c>
      <c r="AI490" s="94"/>
      <c r="AJ490" s="94"/>
      <c r="AK490" s="94"/>
      <c r="AL490" s="115">
        <v>1</v>
      </c>
      <c r="AM490" s="94"/>
      <c r="AN490" s="94">
        <v>1</v>
      </c>
      <c r="AO490" s="94"/>
      <c r="AP490" s="94"/>
      <c r="AQ490" s="94">
        <v>330</v>
      </c>
      <c r="AR490" s="94" t="s">
        <v>5050</v>
      </c>
      <c r="AS490" s="94" t="s">
        <v>5050</v>
      </c>
      <c r="AT490" s="94" t="s">
        <v>5129</v>
      </c>
      <c r="AU490" s="90">
        <v>70024</v>
      </c>
      <c r="AV490" s="109">
        <v>212.19393939393939</v>
      </c>
      <c r="AW490" s="91"/>
      <c r="AX490" s="91"/>
      <c r="AY490" s="91"/>
      <c r="AZ490" s="91"/>
      <c r="BA490" s="91"/>
      <c r="BB490" s="96"/>
      <c r="BC490" s="96"/>
      <c r="BD490" s="94"/>
      <c r="BE490" s="94" t="s">
        <v>5128</v>
      </c>
      <c r="BF490" s="90"/>
      <c r="BG490" s="90"/>
      <c r="BH490" s="90"/>
      <c r="BI490" s="90"/>
      <c r="BJ490" s="90"/>
      <c r="BK490" s="96"/>
      <c r="BL490" s="96"/>
      <c r="BM490" s="94"/>
      <c r="BN490" s="2073"/>
      <c r="BO490" s="115"/>
      <c r="BP490" s="94"/>
      <c r="BQ490" s="94"/>
      <c r="BR490" s="94"/>
      <c r="BS490" s="94"/>
      <c r="BT490" s="94"/>
      <c r="BU490" s="94">
        <v>1</v>
      </c>
      <c r="BV490" s="94"/>
      <c r="BW490" s="94"/>
      <c r="BX490" s="94"/>
      <c r="BY490" s="240"/>
      <c r="BZ490" s="94"/>
      <c r="CA490" s="94"/>
      <c r="CB490" s="94"/>
      <c r="CC490" s="94"/>
    </row>
    <row r="491" spans="1:81" s="1971" customFormat="1" ht="16.5" customHeight="1">
      <c r="A491" s="505">
        <v>428</v>
      </c>
      <c r="B491" s="94" t="s">
        <v>1840</v>
      </c>
      <c r="C491" s="94" t="s">
        <v>1907</v>
      </c>
      <c r="D491" s="94" t="s">
        <v>5986</v>
      </c>
      <c r="E491" s="94" t="s">
        <v>4998</v>
      </c>
      <c r="F491" s="94" t="s">
        <v>9686</v>
      </c>
      <c r="G491" s="2273" t="s">
        <v>9685</v>
      </c>
      <c r="H491" s="94" t="s">
        <v>9684</v>
      </c>
      <c r="I491" s="94" t="s">
        <v>9683</v>
      </c>
      <c r="J491" s="94" t="s">
        <v>4993</v>
      </c>
      <c r="K491" s="94" t="s">
        <v>9682</v>
      </c>
      <c r="L491" s="94" t="s">
        <v>9681</v>
      </c>
      <c r="M491" s="94" t="s">
        <v>9680</v>
      </c>
      <c r="N491" s="94" t="s">
        <v>4953</v>
      </c>
      <c r="O491" s="94"/>
      <c r="P491" s="94" t="s">
        <v>4953</v>
      </c>
      <c r="Q491" s="91">
        <v>5841</v>
      </c>
      <c r="R491" s="91">
        <v>673</v>
      </c>
      <c r="S491" s="91">
        <v>605</v>
      </c>
      <c r="T491" s="91">
        <v>605</v>
      </c>
      <c r="U491" s="91" t="s">
        <v>5052</v>
      </c>
      <c r="V491" s="91"/>
      <c r="W491" s="91">
        <v>40</v>
      </c>
      <c r="X491" s="96" t="s">
        <v>5029</v>
      </c>
      <c r="Y491" s="91"/>
      <c r="Z491" s="91"/>
      <c r="AA491" s="91"/>
      <c r="AB491" s="91">
        <v>50</v>
      </c>
      <c r="AC491" s="91"/>
      <c r="AD491" s="91"/>
      <c r="AE491" s="91">
        <v>50</v>
      </c>
      <c r="AF491" s="94" t="s">
        <v>9679</v>
      </c>
      <c r="AG491" s="91">
        <v>100</v>
      </c>
      <c r="AH491" s="91">
        <v>100</v>
      </c>
      <c r="AI491" s="94" t="s">
        <v>9678</v>
      </c>
      <c r="AJ491" s="94" t="s">
        <v>9677</v>
      </c>
      <c r="AK491" s="94" t="s">
        <v>4950</v>
      </c>
      <c r="AL491" s="115">
        <v>1</v>
      </c>
      <c r="AM491" s="94"/>
      <c r="AN491" s="94"/>
      <c r="AO491" s="94">
        <v>1</v>
      </c>
      <c r="AP491" s="94"/>
      <c r="AQ491" s="94">
        <v>308</v>
      </c>
      <c r="AR491" s="115" t="s">
        <v>4932</v>
      </c>
      <c r="AS491" s="115" t="s">
        <v>4932</v>
      </c>
      <c r="AT491" s="94" t="s">
        <v>9676</v>
      </c>
      <c r="AU491" s="90">
        <v>10280</v>
      </c>
      <c r="AV491" s="109">
        <v>33.376623376623378</v>
      </c>
      <c r="AW491" s="91"/>
      <c r="AX491" s="91"/>
      <c r="AY491" s="91"/>
      <c r="AZ491" s="91"/>
      <c r="BA491" s="91"/>
      <c r="BB491" s="96"/>
      <c r="BC491" s="96"/>
      <c r="BD491" s="94"/>
      <c r="BE491" s="94" t="s">
        <v>5128</v>
      </c>
      <c r="BF491" s="90"/>
      <c r="BG491" s="90"/>
      <c r="BH491" s="90"/>
      <c r="BI491" s="90"/>
      <c r="BJ491" s="90"/>
      <c r="BK491" s="96"/>
      <c r="BL491" s="96"/>
      <c r="BM491" s="94"/>
      <c r="BN491" s="2073"/>
      <c r="BO491" s="115">
        <v>1</v>
      </c>
      <c r="BP491" s="94"/>
      <c r="BQ491" s="94">
        <v>1</v>
      </c>
      <c r="BR491" s="94"/>
      <c r="BS491" s="94"/>
      <c r="BT491" s="94"/>
      <c r="BU491" s="94"/>
      <c r="BV491" s="94">
        <v>3</v>
      </c>
      <c r="BW491" s="94"/>
      <c r="BX491" s="94"/>
      <c r="BY491" s="240"/>
      <c r="BZ491" s="94"/>
      <c r="CA491" s="94"/>
      <c r="CB491" s="94"/>
      <c r="CC491" s="94"/>
    </row>
    <row r="492" spans="1:81" s="1971" customFormat="1" ht="16.5" customHeight="1">
      <c r="A492" s="240">
        <v>429</v>
      </c>
      <c r="B492" s="94" t="s">
        <v>1840</v>
      </c>
      <c r="C492" s="94" t="s">
        <v>1846</v>
      </c>
      <c r="D492" s="94" t="s">
        <v>5986</v>
      </c>
      <c r="E492" s="94" t="s">
        <v>5989</v>
      </c>
      <c r="F492" s="94" t="s">
        <v>9675</v>
      </c>
      <c r="G492" s="2273" t="s">
        <v>9674</v>
      </c>
      <c r="H492" s="94" t="s">
        <v>9673</v>
      </c>
      <c r="I492" s="94" t="s">
        <v>9672</v>
      </c>
      <c r="J492" s="94" t="s">
        <v>4953</v>
      </c>
      <c r="K492" s="94" t="s">
        <v>5989</v>
      </c>
      <c r="L492" s="94" t="s">
        <v>5989</v>
      </c>
      <c r="M492" s="94" t="s">
        <v>9671</v>
      </c>
      <c r="N492" s="94" t="s">
        <v>4953</v>
      </c>
      <c r="O492" s="94"/>
      <c r="P492" s="94" t="s">
        <v>4953</v>
      </c>
      <c r="Q492" s="91">
        <v>7439</v>
      </c>
      <c r="R492" s="91">
        <v>1597</v>
      </c>
      <c r="S492" s="91">
        <v>1562</v>
      </c>
      <c r="T492" s="91">
        <v>1562</v>
      </c>
      <c r="U492" s="91" t="s">
        <v>9664</v>
      </c>
      <c r="V492" s="91"/>
      <c r="W492" s="91"/>
      <c r="X492" s="96"/>
      <c r="Y492" s="91"/>
      <c r="Z492" s="91"/>
      <c r="AA492" s="91"/>
      <c r="AB492" s="91"/>
      <c r="AC492" s="91"/>
      <c r="AD492" s="91"/>
      <c r="AE492" s="91">
        <v>5</v>
      </c>
      <c r="AF492" s="94" t="s">
        <v>9670</v>
      </c>
      <c r="AG492" s="91"/>
      <c r="AH492" s="91">
        <v>600</v>
      </c>
      <c r="AI492" s="94"/>
      <c r="AJ492" s="94">
        <v>0</v>
      </c>
      <c r="AK492" s="94"/>
      <c r="AL492" s="115"/>
      <c r="AM492" s="94"/>
      <c r="AN492" s="94"/>
      <c r="AO492" s="94"/>
      <c r="AP492" s="94"/>
      <c r="AQ492" s="94">
        <v>365</v>
      </c>
      <c r="AR492" s="94" t="s">
        <v>9662</v>
      </c>
      <c r="AS492" s="94" t="s">
        <v>9662</v>
      </c>
      <c r="AT492" s="94"/>
      <c r="AU492" s="90">
        <v>211352</v>
      </c>
      <c r="AV492" s="109">
        <v>579.04657534246576</v>
      </c>
      <c r="AW492" s="91">
        <v>3000</v>
      </c>
      <c r="AX492" s="91">
        <v>2300</v>
      </c>
      <c r="AY492" s="91">
        <v>2300</v>
      </c>
      <c r="AZ492" s="91">
        <v>2300</v>
      </c>
      <c r="BA492" s="91">
        <v>3000</v>
      </c>
      <c r="BB492" s="96" t="s">
        <v>9661</v>
      </c>
      <c r="BC492" s="2336">
        <v>50</v>
      </c>
      <c r="BD492" s="94" t="s">
        <v>9660</v>
      </c>
      <c r="BE492" s="94" t="s">
        <v>9659</v>
      </c>
      <c r="BF492" s="90"/>
      <c r="BG492" s="90"/>
      <c r="BH492" s="90"/>
      <c r="BI492" s="90"/>
      <c r="BJ492" s="90"/>
      <c r="BK492" s="96"/>
      <c r="BL492" s="96"/>
      <c r="BM492" s="94"/>
      <c r="BN492" s="2073"/>
      <c r="BO492" s="115"/>
      <c r="BP492" s="94"/>
      <c r="BQ492" s="94"/>
      <c r="BR492" s="94"/>
      <c r="BS492" s="94"/>
      <c r="BT492" s="94"/>
      <c r="BU492" s="94">
        <v>2</v>
      </c>
      <c r="BV492" s="94"/>
      <c r="BW492" s="94"/>
      <c r="BX492" s="94"/>
      <c r="BY492" s="240"/>
      <c r="BZ492" s="94"/>
      <c r="CA492" s="94"/>
      <c r="CB492" s="94"/>
      <c r="CC492" s="94"/>
    </row>
    <row r="493" spans="1:81" s="1971" customFormat="1" ht="16.5" customHeight="1">
      <c r="A493" s="505">
        <v>430</v>
      </c>
      <c r="B493" s="94" t="s">
        <v>1840</v>
      </c>
      <c r="C493" s="94" t="s">
        <v>1846</v>
      </c>
      <c r="D493" s="94" t="s">
        <v>5986</v>
      </c>
      <c r="E493" s="94" t="s">
        <v>5989</v>
      </c>
      <c r="F493" s="94" t="s">
        <v>9669</v>
      </c>
      <c r="G493" s="2273" t="s">
        <v>9668</v>
      </c>
      <c r="H493" s="94" t="s">
        <v>9667</v>
      </c>
      <c r="I493" s="94" t="s">
        <v>9666</v>
      </c>
      <c r="J493" s="94" t="s">
        <v>4953</v>
      </c>
      <c r="K493" s="94" t="s">
        <v>5989</v>
      </c>
      <c r="L493" s="94" t="s">
        <v>5989</v>
      </c>
      <c r="M493" s="94" t="s">
        <v>9665</v>
      </c>
      <c r="N493" s="94" t="s">
        <v>4953</v>
      </c>
      <c r="O493" s="94"/>
      <c r="P493" s="94" t="s">
        <v>4953</v>
      </c>
      <c r="Q493" s="91">
        <v>133949</v>
      </c>
      <c r="R493" s="112">
        <v>611</v>
      </c>
      <c r="S493" s="91">
        <v>711</v>
      </c>
      <c r="T493" s="91">
        <v>711</v>
      </c>
      <c r="U493" s="91" t="s">
        <v>9664</v>
      </c>
      <c r="V493" s="91"/>
      <c r="W493" s="91"/>
      <c r="X493" s="96"/>
      <c r="Y493" s="91"/>
      <c r="Z493" s="91"/>
      <c r="AA493" s="91"/>
      <c r="AB493" s="91"/>
      <c r="AC493" s="91"/>
      <c r="AD493" s="91"/>
      <c r="AE493" s="91">
        <v>50</v>
      </c>
      <c r="AF493" s="94" t="s">
        <v>9663</v>
      </c>
      <c r="AG493" s="91"/>
      <c r="AH493" s="91">
        <v>20</v>
      </c>
      <c r="AI493" s="94"/>
      <c r="AJ493" s="94"/>
      <c r="AK493" s="94"/>
      <c r="AL493" s="115"/>
      <c r="AM493" s="94"/>
      <c r="AN493" s="94"/>
      <c r="AO493" s="94"/>
      <c r="AP493" s="94"/>
      <c r="AQ493" s="94">
        <v>365</v>
      </c>
      <c r="AR493" s="94" t="s">
        <v>9662</v>
      </c>
      <c r="AS493" s="94" t="s">
        <v>9662</v>
      </c>
      <c r="AT493" s="94"/>
      <c r="AU493" s="90">
        <v>211352</v>
      </c>
      <c r="AV493" s="109">
        <v>579.04657534246576</v>
      </c>
      <c r="AW493" s="91">
        <v>3000</v>
      </c>
      <c r="AX493" s="91">
        <v>2300</v>
      </c>
      <c r="AY493" s="91">
        <v>2300</v>
      </c>
      <c r="AZ493" s="91">
        <v>2300</v>
      </c>
      <c r="BA493" s="91">
        <v>3000</v>
      </c>
      <c r="BB493" s="96" t="s">
        <v>9661</v>
      </c>
      <c r="BC493" s="2336">
        <v>50</v>
      </c>
      <c r="BD493" s="94" t="s">
        <v>9660</v>
      </c>
      <c r="BE493" s="94" t="s">
        <v>9659</v>
      </c>
      <c r="BF493" s="90"/>
      <c r="BG493" s="90"/>
      <c r="BH493" s="90"/>
      <c r="BI493" s="90"/>
      <c r="BJ493" s="90"/>
      <c r="BK493" s="96"/>
      <c r="BL493" s="96"/>
      <c r="BM493" s="94"/>
      <c r="BN493" s="2073"/>
      <c r="BO493" s="115"/>
      <c r="BP493" s="94"/>
      <c r="BQ493" s="94"/>
      <c r="BR493" s="94"/>
      <c r="BS493" s="94"/>
      <c r="BT493" s="94"/>
      <c r="BU493" s="94">
        <v>9</v>
      </c>
      <c r="BV493" s="94"/>
      <c r="BW493" s="94"/>
      <c r="BX493" s="94"/>
      <c r="BY493" s="240"/>
      <c r="BZ493" s="94"/>
      <c r="CA493" s="94"/>
      <c r="CB493" s="94"/>
      <c r="CC493" s="94"/>
    </row>
    <row r="494" spans="1:81" s="1971" customFormat="1" ht="16.5" customHeight="1">
      <c r="A494" s="240">
        <v>431</v>
      </c>
      <c r="B494" s="115" t="s">
        <v>1840</v>
      </c>
      <c r="C494" s="115" t="s">
        <v>9658</v>
      </c>
      <c r="D494" s="115" t="s">
        <v>5986</v>
      </c>
      <c r="E494" s="115" t="s">
        <v>4926</v>
      </c>
      <c r="F494" s="115" t="s">
        <v>9657</v>
      </c>
      <c r="G494" s="1967" t="s">
        <v>9656</v>
      </c>
      <c r="H494" s="115" t="s">
        <v>9655</v>
      </c>
      <c r="I494" s="115" t="s">
        <v>9654</v>
      </c>
      <c r="J494" s="94" t="s">
        <v>4993</v>
      </c>
      <c r="K494" s="115" t="s">
        <v>9653</v>
      </c>
      <c r="L494" s="115" t="s">
        <v>9652</v>
      </c>
      <c r="M494" s="2197" t="s">
        <v>9651</v>
      </c>
      <c r="N494" s="115" t="s">
        <v>4953</v>
      </c>
      <c r="O494" s="218"/>
      <c r="P494" s="218"/>
      <c r="Q494" s="98">
        <v>10390</v>
      </c>
      <c r="R494" s="98">
        <v>1246</v>
      </c>
      <c r="S494" s="98">
        <v>858</v>
      </c>
      <c r="T494" s="98">
        <v>858</v>
      </c>
      <c r="U494" s="98" t="s">
        <v>5210</v>
      </c>
      <c r="V494" s="98"/>
      <c r="W494" s="98">
        <v>121</v>
      </c>
      <c r="X494" s="218"/>
      <c r="Y494" s="98">
        <v>217</v>
      </c>
      <c r="Z494" s="98"/>
      <c r="AA494" s="98"/>
      <c r="AB494" s="98">
        <v>40</v>
      </c>
      <c r="AC494" s="98">
        <v>54</v>
      </c>
      <c r="AD494" s="98"/>
      <c r="AE494" s="98">
        <v>40</v>
      </c>
      <c r="AF494" s="96" t="s">
        <v>9650</v>
      </c>
      <c r="AG494" s="91">
        <v>395</v>
      </c>
      <c r="AH494" s="91">
        <v>814</v>
      </c>
      <c r="AI494" s="115"/>
      <c r="AJ494" s="115"/>
      <c r="AK494" s="115"/>
      <c r="AL494" s="115">
        <v>5</v>
      </c>
      <c r="AM494" s="115"/>
      <c r="AN494" s="115">
        <v>4</v>
      </c>
      <c r="AO494" s="115">
        <v>1</v>
      </c>
      <c r="AP494" s="115"/>
      <c r="AQ494" s="187">
        <v>245</v>
      </c>
      <c r="AR494" s="115" t="s">
        <v>7407</v>
      </c>
      <c r="AS494" s="115" t="s">
        <v>7407</v>
      </c>
      <c r="AT494" s="115" t="s">
        <v>9649</v>
      </c>
      <c r="AU494" s="90">
        <v>3028</v>
      </c>
      <c r="AV494" s="109">
        <v>12.359183673469389</v>
      </c>
      <c r="AW494" s="91"/>
      <c r="AX494" s="91"/>
      <c r="AY494" s="91"/>
      <c r="AZ494" s="91"/>
      <c r="BA494" s="91"/>
      <c r="BB494" s="2024"/>
      <c r="BC494" s="2342"/>
      <c r="BD494" s="96"/>
      <c r="BE494" s="2024" t="s">
        <v>5128</v>
      </c>
      <c r="BF494" s="90"/>
      <c r="BG494" s="90"/>
      <c r="BH494" s="90"/>
      <c r="BI494" s="90"/>
      <c r="BJ494" s="90"/>
      <c r="BK494" s="2024"/>
      <c r="BL494" s="2024"/>
      <c r="BM494" s="94"/>
      <c r="BN494" s="2073"/>
      <c r="BO494" s="115">
        <v>1</v>
      </c>
      <c r="BP494" s="115"/>
      <c r="BQ494" s="115">
        <v>1</v>
      </c>
      <c r="BR494" s="115">
        <v>1</v>
      </c>
      <c r="BS494" s="115">
        <v>1</v>
      </c>
      <c r="BT494" s="115">
        <v>1</v>
      </c>
      <c r="BU494" s="115"/>
      <c r="BV494" s="115">
        <v>2</v>
      </c>
      <c r="BW494" s="115"/>
      <c r="BX494" s="115"/>
      <c r="BY494" s="240"/>
      <c r="BZ494" s="240"/>
      <c r="CA494" s="240"/>
      <c r="CB494" s="240"/>
      <c r="CC494" s="96"/>
    </row>
    <row r="495" spans="1:81" s="1971" customFormat="1" ht="16.5" customHeight="1">
      <c r="A495" s="505">
        <v>432</v>
      </c>
      <c r="B495" s="94" t="s">
        <v>1840</v>
      </c>
      <c r="C495" s="94" t="s">
        <v>1853</v>
      </c>
      <c r="D495" s="94" t="s">
        <v>5986</v>
      </c>
      <c r="E495" s="94" t="s">
        <v>5989</v>
      </c>
      <c r="F495" s="94" t="s">
        <v>9648</v>
      </c>
      <c r="G495" s="2273" t="s">
        <v>9647</v>
      </c>
      <c r="H495" s="94" t="s">
        <v>9646</v>
      </c>
      <c r="I495" s="94" t="s">
        <v>9645</v>
      </c>
      <c r="J495" s="94" t="s">
        <v>4953</v>
      </c>
      <c r="K495" s="94" t="s">
        <v>5989</v>
      </c>
      <c r="L495" s="94" t="s">
        <v>5989</v>
      </c>
      <c r="M495" s="94"/>
      <c r="N495" s="94" t="s">
        <v>4953</v>
      </c>
      <c r="O495" s="94"/>
      <c r="P495" s="94" t="s">
        <v>4953</v>
      </c>
      <c r="Q495" s="91">
        <v>11650</v>
      </c>
      <c r="R495" s="91">
        <v>987</v>
      </c>
      <c r="S495" s="91">
        <v>425</v>
      </c>
      <c r="T495" s="91">
        <v>425</v>
      </c>
      <c r="U495" s="91"/>
      <c r="V495" s="91"/>
      <c r="W495" s="91"/>
      <c r="X495" s="96"/>
      <c r="Y495" s="91"/>
      <c r="Z495" s="91"/>
      <c r="AA495" s="91"/>
      <c r="AB495" s="91"/>
      <c r="AC495" s="91"/>
      <c r="AD495" s="91"/>
      <c r="AE495" s="91">
        <v>162</v>
      </c>
      <c r="AF495" s="94" t="s">
        <v>9644</v>
      </c>
      <c r="AG495" s="91">
        <v>5</v>
      </c>
      <c r="AH495" s="91">
        <v>106</v>
      </c>
      <c r="AI495" s="94"/>
      <c r="AJ495" s="94"/>
      <c r="AK495" s="94"/>
      <c r="AL495" s="115"/>
      <c r="AM495" s="94"/>
      <c r="AN495" s="94"/>
      <c r="AO495" s="94"/>
      <c r="AP495" s="94"/>
      <c r="AQ495" s="94">
        <v>332</v>
      </c>
      <c r="AR495" s="115" t="s">
        <v>4932</v>
      </c>
      <c r="AS495" s="115" t="s">
        <v>4932</v>
      </c>
      <c r="AT495" s="94" t="s">
        <v>5129</v>
      </c>
      <c r="AU495" s="90">
        <v>3654</v>
      </c>
      <c r="AV495" s="109">
        <v>11.006024096385541</v>
      </c>
      <c r="AW495" s="91"/>
      <c r="AX495" s="91"/>
      <c r="AY495" s="91"/>
      <c r="AZ495" s="91"/>
      <c r="BA495" s="91"/>
      <c r="BB495" s="96"/>
      <c r="BC495" s="96"/>
      <c r="BD495" s="94"/>
      <c r="BE495" s="94" t="s">
        <v>5128</v>
      </c>
      <c r="BF495" s="90"/>
      <c r="BG495" s="90"/>
      <c r="BH495" s="90"/>
      <c r="BI495" s="90"/>
      <c r="BJ495" s="90"/>
      <c r="BK495" s="96"/>
      <c r="BL495" s="96"/>
      <c r="BM495" s="94"/>
      <c r="BN495" s="2073"/>
      <c r="BO495" s="115"/>
      <c r="BP495" s="94"/>
      <c r="BQ495" s="94"/>
      <c r="BR495" s="94"/>
      <c r="BS495" s="94"/>
      <c r="BT495" s="94">
        <v>1</v>
      </c>
      <c r="BU495" s="94"/>
      <c r="BV495" s="94"/>
      <c r="BW495" s="94"/>
      <c r="BX495" s="94"/>
      <c r="BY495" s="240"/>
      <c r="BZ495" s="94"/>
      <c r="CA495" s="94"/>
      <c r="CB495" s="94"/>
      <c r="CC495" s="94"/>
    </row>
    <row r="496" spans="1:81" s="2049" customFormat="1" ht="16.5" customHeight="1">
      <c r="A496" s="2132"/>
      <c r="B496" s="167" t="s">
        <v>9643</v>
      </c>
      <c r="C496" s="2133"/>
      <c r="D496" s="2133">
        <v>46</v>
      </c>
      <c r="E496" s="2134"/>
      <c r="F496" s="229"/>
      <c r="G496" s="2159"/>
      <c r="H496" s="229"/>
      <c r="I496" s="229"/>
      <c r="J496" s="229"/>
      <c r="K496" s="229"/>
      <c r="L496" s="2160"/>
      <c r="M496" s="2238"/>
      <c r="N496" s="2267"/>
      <c r="O496" s="2161"/>
      <c r="P496" s="2161"/>
      <c r="Q496" s="160"/>
      <c r="R496" s="160"/>
      <c r="S496" s="160"/>
      <c r="T496" s="160"/>
      <c r="U496" s="160"/>
      <c r="V496" s="160"/>
      <c r="W496" s="160"/>
      <c r="X496" s="162"/>
      <c r="Y496" s="160"/>
      <c r="Z496" s="160"/>
      <c r="AA496" s="160"/>
      <c r="AB496" s="160"/>
      <c r="AC496" s="160"/>
      <c r="AD496" s="160"/>
      <c r="AE496" s="160"/>
      <c r="AF496" s="317"/>
      <c r="AG496" s="160"/>
      <c r="AH496" s="160"/>
      <c r="AI496" s="162"/>
      <c r="AJ496" s="162"/>
      <c r="AK496" s="229"/>
      <c r="AL496" s="229"/>
      <c r="AM496" s="229"/>
      <c r="AN496" s="229"/>
      <c r="AO496" s="229"/>
      <c r="AP496" s="229"/>
      <c r="AQ496" s="229"/>
      <c r="AR496" s="229"/>
      <c r="AS496" s="229"/>
      <c r="AT496" s="229"/>
      <c r="AU496" s="158"/>
      <c r="AV496" s="158"/>
      <c r="AW496" s="160"/>
      <c r="AX496" s="160"/>
      <c r="AY496" s="160"/>
      <c r="AZ496" s="160"/>
      <c r="BA496" s="160"/>
      <c r="BB496" s="162"/>
      <c r="BC496" s="162"/>
      <c r="BD496" s="162"/>
      <c r="BE496" s="162"/>
      <c r="BF496" s="158"/>
      <c r="BG496" s="158"/>
      <c r="BH496" s="158"/>
      <c r="BI496" s="158"/>
      <c r="BJ496" s="158"/>
      <c r="BK496" s="162"/>
      <c r="BL496" s="162"/>
      <c r="BM496" s="162"/>
      <c r="BN496" s="2263"/>
      <c r="BO496" s="229"/>
      <c r="BP496" s="229"/>
      <c r="BQ496" s="229"/>
      <c r="BR496" s="229"/>
      <c r="BS496" s="229"/>
      <c r="BT496" s="229"/>
      <c r="BU496" s="229"/>
      <c r="BV496" s="229"/>
      <c r="BW496" s="229"/>
      <c r="BX496" s="229"/>
      <c r="BY496" s="229"/>
      <c r="BZ496" s="229"/>
      <c r="CA496" s="229"/>
      <c r="CB496" s="229"/>
      <c r="CC496" s="229"/>
    </row>
    <row r="497" spans="1:81" s="793" customFormat="1" ht="16.5" customHeight="1">
      <c r="A497" s="240">
        <v>433</v>
      </c>
      <c r="B497" s="240" t="s">
        <v>1840</v>
      </c>
      <c r="C497" s="240" t="s">
        <v>1893</v>
      </c>
      <c r="D497" s="240" t="s">
        <v>140</v>
      </c>
      <c r="E497" s="240" t="s">
        <v>4926</v>
      </c>
      <c r="F497" s="240" t="s">
        <v>9642</v>
      </c>
      <c r="G497" s="2008" t="s">
        <v>9641</v>
      </c>
      <c r="H497" s="115" t="s">
        <v>9640</v>
      </c>
      <c r="I497" s="115" t="s">
        <v>9639</v>
      </c>
      <c r="J497" s="115" t="s">
        <v>4993</v>
      </c>
      <c r="K497" s="115" t="s">
        <v>9638</v>
      </c>
      <c r="L497" s="2013" t="s">
        <v>9637</v>
      </c>
      <c r="M497" s="2030" t="s">
        <v>9636</v>
      </c>
      <c r="N497" s="94" t="s">
        <v>4953</v>
      </c>
      <c r="O497" s="240"/>
      <c r="P497" s="94" t="s">
        <v>4953</v>
      </c>
      <c r="Q497" s="98">
        <v>276.20999999999998</v>
      </c>
      <c r="R497" s="112">
        <v>276.20999999999998</v>
      </c>
      <c r="S497" s="112">
        <v>276</v>
      </c>
      <c r="T497" s="112">
        <v>148</v>
      </c>
      <c r="U497" s="112" t="s">
        <v>4916</v>
      </c>
      <c r="V497" s="112">
        <v>128</v>
      </c>
      <c r="W497" s="98">
        <v>36</v>
      </c>
      <c r="X497" s="218" t="s">
        <v>5029</v>
      </c>
      <c r="Y497" s="98"/>
      <c r="Z497" s="98">
        <v>49.95</v>
      </c>
      <c r="AA497" s="98" t="s">
        <v>9635</v>
      </c>
      <c r="AB497" s="98">
        <v>63.99</v>
      </c>
      <c r="AC497" s="98"/>
      <c r="AD497" s="98"/>
      <c r="AE497" s="98"/>
      <c r="AF497" s="240" t="s">
        <v>9634</v>
      </c>
      <c r="AG497" s="98">
        <v>540</v>
      </c>
      <c r="AH497" s="98">
        <v>592</v>
      </c>
      <c r="AI497" s="240"/>
      <c r="AJ497" s="240"/>
      <c r="AK497" s="94" t="s">
        <v>5593</v>
      </c>
      <c r="AL497" s="115">
        <v>2</v>
      </c>
      <c r="AM497" s="240"/>
      <c r="AN497" s="240">
        <v>2</v>
      </c>
      <c r="AO497" s="240"/>
      <c r="AP497" s="240"/>
      <c r="AQ497" s="240">
        <v>365</v>
      </c>
      <c r="AR497" s="94" t="s">
        <v>5050</v>
      </c>
      <c r="AS497" s="94" t="s">
        <v>5050</v>
      </c>
      <c r="AT497" s="240" t="s">
        <v>4965</v>
      </c>
      <c r="AU497" s="221">
        <v>35000</v>
      </c>
      <c r="AV497" s="109">
        <v>95.890410958904113</v>
      </c>
      <c r="AW497" s="98"/>
      <c r="AX497" s="98"/>
      <c r="AY497" s="98"/>
      <c r="AZ497" s="98"/>
      <c r="BA497" s="98"/>
      <c r="BB497" s="218"/>
      <c r="BC497" s="218"/>
      <c r="BD497" s="2011"/>
      <c r="BE497" s="2011" t="s">
        <v>5128</v>
      </c>
      <c r="BF497" s="221"/>
      <c r="BG497" s="221"/>
      <c r="BH497" s="221"/>
      <c r="BI497" s="221"/>
      <c r="BJ497" s="221"/>
      <c r="BK497" s="218"/>
      <c r="BL497" s="218"/>
      <c r="BM497" s="2011"/>
      <c r="BN497" s="2340"/>
      <c r="BO497" s="240"/>
      <c r="BP497" s="240"/>
      <c r="BQ497" s="240"/>
      <c r="BR497" s="240"/>
      <c r="BS497" s="240"/>
      <c r="BT497" s="240"/>
      <c r="BU497" s="240"/>
      <c r="BV497" s="240"/>
      <c r="BW497" s="240"/>
      <c r="BX497" s="240"/>
      <c r="BY497" s="115">
        <v>3</v>
      </c>
      <c r="BZ497" s="115"/>
      <c r="CA497" s="115">
        <v>8</v>
      </c>
      <c r="CB497" s="115"/>
      <c r="CC497" s="240"/>
    </row>
    <row r="498" spans="1:81" s="1971" customFormat="1" ht="16.5" customHeight="1">
      <c r="A498" s="115">
        <v>434</v>
      </c>
      <c r="B498" s="94" t="s">
        <v>1840</v>
      </c>
      <c r="C498" s="94" t="s">
        <v>1841</v>
      </c>
      <c r="D498" s="94" t="s">
        <v>140</v>
      </c>
      <c r="E498" s="94" t="s">
        <v>4926</v>
      </c>
      <c r="F498" s="94" t="s">
        <v>9633</v>
      </c>
      <c r="G498" s="2273" t="s">
        <v>9632</v>
      </c>
      <c r="H498" s="94" t="s">
        <v>9631</v>
      </c>
      <c r="I498" s="94" t="s">
        <v>9630</v>
      </c>
      <c r="J498" s="94" t="s">
        <v>4993</v>
      </c>
      <c r="K498" s="94" t="s">
        <v>9629</v>
      </c>
      <c r="L498" s="94" t="s">
        <v>9628</v>
      </c>
      <c r="M498" s="94" t="s">
        <v>9627</v>
      </c>
      <c r="N498" s="94" t="s">
        <v>4953</v>
      </c>
      <c r="O498" s="94"/>
      <c r="P498" s="94" t="s">
        <v>4953</v>
      </c>
      <c r="Q498" s="112">
        <v>9745</v>
      </c>
      <c r="R498" s="112">
        <v>374</v>
      </c>
      <c r="S498" s="112">
        <v>204</v>
      </c>
      <c r="T498" s="112">
        <v>204</v>
      </c>
      <c r="U498" s="112" t="s">
        <v>9626</v>
      </c>
      <c r="V498" s="112"/>
      <c r="W498" s="112">
        <v>55</v>
      </c>
      <c r="X498" s="96" t="s">
        <v>4915</v>
      </c>
      <c r="Y498" s="91">
        <v>218</v>
      </c>
      <c r="Z498" s="91"/>
      <c r="AA498" s="91"/>
      <c r="AB498" s="91">
        <v>58</v>
      </c>
      <c r="AC498" s="91"/>
      <c r="AD498" s="91"/>
      <c r="AE498" s="91">
        <v>180</v>
      </c>
      <c r="AF498" s="94" t="s">
        <v>9625</v>
      </c>
      <c r="AG498" s="91">
        <v>1300</v>
      </c>
      <c r="AH498" s="91">
        <v>1300</v>
      </c>
      <c r="AI498" s="94" t="s">
        <v>9624</v>
      </c>
      <c r="AJ498" s="94" t="s">
        <v>9623</v>
      </c>
      <c r="AK498" s="94"/>
      <c r="AL498" s="115"/>
      <c r="AM498" s="94"/>
      <c r="AN498" s="94"/>
      <c r="AO498" s="94"/>
      <c r="AP498" s="94"/>
      <c r="AQ498" s="94">
        <v>365</v>
      </c>
      <c r="AR498" s="115" t="s">
        <v>4932</v>
      </c>
      <c r="AS498" s="115" t="s">
        <v>4932</v>
      </c>
      <c r="AT498" s="94"/>
      <c r="AU498" s="90">
        <v>74133</v>
      </c>
      <c r="AV498" s="109">
        <v>203.10410958904109</v>
      </c>
      <c r="AW498" s="91">
        <v>5000</v>
      </c>
      <c r="AX498" s="91"/>
      <c r="AY498" s="91">
        <v>2000</v>
      </c>
      <c r="AZ498" s="91">
        <v>3000</v>
      </c>
      <c r="BA498" s="91">
        <v>5000</v>
      </c>
      <c r="BB498" s="96">
        <v>30</v>
      </c>
      <c r="BC498" s="96">
        <v>40</v>
      </c>
      <c r="BD498" s="94" t="s">
        <v>9622</v>
      </c>
      <c r="BE498" s="94" t="s">
        <v>9621</v>
      </c>
      <c r="BF498" s="90"/>
      <c r="BG498" s="90"/>
      <c r="BH498" s="90"/>
      <c r="BI498" s="90"/>
      <c r="BJ498" s="90"/>
      <c r="BK498" s="96"/>
      <c r="BL498" s="96"/>
      <c r="BM498" s="94"/>
      <c r="BN498" s="2073"/>
      <c r="BO498" s="115"/>
      <c r="BP498" s="94"/>
      <c r="BQ498" s="94"/>
      <c r="BR498" s="94"/>
      <c r="BS498" s="94"/>
      <c r="BT498" s="94"/>
      <c r="BU498" s="94"/>
      <c r="BV498" s="94"/>
      <c r="BW498" s="94"/>
      <c r="BX498" s="94"/>
      <c r="BY498" s="240">
        <v>1</v>
      </c>
      <c r="BZ498" s="94"/>
      <c r="CA498" s="94">
        <v>2</v>
      </c>
      <c r="CB498" s="94"/>
      <c r="CC498" s="94"/>
    </row>
    <row r="499" spans="1:81" s="1971" customFormat="1" ht="16.5" customHeight="1">
      <c r="A499" s="240">
        <v>435</v>
      </c>
      <c r="B499" s="94" t="s">
        <v>1840</v>
      </c>
      <c r="C499" s="94" t="s">
        <v>1841</v>
      </c>
      <c r="D499" s="94" t="s">
        <v>140</v>
      </c>
      <c r="E499" s="94" t="s">
        <v>4998</v>
      </c>
      <c r="F499" s="94" t="s">
        <v>9620</v>
      </c>
      <c r="G499" s="2273" t="s">
        <v>9619</v>
      </c>
      <c r="H499" s="94" t="s">
        <v>9618</v>
      </c>
      <c r="I499" s="94" t="s">
        <v>9617</v>
      </c>
      <c r="J499" s="94" t="s">
        <v>4993</v>
      </c>
      <c r="K499" s="94" t="s">
        <v>9616</v>
      </c>
      <c r="L499" s="94" t="s">
        <v>9615</v>
      </c>
      <c r="M499" s="94" t="s">
        <v>9614</v>
      </c>
      <c r="N499" s="94" t="s">
        <v>4953</v>
      </c>
      <c r="O499" s="94"/>
      <c r="P499" s="94" t="s">
        <v>4953</v>
      </c>
      <c r="Q499" s="112">
        <v>2314</v>
      </c>
      <c r="R499" s="112">
        <v>369</v>
      </c>
      <c r="S499" s="112">
        <v>369</v>
      </c>
      <c r="T499" s="112">
        <v>369</v>
      </c>
      <c r="U499" s="112" t="s">
        <v>5072</v>
      </c>
      <c r="V499" s="112">
        <v>0</v>
      </c>
      <c r="W499" s="112">
        <v>18</v>
      </c>
      <c r="X499" s="96" t="s">
        <v>5029</v>
      </c>
      <c r="Y499" s="91"/>
      <c r="Z499" s="91">
        <v>66</v>
      </c>
      <c r="AA499" s="91"/>
      <c r="AB499" s="91">
        <v>10</v>
      </c>
      <c r="AC499" s="91"/>
      <c r="AD499" s="91">
        <v>20</v>
      </c>
      <c r="AE499" s="91">
        <v>50</v>
      </c>
      <c r="AF499" s="94" t="s">
        <v>9613</v>
      </c>
      <c r="AG499" s="91"/>
      <c r="AH499" s="91">
        <v>2000</v>
      </c>
      <c r="AI499" s="94"/>
      <c r="AJ499" s="94"/>
      <c r="AK499" s="94" t="s">
        <v>5593</v>
      </c>
      <c r="AL499" s="115">
        <v>15</v>
      </c>
      <c r="AM499" s="94">
        <v>5</v>
      </c>
      <c r="AN499" s="94">
        <v>3</v>
      </c>
      <c r="AO499" s="94">
        <v>7</v>
      </c>
      <c r="AP499" s="94"/>
      <c r="AQ499" s="94">
        <v>365</v>
      </c>
      <c r="AR499" s="115" t="s">
        <v>4910</v>
      </c>
      <c r="AS499" s="115" t="s">
        <v>4910</v>
      </c>
      <c r="AT499" s="94" t="s">
        <v>9612</v>
      </c>
      <c r="AU499" s="90">
        <v>20000</v>
      </c>
      <c r="AV499" s="109">
        <v>54.794520547945204</v>
      </c>
      <c r="AW499" s="91">
        <v>5000</v>
      </c>
      <c r="AX499" s="91">
        <v>5000</v>
      </c>
      <c r="AY499" s="91">
        <v>5000</v>
      </c>
      <c r="AZ499" s="91">
        <v>5000</v>
      </c>
      <c r="BA499" s="91">
        <v>5000</v>
      </c>
      <c r="BB499" s="96"/>
      <c r="BC499" s="96"/>
      <c r="BD499" s="94" t="s">
        <v>9611</v>
      </c>
      <c r="BE499" s="94" t="s">
        <v>9610</v>
      </c>
      <c r="BF499" s="90"/>
      <c r="BG499" s="90"/>
      <c r="BH499" s="90"/>
      <c r="BI499" s="90"/>
      <c r="BJ499" s="90"/>
      <c r="BK499" s="96"/>
      <c r="BL499" s="96"/>
      <c r="BM499" s="94"/>
      <c r="BN499" s="2073"/>
      <c r="BO499" s="115"/>
      <c r="BP499" s="94"/>
      <c r="BQ499" s="94"/>
      <c r="BR499" s="94"/>
      <c r="BS499" s="94"/>
      <c r="BT499" s="94"/>
      <c r="BU499" s="94"/>
      <c r="BV499" s="94"/>
      <c r="BW499" s="94"/>
      <c r="BX499" s="94"/>
      <c r="BY499" s="240">
        <v>2</v>
      </c>
      <c r="BZ499" s="94">
        <v>1</v>
      </c>
      <c r="CA499" s="94">
        <v>1</v>
      </c>
      <c r="CB499" s="94"/>
      <c r="CC499" s="94"/>
    </row>
    <row r="500" spans="1:81" s="106" customFormat="1" ht="16.5" customHeight="1">
      <c r="A500" s="115">
        <v>436</v>
      </c>
      <c r="B500" s="240" t="s">
        <v>1840</v>
      </c>
      <c r="C500" s="240" t="s">
        <v>1893</v>
      </c>
      <c r="D500" s="216" t="s">
        <v>140</v>
      </c>
      <c r="E500" s="216" t="s">
        <v>4926</v>
      </c>
      <c r="F500" s="216" t="s">
        <v>9609</v>
      </c>
      <c r="G500" s="2145" t="s">
        <v>9608</v>
      </c>
      <c r="H500" s="216" t="s">
        <v>9607</v>
      </c>
      <c r="I500" s="240" t="s">
        <v>9606</v>
      </c>
      <c r="J500" s="240" t="s">
        <v>4993</v>
      </c>
      <c r="K500" s="216" t="s">
        <v>9605</v>
      </c>
      <c r="L500" s="259" t="s">
        <v>9604</v>
      </c>
      <c r="M500" s="2030" t="s">
        <v>9603</v>
      </c>
      <c r="N500" s="94" t="s">
        <v>4953</v>
      </c>
      <c r="O500" s="216"/>
      <c r="P500" s="2010" t="s">
        <v>4993</v>
      </c>
      <c r="Q500" s="98">
        <v>12000</v>
      </c>
      <c r="R500" s="112">
        <v>6948</v>
      </c>
      <c r="S500" s="98">
        <v>3200</v>
      </c>
      <c r="T500" s="98">
        <v>2000</v>
      </c>
      <c r="U500" s="98" t="s">
        <v>5072</v>
      </c>
      <c r="V500" s="98">
        <v>1200</v>
      </c>
      <c r="W500" s="98">
        <v>50</v>
      </c>
      <c r="X500" s="218" t="s">
        <v>4915</v>
      </c>
      <c r="Y500" s="98">
        <v>400</v>
      </c>
      <c r="Z500" s="98"/>
      <c r="AA500" s="98"/>
      <c r="AB500" s="98">
        <v>200</v>
      </c>
      <c r="AC500" s="98">
        <v>80</v>
      </c>
      <c r="AD500" s="98">
        <v>550</v>
      </c>
      <c r="AE500" s="98">
        <v>220</v>
      </c>
      <c r="AF500" s="301" t="s">
        <v>9602</v>
      </c>
      <c r="AG500" s="98">
        <v>123</v>
      </c>
      <c r="AH500" s="98">
        <v>1400</v>
      </c>
      <c r="AI500" s="216" t="s">
        <v>5027</v>
      </c>
      <c r="AJ500" s="216">
        <v>0</v>
      </c>
      <c r="AK500" s="216" t="s">
        <v>7082</v>
      </c>
      <c r="AL500" s="240">
        <v>6</v>
      </c>
      <c r="AM500" s="216">
        <v>1</v>
      </c>
      <c r="AN500" s="216">
        <v>3</v>
      </c>
      <c r="AO500" s="216">
        <v>2</v>
      </c>
      <c r="AP500" s="216"/>
      <c r="AQ500" s="94">
        <v>320</v>
      </c>
      <c r="AR500" s="115" t="s">
        <v>5206</v>
      </c>
      <c r="AS500" s="115" t="s">
        <v>5206</v>
      </c>
      <c r="AT500" s="216" t="s">
        <v>6535</v>
      </c>
      <c r="AU500" s="109">
        <v>15000</v>
      </c>
      <c r="AV500" s="109">
        <v>46.875</v>
      </c>
      <c r="AW500" s="98"/>
      <c r="AX500" s="98"/>
      <c r="AY500" s="98"/>
      <c r="AZ500" s="98"/>
      <c r="BA500" s="98"/>
      <c r="BB500" s="2343"/>
      <c r="BC500" s="2343"/>
      <c r="BD500" s="216"/>
      <c r="BE500" s="216" t="s">
        <v>5128</v>
      </c>
      <c r="BF500" s="221"/>
      <c r="BG500" s="221"/>
      <c r="BH500" s="221"/>
      <c r="BI500" s="221"/>
      <c r="BJ500" s="221"/>
      <c r="BK500" s="218"/>
      <c r="BL500" s="218"/>
      <c r="BM500" s="216"/>
      <c r="BN500" s="2335" t="s">
        <v>5128</v>
      </c>
      <c r="BO500" s="240"/>
      <c r="BP500" s="216"/>
      <c r="BQ500" s="216"/>
      <c r="BR500" s="216"/>
      <c r="BS500" s="216"/>
      <c r="BT500" s="216"/>
      <c r="BU500" s="216"/>
      <c r="BV500" s="216"/>
      <c r="BW500" s="216"/>
      <c r="BX500" s="216"/>
      <c r="BY500" s="115">
        <v>1</v>
      </c>
      <c r="BZ500" s="94">
        <v>3</v>
      </c>
      <c r="CA500" s="94">
        <v>31</v>
      </c>
      <c r="CB500" s="94"/>
      <c r="CC500" s="94"/>
    </row>
    <row r="501" spans="1:81" s="106" customFormat="1" ht="16.5" customHeight="1">
      <c r="A501" s="240">
        <v>437</v>
      </c>
      <c r="B501" s="115" t="s">
        <v>1840</v>
      </c>
      <c r="C501" s="115" t="s">
        <v>1874</v>
      </c>
      <c r="D501" s="94" t="s">
        <v>140</v>
      </c>
      <c r="E501" s="94" t="s">
        <v>4926</v>
      </c>
      <c r="F501" s="94" t="s">
        <v>9601</v>
      </c>
      <c r="G501" s="2273" t="s">
        <v>9533</v>
      </c>
      <c r="H501" s="94" t="s">
        <v>9600</v>
      </c>
      <c r="I501" s="94" t="s">
        <v>20370</v>
      </c>
      <c r="J501" s="94" t="s">
        <v>4993</v>
      </c>
      <c r="K501" s="94" t="s">
        <v>20420</v>
      </c>
      <c r="L501" s="2013" t="s">
        <v>9599</v>
      </c>
      <c r="M501" s="2000" t="s">
        <v>9598</v>
      </c>
      <c r="N501" s="94" t="s">
        <v>4953</v>
      </c>
      <c r="O501" s="94"/>
      <c r="P501" s="94" t="s">
        <v>4953</v>
      </c>
      <c r="Q501" s="112">
        <v>6104</v>
      </c>
      <c r="R501" s="112">
        <v>3692</v>
      </c>
      <c r="S501" s="112">
        <v>142</v>
      </c>
      <c r="T501" s="112">
        <v>109</v>
      </c>
      <c r="U501" s="112" t="s">
        <v>5052</v>
      </c>
      <c r="V501" s="112">
        <v>33</v>
      </c>
      <c r="W501" s="112">
        <v>26</v>
      </c>
      <c r="X501" s="218" t="s">
        <v>5029</v>
      </c>
      <c r="Y501" s="98">
        <v>66</v>
      </c>
      <c r="Z501" s="98">
        <v>13</v>
      </c>
      <c r="AA501" s="98">
        <v>3500</v>
      </c>
      <c r="AB501" s="98">
        <v>33</v>
      </c>
      <c r="AC501" s="98"/>
      <c r="AD501" s="98"/>
      <c r="AE501" s="98">
        <v>100</v>
      </c>
      <c r="AF501" s="216" t="s">
        <v>9597</v>
      </c>
      <c r="AG501" s="98">
        <v>200</v>
      </c>
      <c r="AH501" s="98">
        <v>1500</v>
      </c>
      <c r="AI501" s="216"/>
      <c r="AJ501" s="216"/>
      <c r="AK501" s="94" t="s">
        <v>4987</v>
      </c>
      <c r="AL501" s="115">
        <v>6</v>
      </c>
      <c r="AM501" s="94">
        <v>1</v>
      </c>
      <c r="AN501" s="94">
        <v>4</v>
      </c>
      <c r="AO501" s="94">
        <v>1</v>
      </c>
      <c r="AP501" s="94"/>
      <c r="AQ501" s="216">
        <v>300</v>
      </c>
      <c r="AR501" s="216" t="s">
        <v>5753</v>
      </c>
      <c r="AS501" s="216" t="s">
        <v>6388</v>
      </c>
      <c r="AT501" s="216" t="s">
        <v>6408</v>
      </c>
      <c r="AU501" s="221">
        <v>200</v>
      </c>
      <c r="AV501" s="109">
        <v>0.66666666666666663</v>
      </c>
      <c r="AW501" s="98"/>
      <c r="AX501" s="98"/>
      <c r="AY501" s="98"/>
      <c r="AZ501" s="98"/>
      <c r="BA501" s="98"/>
      <c r="BB501" s="218"/>
      <c r="BC501" s="218"/>
      <c r="BD501" s="216"/>
      <c r="BE501" s="216" t="s">
        <v>5128</v>
      </c>
      <c r="BF501" s="221"/>
      <c r="BG501" s="221"/>
      <c r="BH501" s="221"/>
      <c r="BI501" s="221"/>
      <c r="BJ501" s="221"/>
      <c r="BK501" s="218"/>
      <c r="BL501" s="218"/>
      <c r="BM501" s="216"/>
      <c r="BN501" s="2335" t="s">
        <v>5128</v>
      </c>
      <c r="BO501" s="216"/>
      <c r="BP501" s="216"/>
      <c r="BQ501" s="216"/>
      <c r="BR501" s="216"/>
      <c r="BS501" s="216"/>
      <c r="BT501" s="216"/>
      <c r="BU501" s="216"/>
      <c r="BV501" s="216"/>
      <c r="BW501" s="216"/>
      <c r="BX501" s="216"/>
      <c r="BY501" s="240"/>
      <c r="BZ501" s="216">
        <v>1</v>
      </c>
      <c r="CA501" s="216">
        <v>1</v>
      </c>
      <c r="CB501" s="216"/>
      <c r="CC501" s="216"/>
    </row>
    <row r="502" spans="1:81" s="1971" customFormat="1" ht="16.5" customHeight="1">
      <c r="A502" s="115">
        <v>438</v>
      </c>
      <c r="B502" s="94" t="s">
        <v>1840</v>
      </c>
      <c r="C502" s="94" t="s">
        <v>1885</v>
      </c>
      <c r="D502" s="94" t="s">
        <v>140</v>
      </c>
      <c r="E502" s="94" t="s">
        <v>5989</v>
      </c>
      <c r="F502" s="94" t="s">
        <v>9596</v>
      </c>
      <c r="G502" s="2273" t="s">
        <v>9595</v>
      </c>
      <c r="H502" s="94" t="s">
        <v>9594</v>
      </c>
      <c r="I502" s="94" t="s">
        <v>9593</v>
      </c>
      <c r="J502" s="94" t="s">
        <v>4953</v>
      </c>
      <c r="K502" s="94" t="s">
        <v>5989</v>
      </c>
      <c r="L502" s="94" t="s">
        <v>5989</v>
      </c>
      <c r="M502" s="94" t="s">
        <v>9592</v>
      </c>
      <c r="N502" s="94" t="s">
        <v>4953</v>
      </c>
      <c r="O502" s="94"/>
      <c r="P502" s="94" t="s">
        <v>4953</v>
      </c>
      <c r="Q502" s="112">
        <v>15255</v>
      </c>
      <c r="R502" s="112">
        <v>1796</v>
      </c>
      <c r="S502" s="112">
        <v>1156</v>
      </c>
      <c r="T502" s="112">
        <v>686</v>
      </c>
      <c r="U502" s="112" t="s">
        <v>5072</v>
      </c>
      <c r="V502" s="112">
        <v>470</v>
      </c>
      <c r="W502" s="112">
        <v>309</v>
      </c>
      <c r="X502" s="96" t="s">
        <v>5029</v>
      </c>
      <c r="Y502" s="91"/>
      <c r="Z502" s="91"/>
      <c r="AA502" s="91"/>
      <c r="AB502" s="91">
        <v>49</v>
      </c>
      <c r="AC502" s="91"/>
      <c r="AD502" s="91"/>
      <c r="AE502" s="91">
        <v>30</v>
      </c>
      <c r="AF502" s="94" t="s">
        <v>9591</v>
      </c>
      <c r="AG502" s="91">
        <v>86</v>
      </c>
      <c r="AH502" s="91">
        <v>560</v>
      </c>
      <c r="AI502" s="94"/>
      <c r="AJ502" s="94"/>
      <c r="AK502" s="94" t="s">
        <v>4987</v>
      </c>
      <c r="AL502" s="115"/>
      <c r="AM502" s="94"/>
      <c r="AN502" s="94"/>
      <c r="AO502" s="94"/>
      <c r="AP502" s="94"/>
      <c r="AQ502" s="94">
        <v>300</v>
      </c>
      <c r="AR502" s="115" t="s">
        <v>4932</v>
      </c>
      <c r="AS502" s="115" t="s">
        <v>4932</v>
      </c>
      <c r="AT502" s="94" t="s">
        <v>5776</v>
      </c>
      <c r="AU502" s="90">
        <v>19675</v>
      </c>
      <c r="AV502" s="109">
        <v>65.583333333333329</v>
      </c>
      <c r="AW502" s="91"/>
      <c r="AX502" s="91"/>
      <c r="AY502" s="91"/>
      <c r="AZ502" s="91"/>
      <c r="BA502" s="91"/>
      <c r="BB502" s="96"/>
      <c r="BC502" s="96"/>
      <c r="BD502" s="94"/>
      <c r="BE502" s="94" t="s">
        <v>5128</v>
      </c>
      <c r="BF502" s="90"/>
      <c r="BG502" s="90"/>
      <c r="BH502" s="90"/>
      <c r="BI502" s="90"/>
      <c r="BJ502" s="90"/>
      <c r="BK502" s="96"/>
      <c r="BL502" s="96"/>
      <c r="BM502" s="94"/>
      <c r="BN502" s="2073"/>
      <c r="BO502" s="115"/>
      <c r="BP502" s="94"/>
      <c r="BQ502" s="94"/>
      <c r="BR502" s="94"/>
      <c r="BS502" s="94"/>
      <c r="BT502" s="94"/>
      <c r="BU502" s="94"/>
      <c r="BV502" s="94"/>
      <c r="BW502" s="94"/>
      <c r="BX502" s="94"/>
      <c r="BY502" s="115"/>
      <c r="BZ502" s="94"/>
      <c r="CA502" s="94">
        <v>4</v>
      </c>
      <c r="CB502" s="94"/>
      <c r="CC502" s="94"/>
    </row>
    <row r="503" spans="1:81" s="1971" customFormat="1" ht="16.5" customHeight="1">
      <c r="A503" s="240">
        <v>439</v>
      </c>
      <c r="B503" s="94" t="s">
        <v>1840</v>
      </c>
      <c r="C503" s="94" t="s">
        <v>1903</v>
      </c>
      <c r="D503" s="94" t="s">
        <v>140</v>
      </c>
      <c r="E503" s="94" t="s">
        <v>4998</v>
      </c>
      <c r="F503" s="94" t="s">
        <v>9590</v>
      </c>
      <c r="G503" s="2273" t="s">
        <v>9589</v>
      </c>
      <c r="H503" s="94" t="s">
        <v>9588</v>
      </c>
      <c r="I503" s="94" t="s">
        <v>9587</v>
      </c>
      <c r="J503" s="94" t="s">
        <v>4993</v>
      </c>
      <c r="K503" s="94" t="s">
        <v>9586</v>
      </c>
      <c r="L503" s="94" t="s">
        <v>9585</v>
      </c>
      <c r="M503" s="94" t="s">
        <v>9584</v>
      </c>
      <c r="N503" s="94" t="s">
        <v>4953</v>
      </c>
      <c r="O503" s="94"/>
      <c r="P503" s="94" t="s">
        <v>4953</v>
      </c>
      <c r="Q503" s="91">
        <v>9797</v>
      </c>
      <c r="R503" s="91">
        <v>1846</v>
      </c>
      <c r="S503" s="91">
        <v>397</v>
      </c>
      <c r="T503" s="91">
        <v>397</v>
      </c>
      <c r="U503" s="91" t="s">
        <v>9167</v>
      </c>
      <c r="V503" s="91"/>
      <c r="W503" s="91">
        <v>50</v>
      </c>
      <c r="X503" s="96" t="s">
        <v>5029</v>
      </c>
      <c r="Y503" s="91">
        <v>313</v>
      </c>
      <c r="Z503" s="91"/>
      <c r="AA503" s="91"/>
      <c r="AB503" s="91">
        <v>34</v>
      </c>
      <c r="AC503" s="91"/>
      <c r="AD503" s="91"/>
      <c r="AE503" s="91">
        <v>20</v>
      </c>
      <c r="AF503" s="94" t="s">
        <v>9583</v>
      </c>
      <c r="AG503" s="91">
        <v>136</v>
      </c>
      <c r="AH503" s="91">
        <v>136</v>
      </c>
      <c r="AI503" s="94" t="s">
        <v>9582</v>
      </c>
      <c r="AJ503" s="94" t="s">
        <v>9581</v>
      </c>
      <c r="AK503" s="94" t="s">
        <v>5415</v>
      </c>
      <c r="AL503" s="115">
        <v>6</v>
      </c>
      <c r="AM503" s="94">
        <v>3</v>
      </c>
      <c r="AN503" s="94">
        <v>1</v>
      </c>
      <c r="AO503" s="94">
        <v>2</v>
      </c>
      <c r="AP503" s="94"/>
      <c r="AQ503" s="94">
        <v>365</v>
      </c>
      <c r="AR503" s="94" t="s">
        <v>5050</v>
      </c>
      <c r="AS503" s="94" t="s">
        <v>5050</v>
      </c>
      <c r="AT503" s="94" t="s">
        <v>4965</v>
      </c>
      <c r="AU503" s="90">
        <v>3000</v>
      </c>
      <c r="AV503" s="109">
        <v>8.2191780821917817</v>
      </c>
      <c r="AW503" s="91"/>
      <c r="AX503" s="91"/>
      <c r="AY503" s="91"/>
      <c r="AZ503" s="91"/>
      <c r="BA503" s="91"/>
      <c r="BB503" s="96"/>
      <c r="BC503" s="96"/>
      <c r="BD503" s="94" t="s">
        <v>9580</v>
      </c>
      <c r="BE503" s="94" t="s">
        <v>5128</v>
      </c>
      <c r="BF503" s="90"/>
      <c r="BG503" s="90"/>
      <c r="BH503" s="90"/>
      <c r="BI503" s="90"/>
      <c r="BJ503" s="90"/>
      <c r="BK503" s="96"/>
      <c r="BL503" s="96"/>
      <c r="BM503" s="94"/>
      <c r="BN503" s="2073" t="s">
        <v>5128</v>
      </c>
      <c r="BO503" s="115"/>
      <c r="BP503" s="94"/>
      <c r="BQ503" s="94"/>
      <c r="BR503" s="94"/>
      <c r="BS503" s="94"/>
      <c r="BT503" s="94"/>
      <c r="BU503" s="94"/>
      <c r="BV503" s="94"/>
      <c r="BW503" s="94"/>
      <c r="BX503" s="94"/>
      <c r="BY503" s="115">
        <v>1</v>
      </c>
      <c r="BZ503" s="94"/>
      <c r="CA503" s="94">
        <v>1</v>
      </c>
      <c r="CB503" s="94"/>
      <c r="CC503" s="94"/>
    </row>
    <row r="504" spans="1:81" s="1971" customFormat="1" ht="16.5" customHeight="1">
      <c r="A504" s="115">
        <v>440</v>
      </c>
      <c r="B504" s="94" t="s">
        <v>1840</v>
      </c>
      <c r="C504" s="94" t="s">
        <v>1846</v>
      </c>
      <c r="D504" s="94" t="s">
        <v>140</v>
      </c>
      <c r="E504" s="94" t="s">
        <v>5989</v>
      </c>
      <c r="F504" s="94" t="s">
        <v>9579</v>
      </c>
      <c r="G504" s="2273" t="s">
        <v>9578</v>
      </c>
      <c r="H504" s="94" t="s">
        <v>9577</v>
      </c>
      <c r="I504" s="94" t="s">
        <v>9576</v>
      </c>
      <c r="J504" s="94" t="s">
        <v>4953</v>
      </c>
      <c r="K504" s="94" t="s">
        <v>5989</v>
      </c>
      <c r="L504" s="94" t="s">
        <v>5989</v>
      </c>
      <c r="M504" s="94"/>
      <c r="N504" s="94"/>
      <c r="O504" s="94"/>
      <c r="P504" s="94"/>
      <c r="Q504" s="91"/>
      <c r="R504" s="91"/>
      <c r="S504" s="91"/>
      <c r="T504" s="91"/>
      <c r="U504" s="91"/>
      <c r="V504" s="91"/>
      <c r="W504" s="91"/>
      <c r="X504" s="96"/>
      <c r="Y504" s="91"/>
      <c r="Z504" s="91"/>
      <c r="AA504" s="91"/>
      <c r="AB504" s="91"/>
      <c r="AC504" s="91"/>
      <c r="AD504" s="91"/>
      <c r="AE504" s="91"/>
      <c r="AF504" s="94"/>
      <c r="AG504" s="91"/>
      <c r="AH504" s="91"/>
      <c r="AI504" s="94"/>
      <c r="AJ504" s="94"/>
      <c r="AK504" s="94"/>
      <c r="AL504" s="115"/>
      <c r="AM504" s="94"/>
      <c r="AN504" s="94"/>
      <c r="AO504" s="94"/>
      <c r="AP504" s="94"/>
      <c r="AQ504" s="94" t="s">
        <v>5091</v>
      </c>
      <c r="AR504" s="94"/>
      <c r="AS504" s="94"/>
      <c r="AT504" s="94" t="s">
        <v>5091</v>
      </c>
      <c r="AU504" s="94" t="s">
        <v>5091</v>
      </c>
      <c r="AV504" s="109"/>
      <c r="AW504" s="91"/>
      <c r="AX504" s="91"/>
      <c r="AY504" s="91"/>
      <c r="AZ504" s="91"/>
      <c r="BA504" s="91"/>
      <c r="BB504" s="96"/>
      <c r="BC504" s="96"/>
      <c r="BD504" s="94"/>
      <c r="BE504" s="94"/>
      <c r="BF504" s="90"/>
      <c r="BG504" s="90"/>
      <c r="BH504" s="90"/>
      <c r="BI504" s="90"/>
      <c r="BJ504" s="90"/>
      <c r="BK504" s="96"/>
      <c r="BL504" s="96"/>
      <c r="BM504" s="94"/>
      <c r="BN504" s="2073"/>
      <c r="BO504" s="115"/>
      <c r="BP504" s="94"/>
      <c r="BQ504" s="94"/>
      <c r="BR504" s="94"/>
      <c r="BS504" s="94"/>
      <c r="BT504" s="94"/>
      <c r="BU504" s="94"/>
      <c r="BV504" s="94"/>
      <c r="BW504" s="94"/>
      <c r="BX504" s="94"/>
      <c r="BY504" s="115"/>
      <c r="BZ504" s="94"/>
      <c r="CA504" s="94"/>
      <c r="CB504" s="94"/>
      <c r="CC504" s="94"/>
    </row>
    <row r="505" spans="1:81" s="187" customFormat="1" ht="16.5" customHeight="1">
      <c r="A505" s="240">
        <v>441</v>
      </c>
      <c r="B505" s="115" t="s">
        <v>1840</v>
      </c>
      <c r="C505" s="115" t="s">
        <v>9575</v>
      </c>
      <c r="D505" s="115" t="s">
        <v>4945</v>
      </c>
      <c r="E505" s="115" t="s">
        <v>4944</v>
      </c>
      <c r="F505" s="115" t="s">
        <v>9574</v>
      </c>
      <c r="G505" s="1967" t="s">
        <v>9573</v>
      </c>
      <c r="H505" s="115" t="s">
        <v>9572</v>
      </c>
      <c r="I505" s="115" t="s">
        <v>9571</v>
      </c>
      <c r="J505" s="115" t="s">
        <v>4993</v>
      </c>
      <c r="K505" s="2013" t="s">
        <v>9570</v>
      </c>
      <c r="L505" s="2013" t="s">
        <v>9569</v>
      </c>
      <c r="M505" s="2000" t="s">
        <v>9568</v>
      </c>
      <c r="N505" s="2001" t="s">
        <v>4953</v>
      </c>
      <c r="O505" s="2001"/>
      <c r="P505" s="2001" t="s">
        <v>4953</v>
      </c>
      <c r="Q505" s="112">
        <v>12456</v>
      </c>
      <c r="R505" s="112">
        <v>1907</v>
      </c>
      <c r="S505" s="112">
        <v>1458</v>
      </c>
      <c r="T505" s="112">
        <v>1458</v>
      </c>
      <c r="U505" s="112" t="s">
        <v>5141</v>
      </c>
      <c r="V505" s="112"/>
      <c r="W505" s="112">
        <v>20</v>
      </c>
      <c r="X505" s="117" t="s">
        <v>4935</v>
      </c>
      <c r="Y505" s="112">
        <v>97</v>
      </c>
      <c r="Z505" s="112">
        <v>10</v>
      </c>
      <c r="AA505" s="112"/>
      <c r="AB505" s="112">
        <v>10</v>
      </c>
      <c r="AC505" s="112">
        <v>10</v>
      </c>
      <c r="AD505" s="112"/>
      <c r="AE505" s="112">
        <v>50</v>
      </c>
      <c r="AF505" s="94" t="s">
        <v>5938</v>
      </c>
      <c r="AG505" s="112">
        <v>98</v>
      </c>
      <c r="AH505" s="112">
        <v>3000</v>
      </c>
      <c r="AI505" s="115"/>
      <c r="AJ505" s="115"/>
      <c r="AK505" s="115" t="s">
        <v>4950</v>
      </c>
      <c r="AL505" s="115"/>
      <c r="AM505" s="115"/>
      <c r="AN505" s="115"/>
      <c r="AO505" s="115"/>
      <c r="AP505" s="115"/>
      <c r="AQ505" s="115">
        <v>357</v>
      </c>
      <c r="AR505" s="115" t="s">
        <v>4932</v>
      </c>
      <c r="AS505" s="115" t="s">
        <v>4932</v>
      </c>
      <c r="AT505" s="115" t="s">
        <v>9567</v>
      </c>
      <c r="AU505" s="109">
        <v>3212</v>
      </c>
      <c r="AV505" s="109">
        <v>8.9971988795518207</v>
      </c>
      <c r="AW505" s="112">
        <v>6000</v>
      </c>
      <c r="AX505" s="112">
        <v>3000</v>
      </c>
      <c r="AY505" s="112">
        <v>4000</v>
      </c>
      <c r="AZ505" s="112">
        <v>5000</v>
      </c>
      <c r="BA505" s="112">
        <v>6000</v>
      </c>
      <c r="BB505" s="117">
        <v>17</v>
      </c>
      <c r="BC505" s="117">
        <v>17</v>
      </c>
      <c r="BD505" s="117" t="s">
        <v>9566</v>
      </c>
      <c r="BE505" s="2002"/>
      <c r="BF505" s="109">
        <v>6000</v>
      </c>
      <c r="BG505" s="109">
        <v>3000</v>
      </c>
      <c r="BH505" s="109">
        <v>4000</v>
      </c>
      <c r="BI505" s="109">
        <v>5000</v>
      </c>
      <c r="BJ505" s="109">
        <v>6000</v>
      </c>
      <c r="BK505" s="117">
        <v>17</v>
      </c>
      <c r="BL505" s="117">
        <v>17</v>
      </c>
      <c r="BM505" s="117" t="s">
        <v>9566</v>
      </c>
      <c r="BN505" s="2003"/>
      <c r="BO505" s="115"/>
      <c r="BP505" s="115"/>
      <c r="BQ505" s="115"/>
      <c r="BR505" s="115"/>
      <c r="BS505" s="115"/>
      <c r="BT505" s="115"/>
      <c r="BU505" s="115"/>
      <c r="BV505" s="115"/>
      <c r="BW505" s="115"/>
      <c r="BX505" s="115"/>
      <c r="BY505" s="115">
        <v>1</v>
      </c>
      <c r="BZ505" s="115">
        <v>1</v>
      </c>
      <c r="CA505" s="115"/>
      <c r="CB505" s="115"/>
      <c r="CC505" s="115"/>
    </row>
    <row r="506" spans="1:81" s="1971" customFormat="1" ht="16.5" customHeight="1">
      <c r="A506" s="115">
        <v>442</v>
      </c>
      <c r="B506" s="94" t="s">
        <v>1840</v>
      </c>
      <c r="C506" s="94" t="s">
        <v>1841</v>
      </c>
      <c r="D506" s="94" t="s">
        <v>140</v>
      </c>
      <c r="E506" s="94" t="s">
        <v>4926</v>
      </c>
      <c r="F506" s="94" t="s">
        <v>9565</v>
      </c>
      <c r="G506" s="2273" t="s">
        <v>9564</v>
      </c>
      <c r="H506" s="94" t="s">
        <v>9563</v>
      </c>
      <c r="I506" s="94" t="s">
        <v>9562</v>
      </c>
      <c r="J506" s="94" t="s">
        <v>4993</v>
      </c>
      <c r="K506" s="94" t="s">
        <v>9562</v>
      </c>
      <c r="L506" s="94" t="s">
        <v>9561</v>
      </c>
      <c r="M506" s="94" t="s">
        <v>9560</v>
      </c>
      <c r="N506" s="94" t="s">
        <v>4953</v>
      </c>
      <c r="O506" s="94"/>
      <c r="P506" s="94"/>
      <c r="Q506" s="91">
        <v>16675</v>
      </c>
      <c r="R506" s="91">
        <v>1055</v>
      </c>
      <c r="S506" s="91">
        <v>678</v>
      </c>
      <c r="T506" s="91">
        <v>339</v>
      </c>
      <c r="U506" s="91" t="s">
        <v>5072</v>
      </c>
      <c r="V506" s="91">
        <v>339</v>
      </c>
      <c r="W506" s="91">
        <v>66</v>
      </c>
      <c r="X506" s="96" t="s">
        <v>5029</v>
      </c>
      <c r="Y506" s="91">
        <v>898</v>
      </c>
      <c r="Z506" s="91">
        <v>66</v>
      </c>
      <c r="AA506" s="91">
        <v>400</v>
      </c>
      <c r="AB506" s="91">
        <v>17</v>
      </c>
      <c r="AC506" s="91"/>
      <c r="AD506" s="91"/>
      <c r="AE506" s="91" t="s">
        <v>9559</v>
      </c>
      <c r="AF506" s="94" t="s">
        <v>9558</v>
      </c>
      <c r="AG506" s="91">
        <v>200</v>
      </c>
      <c r="AH506" s="91">
        <v>200</v>
      </c>
      <c r="AI506" s="94"/>
      <c r="AJ506" s="94"/>
      <c r="AK506" s="94" t="s">
        <v>4987</v>
      </c>
      <c r="AL506" s="115">
        <v>10</v>
      </c>
      <c r="AM506" s="94"/>
      <c r="AN506" s="94">
        <v>8</v>
      </c>
      <c r="AO506" s="94">
        <v>2</v>
      </c>
      <c r="AP506" s="94"/>
      <c r="AQ506" s="94">
        <v>150</v>
      </c>
      <c r="AR506" s="94" t="s">
        <v>5050</v>
      </c>
      <c r="AS506" s="94"/>
      <c r="AT506" s="94" t="s">
        <v>9557</v>
      </c>
      <c r="AU506" s="109">
        <v>150</v>
      </c>
      <c r="AV506" s="109">
        <v>1</v>
      </c>
      <c r="AW506" s="91" t="s">
        <v>5251</v>
      </c>
      <c r="AX506" s="91" t="s">
        <v>5251</v>
      </c>
      <c r="AY506" s="91" t="s">
        <v>5251</v>
      </c>
      <c r="AZ506" s="91" t="s">
        <v>5251</v>
      </c>
      <c r="BA506" s="91" t="s">
        <v>5251</v>
      </c>
      <c r="BB506" s="96" t="s">
        <v>5251</v>
      </c>
      <c r="BC506" s="96" t="s">
        <v>5251</v>
      </c>
      <c r="BD506" s="94"/>
      <c r="BE506" s="94" t="s">
        <v>5128</v>
      </c>
      <c r="BF506" s="90"/>
      <c r="BG506" s="90"/>
      <c r="BH506" s="90"/>
      <c r="BI506" s="90"/>
      <c r="BJ506" s="90"/>
      <c r="BK506" s="96"/>
      <c r="BL506" s="96"/>
      <c r="BM506" s="94"/>
      <c r="BN506" s="2073"/>
      <c r="BO506" s="115"/>
      <c r="BP506" s="94"/>
      <c r="BQ506" s="94"/>
      <c r="BR506" s="94"/>
      <c r="BS506" s="94"/>
      <c r="BT506" s="94"/>
      <c r="BU506" s="94"/>
      <c r="BV506" s="94"/>
      <c r="BW506" s="94"/>
      <c r="BX506" s="94"/>
      <c r="BY506" s="94">
        <v>1</v>
      </c>
      <c r="BZ506" s="94"/>
      <c r="CA506" s="94">
        <v>1</v>
      </c>
      <c r="CB506" s="94"/>
      <c r="CC506" s="94"/>
    </row>
    <row r="507" spans="1:81" s="1971" customFormat="1" ht="16.5" customHeight="1">
      <c r="A507" s="240">
        <v>443</v>
      </c>
      <c r="B507" s="94" t="s">
        <v>1840</v>
      </c>
      <c r="C507" s="94" t="s">
        <v>1870</v>
      </c>
      <c r="D507" s="94" t="s">
        <v>140</v>
      </c>
      <c r="E507" s="94" t="s">
        <v>4926</v>
      </c>
      <c r="F507" s="94" t="s">
        <v>9556</v>
      </c>
      <c r="G507" s="2273" t="s">
        <v>9555</v>
      </c>
      <c r="H507" s="94" t="s">
        <v>9554</v>
      </c>
      <c r="I507" s="94" t="s">
        <v>9553</v>
      </c>
      <c r="J507" s="94" t="s">
        <v>4993</v>
      </c>
      <c r="K507" s="94" t="s">
        <v>9552</v>
      </c>
      <c r="L507" s="94" t="s">
        <v>9551</v>
      </c>
      <c r="M507" s="94" t="s">
        <v>9550</v>
      </c>
      <c r="N507" s="94" t="s">
        <v>4953</v>
      </c>
      <c r="O507" s="94"/>
      <c r="P507" s="94" t="s">
        <v>4953</v>
      </c>
      <c r="Q507" s="112">
        <v>7687</v>
      </c>
      <c r="R507" s="112">
        <v>1854</v>
      </c>
      <c r="S507" s="112">
        <v>563</v>
      </c>
      <c r="T507" s="112">
        <v>563</v>
      </c>
      <c r="U507" s="112" t="s">
        <v>5030</v>
      </c>
      <c r="V507" s="112">
        <v>0</v>
      </c>
      <c r="W507" s="112">
        <v>30</v>
      </c>
      <c r="X507" s="96" t="s">
        <v>5029</v>
      </c>
      <c r="Y507" s="91">
        <v>136</v>
      </c>
      <c r="Z507" s="91">
        <v>16</v>
      </c>
      <c r="AA507" s="91"/>
      <c r="AB507" s="91">
        <v>32</v>
      </c>
      <c r="AC507" s="91">
        <v>15</v>
      </c>
      <c r="AD507" s="91"/>
      <c r="AE507" s="91">
        <v>20</v>
      </c>
      <c r="AF507" s="94" t="s">
        <v>9549</v>
      </c>
      <c r="AG507" s="91">
        <v>5</v>
      </c>
      <c r="AH507" s="91">
        <v>287</v>
      </c>
      <c r="AI507" s="94" t="s">
        <v>9548</v>
      </c>
      <c r="AJ507" s="94" t="s">
        <v>9547</v>
      </c>
      <c r="AK507" s="94" t="s">
        <v>7082</v>
      </c>
      <c r="AL507" s="115"/>
      <c r="AM507" s="94"/>
      <c r="AN507" s="94"/>
      <c r="AO507" s="94"/>
      <c r="AP507" s="94"/>
      <c r="AQ507" s="94">
        <v>365</v>
      </c>
      <c r="AR507" s="94" t="s">
        <v>4986</v>
      </c>
      <c r="AS507" s="94" t="s">
        <v>4986</v>
      </c>
      <c r="AT507" s="94" t="s">
        <v>4965</v>
      </c>
      <c r="AU507" s="109">
        <v>0</v>
      </c>
      <c r="AV507" s="109">
        <v>0</v>
      </c>
      <c r="AW507" s="91">
        <v>5000</v>
      </c>
      <c r="AX507" s="91">
        <v>3000</v>
      </c>
      <c r="AY507" s="91">
        <v>4000</v>
      </c>
      <c r="AZ507" s="91">
        <v>4000</v>
      </c>
      <c r="BA507" s="91">
        <v>5000</v>
      </c>
      <c r="BB507" s="96"/>
      <c r="BC507" s="96">
        <v>50</v>
      </c>
      <c r="BD507" s="94" t="s">
        <v>9237</v>
      </c>
      <c r="BE507" s="94" t="s">
        <v>9546</v>
      </c>
      <c r="BF507" s="90"/>
      <c r="BG507" s="90"/>
      <c r="BH507" s="90"/>
      <c r="BI507" s="90"/>
      <c r="BJ507" s="90"/>
      <c r="BK507" s="96"/>
      <c r="BL507" s="96"/>
      <c r="BM507" s="94"/>
      <c r="BN507" s="2073"/>
      <c r="BO507" s="115"/>
      <c r="BP507" s="94"/>
      <c r="BQ507" s="94"/>
      <c r="BR507" s="94"/>
      <c r="BS507" s="94"/>
      <c r="BT507" s="94"/>
      <c r="BU507" s="94"/>
      <c r="BV507" s="94"/>
      <c r="BW507" s="94"/>
      <c r="BX507" s="94"/>
      <c r="BY507" s="240"/>
      <c r="BZ507" s="94"/>
      <c r="CA507" s="94"/>
      <c r="CB507" s="94"/>
      <c r="CC507" s="94"/>
    </row>
    <row r="508" spans="1:81" s="1971" customFormat="1" ht="16.5" customHeight="1">
      <c r="A508" s="115">
        <v>444</v>
      </c>
      <c r="B508" s="94" t="s">
        <v>1840</v>
      </c>
      <c r="C508" s="94" t="s">
        <v>1881</v>
      </c>
      <c r="D508" s="94" t="s">
        <v>140</v>
      </c>
      <c r="E508" s="94" t="s">
        <v>4926</v>
      </c>
      <c r="F508" s="94" t="s">
        <v>9545</v>
      </c>
      <c r="G508" s="2273" t="s">
        <v>9544</v>
      </c>
      <c r="H508" s="94" t="s">
        <v>9543</v>
      </c>
      <c r="I508" s="94" t="s">
        <v>9542</v>
      </c>
      <c r="J508" s="94" t="s">
        <v>4993</v>
      </c>
      <c r="K508" s="94" t="s">
        <v>9541</v>
      </c>
      <c r="L508" s="94" t="s">
        <v>9540</v>
      </c>
      <c r="M508" s="94" t="s">
        <v>9539</v>
      </c>
      <c r="N508" s="94" t="s">
        <v>4953</v>
      </c>
      <c r="O508" s="94"/>
      <c r="P508" s="94" t="s">
        <v>4953</v>
      </c>
      <c r="Q508" s="112">
        <v>17417</v>
      </c>
      <c r="R508" s="112">
        <v>1270</v>
      </c>
      <c r="S508" s="112">
        <v>1712</v>
      </c>
      <c r="T508" s="112">
        <v>856</v>
      </c>
      <c r="U508" s="112" t="s">
        <v>5072</v>
      </c>
      <c r="V508" s="112">
        <v>856</v>
      </c>
      <c r="W508" s="112">
        <v>63</v>
      </c>
      <c r="X508" s="96" t="s">
        <v>4915</v>
      </c>
      <c r="Y508" s="91">
        <v>135</v>
      </c>
      <c r="Z508" s="91">
        <v>85</v>
      </c>
      <c r="AA508" s="91">
        <v>1358</v>
      </c>
      <c r="AB508" s="91">
        <v>17</v>
      </c>
      <c r="AC508" s="91"/>
      <c r="AD508" s="91"/>
      <c r="AE508" s="91">
        <v>15</v>
      </c>
      <c r="AF508" s="94" t="s">
        <v>9538</v>
      </c>
      <c r="AG508" s="91">
        <v>2</v>
      </c>
      <c r="AH508" s="91">
        <v>68</v>
      </c>
      <c r="AI508" s="94" t="s">
        <v>9537</v>
      </c>
      <c r="AJ508" s="94" t="s">
        <v>9536</v>
      </c>
      <c r="AK508" s="94" t="s">
        <v>5650</v>
      </c>
      <c r="AL508" s="115">
        <v>7</v>
      </c>
      <c r="AM508" s="94">
        <v>2</v>
      </c>
      <c r="AN508" s="94">
        <v>2</v>
      </c>
      <c r="AO508" s="94">
        <v>3</v>
      </c>
      <c r="AP508" s="94"/>
      <c r="AQ508" s="94">
        <v>187</v>
      </c>
      <c r="AR508" s="94" t="s">
        <v>6928</v>
      </c>
      <c r="AS508" s="94" t="s">
        <v>5905</v>
      </c>
      <c r="AT508" s="94" t="s">
        <v>9535</v>
      </c>
      <c r="AU508" s="90">
        <v>7480</v>
      </c>
      <c r="AV508" s="109">
        <v>40</v>
      </c>
      <c r="AW508" s="91"/>
      <c r="AX508" s="91"/>
      <c r="AY508" s="91"/>
      <c r="AZ508" s="91"/>
      <c r="BA508" s="91"/>
      <c r="BB508" s="96"/>
      <c r="BC508" s="96"/>
      <c r="BD508" s="94"/>
      <c r="BE508" s="94" t="s">
        <v>5128</v>
      </c>
      <c r="BF508" s="90"/>
      <c r="BG508" s="90"/>
      <c r="BH508" s="90"/>
      <c r="BI508" s="90"/>
      <c r="BJ508" s="90"/>
      <c r="BK508" s="96"/>
      <c r="BL508" s="96"/>
      <c r="BM508" s="94"/>
      <c r="BN508" s="2073" t="s">
        <v>5128</v>
      </c>
      <c r="BO508" s="115"/>
      <c r="BP508" s="94"/>
      <c r="BQ508" s="94"/>
      <c r="BR508" s="94"/>
      <c r="BS508" s="94"/>
      <c r="BT508" s="94"/>
      <c r="BU508" s="94"/>
      <c r="BV508" s="94"/>
      <c r="BW508" s="94"/>
      <c r="BX508" s="94"/>
      <c r="BY508" s="240">
        <v>2</v>
      </c>
      <c r="BZ508" s="94"/>
      <c r="CA508" s="94">
        <v>1</v>
      </c>
      <c r="CB508" s="94"/>
      <c r="CC508" s="94"/>
    </row>
    <row r="509" spans="1:81" s="106" customFormat="1" ht="16.5" customHeight="1">
      <c r="A509" s="240">
        <v>445</v>
      </c>
      <c r="B509" s="505" t="s">
        <v>1840</v>
      </c>
      <c r="C509" s="505" t="s">
        <v>1874</v>
      </c>
      <c r="D509" s="94" t="s">
        <v>140</v>
      </c>
      <c r="E509" s="94" t="s">
        <v>4926</v>
      </c>
      <c r="F509" s="94" t="s">
        <v>9534</v>
      </c>
      <c r="G509" s="2344" t="s">
        <v>9533</v>
      </c>
      <c r="H509" s="2331" t="s">
        <v>9532</v>
      </c>
      <c r="I509" s="2331">
        <v>1997.05</v>
      </c>
      <c r="J509" s="94" t="s">
        <v>4993</v>
      </c>
      <c r="K509" s="2331" t="s">
        <v>9191</v>
      </c>
      <c r="L509" s="2018" t="s">
        <v>9531</v>
      </c>
      <c r="M509" s="216" t="s">
        <v>9530</v>
      </c>
      <c r="N509" s="94" t="s">
        <v>4953</v>
      </c>
      <c r="O509" s="94"/>
      <c r="P509" s="94" t="s">
        <v>4953</v>
      </c>
      <c r="Q509" s="112">
        <v>6104</v>
      </c>
      <c r="R509" s="112">
        <v>3692</v>
      </c>
      <c r="S509" s="112">
        <v>223</v>
      </c>
      <c r="T509" s="112">
        <v>149</v>
      </c>
      <c r="U509" s="112" t="s">
        <v>5072</v>
      </c>
      <c r="V509" s="112">
        <v>74</v>
      </c>
      <c r="W509" s="112">
        <v>26</v>
      </c>
      <c r="X509" s="218" t="s">
        <v>5029</v>
      </c>
      <c r="Y509" s="98">
        <v>70</v>
      </c>
      <c r="Z509" s="98">
        <v>13</v>
      </c>
      <c r="AA509" s="98">
        <v>3500</v>
      </c>
      <c r="AB509" s="98">
        <v>33</v>
      </c>
      <c r="AC509" s="98"/>
      <c r="AD509" s="98"/>
      <c r="AE509" s="98">
        <v>100</v>
      </c>
      <c r="AF509" s="216" t="s">
        <v>9529</v>
      </c>
      <c r="AG509" s="98">
        <v>1500</v>
      </c>
      <c r="AH509" s="98">
        <v>3000</v>
      </c>
      <c r="AI509" s="216" t="s">
        <v>9528</v>
      </c>
      <c r="AJ509" s="216" t="s">
        <v>9527</v>
      </c>
      <c r="AK509" s="94" t="s">
        <v>4987</v>
      </c>
      <c r="AL509" s="505">
        <v>7</v>
      </c>
      <c r="AM509" s="94">
        <v>1</v>
      </c>
      <c r="AN509" s="94">
        <v>4</v>
      </c>
      <c r="AO509" s="94">
        <v>1</v>
      </c>
      <c r="AP509" s="94">
        <v>1</v>
      </c>
      <c r="AQ509" s="216">
        <v>300</v>
      </c>
      <c r="AR509" s="216" t="s">
        <v>9526</v>
      </c>
      <c r="AS509" s="216" t="s">
        <v>6388</v>
      </c>
      <c r="AT509" s="216" t="s">
        <v>6408</v>
      </c>
      <c r="AU509" s="221">
        <v>200</v>
      </c>
      <c r="AV509" s="109">
        <v>0.66666666666666663</v>
      </c>
      <c r="AW509" s="98"/>
      <c r="AX509" s="98"/>
      <c r="AY509" s="98"/>
      <c r="AZ509" s="98"/>
      <c r="BA509" s="98"/>
      <c r="BB509" s="374"/>
      <c r="BC509" s="374"/>
      <c r="BD509" s="216"/>
      <c r="BE509" s="216" t="s">
        <v>5128</v>
      </c>
      <c r="BF509" s="221"/>
      <c r="BG509" s="221"/>
      <c r="BH509" s="221"/>
      <c r="BI509" s="221"/>
      <c r="BJ509" s="221"/>
      <c r="BK509" s="374"/>
      <c r="BL509" s="374"/>
      <c r="BM509" s="216"/>
      <c r="BN509" s="2335" t="s">
        <v>5128</v>
      </c>
      <c r="BO509" s="2146"/>
      <c r="BP509" s="216"/>
      <c r="BQ509" s="216"/>
      <c r="BR509" s="216"/>
      <c r="BS509" s="216"/>
      <c r="BT509" s="216"/>
      <c r="BU509" s="216"/>
      <c r="BV509" s="216"/>
      <c r="BW509" s="216"/>
      <c r="BX509" s="216"/>
      <c r="BY509" s="2146">
        <v>1</v>
      </c>
      <c r="BZ509" s="216">
        <v>1</v>
      </c>
      <c r="CA509" s="216"/>
      <c r="CB509" s="216"/>
      <c r="CC509" s="216"/>
    </row>
    <row r="510" spans="1:81" s="106" customFormat="1" ht="16.5" customHeight="1">
      <c r="A510" s="115">
        <v>446</v>
      </c>
      <c r="B510" s="115" t="s">
        <v>1840</v>
      </c>
      <c r="C510" s="115" t="s">
        <v>1874</v>
      </c>
      <c r="D510" s="94" t="s">
        <v>140</v>
      </c>
      <c r="E510" s="94" t="s">
        <v>4926</v>
      </c>
      <c r="F510" s="94" t="s">
        <v>9525</v>
      </c>
      <c r="G510" s="2345" t="s">
        <v>9524</v>
      </c>
      <c r="H510" s="94" t="s">
        <v>9523</v>
      </c>
      <c r="I510" s="94" t="s">
        <v>20371</v>
      </c>
      <c r="J510" s="94" t="s">
        <v>4993</v>
      </c>
      <c r="K510" s="94" t="s">
        <v>20421</v>
      </c>
      <c r="L510" s="2013" t="s">
        <v>9522</v>
      </c>
      <c r="M510" s="216" t="s">
        <v>9521</v>
      </c>
      <c r="N510" s="94" t="s">
        <v>4993</v>
      </c>
      <c r="O510" s="2001" t="s">
        <v>5251</v>
      </c>
      <c r="P510" s="94" t="s">
        <v>4993</v>
      </c>
      <c r="Q510" s="112">
        <v>71172</v>
      </c>
      <c r="R510" s="112">
        <v>9138</v>
      </c>
      <c r="S510" s="112">
        <v>686</v>
      </c>
      <c r="T510" s="112">
        <v>554</v>
      </c>
      <c r="U510" s="112" t="s">
        <v>5072</v>
      </c>
      <c r="V510" s="112">
        <v>132</v>
      </c>
      <c r="W510" s="112">
        <v>314</v>
      </c>
      <c r="X510" s="218" t="s">
        <v>5029</v>
      </c>
      <c r="Y510" s="98">
        <v>362</v>
      </c>
      <c r="Z510" s="98">
        <v>35</v>
      </c>
      <c r="AA510" s="98">
        <v>3524</v>
      </c>
      <c r="AB510" s="98">
        <v>149</v>
      </c>
      <c r="AC510" s="98">
        <v>114</v>
      </c>
      <c r="AD510" s="98">
        <v>150</v>
      </c>
      <c r="AE510" s="98">
        <v>191</v>
      </c>
      <c r="AF510" s="216" t="s">
        <v>9520</v>
      </c>
      <c r="AG510" s="98"/>
      <c r="AH510" s="98">
        <v>2200</v>
      </c>
      <c r="AI510" s="216" t="s">
        <v>9519</v>
      </c>
      <c r="AJ510" s="216" t="s">
        <v>9518</v>
      </c>
      <c r="AK510" s="216"/>
      <c r="AL510" s="216"/>
      <c r="AM510" s="216"/>
      <c r="AN510" s="216"/>
      <c r="AO510" s="216"/>
      <c r="AP510" s="216"/>
      <c r="AQ510" s="216">
        <v>305</v>
      </c>
      <c r="AR510" s="216" t="s">
        <v>4986</v>
      </c>
      <c r="AS510" s="216" t="s">
        <v>4986</v>
      </c>
      <c r="AT510" s="216" t="s">
        <v>9517</v>
      </c>
      <c r="AU510" s="221">
        <v>238701</v>
      </c>
      <c r="AV510" s="109">
        <v>782.62622950819673</v>
      </c>
      <c r="AW510" s="98">
        <v>19000</v>
      </c>
      <c r="AX510" s="98" t="s">
        <v>5251</v>
      </c>
      <c r="AY510" s="98">
        <v>11000</v>
      </c>
      <c r="AZ510" s="98">
        <v>11000</v>
      </c>
      <c r="BA510" s="98">
        <v>19000</v>
      </c>
      <c r="BB510" s="2346">
        <v>20</v>
      </c>
      <c r="BC510" s="2346">
        <v>20</v>
      </c>
      <c r="BD510" s="2198" t="s">
        <v>9516</v>
      </c>
      <c r="BE510" s="216" t="s">
        <v>9515</v>
      </c>
      <c r="BF510" s="221">
        <v>19000</v>
      </c>
      <c r="BG510" s="221" t="s">
        <v>5251</v>
      </c>
      <c r="BH510" s="221" t="s">
        <v>9514</v>
      </c>
      <c r="BI510" s="221">
        <v>11000</v>
      </c>
      <c r="BJ510" s="221">
        <v>19000</v>
      </c>
      <c r="BK510" s="2346">
        <v>20</v>
      </c>
      <c r="BL510" s="2346">
        <v>20</v>
      </c>
      <c r="BM510" s="216" t="s">
        <v>9513</v>
      </c>
      <c r="BN510" s="2335" t="s">
        <v>6625</v>
      </c>
      <c r="BO510" s="240"/>
      <c r="BP510" s="216"/>
      <c r="BQ510" s="216"/>
      <c r="BR510" s="216"/>
      <c r="BS510" s="216"/>
      <c r="BT510" s="216"/>
      <c r="BU510" s="216"/>
      <c r="BV510" s="216"/>
      <c r="BW510" s="216"/>
      <c r="BX510" s="216"/>
      <c r="BY510" s="240">
        <v>5</v>
      </c>
      <c r="BZ510" s="216">
        <v>14</v>
      </c>
      <c r="CA510" s="216"/>
      <c r="CB510" s="216"/>
      <c r="CC510" s="216">
        <v>25</v>
      </c>
    </row>
    <row r="511" spans="1:81" s="106" customFormat="1" ht="16.5" customHeight="1">
      <c r="A511" s="240">
        <v>447</v>
      </c>
      <c r="B511" s="240" t="s">
        <v>1840</v>
      </c>
      <c r="C511" s="240" t="s">
        <v>1893</v>
      </c>
      <c r="D511" s="216" t="s">
        <v>140</v>
      </c>
      <c r="E511" s="216" t="s">
        <v>4926</v>
      </c>
      <c r="F511" s="2183" t="s">
        <v>9512</v>
      </c>
      <c r="G511" s="2145" t="s">
        <v>9511</v>
      </c>
      <c r="H511" s="216" t="s">
        <v>9510</v>
      </c>
      <c r="I511" s="216" t="s">
        <v>9509</v>
      </c>
      <c r="J511" s="240" t="s">
        <v>4993</v>
      </c>
      <c r="K511" s="216" t="s">
        <v>9508</v>
      </c>
      <c r="L511" s="263" t="s">
        <v>9507</v>
      </c>
      <c r="M511" s="2030" t="s">
        <v>9506</v>
      </c>
      <c r="N511" s="94" t="s">
        <v>4953</v>
      </c>
      <c r="O511" s="216"/>
      <c r="P511" s="94" t="s">
        <v>4953</v>
      </c>
      <c r="Q511" s="98">
        <v>1157</v>
      </c>
      <c r="R511" s="98">
        <v>390.16</v>
      </c>
      <c r="S511" s="98">
        <v>206</v>
      </c>
      <c r="T511" s="98">
        <v>122</v>
      </c>
      <c r="U511" s="98" t="s">
        <v>5072</v>
      </c>
      <c r="V511" s="98">
        <v>84</v>
      </c>
      <c r="W511" s="98">
        <v>48</v>
      </c>
      <c r="X511" s="218" t="s">
        <v>5029</v>
      </c>
      <c r="Y511" s="98">
        <v>26.4</v>
      </c>
      <c r="Z511" s="98"/>
      <c r="AA511" s="98"/>
      <c r="AB511" s="98">
        <v>52.5</v>
      </c>
      <c r="AC511" s="98"/>
      <c r="AD511" s="98"/>
      <c r="AE511" s="98">
        <v>9</v>
      </c>
      <c r="AF511" s="301" t="s">
        <v>9505</v>
      </c>
      <c r="AG511" s="98">
        <v>138</v>
      </c>
      <c r="AH511" s="98">
        <v>296</v>
      </c>
      <c r="AI511" s="216"/>
      <c r="AJ511" s="216"/>
      <c r="AK511" s="216" t="s">
        <v>6616</v>
      </c>
      <c r="AL511" s="240">
        <v>6</v>
      </c>
      <c r="AM511" s="216">
        <v>1</v>
      </c>
      <c r="AN511" s="216">
        <v>5</v>
      </c>
      <c r="AO511" s="216"/>
      <c r="AP511" s="216"/>
      <c r="AQ511" s="216">
        <v>313</v>
      </c>
      <c r="AR511" s="240" t="s">
        <v>4986</v>
      </c>
      <c r="AS511" s="240" t="s">
        <v>4986</v>
      </c>
      <c r="AT511" s="216" t="s">
        <v>5129</v>
      </c>
      <c r="AU511" s="221">
        <v>5000</v>
      </c>
      <c r="AV511" s="109">
        <v>15.974440894568691</v>
      </c>
      <c r="AW511" s="98"/>
      <c r="AX511" s="98"/>
      <c r="AY511" s="98"/>
      <c r="AZ511" s="98"/>
      <c r="BA511" s="98"/>
      <c r="BB511" s="2343"/>
      <c r="BC511" s="2343"/>
      <c r="BD511" s="216"/>
      <c r="BE511" s="216" t="s">
        <v>5128</v>
      </c>
      <c r="BF511" s="221"/>
      <c r="BG511" s="221"/>
      <c r="BH511" s="221"/>
      <c r="BI511" s="221"/>
      <c r="BJ511" s="221"/>
      <c r="BK511" s="218"/>
      <c r="BL511" s="218"/>
      <c r="BM511" s="216"/>
      <c r="BN511" s="2335" t="s">
        <v>5128</v>
      </c>
      <c r="BO511" s="240"/>
      <c r="BP511" s="216"/>
      <c r="BQ511" s="216"/>
      <c r="BR511" s="216"/>
      <c r="BS511" s="216"/>
      <c r="BT511" s="216"/>
      <c r="BU511" s="216"/>
      <c r="BV511" s="216"/>
      <c r="BW511" s="216"/>
      <c r="BX511" s="216"/>
      <c r="BY511" s="240">
        <v>2</v>
      </c>
      <c r="BZ511" s="216"/>
      <c r="CA511" s="216">
        <v>1</v>
      </c>
      <c r="CB511" s="216"/>
      <c r="CC511" s="216"/>
    </row>
    <row r="512" spans="1:81" s="1971" customFormat="1" ht="16.5" customHeight="1">
      <c r="A512" s="115">
        <v>448</v>
      </c>
      <c r="B512" s="94" t="s">
        <v>1840</v>
      </c>
      <c r="C512" s="94" t="s">
        <v>1903</v>
      </c>
      <c r="D512" s="94" t="s">
        <v>140</v>
      </c>
      <c r="E512" s="94" t="s">
        <v>4998</v>
      </c>
      <c r="F512" s="94" t="s">
        <v>9504</v>
      </c>
      <c r="G512" s="2273" t="s">
        <v>9503</v>
      </c>
      <c r="H512" s="94" t="s">
        <v>9502</v>
      </c>
      <c r="I512" s="94" t="s">
        <v>9501</v>
      </c>
      <c r="J512" s="94" t="s">
        <v>4993</v>
      </c>
      <c r="K512" s="94" t="s">
        <v>9500</v>
      </c>
      <c r="L512" s="94" t="s">
        <v>9499</v>
      </c>
      <c r="M512" s="94" t="s">
        <v>9498</v>
      </c>
      <c r="N512" s="94" t="s">
        <v>4953</v>
      </c>
      <c r="O512" s="94"/>
      <c r="P512" s="94" t="s">
        <v>4953</v>
      </c>
      <c r="Q512" s="91">
        <v>1627</v>
      </c>
      <c r="R512" s="91">
        <v>1012</v>
      </c>
      <c r="S512" s="91">
        <v>1012</v>
      </c>
      <c r="T512" s="91">
        <v>957</v>
      </c>
      <c r="U512" s="91" t="s">
        <v>5926</v>
      </c>
      <c r="V512" s="91">
        <v>55</v>
      </c>
      <c r="W512" s="91">
        <v>67</v>
      </c>
      <c r="X512" s="96" t="s">
        <v>4915</v>
      </c>
      <c r="Y512" s="91">
        <v>90</v>
      </c>
      <c r="Z512" s="91"/>
      <c r="AA512" s="91"/>
      <c r="AB512" s="91">
        <v>7</v>
      </c>
      <c r="AC512" s="91">
        <v>90</v>
      </c>
      <c r="AD512" s="91"/>
      <c r="AE512" s="91">
        <v>60</v>
      </c>
      <c r="AF512" s="94" t="s">
        <v>9497</v>
      </c>
      <c r="AG512" s="91">
        <v>630</v>
      </c>
      <c r="AH512" s="91">
        <v>1025</v>
      </c>
      <c r="AI512" s="94"/>
      <c r="AJ512" s="94"/>
      <c r="AK512" s="94" t="s">
        <v>4987</v>
      </c>
      <c r="AL512" s="115">
        <v>3</v>
      </c>
      <c r="AM512" s="94"/>
      <c r="AN512" s="94">
        <v>1</v>
      </c>
      <c r="AO512" s="94">
        <v>2</v>
      </c>
      <c r="AP512" s="94"/>
      <c r="AQ512" s="94">
        <v>335</v>
      </c>
      <c r="AR512" s="94" t="s">
        <v>4986</v>
      </c>
      <c r="AS512" s="94" t="s">
        <v>4986</v>
      </c>
      <c r="AT512" s="94" t="s">
        <v>9496</v>
      </c>
      <c r="AU512" s="90">
        <v>22461</v>
      </c>
      <c r="AV512" s="109">
        <v>67.047761194029846</v>
      </c>
      <c r="AW512" s="91">
        <v>10000</v>
      </c>
      <c r="AX512" s="91">
        <v>7000</v>
      </c>
      <c r="AY512" s="91">
        <v>7000</v>
      </c>
      <c r="AZ512" s="91">
        <v>8000</v>
      </c>
      <c r="BA512" s="91">
        <v>10000</v>
      </c>
      <c r="BB512" s="2336">
        <v>40</v>
      </c>
      <c r="BC512" s="96" t="s">
        <v>9495</v>
      </c>
      <c r="BD512" s="94" t="s">
        <v>9494</v>
      </c>
      <c r="BE512" s="94" t="s">
        <v>9493</v>
      </c>
      <c r="BF512" s="90"/>
      <c r="BG512" s="90"/>
      <c r="BH512" s="90"/>
      <c r="BI512" s="90"/>
      <c r="BJ512" s="90"/>
      <c r="BK512" s="96"/>
      <c r="BL512" s="96"/>
      <c r="BM512" s="94"/>
      <c r="BN512" s="2073" t="s">
        <v>5128</v>
      </c>
      <c r="BO512" s="115"/>
      <c r="BP512" s="94"/>
      <c r="BQ512" s="94"/>
      <c r="BR512" s="94"/>
      <c r="BS512" s="94"/>
      <c r="BT512" s="94"/>
      <c r="BU512" s="94"/>
      <c r="BV512" s="94"/>
      <c r="BW512" s="94"/>
      <c r="BX512" s="94"/>
      <c r="BY512" s="240">
        <v>2</v>
      </c>
      <c r="BZ512" s="94">
        <v>1</v>
      </c>
      <c r="CA512" s="94">
        <v>1</v>
      </c>
      <c r="CB512" s="94"/>
      <c r="CC512" s="94"/>
    </row>
    <row r="513" spans="1:81" s="1971" customFormat="1" ht="16.5" customHeight="1">
      <c r="A513" s="240">
        <v>449</v>
      </c>
      <c r="B513" s="94" t="s">
        <v>1840</v>
      </c>
      <c r="C513" s="94" t="s">
        <v>1853</v>
      </c>
      <c r="D513" s="94" t="s">
        <v>140</v>
      </c>
      <c r="E513" s="94" t="s">
        <v>4926</v>
      </c>
      <c r="F513" s="94" t="s">
        <v>9492</v>
      </c>
      <c r="G513" s="2273" t="s">
        <v>9491</v>
      </c>
      <c r="H513" s="94" t="s">
        <v>9490</v>
      </c>
      <c r="I513" s="94" t="s">
        <v>9489</v>
      </c>
      <c r="J513" s="94" t="s">
        <v>4993</v>
      </c>
      <c r="K513" s="94" t="s">
        <v>9488</v>
      </c>
      <c r="L513" s="94" t="s">
        <v>9487</v>
      </c>
      <c r="M513" s="94" t="s">
        <v>9486</v>
      </c>
      <c r="N513" s="94" t="s">
        <v>4953</v>
      </c>
      <c r="O513" s="94"/>
      <c r="P513" s="94" t="s">
        <v>4953</v>
      </c>
      <c r="Q513" s="91">
        <v>39890</v>
      </c>
      <c r="R513" s="91">
        <v>16868</v>
      </c>
      <c r="S513" s="91">
        <v>4894</v>
      </c>
      <c r="T513" s="91">
        <v>4894</v>
      </c>
      <c r="U513" s="91" t="s">
        <v>9167</v>
      </c>
      <c r="V513" s="91"/>
      <c r="W513" s="91">
        <v>278</v>
      </c>
      <c r="X513" s="96" t="s">
        <v>5029</v>
      </c>
      <c r="Y513" s="91"/>
      <c r="Z513" s="91"/>
      <c r="AA513" s="91"/>
      <c r="AB513" s="91">
        <v>80</v>
      </c>
      <c r="AC513" s="91">
        <v>577.9</v>
      </c>
      <c r="AD513" s="91">
        <v>723</v>
      </c>
      <c r="AE513" s="91">
        <v>150</v>
      </c>
      <c r="AF513" s="94" t="s">
        <v>9485</v>
      </c>
      <c r="AG513" s="91"/>
      <c r="AH513" s="91">
        <v>17086</v>
      </c>
      <c r="AI513" s="94"/>
      <c r="AJ513" s="94"/>
      <c r="AK513" s="94"/>
      <c r="AL513" s="115"/>
      <c r="AM513" s="94"/>
      <c r="AN513" s="94"/>
      <c r="AO513" s="94"/>
      <c r="AP513" s="94"/>
      <c r="AQ513" s="94">
        <v>365</v>
      </c>
      <c r="AR513" s="94" t="s">
        <v>14120</v>
      </c>
      <c r="AS513" s="94" t="s">
        <v>14120</v>
      </c>
      <c r="AT513" s="94"/>
      <c r="AU513" s="90">
        <v>32364</v>
      </c>
      <c r="AV513" s="109">
        <v>88.668493150684938</v>
      </c>
      <c r="AW513" s="91">
        <v>9000</v>
      </c>
      <c r="AX513" s="91" t="s">
        <v>5251</v>
      </c>
      <c r="AY513" s="91">
        <v>7000</v>
      </c>
      <c r="AZ513" s="91">
        <v>7000</v>
      </c>
      <c r="BA513" s="91">
        <v>9000</v>
      </c>
      <c r="BB513" s="96" t="s">
        <v>9484</v>
      </c>
      <c r="BC513" s="96" t="s">
        <v>9483</v>
      </c>
      <c r="BD513" s="94" t="s">
        <v>9482</v>
      </c>
      <c r="BE513" s="94" t="s">
        <v>9481</v>
      </c>
      <c r="BF513" s="90"/>
      <c r="BG513" s="90"/>
      <c r="BH513" s="90"/>
      <c r="BI513" s="90"/>
      <c r="BJ513" s="90"/>
      <c r="BK513" s="96"/>
      <c r="BL513" s="96"/>
      <c r="BM513" s="94"/>
      <c r="BN513" s="2073"/>
      <c r="BO513" s="115"/>
      <c r="BP513" s="94"/>
      <c r="BQ513" s="94"/>
      <c r="BR513" s="94"/>
      <c r="BS513" s="94"/>
      <c r="BT513" s="94"/>
      <c r="BU513" s="94"/>
      <c r="BV513" s="94"/>
      <c r="BW513" s="94"/>
      <c r="BX513" s="94"/>
      <c r="BY513" s="115">
        <v>2</v>
      </c>
      <c r="BZ513" s="94"/>
      <c r="CA513" s="94">
        <v>7</v>
      </c>
      <c r="CB513" s="94"/>
      <c r="CC513" s="94"/>
    </row>
    <row r="514" spans="1:81" s="1971" customFormat="1" ht="16.5" customHeight="1">
      <c r="A514" s="115">
        <v>450</v>
      </c>
      <c r="B514" s="94" t="s">
        <v>1840</v>
      </c>
      <c r="C514" s="94" t="s">
        <v>1885</v>
      </c>
      <c r="D514" s="94" t="s">
        <v>140</v>
      </c>
      <c r="E514" s="94" t="s">
        <v>4926</v>
      </c>
      <c r="F514" s="94" t="s">
        <v>9480</v>
      </c>
      <c r="G514" s="2273" t="s">
        <v>9479</v>
      </c>
      <c r="H514" s="94" t="s">
        <v>9478</v>
      </c>
      <c r="I514" s="94" t="s">
        <v>9477</v>
      </c>
      <c r="J514" s="94" t="s">
        <v>4993</v>
      </c>
      <c r="K514" s="94" t="s">
        <v>9476</v>
      </c>
      <c r="L514" s="94" t="s">
        <v>9475</v>
      </c>
      <c r="M514" s="94" t="s">
        <v>9474</v>
      </c>
      <c r="N514" s="94" t="s">
        <v>4953</v>
      </c>
      <c r="O514" s="94"/>
      <c r="P514" s="94" t="s">
        <v>4993</v>
      </c>
      <c r="Q514" s="91">
        <v>46030</v>
      </c>
      <c r="R514" s="91">
        <v>5712</v>
      </c>
      <c r="S514" s="91">
        <v>3630</v>
      </c>
      <c r="T514" s="91">
        <v>2640</v>
      </c>
      <c r="U514" s="91" t="s">
        <v>5072</v>
      </c>
      <c r="V514" s="91">
        <v>990</v>
      </c>
      <c r="W514" s="91">
        <v>429</v>
      </c>
      <c r="X514" s="96" t="s">
        <v>5029</v>
      </c>
      <c r="Y514" s="91">
        <v>113</v>
      </c>
      <c r="Z514" s="91">
        <v>122</v>
      </c>
      <c r="AA514" s="91">
        <v>3200</v>
      </c>
      <c r="AB514" s="91">
        <v>102</v>
      </c>
      <c r="AC514" s="91">
        <v>120</v>
      </c>
      <c r="AD514" s="91"/>
      <c r="AE514" s="91">
        <v>100</v>
      </c>
      <c r="AF514" s="94" t="s">
        <v>9473</v>
      </c>
      <c r="AG514" s="91">
        <v>268</v>
      </c>
      <c r="AH514" s="91">
        <v>6800</v>
      </c>
      <c r="AI514" s="94" t="s">
        <v>9472</v>
      </c>
      <c r="AJ514" s="94"/>
      <c r="AK514" s="94" t="s">
        <v>6616</v>
      </c>
      <c r="AL514" s="115">
        <v>6</v>
      </c>
      <c r="AM514" s="94"/>
      <c r="AN514" s="94">
        <v>5</v>
      </c>
      <c r="AO514" s="94">
        <v>1</v>
      </c>
      <c r="AP514" s="94"/>
      <c r="AQ514" s="94">
        <v>185</v>
      </c>
      <c r="AR514" s="115" t="s">
        <v>4932</v>
      </c>
      <c r="AS514" s="115" t="s">
        <v>4932</v>
      </c>
      <c r="AT514" s="94" t="s">
        <v>9471</v>
      </c>
      <c r="AU514" s="109">
        <v>25000</v>
      </c>
      <c r="AV514" s="109">
        <v>135.13513513513513</v>
      </c>
      <c r="AW514" s="91">
        <v>13000</v>
      </c>
      <c r="AX514" s="91"/>
      <c r="AY514" s="91">
        <v>10000</v>
      </c>
      <c r="AZ514" s="91">
        <v>11000</v>
      </c>
      <c r="BA514" s="91">
        <v>13000</v>
      </c>
      <c r="BB514" s="96">
        <v>30</v>
      </c>
      <c r="BC514" s="96">
        <v>30</v>
      </c>
      <c r="BD514" s="94" t="s">
        <v>9470</v>
      </c>
      <c r="BE514" s="94" t="s">
        <v>9469</v>
      </c>
      <c r="BF514" s="90"/>
      <c r="BG514" s="90"/>
      <c r="BH514" s="90"/>
      <c r="BI514" s="90"/>
      <c r="BJ514" s="90"/>
      <c r="BK514" s="96"/>
      <c r="BL514" s="96"/>
      <c r="BM514" s="94"/>
      <c r="BN514" s="2073"/>
      <c r="BO514" s="115"/>
      <c r="BP514" s="94"/>
      <c r="BQ514" s="94"/>
      <c r="BR514" s="94"/>
      <c r="BS514" s="94"/>
      <c r="BT514" s="94"/>
      <c r="BU514" s="94"/>
      <c r="BV514" s="94"/>
      <c r="BW514" s="94"/>
      <c r="BX514" s="94"/>
      <c r="BY514" s="115">
        <v>2</v>
      </c>
      <c r="BZ514" s="94">
        <v>1</v>
      </c>
      <c r="CA514" s="94">
        <v>6</v>
      </c>
      <c r="CB514" s="94"/>
      <c r="CC514" s="94"/>
    </row>
    <row r="515" spans="1:81" s="1971" customFormat="1" ht="16.5" customHeight="1">
      <c r="A515" s="240">
        <v>451</v>
      </c>
      <c r="B515" s="94" t="s">
        <v>1840</v>
      </c>
      <c r="C515" s="94" t="s">
        <v>1841</v>
      </c>
      <c r="D515" s="94" t="s">
        <v>140</v>
      </c>
      <c r="E515" s="94" t="s">
        <v>4926</v>
      </c>
      <c r="F515" s="94" t="s">
        <v>9468</v>
      </c>
      <c r="G515" s="2273" t="s">
        <v>9467</v>
      </c>
      <c r="H515" s="94" t="s">
        <v>9466</v>
      </c>
      <c r="I515" s="94" t="s">
        <v>9465</v>
      </c>
      <c r="J515" s="94" t="s">
        <v>4993</v>
      </c>
      <c r="K515" s="94" t="s">
        <v>9464</v>
      </c>
      <c r="L515" s="94" t="s">
        <v>9463</v>
      </c>
      <c r="M515" s="94" t="s">
        <v>9462</v>
      </c>
      <c r="N515" s="94" t="s">
        <v>4953</v>
      </c>
      <c r="O515" s="94"/>
      <c r="P515" s="94" t="s">
        <v>4953</v>
      </c>
      <c r="Q515" s="91">
        <v>4708</v>
      </c>
      <c r="R515" s="91">
        <v>2516</v>
      </c>
      <c r="S515" s="91">
        <v>1816</v>
      </c>
      <c r="T515" s="91">
        <v>1651</v>
      </c>
      <c r="U515" s="91" t="s">
        <v>5072</v>
      </c>
      <c r="V515" s="91">
        <v>165</v>
      </c>
      <c r="W515" s="91">
        <v>120</v>
      </c>
      <c r="X515" s="96" t="s">
        <v>4915</v>
      </c>
      <c r="Y515" s="91">
        <v>495</v>
      </c>
      <c r="Z515" s="91">
        <v>33</v>
      </c>
      <c r="AA515" s="91">
        <v>5000</v>
      </c>
      <c r="AB515" s="91">
        <v>30</v>
      </c>
      <c r="AC515" s="91">
        <v>30</v>
      </c>
      <c r="AD515" s="91">
        <v>165</v>
      </c>
      <c r="AE515" s="91">
        <v>80</v>
      </c>
      <c r="AF515" s="94" t="s">
        <v>9461</v>
      </c>
      <c r="AG515" s="91">
        <v>400</v>
      </c>
      <c r="AH515" s="91">
        <v>10000</v>
      </c>
      <c r="AI515" s="94"/>
      <c r="AJ515" s="94"/>
      <c r="AK515" s="94" t="s">
        <v>4987</v>
      </c>
      <c r="AL515" s="115">
        <v>1</v>
      </c>
      <c r="AM515" s="94"/>
      <c r="AN515" s="94">
        <v>1</v>
      </c>
      <c r="AO515" s="94"/>
      <c r="AP515" s="94"/>
      <c r="AQ515" s="94">
        <v>365</v>
      </c>
      <c r="AR515" s="94" t="s">
        <v>5753</v>
      </c>
      <c r="AS515" s="94" t="s">
        <v>5753</v>
      </c>
      <c r="AT515" s="94" t="s">
        <v>9267</v>
      </c>
      <c r="AU515" s="90">
        <v>60000</v>
      </c>
      <c r="AV515" s="109">
        <v>164.38356164383561</v>
      </c>
      <c r="AW515" s="91">
        <v>15000</v>
      </c>
      <c r="AX515" s="91">
        <v>6000</v>
      </c>
      <c r="AY515" s="91">
        <v>9000</v>
      </c>
      <c r="AZ515" s="91">
        <v>12000</v>
      </c>
      <c r="BA515" s="91">
        <v>15000</v>
      </c>
      <c r="BB515" s="96">
        <v>15</v>
      </c>
      <c r="BC515" s="96">
        <v>30</v>
      </c>
      <c r="BD515" s="94" t="s">
        <v>9307</v>
      </c>
      <c r="BE515" s="94" t="s">
        <v>6494</v>
      </c>
      <c r="BF515" s="90"/>
      <c r="BG515" s="90"/>
      <c r="BH515" s="90"/>
      <c r="BI515" s="90"/>
      <c r="BJ515" s="90"/>
      <c r="BK515" s="96"/>
      <c r="BL515" s="96"/>
      <c r="BM515" s="94"/>
      <c r="BN515" s="2073"/>
      <c r="BO515" s="115"/>
      <c r="BP515" s="94"/>
      <c r="BQ515" s="94"/>
      <c r="BR515" s="94"/>
      <c r="BS515" s="94"/>
      <c r="BT515" s="94"/>
      <c r="BU515" s="94"/>
      <c r="BV515" s="94"/>
      <c r="BW515" s="94"/>
      <c r="BX515" s="94"/>
      <c r="BY515" s="115">
        <v>1</v>
      </c>
      <c r="BZ515" s="94"/>
      <c r="CA515" s="94"/>
      <c r="CB515" s="94"/>
      <c r="CC515" s="94"/>
    </row>
    <row r="516" spans="1:81" s="1971" customFormat="1" ht="16.5" customHeight="1">
      <c r="A516" s="115">
        <v>452</v>
      </c>
      <c r="B516" s="94" t="s">
        <v>1840</v>
      </c>
      <c r="C516" s="94" t="s">
        <v>1885</v>
      </c>
      <c r="D516" s="94" t="s">
        <v>140</v>
      </c>
      <c r="E516" s="94" t="s">
        <v>5989</v>
      </c>
      <c r="F516" s="94" t="s">
        <v>9460</v>
      </c>
      <c r="G516" s="2273" t="s">
        <v>9459</v>
      </c>
      <c r="H516" s="94" t="s">
        <v>9458</v>
      </c>
      <c r="I516" s="94" t="s">
        <v>9457</v>
      </c>
      <c r="J516" s="94" t="s">
        <v>4953</v>
      </c>
      <c r="K516" s="94" t="s">
        <v>5989</v>
      </c>
      <c r="L516" s="94" t="s">
        <v>5989</v>
      </c>
      <c r="M516" s="94" t="s">
        <v>9456</v>
      </c>
      <c r="N516" s="94" t="s">
        <v>4953</v>
      </c>
      <c r="O516" s="94"/>
      <c r="P516" s="94" t="s">
        <v>4953</v>
      </c>
      <c r="Q516" s="91">
        <v>600</v>
      </c>
      <c r="R516" s="91">
        <v>248</v>
      </c>
      <c r="S516" s="91">
        <v>248</v>
      </c>
      <c r="T516" s="91">
        <v>248</v>
      </c>
      <c r="U516" s="91" t="s">
        <v>9455</v>
      </c>
      <c r="V516" s="91"/>
      <c r="W516" s="91">
        <v>167</v>
      </c>
      <c r="X516" s="96" t="s">
        <v>5029</v>
      </c>
      <c r="Y516" s="91">
        <v>33</v>
      </c>
      <c r="Z516" s="91"/>
      <c r="AA516" s="91"/>
      <c r="AB516" s="91">
        <v>13</v>
      </c>
      <c r="AC516" s="91"/>
      <c r="AD516" s="91"/>
      <c r="AE516" s="91">
        <v>25</v>
      </c>
      <c r="AF516" s="94" t="s">
        <v>9454</v>
      </c>
      <c r="AG516" s="91">
        <v>6</v>
      </c>
      <c r="AH516" s="91">
        <v>5139</v>
      </c>
      <c r="AI516" s="94"/>
      <c r="AJ516" s="94"/>
      <c r="AK516" s="94" t="s">
        <v>4987</v>
      </c>
      <c r="AL516" s="115">
        <v>2</v>
      </c>
      <c r="AM516" s="94"/>
      <c r="AN516" s="94">
        <v>1</v>
      </c>
      <c r="AO516" s="94">
        <v>1</v>
      </c>
      <c r="AP516" s="94"/>
      <c r="AQ516" s="94">
        <v>270</v>
      </c>
      <c r="AR516" s="94" t="s">
        <v>14121</v>
      </c>
      <c r="AS516" s="94" t="s">
        <v>9453</v>
      </c>
      <c r="AT516" s="94" t="s">
        <v>6535</v>
      </c>
      <c r="AU516" s="90">
        <v>1467</v>
      </c>
      <c r="AV516" s="109">
        <v>5.4333333333333336</v>
      </c>
      <c r="AW516" s="91">
        <v>1000</v>
      </c>
      <c r="AX516" s="91">
        <v>1000</v>
      </c>
      <c r="AY516" s="91">
        <v>1000</v>
      </c>
      <c r="AZ516" s="91">
        <v>1000</v>
      </c>
      <c r="BA516" s="91">
        <v>1000</v>
      </c>
      <c r="BB516" s="96"/>
      <c r="BC516" s="96"/>
      <c r="BD516" s="94" t="s">
        <v>9452</v>
      </c>
      <c r="BE516" s="94" t="s">
        <v>9451</v>
      </c>
      <c r="BF516" s="90"/>
      <c r="BG516" s="90"/>
      <c r="BH516" s="90"/>
      <c r="BI516" s="90"/>
      <c r="BJ516" s="90"/>
      <c r="BK516" s="96"/>
      <c r="BL516" s="96"/>
      <c r="BM516" s="94"/>
      <c r="BN516" s="2073"/>
      <c r="BO516" s="115"/>
      <c r="BP516" s="94"/>
      <c r="BQ516" s="94"/>
      <c r="BR516" s="94"/>
      <c r="BS516" s="94"/>
      <c r="BT516" s="94"/>
      <c r="BU516" s="94"/>
      <c r="BV516" s="94"/>
      <c r="BW516" s="94"/>
      <c r="BX516" s="94"/>
      <c r="BY516" s="115">
        <v>1</v>
      </c>
      <c r="BZ516" s="94"/>
      <c r="CA516" s="94">
        <v>2</v>
      </c>
      <c r="CB516" s="94"/>
      <c r="CC516" s="94"/>
    </row>
    <row r="517" spans="1:81" s="1971" customFormat="1" ht="16.5" customHeight="1">
      <c r="A517" s="240">
        <v>453</v>
      </c>
      <c r="B517" s="94" t="s">
        <v>1840</v>
      </c>
      <c r="C517" s="94" t="s">
        <v>1841</v>
      </c>
      <c r="D517" s="94" t="s">
        <v>140</v>
      </c>
      <c r="E517" s="94" t="s">
        <v>4926</v>
      </c>
      <c r="F517" s="94" t="s">
        <v>9450</v>
      </c>
      <c r="G517" s="2273" t="s">
        <v>9449</v>
      </c>
      <c r="H517" s="94" t="s">
        <v>9448</v>
      </c>
      <c r="I517" s="94" t="s">
        <v>9311</v>
      </c>
      <c r="J517" s="94" t="s">
        <v>4993</v>
      </c>
      <c r="K517" s="94" t="s">
        <v>9447</v>
      </c>
      <c r="L517" s="94" t="s">
        <v>9446</v>
      </c>
      <c r="M517" s="94" t="s">
        <v>9309</v>
      </c>
      <c r="N517" s="94" t="s">
        <v>4953</v>
      </c>
      <c r="O517" s="94"/>
      <c r="P517" s="94" t="s">
        <v>4953</v>
      </c>
      <c r="Q517" s="91">
        <v>1456</v>
      </c>
      <c r="R517" s="91">
        <v>495</v>
      </c>
      <c r="S517" s="91">
        <v>350</v>
      </c>
      <c r="T517" s="91">
        <v>350</v>
      </c>
      <c r="U517" s="91" t="s">
        <v>5072</v>
      </c>
      <c r="V517" s="91"/>
      <c r="W517" s="91">
        <v>40</v>
      </c>
      <c r="X517" s="96" t="s">
        <v>5029</v>
      </c>
      <c r="Y517" s="91"/>
      <c r="Z517" s="91">
        <v>15</v>
      </c>
      <c r="AA517" s="91">
        <v>3000</v>
      </c>
      <c r="AB517" s="91">
        <v>10</v>
      </c>
      <c r="AC517" s="91"/>
      <c r="AD517" s="91"/>
      <c r="AE517" s="91">
        <v>100</v>
      </c>
      <c r="AF517" s="94" t="s">
        <v>9445</v>
      </c>
      <c r="AG517" s="91">
        <v>300</v>
      </c>
      <c r="AH517" s="91">
        <v>2500</v>
      </c>
      <c r="AI517" s="94"/>
      <c r="AJ517" s="94"/>
      <c r="AK517" s="94" t="s">
        <v>4987</v>
      </c>
      <c r="AL517" s="115">
        <v>1</v>
      </c>
      <c r="AM517" s="94"/>
      <c r="AN517" s="94">
        <v>1</v>
      </c>
      <c r="AO517" s="94"/>
      <c r="AP517" s="94"/>
      <c r="AQ517" s="94">
        <v>365</v>
      </c>
      <c r="AR517" s="94" t="s">
        <v>5753</v>
      </c>
      <c r="AS517" s="94" t="s">
        <v>5753</v>
      </c>
      <c r="AT517" s="94" t="s">
        <v>9267</v>
      </c>
      <c r="AU517" s="90">
        <v>60000</v>
      </c>
      <c r="AV517" s="109">
        <v>164.38356164383561</v>
      </c>
      <c r="AW517" s="91">
        <v>15000</v>
      </c>
      <c r="AX517" s="91">
        <v>6000</v>
      </c>
      <c r="AY517" s="91">
        <v>9000</v>
      </c>
      <c r="AZ517" s="91">
        <v>12000</v>
      </c>
      <c r="BA517" s="91">
        <v>15000</v>
      </c>
      <c r="BB517" s="96">
        <v>15</v>
      </c>
      <c r="BC517" s="96">
        <v>30</v>
      </c>
      <c r="BD517" s="94" t="s">
        <v>9307</v>
      </c>
      <c r="BE517" s="94" t="s">
        <v>6494</v>
      </c>
      <c r="BF517" s="90"/>
      <c r="BG517" s="90"/>
      <c r="BH517" s="90"/>
      <c r="BI517" s="90"/>
      <c r="BJ517" s="90"/>
      <c r="BK517" s="96"/>
      <c r="BL517" s="96"/>
      <c r="BM517" s="94"/>
      <c r="BN517" s="2073"/>
      <c r="BO517" s="115"/>
      <c r="BP517" s="94"/>
      <c r="BQ517" s="94"/>
      <c r="BR517" s="94"/>
      <c r="BS517" s="94"/>
      <c r="BT517" s="94"/>
      <c r="BU517" s="94"/>
      <c r="BV517" s="94"/>
      <c r="BW517" s="94"/>
      <c r="BX517" s="94"/>
      <c r="BY517" s="115">
        <v>1</v>
      </c>
      <c r="BZ517" s="94">
        <v>2</v>
      </c>
      <c r="CA517" s="94"/>
      <c r="CB517" s="94"/>
      <c r="CC517" s="94"/>
    </row>
    <row r="518" spans="1:81" s="1971" customFormat="1" ht="16.5" customHeight="1">
      <c r="A518" s="115">
        <v>454</v>
      </c>
      <c r="B518" s="94" t="s">
        <v>1840</v>
      </c>
      <c r="C518" s="94" t="s">
        <v>1870</v>
      </c>
      <c r="D518" s="94" t="s">
        <v>140</v>
      </c>
      <c r="E518" s="94" t="s">
        <v>4926</v>
      </c>
      <c r="F518" s="94" t="s">
        <v>9444</v>
      </c>
      <c r="G518" s="2273" t="s">
        <v>9443</v>
      </c>
      <c r="H518" s="94" t="s">
        <v>9442</v>
      </c>
      <c r="I518" s="94" t="s">
        <v>9441</v>
      </c>
      <c r="J518" s="94" t="s">
        <v>4993</v>
      </c>
      <c r="K518" s="94" t="s">
        <v>9440</v>
      </c>
      <c r="L518" s="94" t="s">
        <v>9439</v>
      </c>
      <c r="M518" s="94" t="s">
        <v>9438</v>
      </c>
      <c r="N518" s="94" t="s">
        <v>4953</v>
      </c>
      <c r="O518" s="94"/>
      <c r="P518" s="94" t="s">
        <v>4953</v>
      </c>
      <c r="Q518" s="91">
        <v>18281</v>
      </c>
      <c r="R518" s="112">
        <v>2928</v>
      </c>
      <c r="S518" s="112">
        <v>864</v>
      </c>
      <c r="T518" s="112">
        <v>789</v>
      </c>
      <c r="U518" s="112" t="s">
        <v>5030</v>
      </c>
      <c r="V518" s="112">
        <v>75</v>
      </c>
      <c r="W518" s="91">
        <v>188</v>
      </c>
      <c r="X518" s="96" t="s">
        <v>5029</v>
      </c>
      <c r="Y518" s="91">
        <v>188</v>
      </c>
      <c r="Z518" s="91"/>
      <c r="AA518" s="91"/>
      <c r="AB518" s="91">
        <v>72</v>
      </c>
      <c r="AC518" s="91"/>
      <c r="AD518" s="91"/>
      <c r="AE518" s="91">
        <v>70</v>
      </c>
      <c r="AF518" s="94" t="s">
        <v>9437</v>
      </c>
      <c r="AG518" s="91">
        <v>35000</v>
      </c>
      <c r="AH518" s="91">
        <v>35000</v>
      </c>
      <c r="AI518" s="94" t="s">
        <v>9436</v>
      </c>
      <c r="AJ518" s="94" t="s">
        <v>9435</v>
      </c>
      <c r="AK518" s="94" t="s">
        <v>7082</v>
      </c>
      <c r="AL518" s="115">
        <v>11</v>
      </c>
      <c r="AM518" s="94">
        <v>3</v>
      </c>
      <c r="AN518" s="94"/>
      <c r="AO518" s="94">
        <v>6</v>
      </c>
      <c r="AP518" s="94">
        <v>2</v>
      </c>
      <c r="AQ518" s="94">
        <v>315</v>
      </c>
      <c r="AR518" s="94" t="s">
        <v>5050</v>
      </c>
      <c r="AS518" s="94" t="s">
        <v>5050</v>
      </c>
      <c r="AT518" s="94" t="s">
        <v>6535</v>
      </c>
      <c r="AU518" s="90">
        <v>21683</v>
      </c>
      <c r="AV518" s="109">
        <v>68.834920634920636</v>
      </c>
      <c r="AW518" s="91">
        <v>5000</v>
      </c>
      <c r="AX518" s="91">
        <v>2000</v>
      </c>
      <c r="AY518" s="91">
        <v>3000</v>
      </c>
      <c r="AZ518" s="91">
        <v>3000</v>
      </c>
      <c r="BA518" s="91">
        <v>5000</v>
      </c>
      <c r="BB518" s="96">
        <v>30</v>
      </c>
      <c r="BC518" s="96">
        <v>50</v>
      </c>
      <c r="BD518" s="94" t="s">
        <v>9249</v>
      </c>
      <c r="BE518" s="94" t="s">
        <v>9434</v>
      </c>
      <c r="BF518" s="90"/>
      <c r="BG518" s="90"/>
      <c r="BH518" s="90"/>
      <c r="BI518" s="90"/>
      <c r="BJ518" s="90"/>
      <c r="BK518" s="96"/>
      <c r="BL518" s="96"/>
      <c r="BM518" s="94"/>
      <c r="BN518" s="2073"/>
      <c r="BO518" s="115"/>
      <c r="BP518" s="94"/>
      <c r="BQ518" s="94"/>
      <c r="BR518" s="94"/>
      <c r="BS518" s="94"/>
      <c r="BT518" s="94"/>
      <c r="BU518" s="94"/>
      <c r="BV518" s="94"/>
      <c r="BW518" s="94"/>
      <c r="BX518" s="94"/>
      <c r="BY518" s="115"/>
      <c r="BZ518" s="94"/>
      <c r="CA518" s="94">
        <v>1</v>
      </c>
      <c r="CB518" s="94">
        <v>1</v>
      </c>
      <c r="CC518" s="94"/>
    </row>
    <row r="519" spans="1:81" s="1971" customFormat="1" ht="16.5" customHeight="1">
      <c r="A519" s="240">
        <v>455</v>
      </c>
      <c r="B519" s="94" t="s">
        <v>1840</v>
      </c>
      <c r="C519" s="94" t="s">
        <v>1870</v>
      </c>
      <c r="D519" s="94" t="s">
        <v>140</v>
      </c>
      <c r="E519" s="94" t="s">
        <v>4926</v>
      </c>
      <c r="F519" s="94" t="s">
        <v>9433</v>
      </c>
      <c r="G519" s="2273" t="s">
        <v>9432</v>
      </c>
      <c r="H519" s="94" t="s">
        <v>9431</v>
      </c>
      <c r="I519" s="94" t="s">
        <v>9430</v>
      </c>
      <c r="J519" s="94" t="s">
        <v>4993</v>
      </c>
      <c r="K519" s="94" t="s">
        <v>9355</v>
      </c>
      <c r="L519" s="94" t="s">
        <v>9429</v>
      </c>
      <c r="M519" s="94" t="s">
        <v>9428</v>
      </c>
      <c r="N519" s="94" t="s">
        <v>4953</v>
      </c>
      <c r="O519" s="94"/>
      <c r="P519" s="94" t="s">
        <v>4953</v>
      </c>
      <c r="Q519" s="91">
        <v>9573</v>
      </c>
      <c r="R519" s="112">
        <v>479</v>
      </c>
      <c r="S519" s="112">
        <v>220</v>
      </c>
      <c r="T519" s="112">
        <v>180</v>
      </c>
      <c r="U519" s="112" t="s">
        <v>6390</v>
      </c>
      <c r="V519" s="112">
        <v>40</v>
      </c>
      <c r="W519" s="91">
        <v>52</v>
      </c>
      <c r="X519" s="96" t="s">
        <v>5029</v>
      </c>
      <c r="Y519" s="91">
        <v>56</v>
      </c>
      <c r="Z519" s="91"/>
      <c r="AA519" s="91"/>
      <c r="AB519" s="91">
        <v>25</v>
      </c>
      <c r="AC519" s="91"/>
      <c r="AD519" s="91"/>
      <c r="AE519" s="91">
        <v>25</v>
      </c>
      <c r="AF519" s="94" t="s">
        <v>9427</v>
      </c>
      <c r="AG519" s="91">
        <v>248</v>
      </c>
      <c r="AH519" s="91">
        <v>11566</v>
      </c>
      <c r="AI519" s="94"/>
      <c r="AJ519" s="94">
        <v>0</v>
      </c>
      <c r="AK519" s="94" t="s">
        <v>5593</v>
      </c>
      <c r="AL519" s="115">
        <v>2</v>
      </c>
      <c r="AM519" s="94">
        <v>1</v>
      </c>
      <c r="AN519" s="94">
        <v>1</v>
      </c>
      <c r="AO519" s="94"/>
      <c r="AP519" s="94"/>
      <c r="AQ519" s="94">
        <v>157</v>
      </c>
      <c r="AR519" s="94" t="s">
        <v>5753</v>
      </c>
      <c r="AS519" s="94" t="s">
        <v>5753</v>
      </c>
      <c r="AT519" s="94" t="s">
        <v>9318</v>
      </c>
      <c r="AU519" s="90">
        <v>1580</v>
      </c>
      <c r="AV519" s="109">
        <v>10.063694267515924</v>
      </c>
      <c r="AW519" s="91">
        <v>5000</v>
      </c>
      <c r="AX519" s="91">
        <v>3000</v>
      </c>
      <c r="AY519" s="91">
        <v>4000</v>
      </c>
      <c r="AZ519" s="91">
        <v>4000</v>
      </c>
      <c r="BA519" s="91">
        <v>5000</v>
      </c>
      <c r="BB519" s="96">
        <v>18</v>
      </c>
      <c r="BC519" s="96">
        <v>50</v>
      </c>
      <c r="BD519" s="94" t="s">
        <v>9249</v>
      </c>
      <c r="BE519" s="94" t="s">
        <v>9396</v>
      </c>
      <c r="BF519" s="90"/>
      <c r="BG519" s="90"/>
      <c r="BH519" s="90"/>
      <c r="BI519" s="90"/>
      <c r="BJ519" s="90"/>
      <c r="BK519" s="96"/>
      <c r="BL519" s="96"/>
      <c r="BM519" s="94"/>
      <c r="BN519" s="2073"/>
      <c r="BO519" s="115"/>
      <c r="BP519" s="94"/>
      <c r="BQ519" s="94"/>
      <c r="BR519" s="94"/>
      <c r="BS519" s="94"/>
      <c r="BT519" s="94"/>
      <c r="BU519" s="94"/>
      <c r="BV519" s="94"/>
      <c r="BW519" s="94"/>
      <c r="BX519" s="94"/>
      <c r="BY519" s="115"/>
      <c r="BZ519" s="94">
        <v>2</v>
      </c>
      <c r="CA519" s="94"/>
      <c r="CB519" s="94"/>
      <c r="CC519" s="94"/>
    </row>
    <row r="520" spans="1:81" s="1971" customFormat="1" ht="16.5" customHeight="1">
      <c r="A520" s="115">
        <v>456</v>
      </c>
      <c r="B520" s="94" t="s">
        <v>1840</v>
      </c>
      <c r="C520" s="94" t="s">
        <v>1870</v>
      </c>
      <c r="D520" s="94" t="s">
        <v>140</v>
      </c>
      <c r="E520" s="94" t="s">
        <v>4926</v>
      </c>
      <c r="F520" s="94" t="s">
        <v>9426</v>
      </c>
      <c r="G520" s="2273" t="s">
        <v>9425</v>
      </c>
      <c r="H520" s="94" t="s">
        <v>9424</v>
      </c>
      <c r="I520" s="94" t="s">
        <v>9423</v>
      </c>
      <c r="J520" s="94" t="s">
        <v>4993</v>
      </c>
      <c r="K520" s="94" t="s">
        <v>9253</v>
      </c>
      <c r="L520" s="94" t="s">
        <v>9422</v>
      </c>
      <c r="M520" s="94" t="s">
        <v>9421</v>
      </c>
      <c r="N520" s="94" t="s">
        <v>4953</v>
      </c>
      <c r="O520" s="94"/>
      <c r="P520" s="94" t="s">
        <v>4953</v>
      </c>
      <c r="Q520" s="91">
        <v>10389</v>
      </c>
      <c r="R520" s="112">
        <v>1225</v>
      </c>
      <c r="S520" s="112">
        <v>894</v>
      </c>
      <c r="T520" s="112">
        <v>803</v>
      </c>
      <c r="U520" s="112" t="s">
        <v>5030</v>
      </c>
      <c r="V520" s="112">
        <v>91</v>
      </c>
      <c r="W520" s="91">
        <v>91</v>
      </c>
      <c r="X520" s="96" t="s">
        <v>5029</v>
      </c>
      <c r="Y520" s="91"/>
      <c r="Z520" s="91"/>
      <c r="AA520" s="91"/>
      <c r="AB520" s="91">
        <v>10</v>
      </c>
      <c r="AC520" s="91"/>
      <c r="AD520" s="91">
        <v>230</v>
      </c>
      <c r="AE520" s="91" t="s">
        <v>9420</v>
      </c>
      <c r="AF520" s="94" t="s">
        <v>9419</v>
      </c>
      <c r="AG520" s="91">
        <v>3</v>
      </c>
      <c r="AH520" s="91">
        <v>800</v>
      </c>
      <c r="AI520" s="94"/>
      <c r="AJ520" s="94">
        <v>0</v>
      </c>
      <c r="AK520" s="94" t="s">
        <v>7082</v>
      </c>
      <c r="AL520" s="115">
        <v>7</v>
      </c>
      <c r="AM520" s="94">
        <v>1</v>
      </c>
      <c r="AN520" s="94">
        <v>5</v>
      </c>
      <c r="AO520" s="94">
        <v>1</v>
      </c>
      <c r="AP520" s="94"/>
      <c r="AQ520" s="94">
        <v>261</v>
      </c>
      <c r="AR520" s="94" t="s">
        <v>5050</v>
      </c>
      <c r="AS520" s="94" t="s">
        <v>5050</v>
      </c>
      <c r="AT520" s="94" t="s">
        <v>9418</v>
      </c>
      <c r="AU520" s="90">
        <v>4064</v>
      </c>
      <c r="AV520" s="109">
        <v>15.57088122605364</v>
      </c>
      <c r="AW520" s="91">
        <v>5000</v>
      </c>
      <c r="AX520" s="91">
        <v>2000</v>
      </c>
      <c r="AY520" s="91">
        <v>4000</v>
      </c>
      <c r="AZ520" s="91">
        <v>4000</v>
      </c>
      <c r="BA520" s="91">
        <v>5000</v>
      </c>
      <c r="BB520" s="96">
        <v>20</v>
      </c>
      <c r="BC520" s="96">
        <v>50</v>
      </c>
      <c r="BD520" s="94" t="s">
        <v>9249</v>
      </c>
      <c r="BE520" s="94" t="s">
        <v>9396</v>
      </c>
      <c r="BF520" s="90"/>
      <c r="BG520" s="90"/>
      <c r="BH520" s="90"/>
      <c r="BI520" s="90"/>
      <c r="BJ520" s="90"/>
      <c r="BK520" s="96"/>
      <c r="BL520" s="96"/>
      <c r="BM520" s="94"/>
      <c r="BN520" s="2073"/>
      <c r="BO520" s="115"/>
      <c r="BP520" s="94"/>
      <c r="BQ520" s="94"/>
      <c r="BR520" s="94"/>
      <c r="BS520" s="94"/>
      <c r="BT520" s="94"/>
      <c r="BU520" s="94"/>
      <c r="BV520" s="94"/>
      <c r="BW520" s="94"/>
      <c r="BX520" s="94"/>
      <c r="BY520" s="115"/>
      <c r="BZ520" s="94">
        <v>1</v>
      </c>
      <c r="CA520" s="94"/>
      <c r="CB520" s="94"/>
      <c r="CC520" s="94"/>
    </row>
    <row r="521" spans="1:81" s="1971" customFormat="1" ht="16.5" customHeight="1">
      <c r="A521" s="240">
        <v>457</v>
      </c>
      <c r="B521" s="94" t="s">
        <v>1840</v>
      </c>
      <c r="C521" s="94" t="s">
        <v>1870</v>
      </c>
      <c r="D521" s="94" t="s">
        <v>140</v>
      </c>
      <c r="E521" s="94" t="s">
        <v>4926</v>
      </c>
      <c r="F521" s="94" t="s">
        <v>9417</v>
      </c>
      <c r="G521" s="2273" t="s">
        <v>9416</v>
      </c>
      <c r="H521" s="94" t="s">
        <v>9415</v>
      </c>
      <c r="I521" s="94" t="s">
        <v>9414</v>
      </c>
      <c r="J521" s="94" t="s">
        <v>4993</v>
      </c>
      <c r="K521" s="94" t="s">
        <v>9355</v>
      </c>
      <c r="L521" s="94" t="s">
        <v>9413</v>
      </c>
      <c r="M521" s="94" t="s">
        <v>9251</v>
      </c>
      <c r="N521" s="94" t="s">
        <v>4953</v>
      </c>
      <c r="O521" s="94"/>
      <c r="P521" s="94" t="s">
        <v>4953</v>
      </c>
      <c r="Q521" s="91">
        <v>7628</v>
      </c>
      <c r="R521" s="112">
        <v>510</v>
      </c>
      <c r="S521" s="112">
        <v>363</v>
      </c>
      <c r="T521" s="112">
        <v>330</v>
      </c>
      <c r="U521" s="112" t="s">
        <v>5052</v>
      </c>
      <c r="V521" s="112">
        <v>33</v>
      </c>
      <c r="W521" s="91">
        <v>80</v>
      </c>
      <c r="X521" s="96" t="s">
        <v>5029</v>
      </c>
      <c r="Y521" s="91">
        <v>150</v>
      </c>
      <c r="Z521" s="91">
        <v>150</v>
      </c>
      <c r="AA521" s="91">
        <v>700</v>
      </c>
      <c r="AB521" s="91">
        <v>33</v>
      </c>
      <c r="AC521" s="91">
        <v>24</v>
      </c>
      <c r="AD521" s="91"/>
      <c r="AE521" s="91">
        <v>50</v>
      </c>
      <c r="AF521" s="94" t="s">
        <v>9412</v>
      </c>
      <c r="AG521" s="91">
        <v>5</v>
      </c>
      <c r="AH521" s="91">
        <v>1587</v>
      </c>
      <c r="AI521" s="94"/>
      <c r="AJ521" s="94">
        <v>0</v>
      </c>
      <c r="AK521" s="94" t="s">
        <v>7082</v>
      </c>
      <c r="AL521" s="115">
        <v>1</v>
      </c>
      <c r="AM521" s="94"/>
      <c r="AN521" s="94"/>
      <c r="AO521" s="94">
        <v>1</v>
      </c>
      <c r="AP521" s="94"/>
      <c r="AQ521" s="94">
        <v>35</v>
      </c>
      <c r="AR521" s="94" t="s">
        <v>6429</v>
      </c>
      <c r="AS521" s="94" t="s">
        <v>8989</v>
      </c>
      <c r="AT521" s="94" t="s">
        <v>9411</v>
      </c>
      <c r="AU521" s="90">
        <v>621</v>
      </c>
      <c r="AV521" s="109">
        <v>17.742857142857144</v>
      </c>
      <c r="AW521" s="91">
        <v>4000</v>
      </c>
      <c r="AX521" s="91">
        <v>2000</v>
      </c>
      <c r="AY521" s="91">
        <v>3000</v>
      </c>
      <c r="AZ521" s="91">
        <v>3000</v>
      </c>
      <c r="BA521" s="91">
        <v>4000</v>
      </c>
      <c r="BB521" s="96">
        <v>20</v>
      </c>
      <c r="BC521" s="96">
        <v>50</v>
      </c>
      <c r="BD521" s="94" t="s">
        <v>9237</v>
      </c>
      <c r="BE521" s="94" t="s">
        <v>9404</v>
      </c>
      <c r="BF521" s="90"/>
      <c r="BG521" s="90"/>
      <c r="BH521" s="90"/>
      <c r="BI521" s="90"/>
      <c r="BJ521" s="90"/>
      <c r="BK521" s="96"/>
      <c r="BL521" s="96"/>
      <c r="BM521" s="94"/>
      <c r="BN521" s="2073"/>
      <c r="BO521" s="115"/>
      <c r="BP521" s="94"/>
      <c r="BQ521" s="94"/>
      <c r="BR521" s="94"/>
      <c r="BS521" s="94"/>
      <c r="BT521" s="94"/>
      <c r="BU521" s="94"/>
      <c r="BV521" s="94"/>
      <c r="BW521" s="94"/>
      <c r="BX521" s="94"/>
      <c r="BY521" s="115"/>
      <c r="BZ521" s="94">
        <v>1</v>
      </c>
      <c r="CA521" s="94"/>
      <c r="CB521" s="94"/>
      <c r="CC521" s="94">
        <v>1</v>
      </c>
    </row>
    <row r="522" spans="1:81" s="1971" customFormat="1" ht="16.5" customHeight="1">
      <c r="A522" s="115">
        <v>458</v>
      </c>
      <c r="B522" s="94" t="s">
        <v>1840</v>
      </c>
      <c r="C522" s="94" t="s">
        <v>1870</v>
      </c>
      <c r="D522" s="94" t="s">
        <v>140</v>
      </c>
      <c r="E522" s="94" t="s">
        <v>4926</v>
      </c>
      <c r="F522" s="94" t="s">
        <v>9410</v>
      </c>
      <c r="G522" s="2273" t="s">
        <v>9409</v>
      </c>
      <c r="H522" s="94" t="s">
        <v>9408</v>
      </c>
      <c r="I522" s="94" t="s">
        <v>9407</v>
      </c>
      <c r="J522" s="94" t="s">
        <v>4993</v>
      </c>
      <c r="K522" s="94" t="s">
        <v>9355</v>
      </c>
      <c r="L522" s="94" t="s">
        <v>9406</v>
      </c>
      <c r="M522" s="94" t="s">
        <v>9251</v>
      </c>
      <c r="N522" s="94" t="s">
        <v>4953</v>
      </c>
      <c r="O522" s="94"/>
      <c r="P522" s="94" t="s">
        <v>4953</v>
      </c>
      <c r="Q522" s="91">
        <v>10141</v>
      </c>
      <c r="R522" s="112">
        <v>628.20000000000005</v>
      </c>
      <c r="S522" s="112">
        <v>479</v>
      </c>
      <c r="T522" s="112">
        <v>463</v>
      </c>
      <c r="U522" s="112" t="s">
        <v>5072</v>
      </c>
      <c r="V522" s="112">
        <v>16</v>
      </c>
      <c r="W522" s="91">
        <v>58</v>
      </c>
      <c r="X522" s="96" t="s">
        <v>5029</v>
      </c>
      <c r="Y522" s="91">
        <v>33</v>
      </c>
      <c r="Z522" s="91"/>
      <c r="AA522" s="91"/>
      <c r="AB522" s="91">
        <v>16.2</v>
      </c>
      <c r="AC522" s="91">
        <v>10.199999999999999</v>
      </c>
      <c r="AD522" s="91"/>
      <c r="AE522" s="91">
        <v>20</v>
      </c>
      <c r="AF522" s="94" t="s">
        <v>9405</v>
      </c>
      <c r="AG522" s="91">
        <v>74</v>
      </c>
      <c r="AH522" s="91">
        <v>20207</v>
      </c>
      <c r="AI522" s="94"/>
      <c r="AJ522" s="94">
        <v>0</v>
      </c>
      <c r="AK522" s="94" t="s">
        <v>7082</v>
      </c>
      <c r="AL522" s="115">
        <v>1</v>
      </c>
      <c r="AM522" s="94"/>
      <c r="AN522" s="94">
        <v>1</v>
      </c>
      <c r="AO522" s="94"/>
      <c r="AP522" s="94"/>
      <c r="AQ522" s="94">
        <v>175</v>
      </c>
      <c r="AR522" s="94" t="s">
        <v>5050</v>
      </c>
      <c r="AS522" s="94" t="s">
        <v>5050</v>
      </c>
      <c r="AT522" s="94" t="s">
        <v>9318</v>
      </c>
      <c r="AU522" s="90">
        <v>355</v>
      </c>
      <c r="AV522" s="109">
        <v>2.0285714285714285</v>
      </c>
      <c r="AW522" s="91">
        <v>5000</v>
      </c>
      <c r="AX522" s="91">
        <v>3000</v>
      </c>
      <c r="AY522" s="91">
        <v>4000</v>
      </c>
      <c r="AZ522" s="91">
        <v>4000</v>
      </c>
      <c r="BA522" s="91">
        <v>5000</v>
      </c>
      <c r="BB522" s="96">
        <v>20</v>
      </c>
      <c r="BC522" s="96">
        <v>50</v>
      </c>
      <c r="BD522" s="94" t="s">
        <v>9249</v>
      </c>
      <c r="BE522" s="94" t="s">
        <v>9404</v>
      </c>
      <c r="BF522" s="90"/>
      <c r="BG522" s="90"/>
      <c r="BH522" s="90"/>
      <c r="BI522" s="90"/>
      <c r="BJ522" s="90"/>
      <c r="BK522" s="96"/>
      <c r="BL522" s="96"/>
      <c r="BM522" s="94"/>
      <c r="BN522" s="2073"/>
      <c r="BO522" s="115"/>
      <c r="BP522" s="94"/>
      <c r="BQ522" s="94"/>
      <c r="BR522" s="94"/>
      <c r="BS522" s="94"/>
      <c r="BT522" s="94"/>
      <c r="BU522" s="94"/>
      <c r="BV522" s="94"/>
      <c r="BW522" s="94"/>
      <c r="BX522" s="94"/>
      <c r="BY522" s="115"/>
      <c r="BZ522" s="94"/>
      <c r="CA522" s="94"/>
      <c r="CB522" s="94"/>
      <c r="CC522" s="94"/>
    </row>
    <row r="523" spans="1:81" s="1971" customFormat="1" ht="16.5" customHeight="1">
      <c r="A523" s="240">
        <v>459</v>
      </c>
      <c r="B523" s="94" t="s">
        <v>1840</v>
      </c>
      <c r="C523" s="94" t="s">
        <v>1870</v>
      </c>
      <c r="D523" s="94" t="s">
        <v>140</v>
      </c>
      <c r="E523" s="94" t="s">
        <v>4926</v>
      </c>
      <c r="F523" s="94" t="s">
        <v>9403</v>
      </c>
      <c r="G523" s="2273" t="s">
        <v>9402</v>
      </c>
      <c r="H523" s="94" t="s">
        <v>9401</v>
      </c>
      <c r="I523" s="94" t="s">
        <v>9400</v>
      </c>
      <c r="J523" s="94" t="s">
        <v>4993</v>
      </c>
      <c r="K523" s="94" t="s">
        <v>9399</v>
      </c>
      <c r="L523" s="94" t="s">
        <v>9398</v>
      </c>
      <c r="M523" s="94" t="s">
        <v>9251</v>
      </c>
      <c r="N523" s="94" t="s">
        <v>4953</v>
      </c>
      <c r="O523" s="94"/>
      <c r="P523" s="94" t="s">
        <v>4953</v>
      </c>
      <c r="Q523" s="91">
        <v>3151</v>
      </c>
      <c r="R523" s="112">
        <v>481</v>
      </c>
      <c r="S523" s="112">
        <v>383</v>
      </c>
      <c r="T523" s="112">
        <v>284</v>
      </c>
      <c r="U523" s="112" t="s">
        <v>5052</v>
      </c>
      <c r="V523" s="112">
        <v>99</v>
      </c>
      <c r="W523" s="91">
        <v>19</v>
      </c>
      <c r="X523" s="96" t="s">
        <v>5029</v>
      </c>
      <c r="Y523" s="91">
        <v>0</v>
      </c>
      <c r="Z523" s="91">
        <v>33</v>
      </c>
      <c r="AA523" s="91"/>
      <c r="AB523" s="91">
        <v>16.5</v>
      </c>
      <c r="AC523" s="91">
        <v>9.9</v>
      </c>
      <c r="AD523" s="91"/>
      <c r="AE523" s="91">
        <v>30</v>
      </c>
      <c r="AF523" s="94" t="s">
        <v>9397</v>
      </c>
      <c r="AG523" s="91"/>
      <c r="AH523" s="91">
        <v>1371</v>
      </c>
      <c r="AI523" s="94"/>
      <c r="AJ523" s="94">
        <v>0</v>
      </c>
      <c r="AK523" s="94" t="s">
        <v>4987</v>
      </c>
      <c r="AL523" s="115">
        <v>6</v>
      </c>
      <c r="AM523" s="94">
        <v>3</v>
      </c>
      <c r="AN523" s="94">
        <v>2</v>
      </c>
      <c r="AO523" s="94"/>
      <c r="AP523" s="94">
        <v>1</v>
      </c>
      <c r="AQ523" s="94">
        <v>120</v>
      </c>
      <c r="AR523" s="94" t="s">
        <v>5050</v>
      </c>
      <c r="AS523" s="94" t="s">
        <v>5050</v>
      </c>
      <c r="AT523" s="94" t="s">
        <v>6535</v>
      </c>
      <c r="AU523" s="90">
        <v>4200</v>
      </c>
      <c r="AV523" s="109">
        <v>35</v>
      </c>
      <c r="AW523" s="91">
        <v>5000</v>
      </c>
      <c r="AX523" s="91">
        <v>3000</v>
      </c>
      <c r="AY523" s="91">
        <v>4000</v>
      </c>
      <c r="AZ523" s="91">
        <v>4000</v>
      </c>
      <c r="BA523" s="91">
        <v>5000</v>
      </c>
      <c r="BB523" s="96">
        <v>20</v>
      </c>
      <c r="BC523" s="96">
        <v>50</v>
      </c>
      <c r="BD523" s="94" t="s">
        <v>9249</v>
      </c>
      <c r="BE523" s="94" t="s">
        <v>9396</v>
      </c>
      <c r="BF523" s="90"/>
      <c r="BG523" s="90"/>
      <c r="BH523" s="90"/>
      <c r="BI523" s="90"/>
      <c r="BJ523" s="90"/>
      <c r="BK523" s="96"/>
      <c r="BL523" s="96"/>
      <c r="BM523" s="94"/>
      <c r="BN523" s="2073"/>
      <c r="BO523" s="115"/>
      <c r="BP523" s="94"/>
      <c r="BQ523" s="94"/>
      <c r="BR523" s="94"/>
      <c r="BS523" s="94"/>
      <c r="BT523" s="94"/>
      <c r="BU523" s="94"/>
      <c r="BV523" s="94"/>
      <c r="BW523" s="94"/>
      <c r="BX523" s="94"/>
      <c r="BY523" s="115"/>
      <c r="BZ523" s="94"/>
      <c r="CA523" s="94">
        <v>1</v>
      </c>
      <c r="CB523" s="94"/>
      <c r="CC523" s="94"/>
    </row>
    <row r="524" spans="1:81" s="1971" customFormat="1" ht="16.5" customHeight="1">
      <c r="A524" s="115">
        <v>460</v>
      </c>
      <c r="B524" s="94" t="s">
        <v>1840</v>
      </c>
      <c r="C524" s="94" t="s">
        <v>1903</v>
      </c>
      <c r="D524" s="94" t="s">
        <v>140</v>
      </c>
      <c r="E524" s="94" t="s">
        <v>4926</v>
      </c>
      <c r="F524" s="94" t="s">
        <v>9395</v>
      </c>
      <c r="G524" s="2273" t="s">
        <v>9371</v>
      </c>
      <c r="H524" s="94" t="s">
        <v>9370</v>
      </c>
      <c r="I524" s="94" t="s">
        <v>9394</v>
      </c>
      <c r="J524" s="94" t="s">
        <v>4993</v>
      </c>
      <c r="K524" s="94" t="s">
        <v>9393</v>
      </c>
      <c r="L524" s="94" t="s">
        <v>9392</v>
      </c>
      <c r="M524" s="94" t="s">
        <v>9391</v>
      </c>
      <c r="N524" s="94" t="s">
        <v>4953</v>
      </c>
      <c r="O524" s="94"/>
      <c r="P524" s="94" t="s">
        <v>4953</v>
      </c>
      <c r="Q524" s="91">
        <v>7602</v>
      </c>
      <c r="R524" s="112">
        <v>3096</v>
      </c>
      <c r="S524" s="112">
        <v>1244</v>
      </c>
      <c r="T524" s="112">
        <v>975</v>
      </c>
      <c r="U524" s="112" t="s">
        <v>5052</v>
      </c>
      <c r="V524" s="112">
        <v>269</v>
      </c>
      <c r="W524" s="91">
        <v>164</v>
      </c>
      <c r="X524" s="96" t="s">
        <v>5029</v>
      </c>
      <c r="Y524" s="91">
        <v>263</v>
      </c>
      <c r="Z524" s="91">
        <v>32</v>
      </c>
      <c r="AA524" s="91" t="s">
        <v>9390</v>
      </c>
      <c r="AB524" s="91">
        <v>120</v>
      </c>
      <c r="AC524" s="91">
        <v>29</v>
      </c>
      <c r="AD524" s="91"/>
      <c r="AE524" s="91">
        <v>10</v>
      </c>
      <c r="AF524" s="94" t="s">
        <v>9389</v>
      </c>
      <c r="AG524" s="91">
        <v>115</v>
      </c>
      <c r="AH524" s="91">
        <v>194</v>
      </c>
      <c r="AI524" s="94" t="s">
        <v>9388</v>
      </c>
      <c r="AJ524" s="94" t="s">
        <v>9387</v>
      </c>
      <c r="AK524" s="94" t="s">
        <v>5593</v>
      </c>
      <c r="AL524" s="115">
        <v>2</v>
      </c>
      <c r="AM524" s="94"/>
      <c r="AN524" s="94"/>
      <c r="AO524" s="94">
        <v>1</v>
      </c>
      <c r="AP524" s="94">
        <v>1</v>
      </c>
      <c r="AQ524" s="94">
        <v>309</v>
      </c>
      <c r="AR524" s="94" t="s">
        <v>5905</v>
      </c>
      <c r="AS524" s="94" t="s">
        <v>5905</v>
      </c>
      <c r="AT524" s="94" t="s">
        <v>9386</v>
      </c>
      <c r="AU524" s="90">
        <v>22758</v>
      </c>
      <c r="AV524" s="109">
        <v>73.650485436893206</v>
      </c>
      <c r="AW524" s="91"/>
      <c r="AX524" s="91"/>
      <c r="AY524" s="91"/>
      <c r="AZ524" s="91"/>
      <c r="BA524" s="91"/>
      <c r="BB524" s="96"/>
      <c r="BC524" s="96"/>
      <c r="BD524" s="94"/>
      <c r="BE524" s="94" t="s">
        <v>5128</v>
      </c>
      <c r="BF524" s="90"/>
      <c r="BG524" s="90"/>
      <c r="BH524" s="90"/>
      <c r="BI524" s="90"/>
      <c r="BJ524" s="90"/>
      <c r="BK524" s="96"/>
      <c r="BL524" s="96"/>
      <c r="BM524" s="94"/>
      <c r="BN524" s="2073" t="s">
        <v>5128</v>
      </c>
      <c r="BO524" s="115"/>
      <c r="BP524" s="94"/>
      <c r="BQ524" s="94"/>
      <c r="BR524" s="94"/>
      <c r="BS524" s="94"/>
      <c r="BT524" s="94"/>
      <c r="BU524" s="94"/>
      <c r="BV524" s="94"/>
      <c r="BW524" s="94"/>
      <c r="BX524" s="94"/>
      <c r="BY524" s="115">
        <v>1</v>
      </c>
      <c r="BZ524" s="94">
        <v>1</v>
      </c>
      <c r="CA524" s="94"/>
      <c r="CB524" s="94"/>
      <c r="CC524" s="94"/>
    </row>
    <row r="525" spans="1:81" s="106" customFormat="1" ht="16.5" customHeight="1">
      <c r="A525" s="240">
        <v>461</v>
      </c>
      <c r="B525" s="240" t="s">
        <v>1840</v>
      </c>
      <c r="C525" s="240" t="s">
        <v>1874</v>
      </c>
      <c r="D525" s="216" t="s">
        <v>140</v>
      </c>
      <c r="E525" s="216" t="s">
        <v>4926</v>
      </c>
      <c r="F525" s="216" t="s">
        <v>9385</v>
      </c>
      <c r="G525" s="2145" t="s">
        <v>9384</v>
      </c>
      <c r="H525" s="94" t="s">
        <v>9383</v>
      </c>
      <c r="I525" s="186" t="s">
        <v>9382</v>
      </c>
      <c r="J525" s="94" t="s">
        <v>4993</v>
      </c>
      <c r="K525" s="2013" t="s">
        <v>9381</v>
      </c>
      <c r="L525" s="2347" t="s">
        <v>9380</v>
      </c>
      <c r="M525" s="2348" t="s">
        <v>9379</v>
      </c>
      <c r="N525" s="94" t="s">
        <v>4953</v>
      </c>
      <c r="O525" s="216"/>
      <c r="P525" s="94" t="s">
        <v>4953</v>
      </c>
      <c r="Q525" s="98">
        <v>19338</v>
      </c>
      <c r="R525" s="112">
        <v>278</v>
      </c>
      <c r="S525" s="112">
        <v>17832</v>
      </c>
      <c r="T525" s="112">
        <v>17832</v>
      </c>
      <c r="U525" s="112"/>
      <c r="V525" s="112"/>
      <c r="W525" s="98"/>
      <c r="X525" s="218"/>
      <c r="Y525" s="98"/>
      <c r="Z525" s="98"/>
      <c r="AA525" s="98"/>
      <c r="AB525" s="98">
        <v>20</v>
      </c>
      <c r="AC525" s="98">
        <v>120</v>
      </c>
      <c r="AD525" s="98">
        <v>210</v>
      </c>
      <c r="AE525" s="98">
        <v>45</v>
      </c>
      <c r="AF525" s="216" t="s">
        <v>9378</v>
      </c>
      <c r="AG525" s="98"/>
      <c r="AH525" s="98">
        <v>1700</v>
      </c>
      <c r="AI525" s="216"/>
      <c r="AJ525" s="216"/>
      <c r="AK525" s="216" t="s">
        <v>4987</v>
      </c>
      <c r="AL525" s="240"/>
      <c r="AM525" s="216"/>
      <c r="AN525" s="216"/>
      <c r="AO525" s="216"/>
      <c r="AP525" s="216"/>
      <c r="AQ525" s="216"/>
      <c r="AR525" s="216" t="s">
        <v>9377</v>
      </c>
      <c r="AS525" s="216" t="s">
        <v>9377</v>
      </c>
      <c r="AT525" s="216" t="s">
        <v>9376</v>
      </c>
      <c r="AU525" s="221"/>
      <c r="AV525" s="109"/>
      <c r="AW525" s="98">
        <v>7000</v>
      </c>
      <c r="AX525" s="98">
        <v>5000</v>
      </c>
      <c r="AY525" s="98">
        <v>5000</v>
      </c>
      <c r="AZ525" s="98">
        <v>6000</v>
      </c>
      <c r="BA525" s="98">
        <v>7000</v>
      </c>
      <c r="BB525" s="218" t="s">
        <v>9375</v>
      </c>
      <c r="BC525" s="218"/>
      <c r="BD525" s="216" t="s">
        <v>9374</v>
      </c>
      <c r="BE525" s="216" t="s">
        <v>9373</v>
      </c>
      <c r="BF525" s="221"/>
      <c r="BG525" s="221"/>
      <c r="BH525" s="221"/>
      <c r="BI525" s="221"/>
      <c r="BJ525" s="221"/>
      <c r="BK525" s="218"/>
      <c r="BL525" s="218"/>
      <c r="BM525" s="216"/>
      <c r="BN525" s="2335"/>
      <c r="BO525" s="240"/>
      <c r="BP525" s="216"/>
      <c r="BQ525" s="216"/>
      <c r="BR525" s="216"/>
      <c r="BS525" s="216"/>
      <c r="BT525" s="216"/>
      <c r="BU525" s="216"/>
      <c r="BV525" s="216"/>
      <c r="BW525" s="216"/>
      <c r="BX525" s="216"/>
      <c r="BY525" s="115"/>
      <c r="BZ525" s="94"/>
      <c r="CA525" s="94"/>
      <c r="CB525" s="94"/>
      <c r="CC525" s="216">
        <v>3</v>
      </c>
    </row>
    <row r="526" spans="1:81" s="1971" customFormat="1" ht="16.5" customHeight="1">
      <c r="A526" s="115">
        <v>462</v>
      </c>
      <c r="B526" s="94" t="s">
        <v>1840</v>
      </c>
      <c r="C526" s="94" t="s">
        <v>1903</v>
      </c>
      <c r="D526" s="94" t="s">
        <v>140</v>
      </c>
      <c r="E526" s="94" t="s">
        <v>4926</v>
      </c>
      <c r="F526" s="94" t="s">
        <v>9372</v>
      </c>
      <c r="G526" s="2273" t="s">
        <v>9371</v>
      </c>
      <c r="H526" s="94" t="s">
        <v>9370</v>
      </c>
      <c r="I526" s="94" t="s">
        <v>9369</v>
      </c>
      <c r="J526" s="94" t="s">
        <v>4993</v>
      </c>
      <c r="K526" s="94" t="s">
        <v>9368</v>
      </c>
      <c r="L526" s="94" t="s">
        <v>9367</v>
      </c>
      <c r="M526" s="94" t="s">
        <v>9366</v>
      </c>
      <c r="N526" s="94" t="s">
        <v>4953</v>
      </c>
      <c r="O526" s="94"/>
      <c r="P526" s="94" t="s">
        <v>4953</v>
      </c>
      <c r="Q526" s="91">
        <v>16170</v>
      </c>
      <c r="R526" s="112">
        <v>6291</v>
      </c>
      <c r="S526" s="112">
        <v>1092</v>
      </c>
      <c r="T526" s="112">
        <v>924</v>
      </c>
      <c r="U526" s="112" t="s">
        <v>5052</v>
      </c>
      <c r="V526" s="112">
        <v>168</v>
      </c>
      <c r="W526" s="91">
        <v>251</v>
      </c>
      <c r="X526" s="96" t="s">
        <v>5029</v>
      </c>
      <c r="Y526" s="91">
        <v>409</v>
      </c>
      <c r="Z526" s="91">
        <v>117.72</v>
      </c>
      <c r="AA526" s="91" t="s">
        <v>9365</v>
      </c>
      <c r="AB526" s="91">
        <v>108.17</v>
      </c>
      <c r="AC526" s="91"/>
      <c r="AD526" s="91"/>
      <c r="AE526" s="91">
        <v>20</v>
      </c>
      <c r="AF526" s="94" t="s">
        <v>9364</v>
      </c>
      <c r="AG526" s="91">
        <v>3683</v>
      </c>
      <c r="AH526" s="91">
        <v>5183</v>
      </c>
      <c r="AI526" s="94" t="s">
        <v>9363</v>
      </c>
      <c r="AJ526" s="94" t="s">
        <v>9362</v>
      </c>
      <c r="AK526" s="94" t="s">
        <v>5593</v>
      </c>
      <c r="AL526" s="115">
        <v>10</v>
      </c>
      <c r="AM526" s="94">
        <v>4</v>
      </c>
      <c r="AN526" s="94">
        <v>1</v>
      </c>
      <c r="AO526" s="94">
        <v>4</v>
      </c>
      <c r="AP526" s="94">
        <v>1</v>
      </c>
      <c r="AQ526" s="94">
        <v>309</v>
      </c>
      <c r="AR526" s="94" t="s">
        <v>9361</v>
      </c>
      <c r="AS526" s="94" t="s">
        <v>9361</v>
      </c>
      <c r="AT526" s="94" t="s">
        <v>9360</v>
      </c>
      <c r="AU526" s="90">
        <v>21000</v>
      </c>
      <c r="AV526" s="109">
        <v>67.961165048543691</v>
      </c>
      <c r="AW526" s="91"/>
      <c r="AX526" s="91"/>
      <c r="AY526" s="91"/>
      <c r="AZ526" s="91"/>
      <c r="BA526" s="91"/>
      <c r="BB526" s="96"/>
      <c r="BC526" s="96"/>
      <c r="BD526" s="94"/>
      <c r="BE526" s="94" t="s">
        <v>5128</v>
      </c>
      <c r="BF526" s="90"/>
      <c r="BG526" s="90"/>
      <c r="BH526" s="90"/>
      <c r="BI526" s="90"/>
      <c r="BJ526" s="90"/>
      <c r="BK526" s="96"/>
      <c r="BL526" s="96"/>
      <c r="BM526" s="94"/>
      <c r="BN526" s="2073" t="s">
        <v>5128</v>
      </c>
      <c r="BO526" s="115"/>
      <c r="BP526" s="94"/>
      <c r="BQ526" s="94"/>
      <c r="BR526" s="94"/>
      <c r="BS526" s="94"/>
      <c r="BT526" s="94"/>
      <c r="BU526" s="94"/>
      <c r="BV526" s="94"/>
      <c r="BW526" s="94"/>
      <c r="BX526" s="94"/>
      <c r="BY526" s="115">
        <v>1</v>
      </c>
      <c r="BZ526" s="94">
        <v>2</v>
      </c>
      <c r="CA526" s="94">
        <v>2</v>
      </c>
      <c r="CB526" s="94"/>
      <c r="CC526" s="94"/>
    </row>
    <row r="527" spans="1:81" s="1971" customFormat="1" ht="16.5" customHeight="1">
      <c r="A527" s="240">
        <v>463</v>
      </c>
      <c r="B527" s="94" t="s">
        <v>1840</v>
      </c>
      <c r="C527" s="94" t="s">
        <v>1870</v>
      </c>
      <c r="D527" s="94" t="s">
        <v>140</v>
      </c>
      <c r="E527" s="94" t="s">
        <v>4926</v>
      </c>
      <c r="F527" s="94" t="s">
        <v>9359</v>
      </c>
      <c r="G527" s="2273" t="s">
        <v>9358</v>
      </c>
      <c r="H527" s="94" t="s">
        <v>9357</v>
      </c>
      <c r="I527" s="94" t="s">
        <v>9356</v>
      </c>
      <c r="J527" s="94" t="s">
        <v>4993</v>
      </c>
      <c r="K527" s="94" t="s">
        <v>9355</v>
      </c>
      <c r="L527" s="94" t="s">
        <v>9354</v>
      </c>
      <c r="M527" s="94" t="s">
        <v>9353</v>
      </c>
      <c r="N527" s="94" t="s">
        <v>4953</v>
      </c>
      <c r="O527" s="94"/>
      <c r="P527" s="94" t="s">
        <v>4953</v>
      </c>
      <c r="Q527" s="91">
        <v>7267</v>
      </c>
      <c r="R527" s="112">
        <v>523</v>
      </c>
      <c r="S527" s="112">
        <v>248</v>
      </c>
      <c r="T527" s="112">
        <v>220</v>
      </c>
      <c r="U527" s="112" t="s">
        <v>5780</v>
      </c>
      <c r="V527" s="112">
        <v>28</v>
      </c>
      <c r="W527" s="91">
        <v>28</v>
      </c>
      <c r="X527" s="96" t="s">
        <v>5029</v>
      </c>
      <c r="Y527" s="91">
        <v>83</v>
      </c>
      <c r="Z527" s="91">
        <v>10</v>
      </c>
      <c r="AA527" s="91">
        <v>1500</v>
      </c>
      <c r="AB527" s="91">
        <v>55</v>
      </c>
      <c r="AC527" s="91">
        <v>5</v>
      </c>
      <c r="AD527" s="91">
        <v>5</v>
      </c>
      <c r="AE527" s="91">
        <v>40</v>
      </c>
      <c r="AF527" s="94" t="s">
        <v>9352</v>
      </c>
      <c r="AG527" s="91">
        <v>3</v>
      </c>
      <c r="AH527" s="91">
        <v>1430</v>
      </c>
      <c r="AI527" s="94"/>
      <c r="AJ527" s="94">
        <v>0</v>
      </c>
      <c r="AK527" s="94" t="s">
        <v>4987</v>
      </c>
      <c r="AL527" s="115">
        <v>10</v>
      </c>
      <c r="AM527" s="94">
        <v>1</v>
      </c>
      <c r="AN527" s="94">
        <v>1</v>
      </c>
      <c r="AO527" s="94">
        <v>8</v>
      </c>
      <c r="AP527" s="94"/>
      <c r="AQ527" s="94">
        <v>303</v>
      </c>
      <c r="AR527" s="94" t="s">
        <v>5050</v>
      </c>
      <c r="AS527" s="94" t="s">
        <v>5050</v>
      </c>
      <c r="AT527" s="94" t="s">
        <v>6535</v>
      </c>
      <c r="AU527" s="90">
        <v>1643</v>
      </c>
      <c r="AV527" s="109">
        <v>5.4224422442244222</v>
      </c>
      <c r="AW527" s="91">
        <v>5000</v>
      </c>
      <c r="AX527" s="91">
        <v>3000</v>
      </c>
      <c r="AY527" s="91">
        <v>4000</v>
      </c>
      <c r="AZ527" s="91">
        <v>4000</v>
      </c>
      <c r="BA527" s="91">
        <v>5000</v>
      </c>
      <c r="BB527" s="96">
        <v>20</v>
      </c>
      <c r="BC527" s="96">
        <v>50</v>
      </c>
      <c r="BD527" s="94" t="s">
        <v>9249</v>
      </c>
      <c r="BE527" s="94" t="s">
        <v>9351</v>
      </c>
      <c r="BF527" s="90">
        <v>5000</v>
      </c>
      <c r="BG527" s="90">
        <v>3000</v>
      </c>
      <c r="BH527" s="90">
        <v>4000</v>
      </c>
      <c r="BI527" s="90">
        <v>4000</v>
      </c>
      <c r="BJ527" s="90">
        <v>5000</v>
      </c>
      <c r="BK527" s="96">
        <v>20</v>
      </c>
      <c r="BL527" s="96">
        <v>50</v>
      </c>
      <c r="BM527" s="94" t="s">
        <v>9316</v>
      </c>
      <c r="BN527" s="2073" t="s">
        <v>9350</v>
      </c>
      <c r="BO527" s="115"/>
      <c r="BP527" s="94"/>
      <c r="BQ527" s="94"/>
      <c r="BR527" s="94"/>
      <c r="BS527" s="94"/>
      <c r="BT527" s="94"/>
      <c r="BU527" s="94"/>
      <c r="BV527" s="94"/>
      <c r="BW527" s="94"/>
      <c r="BX527" s="94"/>
      <c r="BY527" s="115">
        <v>2</v>
      </c>
      <c r="BZ527" s="94"/>
      <c r="CA527" s="94">
        <v>1</v>
      </c>
      <c r="CB527" s="94"/>
      <c r="CC527" s="94"/>
    </row>
    <row r="528" spans="1:81" s="1971" customFormat="1" ht="16.5" customHeight="1">
      <c r="A528" s="115">
        <v>464</v>
      </c>
      <c r="B528" s="94" t="s">
        <v>1840</v>
      </c>
      <c r="C528" s="94" t="s">
        <v>1881</v>
      </c>
      <c r="D528" s="94" t="s">
        <v>140</v>
      </c>
      <c r="E528" s="94" t="s">
        <v>4926</v>
      </c>
      <c r="F528" s="94" t="s">
        <v>9349</v>
      </c>
      <c r="G528" s="2273" t="s">
        <v>9348</v>
      </c>
      <c r="H528" s="94" t="s">
        <v>9347</v>
      </c>
      <c r="I528" s="94" t="s">
        <v>9346</v>
      </c>
      <c r="J528" s="94" t="s">
        <v>4993</v>
      </c>
      <c r="K528" s="94" t="s">
        <v>9345</v>
      </c>
      <c r="L528" s="94" t="s">
        <v>9344</v>
      </c>
      <c r="M528" s="94" t="s">
        <v>9343</v>
      </c>
      <c r="N528" s="94" t="s">
        <v>4953</v>
      </c>
      <c r="O528" s="94"/>
      <c r="P528" s="94" t="s">
        <v>4953</v>
      </c>
      <c r="Q528" s="91">
        <v>10124</v>
      </c>
      <c r="R528" s="91">
        <v>1649.12</v>
      </c>
      <c r="S528" s="112">
        <v>979</v>
      </c>
      <c r="T528" s="112">
        <v>979</v>
      </c>
      <c r="U528" s="112" t="s">
        <v>9342</v>
      </c>
      <c r="V528" s="112"/>
      <c r="W528" s="91">
        <v>26</v>
      </c>
      <c r="X528" s="96" t="s">
        <v>5029</v>
      </c>
      <c r="Y528" s="91">
        <v>84.4</v>
      </c>
      <c r="Z528" s="91"/>
      <c r="AA528" s="91"/>
      <c r="AB528" s="91">
        <v>37</v>
      </c>
      <c r="AC528" s="91"/>
      <c r="AD528" s="91"/>
      <c r="AE528" s="91">
        <v>45</v>
      </c>
      <c r="AF528" s="94" t="s">
        <v>9341</v>
      </c>
      <c r="AG528" s="91">
        <v>126</v>
      </c>
      <c r="AH528" s="91">
        <v>126</v>
      </c>
      <c r="AI528" s="94"/>
      <c r="AJ528" s="94"/>
      <c r="AK528" s="94" t="s">
        <v>4987</v>
      </c>
      <c r="AL528" s="115">
        <v>12</v>
      </c>
      <c r="AM528" s="94"/>
      <c r="AN528" s="94"/>
      <c r="AO528" s="94"/>
      <c r="AP528" s="94">
        <v>12</v>
      </c>
      <c r="AQ528" s="94">
        <v>315</v>
      </c>
      <c r="AR528" s="94" t="s">
        <v>4986</v>
      </c>
      <c r="AS528" s="94" t="s">
        <v>4986</v>
      </c>
      <c r="AT528" s="94" t="s">
        <v>9340</v>
      </c>
      <c r="AU528" s="90">
        <v>6987</v>
      </c>
      <c r="AV528" s="109">
        <v>22.18095238095238</v>
      </c>
      <c r="AW528" s="91">
        <v>8000</v>
      </c>
      <c r="AX528" s="91" t="s">
        <v>9339</v>
      </c>
      <c r="AY528" s="91">
        <v>5000</v>
      </c>
      <c r="AZ528" s="91">
        <v>8000</v>
      </c>
      <c r="BA528" s="91">
        <v>8000</v>
      </c>
      <c r="BB528" s="2336">
        <v>25</v>
      </c>
      <c r="BC528" s="2336">
        <v>50</v>
      </c>
      <c r="BD528" s="94" t="s">
        <v>9338</v>
      </c>
      <c r="BE528" s="94"/>
      <c r="BF528" s="90"/>
      <c r="BG528" s="90"/>
      <c r="BH528" s="90"/>
      <c r="BI528" s="90"/>
      <c r="BJ528" s="90"/>
      <c r="BK528" s="96"/>
      <c r="BL528" s="96"/>
      <c r="BM528" s="94"/>
      <c r="BN528" s="2073"/>
      <c r="BO528" s="115"/>
      <c r="BP528" s="94"/>
      <c r="BQ528" s="94"/>
      <c r="BR528" s="94"/>
      <c r="BS528" s="94"/>
      <c r="BT528" s="94"/>
      <c r="BU528" s="94"/>
      <c r="BV528" s="94"/>
      <c r="BW528" s="94"/>
      <c r="BX528" s="94"/>
      <c r="BY528" s="115">
        <v>1</v>
      </c>
      <c r="BZ528" s="94"/>
      <c r="CA528" s="94">
        <v>2</v>
      </c>
      <c r="CB528" s="94"/>
      <c r="CC528" s="94"/>
    </row>
    <row r="529" spans="1:81" s="1971" customFormat="1" ht="16.5" customHeight="1">
      <c r="A529" s="240">
        <v>465</v>
      </c>
      <c r="B529" s="94" t="s">
        <v>1840</v>
      </c>
      <c r="C529" s="94" t="s">
        <v>1841</v>
      </c>
      <c r="D529" s="94" t="s">
        <v>140</v>
      </c>
      <c r="E529" s="94" t="s">
        <v>4998</v>
      </c>
      <c r="F529" s="94" t="s">
        <v>9337</v>
      </c>
      <c r="G529" s="2273" t="s">
        <v>9336</v>
      </c>
      <c r="H529" s="94" t="s">
        <v>9335</v>
      </c>
      <c r="I529" s="94" t="s">
        <v>9334</v>
      </c>
      <c r="J529" s="94" t="s">
        <v>4993</v>
      </c>
      <c r="K529" s="94" t="s">
        <v>9333</v>
      </c>
      <c r="L529" s="94" t="s">
        <v>9332</v>
      </c>
      <c r="M529" s="94" t="s">
        <v>9331</v>
      </c>
      <c r="N529" s="94" t="s">
        <v>4953</v>
      </c>
      <c r="O529" s="94"/>
      <c r="P529" s="94" t="s">
        <v>4953</v>
      </c>
      <c r="Q529" s="91">
        <v>1800</v>
      </c>
      <c r="R529" s="112">
        <v>787</v>
      </c>
      <c r="S529" s="112">
        <v>600</v>
      </c>
      <c r="T529" s="112">
        <v>600</v>
      </c>
      <c r="U529" s="112" t="s">
        <v>8851</v>
      </c>
      <c r="V529" s="112"/>
      <c r="W529" s="91">
        <v>45</v>
      </c>
      <c r="X529" s="96" t="s">
        <v>5029</v>
      </c>
      <c r="Y529" s="91">
        <v>59</v>
      </c>
      <c r="Z529" s="91"/>
      <c r="AA529" s="91"/>
      <c r="AB529" s="91">
        <v>50</v>
      </c>
      <c r="AC529" s="91"/>
      <c r="AD529" s="91">
        <v>33</v>
      </c>
      <c r="AE529" s="91">
        <v>40</v>
      </c>
      <c r="AF529" s="94" t="s">
        <v>9330</v>
      </c>
      <c r="AG529" s="91"/>
      <c r="AH529" s="91">
        <v>400</v>
      </c>
      <c r="AI529" s="94"/>
      <c r="AJ529" s="94"/>
      <c r="AK529" s="94" t="s">
        <v>4987</v>
      </c>
      <c r="AL529" s="115">
        <v>5</v>
      </c>
      <c r="AM529" s="94"/>
      <c r="AN529" s="94">
        <v>2</v>
      </c>
      <c r="AO529" s="94">
        <v>3</v>
      </c>
      <c r="AP529" s="94"/>
      <c r="AQ529" s="94">
        <v>365</v>
      </c>
      <c r="AR529" s="94" t="s">
        <v>5050</v>
      </c>
      <c r="AS529" s="94" t="s">
        <v>5050</v>
      </c>
      <c r="AT529" s="94" t="s">
        <v>6782</v>
      </c>
      <c r="AU529" s="90">
        <v>66862</v>
      </c>
      <c r="AV529" s="109">
        <v>183.18356164383562</v>
      </c>
      <c r="AW529" s="91">
        <v>7000</v>
      </c>
      <c r="AX529" s="91">
        <v>4000</v>
      </c>
      <c r="AY529" s="91">
        <v>4000</v>
      </c>
      <c r="AZ529" s="91">
        <v>5000</v>
      </c>
      <c r="BA529" s="91">
        <v>7000</v>
      </c>
      <c r="BB529" s="96">
        <v>20</v>
      </c>
      <c r="BC529" s="96">
        <v>50</v>
      </c>
      <c r="BD529" s="94" t="s">
        <v>9329</v>
      </c>
      <c r="BE529" s="94" t="s">
        <v>9328</v>
      </c>
      <c r="BF529" s="90"/>
      <c r="BG529" s="90"/>
      <c r="BH529" s="90"/>
      <c r="BI529" s="90"/>
      <c r="BJ529" s="90"/>
      <c r="BK529" s="96"/>
      <c r="BL529" s="96"/>
      <c r="BM529" s="94"/>
      <c r="BN529" s="2073"/>
      <c r="BO529" s="115"/>
      <c r="BP529" s="94"/>
      <c r="BQ529" s="94"/>
      <c r="BR529" s="94"/>
      <c r="BS529" s="94"/>
      <c r="BT529" s="94"/>
      <c r="BU529" s="94"/>
      <c r="BV529" s="94"/>
      <c r="BW529" s="94"/>
      <c r="BX529" s="94"/>
      <c r="BY529" s="115">
        <v>2</v>
      </c>
      <c r="BZ529" s="94">
        <v>1</v>
      </c>
      <c r="CA529" s="94">
        <v>5</v>
      </c>
      <c r="CB529" s="94"/>
      <c r="CC529" s="94"/>
    </row>
    <row r="530" spans="1:81" s="1971" customFormat="1" ht="16.5" customHeight="1">
      <c r="A530" s="115">
        <v>466</v>
      </c>
      <c r="B530" s="94" t="s">
        <v>1840</v>
      </c>
      <c r="C530" s="94" t="s">
        <v>1870</v>
      </c>
      <c r="D530" s="94" t="s">
        <v>140</v>
      </c>
      <c r="E530" s="94" t="s">
        <v>4926</v>
      </c>
      <c r="F530" s="94" t="s">
        <v>9327</v>
      </c>
      <c r="G530" s="2273" t="s">
        <v>9326</v>
      </c>
      <c r="H530" s="94" t="s">
        <v>9325</v>
      </c>
      <c r="I530" s="94" t="s">
        <v>9324</v>
      </c>
      <c r="J530" s="94" t="s">
        <v>4993</v>
      </c>
      <c r="K530" s="94" t="s">
        <v>9323</v>
      </c>
      <c r="L530" s="94" t="s">
        <v>9322</v>
      </c>
      <c r="M530" s="94" t="s">
        <v>9321</v>
      </c>
      <c r="N530" s="94" t="s">
        <v>4953</v>
      </c>
      <c r="O530" s="94"/>
      <c r="P530" s="94" t="s">
        <v>4953</v>
      </c>
      <c r="Q530" s="91">
        <v>24440</v>
      </c>
      <c r="R530" s="112">
        <v>1157</v>
      </c>
      <c r="S530" s="112">
        <v>635</v>
      </c>
      <c r="T530" s="112">
        <v>330</v>
      </c>
      <c r="U530" s="112" t="s">
        <v>5072</v>
      </c>
      <c r="V530" s="112">
        <v>305</v>
      </c>
      <c r="W530" s="91">
        <v>82</v>
      </c>
      <c r="X530" s="96" t="s">
        <v>5029</v>
      </c>
      <c r="Y530" s="91">
        <v>158</v>
      </c>
      <c r="Z530" s="91">
        <v>75</v>
      </c>
      <c r="AA530" s="91">
        <v>920</v>
      </c>
      <c r="AB530" s="91">
        <v>136</v>
      </c>
      <c r="AC530" s="91">
        <v>71</v>
      </c>
      <c r="AD530" s="91">
        <v>0</v>
      </c>
      <c r="AE530" s="91">
        <v>50</v>
      </c>
      <c r="AF530" s="94" t="s">
        <v>9320</v>
      </c>
      <c r="AG530" s="91">
        <v>1248</v>
      </c>
      <c r="AH530" s="91">
        <v>4500</v>
      </c>
      <c r="AI530" s="94"/>
      <c r="AJ530" s="94">
        <v>0</v>
      </c>
      <c r="AK530" s="94" t="s">
        <v>9319</v>
      </c>
      <c r="AL530" s="115">
        <v>3</v>
      </c>
      <c r="AM530" s="94"/>
      <c r="AN530" s="94"/>
      <c r="AO530" s="94">
        <v>3</v>
      </c>
      <c r="AP530" s="94"/>
      <c r="AQ530" s="94">
        <v>254</v>
      </c>
      <c r="AR530" s="94" t="s">
        <v>5050</v>
      </c>
      <c r="AS530" s="94" t="s">
        <v>5050</v>
      </c>
      <c r="AT530" s="94" t="s">
        <v>9318</v>
      </c>
      <c r="AU530" s="90">
        <v>6581</v>
      </c>
      <c r="AV530" s="109">
        <v>25.909448818897637</v>
      </c>
      <c r="AW530" s="91">
        <v>5000</v>
      </c>
      <c r="AX530" s="91">
        <v>3000</v>
      </c>
      <c r="AY530" s="91">
        <v>4000</v>
      </c>
      <c r="AZ530" s="91">
        <v>4000</v>
      </c>
      <c r="BA530" s="91">
        <v>5000</v>
      </c>
      <c r="BB530" s="96">
        <v>20</v>
      </c>
      <c r="BC530" s="96">
        <v>20</v>
      </c>
      <c r="BD530" s="94" t="s">
        <v>9316</v>
      </c>
      <c r="BE530" s="94" t="s">
        <v>9317</v>
      </c>
      <c r="BF530" s="90">
        <v>5000</v>
      </c>
      <c r="BG530" s="90">
        <v>3000</v>
      </c>
      <c r="BH530" s="90">
        <v>4000</v>
      </c>
      <c r="BI530" s="90">
        <v>4000</v>
      </c>
      <c r="BJ530" s="90">
        <v>5000</v>
      </c>
      <c r="BK530" s="96">
        <v>20</v>
      </c>
      <c r="BL530" s="96">
        <v>20</v>
      </c>
      <c r="BM530" s="94" t="s">
        <v>9316</v>
      </c>
      <c r="BN530" s="2073" t="s">
        <v>9315</v>
      </c>
      <c r="BO530" s="115"/>
      <c r="BP530" s="94"/>
      <c r="BQ530" s="94"/>
      <c r="BR530" s="94"/>
      <c r="BS530" s="94"/>
      <c r="BT530" s="94"/>
      <c r="BU530" s="94"/>
      <c r="BV530" s="94"/>
      <c r="BW530" s="94"/>
      <c r="BX530" s="94"/>
      <c r="BY530" s="115"/>
      <c r="BZ530" s="94"/>
      <c r="CA530" s="94">
        <v>2</v>
      </c>
      <c r="CB530" s="94"/>
      <c r="CC530" s="94"/>
    </row>
    <row r="531" spans="1:81" s="1971" customFormat="1" ht="16.5" customHeight="1">
      <c r="A531" s="240">
        <v>467</v>
      </c>
      <c r="B531" s="94" t="s">
        <v>1840</v>
      </c>
      <c r="C531" s="94" t="s">
        <v>1841</v>
      </c>
      <c r="D531" s="94" t="s">
        <v>140</v>
      </c>
      <c r="E531" s="94" t="s">
        <v>4926</v>
      </c>
      <c r="F531" s="94" t="s">
        <v>9314</v>
      </c>
      <c r="G531" s="2273" t="s">
        <v>9313</v>
      </c>
      <c r="H531" s="94" t="s">
        <v>9312</v>
      </c>
      <c r="I531" s="94" t="s">
        <v>9311</v>
      </c>
      <c r="J531" s="94" t="s">
        <v>4993</v>
      </c>
      <c r="K531" s="94" t="s">
        <v>20452</v>
      </c>
      <c r="L531" s="94" t="s">
        <v>9310</v>
      </c>
      <c r="M531" s="94" t="s">
        <v>9309</v>
      </c>
      <c r="N531" s="94" t="s">
        <v>4953</v>
      </c>
      <c r="O531" s="94"/>
      <c r="P531" s="94" t="s">
        <v>4953</v>
      </c>
      <c r="Q531" s="91">
        <v>3302</v>
      </c>
      <c r="R531" s="112">
        <v>1155</v>
      </c>
      <c r="S531" s="112">
        <v>850</v>
      </c>
      <c r="T531" s="112">
        <v>850</v>
      </c>
      <c r="U531" s="112" t="s">
        <v>5072</v>
      </c>
      <c r="V531" s="112"/>
      <c r="W531" s="91">
        <v>660</v>
      </c>
      <c r="X531" s="96" t="s">
        <v>5029</v>
      </c>
      <c r="Y531" s="91">
        <v>165</v>
      </c>
      <c r="Z531" s="91">
        <v>15</v>
      </c>
      <c r="AA531" s="91">
        <v>2000</v>
      </c>
      <c r="AB531" s="91">
        <v>15</v>
      </c>
      <c r="AC531" s="91">
        <v>33</v>
      </c>
      <c r="AD531" s="91">
        <v>50</v>
      </c>
      <c r="AE531" s="91">
        <v>100</v>
      </c>
      <c r="AF531" s="94" t="s">
        <v>9308</v>
      </c>
      <c r="AG531" s="91">
        <v>400</v>
      </c>
      <c r="AH531" s="91">
        <v>5500</v>
      </c>
      <c r="AI531" s="94"/>
      <c r="AJ531" s="94"/>
      <c r="AK531" s="94" t="s">
        <v>4987</v>
      </c>
      <c r="AL531" s="115">
        <v>1</v>
      </c>
      <c r="AM531" s="94"/>
      <c r="AN531" s="94">
        <v>1</v>
      </c>
      <c r="AO531" s="94"/>
      <c r="AP531" s="94"/>
      <c r="AQ531" s="94">
        <v>365</v>
      </c>
      <c r="AR531" s="94" t="s">
        <v>5753</v>
      </c>
      <c r="AS531" s="94" t="s">
        <v>5753</v>
      </c>
      <c r="AT531" s="94" t="s">
        <v>9267</v>
      </c>
      <c r="AU531" s="90">
        <v>60000</v>
      </c>
      <c r="AV531" s="109">
        <v>164.38356164383561</v>
      </c>
      <c r="AW531" s="91">
        <v>15000</v>
      </c>
      <c r="AX531" s="91">
        <v>6000</v>
      </c>
      <c r="AY531" s="91">
        <v>9000</v>
      </c>
      <c r="AZ531" s="91">
        <v>12000</v>
      </c>
      <c r="BA531" s="91">
        <v>15000</v>
      </c>
      <c r="BB531" s="96">
        <v>15</v>
      </c>
      <c r="BC531" s="96">
        <v>30</v>
      </c>
      <c r="BD531" s="94" t="s">
        <v>9307</v>
      </c>
      <c r="BE531" s="94" t="s">
        <v>6494</v>
      </c>
      <c r="BF531" s="90"/>
      <c r="BG531" s="90"/>
      <c r="BH531" s="90"/>
      <c r="BI531" s="90"/>
      <c r="BJ531" s="90"/>
      <c r="BK531" s="96"/>
      <c r="BL531" s="96"/>
      <c r="BM531" s="94"/>
      <c r="BN531" s="2073"/>
      <c r="BO531" s="115"/>
      <c r="BP531" s="94"/>
      <c r="BQ531" s="94"/>
      <c r="BR531" s="94"/>
      <c r="BS531" s="94"/>
      <c r="BT531" s="94"/>
      <c r="BU531" s="94"/>
      <c r="BV531" s="94"/>
      <c r="BW531" s="94"/>
      <c r="BX531" s="94"/>
      <c r="BY531" s="115"/>
      <c r="BZ531" s="94">
        <v>1</v>
      </c>
      <c r="CA531" s="94"/>
      <c r="CB531" s="94"/>
      <c r="CC531" s="94"/>
    </row>
    <row r="532" spans="1:81" s="106" customFormat="1" ht="16.5" customHeight="1">
      <c r="A532" s="115">
        <v>468</v>
      </c>
      <c r="B532" s="240" t="s">
        <v>1840</v>
      </c>
      <c r="C532" s="240" t="s">
        <v>1893</v>
      </c>
      <c r="D532" s="240" t="s">
        <v>140</v>
      </c>
      <c r="E532" s="240" t="s">
        <v>4926</v>
      </c>
      <c r="F532" s="240" t="s">
        <v>9306</v>
      </c>
      <c r="G532" s="2292" t="s">
        <v>9305</v>
      </c>
      <c r="H532" s="115" t="s">
        <v>9304</v>
      </c>
      <c r="I532" s="186" t="s">
        <v>9303</v>
      </c>
      <c r="J532" s="259" t="s">
        <v>4993</v>
      </c>
      <c r="K532" s="2017" t="s">
        <v>9302</v>
      </c>
      <c r="L532" s="2017" t="s">
        <v>9301</v>
      </c>
      <c r="M532" s="216" t="s">
        <v>9300</v>
      </c>
      <c r="N532" s="94" t="s">
        <v>4953</v>
      </c>
      <c r="O532" s="2010"/>
      <c r="P532" s="94" t="s">
        <v>4953</v>
      </c>
      <c r="Q532" s="98">
        <v>823</v>
      </c>
      <c r="R532" s="112">
        <v>550</v>
      </c>
      <c r="S532" s="112">
        <v>361</v>
      </c>
      <c r="T532" s="112">
        <v>361</v>
      </c>
      <c r="U532" s="112"/>
      <c r="V532" s="112"/>
      <c r="W532" s="98">
        <v>18</v>
      </c>
      <c r="X532" s="218" t="s">
        <v>4915</v>
      </c>
      <c r="Y532" s="98"/>
      <c r="Z532" s="98"/>
      <c r="AA532" s="98"/>
      <c r="AB532" s="98">
        <v>23</v>
      </c>
      <c r="AC532" s="98">
        <v>20</v>
      </c>
      <c r="AD532" s="98"/>
      <c r="AE532" s="98">
        <v>20</v>
      </c>
      <c r="AF532" s="216" t="s">
        <v>9299</v>
      </c>
      <c r="AG532" s="98">
        <v>300</v>
      </c>
      <c r="AH532" s="98">
        <v>500</v>
      </c>
      <c r="AI532" s="240" t="s">
        <v>5027</v>
      </c>
      <c r="AJ532" s="240"/>
      <c r="AK532" s="240" t="s">
        <v>4987</v>
      </c>
      <c r="AL532" s="240">
        <v>14</v>
      </c>
      <c r="AM532" s="240">
        <v>4</v>
      </c>
      <c r="AN532" s="240">
        <v>4</v>
      </c>
      <c r="AO532" s="240">
        <v>6</v>
      </c>
      <c r="AP532" s="240"/>
      <c r="AQ532" s="217">
        <v>299</v>
      </c>
      <c r="AR532" s="240" t="s">
        <v>5050</v>
      </c>
      <c r="AS532" s="240" t="s">
        <v>5050</v>
      </c>
      <c r="AT532" s="218" t="s">
        <v>9298</v>
      </c>
      <c r="AU532" s="221">
        <v>5000</v>
      </c>
      <c r="AV532" s="109">
        <v>16.722408026755854</v>
      </c>
      <c r="AW532" s="98">
        <v>6000</v>
      </c>
      <c r="AX532" s="98">
        <v>6000</v>
      </c>
      <c r="AY532" s="98">
        <v>6000</v>
      </c>
      <c r="AZ532" s="98">
        <v>6000</v>
      </c>
      <c r="BA532" s="98">
        <v>6000</v>
      </c>
      <c r="BB532" s="218">
        <v>20</v>
      </c>
      <c r="BC532" s="218">
        <v>34</v>
      </c>
      <c r="BD532" s="218" t="s">
        <v>9297</v>
      </c>
      <c r="BE532" s="2011" t="s">
        <v>9296</v>
      </c>
      <c r="BF532" s="221">
        <v>6000</v>
      </c>
      <c r="BG532" s="221">
        <v>6000</v>
      </c>
      <c r="BH532" s="221">
        <v>6000</v>
      </c>
      <c r="BI532" s="221">
        <v>6000</v>
      </c>
      <c r="BJ532" s="221">
        <v>6000</v>
      </c>
      <c r="BK532" s="218">
        <v>20</v>
      </c>
      <c r="BL532" s="218">
        <v>34</v>
      </c>
      <c r="BM532" s="2011" t="s">
        <v>9297</v>
      </c>
      <c r="BN532" s="2012" t="s">
        <v>9296</v>
      </c>
      <c r="BO532" s="240"/>
      <c r="BP532" s="240"/>
      <c r="BQ532" s="240"/>
      <c r="BR532" s="240"/>
      <c r="BS532" s="240"/>
      <c r="BT532" s="240"/>
      <c r="BU532" s="240"/>
      <c r="BV532" s="240"/>
      <c r="BW532" s="240"/>
      <c r="BX532" s="240"/>
      <c r="BY532" s="115">
        <v>2</v>
      </c>
      <c r="BZ532" s="115">
        <v>1</v>
      </c>
      <c r="CA532" s="115">
        <v>1</v>
      </c>
      <c r="CB532" s="115"/>
      <c r="CC532" s="240"/>
    </row>
    <row r="533" spans="1:81" s="1971" customFormat="1" ht="16.5" customHeight="1">
      <c r="A533" s="240">
        <v>469</v>
      </c>
      <c r="B533" s="94" t="s">
        <v>1840</v>
      </c>
      <c r="C533" s="94" t="s">
        <v>1874</v>
      </c>
      <c r="D533" s="94" t="s">
        <v>140</v>
      </c>
      <c r="E533" s="94" t="s">
        <v>4926</v>
      </c>
      <c r="F533" s="94" t="s">
        <v>9295</v>
      </c>
      <c r="G533" s="2273" t="s">
        <v>9294</v>
      </c>
      <c r="H533" s="94" t="s">
        <v>9293</v>
      </c>
      <c r="I533" s="94" t="s">
        <v>9292</v>
      </c>
      <c r="J533" s="94" t="s">
        <v>4993</v>
      </c>
      <c r="K533" s="94" t="s">
        <v>20453</v>
      </c>
      <c r="L533" s="2013" t="s">
        <v>9291</v>
      </c>
      <c r="M533" s="94"/>
      <c r="N533" s="94" t="s">
        <v>4953</v>
      </c>
      <c r="O533" s="94"/>
      <c r="P533" s="94" t="s">
        <v>4953</v>
      </c>
      <c r="Q533" s="91">
        <v>1620</v>
      </c>
      <c r="R533" s="91">
        <v>324</v>
      </c>
      <c r="S533" s="91"/>
      <c r="T533" s="91"/>
      <c r="U533" s="91"/>
      <c r="V533" s="91"/>
      <c r="W533" s="91"/>
      <c r="X533" s="96"/>
      <c r="Y533" s="91"/>
      <c r="Z533" s="91"/>
      <c r="AA533" s="91"/>
      <c r="AB533" s="91"/>
      <c r="AC533" s="91"/>
      <c r="AD533" s="91"/>
      <c r="AE533" s="91"/>
      <c r="AF533" s="94" t="s">
        <v>9290</v>
      </c>
      <c r="AG533" s="91"/>
      <c r="AH533" s="91">
        <v>1300</v>
      </c>
      <c r="AI533" s="94"/>
      <c r="AJ533" s="94"/>
      <c r="AK533" s="94"/>
      <c r="AL533" s="115"/>
      <c r="AM533" s="94"/>
      <c r="AN533" s="94"/>
      <c r="AO533" s="94"/>
      <c r="AP533" s="94"/>
      <c r="AQ533" s="94" t="s">
        <v>6388</v>
      </c>
      <c r="AR533" s="94"/>
      <c r="AS533" s="94"/>
      <c r="AT533" s="94" t="s">
        <v>6388</v>
      </c>
      <c r="AU533" s="94" t="s">
        <v>6388</v>
      </c>
      <c r="AV533" s="109"/>
      <c r="AW533" s="91">
        <v>1500</v>
      </c>
      <c r="AX533" s="91">
        <v>700</v>
      </c>
      <c r="AY533" s="91">
        <v>700</v>
      </c>
      <c r="AZ533" s="91">
        <v>700</v>
      </c>
      <c r="BA533" s="91">
        <v>1500</v>
      </c>
      <c r="BB533" s="96"/>
      <c r="BC533" s="96"/>
      <c r="BD533" s="94" t="s">
        <v>9289</v>
      </c>
      <c r="BE533" s="94" t="s">
        <v>9288</v>
      </c>
      <c r="BF533" s="90"/>
      <c r="BG533" s="90"/>
      <c r="BH533" s="90"/>
      <c r="BI533" s="90"/>
      <c r="BJ533" s="90"/>
      <c r="BK533" s="96"/>
      <c r="BL533" s="96"/>
      <c r="BM533" s="94"/>
      <c r="BN533" s="2073"/>
      <c r="BO533" s="115"/>
      <c r="BP533" s="94"/>
      <c r="BQ533" s="94"/>
      <c r="BR533" s="94"/>
      <c r="BS533" s="94"/>
      <c r="BT533" s="94"/>
      <c r="BU533" s="94"/>
      <c r="BV533" s="94"/>
      <c r="BW533" s="94"/>
      <c r="BX533" s="94"/>
      <c r="BY533" s="115"/>
      <c r="BZ533" s="94"/>
      <c r="CA533" s="94"/>
      <c r="CB533" s="94"/>
      <c r="CC533" s="94"/>
    </row>
    <row r="534" spans="1:81" s="187" customFormat="1" ht="16.5" customHeight="1">
      <c r="A534" s="115">
        <v>470</v>
      </c>
      <c r="B534" s="94" t="s">
        <v>1840</v>
      </c>
      <c r="C534" s="94" t="s">
        <v>1874</v>
      </c>
      <c r="D534" s="94" t="s">
        <v>140</v>
      </c>
      <c r="E534" s="94" t="s">
        <v>4926</v>
      </c>
      <c r="F534" s="94" t="s">
        <v>9287</v>
      </c>
      <c r="G534" s="2273" t="s">
        <v>9286</v>
      </c>
      <c r="H534" s="94" t="s">
        <v>9285</v>
      </c>
      <c r="I534" s="94" t="s">
        <v>9284</v>
      </c>
      <c r="J534" s="94" t="s">
        <v>4993</v>
      </c>
      <c r="K534" s="94" t="s">
        <v>9283</v>
      </c>
      <c r="L534" s="94" t="s">
        <v>9282</v>
      </c>
      <c r="M534" s="94" t="s">
        <v>9281</v>
      </c>
      <c r="N534" s="94" t="s">
        <v>4953</v>
      </c>
      <c r="O534" s="94"/>
      <c r="P534" s="94" t="s">
        <v>4953</v>
      </c>
      <c r="Q534" s="91">
        <v>33000</v>
      </c>
      <c r="R534" s="112">
        <v>460</v>
      </c>
      <c r="S534" s="112">
        <v>193</v>
      </c>
      <c r="T534" s="112">
        <v>33</v>
      </c>
      <c r="U534" s="112" t="s">
        <v>5072</v>
      </c>
      <c r="V534" s="112">
        <v>160</v>
      </c>
      <c r="W534" s="91">
        <v>46</v>
      </c>
      <c r="X534" s="96" t="s">
        <v>5029</v>
      </c>
      <c r="Y534" s="91">
        <v>100</v>
      </c>
      <c r="Z534" s="91">
        <v>66</v>
      </c>
      <c r="AA534" s="91">
        <v>2200</v>
      </c>
      <c r="AB534" s="91">
        <v>15</v>
      </c>
      <c r="AC534" s="91">
        <v>2</v>
      </c>
      <c r="AD534" s="91"/>
      <c r="AE534" s="91">
        <v>50</v>
      </c>
      <c r="AF534" s="94" t="s">
        <v>9280</v>
      </c>
      <c r="AG534" s="91">
        <v>4300</v>
      </c>
      <c r="AH534" s="91">
        <v>6000</v>
      </c>
      <c r="AI534" s="94" t="s">
        <v>9279</v>
      </c>
      <c r="AJ534" s="94" t="s">
        <v>9278</v>
      </c>
      <c r="AK534" s="94" t="s">
        <v>5593</v>
      </c>
      <c r="AL534" s="115">
        <v>9</v>
      </c>
      <c r="AM534" s="94">
        <v>3</v>
      </c>
      <c r="AN534" s="94">
        <v>3</v>
      </c>
      <c r="AO534" s="94">
        <v>3</v>
      </c>
      <c r="AP534" s="94"/>
      <c r="AQ534" s="94">
        <v>300</v>
      </c>
      <c r="AR534" s="94" t="s">
        <v>5753</v>
      </c>
      <c r="AS534" s="94" t="s">
        <v>5753</v>
      </c>
      <c r="AT534" s="94" t="s">
        <v>9277</v>
      </c>
      <c r="AU534" s="90">
        <v>6423</v>
      </c>
      <c r="AV534" s="109">
        <v>21.41</v>
      </c>
      <c r="AW534" s="91">
        <v>5000</v>
      </c>
      <c r="AX534" s="91">
        <v>3000</v>
      </c>
      <c r="AY534" s="91">
        <v>4000</v>
      </c>
      <c r="AZ534" s="91">
        <v>4000</v>
      </c>
      <c r="BA534" s="91">
        <v>5000</v>
      </c>
      <c r="BB534" s="96">
        <v>10</v>
      </c>
      <c r="BC534" s="96"/>
      <c r="BD534" s="94" t="s">
        <v>9276</v>
      </c>
      <c r="BE534" s="94"/>
      <c r="BF534" s="90">
        <v>5000</v>
      </c>
      <c r="BG534" s="90">
        <v>3000</v>
      </c>
      <c r="BH534" s="90">
        <v>4000</v>
      </c>
      <c r="BI534" s="90">
        <v>4000</v>
      </c>
      <c r="BJ534" s="90">
        <v>5000</v>
      </c>
      <c r="BK534" s="2336">
        <v>10</v>
      </c>
      <c r="BL534" s="96"/>
      <c r="BM534" s="94"/>
      <c r="BN534" s="2073" t="s">
        <v>9275</v>
      </c>
      <c r="BO534" s="115"/>
      <c r="BP534" s="94"/>
      <c r="BQ534" s="94"/>
      <c r="BR534" s="94"/>
      <c r="BS534" s="94"/>
      <c r="BT534" s="94"/>
      <c r="BU534" s="94"/>
      <c r="BV534" s="94"/>
      <c r="BW534" s="94"/>
      <c r="BX534" s="94"/>
      <c r="BY534" s="115">
        <v>1</v>
      </c>
      <c r="BZ534" s="94">
        <v>1</v>
      </c>
      <c r="CA534" s="94">
        <v>1</v>
      </c>
      <c r="CB534" s="94"/>
      <c r="CC534" s="94">
        <v>3</v>
      </c>
    </row>
    <row r="535" spans="1:81" s="1971" customFormat="1" ht="16.5" customHeight="1">
      <c r="A535" s="240">
        <v>471</v>
      </c>
      <c r="B535" s="94" t="s">
        <v>1840</v>
      </c>
      <c r="C535" s="94" t="s">
        <v>1841</v>
      </c>
      <c r="D535" s="94" t="s">
        <v>140</v>
      </c>
      <c r="E535" s="94" t="s">
        <v>4926</v>
      </c>
      <c r="F535" s="94" t="s">
        <v>9274</v>
      </c>
      <c r="G535" s="2273" t="s">
        <v>9273</v>
      </c>
      <c r="H535" s="94" t="s">
        <v>9272</v>
      </c>
      <c r="I535" s="94" t="s">
        <v>9271</v>
      </c>
      <c r="J535" s="94" t="s">
        <v>4993</v>
      </c>
      <c r="K535" s="94" t="s">
        <v>6278</v>
      </c>
      <c r="L535" s="94" t="s">
        <v>9270</v>
      </c>
      <c r="M535" s="94" t="s">
        <v>9269</v>
      </c>
      <c r="N535" s="94" t="s">
        <v>4953</v>
      </c>
      <c r="O535" s="94"/>
      <c r="P535" s="94" t="s">
        <v>4993</v>
      </c>
      <c r="Q535" s="91">
        <v>108596</v>
      </c>
      <c r="R535" s="112">
        <v>956</v>
      </c>
      <c r="S535" s="112">
        <v>177</v>
      </c>
      <c r="T535" s="112">
        <v>177</v>
      </c>
      <c r="U535" s="112" t="s">
        <v>5072</v>
      </c>
      <c r="V535" s="112"/>
      <c r="W535" s="91">
        <v>29</v>
      </c>
      <c r="X535" s="96" t="s">
        <v>5029</v>
      </c>
      <c r="Y535" s="91"/>
      <c r="Z535" s="91">
        <v>12.4</v>
      </c>
      <c r="AA535" s="91">
        <v>300</v>
      </c>
      <c r="AB535" s="91">
        <v>21</v>
      </c>
      <c r="AC535" s="91"/>
      <c r="AD535" s="91"/>
      <c r="AE535" s="91">
        <v>100</v>
      </c>
      <c r="AF535" s="94" t="s">
        <v>9268</v>
      </c>
      <c r="AG535" s="91">
        <v>5</v>
      </c>
      <c r="AH535" s="91">
        <v>623</v>
      </c>
      <c r="AI535" s="94"/>
      <c r="AJ535" s="94"/>
      <c r="AK535" s="94" t="s">
        <v>4987</v>
      </c>
      <c r="AL535" s="115">
        <v>5</v>
      </c>
      <c r="AM535" s="94"/>
      <c r="AN535" s="94"/>
      <c r="AO535" s="94">
        <v>5</v>
      </c>
      <c r="AP535" s="94"/>
      <c r="AQ535" s="94">
        <v>365</v>
      </c>
      <c r="AR535" s="94" t="s">
        <v>5050</v>
      </c>
      <c r="AS535" s="94" t="s">
        <v>5050</v>
      </c>
      <c r="AT535" s="94" t="s">
        <v>9267</v>
      </c>
      <c r="AU535" s="90">
        <v>240000</v>
      </c>
      <c r="AV535" s="109">
        <v>657.53424657534242</v>
      </c>
      <c r="AW535" s="91">
        <v>12000</v>
      </c>
      <c r="AX535" s="91">
        <v>11000</v>
      </c>
      <c r="AY535" s="91">
        <v>11000</v>
      </c>
      <c r="AZ535" s="91">
        <v>12000</v>
      </c>
      <c r="BA535" s="91">
        <v>12000</v>
      </c>
      <c r="BB535" s="96">
        <v>10</v>
      </c>
      <c r="BC535" s="96"/>
      <c r="BD535" s="94" t="s">
        <v>9266</v>
      </c>
      <c r="BE535" s="94"/>
      <c r="BF535" s="90"/>
      <c r="BG535" s="90"/>
      <c r="BH535" s="90"/>
      <c r="BI535" s="90"/>
      <c r="BJ535" s="90"/>
      <c r="BK535" s="96"/>
      <c r="BL535" s="96"/>
      <c r="BM535" s="94"/>
      <c r="BN535" s="2073"/>
      <c r="BO535" s="115"/>
      <c r="BP535" s="94"/>
      <c r="BQ535" s="94"/>
      <c r="BR535" s="94"/>
      <c r="BS535" s="94"/>
      <c r="BT535" s="94"/>
      <c r="BU535" s="94"/>
      <c r="BV535" s="94"/>
      <c r="BW535" s="94"/>
      <c r="BX535" s="94"/>
      <c r="BY535" s="115">
        <v>1</v>
      </c>
      <c r="BZ535" s="94">
        <v>1</v>
      </c>
      <c r="CA535" s="94"/>
      <c r="CB535" s="94"/>
      <c r="CC535" s="94"/>
    </row>
    <row r="536" spans="1:81" s="1971" customFormat="1" ht="16.5" customHeight="1">
      <c r="A536" s="115">
        <v>472</v>
      </c>
      <c r="B536" s="94" t="s">
        <v>1840</v>
      </c>
      <c r="C536" s="94" t="s">
        <v>1915</v>
      </c>
      <c r="D536" s="94" t="s">
        <v>140</v>
      </c>
      <c r="E536" s="94" t="s">
        <v>4926</v>
      </c>
      <c r="F536" s="94" t="s">
        <v>9265</v>
      </c>
      <c r="G536" s="2273" t="s">
        <v>9264</v>
      </c>
      <c r="H536" s="94" t="s">
        <v>9263</v>
      </c>
      <c r="I536" s="94" t="s">
        <v>9262</v>
      </c>
      <c r="J536" s="94" t="s">
        <v>4993</v>
      </c>
      <c r="K536" s="94" t="s">
        <v>9261</v>
      </c>
      <c r="L536" s="94" t="s">
        <v>9260</v>
      </c>
      <c r="M536" s="94" t="s">
        <v>9259</v>
      </c>
      <c r="N536" s="94" t="s">
        <v>4953</v>
      </c>
      <c r="O536" s="94"/>
      <c r="P536" s="94" t="s">
        <v>4953</v>
      </c>
      <c r="Q536" s="91">
        <v>9363</v>
      </c>
      <c r="R536" s="112">
        <v>1142</v>
      </c>
      <c r="S536" s="112">
        <v>594</v>
      </c>
      <c r="T536" s="112">
        <v>198</v>
      </c>
      <c r="U536" s="112" t="s">
        <v>9167</v>
      </c>
      <c r="V536" s="112">
        <v>396</v>
      </c>
      <c r="W536" s="91">
        <v>119</v>
      </c>
      <c r="X536" s="96" t="s">
        <v>5029</v>
      </c>
      <c r="Y536" s="91">
        <v>198</v>
      </c>
      <c r="Z536" s="91">
        <v>99</v>
      </c>
      <c r="AA536" s="91">
        <v>10000</v>
      </c>
      <c r="AB536" s="91">
        <v>132</v>
      </c>
      <c r="AC536" s="91"/>
      <c r="AD536" s="91"/>
      <c r="AE536" s="91">
        <v>100</v>
      </c>
      <c r="AF536" s="94" t="s">
        <v>9258</v>
      </c>
      <c r="AG536" s="91">
        <v>22</v>
      </c>
      <c r="AH536" s="91">
        <v>20000</v>
      </c>
      <c r="AI536" s="94"/>
      <c r="AJ536" s="94"/>
      <c r="AK536" s="94" t="s">
        <v>6023</v>
      </c>
      <c r="AL536" s="115">
        <v>11</v>
      </c>
      <c r="AM536" s="94">
        <v>1</v>
      </c>
      <c r="AN536" s="94">
        <v>5</v>
      </c>
      <c r="AO536" s="94">
        <v>2</v>
      </c>
      <c r="AP536" s="94">
        <v>3</v>
      </c>
      <c r="AQ536" s="94">
        <v>300</v>
      </c>
      <c r="AR536" s="94" t="s">
        <v>4932</v>
      </c>
      <c r="AS536" s="94" t="s">
        <v>4932</v>
      </c>
      <c r="AT536" s="94" t="s">
        <v>5129</v>
      </c>
      <c r="AU536" s="90">
        <v>25000</v>
      </c>
      <c r="AV536" s="109">
        <v>83.333333333333329</v>
      </c>
      <c r="AW536" s="91"/>
      <c r="AX536" s="91"/>
      <c r="AY536" s="91"/>
      <c r="AZ536" s="91"/>
      <c r="BA536" s="91"/>
      <c r="BB536" s="96"/>
      <c r="BC536" s="96"/>
      <c r="BD536" s="94"/>
      <c r="BE536" s="94">
        <v>0</v>
      </c>
      <c r="BF536" s="90"/>
      <c r="BG536" s="90"/>
      <c r="BH536" s="90"/>
      <c r="BI536" s="90"/>
      <c r="BJ536" s="90"/>
      <c r="BK536" s="96"/>
      <c r="BL536" s="96"/>
      <c r="BM536" s="94"/>
      <c r="BN536" s="2073"/>
      <c r="BO536" s="115"/>
      <c r="BP536" s="94"/>
      <c r="BQ536" s="94"/>
      <c r="BR536" s="94"/>
      <c r="BS536" s="94"/>
      <c r="BT536" s="94"/>
      <c r="BU536" s="94"/>
      <c r="BV536" s="94"/>
      <c r="BW536" s="94"/>
      <c r="BX536" s="94"/>
      <c r="BY536" s="115">
        <v>2</v>
      </c>
      <c r="BZ536" s="94">
        <v>3</v>
      </c>
      <c r="CA536" s="94">
        <v>3</v>
      </c>
      <c r="CB536" s="94"/>
      <c r="CC536" s="94">
        <v>20</v>
      </c>
    </row>
    <row r="537" spans="1:81" s="1971" customFormat="1" ht="16.5" customHeight="1">
      <c r="A537" s="240">
        <v>473</v>
      </c>
      <c r="B537" s="94" t="s">
        <v>1840</v>
      </c>
      <c r="C537" s="94" t="s">
        <v>1870</v>
      </c>
      <c r="D537" s="94" t="s">
        <v>140</v>
      </c>
      <c r="E537" s="94" t="s">
        <v>4926</v>
      </c>
      <c r="F537" s="94" t="s">
        <v>9257</v>
      </c>
      <c r="G537" s="2273" t="s">
        <v>9256</v>
      </c>
      <c r="H537" s="94" t="s">
        <v>9255</v>
      </c>
      <c r="I537" s="94" t="s">
        <v>9254</v>
      </c>
      <c r="J537" s="94" t="s">
        <v>4993</v>
      </c>
      <c r="K537" s="94" t="s">
        <v>9253</v>
      </c>
      <c r="L537" s="94" t="s">
        <v>9252</v>
      </c>
      <c r="M537" s="94" t="s">
        <v>9251</v>
      </c>
      <c r="N537" s="94" t="s">
        <v>4953</v>
      </c>
      <c r="O537" s="94"/>
      <c r="P537" s="94" t="s">
        <v>4953</v>
      </c>
      <c r="Q537" s="91">
        <v>3883</v>
      </c>
      <c r="R537" s="112">
        <v>280.04000000000002</v>
      </c>
      <c r="S537" s="112">
        <v>162</v>
      </c>
      <c r="T537" s="112">
        <v>162</v>
      </c>
      <c r="U537" s="112" t="s">
        <v>5072</v>
      </c>
      <c r="V537" s="112"/>
      <c r="W537" s="91">
        <v>12</v>
      </c>
      <c r="X537" s="96" t="s">
        <v>5029</v>
      </c>
      <c r="Y537" s="91">
        <v>99</v>
      </c>
      <c r="Z537" s="91">
        <v>81</v>
      </c>
      <c r="AA537" s="91">
        <v>100</v>
      </c>
      <c r="AB537" s="91">
        <v>14</v>
      </c>
      <c r="AC537" s="91">
        <v>10</v>
      </c>
      <c r="AD537" s="91"/>
      <c r="AE537" s="91">
        <v>10</v>
      </c>
      <c r="AF537" s="94" t="s">
        <v>9250</v>
      </c>
      <c r="AG537" s="91">
        <v>3</v>
      </c>
      <c r="AH537" s="91">
        <v>367</v>
      </c>
      <c r="AI537" s="94"/>
      <c r="AJ537" s="94"/>
      <c r="AK537" s="94" t="s">
        <v>7082</v>
      </c>
      <c r="AL537" s="115">
        <v>5</v>
      </c>
      <c r="AM537" s="94"/>
      <c r="AN537" s="94">
        <v>3</v>
      </c>
      <c r="AO537" s="94">
        <v>2</v>
      </c>
      <c r="AP537" s="94"/>
      <c r="AQ537" s="94">
        <v>210</v>
      </c>
      <c r="AR537" s="94" t="s">
        <v>5050</v>
      </c>
      <c r="AS537" s="94" t="s">
        <v>5050</v>
      </c>
      <c r="AT537" s="94" t="s">
        <v>6535</v>
      </c>
      <c r="AU537" s="90">
        <v>522</v>
      </c>
      <c r="AV537" s="109">
        <v>2.4857142857142858</v>
      </c>
      <c r="AW537" s="91">
        <v>5000</v>
      </c>
      <c r="AX537" s="91">
        <v>3000</v>
      </c>
      <c r="AY537" s="91">
        <v>4000</v>
      </c>
      <c r="AZ537" s="91">
        <v>4000</v>
      </c>
      <c r="BA537" s="91">
        <v>5000</v>
      </c>
      <c r="BB537" s="96">
        <v>20</v>
      </c>
      <c r="BC537" s="96">
        <v>50</v>
      </c>
      <c r="BD537" s="94" t="s">
        <v>9249</v>
      </c>
      <c r="BE537" s="94" t="s">
        <v>9248</v>
      </c>
      <c r="BF537" s="90"/>
      <c r="BG537" s="90"/>
      <c r="BH537" s="90"/>
      <c r="BI537" s="90"/>
      <c r="BJ537" s="90"/>
      <c r="BK537" s="96"/>
      <c r="BL537" s="96"/>
      <c r="BM537" s="94"/>
      <c r="BN537" s="2073"/>
      <c r="BO537" s="115"/>
      <c r="BP537" s="94"/>
      <c r="BQ537" s="94"/>
      <c r="BR537" s="94"/>
      <c r="BS537" s="94"/>
      <c r="BT537" s="94"/>
      <c r="BU537" s="94"/>
      <c r="BV537" s="94"/>
      <c r="BW537" s="94"/>
      <c r="BX537" s="94"/>
      <c r="BY537" s="115"/>
      <c r="BZ537" s="94">
        <v>1</v>
      </c>
      <c r="CA537" s="94"/>
      <c r="CB537" s="94"/>
      <c r="CC537" s="94"/>
    </row>
    <row r="538" spans="1:81" s="1971" customFormat="1" ht="16.5" customHeight="1">
      <c r="A538" s="115">
        <v>474</v>
      </c>
      <c r="B538" s="94" t="s">
        <v>1840</v>
      </c>
      <c r="C538" s="94" t="s">
        <v>1870</v>
      </c>
      <c r="D538" s="94" t="s">
        <v>140</v>
      </c>
      <c r="E538" s="94" t="s">
        <v>4926</v>
      </c>
      <c r="F538" s="94" t="s">
        <v>9247</v>
      </c>
      <c r="G538" s="2273" t="s">
        <v>9246</v>
      </c>
      <c r="H538" s="94" t="s">
        <v>9245</v>
      </c>
      <c r="I538" s="94" t="s">
        <v>9244</v>
      </c>
      <c r="J538" s="94" t="s">
        <v>4993</v>
      </c>
      <c r="K538" s="94" t="s">
        <v>9243</v>
      </c>
      <c r="L538" s="94" t="s">
        <v>9242</v>
      </c>
      <c r="M538" s="94" t="s">
        <v>9241</v>
      </c>
      <c r="N538" s="94" t="s">
        <v>4953</v>
      </c>
      <c r="O538" s="94"/>
      <c r="P538" s="94" t="s">
        <v>4953</v>
      </c>
      <c r="Q538" s="91">
        <v>1831</v>
      </c>
      <c r="R538" s="112">
        <v>890</v>
      </c>
      <c r="S538" s="112">
        <v>792</v>
      </c>
      <c r="T538" s="112">
        <v>699</v>
      </c>
      <c r="U538" s="112" t="s">
        <v>5052</v>
      </c>
      <c r="V538" s="112">
        <v>93</v>
      </c>
      <c r="W538" s="91">
        <v>56</v>
      </c>
      <c r="X538" s="96" t="s">
        <v>5029</v>
      </c>
      <c r="Y538" s="91">
        <v>93</v>
      </c>
      <c r="Z538" s="91">
        <v>14</v>
      </c>
      <c r="AA538" s="91">
        <v>3930</v>
      </c>
      <c r="AB538" s="91">
        <v>28</v>
      </c>
      <c r="AC538" s="91"/>
      <c r="AD538" s="91"/>
      <c r="AE538" s="91">
        <v>20</v>
      </c>
      <c r="AF538" s="94" t="s">
        <v>9240</v>
      </c>
      <c r="AG538" s="91">
        <v>7</v>
      </c>
      <c r="AH538" s="91">
        <v>3930</v>
      </c>
      <c r="AI538" s="94"/>
      <c r="AJ538" s="94"/>
      <c r="AK538" s="94" t="s">
        <v>7082</v>
      </c>
      <c r="AL538" s="115">
        <v>7</v>
      </c>
      <c r="AM538" s="94">
        <v>1</v>
      </c>
      <c r="AN538" s="94">
        <v>1</v>
      </c>
      <c r="AO538" s="94">
        <v>4</v>
      </c>
      <c r="AP538" s="94">
        <v>1</v>
      </c>
      <c r="AQ538" s="94">
        <v>203</v>
      </c>
      <c r="AR538" s="94" t="s">
        <v>5050</v>
      </c>
      <c r="AS538" s="94" t="s">
        <v>5050</v>
      </c>
      <c r="AT538" s="94" t="s">
        <v>9239</v>
      </c>
      <c r="AU538" s="90">
        <v>968</v>
      </c>
      <c r="AV538" s="109">
        <v>4.7684729064039413</v>
      </c>
      <c r="AW538" s="91">
        <v>5000</v>
      </c>
      <c r="AX538" s="91">
        <v>3000</v>
      </c>
      <c r="AY538" s="91">
        <v>4000</v>
      </c>
      <c r="AZ538" s="91">
        <v>4000</v>
      </c>
      <c r="BA538" s="91">
        <v>5000</v>
      </c>
      <c r="BB538" s="96">
        <v>20</v>
      </c>
      <c r="BC538" s="96">
        <v>50</v>
      </c>
      <c r="BD538" s="94" t="s">
        <v>9237</v>
      </c>
      <c r="BE538" s="94" t="s">
        <v>9238</v>
      </c>
      <c r="BF538" s="90">
        <v>1000</v>
      </c>
      <c r="BG538" s="90"/>
      <c r="BH538" s="90"/>
      <c r="BI538" s="90">
        <v>1000</v>
      </c>
      <c r="BJ538" s="90">
        <v>1000</v>
      </c>
      <c r="BK538" s="96"/>
      <c r="BL538" s="96"/>
      <c r="BM538" s="94" t="s">
        <v>9237</v>
      </c>
      <c r="BN538" s="2073" t="s">
        <v>9236</v>
      </c>
      <c r="BO538" s="115"/>
      <c r="BP538" s="94"/>
      <c r="BQ538" s="94"/>
      <c r="BR538" s="94"/>
      <c r="BS538" s="94"/>
      <c r="BT538" s="94"/>
      <c r="BU538" s="94"/>
      <c r="BV538" s="94"/>
      <c r="BW538" s="94"/>
      <c r="BX538" s="94"/>
      <c r="BY538" s="115">
        <v>1</v>
      </c>
      <c r="BZ538" s="94"/>
      <c r="CA538" s="94"/>
      <c r="CB538" s="94"/>
      <c r="CC538" s="94">
        <v>2</v>
      </c>
    </row>
    <row r="539" spans="1:81" s="1971" customFormat="1" ht="16.5" customHeight="1">
      <c r="A539" s="240">
        <v>475</v>
      </c>
      <c r="B539" s="94" t="s">
        <v>1840</v>
      </c>
      <c r="C539" s="94" t="s">
        <v>1841</v>
      </c>
      <c r="D539" s="94" t="s">
        <v>140</v>
      </c>
      <c r="E539" s="94" t="s">
        <v>4926</v>
      </c>
      <c r="F539" s="94" t="s">
        <v>9235</v>
      </c>
      <c r="G539" s="2273" t="s">
        <v>9234</v>
      </c>
      <c r="H539" s="94" t="s">
        <v>9233</v>
      </c>
      <c r="I539" s="94" t="s">
        <v>9232</v>
      </c>
      <c r="J539" s="94" t="s">
        <v>4993</v>
      </c>
      <c r="K539" s="94" t="s">
        <v>9231</v>
      </c>
      <c r="L539" s="94" t="s">
        <v>9230</v>
      </c>
      <c r="M539" s="94" t="s">
        <v>9229</v>
      </c>
      <c r="N539" s="94" t="s">
        <v>4953</v>
      </c>
      <c r="O539" s="94"/>
      <c r="P539" s="94" t="s">
        <v>4993</v>
      </c>
      <c r="Q539" s="91" t="s">
        <v>9228</v>
      </c>
      <c r="R539" s="112">
        <v>2264.56</v>
      </c>
      <c r="S539" s="112">
        <v>687</v>
      </c>
      <c r="T539" s="112">
        <v>506</v>
      </c>
      <c r="U539" s="112" t="s">
        <v>8747</v>
      </c>
      <c r="V539" s="112">
        <v>181</v>
      </c>
      <c r="W539" s="91">
        <v>49</v>
      </c>
      <c r="X539" s="96" t="s">
        <v>5029</v>
      </c>
      <c r="Y539" s="91">
        <v>121</v>
      </c>
      <c r="Z539" s="91">
        <v>121</v>
      </c>
      <c r="AA539" s="91">
        <v>1315</v>
      </c>
      <c r="AB539" s="91">
        <v>42.82</v>
      </c>
      <c r="AC539" s="91">
        <v>131</v>
      </c>
      <c r="AD539" s="91">
        <v>131</v>
      </c>
      <c r="AE539" s="91">
        <v>22</v>
      </c>
      <c r="AF539" s="94" t="s">
        <v>9227</v>
      </c>
      <c r="AG539" s="91">
        <v>990</v>
      </c>
      <c r="AH539" s="91">
        <v>3075</v>
      </c>
      <c r="AI539" s="94"/>
      <c r="AJ539" s="94"/>
      <c r="AK539" s="94" t="s">
        <v>5593</v>
      </c>
      <c r="AL539" s="115">
        <v>3</v>
      </c>
      <c r="AM539" s="94">
        <v>1</v>
      </c>
      <c r="AN539" s="94"/>
      <c r="AO539" s="94">
        <v>2</v>
      </c>
      <c r="AP539" s="94"/>
      <c r="AQ539" s="94">
        <v>340</v>
      </c>
      <c r="AR539" s="240" t="s">
        <v>5050</v>
      </c>
      <c r="AS539" s="94" t="s">
        <v>5050</v>
      </c>
      <c r="AT539" s="94" t="s">
        <v>9226</v>
      </c>
      <c r="AU539" s="90">
        <v>11884</v>
      </c>
      <c r="AV539" s="109">
        <v>34.952941176470588</v>
      </c>
      <c r="AW539" s="91">
        <v>10000</v>
      </c>
      <c r="AX539" s="91">
        <v>5000</v>
      </c>
      <c r="AY539" s="91">
        <v>5000</v>
      </c>
      <c r="AZ539" s="91">
        <v>5000</v>
      </c>
      <c r="BA539" s="91">
        <v>10000</v>
      </c>
      <c r="BB539" s="96">
        <v>20</v>
      </c>
      <c r="BC539" s="96">
        <v>10</v>
      </c>
      <c r="BD539" s="94" t="s">
        <v>9225</v>
      </c>
      <c r="BE539" s="94"/>
      <c r="BF539" s="90">
        <v>10000</v>
      </c>
      <c r="BG539" s="90">
        <v>5000</v>
      </c>
      <c r="BH539" s="90">
        <v>5000</v>
      </c>
      <c r="BI539" s="90">
        <v>5000</v>
      </c>
      <c r="BJ539" s="90">
        <v>10000</v>
      </c>
      <c r="BK539" s="96">
        <v>20</v>
      </c>
      <c r="BL539" s="96">
        <v>10</v>
      </c>
      <c r="BM539" s="94" t="s">
        <v>9225</v>
      </c>
      <c r="BN539" s="2073"/>
      <c r="BO539" s="115"/>
      <c r="BP539" s="94"/>
      <c r="BQ539" s="94"/>
      <c r="BR539" s="94"/>
      <c r="BS539" s="94"/>
      <c r="BT539" s="94"/>
      <c r="BU539" s="94"/>
      <c r="BV539" s="94"/>
      <c r="BW539" s="94"/>
      <c r="BX539" s="94"/>
      <c r="BY539" s="115">
        <v>1</v>
      </c>
      <c r="BZ539" s="94"/>
      <c r="CA539" s="94">
        <v>1</v>
      </c>
      <c r="CB539" s="94"/>
      <c r="CC539" s="94">
        <v>1</v>
      </c>
    </row>
    <row r="540" spans="1:81" s="2049" customFormat="1" ht="16.5" customHeight="1">
      <c r="A540" s="2132"/>
      <c r="B540" s="167" t="s">
        <v>9224</v>
      </c>
      <c r="C540" s="2133"/>
      <c r="D540" s="2133">
        <v>43</v>
      </c>
      <c r="E540" s="2134"/>
      <c r="F540" s="229"/>
      <c r="G540" s="2159"/>
      <c r="H540" s="229"/>
      <c r="I540" s="229"/>
      <c r="J540" s="229"/>
      <c r="K540" s="2160"/>
      <c r="L540" s="2160"/>
      <c r="M540" s="2238"/>
      <c r="N540" s="2161"/>
      <c r="O540" s="2161"/>
      <c r="P540" s="2161"/>
      <c r="Q540" s="160"/>
      <c r="R540" s="160"/>
      <c r="S540" s="160"/>
      <c r="T540" s="160"/>
      <c r="U540" s="160"/>
      <c r="V540" s="160"/>
      <c r="W540" s="160"/>
      <c r="X540" s="162"/>
      <c r="Y540" s="160"/>
      <c r="Z540" s="160"/>
      <c r="AA540" s="160"/>
      <c r="AB540" s="160"/>
      <c r="AC540" s="160"/>
      <c r="AD540" s="160"/>
      <c r="AE540" s="160"/>
      <c r="AF540" s="317"/>
      <c r="AG540" s="160"/>
      <c r="AH540" s="160"/>
      <c r="AI540" s="162"/>
      <c r="AJ540" s="162"/>
      <c r="AK540" s="229"/>
      <c r="AL540" s="229"/>
      <c r="AM540" s="229"/>
      <c r="AN540" s="229"/>
      <c r="AO540" s="229"/>
      <c r="AP540" s="229"/>
      <c r="AQ540" s="229"/>
      <c r="AR540" s="229"/>
      <c r="AS540" s="229"/>
      <c r="AT540" s="229"/>
      <c r="AU540" s="158"/>
      <c r="AV540" s="158"/>
      <c r="AW540" s="160"/>
      <c r="AX540" s="160"/>
      <c r="AY540" s="160"/>
      <c r="AZ540" s="160"/>
      <c r="BA540" s="160"/>
      <c r="BB540" s="162"/>
      <c r="BC540" s="162"/>
      <c r="BD540" s="162"/>
      <c r="BE540" s="162"/>
      <c r="BF540" s="158"/>
      <c r="BG540" s="158"/>
      <c r="BH540" s="158"/>
      <c r="BI540" s="158"/>
      <c r="BJ540" s="158"/>
      <c r="BK540" s="162"/>
      <c r="BL540" s="162"/>
      <c r="BM540" s="162"/>
      <c r="BN540" s="2263"/>
      <c r="BO540" s="229"/>
      <c r="BP540" s="229"/>
      <c r="BQ540" s="229"/>
      <c r="BR540" s="229"/>
      <c r="BS540" s="229"/>
      <c r="BT540" s="229"/>
      <c r="BU540" s="229"/>
      <c r="BV540" s="229"/>
      <c r="BW540" s="229"/>
      <c r="BX540" s="229"/>
      <c r="BY540" s="229"/>
      <c r="BZ540" s="229"/>
      <c r="CA540" s="229"/>
      <c r="CB540" s="229"/>
      <c r="CC540" s="229"/>
    </row>
    <row r="541" spans="1:81" s="1971" customFormat="1" ht="16.5" customHeight="1">
      <c r="A541" s="240">
        <v>476</v>
      </c>
      <c r="B541" s="94" t="s">
        <v>1840</v>
      </c>
      <c r="C541" s="94" t="s">
        <v>1841</v>
      </c>
      <c r="D541" s="94" t="s">
        <v>5624</v>
      </c>
      <c r="E541" s="94" t="s">
        <v>4926</v>
      </c>
      <c r="F541" s="94" t="s">
        <v>9223</v>
      </c>
      <c r="G541" s="2273" t="s">
        <v>9222</v>
      </c>
      <c r="H541" s="94" t="s">
        <v>9221</v>
      </c>
      <c r="I541" s="94" t="s">
        <v>9220</v>
      </c>
      <c r="J541" s="94" t="s">
        <v>4993</v>
      </c>
      <c r="K541" s="94" t="s">
        <v>9219</v>
      </c>
      <c r="L541" s="94" t="s">
        <v>9218</v>
      </c>
      <c r="M541" s="94" t="s">
        <v>9217</v>
      </c>
      <c r="N541" s="94" t="s">
        <v>4953</v>
      </c>
      <c r="O541" s="94"/>
      <c r="P541" s="94" t="s">
        <v>4953</v>
      </c>
      <c r="Q541" s="91">
        <v>918</v>
      </c>
      <c r="R541" s="91">
        <v>2787</v>
      </c>
      <c r="S541" s="91">
        <v>1176</v>
      </c>
      <c r="T541" s="91">
        <v>968</v>
      </c>
      <c r="U541" s="91" t="s">
        <v>6390</v>
      </c>
      <c r="V541" s="91">
        <v>208</v>
      </c>
      <c r="W541" s="91">
        <v>264</v>
      </c>
      <c r="X541" s="96" t="s">
        <v>5029</v>
      </c>
      <c r="Y541" s="91">
        <v>155</v>
      </c>
      <c r="Z541" s="91">
        <v>72</v>
      </c>
      <c r="AA541" s="91">
        <v>13054</v>
      </c>
      <c r="AB541" s="91">
        <v>102</v>
      </c>
      <c r="AC541" s="91"/>
      <c r="AD541" s="91"/>
      <c r="AE541" s="91">
        <v>112</v>
      </c>
      <c r="AF541" s="94" t="s">
        <v>9216</v>
      </c>
      <c r="AG541" s="91">
        <v>7113</v>
      </c>
      <c r="AH541" s="91">
        <v>7113</v>
      </c>
      <c r="AI541" s="94"/>
      <c r="AJ541" s="94"/>
      <c r="AK541" s="94"/>
      <c r="AL541" s="115">
        <v>2</v>
      </c>
      <c r="AM541" s="94">
        <v>1</v>
      </c>
      <c r="AN541" s="94"/>
      <c r="AO541" s="94"/>
      <c r="AP541" s="94">
        <v>1</v>
      </c>
      <c r="AQ541" s="94">
        <v>241</v>
      </c>
      <c r="AR541" s="94" t="s">
        <v>6429</v>
      </c>
      <c r="AS541" s="94"/>
      <c r="AT541" s="94" t="s">
        <v>9215</v>
      </c>
      <c r="AU541" s="90">
        <v>401</v>
      </c>
      <c r="AV541" s="109">
        <v>1.6639004149377594</v>
      </c>
      <c r="AW541" s="91"/>
      <c r="AX541" s="91"/>
      <c r="AY541" s="91"/>
      <c r="AZ541" s="91"/>
      <c r="BA541" s="91"/>
      <c r="BB541" s="96"/>
      <c r="BC541" s="96"/>
      <c r="BD541" s="94"/>
      <c r="BE541" s="94" t="s">
        <v>5128</v>
      </c>
      <c r="BF541" s="90"/>
      <c r="BG541" s="90"/>
      <c r="BH541" s="90"/>
      <c r="BI541" s="90"/>
      <c r="BJ541" s="90"/>
      <c r="BK541" s="96"/>
      <c r="BL541" s="96"/>
      <c r="BM541" s="94"/>
      <c r="BN541" s="2073"/>
      <c r="BO541" s="115"/>
      <c r="BP541" s="94"/>
      <c r="BQ541" s="94"/>
      <c r="BR541" s="94"/>
      <c r="BS541" s="94"/>
      <c r="BT541" s="94"/>
      <c r="BU541" s="94"/>
      <c r="BV541" s="94"/>
      <c r="BW541" s="94"/>
      <c r="BX541" s="94"/>
      <c r="BY541" s="240">
        <v>2</v>
      </c>
      <c r="BZ541" s="94">
        <v>2</v>
      </c>
      <c r="CA541" s="94"/>
      <c r="CB541" s="94"/>
      <c r="CC541" s="94"/>
    </row>
    <row r="542" spans="1:81" s="1971" customFormat="1" ht="16.5" customHeight="1">
      <c r="A542" s="240">
        <v>477</v>
      </c>
      <c r="B542" s="94" t="s">
        <v>1840</v>
      </c>
      <c r="C542" s="94" t="s">
        <v>1841</v>
      </c>
      <c r="D542" s="94" t="s">
        <v>5624</v>
      </c>
      <c r="E542" s="94" t="s">
        <v>4926</v>
      </c>
      <c r="F542" s="94" t="s">
        <v>9214</v>
      </c>
      <c r="G542" s="2273" t="s">
        <v>9213</v>
      </c>
      <c r="H542" s="94" t="s">
        <v>9212</v>
      </c>
      <c r="I542" s="94" t="s">
        <v>9211</v>
      </c>
      <c r="J542" s="94" t="s">
        <v>4993</v>
      </c>
      <c r="K542" s="94" t="s">
        <v>6405</v>
      </c>
      <c r="L542" s="94" t="s">
        <v>9210</v>
      </c>
      <c r="M542" s="94" t="s">
        <v>9209</v>
      </c>
      <c r="N542" s="94" t="s">
        <v>4953</v>
      </c>
      <c r="O542" s="94"/>
      <c r="P542" s="94" t="s">
        <v>4953</v>
      </c>
      <c r="Q542" s="91"/>
      <c r="R542" s="91">
        <v>1744</v>
      </c>
      <c r="S542" s="91">
        <v>916</v>
      </c>
      <c r="T542" s="91">
        <v>802</v>
      </c>
      <c r="U542" s="91" t="s">
        <v>6390</v>
      </c>
      <c r="V542" s="91">
        <v>114</v>
      </c>
      <c r="W542" s="91">
        <v>321</v>
      </c>
      <c r="X542" s="96" t="s">
        <v>5029</v>
      </c>
      <c r="Y542" s="91"/>
      <c r="Z542" s="91">
        <v>87</v>
      </c>
      <c r="AA542" s="91">
        <v>13280</v>
      </c>
      <c r="AB542" s="91">
        <v>218</v>
      </c>
      <c r="AC542" s="91"/>
      <c r="AD542" s="91"/>
      <c r="AE542" s="91"/>
      <c r="AF542" s="94" t="s">
        <v>9208</v>
      </c>
      <c r="AG542" s="91"/>
      <c r="AH542" s="91">
        <v>6493</v>
      </c>
      <c r="AI542" s="94"/>
      <c r="AJ542" s="94"/>
      <c r="AK542" s="94" t="s">
        <v>4987</v>
      </c>
      <c r="AL542" s="115">
        <v>8</v>
      </c>
      <c r="AM542" s="94"/>
      <c r="AN542" s="94">
        <v>3</v>
      </c>
      <c r="AO542" s="94">
        <v>3</v>
      </c>
      <c r="AP542" s="94">
        <v>2</v>
      </c>
      <c r="AQ542" s="94">
        <v>82</v>
      </c>
      <c r="AR542" s="94" t="s">
        <v>5050</v>
      </c>
      <c r="AS542" s="94" t="s">
        <v>6388</v>
      </c>
      <c r="AT542" s="94" t="s">
        <v>5615</v>
      </c>
      <c r="AU542" s="90">
        <v>634</v>
      </c>
      <c r="AV542" s="109">
        <v>7.7317073170731705</v>
      </c>
      <c r="AW542" s="91"/>
      <c r="AX542" s="91"/>
      <c r="AY542" s="91"/>
      <c r="AZ542" s="91"/>
      <c r="BA542" s="91"/>
      <c r="BB542" s="96"/>
      <c r="BC542" s="96"/>
      <c r="BD542" s="94"/>
      <c r="BE542" s="94" t="s">
        <v>5128</v>
      </c>
      <c r="BF542" s="90"/>
      <c r="BG542" s="90"/>
      <c r="BH542" s="90"/>
      <c r="BI542" s="90"/>
      <c r="BJ542" s="90"/>
      <c r="BK542" s="96"/>
      <c r="BL542" s="96"/>
      <c r="BM542" s="94"/>
      <c r="BN542" s="2073" t="s">
        <v>5128</v>
      </c>
      <c r="BO542" s="115">
        <v>1</v>
      </c>
      <c r="BP542" s="94"/>
      <c r="BQ542" s="94">
        <v>1</v>
      </c>
      <c r="BR542" s="94"/>
      <c r="BS542" s="94"/>
      <c r="BT542" s="94">
        <v>1</v>
      </c>
      <c r="BU542" s="94">
        <v>1</v>
      </c>
      <c r="BV542" s="94"/>
      <c r="BW542" s="94"/>
      <c r="BX542" s="94"/>
      <c r="BY542" s="240"/>
      <c r="BZ542" s="94"/>
      <c r="CA542" s="94"/>
      <c r="CB542" s="94"/>
      <c r="CC542" s="94"/>
    </row>
    <row r="543" spans="1:81" s="106" customFormat="1" ht="16.5" customHeight="1">
      <c r="A543" s="240">
        <v>478</v>
      </c>
      <c r="B543" s="240" t="s">
        <v>1840</v>
      </c>
      <c r="C543" s="240" t="s">
        <v>1893</v>
      </c>
      <c r="D543" s="240" t="s">
        <v>5624</v>
      </c>
      <c r="E543" s="216" t="s">
        <v>4926</v>
      </c>
      <c r="F543" s="216" t="s">
        <v>9207</v>
      </c>
      <c r="G543" s="2145" t="s">
        <v>9206</v>
      </c>
      <c r="H543" s="216" t="s">
        <v>9205</v>
      </c>
      <c r="I543" s="216" t="s">
        <v>9204</v>
      </c>
      <c r="J543" s="216" t="s">
        <v>4993</v>
      </c>
      <c r="K543" s="216" t="s">
        <v>9203</v>
      </c>
      <c r="L543" s="216" t="s">
        <v>9202</v>
      </c>
      <c r="M543" s="2030" t="s">
        <v>9201</v>
      </c>
      <c r="N543" s="94" t="s">
        <v>4953</v>
      </c>
      <c r="O543" s="216"/>
      <c r="P543" s="94" t="s">
        <v>4953</v>
      </c>
      <c r="Q543" s="98">
        <v>1366</v>
      </c>
      <c r="R543" s="98">
        <v>2836</v>
      </c>
      <c r="S543" s="98">
        <v>1470</v>
      </c>
      <c r="T543" s="98">
        <v>1379</v>
      </c>
      <c r="U543" s="98"/>
      <c r="V543" s="98">
        <v>91</v>
      </c>
      <c r="W543" s="98">
        <v>403</v>
      </c>
      <c r="X543" s="218" t="s">
        <v>5029</v>
      </c>
      <c r="Y543" s="98">
        <v>108</v>
      </c>
      <c r="Z543" s="98">
        <v>53</v>
      </c>
      <c r="AA543" s="98">
        <v>16167</v>
      </c>
      <c r="AB543" s="98">
        <v>108</v>
      </c>
      <c r="AC543" s="98"/>
      <c r="AD543" s="98"/>
      <c r="AE543" s="98" t="s">
        <v>9200</v>
      </c>
      <c r="AF543" s="216" t="s">
        <v>9199</v>
      </c>
      <c r="AG543" s="98">
        <v>9266</v>
      </c>
      <c r="AH543" s="98">
        <v>9277</v>
      </c>
      <c r="AI543" s="216" t="s">
        <v>9198</v>
      </c>
      <c r="AJ543" s="216">
        <v>1</v>
      </c>
      <c r="AK543" s="216" t="s">
        <v>4987</v>
      </c>
      <c r="AL543" s="240"/>
      <c r="AM543" s="216"/>
      <c r="AN543" s="216"/>
      <c r="AO543" s="216"/>
      <c r="AP543" s="216"/>
      <c r="AQ543" s="216" t="s">
        <v>5091</v>
      </c>
      <c r="AR543" s="216" t="s">
        <v>9197</v>
      </c>
      <c r="AS543" s="216" t="s">
        <v>6388</v>
      </c>
      <c r="AT543" s="216" t="s">
        <v>9196</v>
      </c>
      <c r="AU543" s="218" t="s">
        <v>5091</v>
      </c>
      <c r="AV543" s="109"/>
      <c r="AW543" s="98"/>
      <c r="AX543" s="98"/>
      <c r="AY543" s="98"/>
      <c r="AZ543" s="98"/>
      <c r="BA543" s="98"/>
      <c r="BB543" s="218"/>
      <c r="BC543" s="218"/>
      <c r="BD543" s="216"/>
      <c r="BE543" s="216" t="s">
        <v>5128</v>
      </c>
      <c r="BF543" s="221"/>
      <c r="BG543" s="221"/>
      <c r="BH543" s="221"/>
      <c r="BI543" s="221"/>
      <c r="BJ543" s="221"/>
      <c r="BK543" s="218"/>
      <c r="BL543" s="218"/>
      <c r="BM543" s="216"/>
      <c r="BN543" s="2335" t="s">
        <v>5128</v>
      </c>
      <c r="BO543" s="240">
        <v>1</v>
      </c>
      <c r="BP543" s="216"/>
      <c r="BQ543" s="216">
        <v>1</v>
      </c>
      <c r="BR543" s="216">
        <v>1</v>
      </c>
      <c r="BS543" s="94"/>
      <c r="BT543" s="216"/>
      <c r="BU543" s="216">
        <v>1</v>
      </c>
      <c r="BV543" s="216"/>
      <c r="BW543" s="216"/>
      <c r="BX543" s="216"/>
      <c r="BY543" s="240"/>
      <c r="BZ543" s="216"/>
      <c r="CA543" s="216"/>
      <c r="CB543" s="216"/>
      <c r="CC543" s="216"/>
    </row>
    <row r="544" spans="1:81" s="1971" customFormat="1" ht="16.5" customHeight="1">
      <c r="A544" s="240">
        <v>479</v>
      </c>
      <c r="B544" s="94" t="s">
        <v>1840</v>
      </c>
      <c r="C544" s="94" t="s">
        <v>1874</v>
      </c>
      <c r="D544" s="94" t="s">
        <v>5624</v>
      </c>
      <c r="E544" s="94" t="s">
        <v>4926</v>
      </c>
      <c r="F544" s="94" t="s">
        <v>9195</v>
      </c>
      <c r="G544" s="2273" t="s">
        <v>9194</v>
      </c>
      <c r="H544" s="94" t="s">
        <v>9193</v>
      </c>
      <c r="I544" s="94" t="s">
        <v>9192</v>
      </c>
      <c r="J544" s="94" t="s">
        <v>4993</v>
      </c>
      <c r="K544" s="94" t="s">
        <v>9191</v>
      </c>
      <c r="L544" s="94" t="s">
        <v>9190</v>
      </c>
      <c r="M544" s="94" t="s">
        <v>9189</v>
      </c>
      <c r="N544" s="94" t="s">
        <v>4953</v>
      </c>
      <c r="O544" s="94"/>
      <c r="P544" s="94" t="s">
        <v>4953</v>
      </c>
      <c r="Q544" s="91">
        <v>10371</v>
      </c>
      <c r="R544" s="91">
        <v>3309</v>
      </c>
      <c r="S544" s="91">
        <v>106</v>
      </c>
      <c r="T544" s="91">
        <v>106</v>
      </c>
      <c r="U544" s="91" t="s">
        <v>5072</v>
      </c>
      <c r="V544" s="91"/>
      <c r="W544" s="91">
        <v>100</v>
      </c>
      <c r="X544" s="96" t="s">
        <v>5029</v>
      </c>
      <c r="Y544" s="91"/>
      <c r="Z544" s="91">
        <v>71</v>
      </c>
      <c r="AA544" s="91">
        <v>9516</v>
      </c>
      <c r="AB544" s="91">
        <v>35</v>
      </c>
      <c r="AC544" s="91"/>
      <c r="AD544" s="91"/>
      <c r="AE544" s="91"/>
      <c r="AF544" s="94" t="s">
        <v>6024</v>
      </c>
      <c r="AG544" s="91">
        <v>327</v>
      </c>
      <c r="AH544" s="91">
        <v>559</v>
      </c>
      <c r="AI544" s="94" t="s">
        <v>9188</v>
      </c>
      <c r="AJ544" s="94" t="s">
        <v>9187</v>
      </c>
      <c r="AK544" s="94" t="s">
        <v>4987</v>
      </c>
      <c r="AL544" s="115">
        <v>5</v>
      </c>
      <c r="AM544" s="94">
        <v>2</v>
      </c>
      <c r="AN544" s="94"/>
      <c r="AO544" s="94">
        <v>2</v>
      </c>
      <c r="AP544" s="94">
        <v>1</v>
      </c>
      <c r="AQ544" s="94">
        <v>252</v>
      </c>
      <c r="AR544" s="94" t="s">
        <v>6646</v>
      </c>
      <c r="AS544" s="94" t="s">
        <v>6388</v>
      </c>
      <c r="AT544" s="94" t="s">
        <v>9186</v>
      </c>
      <c r="AU544" s="90">
        <v>1764</v>
      </c>
      <c r="AV544" s="109">
        <v>7</v>
      </c>
      <c r="AW544" s="91"/>
      <c r="AX544" s="91"/>
      <c r="AY544" s="91"/>
      <c r="AZ544" s="91"/>
      <c r="BA544" s="91"/>
      <c r="BB544" s="96"/>
      <c r="BC544" s="96"/>
      <c r="BD544" s="94"/>
      <c r="BE544" s="94" t="s">
        <v>5128</v>
      </c>
      <c r="BF544" s="90"/>
      <c r="BG544" s="90"/>
      <c r="BH544" s="90"/>
      <c r="BI544" s="90"/>
      <c r="BJ544" s="90"/>
      <c r="BK544" s="96"/>
      <c r="BL544" s="96"/>
      <c r="BM544" s="94"/>
      <c r="BN544" s="2073"/>
      <c r="BO544" s="115"/>
      <c r="BP544" s="94"/>
      <c r="BQ544" s="94"/>
      <c r="BR544" s="94"/>
      <c r="BS544" s="94"/>
      <c r="BT544" s="94"/>
      <c r="BU544" s="94"/>
      <c r="BV544" s="94"/>
      <c r="BW544" s="94"/>
      <c r="BX544" s="94"/>
      <c r="BY544" s="240">
        <v>2</v>
      </c>
      <c r="BZ544" s="94"/>
      <c r="CA544" s="94"/>
      <c r="CB544" s="94">
        <v>5</v>
      </c>
      <c r="CC544" s="94"/>
    </row>
    <row r="545" spans="1:81" s="106" customFormat="1" ht="16.5" customHeight="1">
      <c r="A545" s="240">
        <v>480</v>
      </c>
      <c r="B545" s="240" t="s">
        <v>1840</v>
      </c>
      <c r="C545" s="240" t="s">
        <v>1893</v>
      </c>
      <c r="D545" s="216" t="s">
        <v>5624</v>
      </c>
      <c r="E545" s="216" t="s">
        <v>4926</v>
      </c>
      <c r="F545" s="216" t="s">
        <v>9185</v>
      </c>
      <c r="G545" s="2145" t="s">
        <v>9184</v>
      </c>
      <c r="H545" s="216" t="s">
        <v>9183</v>
      </c>
      <c r="I545" s="240" t="s">
        <v>9182</v>
      </c>
      <c r="J545" s="240" t="s">
        <v>4993</v>
      </c>
      <c r="K545" s="216" t="s">
        <v>9181</v>
      </c>
      <c r="L545" s="259" t="s">
        <v>9180</v>
      </c>
      <c r="M545" s="2030" t="s">
        <v>9179</v>
      </c>
      <c r="N545" s="94" t="s">
        <v>4953</v>
      </c>
      <c r="O545" s="216"/>
      <c r="P545" s="216" t="s">
        <v>4953</v>
      </c>
      <c r="Q545" s="98">
        <v>637.6</v>
      </c>
      <c r="R545" s="98">
        <v>637.6</v>
      </c>
      <c r="S545" s="98">
        <v>370</v>
      </c>
      <c r="T545" s="98">
        <v>321</v>
      </c>
      <c r="U545" s="98" t="s">
        <v>5072</v>
      </c>
      <c r="V545" s="98">
        <v>49</v>
      </c>
      <c r="W545" s="98">
        <v>137</v>
      </c>
      <c r="X545" s="218" t="s">
        <v>5029</v>
      </c>
      <c r="Y545" s="98" t="s">
        <v>9178</v>
      </c>
      <c r="Z545" s="98">
        <v>42.1</v>
      </c>
      <c r="AA545" s="98">
        <v>12515</v>
      </c>
      <c r="AB545" s="98">
        <v>59.5</v>
      </c>
      <c r="AC545" s="98"/>
      <c r="AD545" s="98" t="s">
        <v>9178</v>
      </c>
      <c r="AE545" s="98" t="s">
        <v>9178</v>
      </c>
      <c r="AF545" s="301" t="s">
        <v>9177</v>
      </c>
      <c r="AG545" s="98">
        <v>1603</v>
      </c>
      <c r="AH545" s="98">
        <v>1808</v>
      </c>
      <c r="AI545" s="216"/>
      <c r="AJ545" s="216"/>
      <c r="AK545" s="216" t="s">
        <v>5593</v>
      </c>
      <c r="AL545" s="240">
        <v>14</v>
      </c>
      <c r="AM545" s="216"/>
      <c r="AN545" s="216"/>
      <c r="AO545" s="216">
        <v>14</v>
      </c>
      <c r="AP545" s="216"/>
      <c r="AQ545" s="240">
        <v>206</v>
      </c>
      <c r="AR545" s="240" t="s">
        <v>14134</v>
      </c>
      <c r="AS545" s="240"/>
      <c r="AT545" s="216" t="s">
        <v>9176</v>
      </c>
      <c r="AU545" s="221">
        <v>2846</v>
      </c>
      <c r="AV545" s="109">
        <v>13.815533980582524</v>
      </c>
      <c r="AW545" s="98"/>
      <c r="AX545" s="98"/>
      <c r="AY545" s="98"/>
      <c r="AZ545" s="98"/>
      <c r="BA545" s="98"/>
      <c r="BB545" s="2343"/>
      <c r="BC545" s="2343"/>
      <c r="BD545" s="216"/>
      <c r="BE545" s="216" t="s">
        <v>5128</v>
      </c>
      <c r="BF545" s="221"/>
      <c r="BG545" s="221"/>
      <c r="BH545" s="221"/>
      <c r="BI545" s="221"/>
      <c r="BJ545" s="221"/>
      <c r="BK545" s="218"/>
      <c r="BL545" s="218"/>
      <c r="BM545" s="216"/>
      <c r="BN545" s="2335" t="s">
        <v>5128</v>
      </c>
      <c r="BO545" s="240"/>
      <c r="BP545" s="216"/>
      <c r="BQ545" s="216"/>
      <c r="BR545" s="216"/>
      <c r="BS545" s="216"/>
      <c r="BT545" s="216"/>
      <c r="BU545" s="216"/>
      <c r="BV545" s="216"/>
      <c r="BW545" s="216"/>
      <c r="BX545" s="216"/>
      <c r="BY545" s="240">
        <v>2</v>
      </c>
      <c r="BZ545" s="216">
        <v>6</v>
      </c>
      <c r="CA545" s="216"/>
      <c r="CB545" s="216">
        <v>3</v>
      </c>
      <c r="CC545" s="216"/>
    </row>
    <row r="546" spans="1:81" s="2049" customFormat="1" ht="16.5" customHeight="1">
      <c r="A546" s="2132"/>
      <c r="B546" s="167" t="s">
        <v>9175</v>
      </c>
      <c r="C546" s="2133"/>
      <c r="D546" s="2133">
        <v>5</v>
      </c>
      <c r="E546" s="2134"/>
      <c r="F546" s="229"/>
      <c r="G546" s="2159"/>
      <c r="H546" s="229"/>
      <c r="I546" s="229"/>
      <c r="J546" s="229"/>
      <c r="K546" s="2160"/>
      <c r="L546" s="2160"/>
      <c r="M546" s="2238"/>
      <c r="N546" s="2161"/>
      <c r="O546" s="2161"/>
      <c r="P546" s="2161"/>
      <c r="Q546" s="160"/>
      <c r="R546" s="160"/>
      <c r="S546" s="160"/>
      <c r="T546" s="160"/>
      <c r="U546" s="160"/>
      <c r="V546" s="160"/>
      <c r="W546" s="160"/>
      <c r="X546" s="162"/>
      <c r="Y546" s="160"/>
      <c r="Z546" s="160"/>
      <c r="AA546" s="160"/>
      <c r="AB546" s="160"/>
      <c r="AC546" s="160"/>
      <c r="AD546" s="160"/>
      <c r="AE546" s="160"/>
      <c r="AF546" s="317"/>
      <c r="AG546" s="160"/>
      <c r="AH546" s="160"/>
      <c r="AI546" s="162"/>
      <c r="AJ546" s="162"/>
      <c r="AK546" s="229"/>
      <c r="AL546" s="229"/>
      <c r="AM546" s="229"/>
      <c r="AN546" s="229"/>
      <c r="AO546" s="229"/>
      <c r="AP546" s="229"/>
      <c r="AQ546" s="229"/>
      <c r="AR546" s="229"/>
      <c r="AS546" s="229"/>
      <c r="AT546" s="229"/>
      <c r="AU546" s="158"/>
      <c r="AV546" s="158"/>
      <c r="AW546" s="160"/>
      <c r="AX546" s="160"/>
      <c r="AY546" s="160"/>
      <c r="AZ546" s="160"/>
      <c r="BA546" s="160"/>
      <c r="BB546" s="162"/>
      <c r="BC546" s="162"/>
      <c r="BD546" s="162"/>
      <c r="BE546" s="162"/>
      <c r="BF546" s="158"/>
      <c r="BG546" s="158"/>
      <c r="BH546" s="158"/>
      <c r="BI546" s="158"/>
      <c r="BJ546" s="158"/>
      <c r="BK546" s="162"/>
      <c r="BL546" s="162"/>
      <c r="BM546" s="162"/>
      <c r="BN546" s="2263"/>
      <c r="BO546" s="229"/>
      <c r="BP546" s="229"/>
      <c r="BQ546" s="229"/>
      <c r="BR546" s="229"/>
      <c r="BS546" s="229"/>
      <c r="BT546" s="229"/>
      <c r="BU546" s="229"/>
      <c r="BV546" s="229"/>
      <c r="BW546" s="229"/>
      <c r="BX546" s="229"/>
      <c r="BY546" s="229"/>
      <c r="BZ546" s="229"/>
      <c r="CA546" s="229"/>
      <c r="CB546" s="229"/>
      <c r="CC546" s="229"/>
    </row>
    <row r="547" spans="1:81" s="2049" customFormat="1" ht="16.5" customHeight="1">
      <c r="A547" s="387"/>
      <c r="B547" s="75" t="s">
        <v>9174</v>
      </c>
      <c r="C547" s="2187"/>
      <c r="D547" s="2187">
        <v>97</v>
      </c>
      <c r="E547" s="2188"/>
      <c r="F547" s="67"/>
      <c r="G547" s="2189"/>
      <c r="H547" s="67"/>
      <c r="I547" s="67"/>
      <c r="J547" s="67"/>
      <c r="K547" s="2190"/>
      <c r="L547" s="2190"/>
      <c r="M547" s="2241"/>
      <c r="N547" s="2191"/>
      <c r="O547" s="2191"/>
      <c r="P547" s="2191"/>
      <c r="Q547" s="66"/>
      <c r="R547" s="66"/>
      <c r="S547" s="66"/>
      <c r="T547" s="66"/>
      <c r="U547" s="66"/>
      <c r="V547" s="66"/>
      <c r="W547" s="66"/>
      <c r="X547" s="68"/>
      <c r="Y547" s="66"/>
      <c r="Z547" s="66"/>
      <c r="AA547" s="66"/>
      <c r="AB547" s="66"/>
      <c r="AC547" s="66"/>
      <c r="AD547" s="66"/>
      <c r="AE547" s="66"/>
      <c r="AF547" s="2242"/>
      <c r="AG547" s="66"/>
      <c r="AH547" s="66"/>
      <c r="AI547" s="68"/>
      <c r="AJ547" s="68"/>
      <c r="AK547" s="67"/>
      <c r="AL547" s="67"/>
      <c r="AM547" s="67"/>
      <c r="AN547" s="67"/>
      <c r="AO547" s="67"/>
      <c r="AP547" s="67"/>
      <c r="AQ547" s="67"/>
      <c r="AR547" s="67"/>
      <c r="AS547" s="67"/>
      <c r="AT547" s="67"/>
      <c r="AU547" s="63"/>
      <c r="AV547" s="63"/>
      <c r="AW547" s="66"/>
      <c r="AX547" s="66"/>
      <c r="AY547" s="66"/>
      <c r="AZ547" s="66"/>
      <c r="BA547" s="66"/>
      <c r="BB547" s="68"/>
      <c r="BC547" s="68"/>
      <c r="BD547" s="68"/>
      <c r="BE547" s="68"/>
      <c r="BF547" s="63"/>
      <c r="BG547" s="63"/>
      <c r="BH547" s="63"/>
      <c r="BI547" s="63"/>
      <c r="BJ547" s="63"/>
      <c r="BK547" s="68"/>
      <c r="BL547" s="68"/>
      <c r="BM547" s="68"/>
      <c r="BN547" s="2264"/>
      <c r="BO547" s="67"/>
      <c r="BP547" s="67"/>
      <c r="BQ547" s="67"/>
      <c r="BR547" s="67"/>
      <c r="BS547" s="67"/>
      <c r="BT547" s="67"/>
      <c r="BU547" s="67"/>
      <c r="BV547" s="67"/>
      <c r="BW547" s="67"/>
      <c r="BX547" s="67"/>
      <c r="BY547" s="67"/>
      <c r="BZ547" s="67"/>
      <c r="CA547" s="67"/>
      <c r="CB547" s="67"/>
      <c r="CC547" s="67"/>
    </row>
    <row r="548" spans="1:81" s="1971" customFormat="1" ht="16.5" customHeight="1">
      <c r="A548" s="492"/>
      <c r="B548" s="492" t="s">
        <v>8795</v>
      </c>
      <c r="C548" s="492"/>
      <c r="D548" s="492"/>
      <c r="E548" s="492"/>
      <c r="F548" s="492"/>
      <c r="G548" s="2245"/>
      <c r="H548" s="492"/>
      <c r="I548" s="492"/>
      <c r="J548" s="492"/>
      <c r="K548" s="492"/>
      <c r="L548" s="492"/>
      <c r="M548" s="115"/>
      <c r="N548" s="492"/>
      <c r="O548" s="492"/>
      <c r="P548" s="492"/>
      <c r="Q548" s="493"/>
      <c r="R548" s="493"/>
      <c r="S548" s="493"/>
      <c r="T548" s="493"/>
      <c r="U548" s="493"/>
      <c r="V548" s="493"/>
      <c r="W548" s="493"/>
      <c r="X548" s="1997"/>
      <c r="Y548" s="493"/>
      <c r="Z548" s="493"/>
      <c r="AA548" s="493"/>
      <c r="AB548" s="493"/>
      <c r="AC548" s="493"/>
      <c r="AD548" s="493"/>
      <c r="AE548" s="493"/>
      <c r="AF548" s="492"/>
      <c r="AG548" s="493"/>
      <c r="AH548" s="493"/>
      <c r="AI548" s="492"/>
      <c r="AJ548" s="492"/>
      <c r="AK548" s="492"/>
      <c r="AL548" s="492"/>
      <c r="AM548" s="492"/>
      <c r="AN548" s="492"/>
      <c r="AO548" s="492"/>
      <c r="AP548" s="492"/>
      <c r="AQ548" s="492"/>
      <c r="AR548" s="492"/>
      <c r="AS548" s="492"/>
      <c r="AT548" s="492"/>
      <c r="AU548" s="181"/>
      <c r="AV548" s="181"/>
      <c r="AW548" s="493"/>
      <c r="AX548" s="493"/>
      <c r="AY548" s="493"/>
      <c r="AZ548" s="493"/>
      <c r="BA548" s="493"/>
      <c r="BB548" s="1997"/>
      <c r="BC548" s="1997"/>
      <c r="BD548" s="492"/>
      <c r="BE548" s="492"/>
      <c r="BF548" s="181"/>
      <c r="BG548" s="181"/>
      <c r="BH548" s="181"/>
      <c r="BI548" s="181"/>
      <c r="BJ548" s="181"/>
      <c r="BK548" s="1997"/>
      <c r="BL548" s="1997"/>
      <c r="BM548" s="492"/>
      <c r="BN548" s="1998"/>
      <c r="BO548" s="492"/>
      <c r="BP548" s="492"/>
      <c r="BQ548" s="492"/>
      <c r="BR548" s="492"/>
      <c r="BS548" s="492"/>
      <c r="BT548" s="492"/>
      <c r="BU548" s="492"/>
      <c r="BV548" s="492"/>
      <c r="BW548" s="492"/>
      <c r="BX548" s="492"/>
      <c r="BY548" s="492"/>
      <c r="BZ548" s="492"/>
      <c r="CA548" s="492"/>
      <c r="CB548" s="492"/>
      <c r="CC548" s="492"/>
    </row>
    <row r="549" spans="1:81" s="187" customFormat="1" ht="16.5" customHeight="1">
      <c r="A549" s="115">
        <v>481</v>
      </c>
      <c r="B549" s="115" t="s">
        <v>2005</v>
      </c>
      <c r="C549" s="115" t="s">
        <v>2039</v>
      </c>
      <c r="D549" s="115" t="s">
        <v>43</v>
      </c>
      <c r="E549" s="115" t="s">
        <v>4926</v>
      </c>
      <c r="F549" s="115" t="s">
        <v>9173</v>
      </c>
      <c r="G549" s="1967" t="s">
        <v>9172</v>
      </c>
      <c r="H549" s="94" t="s">
        <v>9171</v>
      </c>
      <c r="I549" s="94" t="s">
        <v>9170</v>
      </c>
      <c r="J549" s="115" t="s">
        <v>4993</v>
      </c>
      <c r="K549" s="94" t="s">
        <v>6369</v>
      </c>
      <c r="L549" s="94" t="s">
        <v>9169</v>
      </c>
      <c r="M549" s="259" t="s">
        <v>9168</v>
      </c>
      <c r="N549" s="94" t="s">
        <v>4993</v>
      </c>
      <c r="O549" s="2001" t="s">
        <v>5251</v>
      </c>
      <c r="P549" s="216" t="s">
        <v>4993</v>
      </c>
      <c r="Q549" s="252">
        <v>66799</v>
      </c>
      <c r="R549" s="91">
        <v>10705</v>
      </c>
      <c r="S549" s="91">
        <v>3009</v>
      </c>
      <c r="T549" s="91">
        <v>2487</v>
      </c>
      <c r="U549" s="91" t="s">
        <v>9167</v>
      </c>
      <c r="V549" s="98">
        <v>522</v>
      </c>
      <c r="W549" s="98">
        <v>1333</v>
      </c>
      <c r="X549" s="96" t="s">
        <v>5029</v>
      </c>
      <c r="Y549" s="91">
        <v>764</v>
      </c>
      <c r="Z549" s="91">
        <v>144</v>
      </c>
      <c r="AA549" s="91">
        <v>30000</v>
      </c>
      <c r="AB549" s="91">
        <v>530</v>
      </c>
      <c r="AC549" s="91">
        <v>17</v>
      </c>
      <c r="AD549" s="91">
        <v>152</v>
      </c>
      <c r="AE549" s="112">
        <v>128</v>
      </c>
      <c r="AF549" s="216" t="s">
        <v>9166</v>
      </c>
      <c r="AG549" s="98">
        <v>75090</v>
      </c>
      <c r="AH549" s="98">
        <v>104289</v>
      </c>
      <c r="AI549" s="240" t="s">
        <v>9165</v>
      </c>
      <c r="AJ549" s="240" t="s">
        <v>9164</v>
      </c>
      <c r="AK549" s="240" t="s">
        <v>5593</v>
      </c>
      <c r="AL549" s="240">
        <v>7</v>
      </c>
      <c r="AM549" s="240">
        <v>2</v>
      </c>
      <c r="AN549" s="240">
        <v>4</v>
      </c>
      <c r="AO549" s="240">
        <v>1</v>
      </c>
      <c r="AP549" s="240"/>
      <c r="AQ549" s="115">
        <v>310</v>
      </c>
      <c r="AR549" s="240" t="s">
        <v>5050</v>
      </c>
      <c r="AS549" s="240" t="s">
        <v>5050</v>
      </c>
      <c r="AT549" s="240" t="s">
        <v>6362</v>
      </c>
      <c r="AU549" s="109">
        <v>94546</v>
      </c>
      <c r="AV549" s="109">
        <v>304.98709677419356</v>
      </c>
      <c r="AW549" s="493"/>
      <c r="AX549" s="493"/>
      <c r="AY549" s="493"/>
      <c r="AZ549" s="493"/>
      <c r="BA549" s="493"/>
      <c r="BB549" s="1997"/>
      <c r="BC549" s="1997"/>
      <c r="BD549" s="492"/>
      <c r="BE549" s="115" t="s">
        <v>5128</v>
      </c>
      <c r="BF549" s="109"/>
      <c r="BG549" s="109"/>
      <c r="BH549" s="109"/>
      <c r="BI549" s="109"/>
      <c r="BJ549" s="109"/>
      <c r="BK549" s="117"/>
      <c r="BL549" s="117"/>
      <c r="BM549" s="115"/>
      <c r="BN549" s="2015" t="s">
        <v>5128</v>
      </c>
      <c r="BO549" s="115">
        <v>6</v>
      </c>
      <c r="BP549" s="115">
        <v>1</v>
      </c>
      <c r="BQ549" s="115">
        <v>5</v>
      </c>
      <c r="BR549" s="115">
        <v>1</v>
      </c>
      <c r="BS549" s="115">
        <v>14</v>
      </c>
      <c r="BT549" s="115">
        <v>13</v>
      </c>
      <c r="BU549" s="115"/>
      <c r="BV549" s="115">
        <v>21</v>
      </c>
      <c r="BW549" s="115"/>
      <c r="BX549" s="115"/>
      <c r="BY549" s="240"/>
      <c r="BZ549" s="115"/>
      <c r="CA549" s="115"/>
      <c r="CB549" s="115"/>
      <c r="CC549" s="115"/>
    </row>
    <row r="550" spans="1:81" s="187" customFormat="1" ht="16.5" customHeight="1">
      <c r="A550" s="505">
        <v>482</v>
      </c>
      <c r="B550" s="505" t="s">
        <v>2005</v>
      </c>
      <c r="C550" s="505" t="s">
        <v>2039</v>
      </c>
      <c r="D550" s="505" t="s">
        <v>9163</v>
      </c>
      <c r="E550" s="505" t="s">
        <v>4926</v>
      </c>
      <c r="F550" s="505" t="s">
        <v>9162</v>
      </c>
      <c r="G550" s="2016" t="s">
        <v>9161</v>
      </c>
      <c r="H550" s="505" t="s">
        <v>9160</v>
      </c>
      <c r="I550" s="505" t="s">
        <v>9159</v>
      </c>
      <c r="J550" s="505" t="s">
        <v>4993</v>
      </c>
      <c r="K550" s="2017" t="s">
        <v>9158</v>
      </c>
      <c r="L550" s="2017" t="s">
        <v>9157</v>
      </c>
      <c r="M550" s="94" t="s">
        <v>9156</v>
      </c>
      <c r="N550" s="2018" t="s">
        <v>4953</v>
      </c>
      <c r="O550" s="2018"/>
      <c r="P550" s="2018" t="s">
        <v>4993</v>
      </c>
      <c r="Q550" s="112">
        <v>20521</v>
      </c>
      <c r="R550" s="112">
        <v>3992</v>
      </c>
      <c r="S550" s="112">
        <v>2335</v>
      </c>
      <c r="T550" s="112">
        <v>2237</v>
      </c>
      <c r="U550" s="112" t="s">
        <v>5052</v>
      </c>
      <c r="V550" s="112">
        <v>98</v>
      </c>
      <c r="W550" s="112">
        <v>532</v>
      </c>
      <c r="X550" s="117" t="s">
        <v>9155</v>
      </c>
      <c r="Y550" s="112">
        <v>265</v>
      </c>
      <c r="Z550" s="112"/>
      <c r="AA550" s="112"/>
      <c r="AB550" s="112">
        <v>113</v>
      </c>
      <c r="AC550" s="112"/>
      <c r="AD550" s="112"/>
      <c r="AE550" s="2062">
        <v>50</v>
      </c>
      <c r="AF550" s="94" t="s">
        <v>9154</v>
      </c>
      <c r="AG550" s="112"/>
      <c r="AH550" s="112">
        <v>20891</v>
      </c>
      <c r="AI550" s="505" t="s">
        <v>9153</v>
      </c>
      <c r="AJ550" s="505" t="s">
        <v>9152</v>
      </c>
      <c r="AK550" s="505" t="s">
        <v>5593</v>
      </c>
      <c r="AL550" s="505">
        <v>4</v>
      </c>
      <c r="AM550" s="505">
        <v>2</v>
      </c>
      <c r="AN550" s="505"/>
      <c r="AO550" s="505">
        <v>2</v>
      </c>
      <c r="AP550" s="505"/>
      <c r="AQ550" s="505">
        <v>210</v>
      </c>
      <c r="AR550" s="505" t="s">
        <v>9151</v>
      </c>
      <c r="AS550" s="505" t="s">
        <v>9151</v>
      </c>
      <c r="AT550" s="505" t="s">
        <v>9150</v>
      </c>
      <c r="AU550" s="2020">
        <v>2977</v>
      </c>
      <c r="AV550" s="109">
        <v>14.176190476190476</v>
      </c>
      <c r="AW550" s="112"/>
      <c r="AX550" s="112"/>
      <c r="AY550" s="112"/>
      <c r="AZ550" s="112"/>
      <c r="BA550" s="112"/>
      <c r="BB550" s="254"/>
      <c r="BC550" s="254"/>
      <c r="BD550" s="254"/>
      <c r="BE550" s="505" t="s">
        <v>5128</v>
      </c>
      <c r="BF550" s="109"/>
      <c r="BG550" s="109"/>
      <c r="BH550" s="109"/>
      <c r="BI550" s="109"/>
      <c r="BJ550" s="109"/>
      <c r="BK550" s="254"/>
      <c r="BL550" s="254"/>
      <c r="BM550" s="2021"/>
      <c r="BN550" s="2022"/>
      <c r="BO550" s="505"/>
      <c r="BP550" s="505"/>
      <c r="BQ550" s="505"/>
      <c r="BR550" s="505">
        <v>2</v>
      </c>
      <c r="BS550" s="505"/>
      <c r="BT550" s="505">
        <v>2</v>
      </c>
      <c r="BU550" s="505"/>
      <c r="BV550" s="505">
        <v>2</v>
      </c>
      <c r="BW550" s="505"/>
      <c r="BX550" s="505"/>
      <c r="BY550" s="2036"/>
      <c r="BZ550" s="505"/>
      <c r="CA550" s="505"/>
      <c r="CB550" s="505"/>
      <c r="CC550" s="505"/>
    </row>
    <row r="551" spans="1:81" s="2049" customFormat="1" ht="16.5" customHeight="1">
      <c r="A551" s="2132"/>
      <c r="B551" s="167" t="s">
        <v>9149</v>
      </c>
      <c r="C551" s="2133"/>
      <c r="D551" s="2133">
        <v>2</v>
      </c>
      <c r="E551" s="2134"/>
      <c r="F551" s="229"/>
      <c r="G551" s="2159"/>
      <c r="H551" s="229"/>
      <c r="I551" s="229"/>
      <c r="J551" s="229"/>
      <c r="K551" s="2160"/>
      <c r="L551" s="2160"/>
      <c r="M551" s="2238"/>
      <c r="N551" s="2161"/>
      <c r="O551" s="2161"/>
      <c r="P551" s="2161"/>
      <c r="Q551" s="160"/>
      <c r="R551" s="160"/>
      <c r="S551" s="160"/>
      <c r="T551" s="160"/>
      <c r="U551" s="160"/>
      <c r="V551" s="160"/>
      <c r="W551" s="160"/>
      <c r="X551" s="162"/>
      <c r="Y551" s="160"/>
      <c r="Z551" s="160"/>
      <c r="AA551" s="160"/>
      <c r="AB551" s="160"/>
      <c r="AC551" s="160"/>
      <c r="AD551" s="160"/>
      <c r="AE551" s="160"/>
      <c r="AF551" s="317"/>
      <c r="AG551" s="160"/>
      <c r="AH551" s="160"/>
      <c r="AI551" s="162"/>
      <c r="AJ551" s="162"/>
      <c r="AK551" s="229"/>
      <c r="AL551" s="229"/>
      <c r="AM551" s="229"/>
      <c r="AN551" s="229"/>
      <c r="AO551" s="229"/>
      <c r="AP551" s="229"/>
      <c r="AQ551" s="229"/>
      <c r="AR551" s="229"/>
      <c r="AS551" s="229"/>
      <c r="AT551" s="229"/>
      <c r="AU551" s="158"/>
      <c r="AV551" s="158"/>
      <c r="AW551" s="160"/>
      <c r="AX551" s="160"/>
      <c r="AY551" s="160"/>
      <c r="AZ551" s="160"/>
      <c r="BA551" s="160"/>
      <c r="BB551" s="162"/>
      <c r="BC551" s="162"/>
      <c r="BD551" s="162"/>
      <c r="BE551" s="162"/>
      <c r="BF551" s="158"/>
      <c r="BG551" s="158"/>
      <c r="BH551" s="158"/>
      <c r="BI551" s="158"/>
      <c r="BJ551" s="158"/>
      <c r="BK551" s="162"/>
      <c r="BL551" s="162"/>
      <c r="BM551" s="162"/>
      <c r="BN551" s="2263"/>
      <c r="BO551" s="229"/>
      <c r="BP551" s="229"/>
      <c r="BQ551" s="229"/>
      <c r="BR551" s="229"/>
      <c r="BS551" s="229"/>
      <c r="BT551" s="229"/>
      <c r="BU551" s="229"/>
      <c r="BV551" s="229"/>
      <c r="BW551" s="229"/>
      <c r="BX551" s="229"/>
      <c r="BY551" s="229"/>
      <c r="BZ551" s="229"/>
      <c r="CA551" s="229"/>
      <c r="CB551" s="229"/>
      <c r="CC551" s="229"/>
    </row>
    <row r="552" spans="1:81" s="1971" customFormat="1" ht="16.5" customHeight="1">
      <c r="A552" s="94">
        <v>483</v>
      </c>
      <c r="B552" s="115" t="s">
        <v>8795</v>
      </c>
      <c r="C552" s="115" t="s">
        <v>8869</v>
      </c>
      <c r="D552" s="115" t="s">
        <v>5426</v>
      </c>
      <c r="E552" s="115" t="s">
        <v>5429</v>
      </c>
      <c r="F552" s="115" t="s">
        <v>9148</v>
      </c>
      <c r="G552" s="1967" t="s">
        <v>9147</v>
      </c>
      <c r="H552" s="115" t="s">
        <v>9146</v>
      </c>
      <c r="I552" s="115">
        <v>2003.11</v>
      </c>
      <c r="J552" s="115" t="s">
        <v>4917</v>
      </c>
      <c r="K552" s="2013" t="s">
        <v>5429</v>
      </c>
      <c r="L552" s="2013" t="s">
        <v>5429</v>
      </c>
      <c r="M552" s="2000" t="s">
        <v>9145</v>
      </c>
      <c r="N552" s="2001" t="s">
        <v>4953</v>
      </c>
      <c r="O552" s="2001"/>
      <c r="P552" s="2001" t="s">
        <v>4917</v>
      </c>
      <c r="Q552" s="112">
        <v>13943</v>
      </c>
      <c r="R552" s="112">
        <v>415</v>
      </c>
      <c r="S552" s="112">
        <v>140</v>
      </c>
      <c r="T552" s="112">
        <v>140</v>
      </c>
      <c r="U552" s="112"/>
      <c r="V552" s="112"/>
      <c r="W552" s="112"/>
      <c r="X552" s="117"/>
      <c r="Y552" s="112"/>
      <c r="Z552" s="112"/>
      <c r="AA552" s="112"/>
      <c r="AB552" s="112"/>
      <c r="AC552" s="112"/>
      <c r="AD552" s="112"/>
      <c r="AE552" s="112">
        <v>18</v>
      </c>
      <c r="AF552" s="94" t="s">
        <v>9144</v>
      </c>
      <c r="AG552" s="112"/>
      <c r="AH552" s="112">
        <v>200</v>
      </c>
      <c r="AI552" s="115"/>
      <c r="AJ552" s="115"/>
      <c r="AK552" s="115"/>
      <c r="AL552" s="115"/>
      <c r="AM552" s="115"/>
      <c r="AN552" s="115"/>
      <c r="AO552" s="115"/>
      <c r="AP552" s="115"/>
      <c r="AQ552" s="115">
        <v>300</v>
      </c>
      <c r="AR552" s="240" t="s">
        <v>5050</v>
      </c>
      <c r="AS552" s="240" t="s">
        <v>5050</v>
      </c>
      <c r="AT552" s="115" t="s">
        <v>5193</v>
      </c>
      <c r="AU552" s="109">
        <v>5500</v>
      </c>
      <c r="AV552" s="109">
        <v>18.333333333333332</v>
      </c>
      <c r="AW552" s="112"/>
      <c r="AX552" s="112"/>
      <c r="AY552" s="112"/>
      <c r="AZ552" s="112"/>
      <c r="BA552" s="112"/>
      <c r="BB552" s="117"/>
      <c r="BC552" s="117"/>
      <c r="BD552" s="117"/>
      <c r="BE552" s="2002" t="s">
        <v>4908</v>
      </c>
      <c r="BF552" s="109"/>
      <c r="BG552" s="109"/>
      <c r="BH552" s="109"/>
      <c r="BI552" s="109"/>
      <c r="BJ552" s="109"/>
      <c r="BK552" s="117"/>
      <c r="BL552" s="117"/>
      <c r="BM552" s="2002"/>
      <c r="BN552" s="2003"/>
      <c r="BO552" s="115"/>
      <c r="BP552" s="115"/>
      <c r="BQ552" s="115"/>
      <c r="BR552" s="115"/>
      <c r="BS552" s="115"/>
      <c r="BT552" s="115"/>
      <c r="BU552" s="115">
        <v>2</v>
      </c>
      <c r="BV552" s="115"/>
      <c r="BW552" s="115"/>
      <c r="BX552" s="115"/>
      <c r="BY552" s="115"/>
      <c r="BZ552" s="115"/>
      <c r="CA552" s="115"/>
      <c r="CB552" s="115"/>
      <c r="CC552" s="115"/>
    </row>
    <row r="553" spans="1:81" s="1971" customFormat="1" ht="16.5" customHeight="1">
      <c r="A553" s="186">
        <v>484</v>
      </c>
      <c r="B553" s="115" t="s">
        <v>2005</v>
      </c>
      <c r="C553" s="115" t="s">
        <v>2017</v>
      </c>
      <c r="D553" s="115" t="s">
        <v>5986</v>
      </c>
      <c r="E553" s="115" t="s">
        <v>4998</v>
      </c>
      <c r="F553" s="115" t="s">
        <v>9143</v>
      </c>
      <c r="G553" s="1967" t="s">
        <v>9142</v>
      </c>
      <c r="H553" s="115" t="s">
        <v>9141</v>
      </c>
      <c r="I553" s="115" t="s">
        <v>9140</v>
      </c>
      <c r="J553" s="115" t="s">
        <v>4993</v>
      </c>
      <c r="K553" s="2013" t="s">
        <v>9140</v>
      </c>
      <c r="L553" s="2013" t="s">
        <v>9139</v>
      </c>
      <c r="M553" s="94" t="s">
        <v>9138</v>
      </c>
      <c r="N553" s="2001" t="s">
        <v>4953</v>
      </c>
      <c r="O553" s="2001"/>
      <c r="P553" s="2001" t="s">
        <v>4953</v>
      </c>
      <c r="Q553" s="112">
        <v>2318</v>
      </c>
      <c r="R553" s="112">
        <v>760</v>
      </c>
      <c r="S553" s="112">
        <v>496</v>
      </c>
      <c r="T553" s="112">
        <v>496</v>
      </c>
      <c r="U553" s="112" t="s">
        <v>5030</v>
      </c>
      <c r="V553" s="112"/>
      <c r="W553" s="112">
        <v>109</v>
      </c>
      <c r="X553" s="117" t="s">
        <v>4915</v>
      </c>
      <c r="Y553" s="112"/>
      <c r="Z553" s="112">
        <v>38</v>
      </c>
      <c r="AA553" s="112">
        <v>453</v>
      </c>
      <c r="AB553" s="112">
        <v>29</v>
      </c>
      <c r="AC553" s="112"/>
      <c r="AD553" s="112"/>
      <c r="AE553" s="112">
        <v>30</v>
      </c>
      <c r="AF553" s="94" t="s">
        <v>9137</v>
      </c>
      <c r="AG553" s="112">
        <v>86</v>
      </c>
      <c r="AH553" s="112">
        <v>86</v>
      </c>
      <c r="AI553" s="115"/>
      <c r="AJ553" s="115"/>
      <c r="AK553" s="115"/>
      <c r="AL553" s="115"/>
      <c r="AM553" s="115"/>
      <c r="AN553" s="115"/>
      <c r="AO553" s="115"/>
      <c r="AP553" s="115"/>
      <c r="AQ553" s="115">
        <v>250</v>
      </c>
      <c r="AR553" s="240" t="s">
        <v>5050</v>
      </c>
      <c r="AS553" s="240" t="s">
        <v>5050</v>
      </c>
      <c r="AT553" s="115" t="s">
        <v>5129</v>
      </c>
      <c r="AU553" s="109">
        <v>1320</v>
      </c>
      <c r="AV553" s="109">
        <v>5.28</v>
      </c>
      <c r="AW553" s="112">
        <v>2000</v>
      </c>
      <c r="AX553" s="112"/>
      <c r="AY553" s="112">
        <v>1500</v>
      </c>
      <c r="AZ553" s="112">
        <v>1500</v>
      </c>
      <c r="BA553" s="112">
        <v>1500</v>
      </c>
      <c r="BB553" s="234">
        <v>30</v>
      </c>
      <c r="BC553" s="234">
        <v>30</v>
      </c>
      <c r="BD553" s="234"/>
      <c r="BE553" s="2088" t="s">
        <v>9136</v>
      </c>
      <c r="BF553" s="109"/>
      <c r="BG553" s="109"/>
      <c r="BH553" s="109"/>
      <c r="BI553" s="109"/>
      <c r="BJ553" s="109"/>
      <c r="BK553" s="234"/>
      <c r="BL553" s="234"/>
      <c r="BM553" s="2088"/>
      <c r="BN553" s="2212"/>
      <c r="BO553" s="115"/>
      <c r="BP553" s="115"/>
      <c r="BQ553" s="115"/>
      <c r="BR553" s="115">
        <v>1</v>
      </c>
      <c r="BS553" s="115"/>
      <c r="BT553" s="115"/>
      <c r="BU553" s="115"/>
      <c r="BV553" s="115">
        <v>1</v>
      </c>
      <c r="BW553" s="115"/>
      <c r="BX553" s="94"/>
      <c r="BY553" s="115"/>
      <c r="BZ553" s="115"/>
      <c r="CA553" s="115"/>
      <c r="CB553" s="115"/>
      <c r="CC553" s="115"/>
    </row>
    <row r="554" spans="1:81" s="1971" customFormat="1" ht="16.5" customHeight="1">
      <c r="A554" s="186">
        <v>485</v>
      </c>
      <c r="B554" s="94" t="s">
        <v>8795</v>
      </c>
      <c r="C554" s="2349" t="s">
        <v>2006</v>
      </c>
      <c r="D554" s="94" t="s">
        <v>5986</v>
      </c>
      <c r="E554" s="2350" t="s">
        <v>5429</v>
      </c>
      <c r="F554" s="2350" t="s">
        <v>9135</v>
      </c>
      <c r="G554" s="2351" t="s">
        <v>9134</v>
      </c>
      <c r="H554" s="2350" t="s">
        <v>9133</v>
      </c>
      <c r="I554" s="115" t="s">
        <v>20372</v>
      </c>
      <c r="J554" s="115" t="s">
        <v>4953</v>
      </c>
      <c r="K554" s="115" t="s">
        <v>9132</v>
      </c>
      <c r="L554" s="2350" t="s">
        <v>5429</v>
      </c>
      <c r="M554" s="2352" t="s">
        <v>9131</v>
      </c>
      <c r="N554" s="115" t="s">
        <v>4971</v>
      </c>
      <c r="O554" s="115"/>
      <c r="P554" s="115" t="s">
        <v>4971</v>
      </c>
      <c r="Q554" s="112">
        <v>7033</v>
      </c>
      <c r="R554" s="112">
        <v>1608</v>
      </c>
      <c r="S554" s="173">
        <v>697</v>
      </c>
      <c r="T554" s="112">
        <v>697</v>
      </c>
      <c r="U554" s="112" t="s">
        <v>4916</v>
      </c>
      <c r="V554" s="112"/>
      <c r="W554" s="112">
        <v>121</v>
      </c>
      <c r="X554" s="117" t="s">
        <v>4935</v>
      </c>
      <c r="Y554" s="112">
        <v>143</v>
      </c>
      <c r="Z554" s="112"/>
      <c r="AA554" s="112"/>
      <c r="AB554" s="112">
        <v>49</v>
      </c>
      <c r="AC554" s="112"/>
      <c r="AD554" s="112"/>
      <c r="AE554" s="112">
        <v>53</v>
      </c>
      <c r="AF554" s="2002" t="s">
        <v>9130</v>
      </c>
      <c r="AG554" s="112">
        <v>1561</v>
      </c>
      <c r="AH554" s="112">
        <v>3179</v>
      </c>
      <c r="AI554" s="117"/>
      <c r="AJ554" s="117"/>
      <c r="AK554" s="115"/>
      <c r="AL554" s="115"/>
      <c r="AM554" s="115"/>
      <c r="AN554" s="115"/>
      <c r="AO554" s="115"/>
      <c r="AP554" s="94"/>
      <c r="AQ554" s="115">
        <v>300</v>
      </c>
      <c r="AR554" s="240" t="s">
        <v>5050</v>
      </c>
      <c r="AS554" s="240" t="s">
        <v>5050</v>
      </c>
      <c r="AT554" s="94" t="s">
        <v>9129</v>
      </c>
      <c r="AU554" s="109">
        <v>1152</v>
      </c>
      <c r="AV554" s="109">
        <v>3.84</v>
      </c>
      <c r="AW554" s="112"/>
      <c r="AX554" s="112"/>
      <c r="AY554" s="112"/>
      <c r="AZ554" s="112"/>
      <c r="BA554" s="112"/>
      <c r="BB554" s="117"/>
      <c r="BC554" s="117"/>
      <c r="BD554" s="117"/>
      <c r="BE554" s="117" t="s">
        <v>4908</v>
      </c>
      <c r="BF554" s="109"/>
      <c r="BG554" s="109"/>
      <c r="BH554" s="109"/>
      <c r="BI554" s="109"/>
      <c r="BJ554" s="109"/>
      <c r="BK554" s="117"/>
      <c r="BL554" s="117"/>
      <c r="BM554" s="117"/>
      <c r="BN554" s="2181"/>
      <c r="BO554" s="115"/>
      <c r="BP554" s="115"/>
      <c r="BQ554" s="115"/>
      <c r="BR554" s="115"/>
      <c r="BS554" s="115"/>
      <c r="BT554" s="115">
        <v>1</v>
      </c>
      <c r="BU554" s="115"/>
      <c r="BV554" s="115"/>
      <c r="BW554" s="115"/>
      <c r="BX554" s="115"/>
      <c r="BY554" s="115"/>
      <c r="BZ554" s="115"/>
      <c r="CA554" s="115"/>
      <c r="CB554" s="115"/>
      <c r="CC554" s="115"/>
    </row>
    <row r="555" spans="1:81" s="187" customFormat="1" ht="16.5" customHeight="1">
      <c r="A555" s="186">
        <v>486</v>
      </c>
      <c r="B555" s="115" t="s">
        <v>8795</v>
      </c>
      <c r="C555" s="115" t="s">
        <v>9124</v>
      </c>
      <c r="D555" s="115" t="s">
        <v>5426</v>
      </c>
      <c r="E555" s="115" t="s">
        <v>5429</v>
      </c>
      <c r="F555" s="115" t="s">
        <v>9128</v>
      </c>
      <c r="G555" s="1967" t="s">
        <v>9127</v>
      </c>
      <c r="H555" s="115" t="s">
        <v>9126</v>
      </c>
      <c r="I555" s="115" t="s">
        <v>9125</v>
      </c>
      <c r="J555" s="115" t="s">
        <v>4917</v>
      </c>
      <c r="K555" s="2013" t="s">
        <v>5429</v>
      </c>
      <c r="L555" s="2013" t="s">
        <v>5429</v>
      </c>
      <c r="M555" s="94"/>
      <c r="N555" s="2001" t="s">
        <v>4917</v>
      </c>
      <c r="O555" s="2001"/>
      <c r="P555" s="2001" t="s">
        <v>4917</v>
      </c>
      <c r="Q555" s="112">
        <v>2339</v>
      </c>
      <c r="R555" s="112">
        <v>464</v>
      </c>
      <c r="S555" s="112">
        <v>286</v>
      </c>
      <c r="T555" s="112">
        <v>286</v>
      </c>
      <c r="U555" s="112"/>
      <c r="V555" s="112"/>
      <c r="W555" s="112">
        <v>121</v>
      </c>
      <c r="X555" s="117" t="s">
        <v>5040</v>
      </c>
      <c r="Y555" s="112"/>
      <c r="Z555" s="112"/>
      <c r="AA555" s="112"/>
      <c r="AB555" s="112">
        <v>165</v>
      </c>
      <c r="AC555" s="112"/>
      <c r="AD555" s="112"/>
      <c r="AE555" s="112">
        <v>35</v>
      </c>
      <c r="AF555" s="94" t="s">
        <v>6831</v>
      </c>
      <c r="AG555" s="112">
        <v>480</v>
      </c>
      <c r="AH555" s="112">
        <v>408</v>
      </c>
      <c r="AI555" s="115"/>
      <c r="AJ555" s="115"/>
      <c r="AK555" s="115"/>
      <c r="AL555" s="115"/>
      <c r="AM555" s="115"/>
      <c r="AN555" s="115"/>
      <c r="AO555" s="115"/>
      <c r="AP555" s="115"/>
      <c r="AQ555" s="115">
        <v>260</v>
      </c>
      <c r="AR555" s="240" t="s">
        <v>5050</v>
      </c>
      <c r="AS555" s="240" t="s">
        <v>5050</v>
      </c>
      <c r="AT555" s="115" t="s">
        <v>5882</v>
      </c>
      <c r="AU555" s="109">
        <v>378</v>
      </c>
      <c r="AV555" s="109">
        <v>1.4538461538461538</v>
      </c>
      <c r="AW555" s="112"/>
      <c r="AX555" s="112"/>
      <c r="AY555" s="112"/>
      <c r="AZ555" s="112"/>
      <c r="BA555" s="112"/>
      <c r="BB555" s="117"/>
      <c r="BC555" s="117"/>
      <c r="BD555" s="117"/>
      <c r="BE555" s="2002" t="s">
        <v>4908</v>
      </c>
      <c r="BF555" s="109"/>
      <c r="BG555" s="109"/>
      <c r="BH555" s="109"/>
      <c r="BI555" s="109"/>
      <c r="BJ555" s="109"/>
      <c r="BK555" s="117"/>
      <c r="BL555" s="117"/>
      <c r="BM555" s="2002"/>
      <c r="BN555" s="2003"/>
      <c r="BO555" s="115">
        <v>1</v>
      </c>
      <c r="BP555" s="115"/>
      <c r="BQ555" s="115">
        <v>1</v>
      </c>
      <c r="BR555" s="115"/>
      <c r="BS555" s="115"/>
      <c r="BT555" s="115"/>
      <c r="BU555" s="115"/>
      <c r="BV555" s="115">
        <v>1</v>
      </c>
      <c r="BW555" s="115"/>
      <c r="BX555" s="115"/>
      <c r="BY555" s="115"/>
      <c r="BZ555" s="115"/>
      <c r="CA555" s="115"/>
      <c r="CB555" s="115"/>
      <c r="CC555" s="115"/>
    </row>
    <row r="556" spans="1:81" s="187" customFormat="1" ht="16.5" customHeight="1">
      <c r="A556" s="94">
        <v>487</v>
      </c>
      <c r="B556" s="115" t="s">
        <v>8795</v>
      </c>
      <c r="C556" s="115" t="s">
        <v>9124</v>
      </c>
      <c r="D556" s="115" t="s">
        <v>5426</v>
      </c>
      <c r="E556" s="115" t="s">
        <v>5429</v>
      </c>
      <c r="F556" s="115" t="s">
        <v>9123</v>
      </c>
      <c r="G556" s="2353" t="s">
        <v>9122</v>
      </c>
      <c r="H556" s="115" t="s">
        <v>9121</v>
      </c>
      <c r="I556" s="115" t="s">
        <v>9120</v>
      </c>
      <c r="J556" s="2001" t="s">
        <v>4917</v>
      </c>
      <c r="K556" s="137" t="s">
        <v>5429</v>
      </c>
      <c r="L556" s="137" t="s">
        <v>5429</v>
      </c>
      <c r="M556" s="94"/>
      <c r="N556" s="2001" t="s">
        <v>4917</v>
      </c>
      <c r="O556" s="2001"/>
      <c r="P556" s="2001" t="s">
        <v>4917</v>
      </c>
      <c r="Q556" s="112">
        <v>14543</v>
      </c>
      <c r="R556" s="112">
        <v>785</v>
      </c>
      <c r="S556" s="112">
        <v>408</v>
      </c>
      <c r="T556" s="112">
        <v>408</v>
      </c>
      <c r="U556" s="112"/>
      <c r="V556" s="112"/>
      <c r="W556" s="112"/>
      <c r="X556" s="117"/>
      <c r="Y556" s="112"/>
      <c r="Z556" s="112"/>
      <c r="AA556" s="112"/>
      <c r="AB556" s="112">
        <v>317</v>
      </c>
      <c r="AC556" s="112"/>
      <c r="AD556" s="112"/>
      <c r="AE556" s="112">
        <v>30</v>
      </c>
      <c r="AF556" s="94" t="s">
        <v>6831</v>
      </c>
      <c r="AG556" s="112">
        <v>62</v>
      </c>
      <c r="AH556" s="112">
        <v>62</v>
      </c>
      <c r="AI556" s="115"/>
      <c r="AJ556" s="115"/>
      <c r="AK556" s="115"/>
      <c r="AL556" s="115"/>
      <c r="AM556" s="115"/>
      <c r="AN556" s="115"/>
      <c r="AO556" s="115"/>
      <c r="AP556" s="115"/>
      <c r="AQ556" s="115">
        <v>300</v>
      </c>
      <c r="AR556" s="240" t="s">
        <v>5050</v>
      </c>
      <c r="AS556" s="240" t="s">
        <v>5050</v>
      </c>
      <c r="AT556" s="115" t="s">
        <v>9119</v>
      </c>
      <c r="AU556" s="109">
        <v>78480</v>
      </c>
      <c r="AV556" s="109">
        <v>261.60000000000002</v>
      </c>
      <c r="AW556" s="112"/>
      <c r="AX556" s="112"/>
      <c r="AY556" s="112"/>
      <c r="AZ556" s="112"/>
      <c r="BA556" s="112"/>
      <c r="BB556" s="117"/>
      <c r="BC556" s="117"/>
      <c r="BD556" s="117"/>
      <c r="BE556" s="2002" t="s">
        <v>4908</v>
      </c>
      <c r="BF556" s="109"/>
      <c r="BG556" s="109"/>
      <c r="BH556" s="109"/>
      <c r="BI556" s="109"/>
      <c r="BJ556" s="109"/>
      <c r="BK556" s="117"/>
      <c r="BL556" s="117"/>
      <c r="BM556" s="2002"/>
      <c r="BN556" s="2003" t="s">
        <v>4908</v>
      </c>
      <c r="BO556" s="115"/>
      <c r="BP556" s="115"/>
      <c r="BQ556" s="115"/>
      <c r="BR556" s="115"/>
      <c r="BS556" s="115"/>
      <c r="BT556" s="115"/>
      <c r="BU556" s="115"/>
      <c r="BV556" s="115">
        <v>1</v>
      </c>
      <c r="BW556" s="115"/>
      <c r="BX556" s="115"/>
      <c r="BY556" s="115"/>
      <c r="BZ556" s="115"/>
      <c r="CA556" s="115"/>
      <c r="CB556" s="115"/>
      <c r="CC556" s="115"/>
    </row>
    <row r="557" spans="1:81" s="1971" customFormat="1" ht="16.5" customHeight="1">
      <c r="A557" s="94">
        <v>488</v>
      </c>
      <c r="B557" s="115" t="s">
        <v>8795</v>
      </c>
      <c r="C557" s="115" t="s">
        <v>8930</v>
      </c>
      <c r="D557" s="115" t="s">
        <v>5426</v>
      </c>
      <c r="E557" s="115" t="s">
        <v>5429</v>
      </c>
      <c r="F557" s="115" t="s">
        <v>9118</v>
      </c>
      <c r="G557" s="1967" t="s">
        <v>9117</v>
      </c>
      <c r="H557" s="115" t="s">
        <v>9116</v>
      </c>
      <c r="I557" s="115" t="s">
        <v>9115</v>
      </c>
      <c r="J557" s="115" t="s">
        <v>4917</v>
      </c>
      <c r="K557" s="2013" t="s">
        <v>5429</v>
      </c>
      <c r="L557" s="2013" t="s">
        <v>5429</v>
      </c>
      <c r="M557" s="2000" t="s">
        <v>9114</v>
      </c>
      <c r="N557" s="2001" t="s">
        <v>4917</v>
      </c>
      <c r="O557" s="2001"/>
      <c r="P557" s="2001" t="s">
        <v>4917</v>
      </c>
      <c r="Q557" s="112">
        <v>18453</v>
      </c>
      <c r="R557" s="112">
        <v>2487</v>
      </c>
      <c r="S557" s="112">
        <v>871</v>
      </c>
      <c r="T557" s="112">
        <v>751</v>
      </c>
      <c r="U557" s="112" t="s">
        <v>9113</v>
      </c>
      <c r="V557" s="112">
        <v>120</v>
      </c>
      <c r="W557" s="112">
        <v>115</v>
      </c>
      <c r="X557" s="117" t="s">
        <v>4935</v>
      </c>
      <c r="Y557" s="112">
        <v>223</v>
      </c>
      <c r="Z557" s="112">
        <v>25</v>
      </c>
      <c r="AA557" s="112">
        <v>1000</v>
      </c>
      <c r="AB557" s="112">
        <v>52</v>
      </c>
      <c r="AC557" s="112"/>
      <c r="AD557" s="112"/>
      <c r="AE557" s="112">
        <v>100</v>
      </c>
      <c r="AF557" s="94" t="s">
        <v>9112</v>
      </c>
      <c r="AG557" s="112">
        <v>266</v>
      </c>
      <c r="AH557" s="112">
        <v>408</v>
      </c>
      <c r="AI557" s="115"/>
      <c r="AJ557" s="115"/>
      <c r="AK557" s="115"/>
      <c r="AL557" s="115">
        <v>1</v>
      </c>
      <c r="AM557" s="115"/>
      <c r="AN557" s="115">
        <v>1</v>
      </c>
      <c r="AO557" s="115"/>
      <c r="AP557" s="115"/>
      <c r="AQ557" s="115">
        <v>268</v>
      </c>
      <c r="AR557" s="115" t="s">
        <v>9111</v>
      </c>
      <c r="AS557" s="115" t="s">
        <v>9111</v>
      </c>
      <c r="AT557" s="115" t="s">
        <v>9110</v>
      </c>
      <c r="AU557" s="109">
        <v>9804</v>
      </c>
      <c r="AV557" s="109">
        <v>36.582089552238806</v>
      </c>
      <c r="AW557" s="112">
        <v>2000</v>
      </c>
      <c r="AX557" s="112">
        <v>800</v>
      </c>
      <c r="AY557" s="112">
        <v>800</v>
      </c>
      <c r="AZ557" s="112">
        <v>1000</v>
      </c>
      <c r="BA557" s="112">
        <v>2000</v>
      </c>
      <c r="BB557" s="117">
        <v>15</v>
      </c>
      <c r="BC557" s="117">
        <v>50</v>
      </c>
      <c r="BD557" s="117"/>
      <c r="BE557" s="2002" t="s">
        <v>9109</v>
      </c>
      <c r="BF557" s="109"/>
      <c r="BG557" s="109"/>
      <c r="BH557" s="109"/>
      <c r="BI557" s="109"/>
      <c r="BJ557" s="109"/>
      <c r="BK557" s="117"/>
      <c r="BL557" s="117"/>
      <c r="BM557" s="2002"/>
      <c r="BN557" s="2003"/>
      <c r="BO557" s="115"/>
      <c r="BP557" s="115"/>
      <c r="BQ557" s="115"/>
      <c r="BR557" s="115">
        <v>1</v>
      </c>
      <c r="BS557" s="115"/>
      <c r="BT557" s="115">
        <v>3</v>
      </c>
      <c r="BU557" s="115">
        <v>1</v>
      </c>
      <c r="BV557" s="115"/>
      <c r="BW557" s="115"/>
      <c r="BX557" s="115"/>
      <c r="BY557" s="115"/>
      <c r="BZ557" s="115"/>
      <c r="CA557" s="115"/>
      <c r="CB557" s="115"/>
      <c r="CC557" s="115"/>
    </row>
    <row r="558" spans="1:81" s="1971" customFormat="1" ht="16.5" customHeight="1">
      <c r="A558" s="94">
        <v>489</v>
      </c>
      <c r="B558" s="115" t="s">
        <v>2005</v>
      </c>
      <c r="C558" s="115" t="s">
        <v>2017</v>
      </c>
      <c r="D558" s="115" t="s">
        <v>5986</v>
      </c>
      <c r="E558" s="115" t="s">
        <v>5989</v>
      </c>
      <c r="F558" s="115" t="s">
        <v>9108</v>
      </c>
      <c r="G558" s="1967" t="s">
        <v>9107</v>
      </c>
      <c r="H558" s="115" t="s">
        <v>9106</v>
      </c>
      <c r="I558" s="115" t="s">
        <v>9105</v>
      </c>
      <c r="J558" s="115" t="s">
        <v>4953</v>
      </c>
      <c r="K558" s="2013" t="s">
        <v>5989</v>
      </c>
      <c r="L558" s="2013" t="s">
        <v>5989</v>
      </c>
      <c r="M558" s="2330" t="s">
        <v>9104</v>
      </c>
      <c r="N558" s="2001" t="s">
        <v>4953</v>
      </c>
      <c r="O558" s="2001"/>
      <c r="P558" s="2001" t="s">
        <v>4953</v>
      </c>
      <c r="Q558" s="112">
        <v>1983</v>
      </c>
      <c r="R558" s="112">
        <v>1490</v>
      </c>
      <c r="S558" s="112">
        <v>238</v>
      </c>
      <c r="T558" s="112">
        <v>238</v>
      </c>
      <c r="U558" s="112" t="s">
        <v>5030</v>
      </c>
      <c r="V558" s="112"/>
      <c r="W558" s="112">
        <v>36</v>
      </c>
      <c r="X558" s="117" t="s">
        <v>5029</v>
      </c>
      <c r="Y558" s="112">
        <v>114</v>
      </c>
      <c r="Z558" s="112"/>
      <c r="AA558" s="112"/>
      <c r="AB558" s="112"/>
      <c r="AC558" s="112"/>
      <c r="AD558" s="112"/>
      <c r="AE558" s="112">
        <v>15</v>
      </c>
      <c r="AF558" s="94" t="s">
        <v>9103</v>
      </c>
      <c r="AG558" s="112">
        <v>481</v>
      </c>
      <c r="AH558" s="112">
        <v>734</v>
      </c>
      <c r="AI558" s="115" t="s">
        <v>9102</v>
      </c>
      <c r="AJ558" s="115">
        <v>1</v>
      </c>
      <c r="AK558" s="115"/>
      <c r="AL558" s="115"/>
      <c r="AM558" s="115"/>
      <c r="AN558" s="115"/>
      <c r="AO558" s="115"/>
      <c r="AP558" s="115"/>
      <c r="AQ558" s="115">
        <v>250</v>
      </c>
      <c r="AR558" s="115" t="s">
        <v>6456</v>
      </c>
      <c r="AS558" s="115"/>
      <c r="AT558" s="115" t="s">
        <v>5615</v>
      </c>
      <c r="AU558" s="109">
        <v>488</v>
      </c>
      <c r="AV558" s="109">
        <v>1.952</v>
      </c>
      <c r="AW558" s="112"/>
      <c r="AX558" s="112"/>
      <c r="AY558" s="112"/>
      <c r="AZ558" s="112"/>
      <c r="BA558" s="112"/>
      <c r="BB558" s="234"/>
      <c r="BC558" s="234"/>
      <c r="BD558" s="234"/>
      <c r="BE558" s="2088" t="s">
        <v>5128</v>
      </c>
      <c r="BF558" s="109"/>
      <c r="BG558" s="109"/>
      <c r="BH558" s="109"/>
      <c r="BI558" s="109"/>
      <c r="BJ558" s="109"/>
      <c r="BK558" s="234"/>
      <c r="BL558" s="234"/>
      <c r="BM558" s="2088"/>
      <c r="BN558" s="2212"/>
      <c r="BO558" s="115"/>
      <c r="BP558" s="115"/>
      <c r="BQ558" s="115"/>
      <c r="BR558" s="115"/>
      <c r="BS558" s="115"/>
      <c r="BT558" s="115">
        <v>1</v>
      </c>
      <c r="BU558" s="115">
        <v>1</v>
      </c>
      <c r="BV558" s="115"/>
      <c r="BW558" s="115"/>
      <c r="BX558" s="94"/>
      <c r="BY558" s="115"/>
      <c r="BZ558" s="115"/>
      <c r="CA558" s="115"/>
      <c r="CB558" s="94"/>
      <c r="CC558" s="115"/>
    </row>
    <row r="559" spans="1:81" s="1971" customFormat="1" ht="16.5" customHeight="1">
      <c r="A559" s="186">
        <v>490</v>
      </c>
      <c r="B559" s="115" t="s">
        <v>8795</v>
      </c>
      <c r="C559" s="115" t="s">
        <v>8956</v>
      </c>
      <c r="D559" s="115" t="s">
        <v>5426</v>
      </c>
      <c r="E559" s="115" t="s">
        <v>5429</v>
      </c>
      <c r="F559" s="115" t="s">
        <v>9101</v>
      </c>
      <c r="G559" s="1967" t="s">
        <v>9100</v>
      </c>
      <c r="H559" s="115" t="s">
        <v>9099</v>
      </c>
      <c r="I559" s="115" t="s">
        <v>9098</v>
      </c>
      <c r="J559" s="115" t="s">
        <v>4953</v>
      </c>
      <c r="K559" s="2013" t="s">
        <v>5429</v>
      </c>
      <c r="L559" s="2013" t="s">
        <v>5429</v>
      </c>
      <c r="M559" s="94"/>
      <c r="N559" s="2001" t="s">
        <v>4917</v>
      </c>
      <c r="O559" s="2001"/>
      <c r="P559" s="2001" t="s">
        <v>4917</v>
      </c>
      <c r="Q559" s="112">
        <v>25019</v>
      </c>
      <c r="R559" s="112">
        <v>772</v>
      </c>
      <c r="S559" s="112">
        <v>672</v>
      </c>
      <c r="T559" s="112">
        <v>672</v>
      </c>
      <c r="U559" s="147"/>
      <c r="V559" s="112"/>
      <c r="W559" s="112">
        <v>50</v>
      </c>
      <c r="X559" s="117"/>
      <c r="Y559" s="112"/>
      <c r="Z559" s="112"/>
      <c r="AA559" s="112"/>
      <c r="AB559" s="112">
        <v>50</v>
      </c>
      <c r="AC559" s="112"/>
      <c r="AD559" s="112"/>
      <c r="AE559" s="112">
        <v>11</v>
      </c>
      <c r="AF559" s="94" t="s">
        <v>9097</v>
      </c>
      <c r="AG559" s="112">
        <v>736</v>
      </c>
      <c r="AH559" s="112">
        <v>736</v>
      </c>
      <c r="AI559" s="115" t="s">
        <v>9096</v>
      </c>
      <c r="AJ559" s="115" t="s">
        <v>9095</v>
      </c>
      <c r="AK559" s="115"/>
      <c r="AL559" s="115"/>
      <c r="AM559" s="115"/>
      <c r="AN559" s="115"/>
      <c r="AO559" s="115"/>
      <c r="AP559" s="115"/>
      <c r="AQ559" s="115">
        <v>311</v>
      </c>
      <c r="AR559" s="115" t="s">
        <v>4932</v>
      </c>
      <c r="AS559" s="115" t="s">
        <v>4932</v>
      </c>
      <c r="AT559" s="115" t="s">
        <v>9094</v>
      </c>
      <c r="AU559" s="109">
        <v>26745</v>
      </c>
      <c r="AV559" s="109">
        <v>85.9967845659164</v>
      </c>
      <c r="AW559" s="112"/>
      <c r="AX559" s="112"/>
      <c r="AY559" s="112"/>
      <c r="AZ559" s="112"/>
      <c r="BA559" s="112"/>
      <c r="BB559" s="117"/>
      <c r="BC559" s="117"/>
      <c r="BD559" s="117"/>
      <c r="BE559" s="2002" t="s">
        <v>4908</v>
      </c>
      <c r="BF559" s="109"/>
      <c r="BG559" s="109"/>
      <c r="BH559" s="109"/>
      <c r="BI559" s="109"/>
      <c r="BJ559" s="109"/>
      <c r="BK559" s="117"/>
      <c r="BL559" s="117"/>
      <c r="BM559" s="2002"/>
      <c r="BN559" s="2003"/>
      <c r="BO559" s="115"/>
      <c r="BP559" s="115"/>
      <c r="BQ559" s="115"/>
      <c r="BR559" s="115"/>
      <c r="BS559" s="115"/>
      <c r="BT559" s="115">
        <v>3</v>
      </c>
      <c r="BU559" s="115"/>
      <c r="BV559" s="115"/>
      <c r="BW559" s="115"/>
      <c r="BX559" s="115">
        <v>1</v>
      </c>
      <c r="BY559" s="115"/>
      <c r="BZ559" s="115"/>
      <c r="CA559" s="115"/>
      <c r="CB559" s="115"/>
      <c r="CC559" s="115"/>
    </row>
    <row r="560" spans="1:81" s="1971" customFormat="1" ht="16.5" customHeight="1">
      <c r="A560" s="186">
        <v>491</v>
      </c>
      <c r="B560" s="115" t="s">
        <v>8795</v>
      </c>
      <c r="C560" s="115" t="s">
        <v>8879</v>
      </c>
      <c r="D560" s="115" t="s">
        <v>5426</v>
      </c>
      <c r="E560" s="115" t="s">
        <v>4944</v>
      </c>
      <c r="F560" s="136" t="s">
        <v>9093</v>
      </c>
      <c r="G560" s="1967" t="s">
        <v>9092</v>
      </c>
      <c r="H560" s="115" t="s">
        <v>9091</v>
      </c>
      <c r="I560" s="115" t="s">
        <v>9090</v>
      </c>
      <c r="J560" s="115" t="s">
        <v>4921</v>
      </c>
      <c r="K560" s="2013" t="s">
        <v>9089</v>
      </c>
      <c r="L560" s="2013" t="s">
        <v>9088</v>
      </c>
      <c r="M560" s="94" t="s">
        <v>9087</v>
      </c>
      <c r="N560" s="2001" t="s">
        <v>4953</v>
      </c>
      <c r="O560" s="2001"/>
      <c r="P560" s="2001" t="s">
        <v>4953</v>
      </c>
      <c r="Q560" s="112">
        <v>13134</v>
      </c>
      <c r="R560" s="112">
        <v>4654</v>
      </c>
      <c r="S560" s="112">
        <v>1336</v>
      </c>
      <c r="T560" s="112">
        <v>999</v>
      </c>
      <c r="U560" s="112" t="s">
        <v>5582</v>
      </c>
      <c r="V560" s="112">
        <v>337</v>
      </c>
      <c r="W560" s="112">
        <v>304</v>
      </c>
      <c r="X560" s="117" t="s">
        <v>9086</v>
      </c>
      <c r="Y560" s="112">
        <v>168</v>
      </c>
      <c r="Z560" s="112">
        <v>46.47</v>
      </c>
      <c r="AA560" s="112">
        <v>10000</v>
      </c>
      <c r="AB560" s="112">
        <v>160.91</v>
      </c>
      <c r="AC560" s="112"/>
      <c r="AD560" s="112"/>
      <c r="AE560" s="112">
        <v>48</v>
      </c>
      <c r="AF560" s="94" t="s">
        <v>9085</v>
      </c>
      <c r="AG560" s="112">
        <v>519</v>
      </c>
      <c r="AH560" s="112">
        <v>927</v>
      </c>
      <c r="AI560" s="115" t="s">
        <v>9084</v>
      </c>
      <c r="AJ560" s="115" t="s">
        <v>9083</v>
      </c>
      <c r="AK560" s="115" t="s">
        <v>4950</v>
      </c>
      <c r="AL560" s="115">
        <v>26</v>
      </c>
      <c r="AM560" s="115">
        <v>1</v>
      </c>
      <c r="AN560" s="115">
        <v>19</v>
      </c>
      <c r="AO560" s="115">
        <v>6</v>
      </c>
      <c r="AP560" s="115"/>
      <c r="AQ560" s="115">
        <v>300</v>
      </c>
      <c r="AR560" s="186" t="s">
        <v>4932</v>
      </c>
      <c r="AS560" s="186" t="s">
        <v>4932</v>
      </c>
      <c r="AT560" s="115" t="s">
        <v>5193</v>
      </c>
      <c r="AU560" s="109">
        <v>46924</v>
      </c>
      <c r="AV560" s="109">
        <v>156.41333333333333</v>
      </c>
      <c r="AW560" s="112">
        <v>2000</v>
      </c>
      <c r="AX560" s="112">
        <v>0</v>
      </c>
      <c r="AY560" s="112">
        <v>1000</v>
      </c>
      <c r="AZ560" s="112">
        <v>1000</v>
      </c>
      <c r="BA560" s="112">
        <v>2000</v>
      </c>
      <c r="BB560" s="117"/>
      <c r="BC560" s="117"/>
      <c r="BD560" s="117"/>
      <c r="BE560" s="2002" t="s">
        <v>9082</v>
      </c>
      <c r="BF560" s="109"/>
      <c r="BG560" s="109"/>
      <c r="BH560" s="109"/>
      <c r="BI560" s="109"/>
      <c r="BJ560" s="109"/>
      <c r="BK560" s="117"/>
      <c r="BL560" s="117"/>
      <c r="BM560" s="2002"/>
      <c r="BN560" s="2003" t="s">
        <v>4908</v>
      </c>
      <c r="BO560" s="115">
        <v>1</v>
      </c>
      <c r="BP560" s="115"/>
      <c r="BQ560" s="186">
        <v>1</v>
      </c>
      <c r="BR560" s="115">
        <v>1</v>
      </c>
      <c r="BS560" s="186">
        <v>4</v>
      </c>
      <c r="BT560" s="186">
        <v>5</v>
      </c>
      <c r="BU560" s="115"/>
      <c r="BV560" s="186">
        <v>5</v>
      </c>
      <c r="BW560" s="115"/>
      <c r="BX560" s="115"/>
      <c r="BY560" s="115"/>
      <c r="BZ560" s="115"/>
      <c r="CA560" s="115"/>
      <c r="CB560" s="115"/>
      <c r="CC560" s="115"/>
    </row>
    <row r="561" spans="1:81" s="1971" customFormat="1" ht="16.5" customHeight="1">
      <c r="A561" s="94">
        <v>492</v>
      </c>
      <c r="B561" s="94" t="s">
        <v>8795</v>
      </c>
      <c r="C561" s="115" t="s">
        <v>8869</v>
      </c>
      <c r="D561" s="94" t="s">
        <v>5986</v>
      </c>
      <c r="E561" s="115" t="s">
        <v>4944</v>
      </c>
      <c r="F561" s="115" t="s">
        <v>9081</v>
      </c>
      <c r="G561" s="1967" t="s">
        <v>9080</v>
      </c>
      <c r="H561" s="115" t="s">
        <v>9079</v>
      </c>
      <c r="I561" s="115" t="s">
        <v>9055</v>
      </c>
      <c r="J561" s="115" t="s">
        <v>4921</v>
      </c>
      <c r="K561" s="2354" t="s">
        <v>9078</v>
      </c>
      <c r="L561" s="2354" t="s">
        <v>9077</v>
      </c>
      <c r="M561" s="2000" t="s">
        <v>9076</v>
      </c>
      <c r="N561" s="2001" t="s">
        <v>4917</v>
      </c>
      <c r="O561" s="2290"/>
      <c r="P561" s="2001" t="s">
        <v>4917</v>
      </c>
      <c r="Q561" s="112">
        <v>7803</v>
      </c>
      <c r="R561" s="112">
        <v>2856.76</v>
      </c>
      <c r="S561" s="112">
        <v>865</v>
      </c>
      <c r="T561" s="112">
        <v>784</v>
      </c>
      <c r="U561" s="173" t="s">
        <v>5120</v>
      </c>
      <c r="V561" s="112">
        <v>81</v>
      </c>
      <c r="W561" s="112">
        <v>124</v>
      </c>
      <c r="X561" s="117" t="s">
        <v>4935</v>
      </c>
      <c r="Y561" s="112">
        <v>295</v>
      </c>
      <c r="Z561" s="112">
        <v>47</v>
      </c>
      <c r="AA561" s="112">
        <v>708</v>
      </c>
      <c r="AB561" s="112">
        <v>164.11</v>
      </c>
      <c r="AC561" s="112"/>
      <c r="AD561" s="112"/>
      <c r="AE561" s="112">
        <v>150</v>
      </c>
      <c r="AF561" s="2355" t="s">
        <v>9075</v>
      </c>
      <c r="AG561" s="2356"/>
      <c r="AH561" s="2356">
        <v>2814</v>
      </c>
      <c r="AI561" s="115"/>
      <c r="AJ561" s="115"/>
      <c r="AK561" s="115" t="s">
        <v>5415</v>
      </c>
      <c r="AL561" s="115">
        <v>4</v>
      </c>
      <c r="AM561" s="115"/>
      <c r="AN561" s="115">
        <v>1</v>
      </c>
      <c r="AO561" s="115">
        <v>3</v>
      </c>
      <c r="AP561" s="115"/>
      <c r="AQ561" s="115">
        <v>273</v>
      </c>
      <c r="AR561" s="240" t="s">
        <v>5050</v>
      </c>
      <c r="AS561" s="240" t="s">
        <v>5050</v>
      </c>
      <c r="AT561" s="115" t="s">
        <v>9074</v>
      </c>
      <c r="AU561" s="109">
        <v>7320</v>
      </c>
      <c r="AV561" s="109">
        <v>26.813186813186814</v>
      </c>
      <c r="AW561" s="112"/>
      <c r="AX561" s="112"/>
      <c r="AY561" s="112"/>
      <c r="AZ561" s="112"/>
      <c r="BA561" s="112"/>
      <c r="BB561" s="117"/>
      <c r="BC561" s="117"/>
      <c r="BD561" s="117"/>
      <c r="BE561" s="117" t="s">
        <v>4908</v>
      </c>
      <c r="BF561" s="109"/>
      <c r="BG561" s="109"/>
      <c r="BH561" s="109"/>
      <c r="BI561" s="109"/>
      <c r="BJ561" s="109"/>
      <c r="BK561" s="117"/>
      <c r="BL561" s="117"/>
      <c r="BM561" s="2002"/>
      <c r="BN561" s="2181" t="s">
        <v>4908</v>
      </c>
      <c r="BO561" s="115"/>
      <c r="BP561" s="115"/>
      <c r="BQ561" s="115"/>
      <c r="BR561" s="115">
        <v>1</v>
      </c>
      <c r="BS561" s="115"/>
      <c r="BT561" s="115">
        <v>3</v>
      </c>
      <c r="BU561" s="115"/>
      <c r="BV561" s="115">
        <v>2</v>
      </c>
      <c r="BW561" s="115"/>
      <c r="BX561" s="115"/>
      <c r="BY561" s="115"/>
      <c r="BZ561" s="115"/>
      <c r="CA561" s="115"/>
      <c r="CB561" s="115"/>
      <c r="CC561" s="115"/>
    </row>
    <row r="562" spans="1:81" s="1971" customFormat="1" ht="16.5" customHeight="1">
      <c r="A562" s="186">
        <v>493</v>
      </c>
      <c r="B562" s="115" t="s">
        <v>8795</v>
      </c>
      <c r="C562" s="115" t="s">
        <v>8879</v>
      </c>
      <c r="D562" s="115" t="s">
        <v>5426</v>
      </c>
      <c r="E562" s="2015" t="s">
        <v>5429</v>
      </c>
      <c r="F562" s="115" t="s">
        <v>9073</v>
      </c>
      <c r="G562" s="2357" t="s">
        <v>9072</v>
      </c>
      <c r="H562" s="186" t="s">
        <v>9071</v>
      </c>
      <c r="I562" s="186" t="s">
        <v>9070</v>
      </c>
      <c r="J562" s="259" t="s">
        <v>4917</v>
      </c>
      <c r="K562" s="2013" t="s">
        <v>5429</v>
      </c>
      <c r="L562" s="2013" t="s">
        <v>5429</v>
      </c>
      <c r="M562" s="94" t="s">
        <v>9069</v>
      </c>
      <c r="N562" s="115" t="s">
        <v>4917</v>
      </c>
      <c r="O562" s="505"/>
      <c r="P562" s="115" t="s">
        <v>4917</v>
      </c>
      <c r="Q562" s="112">
        <v>47278</v>
      </c>
      <c r="R562" s="112">
        <v>2597</v>
      </c>
      <c r="S562" s="112">
        <v>644</v>
      </c>
      <c r="T562" s="112">
        <v>644</v>
      </c>
      <c r="U562" s="112"/>
      <c r="V562" s="112"/>
      <c r="W562" s="112">
        <v>62</v>
      </c>
      <c r="X562" s="117" t="s">
        <v>5040</v>
      </c>
      <c r="Y562" s="112">
        <v>84</v>
      </c>
      <c r="Z562" s="112"/>
      <c r="AA562" s="112"/>
      <c r="AB562" s="112">
        <v>91</v>
      </c>
      <c r="AC562" s="112"/>
      <c r="AD562" s="112"/>
      <c r="AE562" s="112">
        <v>78</v>
      </c>
      <c r="AF562" s="94" t="s">
        <v>9068</v>
      </c>
      <c r="AG562" s="112">
        <v>54</v>
      </c>
      <c r="AH562" s="112">
        <v>106</v>
      </c>
      <c r="AI562" s="115"/>
      <c r="AJ562" s="115"/>
      <c r="AK562" s="115"/>
      <c r="AL562" s="115"/>
      <c r="AM562" s="115"/>
      <c r="AN562" s="115"/>
      <c r="AO562" s="115"/>
      <c r="AP562" s="115"/>
      <c r="AQ562" s="115">
        <v>300</v>
      </c>
      <c r="AR562" s="115" t="s">
        <v>9062</v>
      </c>
      <c r="AS562" s="115" t="s">
        <v>9062</v>
      </c>
      <c r="AT562" s="115" t="s">
        <v>9067</v>
      </c>
      <c r="AU562" s="109">
        <v>300000</v>
      </c>
      <c r="AV562" s="109">
        <v>1000</v>
      </c>
      <c r="AW562" s="112">
        <v>0</v>
      </c>
      <c r="AX562" s="112">
        <v>0</v>
      </c>
      <c r="AY562" s="112">
        <v>0</v>
      </c>
      <c r="AZ562" s="112">
        <v>0</v>
      </c>
      <c r="BA562" s="112">
        <v>0</v>
      </c>
      <c r="BB562" s="117"/>
      <c r="BC562" s="117"/>
      <c r="BD562" s="117"/>
      <c r="BE562" s="2002" t="s">
        <v>4908</v>
      </c>
      <c r="BF562" s="109"/>
      <c r="BG562" s="109"/>
      <c r="BH562" s="109"/>
      <c r="BI562" s="109"/>
      <c r="BJ562" s="109"/>
      <c r="BK562" s="117"/>
      <c r="BL562" s="117"/>
      <c r="BM562" s="2002"/>
      <c r="BN562" s="2003"/>
      <c r="BO562" s="115"/>
      <c r="BP562" s="115"/>
      <c r="BQ562" s="115"/>
      <c r="BR562" s="115"/>
      <c r="BS562" s="115"/>
      <c r="BT562" s="115">
        <v>2</v>
      </c>
      <c r="BU562" s="115"/>
      <c r="BV562" s="115"/>
      <c r="BW562" s="115"/>
      <c r="BX562" s="115"/>
      <c r="BY562" s="115"/>
      <c r="BZ562" s="115"/>
      <c r="CA562" s="115"/>
      <c r="CB562" s="115"/>
      <c r="CC562" s="115"/>
    </row>
    <row r="563" spans="1:81" s="1971" customFormat="1" ht="16.5" customHeight="1">
      <c r="A563" s="94">
        <v>494</v>
      </c>
      <c r="B563" s="115" t="s">
        <v>8795</v>
      </c>
      <c r="C563" s="115" t="s">
        <v>8879</v>
      </c>
      <c r="D563" s="115" t="s">
        <v>5426</v>
      </c>
      <c r="E563" s="2015" t="s">
        <v>5429</v>
      </c>
      <c r="F563" s="137" t="s">
        <v>9066</v>
      </c>
      <c r="G563" s="2357" t="s">
        <v>9065</v>
      </c>
      <c r="H563" s="115" t="s">
        <v>9064</v>
      </c>
      <c r="I563" s="115" t="s">
        <v>9056</v>
      </c>
      <c r="J563" s="259" t="s">
        <v>4917</v>
      </c>
      <c r="K563" s="2013" t="s">
        <v>5429</v>
      </c>
      <c r="L563" s="2001" t="s">
        <v>5429</v>
      </c>
      <c r="M563" s="115"/>
      <c r="N563" s="2001" t="s">
        <v>4917</v>
      </c>
      <c r="O563" s="2001"/>
      <c r="P563" s="2001" t="s">
        <v>4917</v>
      </c>
      <c r="Q563" s="112">
        <v>1791</v>
      </c>
      <c r="R563" s="112">
        <v>622</v>
      </c>
      <c r="S563" s="112">
        <v>352</v>
      </c>
      <c r="T563" s="112">
        <v>352</v>
      </c>
      <c r="U563" s="112"/>
      <c r="V563" s="112"/>
      <c r="W563" s="112">
        <v>18</v>
      </c>
      <c r="X563" s="117" t="s">
        <v>5040</v>
      </c>
      <c r="Y563" s="112"/>
      <c r="Z563" s="112"/>
      <c r="AA563" s="112"/>
      <c r="AB563" s="112">
        <v>46</v>
      </c>
      <c r="AC563" s="112"/>
      <c r="AD563" s="112"/>
      <c r="AE563" s="112">
        <v>150</v>
      </c>
      <c r="AF563" s="94" t="s">
        <v>9063</v>
      </c>
      <c r="AG563" s="112">
        <v>270</v>
      </c>
      <c r="AH563" s="112">
        <v>270</v>
      </c>
      <c r="AI563" s="115"/>
      <c r="AJ563" s="115"/>
      <c r="AK563" s="115"/>
      <c r="AL563" s="115"/>
      <c r="AM563" s="115"/>
      <c r="AN563" s="115"/>
      <c r="AO563" s="115"/>
      <c r="AP563" s="115"/>
      <c r="AQ563" s="115">
        <v>365</v>
      </c>
      <c r="AR563" s="115" t="s">
        <v>9062</v>
      </c>
      <c r="AS563" s="115" t="s">
        <v>9062</v>
      </c>
      <c r="AT563" s="115" t="s">
        <v>5001</v>
      </c>
      <c r="AU563" s="109">
        <v>103335</v>
      </c>
      <c r="AV563" s="109">
        <v>283.10958904109589</v>
      </c>
      <c r="AW563" s="112">
        <v>3000</v>
      </c>
      <c r="AX563" s="112">
        <v>0</v>
      </c>
      <c r="AY563" s="112">
        <v>1000</v>
      </c>
      <c r="AZ563" s="112">
        <v>2000</v>
      </c>
      <c r="BA563" s="112">
        <v>3000</v>
      </c>
      <c r="BB563" s="117">
        <v>20</v>
      </c>
      <c r="BC563" s="117">
        <v>50</v>
      </c>
      <c r="BD563" s="117" t="s">
        <v>9061</v>
      </c>
      <c r="BE563" s="2002" t="s">
        <v>9060</v>
      </c>
      <c r="BF563" s="109"/>
      <c r="BG563" s="109"/>
      <c r="BH563" s="109"/>
      <c r="BI563" s="109"/>
      <c r="BJ563" s="109"/>
      <c r="BK563" s="117"/>
      <c r="BL563" s="117"/>
      <c r="BM563" s="2002"/>
      <c r="BN563" s="2003"/>
      <c r="BO563" s="115"/>
      <c r="BP563" s="115"/>
      <c r="BQ563" s="115"/>
      <c r="BR563" s="115"/>
      <c r="BS563" s="115"/>
      <c r="BT563" s="115">
        <v>2</v>
      </c>
      <c r="BU563" s="115"/>
      <c r="BV563" s="115"/>
      <c r="BW563" s="115"/>
      <c r="BX563" s="115"/>
      <c r="BY563" s="115"/>
      <c r="BZ563" s="115"/>
      <c r="CA563" s="115"/>
      <c r="CB563" s="115"/>
      <c r="CC563" s="115"/>
    </row>
    <row r="564" spans="1:81" s="1971" customFormat="1" ht="16.5" customHeight="1">
      <c r="A564" s="186">
        <v>495</v>
      </c>
      <c r="B564" s="115" t="s">
        <v>8795</v>
      </c>
      <c r="C564" s="115" t="s">
        <v>8879</v>
      </c>
      <c r="D564" s="115" t="s">
        <v>5426</v>
      </c>
      <c r="E564" s="115" t="s">
        <v>5012</v>
      </c>
      <c r="F564" s="137" t="s">
        <v>9059</v>
      </c>
      <c r="G564" s="1967" t="s">
        <v>9058</v>
      </c>
      <c r="H564" s="94" t="s">
        <v>9057</v>
      </c>
      <c r="I564" s="94" t="s">
        <v>9056</v>
      </c>
      <c r="J564" s="115" t="s">
        <v>4921</v>
      </c>
      <c r="K564" s="94" t="s">
        <v>9055</v>
      </c>
      <c r="L564" s="94" t="s">
        <v>9054</v>
      </c>
      <c r="M564" s="94" t="s">
        <v>9053</v>
      </c>
      <c r="N564" s="2001" t="s">
        <v>4917</v>
      </c>
      <c r="O564" s="2001"/>
      <c r="P564" s="2001" t="s">
        <v>4917</v>
      </c>
      <c r="Q564" s="112">
        <v>18755</v>
      </c>
      <c r="R564" s="112">
        <v>755</v>
      </c>
      <c r="S564" s="112">
        <v>729</v>
      </c>
      <c r="T564" s="112">
        <v>729</v>
      </c>
      <c r="U564" s="112"/>
      <c r="V564" s="112"/>
      <c r="W564" s="112">
        <v>143</v>
      </c>
      <c r="X564" s="117" t="s">
        <v>5040</v>
      </c>
      <c r="Y564" s="112"/>
      <c r="Z564" s="112"/>
      <c r="AA564" s="112"/>
      <c r="AB564" s="112">
        <v>20</v>
      </c>
      <c r="AC564" s="112"/>
      <c r="AD564" s="112"/>
      <c r="AE564" s="112">
        <v>15</v>
      </c>
      <c r="AF564" s="94" t="s">
        <v>9052</v>
      </c>
      <c r="AG564" s="112">
        <v>2979</v>
      </c>
      <c r="AH564" s="112">
        <v>2085</v>
      </c>
      <c r="AI564" s="94" t="s">
        <v>9051</v>
      </c>
      <c r="AJ564" s="94" t="s">
        <v>9050</v>
      </c>
      <c r="AK564" s="115"/>
      <c r="AL564" s="115">
        <v>1</v>
      </c>
      <c r="AM564" s="115"/>
      <c r="AN564" s="115"/>
      <c r="AO564" s="115">
        <v>1</v>
      </c>
      <c r="AP564" s="115"/>
      <c r="AQ564" s="115">
        <v>300</v>
      </c>
      <c r="AR564" s="115" t="s">
        <v>7249</v>
      </c>
      <c r="AS564" s="115" t="s">
        <v>7249</v>
      </c>
      <c r="AT564" s="115" t="s">
        <v>8901</v>
      </c>
      <c r="AU564" s="109">
        <v>3200</v>
      </c>
      <c r="AV564" s="109">
        <v>10.666666666666666</v>
      </c>
      <c r="AW564" s="112">
        <v>0</v>
      </c>
      <c r="AX564" s="112">
        <v>0</v>
      </c>
      <c r="AY564" s="112">
        <v>0</v>
      </c>
      <c r="AZ564" s="112">
        <v>0</v>
      </c>
      <c r="BA564" s="112">
        <v>0</v>
      </c>
      <c r="BB564" s="117"/>
      <c r="BC564" s="117"/>
      <c r="BD564" s="117"/>
      <c r="BE564" s="2002" t="s">
        <v>4908</v>
      </c>
      <c r="BF564" s="109"/>
      <c r="BG564" s="109"/>
      <c r="BH564" s="109"/>
      <c r="BI564" s="109"/>
      <c r="BJ564" s="109"/>
      <c r="BK564" s="117"/>
      <c r="BL564" s="117"/>
      <c r="BM564" s="2002"/>
      <c r="BN564" s="2003"/>
      <c r="BO564" s="115">
        <v>2</v>
      </c>
      <c r="BP564" s="115"/>
      <c r="BQ564" s="115">
        <v>2</v>
      </c>
      <c r="BR564" s="115">
        <v>2</v>
      </c>
      <c r="BS564" s="115"/>
      <c r="BT564" s="115">
        <v>5</v>
      </c>
      <c r="BU564" s="115"/>
      <c r="BV564" s="115">
        <v>1</v>
      </c>
      <c r="BW564" s="115"/>
      <c r="BX564" s="115"/>
      <c r="BY564" s="115"/>
      <c r="BZ564" s="115"/>
      <c r="CA564" s="115"/>
      <c r="CB564" s="115"/>
      <c r="CC564" s="115"/>
    </row>
    <row r="565" spans="1:81" s="1971" customFormat="1" ht="16.5" customHeight="1">
      <c r="A565" s="94">
        <v>496</v>
      </c>
      <c r="B565" s="186" t="s">
        <v>8795</v>
      </c>
      <c r="C565" s="186" t="s">
        <v>8794</v>
      </c>
      <c r="D565" s="186" t="s">
        <v>5426</v>
      </c>
      <c r="E565" s="186" t="s">
        <v>5012</v>
      </c>
      <c r="F565" s="186" t="s">
        <v>9049</v>
      </c>
      <c r="G565" s="1999" t="s">
        <v>9048</v>
      </c>
      <c r="H565" s="94" t="s">
        <v>9047</v>
      </c>
      <c r="I565" s="115" t="s">
        <v>9046</v>
      </c>
      <c r="J565" s="115" t="s">
        <v>4921</v>
      </c>
      <c r="K565" s="2013" t="s">
        <v>9045</v>
      </c>
      <c r="L565" s="2013" t="s">
        <v>9044</v>
      </c>
      <c r="M565" s="94" t="s">
        <v>8975</v>
      </c>
      <c r="N565" s="2001" t="s">
        <v>4953</v>
      </c>
      <c r="O565" s="2001"/>
      <c r="P565" s="2001" t="s">
        <v>4917</v>
      </c>
      <c r="Q565" s="112">
        <v>6837</v>
      </c>
      <c r="R565" s="112">
        <v>1659</v>
      </c>
      <c r="S565" s="112">
        <v>661</v>
      </c>
      <c r="T565" s="112">
        <v>661</v>
      </c>
      <c r="U565" s="112" t="s">
        <v>5141</v>
      </c>
      <c r="V565" s="112"/>
      <c r="W565" s="112">
        <v>132</v>
      </c>
      <c r="X565" s="117" t="s">
        <v>4935</v>
      </c>
      <c r="Y565" s="112">
        <v>60</v>
      </c>
      <c r="Z565" s="112">
        <v>25</v>
      </c>
      <c r="AA565" s="112">
        <v>6000</v>
      </c>
      <c r="AB565" s="112">
        <v>38</v>
      </c>
      <c r="AC565" s="112"/>
      <c r="AD565" s="112"/>
      <c r="AE565" s="112"/>
      <c r="AF565" s="94" t="s">
        <v>9043</v>
      </c>
      <c r="AG565" s="112">
        <v>886</v>
      </c>
      <c r="AH565" s="112">
        <v>886</v>
      </c>
      <c r="AI565" s="115"/>
      <c r="AJ565" s="115"/>
      <c r="AK565" s="186" t="s">
        <v>4950</v>
      </c>
      <c r="AL565" s="186">
        <v>2</v>
      </c>
      <c r="AM565" s="186">
        <v>1</v>
      </c>
      <c r="AN565" s="186">
        <v>1</v>
      </c>
      <c r="AO565" s="186"/>
      <c r="AP565" s="186"/>
      <c r="AQ565" s="186">
        <v>250</v>
      </c>
      <c r="AR565" s="186" t="s">
        <v>4932</v>
      </c>
      <c r="AS565" s="186" t="s">
        <v>4932</v>
      </c>
      <c r="AT565" s="115" t="s">
        <v>5922</v>
      </c>
      <c r="AU565" s="109">
        <v>12882</v>
      </c>
      <c r="AV565" s="109">
        <v>51.527999999999999</v>
      </c>
      <c r="AW565" s="112"/>
      <c r="AX565" s="112"/>
      <c r="AY565" s="112"/>
      <c r="AZ565" s="112"/>
      <c r="BA565" s="112"/>
      <c r="BB565" s="117"/>
      <c r="BC565" s="117"/>
      <c r="BD565" s="117"/>
      <c r="BE565" s="2202" t="s">
        <v>4908</v>
      </c>
      <c r="BF565" s="109"/>
      <c r="BG565" s="109"/>
      <c r="BH565" s="109"/>
      <c r="BI565" s="109"/>
      <c r="BJ565" s="109"/>
      <c r="BK565" s="117"/>
      <c r="BL565" s="117"/>
      <c r="BM565" s="2002"/>
      <c r="BN565" s="2358" t="s">
        <v>4908</v>
      </c>
      <c r="BO565" s="115">
        <v>1</v>
      </c>
      <c r="BP565" s="115"/>
      <c r="BQ565" s="115">
        <v>1</v>
      </c>
      <c r="BR565" s="115"/>
      <c r="BS565" s="115"/>
      <c r="BT565" s="115">
        <v>3</v>
      </c>
      <c r="BU565" s="115"/>
      <c r="BV565" s="115"/>
      <c r="BW565" s="115"/>
      <c r="BX565" s="115"/>
      <c r="BY565" s="115"/>
      <c r="BZ565" s="115"/>
      <c r="CA565" s="115"/>
      <c r="CB565" s="115"/>
      <c r="CC565" s="115"/>
    </row>
    <row r="566" spans="1:81" s="1971" customFormat="1" ht="16.5" customHeight="1">
      <c r="A566" s="186">
        <v>497</v>
      </c>
      <c r="B566" s="115" t="s">
        <v>8795</v>
      </c>
      <c r="C566" s="115" t="s">
        <v>9042</v>
      </c>
      <c r="D566" s="115" t="s">
        <v>5426</v>
      </c>
      <c r="E566" s="115" t="s">
        <v>4944</v>
      </c>
      <c r="F566" s="115" t="s">
        <v>9041</v>
      </c>
      <c r="G566" s="1967" t="s">
        <v>9040</v>
      </c>
      <c r="H566" s="115" t="s">
        <v>9039</v>
      </c>
      <c r="I566" s="115" t="s">
        <v>9038</v>
      </c>
      <c r="J566" s="115" t="s">
        <v>4921</v>
      </c>
      <c r="K566" s="2013" t="s">
        <v>9037</v>
      </c>
      <c r="L566" s="2013" t="s">
        <v>9036</v>
      </c>
      <c r="M566" s="94" t="s">
        <v>9035</v>
      </c>
      <c r="N566" s="2001" t="s">
        <v>4917</v>
      </c>
      <c r="O566" s="2001"/>
      <c r="P566" s="2001" t="s">
        <v>4917</v>
      </c>
      <c r="Q566" s="112">
        <v>21980</v>
      </c>
      <c r="R566" s="112">
        <v>1842</v>
      </c>
      <c r="S566" s="112">
        <v>642</v>
      </c>
      <c r="T566" s="112">
        <v>338</v>
      </c>
      <c r="U566" s="112" t="s">
        <v>5960</v>
      </c>
      <c r="V566" s="112">
        <v>304</v>
      </c>
      <c r="W566" s="112">
        <v>109</v>
      </c>
      <c r="X566" s="117" t="s">
        <v>4935</v>
      </c>
      <c r="Y566" s="112">
        <v>432</v>
      </c>
      <c r="Z566" s="112"/>
      <c r="AA566" s="112"/>
      <c r="AB566" s="112">
        <v>42</v>
      </c>
      <c r="AC566" s="112"/>
      <c r="AD566" s="112"/>
      <c r="AE566" s="112">
        <v>50</v>
      </c>
      <c r="AF566" s="94" t="s">
        <v>5938</v>
      </c>
      <c r="AG566" s="112">
        <v>257</v>
      </c>
      <c r="AH566" s="112">
        <v>560</v>
      </c>
      <c r="AI566" s="115"/>
      <c r="AJ566" s="115"/>
      <c r="AK566" s="115" t="s">
        <v>4950</v>
      </c>
      <c r="AL566" s="115">
        <v>6</v>
      </c>
      <c r="AM566" s="115"/>
      <c r="AN566" s="115">
        <v>4</v>
      </c>
      <c r="AO566" s="115">
        <v>2</v>
      </c>
      <c r="AP566" s="115"/>
      <c r="AQ566" s="115">
        <v>299</v>
      </c>
      <c r="AR566" s="115" t="s">
        <v>9034</v>
      </c>
      <c r="AS566" s="115" t="s">
        <v>9034</v>
      </c>
      <c r="AT566" s="115" t="s">
        <v>9033</v>
      </c>
      <c r="AU566" s="109">
        <v>15453</v>
      </c>
      <c r="AV566" s="109">
        <v>51.682274247491641</v>
      </c>
      <c r="AW566" s="112"/>
      <c r="AX566" s="112"/>
      <c r="AY566" s="112"/>
      <c r="AZ566" s="112"/>
      <c r="BA566" s="112"/>
      <c r="BB566" s="117"/>
      <c r="BC566" s="117"/>
      <c r="BD566" s="117"/>
      <c r="BE566" s="2002" t="s">
        <v>4908</v>
      </c>
      <c r="BF566" s="109"/>
      <c r="BG566" s="109"/>
      <c r="BH566" s="109"/>
      <c r="BI566" s="109"/>
      <c r="BJ566" s="109"/>
      <c r="BK566" s="117"/>
      <c r="BL566" s="117"/>
      <c r="BM566" s="2002"/>
      <c r="BN566" s="2003" t="s">
        <v>4908</v>
      </c>
      <c r="BO566" s="115">
        <v>2</v>
      </c>
      <c r="BP566" s="115"/>
      <c r="BQ566" s="115">
        <v>2</v>
      </c>
      <c r="BR566" s="115"/>
      <c r="BS566" s="115"/>
      <c r="BT566" s="115">
        <v>1</v>
      </c>
      <c r="BU566" s="115"/>
      <c r="BV566" s="115">
        <v>1</v>
      </c>
      <c r="BW566" s="115"/>
      <c r="BX566" s="115">
        <v>425</v>
      </c>
      <c r="BY566" s="115"/>
      <c r="BZ566" s="115"/>
      <c r="CA566" s="115"/>
      <c r="CB566" s="115"/>
      <c r="CC566" s="115"/>
    </row>
    <row r="567" spans="1:81" s="1971" customFormat="1" ht="16.5" customHeight="1">
      <c r="A567" s="94">
        <v>498</v>
      </c>
      <c r="B567" s="115" t="s">
        <v>8795</v>
      </c>
      <c r="C567" s="115" t="s">
        <v>9032</v>
      </c>
      <c r="D567" s="115" t="s">
        <v>5426</v>
      </c>
      <c r="E567" s="115" t="s">
        <v>4944</v>
      </c>
      <c r="F567" s="115" t="s">
        <v>9031</v>
      </c>
      <c r="G567" s="1967" t="s">
        <v>9030</v>
      </c>
      <c r="H567" s="115" t="s">
        <v>9029</v>
      </c>
      <c r="I567" s="115" t="s">
        <v>6279</v>
      </c>
      <c r="J567" s="115" t="s">
        <v>4921</v>
      </c>
      <c r="K567" s="2013" t="s">
        <v>9028</v>
      </c>
      <c r="L567" s="2013" t="s">
        <v>9027</v>
      </c>
      <c r="M567" s="2000" t="s">
        <v>9026</v>
      </c>
      <c r="N567" s="2001" t="s">
        <v>4921</v>
      </c>
      <c r="O567" s="505" t="s">
        <v>4936</v>
      </c>
      <c r="P567" s="2001" t="s">
        <v>4917</v>
      </c>
      <c r="Q567" s="112">
        <v>10383</v>
      </c>
      <c r="R567" s="112">
        <v>1403</v>
      </c>
      <c r="S567" s="112">
        <v>547</v>
      </c>
      <c r="T567" s="112">
        <v>380</v>
      </c>
      <c r="U567" s="112" t="s">
        <v>5141</v>
      </c>
      <c r="V567" s="112">
        <v>167</v>
      </c>
      <c r="W567" s="112">
        <v>114</v>
      </c>
      <c r="X567" s="117" t="s">
        <v>4935</v>
      </c>
      <c r="Y567" s="112">
        <v>74</v>
      </c>
      <c r="Z567" s="112">
        <v>32</v>
      </c>
      <c r="AA567" s="112">
        <v>1100</v>
      </c>
      <c r="AB567" s="112">
        <v>58</v>
      </c>
      <c r="AC567" s="112">
        <v>27</v>
      </c>
      <c r="AD567" s="112"/>
      <c r="AE567" s="112"/>
      <c r="AF567" s="94" t="s">
        <v>9025</v>
      </c>
      <c r="AG567" s="112">
        <v>312</v>
      </c>
      <c r="AH567" s="112">
        <v>328</v>
      </c>
      <c r="AI567" s="115"/>
      <c r="AJ567" s="115"/>
      <c r="AK567" s="115" t="s">
        <v>5415</v>
      </c>
      <c r="AL567" s="115">
        <v>13</v>
      </c>
      <c r="AM567" s="115"/>
      <c r="AN567" s="115">
        <v>7</v>
      </c>
      <c r="AO567" s="115">
        <v>6</v>
      </c>
      <c r="AP567" s="115"/>
      <c r="AQ567" s="115">
        <v>300</v>
      </c>
      <c r="AR567" s="115" t="s">
        <v>5206</v>
      </c>
      <c r="AS567" s="115" t="s">
        <v>5206</v>
      </c>
      <c r="AT567" s="115" t="s">
        <v>9024</v>
      </c>
      <c r="AU567" s="109">
        <v>20555</v>
      </c>
      <c r="AV567" s="109">
        <v>68.516666666666666</v>
      </c>
      <c r="AW567" s="112">
        <v>1500</v>
      </c>
      <c r="AX567" s="112" t="s">
        <v>5251</v>
      </c>
      <c r="AY567" s="112">
        <v>500</v>
      </c>
      <c r="AZ567" s="112">
        <v>1000</v>
      </c>
      <c r="BA567" s="112">
        <v>1500</v>
      </c>
      <c r="BB567" s="117">
        <v>30</v>
      </c>
      <c r="BC567" s="2032">
        <v>50</v>
      </c>
      <c r="BD567" s="117" t="s">
        <v>9023</v>
      </c>
      <c r="BE567" s="2002" t="s">
        <v>9022</v>
      </c>
      <c r="BF567" s="109">
        <v>1500</v>
      </c>
      <c r="BG567" s="109"/>
      <c r="BH567" s="109">
        <v>500</v>
      </c>
      <c r="BI567" s="109">
        <v>1000</v>
      </c>
      <c r="BJ567" s="109">
        <v>1500</v>
      </c>
      <c r="BK567" s="117">
        <v>30</v>
      </c>
      <c r="BL567" s="117">
        <v>50</v>
      </c>
      <c r="BM567" s="2002"/>
      <c r="BN567" s="2003" t="s">
        <v>9022</v>
      </c>
      <c r="BO567" s="115"/>
      <c r="BP567" s="115"/>
      <c r="BQ567" s="115"/>
      <c r="BR567" s="115">
        <v>1</v>
      </c>
      <c r="BS567" s="115"/>
      <c r="BT567" s="115">
        <v>3</v>
      </c>
      <c r="BU567" s="115">
        <v>2</v>
      </c>
      <c r="BV567" s="115">
        <v>1</v>
      </c>
      <c r="BW567" s="115"/>
      <c r="BX567" s="115"/>
      <c r="BY567" s="115"/>
      <c r="BZ567" s="115"/>
      <c r="CA567" s="115"/>
      <c r="CB567" s="115"/>
      <c r="CC567" s="115"/>
    </row>
    <row r="568" spans="1:81" s="1971" customFormat="1" ht="16.5" customHeight="1">
      <c r="A568" s="186">
        <v>499</v>
      </c>
      <c r="B568" s="115" t="s">
        <v>8795</v>
      </c>
      <c r="C568" s="115" t="s">
        <v>8818</v>
      </c>
      <c r="D568" s="115" t="s">
        <v>5426</v>
      </c>
      <c r="E568" s="115" t="s">
        <v>4944</v>
      </c>
      <c r="F568" s="115" t="s">
        <v>9021</v>
      </c>
      <c r="G568" s="1967" t="s">
        <v>9020</v>
      </c>
      <c r="H568" s="115" t="s">
        <v>9019</v>
      </c>
      <c r="I568" s="115" t="s">
        <v>9018</v>
      </c>
      <c r="J568" s="115" t="s">
        <v>4921</v>
      </c>
      <c r="K568" s="2013" t="s">
        <v>9017</v>
      </c>
      <c r="L568" s="2013" t="s">
        <v>9016</v>
      </c>
      <c r="M568" s="2000" t="s">
        <v>9015</v>
      </c>
      <c r="N568" s="2001" t="s">
        <v>4921</v>
      </c>
      <c r="O568" s="2001" t="s">
        <v>4936</v>
      </c>
      <c r="P568" s="2001" t="s">
        <v>4921</v>
      </c>
      <c r="Q568" s="112">
        <v>42026</v>
      </c>
      <c r="R568" s="112">
        <v>6805</v>
      </c>
      <c r="S568" s="112">
        <v>1854</v>
      </c>
      <c r="T568" s="112">
        <v>1563</v>
      </c>
      <c r="U568" s="112" t="s">
        <v>5382</v>
      </c>
      <c r="V568" s="112">
        <v>291</v>
      </c>
      <c r="W568" s="112">
        <v>293</v>
      </c>
      <c r="X568" s="117" t="s">
        <v>4935</v>
      </c>
      <c r="Y568" s="112">
        <v>487</v>
      </c>
      <c r="Z568" s="112">
        <v>66</v>
      </c>
      <c r="AA568" s="112">
        <v>10000</v>
      </c>
      <c r="AB568" s="112">
        <v>312</v>
      </c>
      <c r="AC568" s="112"/>
      <c r="AD568" s="112"/>
      <c r="AE568" s="112">
        <v>66</v>
      </c>
      <c r="AF568" s="94" t="s">
        <v>9014</v>
      </c>
      <c r="AG568" s="112">
        <v>2486</v>
      </c>
      <c r="AH568" s="112">
        <v>6102</v>
      </c>
      <c r="AI568" s="115" t="s">
        <v>9013</v>
      </c>
      <c r="AJ568" s="115">
        <v>75</v>
      </c>
      <c r="AK568" s="115" t="s">
        <v>4911</v>
      </c>
      <c r="AL568" s="115">
        <v>10</v>
      </c>
      <c r="AM568" s="115">
        <v>1</v>
      </c>
      <c r="AN568" s="115">
        <v>5</v>
      </c>
      <c r="AO568" s="115">
        <v>4</v>
      </c>
      <c r="AP568" s="115">
        <v>0</v>
      </c>
      <c r="AQ568" s="115">
        <v>314</v>
      </c>
      <c r="AR568" s="115" t="s">
        <v>4932</v>
      </c>
      <c r="AS568" s="115" t="s">
        <v>4932</v>
      </c>
      <c r="AT568" s="115" t="s">
        <v>9012</v>
      </c>
      <c r="AU568" s="148">
        <v>28792</v>
      </c>
      <c r="AV568" s="109">
        <v>91.69426751592357</v>
      </c>
      <c r="AW568" s="112"/>
      <c r="AX568" s="112"/>
      <c r="AY568" s="112"/>
      <c r="AZ568" s="112"/>
      <c r="BA568" s="112"/>
      <c r="BB568" s="117"/>
      <c r="BC568" s="117"/>
      <c r="BD568" s="117"/>
      <c r="BE568" s="2002" t="s">
        <v>4908</v>
      </c>
      <c r="BF568" s="109"/>
      <c r="BG568" s="109"/>
      <c r="BH568" s="109"/>
      <c r="BI568" s="109"/>
      <c r="BJ568" s="109"/>
      <c r="BK568" s="117"/>
      <c r="BL568" s="117"/>
      <c r="BM568" s="2002"/>
      <c r="BN568" s="2003" t="s">
        <v>4908</v>
      </c>
      <c r="BO568" s="115">
        <v>6</v>
      </c>
      <c r="BP568" s="115">
        <v>1</v>
      </c>
      <c r="BQ568" s="115">
        <v>5</v>
      </c>
      <c r="BR568" s="115"/>
      <c r="BS568" s="115"/>
      <c r="BT568" s="115">
        <v>20</v>
      </c>
      <c r="BU568" s="115"/>
      <c r="BV568" s="115"/>
      <c r="BW568" s="115"/>
      <c r="BX568" s="115"/>
      <c r="BY568" s="115"/>
      <c r="BZ568" s="115"/>
      <c r="CA568" s="115"/>
      <c r="CB568" s="115"/>
      <c r="CC568" s="115"/>
    </row>
    <row r="569" spans="1:81" s="187" customFormat="1" ht="16.5" customHeight="1">
      <c r="A569" s="94">
        <v>500</v>
      </c>
      <c r="B569" s="186" t="s">
        <v>8795</v>
      </c>
      <c r="C569" s="186" t="s">
        <v>8818</v>
      </c>
      <c r="D569" s="186" t="s">
        <v>5426</v>
      </c>
      <c r="E569" s="186" t="s">
        <v>5012</v>
      </c>
      <c r="F569" s="186" t="s">
        <v>9011</v>
      </c>
      <c r="G569" s="1999" t="s">
        <v>9010</v>
      </c>
      <c r="H569" s="186" t="s">
        <v>9009</v>
      </c>
      <c r="I569" s="186" t="s">
        <v>9008</v>
      </c>
      <c r="J569" s="186" t="s">
        <v>4921</v>
      </c>
      <c r="K569" s="2017" t="s">
        <v>9007</v>
      </c>
      <c r="L569" s="2017" t="s">
        <v>9006</v>
      </c>
      <c r="M569" s="2000" t="s">
        <v>9005</v>
      </c>
      <c r="N569" s="2018" t="s">
        <v>4917</v>
      </c>
      <c r="O569" s="2018"/>
      <c r="P569" s="2018" t="s">
        <v>4917</v>
      </c>
      <c r="Q569" s="112">
        <v>8986</v>
      </c>
      <c r="R569" s="112">
        <v>1186</v>
      </c>
      <c r="S569" s="112">
        <v>580</v>
      </c>
      <c r="T569" s="112">
        <v>349</v>
      </c>
      <c r="U569" s="112"/>
      <c r="V569" s="112">
        <v>231</v>
      </c>
      <c r="W569" s="112">
        <v>68</v>
      </c>
      <c r="X569" s="117" t="s">
        <v>4935</v>
      </c>
      <c r="Y569" s="112"/>
      <c r="Z569" s="112"/>
      <c r="AA569" s="112"/>
      <c r="AB569" s="112">
        <v>42</v>
      </c>
      <c r="AC569" s="112"/>
      <c r="AD569" s="112"/>
      <c r="AE569" s="112">
        <v>44</v>
      </c>
      <c r="AF569" s="94" t="s">
        <v>9004</v>
      </c>
      <c r="AG569" s="112">
        <v>600</v>
      </c>
      <c r="AH569" s="112">
        <v>895</v>
      </c>
      <c r="AI569" s="186"/>
      <c r="AJ569" s="186"/>
      <c r="AK569" s="186" t="s">
        <v>4950</v>
      </c>
      <c r="AL569" s="186">
        <v>1</v>
      </c>
      <c r="AM569" s="186"/>
      <c r="AN569" s="186"/>
      <c r="AO569" s="186">
        <v>1</v>
      </c>
      <c r="AP569" s="186"/>
      <c r="AQ569" s="186">
        <v>214</v>
      </c>
      <c r="AR569" s="186" t="s">
        <v>4932</v>
      </c>
      <c r="AS569" s="186" t="s">
        <v>4932</v>
      </c>
      <c r="AT569" s="186" t="s">
        <v>5922</v>
      </c>
      <c r="AU569" s="109">
        <v>6274</v>
      </c>
      <c r="AV569" s="109">
        <v>29.317757009345794</v>
      </c>
      <c r="AW569" s="112"/>
      <c r="AX569" s="112"/>
      <c r="AY569" s="112"/>
      <c r="AZ569" s="112"/>
      <c r="BA569" s="112"/>
      <c r="BB569" s="254"/>
      <c r="BC569" s="254"/>
      <c r="BD569" s="254"/>
      <c r="BE569" s="2202" t="s">
        <v>4908</v>
      </c>
      <c r="BF569" s="109"/>
      <c r="BG569" s="109"/>
      <c r="BH569" s="109"/>
      <c r="BI569" s="109"/>
      <c r="BJ569" s="109"/>
      <c r="BK569" s="254"/>
      <c r="BL569" s="254"/>
      <c r="BM569" s="2202"/>
      <c r="BN569" s="2358" t="s">
        <v>4908</v>
      </c>
      <c r="BO569" s="186"/>
      <c r="BP569" s="186"/>
      <c r="BQ569" s="186"/>
      <c r="BR569" s="186"/>
      <c r="BS569" s="186"/>
      <c r="BT569" s="186"/>
      <c r="BU569" s="186"/>
      <c r="BV569" s="186"/>
      <c r="BW569" s="186"/>
      <c r="BX569" s="186"/>
      <c r="BY569" s="186"/>
      <c r="BZ569" s="186"/>
      <c r="CA569" s="186"/>
      <c r="CB569" s="186"/>
      <c r="CC569" s="186"/>
    </row>
    <row r="570" spans="1:81" s="1971" customFormat="1" ht="16.5" customHeight="1">
      <c r="A570" s="186">
        <v>501</v>
      </c>
      <c r="B570" s="186" t="s">
        <v>8795</v>
      </c>
      <c r="C570" s="186" t="s">
        <v>8794</v>
      </c>
      <c r="D570" s="186" t="s">
        <v>5426</v>
      </c>
      <c r="E570" s="186" t="s">
        <v>5429</v>
      </c>
      <c r="F570" s="186" t="s">
        <v>9003</v>
      </c>
      <c r="G570" s="1999" t="s">
        <v>9002</v>
      </c>
      <c r="H570" s="94" t="s">
        <v>9001</v>
      </c>
      <c r="I570" s="115" t="s">
        <v>9000</v>
      </c>
      <c r="J570" s="259" t="s">
        <v>4917</v>
      </c>
      <c r="K570" s="2013" t="s">
        <v>5429</v>
      </c>
      <c r="L570" s="2013" t="s">
        <v>5429</v>
      </c>
      <c r="M570" s="94" t="s">
        <v>8999</v>
      </c>
      <c r="N570" s="2001" t="s">
        <v>4917</v>
      </c>
      <c r="O570" s="186"/>
      <c r="P570" s="2001" t="s">
        <v>4953</v>
      </c>
      <c r="Q570" s="112">
        <v>29564</v>
      </c>
      <c r="R570" s="112">
        <v>476</v>
      </c>
      <c r="S570" s="112">
        <v>132</v>
      </c>
      <c r="T570" s="112">
        <v>132</v>
      </c>
      <c r="U570" s="112" t="s">
        <v>5120</v>
      </c>
      <c r="V570" s="112"/>
      <c r="W570" s="112"/>
      <c r="X570" s="117"/>
      <c r="Y570" s="112"/>
      <c r="Z570" s="112"/>
      <c r="AA570" s="112"/>
      <c r="AB570" s="112">
        <v>66</v>
      </c>
      <c r="AC570" s="112"/>
      <c r="AD570" s="112"/>
      <c r="AE570" s="112">
        <v>50</v>
      </c>
      <c r="AF570" s="94" t="s">
        <v>8998</v>
      </c>
      <c r="AG570" s="112">
        <v>46</v>
      </c>
      <c r="AH570" s="112">
        <v>50</v>
      </c>
      <c r="AI570" s="115" t="s">
        <v>8997</v>
      </c>
      <c r="AJ570" s="115">
        <v>1</v>
      </c>
      <c r="AK570" s="115"/>
      <c r="AL570" s="115"/>
      <c r="AM570" s="115"/>
      <c r="AN570" s="115"/>
      <c r="AO570" s="115"/>
      <c r="AP570" s="115"/>
      <c r="AQ570" s="115">
        <v>365</v>
      </c>
      <c r="AR570" s="186" t="s">
        <v>4932</v>
      </c>
      <c r="AS570" s="186" t="s">
        <v>4932</v>
      </c>
      <c r="AT570" s="115" t="s">
        <v>8996</v>
      </c>
      <c r="AU570" s="109">
        <v>13475</v>
      </c>
      <c r="AV570" s="109">
        <v>36.917808219178085</v>
      </c>
      <c r="AW570" s="112"/>
      <c r="AX570" s="112"/>
      <c r="AY570" s="112"/>
      <c r="AZ570" s="112"/>
      <c r="BA570" s="112"/>
      <c r="BB570" s="117"/>
      <c r="BC570" s="117"/>
      <c r="BD570" s="117"/>
      <c r="BE570" s="2002" t="s">
        <v>4908</v>
      </c>
      <c r="BF570" s="109"/>
      <c r="BG570" s="109"/>
      <c r="BH570" s="109"/>
      <c r="BI570" s="109"/>
      <c r="BJ570" s="109"/>
      <c r="BK570" s="117"/>
      <c r="BL570" s="117"/>
      <c r="BM570" s="2002"/>
      <c r="BN570" s="2003" t="s">
        <v>4908</v>
      </c>
      <c r="BO570" s="115"/>
      <c r="BP570" s="115"/>
      <c r="BQ570" s="115"/>
      <c r="BR570" s="115"/>
      <c r="BS570" s="115"/>
      <c r="BT570" s="115">
        <v>1</v>
      </c>
      <c r="BU570" s="115"/>
      <c r="BV570" s="115"/>
      <c r="BW570" s="115"/>
      <c r="BX570" s="115"/>
      <c r="BY570" s="115"/>
      <c r="BZ570" s="115"/>
      <c r="CA570" s="115"/>
      <c r="CB570" s="115"/>
      <c r="CC570" s="115"/>
    </row>
    <row r="571" spans="1:81" s="1971" customFormat="1" ht="16.5" customHeight="1">
      <c r="A571" s="94">
        <v>502</v>
      </c>
      <c r="B571" s="505" t="s">
        <v>2005</v>
      </c>
      <c r="C571" s="505" t="s">
        <v>2039</v>
      </c>
      <c r="D571" s="505" t="s">
        <v>5986</v>
      </c>
      <c r="E571" s="505" t="s">
        <v>5989</v>
      </c>
      <c r="F571" s="505" t="s">
        <v>8995</v>
      </c>
      <c r="G571" s="2016" t="s">
        <v>8994</v>
      </c>
      <c r="H571" s="505" t="s">
        <v>8993</v>
      </c>
      <c r="I571" s="505" t="s">
        <v>8992</v>
      </c>
      <c r="J571" s="259" t="s">
        <v>4953</v>
      </c>
      <c r="K571" s="2017" t="s">
        <v>5989</v>
      </c>
      <c r="L571" s="2017" t="s">
        <v>5989</v>
      </c>
      <c r="M571" s="2000" t="s">
        <v>8991</v>
      </c>
      <c r="N571" s="259" t="s">
        <v>4953</v>
      </c>
      <c r="O571" s="2018"/>
      <c r="P571" s="259" t="s">
        <v>4953</v>
      </c>
      <c r="Q571" s="112">
        <v>353</v>
      </c>
      <c r="R571" s="112">
        <v>1432</v>
      </c>
      <c r="S571" s="112">
        <v>889</v>
      </c>
      <c r="T571" s="112">
        <v>889</v>
      </c>
      <c r="U571" s="112" t="s">
        <v>5030</v>
      </c>
      <c r="V571" s="147"/>
      <c r="W571" s="112">
        <v>65</v>
      </c>
      <c r="X571" s="117" t="s">
        <v>8448</v>
      </c>
      <c r="Y571" s="112">
        <v>45</v>
      </c>
      <c r="Z571" s="147"/>
      <c r="AA571" s="147"/>
      <c r="AB571" s="112">
        <v>42</v>
      </c>
      <c r="AC571" s="112"/>
      <c r="AD571" s="147"/>
      <c r="AE571" s="112">
        <v>10</v>
      </c>
      <c r="AF571" s="94" t="s">
        <v>8990</v>
      </c>
      <c r="AG571" s="112">
        <v>4674</v>
      </c>
      <c r="AH571" s="112">
        <v>7093</v>
      </c>
      <c r="AI571" s="505" t="s">
        <v>5027</v>
      </c>
      <c r="AJ571" s="505">
        <v>0</v>
      </c>
      <c r="AK571" s="505" t="s">
        <v>7082</v>
      </c>
      <c r="AL571" s="505">
        <v>6</v>
      </c>
      <c r="AM571" s="505">
        <v>4</v>
      </c>
      <c r="AN571" s="505">
        <v>1</v>
      </c>
      <c r="AO571" s="505">
        <v>1</v>
      </c>
      <c r="AP571" s="505"/>
      <c r="AQ571" s="505">
        <v>250</v>
      </c>
      <c r="AR571" s="505" t="s">
        <v>5269</v>
      </c>
      <c r="AS571" s="505" t="s">
        <v>5269</v>
      </c>
      <c r="AT571" s="505" t="s">
        <v>8988</v>
      </c>
      <c r="AU571" s="109">
        <v>3605</v>
      </c>
      <c r="AV571" s="109">
        <v>14.42</v>
      </c>
      <c r="AW571" s="112"/>
      <c r="AX571" s="112"/>
      <c r="AY571" s="112"/>
      <c r="AZ571" s="112"/>
      <c r="BA571" s="112"/>
      <c r="BB571" s="254"/>
      <c r="BC571" s="254"/>
      <c r="BD571" s="254"/>
      <c r="BE571" s="2021" t="s">
        <v>5128</v>
      </c>
      <c r="BF571" s="109"/>
      <c r="BG571" s="109"/>
      <c r="BH571" s="109"/>
      <c r="BI571" s="109"/>
      <c r="BJ571" s="109"/>
      <c r="BK571" s="254"/>
      <c r="BL571" s="254"/>
      <c r="BM571" s="2021"/>
      <c r="BN571" s="2022"/>
      <c r="BO571" s="505">
        <v>1</v>
      </c>
      <c r="BP571" s="505"/>
      <c r="BQ571" s="505">
        <v>1</v>
      </c>
      <c r="BR571" s="505"/>
      <c r="BS571" s="505"/>
      <c r="BT571" s="505">
        <v>1</v>
      </c>
      <c r="BU571" s="505">
        <v>1</v>
      </c>
      <c r="BV571" s="505"/>
      <c r="BW571" s="505"/>
      <c r="BX571" s="505"/>
      <c r="BY571" s="505"/>
      <c r="BZ571" s="505"/>
      <c r="CA571" s="505"/>
      <c r="CB571" s="505"/>
      <c r="CC571" s="505"/>
    </row>
    <row r="572" spans="1:81" s="1971" customFormat="1" ht="16.5" customHeight="1">
      <c r="A572" s="186">
        <v>503</v>
      </c>
      <c r="B572" s="186" t="s">
        <v>8795</v>
      </c>
      <c r="C572" s="186" t="s">
        <v>8794</v>
      </c>
      <c r="D572" s="186" t="s">
        <v>5426</v>
      </c>
      <c r="E572" s="186" t="s">
        <v>4944</v>
      </c>
      <c r="F572" s="186" t="s">
        <v>8987</v>
      </c>
      <c r="G572" s="1999" t="s">
        <v>8986</v>
      </c>
      <c r="H572" s="94" t="s">
        <v>8985</v>
      </c>
      <c r="I572" s="115" t="s">
        <v>8984</v>
      </c>
      <c r="J572" s="186" t="s">
        <v>4993</v>
      </c>
      <c r="K572" s="2013" t="s">
        <v>5747</v>
      </c>
      <c r="L572" s="2013" t="s">
        <v>8983</v>
      </c>
      <c r="M572" s="94" t="s">
        <v>8975</v>
      </c>
      <c r="N572" s="2001" t="s">
        <v>4917</v>
      </c>
      <c r="O572" s="2001"/>
      <c r="P572" s="2001" t="s">
        <v>4953</v>
      </c>
      <c r="Q572" s="112">
        <v>8457</v>
      </c>
      <c r="R572" s="112">
        <v>2375</v>
      </c>
      <c r="S572" s="112">
        <v>1169</v>
      </c>
      <c r="T572" s="112">
        <v>1079</v>
      </c>
      <c r="U572" s="112" t="s">
        <v>5210</v>
      </c>
      <c r="V572" s="112">
        <v>90</v>
      </c>
      <c r="W572" s="112">
        <v>240</v>
      </c>
      <c r="X572" s="117" t="s">
        <v>4935</v>
      </c>
      <c r="Y572" s="112">
        <v>97</v>
      </c>
      <c r="Z572" s="112">
        <v>394</v>
      </c>
      <c r="AA572" s="112">
        <v>20000</v>
      </c>
      <c r="AB572" s="112">
        <v>94</v>
      </c>
      <c r="AC572" s="112"/>
      <c r="AD572" s="112"/>
      <c r="AE572" s="112"/>
      <c r="AF572" s="94" t="s">
        <v>8786</v>
      </c>
      <c r="AG572" s="112">
        <v>4444</v>
      </c>
      <c r="AH572" s="112">
        <v>8944</v>
      </c>
      <c r="AI572" s="186" t="s">
        <v>8982</v>
      </c>
      <c r="AJ572" s="186" t="s">
        <v>8981</v>
      </c>
      <c r="AK572" s="186" t="s">
        <v>4911</v>
      </c>
      <c r="AL572" s="186">
        <v>5</v>
      </c>
      <c r="AM572" s="186">
        <v>1</v>
      </c>
      <c r="AN572" s="186">
        <v>2</v>
      </c>
      <c r="AO572" s="186">
        <v>1</v>
      </c>
      <c r="AP572" s="186">
        <v>1</v>
      </c>
      <c r="AQ572" s="186">
        <v>200</v>
      </c>
      <c r="AR572" s="186" t="s">
        <v>4932</v>
      </c>
      <c r="AS572" s="186" t="s">
        <v>4932</v>
      </c>
      <c r="AT572" s="115" t="s">
        <v>5922</v>
      </c>
      <c r="AU572" s="109">
        <v>60977</v>
      </c>
      <c r="AV572" s="109">
        <v>304.88499999999999</v>
      </c>
      <c r="AW572" s="112"/>
      <c r="AX572" s="112"/>
      <c r="AY572" s="112"/>
      <c r="AZ572" s="112"/>
      <c r="BA572" s="112"/>
      <c r="BB572" s="117"/>
      <c r="BC572" s="117"/>
      <c r="BD572" s="117"/>
      <c r="BE572" s="2202" t="s">
        <v>4908</v>
      </c>
      <c r="BF572" s="109"/>
      <c r="BG572" s="109"/>
      <c r="BH572" s="109"/>
      <c r="BI572" s="109"/>
      <c r="BJ572" s="109"/>
      <c r="BK572" s="117"/>
      <c r="BL572" s="117"/>
      <c r="BM572" s="2002"/>
      <c r="BN572" s="2358" t="s">
        <v>4908</v>
      </c>
      <c r="BO572" s="115">
        <v>2</v>
      </c>
      <c r="BP572" s="115"/>
      <c r="BQ572" s="115">
        <v>2</v>
      </c>
      <c r="BR572" s="115"/>
      <c r="BS572" s="115">
        <v>2</v>
      </c>
      <c r="BT572" s="115">
        <v>3</v>
      </c>
      <c r="BU572" s="115"/>
      <c r="BV572" s="115"/>
      <c r="BW572" s="115"/>
      <c r="BX572" s="115"/>
      <c r="BY572" s="115"/>
      <c r="BZ572" s="115"/>
      <c r="CA572" s="115"/>
      <c r="CB572" s="115"/>
      <c r="CC572" s="115"/>
    </row>
    <row r="573" spans="1:81" s="1971" customFormat="1" ht="16.5" customHeight="1">
      <c r="A573" s="94">
        <v>504</v>
      </c>
      <c r="B573" s="186" t="s">
        <v>8795</v>
      </c>
      <c r="C573" s="186" t="s">
        <v>8794</v>
      </c>
      <c r="D573" s="186" t="s">
        <v>5426</v>
      </c>
      <c r="E573" s="186" t="s">
        <v>5012</v>
      </c>
      <c r="F573" s="186" t="s">
        <v>8980</v>
      </c>
      <c r="G573" s="1999" t="s">
        <v>8979</v>
      </c>
      <c r="H573" s="94" t="s">
        <v>8978</v>
      </c>
      <c r="I573" s="115" t="s">
        <v>20373</v>
      </c>
      <c r="J573" s="186" t="s">
        <v>4921</v>
      </c>
      <c r="K573" s="186" t="s">
        <v>8977</v>
      </c>
      <c r="L573" s="2307" t="s">
        <v>8976</v>
      </c>
      <c r="M573" s="94" t="s">
        <v>8975</v>
      </c>
      <c r="N573" s="2001" t="s">
        <v>4917</v>
      </c>
      <c r="O573" s="2001"/>
      <c r="P573" s="2001" t="s">
        <v>4953</v>
      </c>
      <c r="Q573" s="112">
        <v>152000</v>
      </c>
      <c r="R573" s="112">
        <v>4125</v>
      </c>
      <c r="S573" s="112">
        <v>1175</v>
      </c>
      <c r="T573" s="112">
        <v>1080</v>
      </c>
      <c r="U573" s="112" t="s">
        <v>5141</v>
      </c>
      <c r="V573" s="112">
        <v>95</v>
      </c>
      <c r="W573" s="112">
        <v>117</v>
      </c>
      <c r="X573" s="117" t="s">
        <v>4935</v>
      </c>
      <c r="Y573" s="112">
        <v>210</v>
      </c>
      <c r="Z573" s="112">
        <v>24</v>
      </c>
      <c r="AA573" s="112">
        <v>600</v>
      </c>
      <c r="AB573" s="112">
        <v>84</v>
      </c>
      <c r="AC573" s="112"/>
      <c r="AD573" s="112"/>
      <c r="AE573" s="112">
        <v>718</v>
      </c>
      <c r="AF573" s="186" t="s">
        <v>8974</v>
      </c>
      <c r="AG573" s="112">
        <v>541</v>
      </c>
      <c r="AH573" s="112">
        <v>748</v>
      </c>
      <c r="AI573" s="186" t="s">
        <v>8973</v>
      </c>
      <c r="AJ573" s="186">
        <v>1</v>
      </c>
      <c r="AK573" s="186" t="s">
        <v>4950</v>
      </c>
      <c r="AL573" s="186">
        <v>1</v>
      </c>
      <c r="AM573" s="186">
        <v>1</v>
      </c>
      <c r="AN573" s="186"/>
      <c r="AO573" s="186"/>
      <c r="AP573" s="186"/>
      <c r="AQ573" s="186">
        <v>250</v>
      </c>
      <c r="AR573" s="186" t="s">
        <v>4932</v>
      </c>
      <c r="AS573" s="186" t="s">
        <v>4932</v>
      </c>
      <c r="AT573" s="115" t="s">
        <v>5922</v>
      </c>
      <c r="AU573" s="109">
        <v>22662</v>
      </c>
      <c r="AV573" s="109">
        <v>90.647999999999996</v>
      </c>
      <c r="AW573" s="112"/>
      <c r="AX573" s="112"/>
      <c r="AY573" s="112"/>
      <c r="AZ573" s="112"/>
      <c r="BA573" s="112"/>
      <c r="BB573" s="117"/>
      <c r="BC573" s="117"/>
      <c r="BD573" s="117"/>
      <c r="BE573" s="2202" t="s">
        <v>4908</v>
      </c>
      <c r="BF573" s="109"/>
      <c r="BG573" s="109"/>
      <c r="BH573" s="109"/>
      <c r="BI573" s="109"/>
      <c r="BJ573" s="109"/>
      <c r="BK573" s="117"/>
      <c r="BL573" s="117"/>
      <c r="BM573" s="2002"/>
      <c r="BN573" s="2358" t="s">
        <v>4908</v>
      </c>
      <c r="BO573" s="115">
        <v>1</v>
      </c>
      <c r="BP573" s="115"/>
      <c r="BQ573" s="115">
        <v>1</v>
      </c>
      <c r="BR573" s="115"/>
      <c r="BS573" s="115">
        <v>1</v>
      </c>
      <c r="BT573" s="115">
        <v>3</v>
      </c>
      <c r="BU573" s="115"/>
      <c r="BV573" s="115"/>
      <c r="BW573" s="115"/>
      <c r="BX573" s="115"/>
      <c r="BY573" s="115"/>
      <c r="BZ573" s="115"/>
      <c r="CA573" s="115"/>
      <c r="CB573" s="115"/>
      <c r="CC573" s="115"/>
    </row>
    <row r="574" spans="1:81" s="187" customFormat="1" ht="16.5" customHeight="1">
      <c r="A574" s="186">
        <v>505</v>
      </c>
      <c r="B574" s="505" t="s">
        <v>2005</v>
      </c>
      <c r="C574" s="505" t="s">
        <v>2039</v>
      </c>
      <c r="D574" s="505" t="s">
        <v>5986</v>
      </c>
      <c r="E574" s="505" t="s">
        <v>5989</v>
      </c>
      <c r="F574" s="505" t="s">
        <v>8972</v>
      </c>
      <c r="G574" s="2016" t="s">
        <v>8971</v>
      </c>
      <c r="H574" s="505" t="s">
        <v>8970</v>
      </c>
      <c r="I574" s="505" t="s">
        <v>8969</v>
      </c>
      <c r="J574" s="115" t="s">
        <v>4953</v>
      </c>
      <c r="K574" s="2017" t="s">
        <v>5989</v>
      </c>
      <c r="L574" s="2017" t="s">
        <v>5989</v>
      </c>
      <c r="M574" s="2000" t="s">
        <v>8968</v>
      </c>
      <c r="N574" s="2001" t="s">
        <v>4917</v>
      </c>
      <c r="O574" s="94"/>
      <c r="P574" s="2001" t="s">
        <v>4953</v>
      </c>
      <c r="Q574" s="112">
        <v>10218</v>
      </c>
      <c r="R574" s="112">
        <v>934</v>
      </c>
      <c r="S574" s="112">
        <v>626</v>
      </c>
      <c r="T574" s="112">
        <v>626</v>
      </c>
      <c r="U574" s="112" t="s">
        <v>5072</v>
      </c>
      <c r="V574" s="112"/>
      <c r="W574" s="112">
        <v>22</v>
      </c>
      <c r="X574" s="117" t="s">
        <v>5029</v>
      </c>
      <c r="Y574" s="112">
        <v>264</v>
      </c>
      <c r="Z574" s="112"/>
      <c r="AA574" s="112">
        <v>100</v>
      </c>
      <c r="AB574" s="112">
        <v>22</v>
      </c>
      <c r="AC574" s="112"/>
      <c r="AD574" s="112"/>
      <c r="AE574" s="112">
        <v>100</v>
      </c>
      <c r="AF574" s="505" t="s">
        <v>8438</v>
      </c>
      <c r="AG574" s="112">
        <v>253</v>
      </c>
      <c r="AH574" s="112">
        <v>253</v>
      </c>
      <c r="AI574" s="505"/>
      <c r="AJ574" s="505"/>
      <c r="AK574" s="505"/>
      <c r="AL574" s="505">
        <v>4</v>
      </c>
      <c r="AM574" s="505"/>
      <c r="AN574" s="505">
        <v>1</v>
      </c>
      <c r="AO574" s="505">
        <v>3</v>
      </c>
      <c r="AP574" s="505"/>
      <c r="AQ574" s="505">
        <v>180</v>
      </c>
      <c r="AR574" s="240" t="s">
        <v>5050</v>
      </c>
      <c r="AS574" s="240" t="s">
        <v>5050</v>
      </c>
      <c r="AT574" s="505" t="s">
        <v>5987</v>
      </c>
      <c r="AU574" s="109">
        <v>2073</v>
      </c>
      <c r="AV574" s="109">
        <v>11.516666666666667</v>
      </c>
      <c r="AW574" s="112"/>
      <c r="AX574" s="112"/>
      <c r="AY574" s="112"/>
      <c r="AZ574" s="112"/>
      <c r="BA574" s="112"/>
      <c r="BB574" s="254"/>
      <c r="BC574" s="254"/>
      <c r="BD574" s="2021"/>
      <c r="BE574" s="2021" t="s">
        <v>5128</v>
      </c>
      <c r="BF574" s="109"/>
      <c r="BG574" s="109"/>
      <c r="BH574" s="109"/>
      <c r="BI574" s="109"/>
      <c r="BJ574" s="109"/>
      <c r="BK574" s="254"/>
      <c r="BL574" s="254"/>
      <c r="BM574" s="2021"/>
      <c r="BN574" s="2022"/>
      <c r="BO574" s="505">
        <v>1</v>
      </c>
      <c r="BP574" s="505">
        <v>1</v>
      </c>
      <c r="BQ574" s="505"/>
      <c r="BR574" s="505"/>
      <c r="BS574" s="505"/>
      <c r="BT574" s="505">
        <v>1</v>
      </c>
      <c r="BU574" s="505"/>
      <c r="BV574" s="505">
        <v>3</v>
      </c>
      <c r="BW574" s="505"/>
      <c r="BX574" s="505"/>
      <c r="BY574" s="505"/>
      <c r="BZ574" s="505"/>
      <c r="CA574" s="505"/>
      <c r="CB574" s="505"/>
      <c r="CC574" s="505"/>
    </row>
    <row r="575" spans="1:81" s="1971" customFormat="1" ht="16.5" customHeight="1">
      <c r="A575" s="94">
        <v>506</v>
      </c>
      <c r="B575" s="115" t="s">
        <v>2005</v>
      </c>
      <c r="C575" s="115" t="s">
        <v>2006</v>
      </c>
      <c r="D575" s="115" t="s">
        <v>5986</v>
      </c>
      <c r="E575" s="115" t="s">
        <v>5989</v>
      </c>
      <c r="F575" s="115" t="s">
        <v>8967</v>
      </c>
      <c r="G575" s="1967" t="s">
        <v>8966</v>
      </c>
      <c r="H575" s="115" t="s">
        <v>8965</v>
      </c>
      <c r="I575" s="115" t="s">
        <v>8964</v>
      </c>
      <c r="J575" s="115" t="s">
        <v>4953</v>
      </c>
      <c r="K575" s="2013" t="s">
        <v>5989</v>
      </c>
      <c r="L575" s="2013" t="s">
        <v>5989</v>
      </c>
      <c r="M575" s="2330"/>
      <c r="N575" s="2001" t="s">
        <v>4917</v>
      </c>
      <c r="O575" s="2001"/>
      <c r="P575" s="2001" t="s">
        <v>4953</v>
      </c>
      <c r="Q575" s="112">
        <v>9380</v>
      </c>
      <c r="R575" s="112">
        <v>1326</v>
      </c>
      <c r="S575" s="112">
        <v>468</v>
      </c>
      <c r="T575" s="112">
        <v>360</v>
      </c>
      <c r="U575" s="112" t="s">
        <v>5780</v>
      </c>
      <c r="V575" s="112">
        <v>108</v>
      </c>
      <c r="W575" s="112">
        <v>21</v>
      </c>
      <c r="X575" s="117" t="s">
        <v>5029</v>
      </c>
      <c r="Y575" s="112">
        <v>180</v>
      </c>
      <c r="Z575" s="112"/>
      <c r="AA575" s="112"/>
      <c r="AB575" s="112">
        <v>42</v>
      </c>
      <c r="AC575" s="112"/>
      <c r="AD575" s="112"/>
      <c r="AE575" s="112">
        <v>100</v>
      </c>
      <c r="AF575" s="94" t="s">
        <v>8449</v>
      </c>
      <c r="AG575" s="112">
        <v>135</v>
      </c>
      <c r="AH575" s="112">
        <v>210</v>
      </c>
      <c r="AI575" s="115"/>
      <c r="AJ575" s="115"/>
      <c r="AK575" s="115" t="s">
        <v>5650</v>
      </c>
      <c r="AL575" s="115">
        <v>14</v>
      </c>
      <c r="AM575" s="115"/>
      <c r="AN575" s="115">
        <v>13</v>
      </c>
      <c r="AO575" s="115">
        <v>1</v>
      </c>
      <c r="AP575" s="115"/>
      <c r="AQ575" s="115">
        <v>196</v>
      </c>
      <c r="AR575" s="94" t="s">
        <v>4932</v>
      </c>
      <c r="AS575" s="94" t="s">
        <v>4932</v>
      </c>
      <c r="AT575" s="115" t="s">
        <v>8963</v>
      </c>
      <c r="AU575" s="109">
        <v>1152</v>
      </c>
      <c r="AV575" s="109">
        <v>5.8775510204081636</v>
      </c>
      <c r="AW575" s="112">
        <v>4000</v>
      </c>
      <c r="AX575" s="112" t="s">
        <v>5251</v>
      </c>
      <c r="AY575" s="112">
        <v>3000</v>
      </c>
      <c r="AZ575" s="112">
        <v>3000</v>
      </c>
      <c r="BA575" s="112">
        <v>4000</v>
      </c>
      <c r="BB575" s="117">
        <v>10</v>
      </c>
      <c r="BC575" s="117">
        <v>50</v>
      </c>
      <c r="BD575" s="117" t="s">
        <v>8959</v>
      </c>
      <c r="BE575" s="2002" t="s">
        <v>8958</v>
      </c>
      <c r="BF575" s="308" t="s">
        <v>8962</v>
      </c>
      <c r="BG575" s="109" t="s">
        <v>8961</v>
      </c>
      <c r="BH575" s="109" t="s">
        <v>8961</v>
      </c>
      <c r="BI575" s="109" t="s">
        <v>8960</v>
      </c>
      <c r="BJ575" s="109" t="s">
        <v>8960</v>
      </c>
      <c r="BK575" s="117">
        <v>10</v>
      </c>
      <c r="BL575" s="117">
        <v>50</v>
      </c>
      <c r="BM575" s="2002" t="s">
        <v>8959</v>
      </c>
      <c r="BN575" s="2003" t="s">
        <v>8958</v>
      </c>
      <c r="BO575" s="115"/>
      <c r="BP575" s="115"/>
      <c r="BQ575" s="115"/>
      <c r="BR575" s="115"/>
      <c r="BS575" s="115"/>
      <c r="BT575" s="115"/>
      <c r="BU575" s="115">
        <v>3</v>
      </c>
      <c r="BV575" s="115"/>
      <c r="BW575" s="115"/>
      <c r="BX575" s="115"/>
      <c r="BY575" s="115"/>
      <c r="BZ575" s="115"/>
      <c r="CA575" s="115"/>
      <c r="CB575" s="115"/>
      <c r="CC575" s="115"/>
    </row>
    <row r="576" spans="1:81" s="2049" customFormat="1" ht="16.5" customHeight="1">
      <c r="A576" s="2132"/>
      <c r="B576" s="167" t="s">
        <v>8957</v>
      </c>
      <c r="C576" s="2133"/>
      <c r="D576" s="2133">
        <v>24</v>
      </c>
      <c r="E576" s="2134"/>
      <c r="F576" s="229"/>
      <c r="G576" s="2159"/>
      <c r="H576" s="229"/>
      <c r="I576" s="229"/>
      <c r="J576" s="229"/>
      <c r="K576" s="2160"/>
      <c r="L576" s="2160"/>
      <c r="M576" s="2238"/>
      <c r="N576" s="2161"/>
      <c r="O576" s="2161"/>
      <c r="P576" s="2161"/>
      <c r="Q576" s="160"/>
      <c r="R576" s="160"/>
      <c r="S576" s="160"/>
      <c r="T576" s="160"/>
      <c r="U576" s="160"/>
      <c r="V576" s="160"/>
      <c r="W576" s="160"/>
      <c r="X576" s="162"/>
      <c r="Y576" s="160"/>
      <c r="Z576" s="160"/>
      <c r="AA576" s="160"/>
      <c r="AB576" s="160"/>
      <c r="AC576" s="160"/>
      <c r="AD576" s="160"/>
      <c r="AE576" s="160"/>
      <c r="AF576" s="317"/>
      <c r="AG576" s="160"/>
      <c r="AH576" s="160"/>
      <c r="AI576" s="162"/>
      <c r="AJ576" s="162"/>
      <c r="AK576" s="229"/>
      <c r="AL576" s="229"/>
      <c r="AM576" s="229"/>
      <c r="AN576" s="229"/>
      <c r="AO576" s="229"/>
      <c r="AP576" s="229"/>
      <c r="AQ576" s="229"/>
      <c r="AR576" s="229"/>
      <c r="AS576" s="229"/>
      <c r="AT576" s="229"/>
      <c r="AU576" s="158"/>
      <c r="AV576" s="158"/>
      <c r="AW576" s="160"/>
      <c r="AX576" s="160"/>
      <c r="AY576" s="160"/>
      <c r="AZ576" s="160"/>
      <c r="BA576" s="160"/>
      <c r="BB576" s="162"/>
      <c r="BC576" s="162"/>
      <c r="BD576" s="162"/>
      <c r="BE576" s="162"/>
      <c r="BF576" s="158"/>
      <c r="BG576" s="158"/>
      <c r="BH576" s="158"/>
      <c r="BI576" s="158"/>
      <c r="BJ576" s="158"/>
      <c r="BK576" s="162"/>
      <c r="BL576" s="162"/>
      <c r="BM576" s="162"/>
      <c r="BN576" s="2263"/>
      <c r="BO576" s="229"/>
      <c r="BP576" s="229"/>
      <c r="BQ576" s="229"/>
      <c r="BR576" s="229"/>
      <c r="BS576" s="229"/>
      <c r="BT576" s="229"/>
      <c r="BU576" s="229"/>
      <c r="BV576" s="229"/>
      <c r="BW576" s="229"/>
      <c r="BX576" s="229"/>
      <c r="BY576" s="229"/>
      <c r="BZ576" s="229"/>
      <c r="CA576" s="229"/>
      <c r="CB576" s="229"/>
      <c r="CC576" s="229"/>
    </row>
    <row r="577" spans="1:81" s="1971" customFormat="1" ht="16.5" customHeight="1">
      <c r="A577" s="94">
        <v>507</v>
      </c>
      <c r="B577" s="115" t="s">
        <v>8795</v>
      </c>
      <c r="C577" s="115" t="s">
        <v>8956</v>
      </c>
      <c r="D577" s="115" t="s">
        <v>4945</v>
      </c>
      <c r="E577" s="115" t="s">
        <v>5012</v>
      </c>
      <c r="F577" s="115" t="s">
        <v>8955</v>
      </c>
      <c r="G577" s="1967" t="s">
        <v>8954</v>
      </c>
      <c r="H577" s="115" t="s">
        <v>8953</v>
      </c>
      <c r="I577" s="115" t="s">
        <v>8033</v>
      </c>
      <c r="J577" s="115" t="s">
        <v>4921</v>
      </c>
      <c r="K577" s="2013" t="s">
        <v>8952</v>
      </c>
      <c r="L577" s="2013" t="s">
        <v>8951</v>
      </c>
      <c r="M577" s="2000" t="s">
        <v>8950</v>
      </c>
      <c r="N577" s="2001" t="s">
        <v>4917</v>
      </c>
      <c r="O577" s="2001"/>
      <c r="P577" s="2001" t="s">
        <v>4953</v>
      </c>
      <c r="Q577" s="112">
        <v>952</v>
      </c>
      <c r="R577" s="112">
        <v>191.68</v>
      </c>
      <c r="S577" s="112">
        <v>142</v>
      </c>
      <c r="T577" s="112">
        <v>142</v>
      </c>
      <c r="U577" s="112" t="s">
        <v>5141</v>
      </c>
      <c r="V577" s="112"/>
      <c r="W577" s="112">
        <v>13</v>
      </c>
      <c r="X577" s="117"/>
      <c r="Y577" s="112"/>
      <c r="Z577" s="112"/>
      <c r="AA577" s="112">
        <v>10000</v>
      </c>
      <c r="AB577" s="112">
        <v>30</v>
      </c>
      <c r="AC577" s="112"/>
      <c r="AD577" s="112"/>
      <c r="AE577" s="112"/>
      <c r="AF577" s="94" t="s">
        <v>8949</v>
      </c>
      <c r="AG577" s="112"/>
      <c r="AH577" s="112">
        <v>18100</v>
      </c>
      <c r="AI577" s="115"/>
      <c r="AJ577" s="115"/>
      <c r="AK577" s="115" t="s">
        <v>4950</v>
      </c>
      <c r="AL577" s="115"/>
      <c r="AM577" s="115"/>
      <c r="AN577" s="115"/>
      <c r="AO577" s="115"/>
      <c r="AP577" s="115"/>
      <c r="AQ577" s="115">
        <v>300</v>
      </c>
      <c r="AR577" s="115" t="s">
        <v>4910</v>
      </c>
      <c r="AS577" s="115"/>
      <c r="AT577" s="115" t="s">
        <v>5193</v>
      </c>
      <c r="AU577" s="109">
        <v>2000</v>
      </c>
      <c r="AV577" s="109">
        <v>6.666666666666667</v>
      </c>
      <c r="AW577" s="112"/>
      <c r="AX577" s="112"/>
      <c r="AY577" s="112"/>
      <c r="AZ577" s="112"/>
      <c r="BA577" s="112"/>
      <c r="BB577" s="117"/>
      <c r="BC577" s="117"/>
      <c r="BD577" s="117"/>
      <c r="BE577" s="2002" t="s">
        <v>4908</v>
      </c>
      <c r="BF577" s="109"/>
      <c r="BG577" s="109"/>
      <c r="BH577" s="109"/>
      <c r="BI577" s="109"/>
      <c r="BJ577" s="109"/>
      <c r="BK577" s="117"/>
      <c r="BL577" s="117"/>
      <c r="BM577" s="2002"/>
      <c r="BN577" s="2003" t="s">
        <v>4908</v>
      </c>
      <c r="BO577" s="115"/>
      <c r="BP577" s="115"/>
      <c r="BQ577" s="115"/>
      <c r="BR577" s="115"/>
      <c r="BS577" s="115"/>
      <c r="BT577" s="115"/>
      <c r="BU577" s="115"/>
      <c r="BV577" s="115"/>
      <c r="BW577" s="115"/>
      <c r="BX577" s="115"/>
      <c r="BY577" s="115">
        <v>1</v>
      </c>
      <c r="BZ577" s="115"/>
      <c r="CA577" s="115"/>
      <c r="CB577" s="115"/>
      <c r="CC577" s="115"/>
    </row>
    <row r="578" spans="1:81" s="1971" customFormat="1" ht="16.5" customHeight="1">
      <c r="A578" s="186">
        <v>508</v>
      </c>
      <c r="B578" s="115" t="s">
        <v>2005</v>
      </c>
      <c r="C578" s="115" t="s">
        <v>2017</v>
      </c>
      <c r="D578" s="115" t="s">
        <v>140</v>
      </c>
      <c r="E578" s="115" t="s">
        <v>4998</v>
      </c>
      <c r="F578" s="115" t="s">
        <v>8948</v>
      </c>
      <c r="G578" s="1967" t="s">
        <v>8947</v>
      </c>
      <c r="H578" s="115" t="s">
        <v>8946</v>
      </c>
      <c r="I578" s="115" t="s">
        <v>8945</v>
      </c>
      <c r="J578" s="115" t="s">
        <v>4921</v>
      </c>
      <c r="K578" s="2013" t="s">
        <v>8944</v>
      </c>
      <c r="L578" s="2013" t="s">
        <v>8943</v>
      </c>
      <c r="M578" s="2000" t="s">
        <v>8942</v>
      </c>
      <c r="N578" s="2001" t="s">
        <v>4953</v>
      </c>
      <c r="O578" s="2001"/>
      <c r="P578" s="2001" t="s">
        <v>4953</v>
      </c>
      <c r="Q578" s="112">
        <v>933</v>
      </c>
      <c r="R578" s="112">
        <v>168</v>
      </c>
      <c r="S578" s="112">
        <v>83</v>
      </c>
      <c r="T578" s="112">
        <v>83</v>
      </c>
      <c r="U578" s="112" t="s">
        <v>5030</v>
      </c>
      <c r="V578" s="112"/>
      <c r="W578" s="112">
        <v>27</v>
      </c>
      <c r="X578" s="117" t="s">
        <v>5027</v>
      </c>
      <c r="Y578" s="112">
        <v>30</v>
      </c>
      <c r="Z578" s="112">
        <v>12</v>
      </c>
      <c r="AA578" s="112"/>
      <c r="AB578" s="112">
        <v>15</v>
      </c>
      <c r="AC578" s="112"/>
      <c r="AD578" s="112"/>
      <c r="AE578" s="112">
        <v>7</v>
      </c>
      <c r="AF578" s="94" t="s">
        <v>8941</v>
      </c>
      <c r="AG578" s="112">
        <v>15000</v>
      </c>
      <c r="AH578" s="112">
        <v>15000</v>
      </c>
      <c r="AI578" s="115"/>
      <c r="AJ578" s="115"/>
      <c r="AK578" s="115" t="s">
        <v>5593</v>
      </c>
      <c r="AL578" s="115">
        <v>3</v>
      </c>
      <c r="AM578" s="115">
        <v>2</v>
      </c>
      <c r="AN578" s="115"/>
      <c r="AO578" s="115">
        <v>1</v>
      </c>
      <c r="AP578" s="115"/>
      <c r="AQ578" s="115">
        <v>250</v>
      </c>
      <c r="AR578" s="115" t="s">
        <v>4986</v>
      </c>
      <c r="AS578" s="115"/>
      <c r="AT578" s="115" t="s">
        <v>5129</v>
      </c>
      <c r="AU578" s="109">
        <v>511</v>
      </c>
      <c r="AV578" s="109">
        <v>2.044</v>
      </c>
      <c r="AW578" s="112"/>
      <c r="AX578" s="112"/>
      <c r="AY578" s="112"/>
      <c r="AZ578" s="112"/>
      <c r="BA578" s="112"/>
      <c r="BB578" s="234"/>
      <c r="BC578" s="234"/>
      <c r="BD578" s="234"/>
      <c r="BE578" s="2088" t="s">
        <v>5128</v>
      </c>
      <c r="BF578" s="109"/>
      <c r="BG578" s="109"/>
      <c r="BH578" s="109"/>
      <c r="BI578" s="109"/>
      <c r="BJ578" s="109"/>
      <c r="BK578" s="234"/>
      <c r="BL578" s="234"/>
      <c r="BM578" s="2088"/>
      <c r="BN578" s="2212" t="s">
        <v>5128</v>
      </c>
      <c r="BO578" s="115"/>
      <c r="BP578" s="115"/>
      <c r="BQ578" s="115"/>
      <c r="BR578" s="115"/>
      <c r="BS578" s="115"/>
      <c r="BT578" s="115"/>
      <c r="BU578" s="115"/>
      <c r="BV578" s="115"/>
      <c r="BW578" s="115"/>
      <c r="BX578" s="94"/>
      <c r="BY578" s="115">
        <v>1</v>
      </c>
      <c r="BZ578" s="115">
        <v>1</v>
      </c>
      <c r="CA578" s="115">
        <v>1</v>
      </c>
      <c r="CB578" s="94"/>
      <c r="CC578" s="115">
        <v>1</v>
      </c>
    </row>
    <row r="579" spans="1:81" s="1971" customFormat="1" ht="16.5" customHeight="1">
      <c r="A579" s="94">
        <v>509</v>
      </c>
      <c r="B579" s="115" t="s">
        <v>2005</v>
      </c>
      <c r="C579" s="115" t="s">
        <v>2017</v>
      </c>
      <c r="D579" s="115" t="s">
        <v>140</v>
      </c>
      <c r="E579" s="115" t="s">
        <v>4926</v>
      </c>
      <c r="F579" s="115" t="s">
        <v>8940</v>
      </c>
      <c r="G579" s="1967" t="s">
        <v>8939</v>
      </c>
      <c r="H579" s="115" t="s">
        <v>8938</v>
      </c>
      <c r="I579" s="115" t="s">
        <v>8937</v>
      </c>
      <c r="J579" s="115" t="s">
        <v>4921</v>
      </c>
      <c r="K579" s="2013" t="s">
        <v>8936</v>
      </c>
      <c r="L579" s="2013" t="s">
        <v>8935</v>
      </c>
      <c r="M579" s="2000" t="s">
        <v>8934</v>
      </c>
      <c r="N579" s="2001" t="s">
        <v>4953</v>
      </c>
      <c r="O579" s="2001"/>
      <c r="P579" s="2001" t="s">
        <v>4953</v>
      </c>
      <c r="Q579" s="112">
        <v>7835</v>
      </c>
      <c r="R579" s="112">
        <v>223</v>
      </c>
      <c r="S579" s="112">
        <v>126</v>
      </c>
      <c r="T579" s="112">
        <v>126</v>
      </c>
      <c r="U579" s="112" t="s">
        <v>5030</v>
      </c>
      <c r="V579" s="112"/>
      <c r="W579" s="112">
        <v>10</v>
      </c>
      <c r="X579" s="117" t="s">
        <v>5029</v>
      </c>
      <c r="Y579" s="112">
        <v>36</v>
      </c>
      <c r="Z579" s="112">
        <v>26</v>
      </c>
      <c r="AA579" s="112"/>
      <c r="AB579" s="112">
        <v>10</v>
      </c>
      <c r="AC579" s="112"/>
      <c r="AD579" s="112"/>
      <c r="AE579" s="112">
        <v>66</v>
      </c>
      <c r="AF579" s="94" t="s">
        <v>8933</v>
      </c>
      <c r="AG579" s="112">
        <v>1479</v>
      </c>
      <c r="AH579" s="112">
        <v>1479</v>
      </c>
      <c r="AI579" s="115"/>
      <c r="AJ579" s="115"/>
      <c r="AK579" s="115"/>
      <c r="AL579" s="115"/>
      <c r="AM579" s="115"/>
      <c r="AN579" s="115"/>
      <c r="AO579" s="115"/>
      <c r="AP579" s="115"/>
      <c r="AQ579" s="115" t="s">
        <v>8932</v>
      </c>
      <c r="AR579" s="115"/>
      <c r="AS579" s="115"/>
      <c r="AT579" s="115" t="s">
        <v>8931</v>
      </c>
      <c r="AU579" s="109" t="s">
        <v>5091</v>
      </c>
      <c r="AV579" s="109"/>
      <c r="AW579" s="112"/>
      <c r="AX579" s="112"/>
      <c r="AY579" s="112"/>
      <c r="AZ579" s="112"/>
      <c r="BA579" s="112"/>
      <c r="BB579" s="234"/>
      <c r="BC579" s="234"/>
      <c r="BD579" s="234"/>
      <c r="BE579" s="2088" t="s">
        <v>5128</v>
      </c>
      <c r="BF579" s="109"/>
      <c r="BG579" s="109"/>
      <c r="BH579" s="109"/>
      <c r="BI579" s="109"/>
      <c r="BJ579" s="109"/>
      <c r="BK579" s="234"/>
      <c r="BL579" s="234"/>
      <c r="BM579" s="2088"/>
      <c r="BN579" s="2212"/>
      <c r="BO579" s="115"/>
      <c r="BP579" s="115"/>
      <c r="BQ579" s="115"/>
      <c r="BR579" s="115"/>
      <c r="BS579" s="115"/>
      <c r="BT579" s="115"/>
      <c r="BU579" s="115"/>
      <c r="BV579" s="115"/>
      <c r="BW579" s="115"/>
      <c r="BX579" s="94"/>
      <c r="BY579" s="115"/>
      <c r="BZ579" s="115"/>
      <c r="CA579" s="115">
        <v>1</v>
      </c>
      <c r="CB579" s="94"/>
      <c r="CC579" s="115"/>
    </row>
    <row r="580" spans="1:81" s="1971" customFormat="1" ht="16.5" customHeight="1">
      <c r="A580" s="186">
        <v>510</v>
      </c>
      <c r="B580" s="115" t="s">
        <v>8795</v>
      </c>
      <c r="C580" s="115" t="s">
        <v>8930</v>
      </c>
      <c r="D580" s="115" t="s">
        <v>4945</v>
      </c>
      <c r="E580" s="115" t="s">
        <v>4944</v>
      </c>
      <c r="F580" s="115" t="s">
        <v>8929</v>
      </c>
      <c r="G580" s="1967" t="s">
        <v>8928</v>
      </c>
      <c r="H580" s="115" t="s">
        <v>8927</v>
      </c>
      <c r="I580" s="115" t="s">
        <v>20374</v>
      </c>
      <c r="J580" s="115" t="s">
        <v>4921</v>
      </c>
      <c r="K580" s="2013" t="s">
        <v>20422</v>
      </c>
      <c r="L580" s="2013" t="s">
        <v>8926</v>
      </c>
      <c r="M580" s="2000" t="s">
        <v>8925</v>
      </c>
      <c r="N580" s="2001" t="s">
        <v>4917</v>
      </c>
      <c r="O580" s="2001"/>
      <c r="P580" s="2001" t="s">
        <v>4953</v>
      </c>
      <c r="Q580" s="112">
        <v>10730</v>
      </c>
      <c r="R580" s="112">
        <v>9468</v>
      </c>
      <c r="S580" s="112">
        <v>1599</v>
      </c>
      <c r="T580" s="112">
        <v>964</v>
      </c>
      <c r="U580" s="112" t="s">
        <v>5141</v>
      </c>
      <c r="V580" s="112">
        <v>635</v>
      </c>
      <c r="W580" s="112">
        <v>815</v>
      </c>
      <c r="X580" s="117" t="s">
        <v>4935</v>
      </c>
      <c r="Y580" s="112"/>
      <c r="Z580" s="112">
        <v>292</v>
      </c>
      <c r="AA580" s="112">
        <v>1500</v>
      </c>
      <c r="AB580" s="112">
        <v>282</v>
      </c>
      <c r="AC580" s="112"/>
      <c r="AD580" s="112"/>
      <c r="AE580" s="112" t="s">
        <v>8924</v>
      </c>
      <c r="AF580" s="94" t="s">
        <v>8923</v>
      </c>
      <c r="AG580" s="112">
        <v>4000</v>
      </c>
      <c r="AH580" s="112">
        <v>4160</v>
      </c>
      <c r="AI580" s="115" t="s">
        <v>8922</v>
      </c>
      <c r="AJ580" s="115" t="s">
        <v>8921</v>
      </c>
      <c r="AK580" s="115" t="s">
        <v>4911</v>
      </c>
      <c r="AL580" s="115">
        <v>2</v>
      </c>
      <c r="AM580" s="115"/>
      <c r="AN580" s="115">
        <v>2</v>
      </c>
      <c r="AO580" s="115"/>
      <c r="AP580" s="115"/>
      <c r="AQ580" s="115">
        <v>312</v>
      </c>
      <c r="AR580" s="115" t="s">
        <v>4910</v>
      </c>
      <c r="AS580" s="115" t="s">
        <v>5269</v>
      </c>
      <c r="AT580" s="115" t="s">
        <v>8920</v>
      </c>
      <c r="AU580" s="109">
        <v>15858</v>
      </c>
      <c r="AV580" s="109">
        <v>50.82692307692308</v>
      </c>
      <c r="AW580" s="112"/>
      <c r="AX580" s="112"/>
      <c r="AY580" s="112"/>
      <c r="AZ580" s="112"/>
      <c r="BA580" s="112"/>
      <c r="BB580" s="117"/>
      <c r="BC580" s="117"/>
      <c r="BD580" s="117"/>
      <c r="BE580" s="2002" t="s">
        <v>4908</v>
      </c>
      <c r="BF580" s="109"/>
      <c r="BG580" s="109"/>
      <c r="BH580" s="109"/>
      <c r="BI580" s="109"/>
      <c r="BJ580" s="109"/>
      <c r="BK580" s="117"/>
      <c r="BL580" s="117"/>
      <c r="BM580" s="2002"/>
      <c r="BN580" s="2003"/>
      <c r="BO580" s="115"/>
      <c r="BP580" s="115"/>
      <c r="BQ580" s="115"/>
      <c r="BR580" s="115"/>
      <c r="BS580" s="115"/>
      <c r="BT580" s="115"/>
      <c r="BU580" s="115"/>
      <c r="BV580" s="115"/>
      <c r="BW580" s="115"/>
      <c r="BX580" s="115"/>
      <c r="BY580" s="115">
        <v>3</v>
      </c>
      <c r="BZ580" s="115">
        <v>3</v>
      </c>
      <c r="CA580" s="115"/>
      <c r="CB580" s="115"/>
      <c r="CC580" s="115"/>
    </row>
    <row r="581" spans="1:81" s="1971" customFormat="1" ht="16.5" customHeight="1">
      <c r="A581" s="94">
        <v>511</v>
      </c>
      <c r="B581" s="94" t="s">
        <v>8919</v>
      </c>
      <c r="C581" s="94" t="s">
        <v>8918</v>
      </c>
      <c r="D581" s="94" t="s">
        <v>8917</v>
      </c>
      <c r="E581" s="94" t="s">
        <v>8845</v>
      </c>
      <c r="F581" s="2001" t="s">
        <v>8916</v>
      </c>
      <c r="G581" s="2273" t="s">
        <v>8915</v>
      </c>
      <c r="H581" s="115" t="s">
        <v>8914</v>
      </c>
      <c r="I581" s="115" t="s">
        <v>8913</v>
      </c>
      <c r="J581" s="115" t="s">
        <v>4921</v>
      </c>
      <c r="K581" s="2013" t="s">
        <v>8912</v>
      </c>
      <c r="L581" s="2013" t="s">
        <v>8911</v>
      </c>
      <c r="M581" s="2000" t="s">
        <v>8910</v>
      </c>
      <c r="N581" s="2001" t="s">
        <v>4917</v>
      </c>
      <c r="O581" s="2001"/>
      <c r="P581" s="2001" t="s">
        <v>4953</v>
      </c>
      <c r="Q581" s="112">
        <v>2321</v>
      </c>
      <c r="R581" s="112">
        <v>1056</v>
      </c>
      <c r="S581" s="112">
        <v>834</v>
      </c>
      <c r="T581" s="112">
        <v>646</v>
      </c>
      <c r="U581" s="112" t="s">
        <v>5120</v>
      </c>
      <c r="V581" s="112">
        <v>188</v>
      </c>
      <c r="W581" s="112">
        <v>98</v>
      </c>
      <c r="X581" s="117" t="s">
        <v>4935</v>
      </c>
      <c r="Y581" s="112">
        <v>114</v>
      </c>
      <c r="Z581" s="112">
        <v>30</v>
      </c>
      <c r="AA581" s="112">
        <v>380</v>
      </c>
      <c r="AB581" s="112">
        <v>15</v>
      </c>
      <c r="AC581" s="112">
        <v>187</v>
      </c>
      <c r="AD581" s="112"/>
      <c r="AE581" s="112">
        <v>5</v>
      </c>
      <c r="AF581" s="94" t="s">
        <v>8909</v>
      </c>
      <c r="AG581" s="112">
        <v>11603</v>
      </c>
      <c r="AH581" s="112">
        <v>11603</v>
      </c>
      <c r="AI581" s="115"/>
      <c r="AJ581" s="115"/>
      <c r="AK581" s="115"/>
      <c r="AL581" s="115"/>
      <c r="AM581" s="115"/>
      <c r="AN581" s="115"/>
      <c r="AO581" s="115"/>
      <c r="AP581" s="115"/>
      <c r="AQ581" s="115" t="s">
        <v>5091</v>
      </c>
      <c r="AR581" s="115"/>
      <c r="AS581" s="115"/>
      <c r="AT581" s="115"/>
      <c r="AU581" s="109" t="s">
        <v>5091</v>
      </c>
      <c r="AV581" s="109"/>
      <c r="AW581" s="112">
        <v>5000</v>
      </c>
      <c r="AX581" s="112" t="s">
        <v>4936</v>
      </c>
      <c r="AY581" s="112">
        <v>2000</v>
      </c>
      <c r="AZ581" s="112">
        <v>3000</v>
      </c>
      <c r="BA581" s="112">
        <v>5000</v>
      </c>
      <c r="BB581" s="117">
        <v>20</v>
      </c>
      <c r="BC581" s="117"/>
      <c r="BD581" s="117"/>
      <c r="BE581" s="2002" t="s">
        <v>7774</v>
      </c>
      <c r="BF581" s="109"/>
      <c r="BG581" s="109"/>
      <c r="BH581" s="109"/>
      <c r="BI581" s="109"/>
      <c r="BJ581" s="109"/>
      <c r="BK581" s="117"/>
      <c r="BL581" s="117"/>
      <c r="BM581" s="2002"/>
      <c r="BN581" s="2003" t="s">
        <v>7774</v>
      </c>
      <c r="BO581" s="115"/>
      <c r="BP581" s="115"/>
      <c r="BQ581" s="115"/>
      <c r="BR581" s="115"/>
      <c r="BS581" s="115"/>
      <c r="BT581" s="115"/>
      <c r="BU581" s="115"/>
      <c r="BV581" s="115"/>
      <c r="BW581" s="115"/>
      <c r="BX581" s="115"/>
      <c r="BY581" s="115"/>
      <c r="BZ581" s="115"/>
      <c r="CA581" s="115"/>
      <c r="CB581" s="115"/>
      <c r="CC581" s="115"/>
    </row>
    <row r="582" spans="1:81" s="1971" customFormat="1" ht="16.5" customHeight="1">
      <c r="A582" s="186">
        <v>512</v>
      </c>
      <c r="B582" s="115" t="s">
        <v>8795</v>
      </c>
      <c r="C582" s="115" t="s">
        <v>8879</v>
      </c>
      <c r="D582" s="115" t="s">
        <v>4945</v>
      </c>
      <c r="E582" s="115" t="s">
        <v>5012</v>
      </c>
      <c r="F582" s="115" t="s">
        <v>8908</v>
      </c>
      <c r="G582" s="1967" t="s">
        <v>8907</v>
      </c>
      <c r="H582" s="186" t="s">
        <v>8906</v>
      </c>
      <c r="I582" s="186" t="s">
        <v>8905</v>
      </c>
      <c r="J582" s="115" t="s">
        <v>4921</v>
      </c>
      <c r="K582" s="186" t="s">
        <v>8896</v>
      </c>
      <c r="L582" s="186" t="s">
        <v>8904</v>
      </c>
      <c r="M582" s="2000" t="s">
        <v>8903</v>
      </c>
      <c r="N582" s="2001" t="s">
        <v>4917</v>
      </c>
      <c r="O582" s="2001"/>
      <c r="P582" s="2001" t="s">
        <v>4953</v>
      </c>
      <c r="Q582" s="112">
        <v>7293</v>
      </c>
      <c r="R582" s="112">
        <v>870</v>
      </c>
      <c r="S582" s="112">
        <v>347</v>
      </c>
      <c r="T582" s="112">
        <v>265</v>
      </c>
      <c r="U582" s="112" t="s">
        <v>5141</v>
      </c>
      <c r="V582" s="112">
        <v>82</v>
      </c>
      <c r="W582" s="112">
        <v>56</v>
      </c>
      <c r="X582" s="117" t="s">
        <v>4935</v>
      </c>
      <c r="Y582" s="112"/>
      <c r="Z582" s="112">
        <v>82</v>
      </c>
      <c r="AA582" s="112">
        <v>13000</v>
      </c>
      <c r="AB582" s="112">
        <v>82</v>
      </c>
      <c r="AC582" s="112"/>
      <c r="AD582" s="112"/>
      <c r="AE582" s="112">
        <v>50</v>
      </c>
      <c r="AF582" s="186" t="s">
        <v>8902</v>
      </c>
      <c r="AG582" s="112">
        <v>11200</v>
      </c>
      <c r="AH582" s="112">
        <v>11200</v>
      </c>
      <c r="AI582" s="115"/>
      <c r="AJ582" s="115"/>
      <c r="AK582" s="115"/>
      <c r="AL582" s="115">
        <v>1</v>
      </c>
      <c r="AM582" s="115"/>
      <c r="AN582" s="115"/>
      <c r="AO582" s="115">
        <v>1</v>
      </c>
      <c r="AP582" s="115"/>
      <c r="AQ582" s="115">
        <v>300</v>
      </c>
      <c r="AR582" s="186" t="s">
        <v>5269</v>
      </c>
      <c r="AS582" s="186" t="s">
        <v>5269</v>
      </c>
      <c r="AT582" s="115" t="s">
        <v>8901</v>
      </c>
      <c r="AU582" s="109">
        <v>600</v>
      </c>
      <c r="AV582" s="109">
        <v>2</v>
      </c>
      <c r="AW582" s="112">
        <v>5000</v>
      </c>
      <c r="AX582" s="112">
        <v>2000</v>
      </c>
      <c r="AY582" s="112">
        <v>2000</v>
      </c>
      <c r="AZ582" s="112">
        <v>3000</v>
      </c>
      <c r="BA582" s="112">
        <v>5000</v>
      </c>
      <c r="BB582" s="117"/>
      <c r="BC582" s="117"/>
      <c r="BD582" s="117"/>
      <c r="BE582" s="2002"/>
      <c r="BF582" s="109"/>
      <c r="BG582" s="109"/>
      <c r="BH582" s="109"/>
      <c r="BI582" s="109"/>
      <c r="BJ582" s="109"/>
      <c r="BK582" s="117"/>
      <c r="BL582" s="117"/>
      <c r="BM582" s="2002"/>
      <c r="BN582" s="2003"/>
      <c r="BO582" s="115"/>
      <c r="BP582" s="115"/>
      <c r="BQ582" s="115"/>
      <c r="BR582" s="115"/>
      <c r="BS582" s="115"/>
      <c r="BT582" s="115"/>
      <c r="BU582" s="115"/>
      <c r="BV582" s="115"/>
      <c r="BW582" s="115"/>
      <c r="BX582" s="115"/>
      <c r="BY582" s="115"/>
      <c r="BZ582" s="115"/>
      <c r="CA582" s="115"/>
      <c r="CB582" s="115"/>
      <c r="CC582" s="115"/>
    </row>
    <row r="583" spans="1:81" s="1971" customFormat="1" ht="16.5" customHeight="1">
      <c r="A583" s="94">
        <v>513</v>
      </c>
      <c r="B583" s="115" t="s">
        <v>8795</v>
      </c>
      <c r="C583" s="115" t="s">
        <v>8869</v>
      </c>
      <c r="D583" s="115" t="s">
        <v>4945</v>
      </c>
      <c r="E583" s="115" t="s">
        <v>4944</v>
      </c>
      <c r="F583" s="115" t="s">
        <v>8900</v>
      </c>
      <c r="G583" s="1967" t="s">
        <v>8899</v>
      </c>
      <c r="H583" s="115" t="s">
        <v>8898</v>
      </c>
      <c r="I583" s="115" t="s">
        <v>8897</v>
      </c>
      <c r="J583" s="115" t="s">
        <v>4921</v>
      </c>
      <c r="K583" s="2013" t="s">
        <v>8896</v>
      </c>
      <c r="L583" s="2013" t="s">
        <v>8895</v>
      </c>
      <c r="M583" s="94" t="s">
        <v>8894</v>
      </c>
      <c r="N583" s="2001" t="s">
        <v>4917</v>
      </c>
      <c r="O583" s="2001"/>
      <c r="P583" s="2001" t="s">
        <v>4953</v>
      </c>
      <c r="Q583" s="112">
        <v>125099</v>
      </c>
      <c r="R583" s="112">
        <v>4606</v>
      </c>
      <c r="S583" s="112">
        <v>1388</v>
      </c>
      <c r="T583" s="112">
        <v>742</v>
      </c>
      <c r="U583" s="112" t="s">
        <v>5141</v>
      </c>
      <c r="V583" s="112">
        <v>646</v>
      </c>
      <c r="W583" s="112">
        <v>758</v>
      </c>
      <c r="X583" s="117" t="s">
        <v>4935</v>
      </c>
      <c r="Y583" s="112">
        <v>401</v>
      </c>
      <c r="Z583" s="112">
        <v>112</v>
      </c>
      <c r="AA583" s="112">
        <v>29300</v>
      </c>
      <c r="AB583" s="112">
        <v>233</v>
      </c>
      <c r="AC583" s="112"/>
      <c r="AD583" s="112"/>
      <c r="AE583" s="112">
        <v>18</v>
      </c>
      <c r="AF583" s="94" t="s">
        <v>8893</v>
      </c>
      <c r="AG583" s="112">
        <v>5138</v>
      </c>
      <c r="AH583" s="112">
        <v>9788</v>
      </c>
      <c r="AI583" s="115" t="s">
        <v>8892</v>
      </c>
      <c r="AJ583" s="115" t="s">
        <v>8891</v>
      </c>
      <c r="AK583" s="115" t="s">
        <v>4950</v>
      </c>
      <c r="AL583" s="115">
        <v>20</v>
      </c>
      <c r="AM583" s="115">
        <v>10</v>
      </c>
      <c r="AN583" s="115">
        <v>5</v>
      </c>
      <c r="AO583" s="115">
        <v>5</v>
      </c>
      <c r="AP583" s="115"/>
      <c r="AQ583" s="187">
        <v>211</v>
      </c>
      <c r="AR583" s="115" t="s">
        <v>4910</v>
      </c>
      <c r="AS583" s="115" t="s">
        <v>4910</v>
      </c>
      <c r="AT583" s="115" t="s">
        <v>8890</v>
      </c>
      <c r="AU583" s="109">
        <v>3979</v>
      </c>
      <c r="AV583" s="109">
        <v>18.857819905213269</v>
      </c>
      <c r="AW583" s="112"/>
      <c r="AX583" s="112"/>
      <c r="AY583" s="112"/>
      <c r="AZ583" s="112"/>
      <c r="BA583" s="112"/>
      <c r="BB583" s="117"/>
      <c r="BC583" s="117"/>
      <c r="BD583" s="117"/>
      <c r="BE583" s="2002" t="s">
        <v>4908</v>
      </c>
      <c r="BF583" s="109"/>
      <c r="BG583" s="109"/>
      <c r="BH583" s="109"/>
      <c r="BI583" s="109"/>
      <c r="BJ583" s="109"/>
      <c r="BK583" s="117"/>
      <c r="BL583" s="117"/>
      <c r="BM583" s="2002"/>
      <c r="BN583" s="2003" t="s">
        <v>4908</v>
      </c>
      <c r="BO583" s="115"/>
      <c r="BP583" s="115"/>
      <c r="BQ583" s="115"/>
      <c r="BR583" s="115"/>
      <c r="BS583" s="115"/>
      <c r="BT583" s="115"/>
      <c r="BU583" s="115"/>
      <c r="BV583" s="115"/>
      <c r="BW583" s="115"/>
      <c r="BX583" s="115"/>
      <c r="BY583" s="115">
        <v>3</v>
      </c>
      <c r="BZ583" s="115"/>
      <c r="CA583" s="115">
        <v>3</v>
      </c>
      <c r="CB583" s="115"/>
      <c r="CC583" s="115">
        <v>1</v>
      </c>
    </row>
    <row r="584" spans="1:81" s="1971" customFormat="1" ht="16.5" customHeight="1">
      <c r="A584" s="186">
        <v>514</v>
      </c>
      <c r="B584" s="505" t="s">
        <v>8795</v>
      </c>
      <c r="C584" s="505" t="s">
        <v>8818</v>
      </c>
      <c r="D584" s="505" t="s">
        <v>4945</v>
      </c>
      <c r="E584" s="505" t="s">
        <v>4944</v>
      </c>
      <c r="F584" s="505" t="s">
        <v>8889</v>
      </c>
      <c r="G584" s="2016" t="s">
        <v>8888</v>
      </c>
      <c r="H584" s="505" t="s">
        <v>8887</v>
      </c>
      <c r="I584" s="505" t="s">
        <v>8886</v>
      </c>
      <c r="J584" s="115" t="s">
        <v>4921</v>
      </c>
      <c r="K584" s="2017" t="s">
        <v>8885</v>
      </c>
      <c r="L584" s="2017" t="s">
        <v>8884</v>
      </c>
      <c r="M584" s="2000" t="s">
        <v>8883</v>
      </c>
      <c r="N584" s="2001" t="s">
        <v>4917</v>
      </c>
      <c r="O584" s="2018"/>
      <c r="P584" s="2001" t="s">
        <v>4953</v>
      </c>
      <c r="Q584" s="112">
        <v>9950</v>
      </c>
      <c r="R584" s="112">
        <v>1310</v>
      </c>
      <c r="S584" s="112">
        <v>562</v>
      </c>
      <c r="T584" s="112">
        <v>542</v>
      </c>
      <c r="U584" s="112"/>
      <c r="V584" s="112">
        <v>20</v>
      </c>
      <c r="W584" s="112"/>
      <c r="X584" s="117"/>
      <c r="Y584" s="112">
        <v>79</v>
      </c>
      <c r="Z584" s="112"/>
      <c r="AA584" s="112"/>
      <c r="AB584" s="112">
        <v>30</v>
      </c>
      <c r="AC584" s="112"/>
      <c r="AD584" s="112"/>
      <c r="AE584" s="112">
        <v>100</v>
      </c>
      <c r="AF584" s="94" t="s">
        <v>8882</v>
      </c>
      <c r="AG584" s="112">
        <v>66</v>
      </c>
      <c r="AH584" s="112">
        <v>301</v>
      </c>
      <c r="AI584" s="505"/>
      <c r="AJ584" s="505"/>
      <c r="AK584" s="505"/>
      <c r="AL584" s="505"/>
      <c r="AM584" s="505"/>
      <c r="AN584" s="505"/>
      <c r="AO584" s="505"/>
      <c r="AP584" s="505"/>
      <c r="AQ584" s="505">
        <v>300</v>
      </c>
      <c r="AR584" s="505" t="s">
        <v>8881</v>
      </c>
      <c r="AS584" s="505" t="s">
        <v>8880</v>
      </c>
      <c r="AT584" s="505" t="s">
        <v>5193</v>
      </c>
      <c r="AU584" s="109">
        <v>50000</v>
      </c>
      <c r="AV584" s="109">
        <v>166.66666666666666</v>
      </c>
      <c r="AW584" s="112">
        <v>2000</v>
      </c>
      <c r="AX584" s="112">
        <v>10000</v>
      </c>
      <c r="AY584" s="112">
        <v>10000</v>
      </c>
      <c r="AZ584" s="112">
        <v>10000</v>
      </c>
      <c r="BA584" s="112">
        <v>10000</v>
      </c>
      <c r="BB584" s="254"/>
      <c r="BC584" s="254"/>
      <c r="BD584" s="254"/>
      <c r="BE584" s="2088"/>
      <c r="BF584" s="109"/>
      <c r="BG584" s="109"/>
      <c r="BH584" s="109"/>
      <c r="BI584" s="109"/>
      <c r="BJ584" s="109"/>
      <c r="BK584" s="254"/>
      <c r="BL584" s="254"/>
      <c r="BM584" s="2088"/>
      <c r="BN584" s="2212"/>
      <c r="BO584" s="505"/>
      <c r="BP584" s="505"/>
      <c r="BQ584" s="505"/>
      <c r="BR584" s="505"/>
      <c r="BS584" s="505"/>
      <c r="BT584" s="505"/>
      <c r="BU584" s="505"/>
      <c r="BV584" s="505"/>
      <c r="BW584" s="505"/>
      <c r="BX584" s="505"/>
      <c r="BY584" s="505"/>
      <c r="BZ584" s="505"/>
      <c r="CA584" s="505">
        <v>3</v>
      </c>
      <c r="CB584" s="505"/>
      <c r="CC584" s="505"/>
    </row>
    <row r="585" spans="1:81" s="2049" customFormat="1" ht="16.5" customHeight="1">
      <c r="A585" s="94">
        <v>515</v>
      </c>
      <c r="B585" s="115" t="s">
        <v>8795</v>
      </c>
      <c r="C585" s="115" t="s">
        <v>8879</v>
      </c>
      <c r="D585" s="115" t="s">
        <v>4945</v>
      </c>
      <c r="E585" s="115" t="s">
        <v>5429</v>
      </c>
      <c r="F585" s="115" t="s">
        <v>8878</v>
      </c>
      <c r="G585" s="1967" t="s">
        <v>8877</v>
      </c>
      <c r="H585" s="186" t="s">
        <v>8876</v>
      </c>
      <c r="I585" s="2013" t="s">
        <v>8875</v>
      </c>
      <c r="J585" s="259" t="s">
        <v>4917</v>
      </c>
      <c r="K585" s="2001" t="s">
        <v>5429</v>
      </c>
      <c r="L585" s="2001" t="s">
        <v>5429</v>
      </c>
      <c r="M585" s="2031" t="s">
        <v>8874</v>
      </c>
      <c r="N585" s="2001" t="s">
        <v>4917</v>
      </c>
      <c r="O585" s="115"/>
      <c r="P585" s="2001" t="s">
        <v>4917</v>
      </c>
      <c r="Q585" s="112">
        <v>10029</v>
      </c>
      <c r="R585" s="112">
        <v>749</v>
      </c>
      <c r="S585" s="112">
        <v>162</v>
      </c>
      <c r="T585" s="112">
        <v>108</v>
      </c>
      <c r="U585" s="112" t="s">
        <v>5141</v>
      </c>
      <c r="V585" s="112">
        <v>54</v>
      </c>
      <c r="W585" s="112">
        <v>54</v>
      </c>
      <c r="X585" s="117" t="s">
        <v>4935</v>
      </c>
      <c r="Y585" s="112">
        <v>108</v>
      </c>
      <c r="Z585" s="112"/>
      <c r="AA585" s="112"/>
      <c r="AB585" s="112">
        <v>27</v>
      </c>
      <c r="AC585" s="112"/>
      <c r="AD585" s="112"/>
      <c r="AE585" s="112">
        <v>20</v>
      </c>
      <c r="AF585" s="94" t="s">
        <v>8873</v>
      </c>
      <c r="AG585" s="112">
        <v>2000</v>
      </c>
      <c r="AH585" s="112">
        <v>3000</v>
      </c>
      <c r="AI585" s="115"/>
      <c r="AJ585" s="115"/>
      <c r="AK585" s="115"/>
      <c r="AL585" s="115">
        <v>2</v>
      </c>
      <c r="AM585" s="115"/>
      <c r="AN585" s="115"/>
      <c r="AO585" s="115">
        <v>2</v>
      </c>
      <c r="AP585" s="115"/>
      <c r="AQ585" s="115">
        <v>260</v>
      </c>
      <c r="AR585" s="115" t="s">
        <v>8872</v>
      </c>
      <c r="AS585" s="115" t="s">
        <v>8872</v>
      </c>
      <c r="AT585" s="115" t="s">
        <v>8871</v>
      </c>
      <c r="AU585" s="109">
        <v>1000</v>
      </c>
      <c r="AV585" s="109">
        <v>3.8461538461538463</v>
      </c>
      <c r="AW585" s="112">
        <v>16000</v>
      </c>
      <c r="AX585" s="112">
        <v>8000</v>
      </c>
      <c r="AY585" s="112">
        <v>8000</v>
      </c>
      <c r="AZ585" s="112">
        <v>8000</v>
      </c>
      <c r="BA585" s="112">
        <v>16000</v>
      </c>
      <c r="BB585" s="117">
        <v>25</v>
      </c>
      <c r="BC585" s="117"/>
      <c r="BD585" s="2002"/>
      <c r="BE585" s="2002" t="s">
        <v>8870</v>
      </c>
      <c r="BF585" s="109"/>
      <c r="BG585" s="109"/>
      <c r="BH585" s="109"/>
      <c r="BI585" s="109"/>
      <c r="BJ585" s="109"/>
      <c r="BK585" s="117"/>
      <c r="BL585" s="117"/>
      <c r="BM585" s="2002"/>
      <c r="BN585" s="2003"/>
      <c r="BO585" s="115"/>
      <c r="BP585" s="115"/>
      <c r="BQ585" s="115"/>
      <c r="BR585" s="115"/>
      <c r="BS585" s="115"/>
      <c r="BT585" s="115"/>
      <c r="BU585" s="115"/>
      <c r="BV585" s="115"/>
      <c r="BW585" s="115"/>
      <c r="BX585" s="115"/>
      <c r="BY585" s="115"/>
      <c r="BZ585" s="115"/>
      <c r="CA585" s="115">
        <v>1</v>
      </c>
      <c r="CB585" s="115"/>
      <c r="CC585" s="115"/>
    </row>
    <row r="586" spans="1:81" s="1971" customFormat="1" ht="16.5" customHeight="1">
      <c r="A586" s="186">
        <v>516</v>
      </c>
      <c r="B586" s="115" t="s">
        <v>8795</v>
      </c>
      <c r="C586" s="115" t="s">
        <v>8869</v>
      </c>
      <c r="D586" s="115" t="s">
        <v>4945</v>
      </c>
      <c r="E586" s="115" t="s">
        <v>4944</v>
      </c>
      <c r="F586" s="115" t="s">
        <v>8868</v>
      </c>
      <c r="G586" s="1967" t="s">
        <v>8867</v>
      </c>
      <c r="H586" s="115" t="s">
        <v>8866</v>
      </c>
      <c r="I586" s="115" t="s">
        <v>8865</v>
      </c>
      <c r="J586" s="115" t="s">
        <v>4921</v>
      </c>
      <c r="K586" s="2013" t="s">
        <v>8864</v>
      </c>
      <c r="L586" s="2013" t="s">
        <v>8863</v>
      </c>
      <c r="M586" s="2000" t="s">
        <v>8862</v>
      </c>
      <c r="N586" s="2307" t="s">
        <v>4921</v>
      </c>
      <c r="O586" s="505" t="s">
        <v>4936</v>
      </c>
      <c r="P586" s="2307" t="s">
        <v>4921</v>
      </c>
      <c r="Q586" s="112">
        <v>1878</v>
      </c>
      <c r="R586" s="112">
        <v>2100</v>
      </c>
      <c r="S586" s="112">
        <v>1649</v>
      </c>
      <c r="T586" s="112">
        <v>1546</v>
      </c>
      <c r="U586" s="112" t="s">
        <v>5141</v>
      </c>
      <c r="V586" s="112">
        <v>103</v>
      </c>
      <c r="W586" s="112">
        <v>283</v>
      </c>
      <c r="X586" s="117" t="s">
        <v>4935</v>
      </c>
      <c r="Y586" s="112">
        <v>60</v>
      </c>
      <c r="Z586" s="112">
        <v>72</v>
      </c>
      <c r="AA586" s="112">
        <v>9000</v>
      </c>
      <c r="AB586" s="112">
        <v>36</v>
      </c>
      <c r="AC586" s="112"/>
      <c r="AD586" s="112"/>
      <c r="AE586" s="112">
        <v>50</v>
      </c>
      <c r="AF586" s="94" t="s">
        <v>8861</v>
      </c>
      <c r="AG586" s="112">
        <v>2098</v>
      </c>
      <c r="AH586" s="112">
        <v>19188</v>
      </c>
      <c r="AI586" s="115" t="s">
        <v>8860</v>
      </c>
      <c r="AJ586" s="115" t="s">
        <v>8859</v>
      </c>
      <c r="AK586" s="115" t="s">
        <v>4911</v>
      </c>
      <c r="AL586" s="115">
        <v>72</v>
      </c>
      <c r="AM586" s="115"/>
      <c r="AN586" s="115">
        <v>72</v>
      </c>
      <c r="AO586" s="115"/>
      <c r="AP586" s="115"/>
      <c r="AQ586" s="115">
        <v>280</v>
      </c>
      <c r="AR586" s="115" t="s">
        <v>8858</v>
      </c>
      <c r="AS586" s="115" t="s">
        <v>8858</v>
      </c>
      <c r="AT586" s="115" t="s">
        <v>8857</v>
      </c>
      <c r="AU586" s="109">
        <v>6834</v>
      </c>
      <c r="AV586" s="109">
        <v>24.407142857142858</v>
      </c>
      <c r="AW586" s="112"/>
      <c r="AX586" s="112"/>
      <c r="AY586" s="112"/>
      <c r="AZ586" s="112"/>
      <c r="BA586" s="112"/>
      <c r="BB586" s="117"/>
      <c r="BC586" s="117"/>
      <c r="BD586" s="117"/>
      <c r="BE586" s="2002"/>
      <c r="BF586" s="109"/>
      <c r="BG586" s="109"/>
      <c r="BH586" s="109"/>
      <c r="BI586" s="109"/>
      <c r="BJ586" s="109"/>
      <c r="BK586" s="117"/>
      <c r="BL586" s="117"/>
      <c r="BM586" s="2002"/>
      <c r="BN586" s="2003"/>
      <c r="BO586" s="115"/>
      <c r="BP586" s="115"/>
      <c r="BQ586" s="115"/>
      <c r="BR586" s="115"/>
      <c r="BS586" s="115"/>
      <c r="BT586" s="115"/>
      <c r="BU586" s="115"/>
      <c r="BV586" s="115"/>
      <c r="BW586" s="115"/>
      <c r="BX586" s="115"/>
      <c r="BY586" s="115">
        <v>4</v>
      </c>
      <c r="BZ586" s="115">
        <v>2</v>
      </c>
      <c r="CA586" s="115">
        <v>1</v>
      </c>
      <c r="CB586" s="115"/>
      <c r="CC586" s="115">
        <v>5</v>
      </c>
    </row>
    <row r="587" spans="1:81" s="2049" customFormat="1" ht="16.5" customHeight="1">
      <c r="A587" s="94">
        <v>517</v>
      </c>
      <c r="B587" s="144" t="s">
        <v>2005</v>
      </c>
      <c r="C587" s="144" t="s">
        <v>2023</v>
      </c>
      <c r="D587" s="144" t="s">
        <v>140</v>
      </c>
      <c r="E587" s="144" t="s">
        <v>5989</v>
      </c>
      <c r="F587" s="144" t="s">
        <v>8856</v>
      </c>
      <c r="G587" s="2295" t="s">
        <v>8855</v>
      </c>
      <c r="H587" s="144" t="s">
        <v>8854</v>
      </c>
      <c r="I587" s="144" t="s">
        <v>8853</v>
      </c>
      <c r="J587" s="144" t="s">
        <v>4953</v>
      </c>
      <c r="K587" s="2017" t="s">
        <v>5989</v>
      </c>
      <c r="L587" s="2017" t="s">
        <v>5989</v>
      </c>
      <c r="M587" s="94" t="s">
        <v>8852</v>
      </c>
      <c r="N587" s="2018" t="s">
        <v>4953</v>
      </c>
      <c r="O587" s="2018"/>
      <c r="P587" s="2018" t="s">
        <v>4953</v>
      </c>
      <c r="Q587" s="112"/>
      <c r="R587" s="112">
        <v>353</v>
      </c>
      <c r="S587" s="112">
        <v>201</v>
      </c>
      <c r="T587" s="112">
        <v>201</v>
      </c>
      <c r="U587" s="112" t="s">
        <v>8851</v>
      </c>
      <c r="V587" s="112"/>
      <c r="W587" s="112"/>
      <c r="X587" s="117" t="s">
        <v>5029</v>
      </c>
      <c r="Y587" s="112"/>
      <c r="Z587" s="112"/>
      <c r="AA587" s="112"/>
      <c r="AB587" s="112"/>
      <c r="AC587" s="112"/>
      <c r="AD587" s="112"/>
      <c r="AE587" s="112">
        <v>50</v>
      </c>
      <c r="AF587" s="94" t="s">
        <v>8850</v>
      </c>
      <c r="AG587" s="112"/>
      <c r="AH587" s="112"/>
      <c r="AI587" s="144" t="s">
        <v>8849</v>
      </c>
      <c r="AJ587" s="144" t="s">
        <v>8848</v>
      </c>
      <c r="AK587" s="144"/>
      <c r="AL587" s="144"/>
      <c r="AM587" s="144"/>
      <c r="AN587" s="144"/>
      <c r="AO587" s="144"/>
      <c r="AP587" s="144"/>
      <c r="AQ587" s="144">
        <v>360</v>
      </c>
      <c r="AR587" s="144" t="s">
        <v>8847</v>
      </c>
      <c r="AS587" s="144" t="s">
        <v>8847</v>
      </c>
      <c r="AT587" s="144" t="s">
        <v>8846</v>
      </c>
      <c r="AU587" s="109">
        <v>13300</v>
      </c>
      <c r="AV587" s="109">
        <v>36.944444444444443</v>
      </c>
      <c r="AW587" s="112"/>
      <c r="AX587" s="112"/>
      <c r="AY587" s="112"/>
      <c r="AZ587" s="112"/>
      <c r="BA587" s="112"/>
      <c r="BB587" s="254"/>
      <c r="BC587" s="254"/>
      <c r="BD587" s="254"/>
      <c r="BE587" s="2021" t="s">
        <v>5128</v>
      </c>
      <c r="BF587" s="109"/>
      <c r="BG587" s="109"/>
      <c r="BH587" s="109"/>
      <c r="BI587" s="109"/>
      <c r="BJ587" s="109"/>
      <c r="BK587" s="254"/>
      <c r="BL587" s="254"/>
      <c r="BM587" s="2021"/>
      <c r="BN587" s="2022"/>
      <c r="BO587" s="144"/>
      <c r="BP587" s="144"/>
      <c r="BQ587" s="144"/>
      <c r="BR587" s="144"/>
      <c r="BS587" s="144"/>
      <c r="BT587" s="144"/>
      <c r="BU587" s="144"/>
      <c r="BV587" s="144"/>
      <c r="BW587" s="144"/>
      <c r="BX587" s="144"/>
      <c r="BY587" s="144"/>
      <c r="BZ587" s="144"/>
      <c r="CA587" s="144"/>
      <c r="CB587" s="144"/>
      <c r="CC587" s="144"/>
    </row>
    <row r="588" spans="1:81" s="1971" customFormat="1" ht="16.5" customHeight="1">
      <c r="A588" s="186">
        <v>518</v>
      </c>
      <c r="B588" s="505" t="s">
        <v>2005</v>
      </c>
      <c r="C588" s="505" t="s">
        <v>2039</v>
      </c>
      <c r="D588" s="505" t="s">
        <v>140</v>
      </c>
      <c r="E588" s="505" t="s">
        <v>8845</v>
      </c>
      <c r="F588" s="505" t="s">
        <v>8844</v>
      </c>
      <c r="G588" s="2016" t="s">
        <v>8843</v>
      </c>
      <c r="H588" s="505"/>
      <c r="I588" s="505" t="s">
        <v>8842</v>
      </c>
      <c r="J588" s="505" t="s">
        <v>4993</v>
      </c>
      <c r="K588" s="2017" t="s">
        <v>8841</v>
      </c>
      <c r="L588" s="94" t="s">
        <v>8840</v>
      </c>
      <c r="M588" s="94"/>
      <c r="N588" s="2018" t="s">
        <v>4953</v>
      </c>
      <c r="O588" s="2018"/>
      <c r="P588" s="2018" t="s">
        <v>4953</v>
      </c>
      <c r="Q588" s="112">
        <v>1528</v>
      </c>
      <c r="R588" s="112">
        <v>1036</v>
      </c>
      <c r="S588" s="112">
        <v>594</v>
      </c>
      <c r="T588" s="112">
        <v>594</v>
      </c>
      <c r="U588" s="112"/>
      <c r="V588" s="112"/>
      <c r="W588" s="112">
        <v>33</v>
      </c>
      <c r="X588" s="117" t="s">
        <v>5029</v>
      </c>
      <c r="Y588" s="112"/>
      <c r="Z588" s="112"/>
      <c r="AA588" s="112"/>
      <c r="AB588" s="112">
        <v>33</v>
      </c>
      <c r="AC588" s="112"/>
      <c r="AD588" s="112"/>
      <c r="AE588" s="112"/>
      <c r="AF588" s="94" t="s">
        <v>8839</v>
      </c>
      <c r="AG588" s="112">
        <v>600</v>
      </c>
      <c r="AH588" s="112">
        <v>600</v>
      </c>
      <c r="AI588" s="505"/>
      <c r="AJ588" s="505"/>
      <c r="AK588" s="505"/>
      <c r="AL588" s="505"/>
      <c r="AM588" s="505"/>
      <c r="AN588" s="505"/>
      <c r="AO588" s="505"/>
      <c r="AP588" s="505"/>
      <c r="AQ588" s="505" t="s">
        <v>5091</v>
      </c>
      <c r="AR588" s="505"/>
      <c r="AS588" s="505"/>
      <c r="AT588" s="505"/>
      <c r="AU588" s="117" t="s">
        <v>5091</v>
      </c>
      <c r="AV588" s="109"/>
      <c r="AW588" s="112"/>
      <c r="AX588" s="112"/>
      <c r="AY588" s="112"/>
      <c r="AZ588" s="112"/>
      <c r="BA588" s="112"/>
      <c r="BB588" s="254"/>
      <c r="BC588" s="254"/>
      <c r="BD588" s="254"/>
      <c r="BE588" s="2021"/>
      <c r="BF588" s="109"/>
      <c r="BG588" s="109"/>
      <c r="BH588" s="109"/>
      <c r="BI588" s="109"/>
      <c r="BJ588" s="109"/>
      <c r="BK588" s="254"/>
      <c r="BL588" s="254"/>
      <c r="BM588" s="2021"/>
      <c r="BN588" s="2022"/>
      <c r="BO588" s="505"/>
      <c r="BP588" s="505"/>
      <c r="BQ588" s="505"/>
      <c r="BR588" s="505"/>
      <c r="BS588" s="505"/>
      <c r="BT588" s="505"/>
      <c r="BU588" s="505"/>
      <c r="BV588" s="505"/>
      <c r="BW588" s="505"/>
      <c r="BX588" s="505"/>
      <c r="BY588" s="505"/>
      <c r="BZ588" s="505"/>
      <c r="CA588" s="505"/>
      <c r="CB588" s="505"/>
      <c r="CC588" s="505"/>
    </row>
    <row r="589" spans="1:81" s="2049" customFormat="1" ht="16.5" customHeight="1">
      <c r="A589" s="2132"/>
      <c r="B589" s="167" t="s">
        <v>8838</v>
      </c>
      <c r="C589" s="2133"/>
      <c r="D589" s="2133">
        <v>12</v>
      </c>
      <c r="E589" s="2134"/>
      <c r="F589" s="229"/>
      <c r="G589" s="2159"/>
      <c r="H589" s="229"/>
      <c r="I589" s="229"/>
      <c r="J589" s="229"/>
      <c r="K589" s="2160"/>
      <c r="L589" s="2160"/>
      <c r="M589" s="2238"/>
      <c r="N589" s="2161"/>
      <c r="O589" s="2161"/>
      <c r="P589" s="2161"/>
      <c r="Q589" s="160"/>
      <c r="R589" s="160"/>
      <c r="S589" s="160"/>
      <c r="T589" s="160"/>
      <c r="U589" s="160"/>
      <c r="V589" s="160"/>
      <c r="W589" s="160"/>
      <c r="X589" s="162"/>
      <c r="Y589" s="160"/>
      <c r="Z589" s="160"/>
      <c r="AA589" s="160"/>
      <c r="AB589" s="160"/>
      <c r="AC589" s="160"/>
      <c r="AD589" s="160"/>
      <c r="AE589" s="160"/>
      <c r="AF589" s="317"/>
      <c r="AG589" s="160"/>
      <c r="AH589" s="160"/>
      <c r="AI589" s="162"/>
      <c r="AJ589" s="162"/>
      <c r="AK589" s="229"/>
      <c r="AL589" s="229"/>
      <c r="AM589" s="229"/>
      <c r="AN589" s="229"/>
      <c r="AO589" s="229"/>
      <c r="AP589" s="229"/>
      <c r="AQ589" s="229"/>
      <c r="AR589" s="229"/>
      <c r="AS589" s="229"/>
      <c r="AT589" s="229"/>
      <c r="AU589" s="158"/>
      <c r="AV589" s="158"/>
      <c r="AW589" s="160"/>
      <c r="AX589" s="160"/>
      <c r="AY589" s="160"/>
      <c r="AZ589" s="160"/>
      <c r="BA589" s="160"/>
      <c r="BB589" s="162"/>
      <c r="BC589" s="162"/>
      <c r="BD589" s="162"/>
      <c r="BE589" s="162"/>
      <c r="BF589" s="158"/>
      <c r="BG589" s="158"/>
      <c r="BH589" s="158"/>
      <c r="BI589" s="158"/>
      <c r="BJ589" s="158"/>
      <c r="BK589" s="162"/>
      <c r="BL589" s="162"/>
      <c r="BM589" s="162"/>
      <c r="BN589" s="2263"/>
      <c r="BO589" s="229"/>
      <c r="BP589" s="229"/>
      <c r="BQ589" s="229"/>
      <c r="BR589" s="229"/>
      <c r="BS589" s="229"/>
      <c r="BT589" s="229"/>
      <c r="BU589" s="229"/>
      <c r="BV589" s="229"/>
      <c r="BW589" s="229"/>
      <c r="BX589" s="229"/>
      <c r="BY589" s="229"/>
      <c r="BZ589" s="229"/>
      <c r="CA589" s="229"/>
      <c r="CB589" s="229"/>
      <c r="CC589" s="229"/>
    </row>
    <row r="590" spans="1:81" s="1971" customFormat="1" ht="16.5" customHeight="1">
      <c r="A590" s="186">
        <v>519</v>
      </c>
      <c r="B590" s="115" t="s">
        <v>2005</v>
      </c>
      <c r="C590" s="115" t="s">
        <v>2006</v>
      </c>
      <c r="D590" s="115" t="s">
        <v>5624</v>
      </c>
      <c r="E590" s="115" t="s">
        <v>4926</v>
      </c>
      <c r="F590" s="115" t="s">
        <v>8837</v>
      </c>
      <c r="G590" s="1967" t="s">
        <v>8836</v>
      </c>
      <c r="H590" s="115" t="s">
        <v>8835</v>
      </c>
      <c r="I590" s="115" t="s">
        <v>8834</v>
      </c>
      <c r="J590" s="115" t="s">
        <v>4993</v>
      </c>
      <c r="K590" s="2013" t="s">
        <v>8833</v>
      </c>
      <c r="L590" s="2013" t="s">
        <v>8832</v>
      </c>
      <c r="M590" s="259" t="s">
        <v>8831</v>
      </c>
      <c r="N590" s="2001" t="s">
        <v>4953</v>
      </c>
      <c r="O590" s="2001"/>
      <c r="P590" s="2001" t="s">
        <v>4953</v>
      </c>
      <c r="Q590" s="112">
        <v>2669</v>
      </c>
      <c r="R590" s="112">
        <v>2669</v>
      </c>
      <c r="S590" s="112">
        <v>2902</v>
      </c>
      <c r="T590" s="112">
        <v>2506</v>
      </c>
      <c r="U590" s="112" t="s">
        <v>5072</v>
      </c>
      <c r="V590" s="112">
        <v>396</v>
      </c>
      <c r="W590" s="112">
        <v>132</v>
      </c>
      <c r="X590" s="117" t="s">
        <v>5029</v>
      </c>
      <c r="Y590" s="112"/>
      <c r="Z590" s="112">
        <v>45</v>
      </c>
      <c r="AA590" s="112">
        <v>500</v>
      </c>
      <c r="AB590" s="112">
        <v>9</v>
      </c>
      <c r="AC590" s="112"/>
      <c r="AD590" s="112"/>
      <c r="AE590" s="112">
        <v>110</v>
      </c>
      <c r="AF590" s="94" t="s">
        <v>8830</v>
      </c>
      <c r="AG590" s="112">
        <v>9806</v>
      </c>
      <c r="AH590" s="112">
        <v>11390</v>
      </c>
      <c r="AI590" s="115"/>
      <c r="AJ590" s="115"/>
      <c r="AK590" s="115" t="s">
        <v>6616</v>
      </c>
      <c r="AL590" s="115">
        <v>5</v>
      </c>
      <c r="AM590" s="115">
        <v>1</v>
      </c>
      <c r="AN590" s="115">
        <v>3</v>
      </c>
      <c r="AO590" s="115">
        <v>1</v>
      </c>
      <c r="AP590" s="115"/>
      <c r="AQ590" s="115">
        <v>300</v>
      </c>
      <c r="AR590" s="240" t="s">
        <v>5050</v>
      </c>
      <c r="AS590" s="240" t="s">
        <v>5050</v>
      </c>
      <c r="AT590" s="115" t="s">
        <v>8829</v>
      </c>
      <c r="AU590" s="109">
        <v>6692</v>
      </c>
      <c r="AV590" s="109">
        <v>22.306666666666668</v>
      </c>
      <c r="AW590" s="112">
        <v>5000</v>
      </c>
      <c r="AX590" s="112">
        <v>0</v>
      </c>
      <c r="AY590" s="112">
        <v>3000</v>
      </c>
      <c r="AZ590" s="112">
        <v>4000</v>
      </c>
      <c r="BA590" s="112">
        <v>5000</v>
      </c>
      <c r="BB590" s="117">
        <v>10</v>
      </c>
      <c r="BC590" s="117"/>
      <c r="BD590" s="117" t="s">
        <v>8828</v>
      </c>
      <c r="BE590" s="2002" t="s">
        <v>8827</v>
      </c>
      <c r="BF590" s="109">
        <v>5000</v>
      </c>
      <c r="BG590" s="109">
        <v>0</v>
      </c>
      <c r="BH590" s="109">
        <v>3000</v>
      </c>
      <c r="BI590" s="109">
        <v>4000</v>
      </c>
      <c r="BJ590" s="109">
        <v>5000</v>
      </c>
      <c r="BK590" s="117"/>
      <c r="BL590" s="117"/>
      <c r="BM590" s="2002" t="s">
        <v>8828</v>
      </c>
      <c r="BN590" s="2003" t="s">
        <v>8827</v>
      </c>
      <c r="BO590" s="115"/>
      <c r="BP590" s="115"/>
      <c r="BQ590" s="115"/>
      <c r="BR590" s="115"/>
      <c r="BS590" s="115"/>
      <c r="BT590" s="115"/>
      <c r="BU590" s="115"/>
      <c r="BV590" s="115"/>
      <c r="BW590" s="115"/>
      <c r="BX590" s="115"/>
      <c r="BY590" s="115">
        <v>3</v>
      </c>
      <c r="BZ590" s="115"/>
      <c r="CA590" s="115">
        <v>1</v>
      </c>
      <c r="CB590" s="115"/>
      <c r="CC590" s="115"/>
    </row>
    <row r="591" spans="1:81" s="187" customFormat="1" ht="16.5" customHeight="1">
      <c r="A591" s="186">
        <v>520</v>
      </c>
      <c r="B591" s="505" t="s">
        <v>2005</v>
      </c>
      <c r="C591" s="505" t="s">
        <v>2039</v>
      </c>
      <c r="D591" s="94" t="s">
        <v>8194</v>
      </c>
      <c r="E591" s="505" t="s">
        <v>4944</v>
      </c>
      <c r="F591" s="505" t="s">
        <v>8826</v>
      </c>
      <c r="G591" s="2016" t="s">
        <v>8825</v>
      </c>
      <c r="H591" s="505" t="s">
        <v>8824</v>
      </c>
      <c r="I591" s="505" t="s">
        <v>8823</v>
      </c>
      <c r="J591" s="505" t="s">
        <v>4993</v>
      </c>
      <c r="K591" s="2017" t="s">
        <v>6405</v>
      </c>
      <c r="L591" s="2017" t="s">
        <v>8813</v>
      </c>
      <c r="M591" s="94" t="s">
        <v>8822</v>
      </c>
      <c r="N591" s="2018" t="s">
        <v>4953</v>
      </c>
      <c r="O591" s="505"/>
      <c r="P591" s="2018" t="s">
        <v>4953</v>
      </c>
      <c r="Q591" s="112">
        <v>1800</v>
      </c>
      <c r="R591" s="112">
        <v>1440</v>
      </c>
      <c r="S591" s="112">
        <v>1044</v>
      </c>
      <c r="T591" s="112">
        <v>832</v>
      </c>
      <c r="U591" s="112"/>
      <c r="V591" s="112">
        <v>212</v>
      </c>
      <c r="W591" s="112">
        <v>86</v>
      </c>
      <c r="X591" s="117" t="s">
        <v>5040</v>
      </c>
      <c r="Y591" s="112"/>
      <c r="Z591" s="112"/>
      <c r="AA591" s="112">
        <v>9962</v>
      </c>
      <c r="AB591" s="112">
        <v>95</v>
      </c>
      <c r="AC591" s="112"/>
      <c r="AD591" s="112"/>
      <c r="AE591" s="112"/>
      <c r="AF591" s="94" t="s">
        <v>5938</v>
      </c>
      <c r="AG591" s="112"/>
      <c r="AH591" s="112">
        <v>1277</v>
      </c>
      <c r="AI591" s="505" t="s">
        <v>8821</v>
      </c>
      <c r="AJ591" s="505" t="s">
        <v>8820</v>
      </c>
      <c r="AK591" s="505" t="s">
        <v>4950</v>
      </c>
      <c r="AL591" s="505"/>
      <c r="AM591" s="505"/>
      <c r="AN591" s="505"/>
      <c r="AO591" s="505"/>
      <c r="AP591" s="505"/>
      <c r="AQ591" s="505">
        <v>7</v>
      </c>
      <c r="AR591" s="505" t="s">
        <v>7789</v>
      </c>
      <c r="AS591" s="505"/>
      <c r="AT591" s="505" t="s">
        <v>8819</v>
      </c>
      <c r="AU591" s="109">
        <v>100</v>
      </c>
      <c r="AV591" s="109">
        <v>14.285714285714286</v>
      </c>
      <c r="AW591" s="112"/>
      <c r="AX591" s="112"/>
      <c r="AY591" s="112"/>
      <c r="AZ591" s="112"/>
      <c r="BA591" s="112"/>
      <c r="BB591" s="254"/>
      <c r="BC591" s="254"/>
      <c r="BD591" s="254"/>
      <c r="BE591" s="2088" t="s">
        <v>4908</v>
      </c>
      <c r="BF591" s="109"/>
      <c r="BG591" s="109"/>
      <c r="BH591" s="109"/>
      <c r="BI591" s="109"/>
      <c r="BJ591" s="109"/>
      <c r="BK591" s="254"/>
      <c r="BL591" s="254"/>
      <c r="BM591" s="2088"/>
      <c r="BN591" s="2212"/>
      <c r="BO591" s="505"/>
      <c r="BP591" s="505"/>
      <c r="BQ591" s="505"/>
      <c r="BR591" s="505"/>
      <c r="BS591" s="505"/>
      <c r="BT591" s="505"/>
      <c r="BU591" s="505"/>
      <c r="BV591" s="505"/>
      <c r="BW591" s="505"/>
      <c r="BX591" s="505"/>
      <c r="BY591" s="505">
        <v>1</v>
      </c>
      <c r="BZ591" s="505"/>
      <c r="CA591" s="505"/>
      <c r="CB591" s="505">
        <v>2</v>
      </c>
      <c r="CC591" s="505"/>
    </row>
    <row r="592" spans="1:81" s="1971" customFormat="1" ht="16.5" customHeight="1">
      <c r="A592" s="186">
        <v>521</v>
      </c>
      <c r="B592" s="505" t="s">
        <v>8795</v>
      </c>
      <c r="C592" s="505" t="s">
        <v>8818</v>
      </c>
      <c r="D592" s="505" t="s">
        <v>4927</v>
      </c>
      <c r="E592" s="505" t="s">
        <v>4944</v>
      </c>
      <c r="F592" s="505" t="s">
        <v>8817</v>
      </c>
      <c r="G592" s="2016" t="s">
        <v>8816</v>
      </c>
      <c r="H592" s="505" t="s">
        <v>8815</v>
      </c>
      <c r="I592" s="505" t="s">
        <v>8814</v>
      </c>
      <c r="J592" s="505" t="s">
        <v>4993</v>
      </c>
      <c r="K592" s="2017" t="s">
        <v>7735</v>
      </c>
      <c r="L592" s="2017" t="s">
        <v>8813</v>
      </c>
      <c r="M592" s="2000" t="s">
        <v>8812</v>
      </c>
      <c r="N592" s="2018" t="s">
        <v>4917</v>
      </c>
      <c r="O592" s="2018"/>
      <c r="P592" s="2018" t="s">
        <v>4917</v>
      </c>
      <c r="Q592" s="112">
        <v>9908</v>
      </c>
      <c r="R592" s="112">
        <v>2436</v>
      </c>
      <c r="S592" s="112">
        <v>730</v>
      </c>
      <c r="T592" s="112">
        <v>365</v>
      </c>
      <c r="U592" s="112" t="s">
        <v>5141</v>
      </c>
      <c r="V592" s="112">
        <v>365</v>
      </c>
      <c r="W592" s="112">
        <v>499</v>
      </c>
      <c r="X592" s="117" t="s">
        <v>4935</v>
      </c>
      <c r="Y592" s="112">
        <v>63</v>
      </c>
      <c r="Z592" s="112">
        <v>122</v>
      </c>
      <c r="AA592" s="112">
        <v>19689</v>
      </c>
      <c r="AB592" s="112">
        <v>63</v>
      </c>
      <c r="AC592" s="112"/>
      <c r="AD592" s="112"/>
      <c r="AE592" s="112" t="s">
        <v>8811</v>
      </c>
      <c r="AF592" s="94" t="s">
        <v>8810</v>
      </c>
      <c r="AG592" s="112"/>
      <c r="AH592" s="112">
        <v>8076</v>
      </c>
      <c r="AI592" s="505" t="s">
        <v>8809</v>
      </c>
      <c r="AJ592" s="505" t="s">
        <v>8808</v>
      </c>
      <c r="AK592" s="505" t="s">
        <v>5183</v>
      </c>
      <c r="AL592" s="505">
        <v>8</v>
      </c>
      <c r="AM592" s="505">
        <v>2</v>
      </c>
      <c r="AN592" s="505">
        <v>1</v>
      </c>
      <c r="AO592" s="505">
        <v>4</v>
      </c>
      <c r="AP592" s="505">
        <v>1</v>
      </c>
      <c r="AQ592" s="505">
        <v>249</v>
      </c>
      <c r="AR592" s="505" t="s">
        <v>7249</v>
      </c>
      <c r="AS592" s="505"/>
      <c r="AT592" s="505" t="s">
        <v>8807</v>
      </c>
      <c r="AU592" s="109">
        <v>18817</v>
      </c>
      <c r="AV592" s="109">
        <v>75.570281124497996</v>
      </c>
      <c r="AW592" s="112"/>
      <c r="AX592" s="112"/>
      <c r="AY592" s="112"/>
      <c r="AZ592" s="112"/>
      <c r="BA592" s="112"/>
      <c r="BB592" s="254"/>
      <c r="BC592" s="254"/>
      <c r="BD592" s="254"/>
      <c r="BE592" s="2088" t="s">
        <v>4908</v>
      </c>
      <c r="BF592" s="109"/>
      <c r="BG592" s="109"/>
      <c r="BH592" s="109"/>
      <c r="BI592" s="109"/>
      <c r="BJ592" s="109"/>
      <c r="BK592" s="254"/>
      <c r="BL592" s="254"/>
      <c r="BM592" s="2088"/>
      <c r="BN592" s="2212" t="s">
        <v>4908</v>
      </c>
      <c r="BO592" s="505">
        <v>1</v>
      </c>
      <c r="BP592" s="505"/>
      <c r="BQ592" s="505">
        <v>1</v>
      </c>
      <c r="BR592" s="505">
        <v>1</v>
      </c>
      <c r="BS592" s="505"/>
      <c r="BT592" s="505"/>
      <c r="BU592" s="505">
        <v>2</v>
      </c>
      <c r="BV592" s="505"/>
      <c r="BW592" s="505"/>
      <c r="BX592" s="505"/>
      <c r="BY592" s="505"/>
      <c r="BZ592" s="505"/>
      <c r="CA592" s="505"/>
      <c r="CB592" s="505"/>
      <c r="CC592" s="505"/>
    </row>
    <row r="593" spans="1:81" s="187" customFormat="1" ht="16.5" customHeight="1">
      <c r="A593" s="186">
        <v>522</v>
      </c>
      <c r="B593" s="505" t="s">
        <v>2005</v>
      </c>
      <c r="C593" s="505" t="s">
        <v>2039</v>
      </c>
      <c r="D593" s="505" t="s">
        <v>5624</v>
      </c>
      <c r="E593" s="505" t="s">
        <v>4926</v>
      </c>
      <c r="F593" s="505" t="s">
        <v>8806</v>
      </c>
      <c r="G593" s="2016" t="s">
        <v>8805</v>
      </c>
      <c r="H593" s="505" t="s">
        <v>8804</v>
      </c>
      <c r="I593" s="94" t="s">
        <v>8803</v>
      </c>
      <c r="J593" s="505" t="s">
        <v>4993</v>
      </c>
      <c r="K593" s="94" t="s">
        <v>8802</v>
      </c>
      <c r="L593" s="94" t="s">
        <v>8801</v>
      </c>
      <c r="M593" s="94" t="s">
        <v>8800</v>
      </c>
      <c r="N593" s="94" t="s">
        <v>4953</v>
      </c>
      <c r="O593" s="94"/>
      <c r="P593" s="94" t="s">
        <v>4953</v>
      </c>
      <c r="Q593" s="112" t="s">
        <v>8799</v>
      </c>
      <c r="R593" s="112">
        <v>7495.72</v>
      </c>
      <c r="S593" s="112">
        <v>1823</v>
      </c>
      <c r="T593" s="112">
        <v>1523</v>
      </c>
      <c r="U593" s="112" t="s">
        <v>4952</v>
      </c>
      <c r="V593" s="112">
        <v>300</v>
      </c>
      <c r="W593" s="112">
        <v>800</v>
      </c>
      <c r="X593" s="117" t="s">
        <v>5029</v>
      </c>
      <c r="Y593" s="112">
        <v>321</v>
      </c>
      <c r="Z593" s="112">
        <v>284</v>
      </c>
      <c r="AA593" s="112">
        <v>9630</v>
      </c>
      <c r="AB593" s="112">
        <v>286</v>
      </c>
      <c r="AC593" s="112"/>
      <c r="AD593" s="112"/>
      <c r="AE593" s="112" t="s">
        <v>8798</v>
      </c>
      <c r="AF593" s="94" t="s">
        <v>8797</v>
      </c>
      <c r="AG593" s="112">
        <v>51213</v>
      </c>
      <c r="AH593" s="112">
        <v>51213</v>
      </c>
      <c r="AI593" s="505"/>
      <c r="AJ593" s="505"/>
      <c r="AK593" s="94" t="s">
        <v>4987</v>
      </c>
      <c r="AL593" s="505">
        <v>11</v>
      </c>
      <c r="AM593" s="505">
        <v>1</v>
      </c>
      <c r="AN593" s="505">
        <v>1</v>
      </c>
      <c r="AO593" s="505">
        <v>9</v>
      </c>
      <c r="AP593" s="505"/>
      <c r="AQ593" s="505">
        <v>97</v>
      </c>
      <c r="AR593" s="115" t="s">
        <v>4910</v>
      </c>
      <c r="AS593" s="115" t="s">
        <v>4910</v>
      </c>
      <c r="AT593" s="505" t="s">
        <v>8796</v>
      </c>
      <c r="AU593" s="109">
        <v>1819</v>
      </c>
      <c r="AV593" s="109">
        <v>18.75257731958763</v>
      </c>
      <c r="AW593" s="112"/>
      <c r="AX593" s="112"/>
      <c r="AY593" s="112"/>
      <c r="AZ593" s="112"/>
      <c r="BA593" s="112"/>
      <c r="BB593" s="254"/>
      <c r="BC593" s="254"/>
      <c r="BD593" s="2021"/>
      <c r="BE593" s="2021" t="s">
        <v>5128</v>
      </c>
      <c r="BF593" s="109"/>
      <c r="BG593" s="109"/>
      <c r="BH593" s="109"/>
      <c r="BI593" s="109"/>
      <c r="BJ593" s="109"/>
      <c r="BK593" s="254"/>
      <c r="BL593" s="254"/>
      <c r="BM593" s="2021"/>
      <c r="BN593" s="2022" t="s">
        <v>5128</v>
      </c>
      <c r="BO593" s="505">
        <v>1</v>
      </c>
      <c r="BP593" s="94"/>
      <c r="BQ593" s="505">
        <v>1</v>
      </c>
      <c r="BR593" s="94">
        <v>2</v>
      </c>
      <c r="BS593" s="94">
        <v>3</v>
      </c>
      <c r="BT593" s="94">
        <v>1</v>
      </c>
      <c r="BU593" s="94">
        <v>3</v>
      </c>
      <c r="BV593" s="94"/>
      <c r="BW593" s="94"/>
      <c r="BX593" s="94"/>
      <c r="BY593" s="94"/>
      <c r="BZ593" s="505"/>
      <c r="CA593" s="505"/>
      <c r="CB593" s="505"/>
      <c r="CC593" s="505"/>
    </row>
    <row r="594" spans="1:81" s="1971" customFormat="1" ht="16.5" customHeight="1">
      <c r="A594" s="186">
        <v>523</v>
      </c>
      <c r="B594" s="115" t="s">
        <v>8795</v>
      </c>
      <c r="C594" s="115" t="s">
        <v>8794</v>
      </c>
      <c r="D594" s="115" t="s">
        <v>4927</v>
      </c>
      <c r="E594" s="115" t="s">
        <v>4944</v>
      </c>
      <c r="F594" s="115" t="s">
        <v>8793</v>
      </c>
      <c r="G594" s="1967" t="s">
        <v>8792</v>
      </c>
      <c r="H594" s="115" t="s">
        <v>8791</v>
      </c>
      <c r="I594" s="115" t="s">
        <v>8790</v>
      </c>
      <c r="J594" s="115" t="s">
        <v>4921</v>
      </c>
      <c r="K594" s="2013" t="s">
        <v>8789</v>
      </c>
      <c r="L594" s="2013" t="s">
        <v>8788</v>
      </c>
      <c r="M594" s="94" t="s">
        <v>8787</v>
      </c>
      <c r="N594" s="2001" t="s">
        <v>4917</v>
      </c>
      <c r="O594" s="2001"/>
      <c r="P594" s="2001" t="s">
        <v>4917</v>
      </c>
      <c r="Q594" s="112">
        <v>553801</v>
      </c>
      <c r="R594" s="112">
        <v>1642</v>
      </c>
      <c r="S594" s="112">
        <v>562</v>
      </c>
      <c r="T594" s="112">
        <v>458</v>
      </c>
      <c r="U594" s="112" t="s">
        <v>5780</v>
      </c>
      <c r="V594" s="112">
        <v>104</v>
      </c>
      <c r="W594" s="112">
        <v>227</v>
      </c>
      <c r="X594" s="117" t="s">
        <v>4935</v>
      </c>
      <c r="Y594" s="112">
        <v>847</v>
      </c>
      <c r="Z594" s="112">
        <v>34</v>
      </c>
      <c r="AA594" s="112">
        <v>7055</v>
      </c>
      <c r="AB594" s="112">
        <v>76</v>
      </c>
      <c r="AC594" s="112"/>
      <c r="AD594" s="112"/>
      <c r="AE594" s="112">
        <v>106</v>
      </c>
      <c r="AF594" s="94" t="s">
        <v>8786</v>
      </c>
      <c r="AG594" s="112">
        <v>782</v>
      </c>
      <c r="AH594" s="112">
        <v>1376</v>
      </c>
      <c r="AI594" s="115" t="s">
        <v>8785</v>
      </c>
      <c r="AJ594" s="115" t="s">
        <v>8784</v>
      </c>
      <c r="AK594" s="115" t="s">
        <v>4950</v>
      </c>
      <c r="AL594" s="115">
        <v>15</v>
      </c>
      <c r="AM594" s="115">
        <v>1</v>
      </c>
      <c r="AN594" s="115">
        <v>2</v>
      </c>
      <c r="AO594" s="115">
        <v>8</v>
      </c>
      <c r="AP594" s="115">
        <v>4</v>
      </c>
      <c r="AQ594" s="115">
        <v>248</v>
      </c>
      <c r="AR594" s="115" t="s">
        <v>4910</v>
      </c>
      <c r="AS594" s="115" t="s">
        <v>6464</v>
      </c>
      <c r="AT594" s="115" t="s">
        <v>8783</v>
      </c>
      <c r="AU594" s="109">
        <v>2500</v>
      </c>
      <c r="AV594" s="109">
        <v>10.080645161290322</v>
      </c>
      <c r="AW594" s="112"/>
      <c r="AX594" s="112"/>
      <c r="AY594" s="112"/>
      <c r="AZ594" s="112"/>
      <c r="BA594" s="112"/>
      <c r="BB594" s="117"/>
      <c r="BC594" s="117"/>
      <c r="BD594" s="117"/>
      <c r="BE594" s="2002" t="s">
        <v>4908</v>
      </c>
      <c r="BF594" s="109"/>
      <c r="BG594" s="109"/>
      <c r="BH594" s="109"/>
      <c r="BI594" s="109"/>
      <c r="BJ594" s="109"/>
      <c r="BK594" s="117"/>
      <c r="BL594" s="117"/>
      <c r="BM594" s="2002"/>
      <c r="BN594" s="2003" t="s">
        <v>4908</v>
      </c>
      <c r="BO594" s="115">
        <v>1</v>
      </c>
      <c r="BP594" s="115"/>
      <c r="BQ594" s="115">
        <v>1</v>
      </c>
      <c r="BR594" s="115"/>
      <c r="BS594" s="115">
        <v>1</v>
      </c>
      <c r="BT594" s="115"/>
      <c r="BU594" s="115"/>
      <c r="BV594" s="115"/>
      <c r="BW594" s="115"/>
      <c r="BX594" s="115"/>
      <c r="BY594" s="115"/>
      <c r="BZ594" s="115"/>
      <c r="CA594" s="115"/>
      <c r="CB594" s="115"/>
      <c r="CC594" s="115"/>
    </row>
    <row r="595" spans="1:81" s="2049" customFormat="1" ht="16.5" customHeight="1">
      <c r="A595" s="2132"/>
      <c r="B595" s="167" t="s">
        <v>8782</v>
      </c>
      <c r="C595" s="2133"/>
      <c r="D595" s="2133">
        <v>5</v>
      </c>
      <c r="E595" s="2134"/>
      <c r="F595" s="229"/>
      <c r="G595" s="2159"/>
      <c r="H595" s="229"/>
      <c r="I595" s="229"/>
      <c r="J595" s="229"/>
      <c r="K595" s="2160"/>
      <c r="L595" s="2160"/>
      <c r="M595" s="2238"/>
      <c r="N595" s="2161"/>
      <c r="O595" s="2161"/>
      <c r="P595" s="2161"/>
      <c r="Q595" s="160"/>
      <c r="R595" s="160"/>
      <c r="S595" s="160"/>
      <c r="T595" s="160"/>
      <c r="U595" s="160"/>
      <c r="V595" s="160"/>
      <c r="W595" s="160"/>
      <c r="X595" s="162"/>
      <c r="Y595" s="160"/>
      <c r="Z595" s="160"/>
      <c r="AA595" s="160"/>
      <c r="AB595" s="160"/>
      <c r="AC595" s="160"/>
      <c r="AD595" s="160"/>
      <c r="AE595" s="160"/>
      <c r="AF595" s="317"/>
      <c r="AG595" s="160"/>
      <c r="AH595" s="160"/>
      <c r="AI595" s="162"/>
      <c r="AJ595" s="162"/>
      <c r="AK595" s="229"/>
      <c r="AL595" s="229"/>
      <c r="AM595" s="229"/>
      <c r="AN595" s="229"/>
      <c r="AO595" s="229"/>
      <c r="AP595" s="229"/>
      <c r="AQ595" s="229"/>
      <c r="AR595" s="229"/>
      <c r="AS595" s="229"/>
      <c r="AT595" s="229"/>
      <c r="AU595" s="158"/>
      <c r="AV595" s="158"/>
      <c r="AW595" s="160"/>
      <c r="AX595" s="160"/>
      <c r="AY595" s="160"/>
      <c r="AZ595" s="160"/>
      <c r="BA595" s="160"/>
      <c r="BB595" s="162"/>
      <c r="BC595" s="162"/>
      <c r="BD595" s="162"/>
      <c r="BE595" s="162"/>
      <c r="BF595" s="158"/>
      <c r="BG595" s="158"/>
      <c r="BH595" s="158"/>
      <c r="BI595" s="158"/>
      <c r="BJ595" s="158"/>
      <c r="BK595" s="162"/>
      <c r="BL595" s="162"/>
      <c r="BM595" s="162"/>
      <c r="BN595" s="2263"/>
      <c r="BO595" s="229"/>
      <c r="BP595" s="229"/>
      <c r="BQ595" s="229"/>
      <c r="BR595" s="229"/>
      <c r="BS595" s="229"/>
      <c r="BT595" s="229"/>
      <c r="BU595" s="229"/>
      <c r="BV595" s="229"/>
      <c r="BW595" s="229"/>
      <c r="BX595" s="229"/>
      <c r="BY595" s="229"/>
      <c r="BZ595" s="229"/>
      <c r="CA595" s="229"/>
      <c r="CB595" s="229"/>
      <c r="CC595" s="229"/>
    </row>
    <row r="596" spans="1:81" s="2049" customFormat="1" ht="16.5" customHeight="1">
      <c r="A596" s="387"/>
      <c r="B596" s="75" t="s">
        <v>8781</v>
      </c>
      <c r="C596" s="2187"/>
      <c r="D596" s="2187">
        <v>43</v>
      </c>
      <c r="E596" s="2188"/>
      <c r="F596" s="67"/>
      <c r="G596" s="2189"/>
      <c r="H596" s="67"/>
      <c r="I596" s="67"/>
      <c r="J596" s="67"/>
      <c r="K596" s="2190"/>
      <c r="L596" s="2190"/>
      <c r="M596" s="2241"/>
      <c r="N596" s="2191"/>
      <c r="O596" s="2191"/>
      <c r="P596" s="2191"/>
      <c r="Q596" s="66"/>
      <c r="R596" s="66"/>
      <c r="S596" s="66"/>
      <c r="T596" s="66"/>
      <c r="U596" s="66"/>
      <c r="V596" s="66"/>
      <c r="W596" s="66"/>
      <c r="X596" s="68"/>
      <c r="Y596" s="66"/>
      <c r="Z596" s="66"/>
      <c r="AA596" s="66"/>
      <c r="AB596" s="66"/>
      <c r="AC596" s="66"/>
      <c r="AD596" s="66"/>
      <c r="AE596" s="66"/>
      <c r="AF596" s="2242"/>
      <c r="AG596" s="66"/>
      <c r="AH596" s="66"/>
      <c r="AI596" s="68"/>
      <c r="AJ596" s="68"/>
      <c r="AK596" s="67"/>
      <c r="AL596" s="67"/>
      <c r="AM596" s="67"/>
      <c r="AN596" s="67"/>
      <c r="AO596" s="67"/>
      <c r="AP596" s="67"/>
      <c r="AQ596" s="67"/>
      <c r="AR596" s="67"/>
      <c r="AS596" s="67"/>
      <c r="AT596" s="67"/>
      <c r="AU596" s="63"/>
      <c r="AV596" s="63"/>
      <c r="AW596" s="66"/>
      <c r="AX596" s="66"/>
      <c r="AY596" s="66"/>
      <c r="AZ596" s="66"/>
      <c r="BA596" s="66"/>
      <c r="BB596" s="68"/>
      <c r="BC596" s="68"/>
      <c r="BD596" s="68"/>
      <c r="BE596" s="68"/>
      <c r="BF596" s="63"/>
      <c r="BG596" s="63"/>
      <c r="BH596" s="63"/>
      <c r="BI596" s="63"/>
      <c r="BJ596" s="63"/>
      <c r="BK596" s="68"/>
      <c r="BL596" s="68"/>
      <c r="BM596" s="68"/>
      <c r="BN596" s="2264"/>
      <c r="BO596" s="67"/>
      <c r="BP596" s="67"/>
      <c r="BQ596" s="67"/>
      <c r="BR596" s="67"/>
      <c r="BS596" s="67"/>
      <c r="BT596" s="67"/>
      <c r="BU596" s="67"/>
      <c r="BV596" s="67"/>
      <c r="BW596" s="67"/>
      <c r="BX596" s="67"/>
      <c r="BY596" s="67"/>
      <c r="BZ596" s="67"/>
      <c r="CA596" s="67"/>
      <c r="CB596" s="67"/>
      <c r="CC596" s="67"/>
    </row>
    <row r="597" spans="1:81" s="1971" customFormat="1" ht="16.5" customHeight="1">
      <c r="A597" s="492"/>
      <c r="B597" s="492" t="s">
        <v>8183</v>
      </c>
      <c r="C597" s="492"/>
      <c r="D597" s="492"/>
      <c r="E597" s="492"/>
      <c r="F597" s="492"/>
      <c r="G597" s="2245"/>
      <c r="H597" s="492"/>
      <c r="I597" s="492"/>
      <c r="J597" s="492"/>
      <c r="K597" s="492"/>
      <c r="L597" s="492"/>
      <c r="M597" s="115"/>
      <c r="N597" s="492"/>
      <c r="O597" s="492"/>
      <c r="P597" s="492"/>
      <c r="Q597" s="493"/>
      <c r="R597" s="493"/>
      <c r="S597" s="493"/>
      <c r="T597" s="493"/>
      <c r="U597" s="493"/>
      <c r="V597" s="493"/>
      <c r="W597" s="493"/>
      <c r="X597" s="1997"/>
      <c r="Y597" s="493"/>
      <c r="Z597" s="493"/>
      <c r="AA597" s="493"/>
      <c r="AB597" s="493"/>
      <c r="AC597" s="493"/>
      <c r="AD597" s="493"/>
      <c r="AE597" s="493"/>
      <c r="AF597" s="492"/>
      <c r="AG597" s="493"/>
      <c r="AH597" s="493"/>
      <c r="AI597" s="492"/>
      <c r="AJ597" s="492"/>
      <c r="AK597" s="492"/>
      <c r="AL597" s="492"/>
      <c r="AM597" s="492"/>
      <c r="AN597" s="492"/>
      <c r="AO597" s="492"/>
      <c r="AP597" s="492"/>
      <c r="AQ597" s="492"/>
      <c r="AR597" s="492"/>
      <c r="AS597" s="492"/>
      <c r="AT597" s="492"/>
      <c r="AU597" s="181"/>
      <c r="AV597" s="181"/>
      <c r="AW597" s="493"/>
      <c r="AX597" s="493"/>
      <c r="AY597" s="493"/>
      <c r="AZ597" s="493"/>
      <c r="BA597" s="493"/>
      <c r="BB597" s="1997"/>
      <c r="BC597" s="1997"/>
      <c r="BD597" s="492"/>
      <c r="BE597" s="492"/>
      <c r="BF597" s="181"/>
      <c r="BG597" s="181"/>
      <c r="BH597" s="181"/>
      <c r="BI597" s="181"/>
      <c r="BJ597" s="181"/>
      <c r="BK597" s="1997"/>
      <c r="BL597" s="1997"/>
      <c r="BM597" s="492"/>
      <c r="BN597" s="1998"/>
      <c r="BO597" s="492"/>
      <c r="BP597" s="492"/>
      <c r="BQ597" s="492"/>
      <c r="BR597" s="492"/>
      <c r="BS597" s="492"/>
      <c r="BT597" s="492"/>
      <c r="BU597" s="492"/>
      <c r="BV597" s="492"/>
      <c r="BW597" s="492"/>
      <c r="BX597" s="492"/>
      <c r="BY597" s="492"/>
      <c r="BZ597" s="492"/>
      <c r="CA597" s="492"/>
      <c r="CB597" s="492"/>
      <c r="CC597" s="492"/>
    </row>
    <row r="598" spans="1:81" s="2049" customFormat="1" ht="16.5" customHeight="1">
      <c r="A598" s="240">
        <v>524</v>
      </c>
      <c r="B598" s="240" t="s">
        <v>2140</v>
      </c>
      <c r="C598" s="240" t="s">
        <v>2141</v>
      </c>
      <c r="D598" s="240" t="s">
        <v>43</v>
      </c>
      <c r="E598" s="115" t="s">
        <v>4926</v>
      </c>
      <c r="F598" s="115" t="s">
        <v>8780</v>
      </c>
      <c r="G598" s="1967" t="s">
        <v>8779</v>
      </c>
      <c r="H598" s="115" t="s">
        <v>8778</v>
      </c>
      <c r="I598" s="115" t="s">
        <v>8777</v>
      </c>
      <c r="J598" s="115" t="s">
        <v>4993</v>
      </c>
      <c r="K598" s="115" t="s">
        <v>6369</v>
      </c>
      <c r="L598" s="115" t="s">
        <v>8776</v>
      </c>
      <c r="M598" s="259" t="s">
        <v>8775</v>
      </c>
      <c r="N598" s="2001" t="s">
        <v>4953</v>
      </c>
      <c r="O598" s="2001"/>
      <c r="P598" s="2001" t="s">
        <v>4993</v>
      </c>
      <c r="Q598" s="98">
        <v>70119</v>
      </c>
      <c r="R598" s="98">
        <v>18269.41</v>
      </c>
      <c r="S598" s="98">
        <v>2165</v>
      </c>
      <c r="T598" s="98">
        <v>1605</v>
      </c>
      <c r="U598" s="98" t="s">
        <v>5052</v>
      </c>
      <c r="V598" s="98">
        <v>560</v>
      </c>
      <c r="W598" s="98">
        <v>5952</v>
      </c>
      <c r="X598" s="218" t="s">
        <v>4915</v>
      </c>
      <c r="Y598" s="98">
        <v>418.55</v>
      </c>
      <c r="Z598" s="98">
        <v>60</v>
      </c>
      <c r="AA598" s="98">
        <v>28000</v>
      </c>
      <c r="AB598" s="98">
        <v>200</v>
      </c>
      <c r="AC598" s="98">
        <v>17</v>
      </c>
      <c r="AD598" s="98">
        <v>18</v>
      </c>
      <c r="AE598" s="98">
        <v>119</v>
      </c>
      <c r="AF598" s="240" t="s">
        <v>8774</v>
      </c>
      <c r="AG598" s="98">
        <v>108506</v>
      </c>
      <c r="AH598" s="98">
        <v>298084</v>
      </c>
      <c r="AI598" s="115" t="s">
        <v>8773</v>
      </c>
      <c r="AJ598" s="115" t="s">
        <v>8772</v>
      </c>
      <c r="AK598" s="240" t="s">
        <v>4987</v>
      </c>
      <c r="AL598" s="240">
        <v>14</v>
      </c>
      <c r="AM598" s="240">
        <v>1</v>
      </c>
      <c r="AN598" s="240">
        <v>7</v>
      </c>
      <c r="AO598" s="240">
        <v>6</v>
      </c>
      <c r="AP598" s="240"/>
      <c r="AQ598" s="115">
        <v>219</v>
      </c>
      <c r="AR598" s="240" t="s">
        <v>5050</v>
      </c>
      <c r="AS598" s="115" t="s">
        <v>8771</v>
      </c>
      <c r="AT598" s="240" t="s">
        <v>6362</v>
      </c>
      <c r="AU598" s="109">
        <v>114225</v>
      </c>
      <c r="AV598" s="109">
        <v>521.57534246575347</v>
      </c>
      <c r="AW598" s="112"/>
      <c r="AX598" s="112"/>
      <c r="AY598" s="112"/>
      <c r="AZ598" s="112"/>
      <c r="BA598" s="112"/>
      <c r="BB598" s="117"/>
      <c r="BC598" s="117"/>
      <c r="BD598" s="117"/>
      <c r="BE598" s="2024" t="s">
        <v>5128</v>
      </c>
      <c r="BF598" s="90"/>
      <c r="BG598" s="90"/>
      <c r="BH598" s="90"/>
      <c r="BI598" s="90"/>
      <c r="BJ598" s="90"/>
      <c r="BK598" s="96"/>
      <c r="BL598" s="96"/>
      <c r="BM598" s="2024"/>
      <c r="BN598" s="2025" t="s">
        <v>5128</v>
      </c>
      <c r="BO598" s="115">
        <v>8</v>
      </c>
      <c r="BP598" s="115">
        <v>1</v>
      </c>
      <c r="BQ598" s="115">
        <v>7</v>
      </c>
      <c r="BR598" s="115"/>
      <c r="BS598" s="115">
        <v>24</v>
      </c>
      <c r="BT598" s="115">
        <v>18</v>
      </c>
      <c r="BU598" s="115"/>
      <c r="BV598" s="115">
        <v>30</v>
      </c>
      <c r="BW598" s="115"/>
      <c r="BX598" s="115"/>
      <c r="BY598" s="240"/>
      <c r="BZ598" s="115"/>
      <c r="CA598" s="115"/>
      <c r="CB598" s="115"/>
      <c r="CC598" s="115"/>
    </row>
    <row r="599" spans="1:81" s="1971" customFormat="1" ht="16.5" customHeight="1">
      <c r="A599" s="240">
        <v>525</v>
      </c>
      <c r="B599" s="115" t="s">
        <v>2140</v>
      </c>
      <c r="C599" s="115" t="s">
        <v>2161</v>
      </c>
      <c r="D599" s="115" t="s">
        <v>43</v>
      </c>
      <c r="E599" s="115" t="s">
        <v>4926</v>
      </c>
      <c r="F599" s="115" t="s">
        <v>8770</v>
      </c>
      <c r="G599" s="1967" t="s">
        <v>8769</v>
      </c>
      <c r="H599" s="115" t="s">
        <v>8768</v>
      </c>
      <c r="I599" s="115" t="s">
        <v>8767</v>
      </c>
      <c r="J599" s="115" t="s">
        <v>4993</v>
      </c>
      <c r="K599" s="2013" t="s">
        <v>6380</v>
      </c>
      <c r="L599" s="2013" t="s">
        <v>8766</v>
      </c>
      <c r="M599" s="94" t="s">
        <v>8765</v>
      </c>
      <c r="N599" s="2001" t="s">
        <v>4953</v>
      </c>
      <c r="O599" s="2001"/>
      <c r="P599" s="2001" t="s">
        <v>4993</v>
      </c>
      <c r="Q599" s="112">
        <v>61429</v>
      </c>
      <c r="R599" s="112">
        <v>14483</v>
      </c>
      <c r="S599" s="112">
        <v>2333</v>
      </c>
      <c r="T599" s="112">
        <v>1929</v>
      </c>
      <c r="U599" s="112" t="s">
        <v>6930</v>
      </c>
      <c r="V599" s="112">
        <v>404</v>
      </c>
      <c r="W599" s="112">
        <v>1287</v>
      </c>
      <c r="X599" s="117" t="s">
        <v>8764</v>
      </c>
      <c r="Y599" s="112">
        <v>1335</v>
      </c>
      <c r="Z599" s="112">
        <v>82</v>
      </c>
      <c r="AA599" s="112">
        <v>29060</v>
      </c>
      <c r="AB599" s="112">
        <v>1166</v>
      </c>
      <c r="AC599" s="112">
        <v>56</v>
      </c>
      <c r="AD599" s="112"/>
      <c r="AE599" s="112">
        <v>111</v>
      </c>
      <c r="AF599" s="94" t="s">
        <v>8763</v>
      </c>
      <c r="AG599" s="112">
        <v>67161</v>
      </c>
      <c r="AH599" s="112">
        <v>89641</v>
      </c>
      <c r="AI599" s="115" t="s">
        <v>8762</v>
      </c>
      <c r="AJ599" s="115" t="s">
        <v>8761</v>
      </c>
      <c r="AK599" s="115" t="s">
        <v>6616</v>
      </c>
      <c r="AL599" s="115">
        <v>22</v>
      </c>
      <c r="AM599" s="115">
        <v>1</v>
      </c>
      <c r="AN599" s="115">
        <v>9</v>
      </c>
      <c r="AO599" s="115">
        <v>12</v>
      </c>
      <c r="AP599" s="115"/>
      <c r="AQ599" s="115">
        <v>310</v>
      </c>
      <c r="AR599" s="240" t="s">
        <v>5050</v>
      </c>
      <c r="AS599" s="115" t="s">
        <v>5688</v>
      </c>
      <c r="AT599" s="240" t="s">
        <v>6362</v>
      </c>
      <c r="AU599" s="109">
        <v>176095</v>
      </c>
      <c r="AV599" s="109">
        <v>568.04838709677415</v>
      </c>
      <c r="AW599" s="112"/>
      <c r="AX599" s="112"/>
      <c r="AY599" s="112"/>
      <c r="AZ599" s="112"/>
      <c r="BA599" s="112"/>
      <c r="BB599" s="117"/>
      <c r="BC599" s="117"/>
      <c r="BD599" s="117"/>
      <c r="BE599" s="2002" t="s">
        <v>5128</v>
      </c>
      <c r="BF599" s="109"/>
      <c r="BG599" s="109"/>
      <c r="BH599" s="109"/>
      <c r="BI599" s="109"/>
      <c r="BJ599" s="109"/>
      <c r="BK599" s="117"/>
      <c r="BL599" s="117"/>
      <c r="BM599" s="2002"/>
      <c r="BN599" s="2003" t="s">
        <v>5128</v>
      </c>
      <c r="BO599" s="115">
        <v>9</v>
      </c>
      <c r="BP599" s="115">
        <v>3</v>
      </c>
      <c r="BQ599" s="115">
        <v>6</v>
      </c>
      <c r="BR599" s="115">
        <v>1</v>
      </c>
      <c r="BS599" s="115">
        <v>20</v>
      </c>
      <c r="BT599" s="115">
        <v>13</v>
      </c>
      <c r="BU599" s="115">
        <v>1</v>
      </c>
      <c r="BV599" s="115">
        <v>24</v>
      </c>
      <c r="BW599" s="115"/>
      <c r="BX599" s="115">
        <v>3</v>
      </c>
      <c r="BY599" s="240"/>
      <c r="BZ599" s="115"/>
      <c r="CA599" s="115"/>
      <c r="CB599" s="115"/>
      <c r="CC599" s="115"/>
    </row>
    <row r="600" spans="1:81" s="2049" customFormat="1" ht="16.5" customHeight="1">
      <c r="A600" s="240">
        <v>526</v>
      </c>
      <c r="B600" s="115" t="s">
        <v>2140</v>
      </c>
      <c r="C600" s="115" t="s">
        <v>2190</v>
      </c>
      <c r="D600" s="115" t="s">
        <v>43</v>
      </c>
      <c r="E600" s="115" t="s">
        <v>5429</v>
      </c>
      <c r="F600" s="115" t="s">
        <v>8760</v>
      </c>
      <c r="G600" s="1967" t="s">
        <v>8759</v>
      </c>
      <c r="H600" s="115" t="s">
        <v>8758</v>
      </c>
      <c r="I600" s="115" t="s">
        <v>8757</v>
      </c>
      <c r="J600" s="115" t="s">
        <v>4917</v>
      </c>
      <c r="K600" s="2017" t="s">
        <v>5429</v>
      </c>
      <c r="L600" s="2017" t="s">
        <v>5429</v>
      </c>
      <c r="M600" s="2217" t="s">
        <v>8756</v>
      </c>
      <c r="N600" s="2001" t="s">
        <v>4993</v>
      </c>
      <c r="O600" s="2001" t="s">
        <v>4936</v>
      </c>
      <c r="P600" s="2001" t="s">
        <v>4953</v>
      </c>
      <c r="Q600" s="112">
        <v>47694</v>
      </c>
      <c r="R600" s="112">
        <v>9990</v>
      </c>
      <c r="S600" s="112">
        <v>1873</v>
      </c>
      <c r="T600" s="112">
        <v>1680</v>
      </c>
      <c r="U600" s="112" t="s">
        <v>5141</v>
      </c>
      <c r="V600" s="112">
        <v>193</v>
      </c>
      <c r="W600" s="112">
        <v>542</v>
      </c>
      <c r="X600" s="117" t="s">
        <v>5040</v>
      </c>
      <c r="Y600" s="112">
        <v>248</v>
      </c>
      <c r="Z600" s="112"/>
      <c r="AA600" s="112"/>
      <c r="AB600" s="112">
        <v>357</v>
      </c>
      <c r="AC600" s="112"/>
      <c r="AD600" s="112"/>
      <c r="AE600" s="112">
        <v>64</v>
      </c>
      <c r="AF600" s="94" t="s">
        <v>8755</v>
      </c>
      <c r="AG600" s="112">
        <v>29847</v>
      </c>
      <c r="AH600" s="112">
        <v>31281</v>
      </c>
      <c r="AI600" s="115" t="s">
        <v>8754</v>
      </c>
      <c r="AJ600" s="115" t="s">
        <v>8753</v>
      </c>
      <c r="AK600" s="115" t="s">
        <v>4950</v>
      </c>
      <c r="AL600" s="115">
        <v>4</v>
      </c>
      <c r="AM600" s="115">
        <v>2</v>
      </c>
      <c r="AN600" s="115">
        <v>2</v>
      </c>
      <c r="AO600" s="115"/>
      <c r="AP600" s="115"/>
      <c r="AQ600" s="115">
        <v>309</v>
      </c>
      <c r="AR600" s="94" t="s">
        <v>4932</v>
      </c>
      <c r="AS600" s="94" t="s">
        <v>4932</v>
      </c>
      <c r="AT600" s="115" t="s">
        <v>5129</v>
      </c>
      <c r="AU600" s="109">
        <v>28744</v>
      </c>
      <c r="AV600" s="109">
        <v>93.022653721682843</v>
      </c>
      <c r="AW600" s="112"/>
      <c r="AX600" s="112"/>
      <c r="AY600" s="112"/>
      <c r="AZ600" s="112"/>
      <c r="BA600" s="112"/>
      <c r="BB600" s="117"/>
      <c r="BC600" s="117"/>
      <c r="BD600" s="117"/>
      <c r="BE600" s="2002" t="s">
        <v>4908</v>
      </c>
      <c r="BF600" s="109"/>
      <c r="BG600" s="109"/>
      <c r="BH600" s="109"/>
      <c r="BI600" s="109"/>
      <c r="BJ600" s="109"/>
      <c r="BK600" s="117"/>
      <c r="BL600" s="117"/>
      <c r="BM600" s="2002"/>
      <c r="BN600" s="2003" t="s">
        <v>4908</v>
      </c>
      <c r="BO600" s="115">
        <v>8</v>
      </c>
      <c r="BP600" s="115">
        <v>3</v>
      </c>
      <c r="BQ600" s="115">
        <v>5</v>
      </c>
      <c r="BR600" s="115"/>
      <c r="BS600" s="115">
        <v>8</v>
      </c>
      <c r="BT600" s="115">
        <v>2</v>
      </c>
      <c r="BU600" s="115"/>
      <c r="BV600" s="115">
        <v>23</v>
      </c>
      <c r="BW600" s="115"/>
      <c r="BX600" s="115"/>
      <c r="BY600" s="115"/>
      <c r="BZ600" s="115"/>
      <c r="CA600" s="115"/>
      <c r="CB600" s="115"/>
      <c r="CC600" s="115"/>
    </row>
    <row r="601" spans="1:81" s="1971" customFormat="1" ht="16.5" customHeight="1">
      <c r="A601" s="240">
        <v>527</v>
      </c>
      <c r="B601" s="115" t="s">
        <v>2140</v>
      </c>
      <c r="C601" s="115" t="s">
        <v>2171</v>
      </c>
      <c r="D601" s="115" t="s">
        <v>43</v>
      </c>
      <c r="E601" s="115" t="s">
        <v>4926</v>
      </c>
      <c r="F601" s="115" t="s">
        <v>8752</v>
      </c>
      <c r="G601" s="1967" t="s">
        <v>8751</v>
      </c>
      <c r="H601" s="115" t="s">
        <v>8750</v>
      </c>
      <c r="I601" s="115" t="s">
        <v>20375</v>
      </c>
      <c r="J601" s="115" t="s">
        <v>4921</v>
      </c>
      <c r="K601" s="2013" t="s">
        <v>20423</v>
      </c>
      <c r="L601" s="2013" t="s">
        <v>8749</v>
      </c>
      <c r="M601" s="94" t="s">
        <v>8748</v>
      </c>
      <c r="N601" s="2001" t="s">
        <v>4921</v>
      </c>
      <c r="O601" s="2001" t="s">
        <v>4936</v>
      </c>
      <c r="P601" s="2001" t="s">
        <v>4953</v>
      </c>
      <c r="Q601" s="112">
        <v>117066</v>
      </c>
      <c r="R601" s="112">
        <v>11449</v>
      </c>
      <c r="S601" s="112">
        <v>2744</v>
      </c>
      <c r="T601" s="112">
        <v>2542</v>
      </c>
      <c r="U601" s="91" t="s">
        <v>8747</v>
      </c>
      <c r="V601" s="112">
        <v>202</v>
      </c>
      <c r="W601" s="112">
        <v>256</v>
      </c>
      <c r="X601" s="117" t="s">
        <v>8746</v>
      </c>
      <c r="Y601" s="112">
        <v>432</v>
      </c>
      <c r="Z601" s="91"/>
      <c r="AA601" s="91"/>
      <c r="AB601" s="112">
        <v>62</v>
      </c>
      <c r="AC601" s="112">
        <v>45</v>
      </c>
      <c r="AD601" s="112">
        <v>70</v>
      </c>
      <c r="AE601" s="112">
        <v>258</v>
      </c>
      <c r="AF601" s="94" t="s">
        <v>8745</v>
      </c>
      <c r="AG601" s="112">
        <v>7613</v>
      </c>
      <c r="AH601" s="112">
        <v>7613</v>
      </c>
      <c r="AI601" s="94"/>
      <c r="AJ601" s="2209"/>
      <c r="AK601" s="94" t="s">
        <v>5593</v>
      </c>
      <c r="AL601" s="115">
        <v>33</v>
      </c>
      <c r="AM601" s="115">
        <v>1</v>
      </c>
      <c r="AN601" s="115">
        <v>16</v>
      </c>
      <c r="AO601" s="115">
        <v>15</v>
      </c>
      <c r="AP601" s="115">
        <v>1</v>
      </c>
      <c r="AQ601" s="115">
        <v>310</v>
      </c>
      <c r="AR601" s="115" t="s">
        <v>8744</v>
      </c>
      <c r="AS601" s="115" t="s">
        <v>8743</v>
      </c>
      <c r="AT601" s="94" t="s">
        <v>8742</v>
      </c>
      <c r="AU601" s="109">
        <v>111144</v>
      </c>
      <c r="AV601" s="109">
        <v>358.52903225806449</v>
      </c>
      <c r="AW601" s="112">
        <v>3000</v>
      </c>
      <c r="AX601" s="112">
        <v>1000</v>
      </c>
      <c r="AY601" s="112">
        <v>1000</v>
      </c>
      <c r="AZ601" s="112">
        <v>2000</v>
      </c>
      <c r="BA601" s="112">
        <v>3000</v>
      </c>
      <c r="BB601" s="2359">
        <v>30</v>
      </c>
      <c r="BC601" s="2359"/>
      <c r="BD601" s="2359" t="s">
        <v>8741</v>
      </c>
      <c r="BE601" s="2359" t="s">
        <v>8740</v>
      </c>
      <c r="BF601" s="109"/>
      <c r="BG601" s="109"/>
      <c r="BH601" s="109"/>
      <c r="BI601" s="109"/>
      <c r="BJ601" s="109"/>
      <c r="BK601" s="94"/>
      <c r="BL601" s="94"/>
      <c r="BM601" s="94"/>
      <c r="BN601" s="2073" t="s">
        <v>4908</v>
      </c>
      <c r="BO601" s="94"/>
      <c r="BP601" s="94"/>
      <c r="BQ601" s="94"/>
      <c r="BR601" s="94"/>
      <c r="BS601" s="94">
        <v>33</v>
      </c>
      <c r="BT601" s="94"/>
      <c r="BU601" s="94"/>
      <c r="BV601" s="94">
        <v>1</v>
      </c>
      <c r="BW601" s="94">
        <v>1</v>
      </c>
      <c r="BX601" s="94"/>
      <c r="BY601" s="94"/>
      <c r="BZ601" s="94"/>
      <c r="CA601" s="94"/>
      <c r="CB601" s="94"/>
      <c r="CC601" s="94"/>
    </row>
    <row r="602" spans="1:81" s="1971" customFormat="1" ht="16.5" customHeight="1">
      <c r="A602" s="240">
        <v>528</v>
      </c>
      <c r="B602" s="115" t="s">
        <v>2140</v>
      </c>
      <c r="C602" s="115" t="s">
        <v>2179</v>
      </c>
      <c r="D602" s="115" t="s">
        <v>43</v>
      </c>
      <c r="E602" s="115" t="s">
        <v>4926</v>
      </c>
      <c r="F602" s="115" t="s">
        <v>8739</v>
      </c>
      <c r="G602" s="1967" t="s">
        <v>8738</v>
      </c>
      <c r="H602" s="115" t="s">
        <v>8737</v>
      </c>
      <c r="I602" s="115" t="s">
        <v>8736</v>
      </c>
      <c r="J602" s="115" t="s">
        <v>4921</v>
      </c>
      <c r="K602" s="115" t="s">
        <v>8735</v>
      </c>
      <c r="L602" s="115" t="s">
        <v>8734</v>
      </c>
      <c r="M602" s="2276" t="s">
        <v>8733</v>
      </c>
      <c r="N602" s="2001" t="s">
        <v>4917</v>
      </c>
      <c r="O602" s="2001"/>
      <c r="P602" s="2218" t="s">
        <v>4993</v>
      </c>
      <c r="Q602" s="191">
        <v>551900</v>
      </c>
      <c r="R602" s="112">
        <v>3002</v>
      </c>
      <c r="S602" s="191">
        <v>768</v>
      </c>
      <c r="T602" s="191">
        <v>768</v>
      </c>
      <c r="U602" s="191"/>
      <c r="V602" s="191"/>
      <c r="W602" s="191">
        <v>302</v>
      </c>
      <c r="X602" s="283" t="s">
        <v>5029</v>
      </c>
      <c r="Y602" s="191">
        <v>1246</v>
      </c>
      <c r="Z602" s="191">
        <v>502</v>
      </c>
      <c r="AA602" s="191">
        <v>40341</v>
      </c>
      <c r="AB602" s="191">
        <v>80</v>
      </c>
      <c r="AC602" s="191"/>
      <c r="AD602" s="191">
        <v>104</v>
      </c>
      <c r="AE602" s="191">
        <v>512</v>
      </c>
      <c r="AF602" s="115" t="s">
        <v>8732</v>
      </c>
      <c r="AG602" s="91"/>
      <c r="AH602" s="91">
        <v>27688</v>
      </c>
      <c r="AI602" s="115" t="s">
        <v>8731</v>
      </c>
      <c r="AJ602" s="115" t="s">
        <v>8730</v>
      </c>
      <c r="AK602" s="115"/>
      <c r="AL602" s="115">
        <v>3</v>
      </c>
      <c r="AM602" s="115"/>
      <c r="AN602" s="115"/>
      <c r="AO602" s="115">
        <v>3</v>
      </c>
      <c r="AP602" s="115"/>
      <c r="AQ602" s="115">
        <v>129</v>
      </c>
      <c r="AR602" s="240" t="s">
        <v>5050</v>
      </c>
      <c r="AS602" s="240" t="s">
        <v>5050</v>
      </c>
      <c r="AT602" s="115" t="s">
        <v>8729</v>
      </c>
      <c r="AU602" s="109">
        <v>1307</v>
      </c>
      <c r="AV602" s="109">
        <v>10.131782945736434</v>
      </c>
      <c r="AW602" s="91"/>
      <c r="AX602" s="91"/>
      <c r="AY602" s="91"/>
      <c r="AZ602" s="91"/>
      <c r="BA602" s="91"/>
      <c r="BB602" s="96"/>
      <c r="BC602" s="96"/>
      <c r="BD602" s="2024"/>
      <c r="BE602" s="2024" t="s">
        <v>5128</v>
      </c>
      <c r="BF602" s="90"/>
      <c r="BG602" s="90"/>
      <c r="BH602" s="90"/>
      <c r="BI602" s="90"/>
      <c r="BJ602" s="90"/>
      <c r="BK602" s="96"/>
      <c r="BL602" s="96"/>
      <c r="BM602" s="2024"/>
      <c r="BN602" s="2025"/>
      <c r="BO602" s="115"/>
      <c r="BP602" s="115"/>
      <c r="BQ602" s="115"/>
      <c r="BR602" s="115">
        <v>1</v>
      </c>
      <c r="BS602" s="115"/>
      <c r="BT602" s="115"/>
      <c r="BU602" s="115"/>
      <c r="BV602" s="115">
        <v>1</v>
      </c>
      <c r="BW602" s="115"/>
      <c r="BX602" s="115"/>
      <c r="BY602" s="2218"/>
      <c r="BZ602" s="2218"/>
      <c r="CA602" s="2218"/>
      <c r="CB602" s="2218"/>
      <c r="CC602" s="2218"/>
    </row>
    <row r="603" spans="1:81" s="1971" customFormat="1" ht="16.5" customHeight="1">
      <c r="A603" s="240">
        <v>529</v>
      </c>
      <c r="B603" s="115" t="s">
        <v>8183</v>
      </c>
      <c r="C603" s="115" t="s">
        <v>8311</v>
      </c>
      <c r="D603" s="115" t="s">
        <v>5574</v>
      </c>
      <c r="E603" s="115" t="s">
        <v>4944</v>
      </c>
      <c r="F603" s="115" t="s">
        <v>8728</v>
      </c>
      <c r="G603" s="1967" t="s">
        <v>8727</v>
      </c>
      <c r="H603" s="115" t="s">
        <v>8726</v>
      </c>
      <c r="I603" s="115" t="s">
        <v>8725</v>
      </c>
      <c r="J603" s="115" t="s">
        <v>4921</v>
      </c>
      <c r="K603" s="2013" t="s">
        <v>8724</v>
      </c>
      <c r="L603" s="2013" t="s">
        <v>8723</v>
      </c>
      <c r="M603" s="2000" t="s">
        <v>8722</v>
      </c>
      <c r="N603" s="2001" t="s">
        <v>4917</v>
      </c>
      <c r="O603" s="2001"/>
      <c r="P603" s="2001" t="s">
        <v>4953</v>
      </c>
      <c r="Q603" s="112">
        <v>570090</v>
      </c>
      <c r="R603" s="112">
        <v>3104</v>
      </c>
      <c r="S603" s="112">
        <v>985</v>
      </c>
      <c r="T603" s="112">
        <v>900</v>
      </c>
      <c r="U603" s="112" t="s">
        <v>5141</v>
      </c>
      <c r="V603" s="112">
        <v>85</v>
      </c>
      <c r="W603" s="112">
        <v>170</v>
      </c>
      <c r="X603" s="117" t="s">
        <v>4935</v>
      </c>
      <c r="Y603" s="112">
        <v>126</v>
      </c>
      <c r="Z603" s="112">
        <v>272</v>
      </c>
      <c r="AA603" s="112">
        <v>1231</v>
      </c>
      <c r="AB603" s="112">
        <v>301</v>
      </c>
      <c r="AC603" s="112"/>
      <c r="AD603" s="112">
        <v>165</v>
      </c>
      <c r="AE603" s="112" t="s">
        <v>8721</v>
      </c>
      <c r="AF603" s="94" t="s">
        <v>8720</v>
      </c>
      <c r="AG603" s="112">
        <v>608</v>
      </c>
      <c r="AH603" s="112">
        <v>995</v>
      </c>
      <c r="AI603" s="115" t="s">
        <v>8719</v>
      </c>
      <c r="AJ603" s="115" t="s">
        <v>8718</v>
      </c>
      <c r="AK603" s="115" t="s">
        <v>4950</v>
      </c>
      <c r="AL603" s="115">
        <v>4</v>
      </c>
      <c r="AM603" s="115"/>
      <c r="AN603" s="115">
        <v>3</v>
      </c>
      <c r="AO603" s="115"/>
      <c r="AP603" s="115">
        <v>1</v>
      </c>
      <c r="AQ603" s="115">
        <v>314</v>
      </c>
      <c r="AR603" s="115" t="s">
        <v>4932</v>
      </c>
      <c r="AS603" s="115" t="s">
        <v>4932</v>
      </c>
      <c r="AT603" s="115" t="s">
        <v>8717</v>
      </c>
      <c r="AU603" s="109">
        <v>722156</v>
      </c>
      <c r="AV603" s="109">
        <v>2299.8598726114651</v>
      </c>
      <c r="AW603" s="112"/>
      <c r="AX603" s="112"/>
      <c r="AY603" s="112"/>
      <c r="AZ603" s="112"/>
      <c r="BA603" s="112"/>
      <c r="BB603" s="117"/>
      <c r="BC603" s="117"/>
      <c r="BD603" s="117"/>
      <c r="BE603" s="2002" t="s">
        <v>4908</v>
      </c>
      <c r="BF603" s="109"/>
      <c r="BG603" s="109"/>
      <c r="BH603" s="109"/>
      <c r="BI603" s="109"/>
      <c r="BJ603" s="109"/>
      <c r="BK603" s="117"/>
      <c r="BL603" s="117"/>
      <c r="BM603" s="2002"/>
      <c r="BN603" s="2003" t="s">
        <v>4908</v>
      </c>
      <c r="BO603" s="115">
        <v>2</v>
      </c>
      <c r="BP603" s="115"/>
      <c r="BQ603" s="115">
        <v>2</v>
      </c>
      <c r="BR603" s="115"/>
      <c r="BS603" s="115"/>
      <c r="BT603" s="115">
        <v>25</v>
      </c>
      <c r="BU603" s="115">
        <v>21</v>
      </c>
      <c r="BV603" s="115">
        <v>4</v>
      </c>
      <c r="BW603" s="115"/>
      <c r="BX603" s="115"/>
      <c r="BY603" s="115"/>
      <c r="BZ603" s="115"/>
      <c r="CA603" s="115"/>
      <c r="CB603" s="115"/>
      <c r="CC603" s="115"/>
    </row>
    <row r="604" spans="1:81" s="1971" customFormat="1" ht="16.5" customHeight="1">
      <c r="A604" s="240">
        <v>530</v>
      </c>
      <c r="B604" s="115" t="s">
        <v>8183</v>
      </c>
      <c r="C604" s="115" t="s">
        <v>8716</v>
      </c>
      <c r="D604" s="115" t="s">
        <v>5574</v>
      </c>
      <c r="E604" s="115" t="s">
        <v>5429</v>
      </c>
      <c r="F604" s="115" t="s">
        <v>8715</v>
      </c>
      <c r="G604" s="1967" t="s">
        <v>8714</v>
      </c>
      <c r="H604" s="115" t="s">
        <v>8713</v>
      </c>
      <c r="I604" s="115" t="s">
        <v>8712</v>
      </c>
      <c r="J604" s="115" t="s">
        <v>4917</v>
      </c>
      <c r="K604" s="94" t="s">
        <v>5989</v>
      </c>
      <c r="L604" s="94" t="s">
        <v>5989</v>
      </c>
      <c r="M604" s="94" t="s">
        <v>8711</v>
      </c>
      <c r="N604" s="2001" t="s">
        <v>4917</v>
      </c>
      <c r="O604" s="2001"/>
      <c r="P604" s="2001" t="s">
        <v>4953</v>
      </c>
      <c r="Q604" s="112">
        <v>8920</v>
      </c>
      <c r="R604" s="112">
        <v>3092.97</v>
      </c>
      <c r="S604" s="112">
        <v>633</v>
      </c>
      <c r="T604" s="112">
        <v>633</v>
      </c>
      <c r="U604" s="112"/>
      <c r="V604" s="112"/>
      <c r="W604" s="112">
        <v>177</v>
      </c>
      <c r="X604" s="117" t="s">
        <v>4935</v>
      </c>
      <c r="Y604" s="112">
        <v>124.88</v>
      </c>
      <c r="Z604" s="112">
        <v>26.55</v>
      </c>
      <c r="AA604" s="112">
        <v>700</v>
      </c>
      <c r="AB604" s="112">
        <v>189</v>
      </c>
      <c r="AC604" s="112"/>
      <c r="AD604" s="112"/>
      <c r="AE604" s="112">
        <v>63</v>
      </c>
      <c r="AF604" s="94" t="s">
        <v>8710</v>
      </c>
      <c r="AG604" s="112">
        <v>54</v>
      </c>
      <c r="AH604" s="112">
        <v>175</v>
      </c>
      <c r="AI604" s="115" t="s">
        <v>8709</v>
      </c>
      <c r="AJ604" s="115" t="s">
        <v>8708</v>
      </c>
      <c r="AK604" s="115"/>
      <c r="AL604" s="115"/>
      <c r="AM604" s="115"/>
      <c r="AN604" s="115"/>
      <c r="AO604" s="115"/>
      <c r="AP604" s="115"/>
      <c r="AQ604" s="115">
        <v>255</v>
      </c>
      <c r="AR604" s="240" t="s">
        <v>5050</v>
      </c>
      <c r="AS604" s="240" t="s">
        <v>5050</v>
      </c>
      <c r="AT604" s="115" t="s">
        <v>5193</v>
      </c>
      <c r="AU604" s="109">
        <v>57994</v>
      </c>
      <c r="AV604" s="109">
        <v>227.42745098039217</v>
      </c>
      <c r="AW604" s="112"/>
      <c r="AX604" s="112"/>
      <c r="AY604" s="112"/>
      <c r="AZ604" s="112"/>
      <c r="BA604" s="112"/>
      <c r="BB604" s="117"/>
      <c r="BC604" s="117"/>
      <c r="BD604" s="117"/>
      <c r="BE604" s="2002" t="s">
        <v>4908</v>
      </c>
      <c r="BF604" s="109"/>
      <c r="BG604" s="109"/>
      <c r="BH604" s="109"/>
      <c r="BI604" s="109"/>
      <c r="BJ604" s="109"/>
      <c r="BK604" s="117"/>
      <c r="BL604" s="117"/>
      <c r="BM604" s="2002"/>
      <c r="BN604" s="2003"/>
      <c r="BO604" s="115">
        <v>1</v>
      </c>
      <c r="BP604" s="115"/>
      <c r="BQ604" s="115">
        <v>1</v>
      </c>
      <c r="BR604" s="115"/>
      <c r="BS604" s="115">
        <v>1</v>
      </c>
      <c r="BT604" s="115">
        <v>10</v>
      </c>
      <c r="BU604" s="115"/>
      <c r="BV604" s="115">
        <v>1</v>
      </c>
      <c r="BW604" s="115"/>
      <c r="BX604" s="115"/>
      <c r="BY604" s="240"/>
      <c r="BZ604" s="115"/>
      <c r="CA604" s="115"/>
      <c r="CB604" s="115"/>
      <c r="CC604" s="115"/>
    </row>
    <row r="605" spans="1:81" s="2049" customFormat="1" ht="16.5" customHeight="1">
      <c r="A605" s="2132"/>
      <c r="B605" s="167" t="s">
        <v>8707</v>
      </c>
      <c r="C605" s="2133"/>
      <c r="D605" s="2133">
        <v>7</v>
      </c>
      <c r="E605" s="2134"/>
      <c r="F605" s="229"/>
      <c r="G605" s="2159"/>
      <c r="H605" s="229"/>
      <c r="I605" s="229"/>
      <c r="J605" s="229"/>
      <c r="K605" s="2160"/>
      <c r="L605" s="2160"/>
      <c r="M605" s="2238"/>
      <c r="N605" s="2161"/>
      <c r="O605" s="2161"/>
      <c r="P605" s="2161"/>
      <c r="Q605" s="160"/>
      <c r="R605" s="160"/>
      <c r="S605" s="160"/>
      <c r="T605" s="160"/>
      <c r="U605" s="160"/>
      <c r="V605" s="160"/>
      <c r="W605" s="160"/>
      <c r="X605" s="162"/>
      <c r="Y605" s="160"/>
      <c r="Z605" s="160"/>
      <c r="AA605" s="160"/>
      <c r="AB605" s="160"/>
      <c r="AC605" s="160"/>
      <c r="AD605" s="160"/>
      <c r="AE605" s="160"/>
      <c r="AF605" s="317"/>
      <c r="AG605" s="160"/>
      <c r="AH605" s="160"/>
      <c r="AI605" s="162"/>
      <c r="AJ605" s="162"/>
      <c r="AK605" s="229"/>
      <c r="AL605" s="229"/>
      <c r="AM605" s="229"/>
      <c r="AN605" s="229"/>
      <c r="AO605" s="229"/>
      <c r="AP605" s="229"/>
      <c r="AQ605" s="229"/>
      <c r="AR605" s="229"/>
      <c r="AS605" s="229"/>
      <c r="AT605" s="229"/>
      <c r="AU605" s="158"/>
      <c r="AV605" s="158"/>
      <c r="AW605" s="160"/>
      <c r="AX605" s="160"/>
      <c r="AY605" s="160"/>
      <c r="AZ605" s="160"/>
      <c r="BA605" s="160"/>
      <c r="BB605" s="162"/>
      <c r="BC605" s="162"/>
      <c r="BD605" s="162"/>
      <c r="BE605" s="162"/>
      <c r="BF605" s="158"/>
      <c r="BG605" s="158"/>
      <c r="BH605" s="158"/>
      <c r="BI605" s="158"/>
      <c r="BJ605" s="158"/>
      <c r="BK605" s="162"/>
      <c r="BL605" s="162"/>
      <c r="BM605" s="162"/>
      <c r="BN605" s="2263"/>
      <c r="BO605" s="229"/>
      <c r="BP605" s="229"/>
      <c r="BQ605" s="229"/>
      <c r="BR605" s="229"/>
      <c r="BS605" s="229"/>
      <c r="BT605" s="229"/>
      <c r="BU605" s="229"/>
      <c r="BV605" s="229"/>
      <c r="BW605" s="229"/>
      <c r="BX605" s="229"/>
      <c r="BY605" s="229"/>
      <c r="BZ605" s="229"/>
      <c r="CA605" s="229"/>
      <c r="CB605" s="229"/>
      <c r="CC605" s="229"/>
    </row>
    <row r="606" spans="1:81" s="1971" customFormat="1" ht="16.5" customHeight="1">
      <c r="A606" s="115">
        <v>531</v>
      </c>
      <c r="B606" s="94" t="s">
        <v>8183</v>
      </c>
      <c r="C606" s="94" t="s">
        <v>2193</v>
      </c>
      <c r="D606" s="94" t="s">
        <v>5986</v>
      </c>
      <c r="E606" s="94" t="s">
        <v>5989</v>
      </c>
      <c r="F606" s="186" t="s">
        <v>8706</v>
      </c>
      <c r="G606" s="1999" t="s">
        <v>8705</v>
      </c>
      <c r="H606" s="94" t="s">
        <v>8704</v>
      </c>
      <c r="I606" s="186" t="s">
        <v>8703</v>
      </c>
      <c r="J606" s="259" t="s">
        <v>4953</v>
      </c>
      <c r="K606" s="2013" t="s">
        <v>5989</v>
      </c>
      <c r="L606" s="2013" t="s">
        <v>5989</v>
      </c>
      <c r="M606" s="2330" t="s">
        <v>8431</v>
      </c>
      <c r="N606" s="2001" t="s">
        <v>4953</v>
      </c>
      <c r="O606" s="2001"/>
      <c r="P606" s="2001" t="s">
        <v>4953</v>
      </c>
      <c r="Q606" s="112">
        <v>1521</v>
      </c>
      <c r="R606" s="112">
        <v>231.4</v>
      </c>
      <c r="S606" s="112">
        <v>151</v>
      </c>
      <c r="T606" s="112">
        <v>151</v>
      </c>
      <c r="U606" s="112" t="s">
        <v>7847</v>
      </c>
      <c r="V606" s="112"/>
      <c r="W606" s="112"/>
      <c r="X606" s="117"/>
      <c r="Y606" s="112"/>
      <c r="Z606" s="112"/>
      <c r="AA606" s="112"/>
      <c r="AB606" s="112">
        <v>23</v>
      </c>
      <c r="AC606" s="112"/>
      <c r="AD606" s="112"/>
      <c r="AE606" s="112">
        <v>9</v>
      </c>
      <c r="AF606" s="94" t="s">
        <v>8702</v>
      </c>
      <c r="AG606" s="112"/>
      <c r="AH606" s="112">
        <v>1020</v>
      </c>
      <c r="AI606" s="94"/>
      <c r="AJ606" s="94"/>
      <c r="AK606" s="94"/>
      <c r="AL606" s="115"/>
      <c r="AM606" s="94"/>
      <c r="AN606" s="94"/>
      <c r="AO606" s="94"/>
      <c r="AP606" s="94"/>
      <c r="AQ606" s="94" t="s">
        <v>5091</v>
      </c>
      <c r="AR606" s="94" t="s">
        <v>5269</v>
      </c>
      <c r="AS606" s="94" t="s">
        <v>5269</v>
      </c>
      <c r="AT606" s="94"/>
      <c r="AU606" s="96" t="s">
        <v>5091</v>
      </c>
      <c r="AV606" s="109"/>
      <c r="AW606" s="91"/>
      <c r="AX606" s="91"/>
      <c r="AY606" s="91"/>
      <c r="AZ606" s="91"/>
      <c r="BA606" s="91"/>
      <c r="BB606" s="2360"/>
      <c r="BC606" s="2360"/>
      <c r="BD606" s="2360"/>
      <c r="BE606" s="2360"/>
      <c r="BF606" s="90"/>
      <c r="BG606" s="90"/>
      <c r="BH606" s="90"/>
      <c r="BI606" s="90"/>
      <c r="BJ606" s="90"/>
      <c r="BK606" s="2360"/>
      <c r="BL606" s="2360"/>
      <c r="BM606" s="2360"/>
      <c r="BN606" s="2361"/>
      <c r="BO606" s="115"/>
      <c r="BP606" s="94"/>
      <c r="BQ606" s="94"/>
      <c r="BR606" s="94"/>
      <c r="BS606" s="94"/>
      <c r="BT606" s="94"/>
      <c r="BU606" s="94"/>
      <c r="BV606" s="94"/>
      <c r="BW606" s="94"/>
      <c r="BX606" s="94"/>
      <c r="BY606" s="240"/>
      <c r="BZ606" s="94"/>
      <c r="CA606" s="94"/>
      <c r="CB606" s="94"/>
      <c r="CC606" s="94"/>
    </row>
    <row r="607" spans="1:81" s="1971" customFormat="1" ht="16.5" customHeight="1">
      <c r="A607" s="115">
        <v>532</v>
      </c>
      <c r="B607" s="115" t="s">
        <v>2140</v>
      </c>
      <c r="C607" s="94" t="s">
        <v>2190</v>
      </c>
      <c r="D607" s="94" t="s">
        <v>5986</v>
      </c>
      <c r="E607" s="115" t="s">
        <v>4926</v>
      </c>
      <c r="F607" s="144" t="s">
        <v>8701</v>
      </c>
      <c r="G607" s="2362" t="s">
        <v>8700</v>
      </c>
      <c r="H607" s="240" t="s">
        <v>8699</v>
      </c>
      <c r="I607" s="186" t="s">
        <v>8698</v>
      </c>
      <c r="J607" s="186" t="s">
        <v>4993</v>
      </c>
      <c r="K607" s="186" t="s">
        <v>8698</v>
      </c>
      <c r="L607" s="2363" t="s">
        <v>8697</v>
      </c>
      <c r="M607" s="2330" t="s">
        <v>8696</v>
      </c>
      <c r="N607" s="2001" t="s">
        <v>4953</v>
      </c>
      <c r="O607" s="2001"/>
      <c r="P607" s="2001" t="s">
        <v>4953</v>
      </c>
      <c r="Q607" s="112">
        <v>7662</v>
      </c>
      <c r="R607" s="112">
        <v>1610</v>
      </c>
      <c r="S607" s="112">
        <v>911</v>
      </c>
      <c r="T607" s="112">
        <v>362</v>
      </c>
      <c r="U607" s="112" t="s">
        <v>5072</v>
      </c>
      <c r="V607" s="112">
        <v>549</v>
      </c>
      <c r="W607" s="112">
        <v>169</v>
      </c>
      <c r="X607" s="117" t="s">
        <v>5029</v>
      </c>
      <c r="Y607" s="112">
        <v>36</v>
      </c>
      <c r="Z607" s="112">
        <v>18</v>
      </c>
      <c r="AA607" s="112">
        <v>898</v>
      </c>
      <c r="AB607" s="112">
        <v>32</v>
      </c>
      <c r="AC607" s="112"/>
      <c r="AD607" s="112"/>
      <c r="AE607" s="112">
        <v>31</v>
      </c>
      <c r="AF607" s="94" t="s">
        <v>6024</v>
      </c>
      <c r="AG607" s="112">
        <v>2300</v>
      </c>
      <c r="AH607" s="112">
        <v>3969</v>
      </c>
      <c r="AI607" s="337"/>
      <c r="AJ607" s="240"/>
      <c r="AK607" s="240" t="s">
        <v>4950</v>
      </c>
      <c r="AL607" s="240">
        <v>5</v>
      </c>
      <c r="AM607" s="240">
        <v>1</v>
      </c>
      <c r="AN607" s="240">
        <v>4</v>
      </c>
      <c r="AO607" s="240"/>
      <c r="AP607" s="240"/>
      <c r="AQ607" s="115">
        <v>310</v>
      </c>
      <c r="AR607" s="216" t="s">
        <v>8520</v>
      </c>
      <c r="AS607" s="216" t="s">
        <v>8520</v>
      </c>
      <c r="AT607" s="115" t="s">
        <v>8695</v>
      </c>
      <c r="AU607" s="109">
        <v>11973</v>
      </c>
      <c r="AV607" s="109">
        <v>38.622580645161293</v>
      </c>
      <c r="AW607" s="98">
        <v>1200</v>
      </c>
      <c r="AX607" s="98">
        <v>0</v>
      </c>
      <c r="AY607" s="98">
        <v>700</v>
      </c>
      <c r="AZ607" s="98">
        <v>1200</v>
      </c>
      <c r="BA607" s="98">
        <v>1200</v>
      </c>
      <c r="BB607" s="337">
        <v>17</v>
      </c>
      <c r="BC607" s="324"/>
      <c r="BD607" s="324"/>
      <c r="BE607" s="2364" t="s">
        <v>8694</v>
      </c>
      <c r="BF607" s="109" t="s">
        <v>8693</v>
      </c>
      <c r="BG607" s="109"/>
      <c r="BH607" s="109"/>
      <c r="BI607" s="109"/>
      <c r="BJ607" s="109"/>
      <c r="BK607" s="324"/>
      <c r="BL607" s="324"/>
      <c r="BM607" s="2364"/>
      <c r="BN607" s="2365"/>
      <c r="BO607" s="115">
        <v>1</v>
      </c>
      <c r="BP607" s="115"/>
      <c r="BQ607" s="115">
        <v>1</v>
      </c>
      <c r="BR607" s="115">
        <v>1</v>
      </c>
      <c r="BS607" s="115"/>
      <c r="BT607" s="115"/>
      <c r="BU607" s="115"/>
      <c r="BV607" s="115">
        <v>2</v>
      </c>
      <c r="BW607" s="115"/>
      <c r="BX607" s="115">
        <v>2</v>
      </c>
      <c r="BY607" s="115"/>
      <c r="BZ607" s="115"/>
      <c r="CA607" s="115"/>
      <c r="CB607" s="115"/>
      <c r="CC607" s="115"/>
    </row>
    <row r="608" spans="1:81" s="1971" customFormat="1" ht="16.5" customHeight="1">
      <c r="A608" s="115">
        <v>533</v>
      </c>
      <c r="B608" s="115" t="s">
        <v>8183</v>
      </c>
      <c r="C608" s="94" t="s">
        <v>8311</v>
      </c>
      <c r="D608" s="94" t="s">
        <v>5426</v>
      </c>
      <c r="E608" s="94" t="s">
        <v>5012</v>
      </c>
      <c r="F608" s="94" t="s">
        <v>8692</v>
      </c>
      <c r="G608" s="2362" t="s">
        <v>8691</v>
      </c>
      <c r="H608" s="94" t="s">
        <v>8690</v>
      </c>
      <c r="I608" s="186" t="s">
        <v>8689</v>
      </c>
      <c r="J608" s="186" t="s">
        <v>4993</v>
      </c>
      <c r="K608" s="186" t="s">
        <v>8688</v>
      </c>
      <c r="L608" s="659" t="s">
        <v>8687</v>
      </c>
      <c r="M608" s="94" t="s">
        <v>8686</v>
      </c>
      <c r="N608" s="94" t="s">
        <v>8541</v>
      </c>
      <c r="O608" s="94"/>
      <c r="P608" s="94" t="s">
        <v>8541</v>
      </c>
      <c r="Q608" s="2366">
        <v>4777.8999999999996</v>
      </c>
      <c r="R608" s="2366">
        <v>384.12</v>
      </c>
      <c r="S608" s="169">
        <v>158</v>
      </c>
      <c r="T608" s="169">
        <v>158</v>
      </c>
      <c r="U608" s="112" t="s">
        <v>8685</v>
      </c>
      <c r="V608" s="112"/>
      <c r="W608" s="91">
        <v>18</v>
      </c>
      <c r="X608" s="96" t="s">
        <v>5639</v>
      </c>
      <c r="Y608" s="2366">
        <v>59.94</v>
      </c>
      <c r="Z608" s="91">
        <v>36</v>
      </c>
      <c r="AA608" s="91">
        <v>90</v>
      </c>
      <c r="AB608" s="91">
        <v>18</v>
      </c>
      <c r="AC608" s="91"/>
      <c r="AD608" s="91"/>
      <c r="AE608" s="98">
        <v>20</v>
      </c>
      <c r="AF608" s="94" t="s">
        <v>8684</v>
      </c>
      <c r="AG608" s="91" t="s">
        <v>8683</v>
      </c>
      <c r="AH608" s="91">
        <v>102</v>
      </c>
      <c r="AI608" s="94" t="s">
        <v>8682</v>
      </c>
      <c r="AJ608" s="94" t="s">
        <v>8681</v>
      </c>
      <c r="AK608" s="94"/>
      <c r="AL608" s="115">
        <v>5</v>
      </c>
      <c r="AM608" s="94">
        <v>1</v>
      </c>
      <c r="AN608" s="94">
        <v>1</v>
      </c>
      <c r="AO608" s="94">
        <v>3</v>
      </c>
      <c r="AP608" s="94"/>
      <c r="AQ608" s="94">
        <v>363</v>
      </c>
      <c r="AR608" s="240" t="s">
        <v>5050</v>
      </c>
      <c r="AS608" s="240" t="s">
        <v>5050</v>
      </c>
      <c r="AT608" s="94" t="s">
        <v>8680</v>
      </c>
      <c r="AU608" s="90">
        <v>11222</v>
      </c>
      <c r="AV608" s="109">
        <v>30.914600550964188</v>
      </c>
      <c r="AW608" s="91"/>
      <c r="AX608" s="91"/>
      <c r="AY608" s="91"/>
      <c r="AZ608" s="91"/>
      <c r="BA608" s="91"/>
      <c r="BB608" s="96"/>
      <c r="BC608" s="96"/>
      <c r="BD608" s="94"/>
      <c r="BE608" s="94" t="s">
        <v>8184</v>
      </c>
      <c r="BF608" s="90"/>
      <c r="BG608" s="90"/>
      <c r="BH608" s="90"/>
      <c r="BI608" s="90"/>
      <c r="BJ608" s="90"/>
      <c r="BK608" s="96"/>
      <c r="BL608" s="96"/>
      <c r="BM608" s="94"/>
      <c r="BN608" s="2205" t="s">
        <v>5128</v>
      </c>
      <c r="BO608" s="115"/>
      <c r="BP608" s="94"/>
      <c r="BQ608" s="94"/>
      <c r="BR608" s="94">
        <v>1</v>
      </c>
      <c r="BS608" s="94"/>
      <c r="BT608" s="94"/>
      <c r="BU608" s="94">
        <v>1</v>
      </c>
      <c r="BV608" s="94"/>
      <c r="BW608" s="94"/>
      <c r="BX608" s="94"/>
      <c r="BY608" s="240"/>
      <c r="BZ608" s="94"/>
      <c r="CA608" s="94"/>
      <c r="CB608" s="94"/>
      <c r="CC608" s="94"/>
    </row>
    <row r="609" spans="1:81" s="1971" customFormat="1" ht="16.5" customHeight="1">
      <c r="A609" s="115">
        <v>534</v>
      </c>
      <c r="B609" s="115" t="s">
        <v>2140</v>
      </c>
      <c r="C609" s="115" t="s">
        <v>2146</v>
      </c>
      <c r="D609" s="115" t="s">
        <v>5986</v>
      </c>
      <c r="E609" s="115" t="s">
        <v>4926</v>
      </c>
      <c r="F609" s="240" t="s">
        <v>8679</v>
      </c>
      <c r="G609" s="2008" t="s">
        <v>8678</v>
      </c>
      <c r="H609" s="115" t="s">
        <v>8677</v>
      </c>
      <c r="I609" s="240" t="s">
        <v>8676</v>
      </c>
      <c r="J609" s="240" t="s">
        <v>4993</v>
      </c>
      <c r="K609" s="2009" t="s">
        <v>8675</v>
      </c>
      <c r="L609" s="2009" t="s">
        <v>8674</v>
      </c>
      <c r="M609" s="2000" t="s">
        <v>8673</v>
      </c>
      <c r="N609" s="216" t="s">
        <v>4953</v>
      </c>
      <c r="O609" s="2001"/>
      <c r="P609" s="216" t="s">
        <v>4953</v>
      </c>
      <c r="Q609" s="98">
        <v>10270</v>
      </c>
      <c r="R609" s="98">
        <v>2488.35</v>
      </c>
      <c r="S609" s="112">
        <v>1202</v>
      </c>
      <c r="T609" s="112">
        <v>1141</v>
      </c>
      <c r="U609" s="112" t="s">
        <v>6390</v>
      </c>
      <c r="V609" s="112">
        <v>61</v>
      </c>
      <c r="W609" s="98">
        <v>122</v>
      </c>
      <c r="X609" s="218" t="s">
        <v>5029</v>
      </c>
      <c r="Y609" s="304">
        <v>125</v>
      </c>
      <c r="Z609" s="98"/>
      <c r="AA609" s="98"/>
      <c r="AB609" s="98">
        <v>65</v>
      </c>
      <c r="AC609" s="112"/>
      <c r="AD609" s="112"/>
      <c r="AE609" s="98">
        <v>167</v>
      </c>
      <c r="AF609" s="216" t="s">
        <v>8672</v>
      </c>
      <c r="AG609" s="91">
        <v>1084</v>
      </c>
      <c r="AH609" s="91">
        <v>1677</v>
      </c>
      <c r="AI609" s="115"/>
      <c r="AJ609" s="115"/>
      <c r="AK609" s="240" t="s">
        <v>4950</v>
      </c>
      <c r="AL609" s="115">
        <v>5</v>
      </c>
      <c r="AM609" s="115">
        <v>3</v>
      </c>
      <c r="AN609" s="115">
        <v>1</v>
      </c>
      <c r="AO609" s="115">
        <v>1</v>
      </c>
      <c r="AP609" s="115"/>
      <c r="AQ609" s="115">
        <v>362</v>
      </c>
      <c r="AR609" s="240" t="s">
        <v>5050</v>
      </c>
      <c r="AS609" s="240" t="s">
        <v>5050</v>
      </c>
      <c r="AT609" s="115" t="s">
        <v>8671</v>
      </c>
      <c r="AU609" s="2367">
        <v>8265</v>
      </c>
      <c r="AV609" s="109">
        <v>22.831491712707184</v>
      </c>
      <c r="AW609" s="91"/>
      <c r="AX609" s="91"/>
      <c r="AY609" s="91"/>
      <c r="AZ609" s="91"/>
      <c r="BA609" s="91"/>
      <c r="BB609" s="2368"/>
      <c r="BC609" s="2368"/>
      <c r="BD609" s="2369"/>
      <c r="BE609" s="2369" t="s">
        <v>5128</v>
      </c>
      <c r="BF609" s="90"/>
      <c r="BG609" s="90"/>
      <c r="BH609" s="90"/>
      <c r="BI609" s="90"/>
      <c r="BJ609" s="90"/>
      <c r="BK609" s="2368"/>
      <c r="BL609" s="2368"/>
      <c r="BM609" s="2369"/>
      <c r="BN609" s="2370" t="s">
        <v>5128</v>
      </c>
      <c r="BO609" s="115">
        <v>1</v>
      </c>
      <c r="BP609" s="115"/>
      <c r="BQ609" s="115">
        <v>1</v>
      </c>
      <c r="BR609" s="115"/>
      <c r="BS609" s="115"/>
      <c r="BT609" s="115">
        <v>1</v>
      </c>
      <c r="BU609" s="115">
        <v>2</v>
      </c>
      <c r="BV609" s="115"/>
      <c r="BW609" s="115"/>
      <c r="BX609" s="115">
        <v>15</v>
      </c>
      <c r="BY609" s="240"/>
      <c r="BZ609" s="240"/>
      <c r="CA609" s="240"/>
      <c r="CB609" s="240"/>
      <c r="CC609" s="240"/>
    </row>
    <row r="610" spans="1:81" s="1971" customFormat="1" ht="16.5" customHeight="1">
      <c r="A610" s="115">
        <v>535</v>
      </c>
      <c r="B610" s="115" t="s">
        <v>2140</v>
      </c>
      <c r="C610" s="115" t="s">
        <v>2146</v>
      </c>
      <c r="D610" s="115" t="s">
        <v>5986</v>
      </c>
      <c r="E610" s="240" t="s">
        <v>5989</v>
      </c>
      <c r="F610" s="115" t="s">
        <v>8670</v>
      </c>
      <c r="G610" s="1967" t="s">
        <v>8669</v>
      </c>
      <c r="H610" s="115" t="s">
        <v>8668</v>
      </c>
      <c r="I610" s="94" t="s">
        <v>8667</v>
      </c>
      <c r="J610" s="240" t="s">
        <v>4953</v>
      </c>
      <c r="K610" s="94" t="s">
        <v>5989</v>
      </c>
      <c r="L610" s="94" t="s">
        <v>5989</v>
      </c>
      <c r="M610" s="2197" t="s">
        <v>8666</v>
      </c>
      <c r="N610" s="94" t="s">
        <v>4953</v>
      </c>
      <c r="O610" s="2360"/>
      <c r="P610" s="94" t="s">
        <v>4953</v>
      </c>
      <c r="Q610" s="91">
        <v>8787</v>
      </c>
      <c r="R610" s="91">
        <v>5405</v>
      </c>
      <c r="S610" s="112">
        <v>5396</v>
      </c>
      <c r="T610" s="112">
        <v>5396</v>
      </c>
      <c r="U610" s="173" t="s">
        <v>5030</v>
      </c>
      <c r="V610" s="112"/>
      <c r="W610" s="91">
        <v>30</v>
      </c>
      <c r="X610" s="96" t="s">
        <v>5029</v>
      </c>
      <c r="Y610" s="112"/>
      <c r="Z610" s="112"/>
      <c r="AA610" s="112"/>
      <c r="AB610" s="112"/>
      <c r="AC610" s="112"/>
      <c r="AD610" s="112"/>
      <c r="AE610" s="112">
        <v>50</v>
      </c>
      <c r="AF610" s="94" t="s">
        <v>8665</v>
      </c>
      <c r="AG610" s="112"/>
      <c r="AH610" s="112"/>
      <c r="AI610" s="115"/>
      <c r="AJ610" s="115"/>
      <c r="AK610" s="115"/>
      <c r="AL610" s="115">
        <v>1</v>
      </c>
      <c r="AM610" s="115"/>
      <c r="AN610" s="115">
        <v>1</v>
      </c>
      <c r="AO610" s="115"/>
      <c r="AP610" s="115"/>
      <c r="AQ610" s="115">
        <v>365</v>
      </c>
      <c r="AR610" s="240" t="s">
        <v>5050</v>
      </c>
      <c r="AS610" s="240" t="s">
        <v>5050</v>
      </c>
      <c r="AT610" s="115" t="s">
        <v>4965</v>
      </c>
      <c r="AU610" s="109">
        <v>6069</v>
      </c>
      <c r="AV610" s="109">
        <v>16.627397260273973</v>
      </c>
      <c r="AW610" s="98"/>
      <c r="AX610" s="112"/>
      <c r="AY610" s="112"/>
      <c r="AZ610" s="112"/>
      <c r="BA610" s="112"/>
      <c r="BB610" s="324"/>
      <c r="BC610" s="324"/>
      <c r="BD610" s="324"/>
      <c r="BE610" s="2371" t="s">
        <v>5128</v>
      </c>
      <c r="BF610" s="109"/>
      <c r="BG610" s="109"/>
      <c r="BH610" s="109"/>
      <c r="BI610" s="109"/>
      <c r="BJ610" s="109"/>
      <c r="BK610" s="324"/>
      <c r="BL610" s="324"/>
      <c r="BM610" s="324"/>
      <c r="BN610" s="2365" t="s">
        <v>5128</v>
      </c>
      <c r="BO610" s="94"/>
      <c r="BP610" s="115"/>
      <c r="BQ610" s="115"/>
      <c r="BR610" s="115"/>
      <c r="BS610" s="115"/>
      <c r="BT610" s="115"/>
      <c r="BU610" s="115">
        <v>1</v>
      </c>
      <c r="BV610" s="115"/>
      <c r="BW610" s="115"/>
      <c r="BX610" s="115"/>
      <c r="BY610" s="240"/>
      <c r="BZ610" s="115"/>
      <c r="CA610" s="115"/>
      <c r="CB610" s="115"/>
      <c r="CC610" s="115"/>
    </row>
    <row r="611" spans="1:81" s="1971" customFormat="1" ht="16.5" customHeight="1">
      <c r="A611" s="115">
        <v>536</v>
      </c>
      <c r="B611" s="240" t="s">
        <v>8664</v>
      </c>
      <c r="C611" s="240" t="s">
        <v>2152</v>
      </c>
      <c r="D611" s="240" t="s">
        <v>5986</v>
      </c>
      <c r="E611" s="240" t="s">
        <v>4926</v>
      </c>
      <c r="F611" s="240" t="s">
        <v>8663</v>
      </c>
      <c r="G611" s="2008" t="s">
        <v>8662</v>
      </c>
      <c r="H611" s="2009" t="s">
        <v>8661</v>
      </c>
      <c r="I611" s="2009" t="s">
        <v>20376</v>
      </c>
      <c r="J611" s="240" t="s">
        <v>4993</v>
      </c>
      <c r="K611" s="2009" t="s">
        <v>20424</v>
      </c>
      <c r="L611" s="2372" t="s">
        <v>8660</v>
      </c>
      <c r="M611" s="2372" t="s">
        <v>8659</v>
      </c>
      <c r="N611" s="2010" t="s">
        <v>4953</v>
      </c>
      <c r="O611" s="2001"/>
      <c r="P611" s="2001" t="s">
        <v>4993</v>
      </c>
      <c r="Q611" s="98">
        <v>41478</v>
      </c>
      <c r="R611" s="98">
        <v>2367</v>
      </c>
      <c r="S611" s="112">
        <v>633</v>
      </c>
      <c r="T611" s="112">
        <v>510</v>
      </c>
      <c r="U611" s="173" t="s">
        <v>6390</v>
      </c>
      <c r="V611" s="112">
        <v>123</v>
      </c>
      <c r="W611" s="98">
        <v>54</v>
      </c>
      <c r="X611" s="218" t="s">
        <v>5029</v>
      </c>
      <c r="Y611" s="98">
        <v>430</v>
      </c>
      <c r="Z611" s="98">
        <v>24</v>
      </c>
      <c r="AA611" s="98">
        <v>840</v>
      </c>
      <c r="AB611" s="98">
        <v>64</v>
      </c>
      <c r="AC611" s="112"/>
      <c r="AD611" s="112"/>
      <c r="AE611" s="112">
        <v>24</v>
      </c>
      <c r="AF611" s="336" t="s">
        <v>6024</v>
      </c>
      <c r="AG611" s="98">
        <v>328</v>
      </c>
      <c r="AH611" s="98">
        <v>483</v>
      </c>
      <c r="AI611" s="115"/>
      <c r="AJ611" s="115"/>
      <c r="AK611" s="240"/>
      <c r="AL611" s="240">
        <v>4</v>
      </c>
      <c r="AM611" s="240">
        <v>2</v>
      </c>
      <c r="AN611" s="240">
        <v>1</v>
      </c>
      <c r="AO611" s="240">
        <v>1</v>
      </c>
      <c r="AP611" s="240"/>
      <c r="AQ611" s="240">
        <v>271</v>
      </c>
      <c r="AR611" s="240" t="s">
        <v>4986</v>
      </c>
      <c r="AS611" s="240" t="s">
        <v>4986</v>
      </c>
      <c r="AT611" s="240" t="s">
        <v>5987</v>
      </c>
      <c r="AU611" s="221">
        <v>13263</v>
      </c>
      <c r="AV611" s="109">
        <v>48.940959409594093</v>
      </c>
      <c r="AW611" s="112"/>
      <c r="AX611" s="112"/>
      <c r="AY611" s="112"/>
      <c r="AZ611" s="112"/>
      <c r="BA611" s="112"/>
      <c r="BB611" s="324"/>
      <c r="BC611" s="324"/>
      <c r="BD611" s="324"/>
      <c r="BE611" s="2088" t="s">
        <v>5128</v>
      </c>
      <c r="BF611" s="109"/>
      <c r="BG611" s="109"/>
      <c r="BH611" s="109"/>
      <c r="BI611" s="109"/>
      <c r="BJ611" s="109"/>
      <c r="BK611" s="324"/>
      <c r="BL611" s="324"/>
      <c r="BM611" s="2088"/>
      <c r="BN611" s="2212"/>
      <c r="BO611" s="115">
        <v>1</v>
      </c>
      <c r="BP611" s="115"/>
      <c r="BQ611" s="115">
        <v>1</v>
      </c>
      <c r="BR611" s="115"/>
      <c r="BS611" s="115"/>
      <c r="BT611" s="115">
        <v>1</v>
      </c>
      <c r="BU611" s="115">
        <v>1</v>
      </c>
      <c r="BV611" s="115">
        <v>1</v>
      </c>
      <c r="BW611" s="115"/>
      <c r="BX611" s="115">
        <v>25</v>
      </c>
      <c r="BY611" s="115"/>
      <c r="BZ611" s="115"/>
      <c r="CA611" s="115"/>
      <c r="CB611" s="115"/>
      <c r="CC611" s="115"/>
    </row>
    <row r="612" spans="1:81" s="1971" customFormat="1" ht="16.5" customHeight="1">
      <c r="A612" s="115">
        <v>537</v>
      </c>
      <c r="B612" s="240" t="s">
        <v>2140</v>
      </c>
      <c r="C612" s="240" t="s">
        <v>2161</v>
      </c>
      <c r="D612" s="240" t="s">
        <v>5986</v>
      </c>
      <c r="E612" s="240" t="s">
        <v>5989</v>
      </c>
      <c r="F612" s="240" t="s">
        <v>8658</v>
      </c>
      <c r="G612" s="2008" t="s">
        <v>8657</v>
      </c>
      <c r="H612" s="240" t="s">
        <v>8656</v>
      </c>
      <c r="I612" s="216" t="s">
        <v>8655</v>
      </c>
      <c r="J612" s="240" t="s">
        <v>4953</v>
      </c>
      <c r="K612" s="216" t="s">
        <v>5989</v>
      </c>
      <c r="L612" s="216" t="s">
        <v>5989</v>
      </c>
      <c r="M612" s="263" t="s">
        <v>8654</v>
      </c>
      <c r="N612" s="2010" t="s">
        <v>4993</v>
      </c>
      <c r="O612" s="2010" t="s">
        <v>5251</v>
      </c>
      <c r="P612" s="2010" t="s">
        <v>4953</v>
      </c>
      <c r="Q612" s="98">
        <v>346</v>
      </c>
      <c r="R612" s="98">
        <v>346</v>
      </c>
      <c r="S612" s="112">
        <v>346</v>
      </c>
      <c r="T612" s="112">
        <v>346</v>
      </c>
      <c r="U612" s="112" t="s">
        <v>5030</v>
      </c>
      <c r="V612" s="112"/>
      <c r="W612" s="98"/>
      <c r="X612" s="218"/>
      <c r="Y612" s="98"/>
      <c r="Z612" s="98"/>
      <c r="AA612" s="98"/>
      <c r="AB612" s="98"/>
      <c r="AC612" s="98"/>
      <c r="AD612" s="112"/>
      <c r="AE612" s="112"/>
      <c r="AF612" s="216"/>
      <c r="AG612" s="98"/>
      <c r="AH612" s="98"/>
      <c r="AI612" s="240"/>
      <c r="AJ612" s="240"/>
      <c r="AK612" s="240"/>
      <c r="AL612" s="240"/>
      <c r="AM612" s="240"/>
      <c r="AN612" s="240"/>
      <c r="AO612" s="240"/>
      <c r="AP612" s="240"/>
      <c r="AQ612" s="240">
        <v>362</v>
      </c>
      <c r="AR612" s="115" t="s">
        <v>5050</v>
      </c>
      <c r="AS612" s="115" t="s">
        <v>5050</v>
      </c>
      <c r="AT612" s="238" t="s">
        <v>7352</v>
      </c>
      <c r="AU612" s="221">
        <v>17000</v>
      </c>
      <c r="AV612" s="109">
        <v>46.961325966850829</v>
      </c>
      <c r="AW612" s="98">
        <v>1000</v>
      </c>
      <c r="AX612" s="98">
        <v>0</v>
      </c>
      <c r="AY612" s="98">
        <v>400</v>
      </c>
      <c r="AZ612" s="98">
        <v>600</v>
      </c>
      <c r="BA612" s="98">
        <v>1000</v>
      </c>
      <c r="BB612" s="337">
        <v>10</v>
      </c>
      <c r="BC612" s="337"/>
      <c r="BD612" s="337"/>
      <c r="BE612" s="2373" t="s">
        <v>8653</v>
      </c>
      <c r="BF612" s="221"/>
      <c r="BG612" s="221"/>
      <c r="BH612" s="221"/>
      <c r="BI612" s="221"/>
      <c r="BJ612" s="221"/>
      <c r="BK612" s="337"/>
      <c r="BL612" s="337"/>
      <c r="BM612" s="2373"/>
      <c r="BN612" s="2374"/>
      <c r="BO612" s="240"/>
      <c r="BP612" s="240"/>
      <c r="BQ612" s="240"/>
      <c r="BR612" s="240"/>
      <c r="BS612" s="115"/>
      <c r="BT612" s="240"/>
      <c r="BU612" s="240"/>
      <c r="BV612" s="240">
        <v>1</v>
      </c>
      <c r="BW612" s="240"/>
      <c r="BX612" s="240"/>
      <c r="BY612" s="240"/>
      <c r="BZ612" s="240"/>
      <c r="CA612" s="240"/>
      <c r="CB612" s="240"/>
      <c r="CC612" s="240"/>
    </row>
    <row r="613" spans="1:81" s="187" customFormat="1" ht="16.5" customHeight="1">
      <c r="A613" s="115">
        <v>538</v>
      </c>
      <c r="B613" s="115" t="s">
        <v>2140</v>
      </c>
      <c r="C613" s="115" t="s">
        <v>2149</v>
      </c>
      <c r="D613" s="115" t="s">
        <v>5986</v>
      </c>
      <c r="E613" s="94" t="s">
        <v>4944</v>
      </c>
      <c r="F613" s="115" t="s">
        <v>8652</v>
      </c>
      <c r="G613" s="1967" t="s">
        <v>8651</v>
      </c>
      <c r="H613" s="115" t="s">
        <v>8650</v>
      </c>
      <c r="I613" s="115" t="s">
        <v>8649</v>
      </c>
      <c r="J613" s="115" t="s">
        <v>4993</v>
      </c>
      <c r="K613" s="2013" t="s">
        <v>8648</v>
      </c>
      <c r="L613" s="2013" t="s">
        <v>8647</v>
      </c>
      <c r="M613" s="259" t="s">
        <v>8646</v>
      </c>
      <c r="N613" s="2001" t="s">
        <v>4953</v>
      </c>
      <c r="O613" s="2001"/>
      <c r="P613" s="2001" t="s">
        <v>4953</v>
      </c>
      <c r="Q613" s="112">
        <v>238269</v>
      </c>
      <c r="R613" s="112">
        <v>4416</v>
      </c>
      <c r="S613" s="112">
        <v>3436</v>
      </c>
      <c r="T613" s="112">
        <v>3306</v>
      </c>
      <c r="U613" s="112"/>
      <c r="V613" s="112">
        <v>130</v>
      </c>
      <c r="W613" s="112">
        <v>86</v>
      </c>
      <c r="X613" s="117" t="s">
        <v>5029</v>
      </c>
      <c r="Y613" s="112"/>
      <c r="Z613" s="112">
        <v>54</v>
      </c>
      <c r="AA613" s="112">
        <v>250</v>
      </c>
      <c r="AB613" s="112">
        <v>219</v>
      </c>
      <c r="AC613" s="112"/>
      <c r="AD613" s="112">
        <v>26</v>
      </c>
      <c r="AE613" s="112">
        <v>142</v>
      </c>
      <c r="AF613" s="94" t="s">
        <v>8645</v>
      </c>
      <c r="AG613" s="112">
        <v>354</v>
      </c>
      <c r="AH613" s="112">
        <v>455</v>
      </c>
      <c r="AI613" s="115" t="s">
        <v>8644</v>
      </c>
      <c r="AJ613" s="115" t="s">
        <v>8643</v>
      </c>
      <c r="AK613" s="115" t="s">
        <v>4987</v>
      </c>
      <c r="AL613" s="115">
        <v>1</v>
      </c>
      <c r="AM613" s="115"/>
      <c r="AN613" s="115">
        <v>1</v>
      </c>
      <c r="AO613" s="115"/>
      <c r="AP613" s="115"/>
      <c r="AQ613" s="115">
        <v>310</v>
      </c>
      <c r="AR613" s="115" t="s">
        <v>5050</v>
      </c>
      <c r="AS613" s="115" t="s">
        <v>5050</v>
      </c>
      <c r="AT613" s="115" t="s">
        <v>8642</v>
      </c>
      <c r="AU613" s="109">
        <v>112856</v>
      </c>
      <c r="AV613" s="109">
        <v>364.05161290322582</v>
      </c>
      <c r="AW613" s="112"/>
      <c r="AX613" s="112"/>
      <c r="AY613" s="112"/>
      <c r="AZ613" s="112"/>
      <c r="BA613" s="112"/>
      <c r="BB613" s="324"/>
      <c r="BC613" s="324"/>
      <c r="BD613" s="324"/>
      <c r="BE613" s="2364" t="s">
        <v>5128</v>
      </c>
      <c r="BF613" s="109"/>
      <c r="BG613" s="109"/>
      <c r="BH613" s="109"/>
      <c r="BI613" s="109"/>
      <c r="BJ613" s="109"/>
      <c r="BK613" s="324"/>
      <c r="BL613" s="324"/>
      <c r="BM613" s="2364"/>
      <c r="BN613" s="2365" t="s">
        <v>5128</v>
      </c>
      <c r="BO613" s="115">
        <v>1</v>
      </c>
      <c r="BP613" s="115"/>
      <c r="BQ613" s="115">
        <v>1</v>
      </c>
      <c r="BR613" s="115"/>
      <c r="BS613" s="115"/>
      <c r="BT613" s="115">
        <v>2</v>
      </c>
      <c r="BU613" s="115">
        <v>4</v>
      </c>
      <c r="BV613" s="115">
        <v>3</v>
      </c>
      <c r="BW613" s="115"/>
      <c r="BX613" s="115"/>
      <c r="BY613" s="115"/>
      <c r="BZ613" s="94"/>
      <c r="CA613" s="94"/>
      <c r="CB613" s="94"/>
      <c r="CC613" s="94"/>
    </row>
    <row r="614" spans="1:81" s="187" customFormat="1" ht="16.5" customHeight="1">
      <c r="A614" s="115">
        <v>539</v>
      </c>
      <c r="B614" s="115" t="s">
        <v>2140</v>
      </c>
      <c r="C614" s="94" t="s">
        <v>2161</v>
      </c>
      <c r="D614" s="94" t="s">
        <v>5986</v>
      </c>
      <c r="E614" s="115" t="s">
        <v>4926</v>
      </c>
      <c r="F614" s="144" t="s">
        <v>8641</v>
      </c>
      <c r="G614" s="2362" t="s">
        <v>8640</v>
      </c>
      <c r="H614" s="94" t="s">
        <v>8639</v>
      </c>
      <c r="I614" s="94" t="s">
        <v>8638</v>
      </c>
      <c r="J614" s="94" t="s">
        <v>4993</v>
      </c>
      <c r="K614" s="94" t="s">
        <v>8250</v>
      </c>
      <c r="L614" s="2363" t="s">
        <v>8637</v>
      </c>
      <c r="M614" s="2330" t="s">
        <v>8636</v>
      </c>
      <c r="N614" s="2001" t="s">
        <v>4953</v>
      </c>
      <c r="O614" s="2001"/>
      <c r="P614" s="2001" t="s">
        <v>4953</v>
      </c>
      <c r="Q614" s="112">
        <v>17570</v>
      </c>
      <c r="R614" s="112">
        <v>8796</v>
      </c>
      <c r="S614" s="112">
        <v>2148</v>
      </c>
      <c r="T614" s="112">
        <v>1971</v>
      </c>
      <c r="U614" s="112" t="s">
        <v>5072</v>
      </c>
      <c r="V614" s="112">
        <v>177</v>
      </c>
      <c r="W614" s="112">
        <v>545</v>
      </c>
      <c r="X614" s="117" t="s">
        <v>5029</v>
      </c>
      <c r="Y614" s="112">
        <v>257.39999999999998</v>
      </c>
      <c r="Z614" s="112">
        <v>161.93</v>
      </c>
      <c r="AA614" s="112">
        <v>1350</v>
      </c>
      <c r="AB614" s="112">
        <v>257</v>
      </c>
      <c r="AC614" s="112">
        <v>109.7</v>
      </c>
      <c r="AD614" s="112"/>
      <c r="AE614" s="112">
        <v>1381</v>
      </c>
      <c r="AF614" s="94" t="s">
        <v>8635</v>
      </c>
      <c r="AG614" s="112">
        <v>3436</v>
      </c>
      <c r="AH614" s="112">
        <v>3645</v>
      </c>
      <c r="AI614" s="94"/>
      <c r="AJ614" s="94"/>
      <c r="AK614" s="94" t="s">
        <v>4987</v>
      </c>
      <c r="AL614" s="115">
        <v>2</v>
      </c>
      <c r="AM614" s="94"/>
      <c r="AN614" s="94"/>
      <c r="AO614" s="94">
        <v>2</v>
      </c>
      <c r="AP614" s="94"/>
      <c r="AQ614" s="94">
        <v>320</v>
      </c>
      <c r="AR614" s="94" t="s">
        <v>14145</v>
      </c>
      <c r="AS614" s="94" t="s">
        <v>14145</v>
      </c>
      <c r="AT614" s="240" t="s">
        <v>8634</v>
      </c>
      <c r="AU614" s="90">
        <v>215002</v>
      </c>
      <c r="AV614" s="109">
        <v>671.88125000000002</v>
      </c>
      <c r="AW614" s="91">
        <v>2000</v>
      </c>
      <c r="AX614" s="91" t="s">
        <v>5251</v>
      </c>
      <c r="AY614" s="91">
        <v>1000</v>
      </c>
      <c r="AZ614" s="91">
        <v>1500</v>
      </c>
      <c r="BA614" s="91">
        <v>2000</v>
      </c>
      <c r="BB614" s="337" t="s">
        <v>8633</v>
      </c>
      <c r="BC614" s="337">
        <v>50</v>
      </c>
      <c r="BD614" s="337" t="s">
        <v>8632</v>
      </c>
      <c r="BE614" s="2375" t="s">
        <v>8631</v>
      </c>
      <c r="BF614" s="90"/>
      <c r="BG614" s="90"/>
      <c r="BH614" s="90"/>
      <c r="BI614" s="90"/>
      <c r="BJ614" s="90"/>
      <c r="BK614" s="2360"/>
      <c r="BL614" s="2360"/>
      <c r="BM614" s="94"/>
      <c r="BN614" s="2073"/>
      <c r="BO614" s="115">
        <v>3</v>
      </c>
      <c r="BP614" s="94">
        <v>1</v>
      </c>
      <c r="BQ614" s="94">
        <v>2</v>
      </c>
      <c r="BR614" s="94"/>
      <c r="BS614" s="94"/>
      <c r="BT614" s="94">
        <v>1</v>
      </c>
      <c r="BU614" s="94"/>
      <c r="BV614" s="94"/>
      <c r="BW614" s="94"/>
      <c r="BX614" s="94"/>
      <c r="BY614" s="240"/>
      <c r="BZ614" s="94"/>
      <c r="CA614" s="94"/>
      <c r="CB614" s="94"/>
      <c r="CC614" s="94"/>
    </row>
    <row r="615" spans="1:81" s="1971" customFormat="1" ht="16.5" customHeight="1">
      <c r="A615" s="115">
        <v>540</v>
      </c>
      <c r="B615" s="137" t="s">
        <v>2140</v>
      </c>
      <c r="C615" s="137" t="s">
        <v>2155</v>
      </c>
      <c r="D615" s="137" t="s">
        <v>5986</v>
      </c>
      <c r="E615" s="137" t="s">
        <v>4926</v>
      </c>
      <c r="F615" s="137" t="s">
        <v>8630</v>
      </c>
      <c r="G615" s="2173" t="s">
        <v>8629</v>
      </c>
      <c r="H615" s="137" t="s">
        <v>8628</v>
      </c>
      <c r="I615" s="137" t="s">
        <v>20377</v>
      </c>
      <c r="J615" s="186" t="s">
        <v>4993</v>
      </c>
      <c r="K615" s="137" t="s">
        <v>20425</v>
      </c>
      <c r="L615" s="2174" t="s">
        <v>8627</v>
      </c>
      <c r="M615" s="2000" t="s">
        <v>8626</v>
      </c>
      <c r="N615" s="186" t="s">
        <v>4953</v>
      </c>
      <c r="O615" s="137"/>
      <c r="P615" s="2001" t="s">
        <v>4953</v>
      </c>
      <c r="Q615" s="140">
        <v>14382</v>
      </c>
      <c r="R615" s="138">
        <v>9362</v>
      </c>
      <c r="S615" s="138">
        <v>2446</v>
      </c>
      <c r="T615" s="138">
        <v>1683</v>
      </c>
      <c r="U615" s="138" t="s">
        <v>5072</v>
      </c>
      <c r="V615" s="138">
        <v>763</v>
      </c>
      <c r="W615" s="138">
        <v>484</v>
      </c>
      <c r="X615" s="139" t="s">
        <v>5029</v>
      </c>
      <c r="Y615" s="138">
        <v>960</v>
      </c>
      <c r="Z615" s="138">
        <v>51</v>
      </c>
      <c r="AA615" s="138">
        <v>500</v>
      </c>
      <c r="AB615" s="138">
        <v>120</v>
      </c>
      <c r="AC615" s="138"/>
      <c r="AD615" s="138"/>
      <c r="AE615" s="138">
        <v>145</v>
      </c>
      <c r="AF615" s="137" t="s">
        <v>5925</v>
      </c>
      <c r="AG615" s="138">
        <v>9794</v>
      </c>
      <c r="AH615" s="138">
        <v>13401</v>
      </c>
      <c r="AI615" s="240" t="s">
        <v>8625</v>
      </c>
      <c r="AJ615" s="240" t="s">
        <v>8624</v>
      </c>
      <c r="AK615" s="137" t="s">
        <v>5593</v>
      </c>
      <c r="AL615" s="115">
        <v>5</v>
      </c>
      <c r="AM615" s="136"/>
      <c r="AN615" s="115">
        <v>4</v>
      </c>
      <c r="AO615" s="115"/>
      <c r="AP615" s="136">
        <v>1</v>
      </c>
      <c r="AQ615" s="137">
        <v>310</v>
      </c>
      <c r="AR615" s="240" t="s">
        <v>4932</v>
      </c>
      <c r="AS615" s="240" t="s">
        <v>4932</v>
      </c>
      <c r="AT615" s="240" t="s">
        <v>5987</v>
      </c>
      <c r="AU615" s="329">
        <v>22439</v>
      </c>
      <c r="AV615" s="109">
        <v>72.383870967741942</v>
      </c>
      <c r="AW615" s="138"/>
      <c r="AX615" s="112"/>
      <c r="AY615" s="112"/>
      <c r="AZ615" s="112"/>
      <c r="BA615" s="2175"/>
      <c r="BB615" s="2376"/>
      <c r="BC615" s="2376"/>
      <c r="BD615" s="137"/>
      <c r="BE615" s="2262" t="s">
        <v>5128</v>
      </c>
      <c r="BF615" s="109"/>
      <c r="BG615" s="109"/>
      <c r="BH615" s="109"/>
      <c r="BI615" s="109"/>
      <c r="BJ615" s="109"/>
      <c r="BK615" s="2376"/>
      <c r="BL615" s="2376"/>
      <c r="BM615" s="115"/>
      <c r="BN615" s="2015" t="s">
        <v>5128</v>
      </c>
      <c r="BO615" s="115">
        <v>1</v>
      </c>
      <c r="BP615" s="115"/>
      <c r="BQ615" s="115">
        <v>1</v>
      </c>
      <c r="BR615" s="115"/>
      <c r="BS615" s="115"/>
      <c r="BT615" s="115">
        <v>4</v>
      </c>
      <c r="BU615" s="115">
        <v>6</v>
      </c>
      <c r="BV615" s="115">
        <v>2</v>
      </c>
      <c r="BW615" s="115"/>
      <c r="BX615" s="115">
        <v>21</v>
      </c>
      <c r="BY615" s="137"/>
      <c r="BZ615" s="137"/>
      <c r="CA615" s="137"/>
      <c r="CB615" s="137"/>
      <c r="CC615" s="137"/>
    </row>
    <row r="616" spans="1:81" s="1971" customFormat="1" ht="16.5" customHeight="1">
      <c r="A616" s="115">
        <v>541</v>
      </c>
      <c r="B616" s="115" t="s">
        <v>2140</v>
      </c>
      <c r="C616" s="115" t="s">
        <v>2155</v>
      </c>
      <c r="D616" s="115" t="s">
        <v>5986</v>
      </c>
      <c r="E616" s="115" t="s">
        <v>4926</v>
      </c>
      <c r="F616" s="2377" t="s">
        <v>8623</v>
      </c>
      <c r="G616" s="2362" t="s">
        <v>8622</v>
      </c>
      <c r="H616" s="115" t="s">
        <v>8621</v>
      </c>
      <c r="I616" s="186" t="s">
        <v>8620</v>
      </c>
      <c r="J616" s="186" t="s">
        <v>4993</v>
      </c>
      <c r="K616" s="2013" t="s">
        <v>8619</v>
      </c>
      <c r="L616" s="2363" t="s">
        <v>8618</v>
      </c>
      <c r="M616" s="2330" t="s">
        <v>8617</v>
      </c>
      <c r="N616" s="2001" t="s">
        <v>4953</v>
      </c>
      <c r="O616" s="2378"/>
      <c r="P616" s="2001" t="s">
        <v>4953</v>
      </c>
      <c r="Q616" s="112">
        <v>25164</v>
      </c>
      <c r="R616" s="112">
        <v>1800</v>
      </c>
      <c r="S616" s="112">
        <v>1341</v>
      </c>
      <c r="T616" s="112">
        <v>1272</v>
      </c>
      <c r="U616" s="112" t="s">
        <v>5072</v>
      </c>
      <c r="V616" s="112">
        <v>69</v>
      </c>
      <c r="W616" s="112">
        <v>103</v>
      </c>
      <c r="X616" s="117" t="s">
        <v>5029</v>
      </c>
      <c r="Y616" s="112"/>
      <c r="Z616" s="112">
        <v>31</v>
      </c>
      <c r="AA616" s="112">
        <v>3003</v>
      </c>
      <c r="AB616" s="112">
        <v>61</v>
      </c>
      <c r="AC616" s="112"/>
      <c r="AD616" s="112"/>
      <c r="AE616" s="112">
        <v>58</v>
      </c>
      <c r="AF616" s="333" t="s">
        <v>8616</v>
      </c>
      <c r="AG616" s="112">
        <v>2097</v>
      </c>
      <c r="AH616" s="112">
        <v>4469</v>
      </c>
      <c r="AI616" s="115"/>
      <c r="AJ616" s="115"/>
      <c r="AK616" s="115" t="s">
        <v>4987</v>
      </c>
      <c r="AL616" s="115">
        <v>1</v>
      </c>
      <c r="AM616" s="115"/>
      <c r="AN616" s="115">
        <v>1</v>
      </c>
      <c r="AO616" s="115"/>
      <c r="AP616" s="115"/>
      <c r="AQ616" s="186">
        <v>318</v>
      </c>
      <c r="AR616" s="94" t="s">
        <v>5050</v>
      </c>
      <c r="AS616" s="94" t="s">
        <v>5050</v>
      </c>
      <c r="AT616" s="115" t="s">
        <v>5129</v>
      </c>
      <c r="AU616" s="109">
        <v>58156</v>
      </c>
      <c r="AV616" s="109">
        <v>182.88050314465409</v>
      </c>
      <c r="AW616" s="112">
        <v>2000</v>
      </c>
      <c r="AX616" s="112" t="s">
        <v>5251</v>
      </c>
      <c r="AY616" s="112">
        <v>1000</v>
      </c>
      <c r="AZ616" s="112">
        <v>1500</v>
      </c>
      <c r="BA616" s="112">
        <v>2000</v>
      </c>
      <c r="BB616" s="324">
        <v>25</v>
      </c>
      <c r="BC616" s="324">
        <v>50</v>
      </c>
      <c r="BD616" s="324" t="s">
        <v>8615</v>
      </c>
      <c r="BE616" s="2088" t="s">
        <v>8614</v>
      </c>
      <c r="BF616" s="109"/>
      <c r="BG616" s="109"/>
      <c r="BH616" s="109"/>
      <c r="BI616" s="109"/>
      <c r="BJ616" s="109"/>
      <c r="BK616" s="324"/>
      <c r="BL616" s="324"/>
      <c r="BM616" s="2088"/>
      <c r="BN616" s="2212"/>
      <c r="BO616" s="115">
        <v>1</v>
      </c>
      <c r="BP616" s="115"/>
      <c r="BQ616" s="115">
        <v>1</v>
      </c>
      <c r="BR616" s="115"/>
      <c r="BS616" s="115"/>
      <c r="BT616" s="115"/>
      <c r="BU616" s="115">
        <v>3</v>
      </c>
      <c r="BV616" s="115">
        <v>1</v>
      </c>
      <c r="BW616" s="115"/>
      <c r="BX616" s="115"/>
      <c r="BY616" s="240"/>
      <c r="BZ616" s="115"/>
      <c r="CA616" s="115"/>
      <c r="CB616" s="115"/>
      <c r="CC616" s="115"/>
    </row>
    <row r="617" spans="1:81" s="1971" customFormat="1" ht="16.5" customHeight="1">
      <c r="A617" s="115">
        <v>542</v>
      </c>
      <c r="B617" s="115" t="s">
        <v>8183</v>
      </c>
      <c r="C617" s="216" t="s">
        <v>2171</v>
      </c>
      <c r="D617" s="216" t="s">
        <v>5986</v>
      </c>
      <c r="E617" s="216" t="s">
        <v>4998</v>
      </c>
      <c r="F617" s="2183" t="s">
        <v>8613</v>
      </c>
      <c r="G617" s="2379" t="s">
        <v>8612</v>
      </c>
      <c r="H617" s="240" t="s">
        <v>8611</v>
      </c>
      <c r="I617" s="217" t="s">
        <v>8610</v>
      </c>
      <c r="J617" s="217" t="s">
        <v>4993</v>
      </c>
      <c r="K617" s="2009" t="s">
        <v>8609</v>
      </c>
      <c r="L617" s="2380" t="s">
        <v>8608</v>
      </c>
      <c r="M617" s="263" t="s">
        <v>8607</v>
      </c>
      <c r="N617" s="2010" t="s">
        <v>4953</v>
      </c>
      <c r="O617" s="2010"/>
      <c r="P617" s="2010" t="s">
        <v>4953</v>
      </c>
      <c r="Q617" s="98">
        <v>1851</v>
      </c>
      <c r="R617" s="98">
        <v>357.44</v>
      </c>
      <c r="S617" s="112">
        <v>280</v>
      </c>
      <c r="T617" s="112">
        <v>241</v>
      </c>
      <c r="U617" s="112" t="s">
        <v>5030</v>
      </c>
      <c r="V617" s="112">
        <v>39</v>
      </c>
      <c r="W617" s="98">
        <v>59</v>
      </c>
      <c r="X617" s="218" t="s">
        <v>5029</v>
      </c>
      <c r="Y617" s="98"/>
      <c r="Z617" s="98"/>
      <c r="AA617" s="98"/>
      <c r="AB617" s="98">
        <v>19</v>
      </c>
      <c r="AC617" s="98"/>
      <c r="AD617" s="112"/>
      <c r="AE617" s="112">
        <v>27</v>
      </c>
      <c r="AF617" s="216" t="s">
        <v>8606</v>
      </c>
      <c r="AG617" s="98">
        <v>241</v>
      </c>
      <c r="AH617" s="98">
        <v>759</v>
      </c>
      <c r="AI617" s="216"/>
      <c r="AJ617" s="216"/>
      <c r="AK617" s="240" t="s">
        <v>5593</v>
      </c>
      <c r="AL617" s="240">
        <v>4</v>
      </c>
      <c r="AM617" s="216">
        <v>1</v>
      </c>
      <c r="AN617" s="216">
        <v>3</v>
      </c>
      <c r="AO617" s="216"/>
      <c r="AP617" s="216"/>
      <c r="AQ617" s="216">
        <v>300</v>
      </c>
      <c r="AR617" s="240" t="s">
        <v>8605</v>
      </c>
      <c r="AS617" s="240" t="s">
        <v>8605</v>
      </c>
      <c r="AT617" s="240" t="s">
        <v>8604</v>
      </c>
      <c r="AU617" s="109">
        <v>5325</v>
      </c>
      <c r="AV617" s="109">
        <v>17.75</v>
      </c>
      <c r="AW617" s="98"/>
      <c r="AX617" s="98"/>
      <c r="AY617" s="98"/>
      <c r="AZ617" s="98"/>
      <c r="BA617" s="98"/>
      <c r="BB617" s="337"/>
      <c r="BC617" s="337"/>
      <c r="BD617" s="216"/>
      <c r="BE617" s="216" t="s">
        <v>5128</v>
      </c>
      <c r="BF617" s="221"/>
      <c r="BG617" s="221"/>
      <c r="BH617" s="221"/>
      <c r="BI617" s="221"/>
      <c r="BJ617" s="221"/>
      <c r="BK617" s="337"/>
      <c r="BL617" s="337"/>
      <c r="BM617" s="216"/>
      <c r="BN617" s="2335"/>
      <c r="BO617" s="240"/>
      <c r="BP617" s="216"/>
      <c r="BQ617" s="216"/>
      <c r="BR617" s="216">
        <v>1</v>
      </c>
      <c r="BS617" s="94"/>
      <c r="BT617" s="216"/>
      <c r="BU617" s="216"/>
      <c r="BV617" s="216">
        <v>1</v>
      </c>
      <c r="BW617" s="216"/>
      <c r="BX617" s="94"/>
      <c r="BY617" s="240"/>
      <c r="BZ617" s="216"/>
      <c r="CA617" s="216"/>
      <c r="CB617" s="216"/>
      <c r="CC617" s="216"/>
    </row>
    <row r="618" spans="1:81" s="1971" customFormat="1" ht="16.5" customHeight="1">
      <c r="A618" s="115">
        <v>543</v>
      </c>
      <c r="B618" s="115" t="s">
        <v>2140</v>
      </c>
      <c r="C618" s="94" t="s">
        <v>2179</v>
      </c>
      <c r="D618" s="94" t="s">
        <v>5986</v>
      </c>
      <c r="E618" s="94" t="s">
        <v>4998</v>
      </c>
      <c r="F618" s="263" t="s">
        <v>8603</v>
      </c>
      <c r="G618" s="2362" t="s">
        <v>8602</v>
      </c>
      <c r="H618" s="115" t="s">
        <v>8601</v>
      </c>
      <c r="I618" s="186" t="s">
        <v>8600</v>
      </c>
      <c r="J618" s="186" t="s">
        <v>4993</v>
      </c>
      <c r="K618" s="2013" t="s">
        <v>8599</v>
      </c>
      <c r="L618" s="2363" t="s">
        <v>8598</v>
      </c>
      <c r="M618" s="259" t="s">
        <v>8597</v>
      </c>
      <c r="N618" s="2001" t="s">
        <v>4953</v>
      </c>
      <c r="O618" s="2001"/>
      <c r="P618" s="2001" t="s">
        <v>4993</v>
      </c>
      <c r="Q618" s="112">
        <v>5438</v>
      </c>
      <c r="R618" s="112">
        <v>349.17</v>
      </c>
      <c r="S618" s="112">
        <v>318</v>
      </c>
      <c r="T618" s="112">
        <v>318</v>
      </c>
      <c r="U618" s="112" t="s">
        <v>5072</v>
      </c>
      <c r="V618" s="112"/>
      <c r="W618" s="112">
        <v>7</v>
      </c>
      <c r="X618" s="117" t="s">
        <v>5029</v>
      </c>
      <c r="Y618" s="112"/>
      <c r="Z618" s="112"/>
      <c r="AA618" s="112"/>
      <c r="AB618" s="112">
        <v>9.4</v>
      </c>
      <c r="AC618" s="112"/>
      <c r="AD618" s="112"/>
      <c r="AE618" s="112">
        <v>24</v>
      </c>
      <c r="AF618" s="94" t="s">
        <v>8596</v>
      </c>
      <c r="AG618" s="112">
        <v>69</v>
      </c>
      <c r="AH618" s="112">
        <v>75</v>
      </c>
      <c r="AI618" s="94"/>
      <c r="AJ618" s="94"/>
      <c r="AK618" s="115" t="s">
        <v>4987</v>
      </c>
      <c r="AL618" s="115">
        <v>2</v>
      </c>
      <c r="AM618" s="94"/>
      <c r="AN618" s="94">
        <v>1</v>
      </c>
      <c r="AO618" s="94">
        <v>1</v>
      </c>
      <c r="AP618" s="94"/>
      <c r="AQ618" s="94">
        <v>310</v>
      </c>
      <c r="AR618" s="240" t="s">
        <v>5050</v>
      </c>
      <c r="AS618" s="240" t="s">
        <v>5050</v>
      </c>
      <c r="AT618" s="115" t="s">
        <v>8595</v>
      </c>
      <c r="AU618" s="109">
        <v>3298</v>
      </c>
      <c r="AV618" s="109">
        <v>10.638709677419355</v>
      </c>
      <c r="AW618" s="112"/>
      <c r="AX618" s="112"/>
      <c r="AY618" s="112"/>
      <c r="AZ618" s="112"/>
      <c r="BA618" s="112"/>
      <c r="BB618" s="324"/>
      <c r="BC618" s="324"/>
      <c r="BD618" s="324"/>
      <c r="BE618" s="2364" t="s">
        <v>5128</v>
      </c>
      <c r="BF618" s="109"/>
      <c r="BG618" s="109"/>
      <c r="BH618" s="109"/>
      <c r="BI618" s="109"/>
      <c r="BJ618" s="109"/>
      <c r="BK618" s="324"/>
      <c r="BL618" s="324"/>
      <c r="BM618" s="324"/>
      <c r="BN618" s="2381"/>
      <c r="BO618" s="115">
        <v>1</v>
      </c>
      <c r="BP618" s="115"/>
      <c r="BQ618" s="115">
        <v>1</v>
      </c>
      <c r="BR618" s="115"/>
      <c r="BS618" s="115"/>
      <c r="BT618" s="115">
        <v>1</v>
      </c>
      <c r="BU618" s="115">
        <v>1</v>
      </c>
      <c r="BV618" s="115"/>
      <c r="BW618" s="115"/>
      <c r="BX618" s="115"/>
      <c r="BY618" s="115"/>
      <c r="BZ618" s="94"/>
      <c r="CA618" s="94"/>
      <c r="CB618" s="94"/>
      <c r="CC618" s="94"/>
    </row>
    <row r="619" spans="1:81" s="1971" customFormat="1" ht="16.5" customHeight="1">
      <c r="A619" s="115">
        <v>544</v>
      </c>
      <c r="B619" s="115" t="s">
        <v>2140</v>
      </c>
      <c r="C619" s="94" t="s">
        <v>2141</v>
      </c>
      <c r="D619" s="94" t="s">
        <v>5986</v>
      </c>
      <c r="E619" s="115" t="s">
        <v>4926</v>
      </c>
      <c r="F619" s="94" t="s">
        <v>8594</v>
      </c>
      <c r="G619" s="2362" t="s">
        <v>8593</v>
      </c>
      <c r="H619" s="94" t="s">
        <v>8592</v>
      </c>
      <c r="I619" s="186" t="s">
        <v>8591</v>
      </c>
      <c r="J619" s="186" t="s">
        <v>4993</v>
      </c>
      <c r="K619" s="186" t="s">
        <v>8590</v>
      </c>
      <c r="L619" s="2363" t="s">
        <v>8589</v>
      </c>
      <c r="M619" s="2382" t="s">
        <v>8588</v>
      </c>
      <c r="N619" s="186" t="s">
        <v>4953</v>
      </c>
      <c r="O619" s="186"/>
      <c r="P619" s="186" t="s">
        <v>4993</v>
      </c>
      <c r="Q619" s="112">
        <v>34132</v>
      </c>
      <c r="R619" s="112">
        <v>2050</v>
      </c>
      <c r="S619" s="112">
        <v>965</v>
      </c>
      <c r="T619" s="112">
        <v>820</v>
      </c>
      <c r="U619" s="112" t="s">
        <v>6390</v>
      </c>
      <c r="V619" s="112">
        <v>145</v>
      </c>
      <c r="W619" s="112">
        <v>20</v>
      </c>
      <c r="X619" s="117" t="s">
        <v>5029</v>
      </c>
      <c r="Y619" s="112">
        <v>20</v>
      </c>
      <c r="Z619" s="112">
        <v>24</v>
      </c>
      <c r="AA619" s="112">
        <v>3000</v>
      </c>
      <c r="AB619" s="112">
        <v>72</v>
      </c>
      <c r="AC619" s="112">
        <v>3</v>
      </c>
      <c r="AD619" s="112">
        <v>20</v>
      </c>
      <c r="AE619" s="112">
        <v>190</v>
      </c>
      <c r="AF619" s="186" t="s">
        <v>8587</v>
      </c>
      <c r="AG619" s="112">
        <v>2787</v>
      </c>
      <c r="AH619" s="112">
        <v>4297</v>
      </c>
      <c r="AI619" s="94"/>
      <c r="AJ619" s="94"/>
      <c r="AK619" s="240" t="s">
        <v>5593</v>
      </c>
      <c r="AL619" s="115">
        <v>10</v>
      </c>
      <c r="AM619" s="94">
        <v>1</v>
      </c>
      <c r="AN619" s="94">
        <v>6</v>
      </c>
      <c r="AO619" s="94">
        <v>2</v>
      </c>
      <c r="AP619" s="94">
        <v>1</v>
      </c>
      <c r="AQ619" s="94">
        <v>363</v>
      </c>
      <c r="AR619" s="115" t="s">
        <v>5050</v>
      </c>
      <c r="AS619" s="115" t="s">
        <v>5050</v>
      </c>
      <c r="AT619" s="115" t="s">
        <v>8578</v>
      </c>
      <c r="AU619" s="109">
        <v>74708</v>
      </c>
      <c r="AV619" s="109">
        <v>205.80716253443526</v>
      </c>
      <c r="AW619" s="91">
        <v>1300</v>
      </c>
      <c r="AX619" s="91"/>
      <c r="AY619" s="91">
        <v>600</v>
      </c>
      <c r="AZ619" s="91">
        <v>800</v>
      </c>
      <c r="BA619" s="91">
        <v>1300</v>
      </c>
      <c r="BB619" s="2360" t="s">
        <v>8577</v>
      </c>
      <c r="BC619" s="2360"/>
      <c r="BD619" s="94" t="s">
        <v>8576</v>
      </c>
      <c r="BE619" s="2364" t="s">
        <v>8586</v>
      </c>
      <c r="BF619" s="90"/>
      <c r="BG619" s="90"/>
      <c r="BH619" s="90"/>
      <c r="BI619" s="90"/>
      <c r="BJ619" s="90"/>
      <c r="BK619" s="2360"/>
      <c r="BL619" s="2360"/>
      <c r="BM619" s="94"/>
      <c r="BN619" s="2073" t="s">
        <v>8585</v>
      </c>
      <c r="BO619" s="115">
        <v>2</v>
      </c>
      <c r="BP619" s="94"/>
      <c r="BQ619" s="94">
        <v>2</v>
      </c>
      <c r="BR619" s="94"/>
      <c r="BS619" s="94"/>
      <c r="BT619" s="94">
        <v>4</v>
      </c>
      <c r="BU619" s="94"/>
      <c r="BV619" s="94">
        <v>2</v>
      </c>
      <c r="BW619" s="94"/>
      <c r="BX619" s="94">
        <v>100</v>
      </c>
      <c r="BY619" s="240"/>
      <c r="BZ619" s="94"/>
      <c r="CA619" s="94"/>
      <c r="CB619" s="94"/>
      <c r="CC619" s="94"/>
    </row>
    <row r="620" spans="1:81" s="1971" customFormat="1" ht="16.5" customHeight="1">
      <c r="A620" s="115">
        <v>545</v>
      </c>
      <c r="B620" s="115" t="s">
        <v>2140</v>
      </c>
      <c r="C620" s="115" t="s">
        <v>2141</v>
      </c>
      <c r="D620" s="115" t="s">
        <v>5986</v>
      </c>
      <c r="E620" s="115" t="s">
        <v>5989</v>
      </c>
      <c r="F620" s="115" t="s">
        <v>8584</v>
      </c>
      <c r="G620" s="1967" t="s">
        <v>8583</v>
      </c>
      <c r="H620" s="240" t="s">
        <v>8582</v>
      </c>
      <c r="I620" s="240" t="s">
        <v>8581</v>
      </c>
      <c r="J620" s="263" t="s">
        <v>4917</v>
      </c>
      <c r="K620" s="2009" t="s">
        <v>8193</v>
      </c>
      <c r="L620" s="2009" t="s">
        <v>5989</v>
      </c>
      <c r="M620" s="216"/>
      <c r="N620" s="2010" t="s">
        <v>4953</v>
      </c>
      <c r="O620" s="2010"/>
      <c r="P620" s="2010" t="s">
        <v>4953</v>
      </c>
      <c r="Q620" s="98">
        <v>1150</v>
      </c>
      <c r="R620" s="98">
        <v>1314</v>
      </c>
      <c r="S620" s="112">
        <v>890</v>
      </c>
      <c r="T620" s="112">
        <v>890</v>
      </c>
      <c r="U620" s="112" t="s">
        <v>8580</v>
      </c>
      <c r="V620" s="112"/>
      <c r="W620" s="98"/>
      <c r="X620" s="218" t="s">
        <v>4915</v>
      </c>
      <c r="Y620" s="98"/>
      <c r="Z620" s="98"/>
      <c r="AA620" s="98"/>
      <c r="AB620" s="98">
        <v>116</v>
      </c>
      <c r="AC620" s="98"/>
      <c r="AD620" s="112"/>
      <c r="AE620" s="112">
        <v>70</v>
      </c>
      <c r="AF620" s="216" t="s">
        <v>8579</v>
      </c>
      <c r="AG620" s="98"/>
      <c r="AH620" s="98">
        <v>211</v>
      </c>
      <c r="AI620" s="240"/>
      <c r="AJ620" s="240"/>
      <c r="AK620" s="240"/>
      <c r="AL620" s="240"/>
      <c r="AM620" s="240"/>
      <c r="AN620" s="240"/>
      <c r="AO620" s="240"/>
      <c r="AP620" s="240"/>
      <c r="AQ620" s="240">
        <v>363</v>
      </c>
      <c r="AR620" s="240" t="s">
        <v>5050</v>
      </c>
      <c r="AS620" s="240" t="s">
        <v>5050</v>
      </c>
      <c r="AT620" s="240" t="s">
        <v>8578</v>
      </c>
      <c r="AU620" s="109">
        <v>156652</v>
      </c>
      <c r="AV620" s="109">
        <v>431.54820936639118</v>
      </c>
      <c r="AW620" s="98">
        <v>1500</v>
      </c>
      <c r="AX620" s="98"/>
      <c r="AY620" s="98">
        <v>700</v>
      </c>
      <c r="AZ620" s="98">
        <v>1000</v>
      </c>
      <c r="BA620" s="98">
        <v>1500</v>
      </c>
      <c r="BB620" s="337" t="s">
        <v>8577</v>
      </c>
      <c r="BC620" s="337"/>
      <c r="BD620" s="337" t="s">
        <v>8576</v>
      </c>
      <c r="BE620" s="2383" t="s">
        <v>8575</v>
      </c>
      <c r="BF620" s="221"/>
      <c r="BG620" s="221"/>
      <c r="BH620" s="221"/>
      <c r="BI620" s="221"/>
      <c r="BJ620" s="221"/>
      <c r="BK620" s="337"/>
      <c r="BL620" s="337"/>
      <c r="BM620" s="2371"/>
      <c r="BN620" s="2384"/>
      <c r="BO620" s="240"/>
      <c r="BP620" s="240"/>
      <c r="BQ620" s="240"/>
      <c r="BR620" s="240"/>
      <c r="BS620" s="115"/>
      <c r="BT620" s="240">
        <v>4</v>
      </c>
      <c r="BU620" s="240"/>
      <c r="BV620" s="240">
        <v>2</v>
      </c>
      <c r="BW620" s="240"/>
      <c r="BX620" s="240"/>
      <c r="BY620" s="240"/>
      <c r="BZ620" s="240"/>
      <c r="CA620" s="240"/>
      <c r="CB620" s="240"/>
      <c r="CC620" s="240"/>
    </row>
    <row r="621" spans="1:81" s="1971" customFormat="1" ht="16.5" customHeight="1">
      <c r="A621" s="115">
        <v>546</v>
      </c>
      <c r="B621" s="115" t="s">
        <v>2140</v>
      </c>
      <c r="C621" s="115" t="s">
        <v>2152</v>
      </c>
      <c r="D621" s="115" t="s">
        <v>5986</v>
      </c>
      <c r="E621" s="115" t="s">
        <v>5989</v>
      </c>
      <c r="F621" s="115" t="s">
        <v>8574</v>
      </c>
      <c r="G621" s="1967" t="s">
        <v>8573</v>
      </c>
      <c r="H621" s="115" t="s">
        <v>8572</v>
      </c>
      <c r="I621" s="115" t="s">
        <v>20378</v>
      </c>
      <c r="J621" s="263" t="s">
        <v>4917</v>
      </c>
      <c r="K621" s="2009" t="s">
        <v>8193</v>
      </c>
      <c r="L621" s="2013" t="s">
        <v>5989</v>
      </c>
      <c r="M621" s="94" t="s">
        <v>8571</v>
      </c>
      <c r="N621" s="2001" t="s">
        <v>4953</v>
      </c>
      <c r="O621" s="2001"/>
      <c r="P621" s="2001" t="s">
        <v>4953</v>
      </c>
      <c r="Q621" s="112">
        <v>2842</v>
      </c>
      <c r="R621" s="112">
        <v>703.2</v>
      </c>
      <c r="S621" s="112">
        <v>297</v>
      </c>
      <c r="T621" s="112">
        <v>297</v>
      </c>
      <c r="U621" s="112"/>
      <c r="V621" s="112"/>
      <c r="W621" s="112">
        <v>36</v>
      </c>
      <c r="X621" s="117" t="s">
        <v>5029</v>
      </c>
      <c r="Y621" s="112">
        <v>65.7</v>
      </c>
      <c r="Z621" s="112"/>
      <c r="AA621" s="112"/>
      <c r="AB621" s="112">
        <v>36</v>
      </c>
      <c r="AC621" s="112"/>
      <c r="AD621" s="112"/>
      <c r="AE621" s="112">
        <v>35</v>
      </c>
      <c r="AF621" s="94" t="s">
        <v>8570</v>
      </c>
      <c r="AG621" s="112">
        <v>286</v>
      </c>
      <c r="AH621" s="112">
        <v>419</v>
      </c>
      <c r="AI621" s="115"/>
      <c r="AJ621" s="115"/>
      <c r="AK621" s="240"/>
      <c r="AL621" s="240">
        <v>4</v>
      </c>
      <c r="AM621" s="240">
        <v>2</v>
      </c>
      <c r="AN621" s="240"/>
      <c r="AO621" s="240">
        <v>2</v>
      </c>
      <c r="AP621" s="240"/>
      <c r="AQ621" s="240">
        <v>264</v>
      </c>
      <c r="AR621" s="240" t="s">
        <v>5050</v>
      </c>
      <c r="AS621" s="240" t="s">
        <v>5050</v>
      </c>
      <c r="AT621" s="240" t="s">
        <v>5987</v>
      </c>
      <c r="AU621" s="221">
        <v>4514</v>
      </c>
      <c r="AV621" s="109">
        <v>17.098484848484848</v>
      </c>
      <c r="AW621" s="112"/>
      <c r="AX621" s="112"/>
      <c r="AY621" s="112"/>
      <c r="AZ621" s="112"/>
      <c r="BA621" s="112"/>
      <c r="BB621" s="324"/>
      <c r="BC621" s="324"/>
      <c r="BD621" s="324"/>
      <c r="BE621" s="2088" t="s">
        <v>5128</v>
      </c>
      <c r="BF621" s="109"/>
      <c r="BG621" s="109"/>
      <c r="BH621" s="109"/>
      <c r="BI621" s="109"/>
      <c r="BJ621" s="109"/>
      <c r="BK621" s="324"/>
      <c r="BL621" s="324"/>
      <c r="BM621" s="2088"/>
      <c r="BN621" s="2212"/>
      <c r="BO621" s="115">
        <v>1</v>
      </c>
      <c r="BP621" s="115"/>
      <c r="BQ621" s="115">
        <v>1</v>
      </c>
      <c r="BR621" s="115"/>
      <c r="BS621" s="115"/>
      <c r="BT621" s="115"/>
      <c r="BU621" s="115">
        <v>1</v>
      </c>
      <c r="BV621" s="115">
        <v>1</v>
      </c>
      <c r="BW621" s="115"/>
      <c r="BX621" s="115"/>
      <c r="BY621" s="115"/>
      <c r="BZ621" s="115"/>
      <c r="CA621" s="115"/>
      <c r="CB621" s="115"/>
      <c r="CC621" s="115"/>
    </row>
    <row r="622" spans="1:81" s="1971" customFormat="1" ht="16.5" customHeight="1">
      <c r="A622" s="115">
        <v>547</v>
      </c>
      <c r="B622" s="115" t="s">
        <v>8183</v>
      </c>
      <c r="C622" s="94" t="s">
        <v>2174</v>
      </c>
      <c r="D622" s="94" t="s">
        <v>5986</v>
      </c>
      <c r="E622" s="115" t="s">
        <v>4926</v>
      </c>
      <c r="F622" s="94" t="s">
        <v>8569</v>
      </c>
      <c r="G622" s="2362" t="s">
        <v>8568</v>
      </c>
      <c r="H622" s="94" t="s">
        <v>8567</v>
      </c>
      <c r="I622" s="186" t="s">
        <v>8566</v>
      </c>
      <c r="J622" s="186" t="s">
        <v>4993</v>
      </c>
      <c r="K622" s="186" t="s">
        <v>8565</v>
      </c>
      <c r="L622" s="2363" t="s">
        <v>8564</v>
      </c>
      <c r="M622" s="2382" t="s">
        <v>8563</v>
      </c>
      <c r="N622" s="186" t="s">
        <v>4953</v>
      </c>
      <c r="O622" s="186"/>
      <c r="P622" s="94" t="s">
        <v>4953</v>
      </c>
      <c r="Q622" s="112">
        <v>27996</v>
      </c>
      <c r="R622" s="112">
        <v>6043</v>
      </c>
      <c r="S622" s="112">
        <v>2431</v>
      </c>
      <c r="T622" s="112">
        <v>2122</v>
      </c>
      <c r="U622" s="112" t="s">
        <v>5030</v>
      </c>
      <c r="V622" s="112">
        <v>309</v>
      </c>
      <c r="W622" s="112">
        <v>193</v>
      </c>
      <c r="X622" s="117" t="s">
        <v>5029</v>
      </c>
      <c r="Y622" s="112">
        <v>239</v>
      </c>
      <c r="Z622" s="112"/>
      <c r="AA622" s="112"/>
      <c r="AB622" s="112">
        <v>188</v>
      </c>
      <c r="AC622" s="112"/>
      <c r="AD622" s="112"/>
      <c r="AE622" s="112">
        <v>46</v>
      </c>
      <c r="AF622" s="186" t="s">
        <v>8562</v>
      </c>
      <c r="AG622" s="112">
        <v>1201</v>
      </c>
      <c r="AH622" s="112">
        <v>3030</v>
      </c>
      <c r="AI622" s="94"/>
      <c r="AJ622" s="94"/>
      <c r="AK622" s="94"/>
      <c r="AL622" s="115">
        <v>14</v>
      </c>
      <c r="AM622" s="94">
        <v>1</v>
      </c>
      <c r="AN622" s="94"/>
      <c r="AO622" s="94">
        <v>13</v>
      </c>
      <c r="AP622" s="94"/>
      <c r="AQ622" s="94">
        <v>198</v>
      </c>
      <c r="AR622" s="94" t="s">
        <v>8561</v>
      </c>
      <c r="AS622" s="94" t="s">
        <v>8561</v>
      </c>
      <c r="AT622" s="94" t="s">
        <v>8560</v>
      </c>
      <c r="AU622" s="109">
        <v>27736</v>
      </c>
      <c r="AV622" s="109">
        <v>140.08080808080808</v>
      </c>
      <c r="AW622" s="112"/>
      <c r="AX622" s="112"/>
      <c r="AY622" s="112"/>
      <c r="AZ622" s="112"/>
      <c r="BA622" s="112"/>
      <c r="BB622" s="324"/>
      <c r="BC622" s="324"/>
      <c r="BD622" s="94"/>
      <c r="BE622" s="94" t="s">
        <v>5128</v>
      </c>
      <c r="BF622" s="109"/>
      <c r="BG622" s="109"/>
      <c r="BH622" s="109"/>
      <c r="BI622" s="109"/>
      <c r="BJ622" s="109"/>
      <c r="BK622" s="324"/>
      <c r="BL622" s="324"/>
      <c r="BM622" s="94"/>
      <c r="BN622" s="2073" t="s">
        <v>5128</v>
      </c>
      <c r="BO622" s="115">
        <v>3</v>
      </c>
      <c r="BP622" s="94"/>
      <c r="BQ622" s="94">
        <v>3</v>
      </c>
      <c r="BR622" s="94"/>
      <c r="BS622" s="94"/>
      <c r="BT622" s="94"/>
      <c r="BU622" s="94">
        <v>3</v>
      </c>
      <c r="BV622" s="94"/>
      <c r="BW622" s="94"/>
      <c r="BX622" s="94"/>
      <c r="BY622" s="115"/>
      <c r="BZ622" s="94"/>
      <c r="CA622" s="94"/>
      <c r="CB622" s="94"/>
      <c r="CC622" s="94"/>
    </row>
    <row r="623" spans="1:81" s="1971" customFormat="1" ht="16.5" customHeight="1">
      <c r="A623" s="115">
        <v>548</v>
      </c>
      <c r="B623" s="115" t="s">
        <v>8183</v>
      </c>
      <c r="C623" s="94" t="s">
        <v>2176</v>
      </c>
      <c r="D623" s="94" t="s">
        <v>5986</v>
      </c>
      <c r="E623" s="94" t="s">
        <v>4926</v>
      </c>
      <c r="F623" s="259" t="s">
        <v>8559</v>
      </c>
      <c r="G623" s="2362" t="s">
        <v>8558</v>
      </c>
      <c r="H623" s="94" t="s">
        <v>8557</v>
      </c>
      <c r="I623" s="186" t="s">
        <v>5404</v>
      </c>
      <c r="J623" s="186" t="s">
        <v>4993</v>
      </c>
      <c r="K623" s="186" t="s">
        <v>8177</v>
      </c>
      <c r="L623" s="659" t="s">
        <v>8556</v>
      </c>
      <c r="M623" s="2000" t="s">
        <v>8555</v>
      </c>
      <c r="N623" s="2013" t="s">
        <v>4953</v>
      </c>
      <c r="O623" s="2013"/>
      <c r="P623" s="2013" t="s">
        <v>4953</v>
      </c>
      <c r="Q623" s="112">
        <v>4175</v>
      </c>
      <c r="R623" s="112">
        <v>3900</v>
      </c>
      <c r="S623" s="112">
        <v>1020</v>
      </c>
      <c r="T623" s="112">
        <v>955</v>
      </c>
      <c r="U623" s="112"/>
      <c r="V623" s="112">
        <v>65</v>
      </c>
      <c r="W623" s="112">
        <v>108</v>
      </c>
      <c r="X623" s="117" t="s">
        <v>5029</v>
      </c>
      <c r="Y623" s="112">
        <v>108</v>
      </c>
      <c r="Z623" s="112"/>
      <c r="AA623" s="112"/>
      <c r="AB623" s="112">
        <v>31</v>
      </c>
      <c r="AC623" s="112"/>
      <c r="AD623" s="112"/>
      <c r="AE623" s="112">
        <v>357</v>
      </c>
      <c r="AF623" s="94" t="s">
        <v>8554</v>
      </c>
      <c r="AG623" s="112">
        <v>139</v>
      </c>
      <c r="AH623" s="112">
        <v>487</v>
      </c>
      <c r="AI623" s="94" t="s">
        <v>8553</v>
      </c>
      <c r="AJ623" s="94" t="s">
        <v>8552</v>
      </c>
      <c r="AK623" s="94" t="s">
        <v>4987</v>
      </c>
      <c r="AL623" s="115"/>
      <c r="AM623" s="94"/>
      <c r="AN623" s="94"/>
      <c r="AO623" s="94"/>
      <c r="AP623" s="94"/>
      <c r="AQ623" s="94">
        <v>300</v>
      </c>
      <c r="AR623" s="94" t="s">
        <v>13848</v>
      </c>
      <c r="AS623" s="94" t="s">
        <v>8141</v>
      </c>
      <c r="AT623" s="94" t="s">
        <v>5129</v>
      </c>
      <c r="AU623" s="109">
        <v>163010</v>
      </c>
      <c r="AV623" s="109">
        <v>543.36666666666667</v>
      </c>
      <c r="AW623" s="112">
        <v>11000</v>
      </c>
      <c r="AX623" s="112">
        <v>7000</v>
      </c>
      <c r="AY623" s="112">
        <v>7000</v>
      </c>
      <c r="AZ623" s="112">
        <v>9000</v>
      </c>
      <c r="BA623" s="112">
        <v>11000</v>
      </c>
      <c r="BB623" s="324">
        <v>30</v>
      </c>
      <c r="BC623" s="324" t="s">
        <v>8550</v>
      </c>
      <c r="BD623" s="94" t="s">
        <v>8549</v>
      </c>
      <c r="BE623" s="94" t="s">
        <v>8548</v>
      </c>
      <c r="BF623" s="109"/>
      <c r="BG623" s="109"/>
      <c r="BH623" s="109"/>
      <c r="BI623" s="109"/>
      <c r="BJ623" s="109"/>
      <c r="BK623" s="324"/>
      <c r="BL623" s="324"/>
      <c r="BM623" s="94"/>
      <c r="BN623" s="2073"/>
      <c r="BO623" s="115">
        <v>1</v>
      </c>
      <c r="BP623" s="94"/>
      <c r="BQ623" s="94">
        <v>1</v>
      </c>
      <c r="BR623" s="94">
        <v>1</v>
      </c>
      <c r="BS623" s="94"/>
      <c r="BT623" s="94"/>
      <c r="BU623" s="94"/>
      <c r="BV623" s="94"/>
      <c r="BW623" s="94"/>
      <c r="BX623" s="94">
        <v>2</v>
      </c>
      <c r="BY623" s="115"/>
      <c r="BZ623" s="94"/>
      <c r="CA623" s="94"/>
      <c r="CB623" s="94"/>
      <c r="CC623" s="94"/>
    </row>
    <row r="624" spans="1:81" s="1971" customFormat="1" ht="16.5" customHeight="1">
      <c r="A624" s="115">
        <v>549</v>
      </c>
      <c r="B624" s="94" t="s">
        <v>8196</v>
      </c>
      <c r="C624" s="94" t="s">
        <v>8195</v>
      </c>
      <c r="D624" s="94" t="s">
        <v>8547</v>
      </c>
      <c r="E624" s="94" t="s">
        <v>5989</v>
      </c>
      <c r="F624" s="186" t="s">
        <v>8546</v>
      </c>
      <c r="G624" s="1999" t="s">
        <v>8545</v>
      </c>
      <c r="H624" s="94" t="s">
        <v>8544</v>
      </c>
      <c r="I624" s="94" t="s">
        <v>8543</v>
      </c>
      <c r="J624" s="94" t="s">
        <v>8541</v>
      </c>
      <c r="K624" s="94" t="s">
        <v>5429</v>
      </c>
      <c r="L624" s="94" t="s">
        <v>5429</v>
      </c>
      <c r="M624" s="94" t="s">
        <v>8542</v>
      </c>
      <c r="N624" s="94" t="s">
        <v>8541</v>
      </c>
      <c r="O624" s="94"/>
      <c r="P624" s="94" t="s">
        <v>4953</v>
      </c>
      <c r="Q624" s="91">
        <v>6603</v>
      </c>
      <c r="R624" s="91">
        <v>527</v>
      </c>
      <c r="S624" s="112">
        <v>527</v>
      </c>
      <c r="T624" s="112">
        <v>527</v>
      </c>
      <c r="U624" s="112"/>
      <c r="V624" s="112"/>
      <c r="W624" s="91"/>
      <c r="X624" s="96"/>
      <c r="Y624" s="91">
        <v>95</v>
      </c>
      <c r="Z624" s="91"/>
      <c r="AA624" s="91"/>
      <c r="AB624" s="91">
        <v>63</v>
      </c>
      <c r="AC624" s="91"/>
      <c r="AD624" s="91"/>
      <c r="AE624" s="91">
        <v>227</v>
      </c>
      <c r="AF624" s="94" t="s">
        <v>8540</v>
      </c>
      <c r="AG624" s="91"/>
      <c r="AH624" s="91">
        <v>1684</v>
      </c>
      <c r="AI624" s="94"/>
      <c r="AJ624" s="94"/>
      <c r="AK624" s="94"/>
      <c r="AL624" s="115">
        <v>5</v>
      </c>
      <c r="AM624" s="94"/>
      <c r="AN624" s="94">
        <v>5</v>
      </c>
      <c r="AO624" s="94"/>
      <c r="AP624" s="94"/>
      <c r="AQ624" s="94">
        <v>311</v>
      </c>
      <c r="AR624" s="94" t="s">
        <v>8539</v>
      </c>
      <c r="AS624" s="94" t="s">
        <v>8539</v>
      </c>
      <c r="AT624" s="94" t="s">
        <v>8538</v>
      </c>
      <c r="AU624" s="90">
        <v>178845</v>
      </c>
      <c r="AV624" s="109">
        <v>575.06430868167206</v>
      </c>
      <c r="AW624" s="91">
        <v>2000</v>
      </c>
      <c r="AX624" s="91">
        <v>0</v>
      </c>
      <c r="AY624" s="91">
        <v>1000</v>
      </c>
      <c r="AZ624" s="91">
        <v>1000</v>
      </c>
      <c r="BA624" s="91">
        <v>2000</v>
      </c>
      <c r="BB624" s="96">
        <v>20</v>
      </c>
      <c r="BC624" s="96"/>
      <c r="BD624" s="94" t="s">
        <v>8537</v>
      </c>
      <c r="BE624" s="94" t="s">
        <v>8536</v>
      </c>
      <c r="BF624" s="90"/>
      <c r="BG624" s="90"/>
      <c r="BH624" s="90"/>
      <c r="BI624" s="90"/>
      <c r="BJ624" s="90"/>
      <c r="BK624" s="96"/>
      <c r="BL624" s="96"/>
      <c r="BM624" s="94"/>
      <c r="BN624" s="2073"/>
      <c r="BO624" s="115">
        <v>1</v>
      </c>
      <c r="BP624" s="94"/>
      <c r="BQ624" s="94">
        <v>1</v>
      </c>
      <c r="BR624" s="94"/>
      <c r="BS624" s="94"/>
      <c r="BT624" s="94">
        <v>4</v>
      </c>
      <c r="BU624" s="94">
        <v>3</v>
      </c>
      <c r="BV624" s="94">
        <v>4</v>
      </c>
      <c r="BW624" s="94"/>
      <c r="BX624" s="94"/>
      <c r="BY624" s="240"/>
      <c r="BZ624" s="94"/>
      <c r="CA624" s="94"/>
      <c r="CB624" s="94"/>
      <c r="CC624" s="94"/>
    </row>
    <row r="625" spans="1:81" s="1971" customFormat="1" ht="16.5" customHeight="1">
      <c r="A625" s="115">
        <v>550</v>
      </c>
      <c r="B625" s="115" t="s">
        <v>2140</v>
      </c>
      <c r="C625" s="94" t="s">
        <v>2179</v>
      </c>
      <c r="D625" s="94" t="s">
        <v>5986</v>
      </c>
      <c r="E625" s="94" t="s">
        <v>4998</v>
      </c>
      <c r="F625" s="216" t="s">
        <v>8535</v>
      </c>
      <c r="G625" s="2362" t="s">
        <v>8534</v>
      </c>
      <c r="H625" s="115" t="s">
        <v>8533</v>
      </c>
      <c r="I625" s="186" t="s">
        <v>8532</v>
      </c>
      <c r="J625" s="186" t="s">
        <v>4993</v>
      </c>
      <c r="K625" s="2013" t="s">
        <v>8524</v>
      </c>
      <c r="L625" s="2363" t="s">
        <v>8531</v>
      </c>
      <c r="M625" s="259" t="s">
        <v>8530</v>
      </c>
      <c r="N625" s="2001" t="s">
        <v>4953</v>
      </c>
      <c r="O625" s="2001"/>
      <c r="P625" s="94" t="s">
        <v>4993</v>
      </c>
      <c r="Q625" s="112">
        <v>53542</v>
      </c>
      <c r="R625" s="112">
        <v>543</v>
      </c>
      <c r="S625" s="112">
        <v>412</v>
      </c>
      <c r="T625" s="112">
        <v>412</v>
      </c>
      <c r="U625" s="112" t="s">
        <v>5072</v>
      </c>
      <c r="V625" s="112"/>
      <c r="W625" s="112">
        <v>40</v>
      </c>
      <c r="X625" s="117" t="s">
        <v>5029</v>
      </c>
      <c r="Y625" s="112"/>
      <c r="Z625" s="112"/>
      <c r="AA625" s="112"/>
      <c r="AB625" s="112">
        <v>101</v>
      </c>
      <c r="AC625" s="112"/>
      <c r="AD625" s="112"/>
      <c r="AE625" s="112">
        <v>100</v>
      </c>
      <c r="AF625" s="94" t="s">
        <v>8529</v>
      </c>
      <c r="AG625" s="112">
        <v>60</v>
      </c>
      <c r="AH625" s="112">
        <v>60</v>
      </c>
      <c r="AI625" s="94"/>
      <c r="AJ625" s="94"/>
      <c r="AK625" s="240" t="s">
        <v>4987</v>
      </c>
      <c r="AL625" s="115"/>
      <c r="AM625" s="94"/>
      <c r="AN625" s="94"/>
      <c r="AO625" s="94"/>
      <c r="AP625" s="94"/>
      <c r="AQ625" s="94">
        <v>365</v>
      </c>
      <c r="AR625" s="240" t="s">
        <v>5050</v>
      </c>
      <c r="AS625" s="240" t="s">
        <v>5050</v>
      </c>
      <c r="AT625" s="115" t="s">
        <v>4965</v>
      </c>
      <c r="AU625" s="109">
        <v>29992</v>
      </c>
      <c r="AV625" s="109">
        <v>82.169863013698631</v>
      </c>
      <c r="AW625" s="112"/>
      <c r="AX625" s="112"/>
      <c r="AY625" s="112"/>
      <c r="AZ625" s="112"/>
      <c r="BA625" s="112"/>
      <c r="BB625" s="324"/>
      <c r="BC625" s="324"/>
      <c r="BD625" s="324"/>
      <c r="BE625" s="2364" t="s">
        <v>5128</v>
      </c>
      <c r="BF625" s="109"/>
      <c r="BG625" s="109"/>
      <c r="BH625" s="109"/>
      <c r="BI625" s="109"/>
      <c r="BJ625" s="109"/>
      <c r="BK625" s="324"/>
      <c r="BL625" s="324"/>
      <c r="BM625" s="324"/>
      <c r="BN625" s="2381"/>
      <c r="BO625" s="115"/>
      <c r="BP625" s="115"/>
      <c r="BQ625" s="115"/>
      <c r="BR625" s="115">
        <v>1</v>
      </c>
      <c r="BS625" s="115"/>
      <c r="BT625" s="115">
        <v>7</v>
      </c>
      <c r="BU625" s="115">
        <v>2</v>
      </c>
      <c r="BV625" s="115"/>
      <c r="BW625" s="115"/>
      <c r="BX625" s="115"/>
      <c r="BY625" s="115"/>
      <c r="BZ625" s="94"/>
      <c r="CA625" s="94"/>
      <c r="CB625" s="94"/>
      <c r="CC625" s="94"/>
    </row>
    <row r="626" spans="1:81" s="1971" customFormat="1" ht="16.5" customHeight="1">
      <c r="A626" s="115">
        <v>551</v>
      </c>
      <c r="B626" s="240" t="s">
        <v>2140</v>
      </c>
      <c r="C626" s="216" t="s">
        <v>2190</v>
      </c>
      <c r="D626" s="216" t="s">
        <v>5986</v>
      </c>
      <c r="E626" s="216" t="s">
        <v>4926</v>
      </c>
      <c r="F626" s="2183" t="s">
        <v>8528</v>
      </c>
      <c r="G626" s="2379" t="s">
        <v>8527</v>
      </c>
      <c r="H626" s="240" t="s">
        <v>8526</v>
      </c>
      <c r="I626" s="217" t="s">
        <v>8525</v>
      </c>
      <c r="J626" s="217" t="s">
        <v>4993</v>
      </c>
      <c r="K626" s="217" t="s">
        <v>8524</v>
      </c>
      <c r="L626" s="2380" t="s">
        <v>8523</v>
      </c>
      <c r="M626" s="2385" t="s">
        <v>8522</v>
      </c>
      <c r="N626" s="2010" t="s">
        <v>4953</v>
      </c>
      <c r="O626" s="2010"/>
      <c r="P626" s="94" t="s">
        <v>4953</v>
      </c>
      <c r="Q626" s="98">
        <v>10761</v>
      </c>
      <c r="R626" s="98">
        <v>2624</v>
      </c>
      <c r="S626" s="112">
        <v>919</v>
      </c>
      <c r="T626" s="112">
        <v>919</v>
      </c>
      <c r="U626" s="112" t="s">
        <v>5030</v>
      </c>
      <c r="V626" s="112"/>
      <c r="W626" s="98">
        <v>129</v>
      </c>
      <c r="X626" s="218" t="s">
        <v>5029</v>
      </c>
      <c r="Y626" s="98">
        <v>326.39999999999998</v>
      </c>
      <c r="Z626" s="98"/>
      <c r="AA626" s="98"/>
      <c r="AB626" s="98">
        <v>104.18</v>
      </c>
      <c r="AC626" s="98"/>
      <c r="AD626" s="98"/>
      <c r="AE626" s="98">
        <v>46</v>
      </c>
      <c r="AF626" s="217" t="s">
        <v>8521</v>
      </c>
      <c r="AG626" s="98">
        <v>214</v>
      </c>
      <c r="AH626" s="98">
        <v>8387</v>
      </c>
      <c r="AI626" s="216"/>
      <c r="AJ626" s="216"/>
      <c r="AK626" s="240" t="s">
        <v>4987</v>
      </c>
      <c r="AL626" s="240">
        <v>3</v>
      </c>
      <c r="AM626" s="216">
        <v>2</v>
      </c>
      <c r="AN626" s="216"/>
      <c r="AO626" s="216">
        <v>1</v>
      </c>
      <c r="AP626" s="216"/>
      <c r="AQ626" s="216">
        <v>310</v>
      </c>
      <c r="AR626" s="216" t="s">
        <v>8520</v>
      </c>
      <c r="AS626" s="216" t="s">
        <v>8520</v>
      </c>
      <c r="AT626" s="216" t="s">
        <v>8519</v>
      </c>
      <c r="AU626" s="221">
        <v>70485</v>
      </c>
      <c r="AV626" s="109">
        <v>227.37096774193549</v>
      </c>
      <c r="AW626" s="98"/>
      <c r="AX626" s="98"/>
      <c r="AY626" s="98"/>
      <c r="AZ626" s="98"/>
      <c r="BA626" s="98"/>
      <c r="BB626" s="337"/>
      <c r="BC626" s="337"/>
      <c r="BD626" s="216"/>
      <c r="BE626" s="216" t="s">
        <v>5128</v>
      </c>
      <c r="BF626" s="221"/>
      <c r="BG626" s="221"/>
      <c r="BH626" s="221"/>
      <c r="BI626" s="221"/>
      <c r="BJ626" s="221"/>
      <c r="BK626" s="337"/>
      <c r="BL626" s="337"/>
      <c r="BM626" s="216"/>
      <c r="BN626" s="2335" t="s">
        <v>5128</v>
      </c>
      <c r="BO626" s="240"/>
      <c r="BP626" s="216"/>
      <c r="BQ626" s="216"/>
      <c r="BR626" s="216">
        <v>1</v>
      </c>
      <c r="BS626" s="94"/>
      <c r="BT626" s="216">
        <v>3</v>
      </c>
      <c r="BU626" s="216"/>
      <c r="BV626" s="216">
        <v>4</v>
      </c>
      <c r="BW626" s="216"/>
      <c r="BX626" s="216">
        <v>5</v>
      </c>
      <c r="BY626" s="240"/>
      <c r="BZ626" s="216"/>
      <c r="CA626" s="216"/>
      <c r="CB626" s="216"/>
      <c r="CC626" s="216"/>
    </row>
    <row r="627" spans="1:81" s="1971" customFormat="1" ht="16.5" customHeight="1">
      <c r="A627" s="115">
        <v>552</v>
      </c>
      <c r="B627" s="115" t="s">
        <v>8183</v>
      </c>
      <c r="C627" s="94" t="s">
        <v>2176</v>
      </c>
      <c r="D627" s="94" t="s">
        <v>5986</v>
      </c>
      <c r="E627" s="94" t="s">
        <v>4926</v>
      </c>
      <c r="F627" s="94" t="s">
        <v>8518</v>
      </c>
      <c r="G627" s="2362" t="s">
        <v>8517</v>
      </c>
      <c r="H627" s="240" t="s">
        <v>8516</v>
      </c>
      <c r="I627" s="186" t="s">
        <v>8515</v>
      </c>
      <c r="J627" s="186" t="s">
        <v>4993</v>
      </c>
      <c r="K627" s="186" t="s">
        <v>6223</v>
      </c>
      <c r="L627" s="2363" t="s">
        <v>8514</v>
      </c>
      <c r="M627" s="94" t="s">
        <v>8513</v>
      </c>
      <c r="N627" s="94" t="s">
        <v>4993</v>
      </c>
      <c r="O627" s="2386" t="s">
        <v>5251</v>
      </c>
      <c r="P627" s="94" t="s">
        <v>4953</v>
      </c>
      <c r="Q627" s="98">
        <v>9245</v>
      </c>
      <c r="R627" s="98">
        <v>1413</v>
      </c>
      <c r="S627" s="112">
        <v>747</v>
      </c>
      <c r="T627" s="112">
        <v>612</v>
      </c>
      <c r="U627" s="112"/>
      <c r="V627" s="112">
        <v>135</v>
      </c>
      <c r="W627" s="98">
        <v>45</v>
      </c>
      <c r="X627" s="218" t="s">
        <v>5029</v>
      </c>
      <c r="Y627" s="2200"/>
      <c r="Z627" s="98">
        <v>18</v>
      </c>
      <c r="AA627" s="98">
        <v>200</v>
      </c>
      <c r="AB627" s="98">
        <v>72</v>
      </c>
      <c r="AC627" s="98">
        <v>10</v>
      </c>
      <c r="AD627" s="98"/>
      <c r="AE627" s="98">
        <v>205</v>
      </c>
      <c r="AF627" s="94" t="s">
        <v>8512</v>
      </c>
      <c r="AG627" s="91"/>
      <c r="AH627" s="91">
        <v>129</v>
      </c>
      <c r="AI627" s="94" t="s">
        <v>8511</v>
      </c>
      <c r="AJ627" s="94">
        <v>62</v>
      </c>
      <c r="AK627" s="240" t="s">
        <v>4987</v>
      </c>
      <c r="AL627" s="115">
        <v>2</v>
      </c>
      <c r="AM627" s="94"/>
      <c r="AN627" s="94">
        <v>1</v>
      </c>
      <c r="AO627" s="94">
        <v>1</v>
      </c>
      <c r="AP627" s="94"/>
      <c r="AQ627" s="94">
        <v>365</v>
      </c>
      <c r="AR627" s="94" t="s">
        <v>14146</v>
      </c>
      <c r="AS627" s="94" t="s">
        <v>14146</v>
      </c>
      <c r="AT627" s="94"/>
      <c r="AU627" s="90">
        <v>60512</v>
      </c>
      <c r="AV627" s="109">
        <v>165.78630136986303</v>
      </c>
      <c r="AW627" s="91"/>
      <c r="AX627" s="91"/>
      <c r="AY627" s="91"/>
      <c r="AZ627" s="91"/>
      <c r="BA627" s="91"/>
      <c r="BB627" s="2360"/>
      <c r="BC627" s="2360"/>
      <c r="BD627" s="94"/>
      <c r="BE627" s="94" t="s">
        <v>5128</v>
      </c>
      <c r="BF627" s="90"/>
      <c r="BG627" s="90"/>
      <c r="BH627" s="90"/>
      <c r="BI627" s="90"/>
      <c r="BJ627" s="90"/>
      <c r="BK627" s="2360"/>
      <c r="BL627" s="2360"/>
      <c r="BM627" s="94"/>
      <c r="BN627" s="2073" t="s">
        <v>5128</v>
      </c>
      <c r="BO627" s="115"/>
      <c r="BP627" s="94"/>
      <c r="BQ627" s="94"/>
      <c r="BR627" s="94">
        <v>1</v>
      </c>
      <c r="BS627" s="94"/>
      <c r="BT627" s="94">
        <v>4</v>
      </c>
      <c r="BU627" s="94">
        <v>3</v>
      </c>
      <c r="BV627" s="94"/>
      <c r="BW627" s="94"/>
      <c r="BX627" s="94"/>
      <c r="BY627" s="240"/>
      <c r="BZ627" s="94"/>
      <c r="CA627" s="94"/>
      <c r="CB627" s="94"/>
      <c r="CC627" s="94"/>
    </row>
    <row r="628" spans="1:81" s="187" customFormat="1" ht="16.5" customHeight="1">
      <c r="A628" s="115">
        <v>553</v>
      </c>
      <c r="B628" s="115" t="s">
        <v>2140</v>
      </c>
      <c r="C628" s="94" t="s">
        <v>2161</v>
      </c>
      <c r="D628" s="94" t="s">
        <v>5986</v>
      </c>
      <c r="E628" s="115" t="s">
        <v>4926</v>
      </c>
      <c r="F628" s="144" t="s">
        <v>8510</v>
      </c>
      <c r="G628" s="2362" t="s">
        <v>8509</v>
      </c>
      <c r="H628" s="94" t="s">
        <v>8508</v>
      </c>
      <c r="I628" s="186" t="s">
        <v>8507</v>
      </c>
      <c r="J628" s="186" t="s">
        <v>4993</v>
      </c>
      <c r="K628" s="2013" t="s">
        <v>8506</v>
      </c>
      <c r="L628" s="2363" t="s">
        <v>8505</v>
      </c>
      <c r="M628" s="259" t="s">
        <v>8504</v>
      </c>
      <c r="N628" s="2001" t="s">
        <v>4953</v>
      </c>
      <c r="O628" s="2001"/>
      <c r="P628" s="2001" t="s">
        <v>4993</v>
      </c>
      <c r="Q628" s="112">
        <v>59179</v>
      </c>
      <c r="R628" s="112">
        <v>3149</v>
      </c>
      <c r="S628" s="112">
        <v>1434</v>
      </c>
      <c r="T628" s="112">
        <v>1132</v>
      </c>
      <c r="U628" s="112" t="s">
        <v>5072</v>
      </c>
      <c r="V628" s="112">
        <v>302</v>
      </c>
      <c r="W628" s="112">
        <v>114</v>
      </c>
      <c r="X628" s="117" t="s">
        <v>5029</v>
      </c>
      <c r="Y628" s="112">
        <v>189</v>
      </c>
      <c r="Z628" s="112">
        <v>108</v>
      </c>
      <c r="AA628" s="112">
        <v>791</v>
      </c>
      <c r="AB628" s="112">
        <v>80</v>
      </c>
      <c r="AC628" s="112">
        <v>88</v>
      </c>
      <c r="AD628" s="112"/>
      <c r="AE628" s="112">
        <v>80</v>
      </c>
      <c r="AF628" s="259" t="s">
        <v>8503</v>
      </c>
      <c r="AG628" s="112">
        <v>893</v>
      </c>
      <c r="AH628" s="112">
        <v>893</v>
      </c>
      <c r="AI628" s="186" t="s">
        <v>8502</v>
      </c>
      <c r="AJ628" s="186" t="s">
        <v>8501</v>
      </c>
      <c r="AK628" s="94" t="s">
        <v>5593</v>
      </c>
      <c r="AL628" s="115">
        <v>3</v>
      </c>
      <c r="AM628" s="94"/>
      <c r="AN628" s="94">
        <v>1</v>
      </c>
      <c r="AO628" s="94">
        <v>2</v>
      </c>
      <c r="AP628" s="94"/>
      <c r="AQ628" s="94">
        <v>362</v>
      </c>
      <c r="AR628" s="94" t="s">
        <v>5050</v>
      </c>
      <c r="AS628" s="94" t="s">
        <v>5050</v>
      </c>
      <c r="AT628" s="259" t="s">
        <v>8500</v>
      </c>
      <c r="AU628" s="109">
        <v>130872</v>
      </c>
      <c r="AV628" s="109">
        <v>361.52486187845307</v>
      </c>
      <c r="AW628" s="91">
        <v>1500</v>
      </c>
      <c r="AX628" s="91"/>
      <c r="AY628" s="91">
        <v>700</v>
      </c>
      <c r="AZ628" s="91">
        <v>900</v>
      </c>
      <c r="BA628" s="91">
        <v>1500</v>
      </c>
      <c r="BB628" s="2275">
        <v>20</v>
      </c>
      <c r="BC628" s="2275"/>
      <c r="BD628" s="94" t="s">
        <v>8499</v>
      </c>
      <c r="BE628" s="259" t="s">
        <v>8498</v>
      </c>
      <c r="BF628" s="90">
        <v>1500</v>
      </c>
      <c r="BG628" s="90"/>
      <c r="BH628" s="90">
        <v>700</v>
      </c>
      <c r="BI628" s="90">
        <v>900</v>
      </c>
      <c r="BJ628" s="90">
        <v>1500</v>
      </c>
      <c r="BK628" s="2275">
        <v>20</v>
      </c>
      <c r="BL628" s="2275"/>
      <c r="BM628" s="259" t="s">
        <v>8499</v>
      </c>
      <c r="BN628" s="2387" t="s">
        <v>8498</v>
      </c>
      <c r="BO628" s="115">
        <v>1</v>
      </c>
      <c r="BP628" s="94"/>
      <c r="BQ628" s="94">
        <v>1</v>
      </c>
      <c r="BR628" s="94"/>
      <c r="BS628" s="94"/>
      <c r="BT628" s="94"/>
      <c r="BU628" s="94">
        <v>8</v>
      </c>
      <c r="BV628" s="94"/>
      <c r="BW628" s="94"/>
      <c r="BX628" s="94">
        <v>2</v>
      </c>
      <c r="BY628" s="240"/>
      <c r="BZ628" s="94"/>
      <c r="CA628" s="94"/>
      <c r="CB628" s="94"/>
      <c r="CC628" s="94"/>
    </row>
    <row r="629" spans="1:81" s="187" customFormat="1" ht="16.5" customHeight="1">
      <c r="A629" s="115">
        <v>554</v>
      </c>
      <c r="B629" s="115" t="s">
        <v>2140</v>
      </c>
      <c r="C629" s="94" t="s">
        <v>2179</v>
      </c>
      <c r="D629" s="94" t="s">
        <v>5986</v>
      </c>
      <c r="E629" s="115" t="s">
        <v>4926</v>
      </c>
      <c r="F629" s="144" t="s">
        <v>8497</v>
      </c>
      <c r="G629" s="2388" t="s">
        <v>8496</v>
      </c>
      <c r="H629" s="240" t="s">
        <v>8495</v>
      </c>
      <c r="I629" s="217" t="s">
        <v>8494</v>
      </c>
      <c r="J629" s="217" t="s">
        <v>4993</v>
      </c>
      <c r="K629" s="2009" t="s">
        <v>8493</v>
      </c>
      <c r="L629" s="2380" t="s">
        <v>8492</v>
      </c>
      <c r="M629" s="2385" t="s">
        <v>8483</v>
      </c>
      <c r="N629" s="2010" t="s">
        <v>4953</v>
      </c>
      <c r="O629" s="2010"/>
      <c r="P629" s="94" t="s">
        <v>4953</v>
      </c>
      <c r="Q629" s="98">
        <v>30389</v>
      </c>
      <c r="R629" s="98">
        <v>6616</v>
      </c>
      <c r="S629" s="98">
        <v>1604</v>
      </c>
      <c r="T629" s="98">
        <v>1102</v>
      </c>
      <c r="U629" s="98" t="s">
        <v>5780</v>
      </c>
      <c r="V629" s="98">
        <v>502</v>
      </c>
      <c r="W629" s="98">
        <v>654</v>
      </c>
      <c r="X629" s="218" t="s">
        <v>5029</v>
      </c>
      <c r="Y629" s="98">
        <v>523</v>
      </c>
      <c r="Z629" s="112"/>
      <c r="AA629" s="112"/>
      <c r="AB629" s="98">
        <v>144</v>
      </c>
      <c r="AC629" s="112"/>
      <c r="AD629" s="98">
        <v>25.74</v>
      </c>
      <c r="AE629" s="98">
        <v>100</v>
      </c>
      <c r="AF629" s="217" t="s">
        <v>8491</v>
      </c>
      <c r="AG629" s="112">
        <v>9697</v>
      </c>
      <c r="AH629" s="98">
        <v>11962</v>
      </c>
      <c r="AI629" s="331" t="s">
        <v>8490</v>
      </c>
      <c r="AJ629" s="217" t="s">
        <v>8489</v>
      </c>
      <c r="AK629" s="216" t="s">
        <v>8488</v>
      </c>
      <c r="AL629" s="240">
        <v>6</v>
      </c>
      <c r="AM629" s="216">
        <v>3</v>
      </c>
      <c r="AN629" s="216">
        <v>2</v>
      </c>
      <c r="AO629" s="216">
        <v>1</v>
      </c>
      <c r="AP629" s="216"/>
      <c r="AQ629" s="216">
        <v>310</v>
      </c>
      <c r="AR629" s="217" t="s">
        <v>8370</v>
      </c>
      <c r="AS629" s="217" t="s">
        <v>8370</v>
      </c>
      <c r="AT629" s="216" t="s">
        <v>8481</v>
      </c>
      <c r="AU629" s="221">
        <v>44256</v>
      </c>
      <c r="AV629" s="109">
        <v>142.76129032258063</v>
      </c>
      <c r="AW629" s="112"/>
      <c r="AX629" s="112"/>
      <c r="AY629" s="112"/>
      <c r="AZ629" s="112"/>
      <c r="BA629" s="112"/>
      <c r="BB629" s="324"/>
      <c r="BC629" s="324"/>
      <c r="BD629" s="216"/>
      <c r="BE629" s="216" t="s">
        <v>5128</v>
      </c>
      <c r="BF629" s="109"/>
      <c r="BG629" s="109"/>
      <c r="BH629" s="109"/>
      <c r="BI629" s="109"/>
      <c r="BJ629" s="109"/>
      <c r="BK629" s="324"/>
      <c r="BL629" s="324"/>
      <c r="BM629" s="216"/>
      <c r="BN629" s="2335" t="s">
        <v>5128</v>
      </c>
      <c r="BO629" s="115">
        <v>1</v>
      </c>
      <c r="BP629" s="94"/>
      <c r="BQ629" s="94">
        <v>1</v>
      </c>
      <c r="BR629" s="94">
        <v>4</v>
      </c>
      <c r="BS629" s="94"/>
      <c r="BT629" s="94">
        <v>7</v>
      </c>
      <c r="BU629" s="94"/>
      <c r="BV629" s="94"/>
      <c r="BW629" s="216"/>
      <c r="BX629" s="216">
        <v>49</v>
      </c>
      <c r="BY629" s="240"/>
      <c r="BZ629" s="216"/>
      <c r="CA629" s="216"/>
      <c r="CB629" s="216"/>
      <c r="CC629" s="216"/>
    </row>
    <row r="630" spans="1:81" s="1971" customFormat="1" ht="16.5" customHeight="1">
      <c r="A630" s="115">
        <v>555</v>
      </c>
      <c r="B630" s="115" t="s">
        <v>2140</v>
      </c>
      <c r="C630" s="94" t="s">
        <v>2179</v>
      </c>
      <c r="D630" s="94" t="s">
        <v>5986</v>
      </c>
      <c r="E630" s="94" t="s">
        <v>4998</v>
      </c>
      <c r="F630" s="216" t="s">
        <v>8487</v>
      </c>
      <c r="G630" s="2379" t="s">
        <v>8486</v>
      </c>
      <c r="H630" s="240" t="s">
        <v>8485</v>
      </c>
      <c r="I630" s="217" t="s">
        <v>20379</v>
      </c>
      <c r="J630" s="217" t="s">
        <v>4993</v>
      </c>
      <c r="K630" s="2009" t="s">
        <v>20426</v>
      </c>
      <c r="L630" s="2380" t="s">
        <v>8484</v>
      </c>
      <c r="M630" s="2385" t="s">
        <v>8483</v>
      </c>
      <c r="N630" s="2010" t="s">
        <v>4953</v>
      </c>
      <c r="O630" s="2010"/>
      <c r="P630" s="94" t="s">
        <v>4953</v>
      </c>
      <c r="Q630" s="98">
        <v>4438</v>
      </c>
      <c r="R630" s="98">
        <v>2225</v>
      </c>
      <c r="S630" s="98">
        <v>401</v>
      </c>
      <c r="T630" s="98">
        <v>273</v>
      </c>
      <c r="U630" s="98" t="s">
        <v>5926</v>
      </c>
      <c r="V630" s="98">
        <v>128</v>
      </c>
      <c r="W630" s="98">
        <v>26</v>
      </c>
      <c r="X630" s="218" t="s">
        <v>5029</v>
      </c>
      <c r="Y630" s="98">
        <v>250</v>
      </c>
      <c r="Z630" s="98"/>
      <c r="AA630" s="98"/>
      <c r="AB630" s="98">
        <v>45</v>
      </c>
      <c r="AC630" s="112"/>
      <c r="AD630" s="112"/>
      <c r="AE630" s="98">
        <v>22</v>
      </c>
      <c r="AF630" s="217" t="s">
        <v>8482</v>
      </c>
      <c r="AG630" s="112">
        <v>121</v>
      </c>
      <c r="AH630" s="112">
        <v>285</v>
      </c>
      <c r="AI630" s="94"/>
      <c r="AJ630" s="216">
        <v>0</v>
      </c>
      <c r="AK630" s="216" t="s">
        <v>4987</v>
      </c>
      <c r="AL630" s="115">
        <v>3</v>
      </c>
      <c r="AM630" s="94">
        <v>1</v>
      </c>
      <c r="AN630" s="94"/>
      <c r="AO630" s="94">
        <v>2</v>
      </c>
      <c r="AP630" s="94"/>
      <c r="AQ630" s="216">
        <v>310</v>
      </c>
      <c r="AR630" s="217" t="s">
        <v>8370</v>
      </c>
      <c r="AS630" s="217" t="s">
        <v>8370</v>
      </c>
      <c r="AT630" s="216" t="s">
        <v>8481</v>
      </c>
      <c r="AU630" s="221">
        <v>13454</v>
      </c>
      <c r="AV630" s="109">
        <v>43.4</v>
      </c>
      <c r="AW630" s="112"/>
      <c r="AX630" s="112"/>
      <c r="AY630" s="112"/>
      <c r="AZ630" s="112"/>
      <c r="BA630" s="112"/>
      <c r="BB630" s="324"/>
      <c r="BC630" s="324"/>
      <c r="BD630" s="94"/>
      <c r="BE630" s="94" t="s">
        <v>5128</v>
      </c>
      <c r="BF630" s="109"/>
      <c r="BG630" s="109"/>
      <c r="BH630" s="109"/>
      <c r="BI630" s="109"/>
      <c r="BJ630" s="109"/>
      <c r="BK630" s="324"/>
      <c r="BL630" s="324"/>
      <c r="BM630" s="216"/>
      <c r="BN630" s="2335" t="s">
        <v>5128</v>
      </c>
      <c r="BO630" s="115"/>
      <c r="BP630" s="94"/>
      <c r="BQ630" s="94"/>
      <c r="BR630" s="94"/>
      <c r="BS630" s="94">
        <v>2</v>
      </c>
      <c r="BT630" s="94"/>
      <c r="BU630" s="94"/>
      <c r="BV630" s="94">
        <v>1</v>
      </c>
      <c r="BW630" s="216"/>
      <c r="BX630" s="216">
        <v>3</v>
      </c>
      <c r="BY630" s="240"/>
      <c r="BZ630" s="216"/>
      <c r="CA630" s="216"/>
      <c r="CB630" s="216"/>
      <c r="CC630" s="216"/>
    </row>
    <row r="631" spans="1:81" s="1971" customFormat="1" ht="16.5" customHeight="1">
      <c r="A631" s="115">
        <v>556</v>
      </c>
      <c r="B631" s="115" t="s">
        <v>8183</v>
      </c>
      <c r="C631" s="94" t="s">
        <v>8480</v>
      </c>
      <c r="D631" s="94" t="s">
        <v>5426</v>
      </c>
      <c r="E631" s="94" t="s">
        <v>4944</v>
      </c>
      <c r="F631" s="2183" t="s">
        <v>8479</v>
      </c>
      <c r="G631" s="2362" t="s">
        <v>8478</v>
      </c>
      <c r="H631" s="240" t="s">
        <v>8477</v>
      </c>
      <c r="I631" s="240" t="s">
        <v>8476</v>
      </c>
      <c r="J631" s="240" t="s">
        <v>4921</v>
      </c>
      <c r="K631" s="240" t="s">
        <v>8475</v>
      </c>
      <c r="L631" s="240" t="s">
        <v>8474</v>
      </c>
      <c r="M631" s="240" t="s">
        <v>8473</v>
      </c>
      <c r="N631" s="2010" t="s">
        <v>4953</v>
      </c>
      <c r="O631" s="240"/>
      <c r="P631" s="2010" t="s">
        <v>4953</v>
      </c>
      <c r="Q631" s="98">
        <v>12615</v>
      </c>
      <c r="R631" s="112">
        <v>1680</v>
      </c>
      <c r="S631" s="98">
        <v>1786</v>
      </c>
      <c r="T631" s="98">
        <v>1537</v>
      </c>
      <c r="U631" s="98" t="s">
        <v>5141</v>
      </c>
      <c r="V631" s="98">
        <v>249</v>
      </c>
      <c r="W631" s="98">
        <v>123</v>
      </c>
      <c r="X631" s="218" t="s">
        <v>4935</v>
      </c>
      <c r="Y631" s="98"/>
      <c r="Z631" s="98">
        <v>59</v>
      </c>
      <c r="AA631" s="98">
        <v>750</v>
      </c>
      <c r="AB631" s="98">
        <v>32</v>
      </c>
      <c r="AC631" s="98"/>
      <c r="AD631" s="98"/>
      <c r="AE631" s="98">
        <v>21</v>
      </c>
      <c r="AF631" s="240" t="s">
        <v>8472</v>
      </c>
      <c r="AG631" s="112">
        <v>6500</v>
      </c>
      <c r="AH631" s="112">
        <v>6500</v>
      </c>
      <c r="AI631" s="115" t="s">
        <v>8471</v>
      </c>
      <c r="AJ631" s="240" t="s">
        <v>8470</v>
      </c>
      <c r="AK631" s="240"/>
      <c r="AL631" s="115">
        <v>1</v>
      </c>
      <c r="AM631" s="115"/>
      <c r="AN631" s="115"/>
      <c r="AO631" s="115">
        <v>1</v>
      </c>
      <c r="AP631" s="115"/>
      <c r="AQ631" s="240">
        <v>210</v>
      </c>
      <c r="AR631" s="240" t="s">
        <v>14141</v>
      </c>
      <c r="AS631" s="240" t="s">
        <v>14141</v>
      </c>
      <c r="AT631" s="240" t="s">
        <v>8469</v>
      </c>
      <c r="AU631" s="109">
        <v>6581</v>
      </c>
      <c r="AV631" s="109">
        <v>31.338095238095239</v>
      </c>
      <c r="AW631" s="98">
        <v>2000</v>
      </c>
      <c r="AX631" s="98"/>
      <c r="AY631" s="112">
        <v>1000</v>
      </c>
      <c r="AZ631" s="112">
        <v>1500</v>
      </c>
      <c r="BA631" s="112">
        <v>2000</v>
      </c>
      <c r="BB631" s="115">
        <v>50</v>
      </c>
      <c r="BC631" s="115">
        <v>50</v>
      </c>
      <c r="BD631" s="2389" t="s">
        <v>8468</v>
      </c>
      <c r="BE631" s="115" t="s">
        <v>8467</v>
      </c>
      <c r="BF631" s="221"/>
      <c r="BG631" s="221"/>
      <c r="BH631" s="221"/>
      <c r="BI631" s="221"/>
      <c r="BJ631" s="221"/>
      <c r="BK631" s="240"/>
      <c r="BL631" s="240"/>
      <c r="BM631" s="240"/>
      <c r="BN631" s="2205"/>
      <c r="BO631" s="115"/>
      <c r="BP631" s="115"/>
      <c r="BQ631" s="115"/>
      <c r="BR631" s="115">
        <v>1</v>
      </c>
      <c r="BS631" s="115"/>
      <c r="BT631" s="115"/>
      <c r="BU631" s="115">
        <v>1</v>
      </c>
      <c r="BV631" s="115">
        <v>3</v>
      </c>
      <c r="BW631" s="240"/>
      <c r="BX631" s="115"/>
      <c r="BY631" s="240"/>
      <c r="BZ631" s="240"/>
      <c r="CA631" s="240"/>
      <c r="CB631" s="240"/>
      <c r="CC631" s="240"/>
    </row>
    <row r="632" spans="1:81" s="1971" customFormat="1" ht="16.5" customHeight="1">
      <c r="A632" s="115">
        <v>557</v>
      </c>
      <c r="B632" s="115" t="s">
        <v>2140</v>
      </c>
      <c r="C632" s="94" t="s">
        <v>2141</v>
      </c>
      <c r="D632" s="94" t="s">
        <v>5986</v>
      </c>
      <c r="E632" s="115" t="s">
        <v>4926</v>
      </c>
      <c r="F632" s="94" t="s">
        <v>8466</v>
      </c>
      <c r="G632" s="2362" t="s">
        <v>8465</v>
      </c>
      <c r="H632" s="240" t="s">
        <v>8464</v>
      </c>
      <c r="I632" s="186" t="s">
        <v>8463</v>
      </c>
      <c r="J632" s="186" t="s">
        <v>4993</v>
      </c>
      <c r="K632" s="186" t="s">
        <v>8201</v>
      </c>
      <c r="L632" s="240" t="s">
        <v>8462</v>
      </c>
      <c r="M632" s="259" t="s">
        <v>8461</v>
      </c>
      <c r="N632" s="2001" t="s">
        <v>4953</v>
      </c>
      <c r="O632" s="2001"/>
      <c r="P632" s="2001" t="s">
        <v>4953</v>
      </c>
      <c r="Q632" s="112">
        <v>13645</v>
      </c>
      <c r="R632" s="98">
        <v>1405</v>
      </c>
      <c r="S632" s="112">
        <v>1147</v>
      </c>
      <c r="T632" s="112">
        <v>865</v>
      </c>
      <c r="U632" s="112" t="s">
        <v>5072</v>
      </c>
      <c r="V632" s="112">
        <v>282</v>
      </c>
      <c r="W632" s="112">
        <v>351</v>
      </c>
      <c r="X632" s="117" t="s">
        <v>5029</v>
      </c>
      <c r="Y632" s="112">
        <v>122</v>
      </c>
      <c r="Z632" s="112"/>
      <c r="AA632" s="112"/>
      <c r="AB632" s="112">
        <v>272</v>
      </c>
      <c r="AC632" s="112"/>
      <c r="AD632" s="112"/>
      <c r="AE632" s="112">
        <v>30</v>
      </c>
      <c r="AF632" s="186" t="s">
        <v>8460</v>
      </c>
      <c r="AG632" s="112">
        <v>14919</v>
      </c>
      <c r="AH632" s="112">
        <v>15879</v>
      </c>
      <c r="AI632" s="186" t="s">
        <v>8459</v>
      </c>
      <c r="AJ632" s="186" t="s">
        <v>8458</v>
      </c>
      <c r="AK632" s="94" t="s">
        <v>5593</v>
      </c>
      <c r="AL632" s="115">
        <v>8</v>
      </c>
      <c r="AM632" s="94">
        <v>1</v>
      </c>
      <c r="AN632" s="94"/>
      <c r="AO632" s="94">
        <v>5</v>
      </c>
      <c r="AP632" s="94">
        <v>2</v>
      </c>
      <c r="AQ632" s="94" t="s">
        <v>5091</v>
      </c>
      <c r="AR632" s="2390" t="s">
        <v>5206</v>
      </c>
      <c r="AS632" s="94" t="s">
        <v>8457</v>
      </c>
      <c r="AT632" s="240" t="s">
        <v>8456</v>
      </c>
      <c r="AU632" s="94" t="s">
        <v>5091</v>
      </c>
      <c r="AV632" s="109"/>
      <c r="AW632" s="91"/>
      <c r="AX632" s="91"/>
      <c r="AY632" s="91"/>
      <c r="AZ632" s="91"/>
      <c r="BA632" s="91"/>
      <c r="BB632" s="2360"/>
      <c r="BC632" s="2360"/>
      <c r="BD632" s="94"/>
      <c r="BE632" s="240" t="s">
        <v>5128</v>
      </c>
      <c r="BF632" s="90"/>
      <c r="BG632" s="90"/>
      <c r="BH632" s="90"/>
      <c r="BI632" s="90"/>
      <c r="BJ632" s="90"/>
      <c r="BK632" s="2360"/>
      <c r="BL632" s="2360"/>
      <c r="BM632" s="94"/>
      <c r="BN632" s="2205" t="s">
        <v>5128</v>
      </c>
      <c r="BO632" s="115">
        <v>5</v>
      </c>
      <c r="BP632" s="115"/>
      <c r="BQ632" s="115">
        <v>5</v>
      </c>
      <c r="BR632" s="115"/>
      <c r="BS632" s="115">
        <v>6</v>
      </c>
      <c r="BT632" s="115">
        <v>2</v>
      </c>
      <c r="BU632" s="115">
        <v>1</v>
      </c>
      <c r="BV632" s="115"/>
      <c r="BW632" s="115"/>
      <c r="BX632" s="115">
        <v>16</v>
      </c>
      <c r="BY632" s="240"/>
      <c r="BZ632" s="94"/>
      <c r="CA632" s="94"/>
      <c r="CB632" s="94"/>
      <c r="CC632" s="94"/>
    </row>
    <row r="633" spans="1:81" s="1971" customFormat="1" ht="16.5" customHeight="1">
      <c r="A633" s="115">
        <v>558</v>
      </c>
      <c r="B633" s="216" t="s">
        <v>2140</v>
      </c>
      <c r="C633" s="216" t="s">
        <v>2190</v>
      </c>
      <c r="D633" s="216" t="s">
        <v>5986</v>
      </c>
      <c r="E633" s="216" t="s">
        <v>5989</v>
      </c>
      <c r="F633" s="216" t="s">
        <v>8455</v>
      </c>
      <c r="G633" s="2145" t="s">
        <v>8454</v>
      </c>
      <c r="H633" s="216" t="s">
        <v>8453</v>
      </c>
      <c r="I633" s="216" t="s">
        <v>8452</v>
      </c>
      <c r="J633" s="263" t="s">
        <v>4953</v>
      </c>
      <c r="K633" s="216" t="s">
        <v>5989</v>
      </c>
      <c r="L633" s="216" t="s">
        <v>5989</v>
      </c>
      <c r="M633" s="263" t="s">
        <v>8451</v>
      </c>
      <c r="N633" s="2010" t="s">
        <v>4953</v>
      </c>
      <c r="O633" s="216"/>
      <c r="P633" s="216"/>
      <c r="Q633" s="98">
        <v>5213</v>
      </c>
      <c r="R633" s="98">
        <v>1586</v>
      </c>
      <c r="S633" s="98">
        <v>629</v>
      </c>
      <c r="T633" s="98">
        <v>530</v>
      </c>
      <c r="U633" s="98" t="s">
        <v>8450</v>
      </c>
      <c r="V633" s="98">
        <v>99</v>
      </c>
      <c r="W633" s="98">
        <v>74</v>
      </c>
      <c r="X633" s="218" t="s">
        <v>5029</v>
      </c>
      <c r="Y633" s="98">
        <v>42</v>
      </c>
      <c r="Z633" s="98">
        <v>32</v>
      </c>
      <c r="AA633" s="98">
        <v>200</v>
      </c>
      <c r="AB633" s="98">
        <v>70</v>
      </c>
      <c r="AC633" s="98"/>
      <c r="AD633" s="98"/>
      <c r="AE633" s="98">
        <v>9</v>
      </c>
      <c r="AF633" s="216" t="s">
        <v>8449</v>
      </c>
      <c r="AG633" s="112">
        <v>146</v>
      </c>
      <c r="AH633" s="112">
        <v>226</v>
      </c>
      <c r="AI633" s="94" t="s">
        <v>8448</v>
      </c>
      <c r="AJ633" s="216"/>
      <c r="AK633" s="216" t="s">
        <v>4911</v>
      </c>
      <c r="AL633" s="115">
        <v>3</v>
      </c>
      <c r="AM633" s="94"/>
      <c r="AN633" s="94">
        <v>3</v>
      </c>
      <c r="AO633" s="94"/>
      <c r="AP633" s="94"/>
      <c r="AQ633" s="216">
        <v>285</v>
      </c>
      <c r="AR633" s="240" t="s">
        <v>5050</v>
      </c>
      <c r="AS633" s="240" t="s">
        <v>5050</v>
      </c>
      <c r="AT633" s="216" t="s">
        <v>8447</v>
      </c>
      <c r="AU633" s="109">
        <v>1549</v>
      </c>
      <c r="AV633" s="109">
        <v>5.4350877192982452</v>
      </c>
      <c r="AW633" s="98"/>
      <c r="AX633" s="98"/>
      <c r="AY633" s="98"/>
      <c r="AZ633" s="98"/>
      <c r="BA633" s="98"/>
      <c r="BB633" s="337"/>
      <c r="BC633" s="337"/>
      <c r="BD633" s="216"/>
      <c r="BE633" s="216" t="s">
        <v>5128</v>
      </c>
      <c r="BF633" s="221"/>
      <c r="BG633" s="221"/>
      <c r="BH633" s="221"/>
      <c r="BI633" s="221"/>
      <c r="BJ633" s="221"/>
      <c r="BK633" s="337"/>
      <c r="BL633" s="337"/>
      <c r="BM633" s="216"/>
      <c r="BN633" s="2335"/>
      <c r="BO633" s="240"/>
      <c r="BP633" s="216"/>
      <c r="BQ633" s="216"/>
      <c r="BR633" s="216">
        <v>1</v>
      </c>
      <c r="BS633" s="94"/>
      <c r="BT633" s="216">
        <v>1</v>
      </c>
      <c r="BU633" s="216">
        <v>1</v>
      </c>
      <c r="BV633" s="216">
        <v>1</v>
      </c>
      <c r="BW633" s="216"/>
      <c r="BX633" s="94">
        <v>1</v>
      </c>
      <c r="BY633" s="240"/>
      <c r="BZ633" s="216"/>
      <c r="CA633" s="216"/>
      <c r="CB633" s="216"/>
      <c r="CC633" s="216"/>
    </row>
    <row r="634" spans="1:81" s="187" customFormat="1" ht="16.5" customHeight="1">
      <c r="A634" s="115">
        <v>559</v>
      </c>
      <c r="B634" s="137" t="s">
        <v>2140</v>
      </c>
      <c r="C634" s="137" t="s">
        <v>2152</v>
      </c>
      <c r="D634" s="137" t="s">
        <v>5986</v>
      </c>
      <c r="E634" s="137" t="s">
        <v>4926</v>
      </c>
      <c r="F634" s="137" t="s">
        <v>8446</v>
      </c>
      <c r="G634" s="2173" t="s">
        <v>8445</v>
      </c>
      <c r="H634" s="137" t="s">
        <v>8444</v>
      </c>
      <c r="I634" s="137" t="s">
        <v>8443</v>
      </c>
      <c r="J634" s="137" t="s">
        <v>4993</v>
      </c>
      <c r="K634" s="2391" t="s">
        <v>8442</v>
      </c>
      <c r="L634" s="2372" t="s">
        <v>8441</v>
      </c>
      <c r="M634" s="2392" t="s">
        <v>8440</v>
      </c>
      <c r="N634" s="2393" t="s">
        <v>4953</v>
      </c>
      <c r="O634" s="2394"/>
      <c r="P634" s="2393" t="s">
        <v>4953</v>
      </c>
      <c r="Q634" s="138">
        <v>16089</v>
      </c>
      <c r="R634" s="138">
        <v>869</v>
      </c>
      <c r="S634" s="138">
        <v>421</v>
      </c>
      <c r="T634" s="138">
        <v>421</v>
      </c>
      <c r="U634" s="138" t="s">
        <v>8439</v>
      </c>
      <c r="V634" s="138"/>
      <c r="W634" s="138">
        <v>98</v>
      </c>
      <c r="X634" s="139" t="s">
        <v>5029</v>
      </c>
      <c r="Y634" s="138">
        <v>63</v>
      </c>
      <c r="Z634" s="138"/>
      <c r="AA634" s="138"/>
      <c r="AB634" s="138">
        <v>33</v>
      </c>
      <c r="AC634" s="138"/>
      <c r="AD634" s="138"/>
      <c r="AE634" s="138">
        <v>13</v>
      </c>
      <c r="AF634" s="330" t="s">
        <v>8438</v>
      </c>
      <c r="AG634" s="138">
        <v>355</v>
      </c>
      <c r="AH634" s="138">
        <v>683</v>
      </c>
      <c r="AI634" s="137"/>
      <c r="AJ634" s="137"/>
      <c r="AK634" s="299" t="s">
        <v>4987</v>
      </c>
      <c r="AL634" s="299">
        <v>14</v>
      </c>
      <c r="AM634" s="299">
        <v>3</v>
      </c>
      <c r="AN634" s="299">
        <v>1</v>
      </c>
      <c r="AO634" s="299">
        <v>7</v>
      </c>
      <c r="AP634" s="299">
        <v>3</v>
      </c>
      <c r="AQ634" s="299">
        <v>192</v>
      </c>
      <c r="AR634" s="299" t="s">
        <v>6604</v>
      </c>
      <c r="AS634" s="299" t="s">
        <v>6604</v>
      </c>
      <c r="AT634" s="299" t="s">
        <v>5987</v>
      </c>
      <c r="AU634" s="329">
        <v>87671</v>
      </c>
      <c r="AV634" s="109">
        <v>456.61979166666669</v>
      </c>
      <c r="AW634" s="138"/>
      <c r="AX634" s="138"/>
      <c r="AY634" s="138"/>
      <c r="AZ634" s="138"/>
      <c r="BA634" s="138"/>
      <c r="BB634" s="2376"/>
      <c r="BC634" s="2376"/>
      <c r="BD634" s="2376"/>
      <c r="BE634" s="2395" t="s">
        <v>5128</v>
      </c>
      <c r="BF634" s="329"/>
      <c r="BG634" s="329"/>
      <c r="BH634" s="329"/>
      <c r="BI634" s="329"/>
      <c r="BJ634" s="329"/>
      <c r="BK634" s="2376"/>
      <c r="BL634" s="2376"/>
      <c r="BM634" s="2396"/>
      <c r="BN634" s="2397"/>
      <c r="BO634" s="115">
        <v>1</v>
      </c>
      <c r="BP634" s="115"/>
      <c r="BQ634" s="115">
        <v>1</v>
      </c>
      <c r="BR634" s="115"/>
      <c r="BS634" s="115"/>
      <c r="BT634" s="115">
        <v>1</v>
      </c>
      <c r="BU634" s="115">
        <v>2</v>
      </c>
      <c r="BV634" s="115">
        <v>1</v>
      </c>
      <c r="BW634" s="115"/>
      <c r="BX634" s="115"/>
      <c r="BY634" s="137"/>
      <c r="BZ634" s="137"/>
      <c r="CA634" s="137"/>
      <c r="CB634" s="137"/>
      <c r="CC634" s="137"/>
    </row>
    <row r="635" spans="1:81" s="1971" customFormat="1" ht="16.5" customHeight="1">
      <c r="A635" s="115">
        <v>560</v>
      </c>
      <c r="B635" s="115" t="s">
        <v>8183</v>
      </c>
      <c r="C635" s="94" t="s">
        <v>2193</v>
      </c>
      <c r="D635" s="94" t="s">
        <v>5986</v>
      </c>
      <c r="E635" s="137" t="s">
        <v>4926</v>
      </c>
      <c r="F635" s="144" t="s">
        <v>8437</v>
      </c>
      <c r="G635" s="2362" t="s">
        <v>8436</v>
      </c>
      <c r="H635" s="94" t="s">
        <v>8435</v>
      </c>
      <c r="I635" s="186" t="s">
        <v>8434</v>
      </c>
      <c r="J635" s="186" t="s">
        <v>4993</v>
      </c>
      <c r="K635" s="2013" t="s">
        <v>8433</v>
      </c>
      <c r="L635" s="659" t="s">
        <v>8432</v>
      </c>
      <c r="M635" s="2330" t="s">
        <v>8431</v>
      </c>
      <c r="N635" s="2001" t="s">
        <v>4953</v>
      </c>
      <c r="O635" s="2001"/>
      <c r="P635" s="2001" t="s">
        <v>4953</v>
      </c>
      <c r="Q635" s="112">
        <v>1678.35</v>
      </c>
      <c r="R635" s="112">
        <v>1078.3499999999999</v>
      </c>
      <c r="S635" s="112">
        <v>406</v>
      </c>
      <c r="T635" s="112">
        <v>339</v>
      </c>
      <c r="U635" s="112" t="s">
        <v>6390</v>
      </c>
      <c r="V635" s="112">
        <v>67</v>
      </c>
      <c r="W635" s="112">
        <v>194</v>
      </c>
      <c r="X635" s="117" t="s">
        <v>5029</v>
      </c>
      <c r="Y635" s="112">
        <v>69</v>
      </c>
      <c r="Z635" s="112">
        <v>13</v>
      </c>
      <c r="AA635" s="112">
        <v>1002</v>
      </c>
      <c r="AB635" s="112">
        <v>34</v>
      </c>
      <c r="AC635" s="112"/>
      <c r="AD635" s="112"/>
      <c r="AE635" s="112">
        <v>10</v>
      </c>
      <c r="AF635" s="94" t="s">
        <v>8430</v>
      </c>
      <c r="AG635" s="112">
        <v>1013</v>
      </c>
      <c r="AH635" s="112">
        <v>3504</v>
      </c>
      <c r="AI635" s="94" t="s">
        <v>8429</v>
      </c>
      <c r="AJ635" s="186" t="s">
        <v>8428</v>
      </c>
      <c r="AK635" s="94" t="s">
        <v>4987</v>
      </c>
      <c r="AL635" s="115">
        <v>3</v>
      </c>
      <c r="AM635" s="94">
        <v>1</v>
      </c>
      <c r="AN635" s="94">
        <v>1</v>
      </c>
      <c r="AO635" s="94"/>
      <c r="AP635" s="94">
        <v>1</v>
      </c>
      <c r="AQ635" s="94">
        <v>309</v>
      </c>
      <c r="AR635" s="94" t="s">
        <v>4910</v>
      </c>
      <c r="AS635" s="94" t="s">
        <v>4910</v>
      </c>
      <c r="AT635" s="115" t="s">
        <v>8427</v>
      </c>
      <c r="AU635" s="109">
        <v>16272</v>
      </c>
      <c r="AV635" s="109">
        <v>52.660194174757279</v>
      </c>
      <c r="AW635" s="91"/>
      <c r="AX635" s="91"/>
      <c r="AY635" s="91"/>
      <c r="AZ635" s="91"/>
      <c r="BA635" s="91"/>
      <c r="BB635" s="2360"/>
      <c r="BC635" s="2360"/>
      <c r="BD635" s="2360"/>
      <c r="BE635" s="2395" t="s">
        <v>5128</v>
      </c>
      <c r="BF635" s="90"/>
      <c r="BG635" s="90"/>
      <c r="BH635" s="90"/>
      <c r="BI635" s="90"/>
      <c r="BJ635" s="90"/>
      <c r="BK635" s="2360"/>
      <c r="BL635" s="2360"/>
      <c r="BM635" s="2360"/>
      <c r="BN635" s="2361"/>
      <c r="BO635" s="115"/>
      <c r="BP635" s="94"/>
      <c r="BQ635" s="94"/>
      <c r="BR635" s="94">
        <v>1</v>
      </c>
      <c r="BS635" s="94"/>
      <c r="BT635" s="94">
        <v>4</v>
      </c>
      <c r="BU635" s="94">
        <v>2</v>
      </c>
      <c r="BV635" s="94">
        <v>3</v>
      </c>
      <c r="BW635" s="94"/>
      <c r="BX635" s="94"/>
      <c r="BY635" s="240"/>
      <c r="BZ635" s="94"/>
      <c r="CA635" s="94"/>
      <c r="CB635" s="94"/>
      <c r="CC635" s="94"/>
    </row>
    <row r="636" spans="1:81" s="2049" customFormat="1" ht="16.5" customHeight="1">
      <c r="A636" s="2132"/>
      <c r="B636" s="167" t="s">
        <v>8426</v>
      </c>
      <c r="C636" s="2133"/>
      <c r="D636" s="2133">
        <v>30</v>
      </c>
      <c r="E636" s="2134"/>
      <c r="F636" s="229"/>
      <c r="G636" s="2159"/>
      <c r="H636" s="229"/>
      <c r="I636" s="229"/>
      <c r="J636" s="229"/>
      <c r="K636" s="2160"/>
      <c r="L636" s="2160"/>
      <c r="M636" s="2238"/>
      <c r="N636" s="2161"/>
      <c r="O636" s="2161"/>
      <c r="P636" s="2161"/>
      <c r="Q636" s="160"/>
      <c r="R636" s="160"/>
      <c r="S636" s="160"/>
      <c r="T636" s="160"/>
      <c r="U636" s="160"/>
      <c r="V636" s="160"/>
      <c r="W636" s="160"/>
      <c r="X636" s="162"/>
      <c r="Y636" s="160"/>
      <c r="Z636" s="160"/>
      <c r="AA636" s="160"/>
      <c r="AB636" s="160"/>
      <c r="AC636" s="160"/>
      <c r="AD636" s="160"/>
      <c r="AE636" s="160"/>
      <c r="AF636" s="317"/>
      <c r="AG636" s="160"/>
      <c r="AH636" s="160"/>
      <c r="AI636" s="162"/>
      <c r="AJ636" s="162"/>
      <c r="AK636" s="229"/>
      <c r="AL636" s="229"/>
      <c r="AM636" s="229"/>
      <c r="AN636" s="229"/>
      <c r="AO636" s="229"/>
      <c r="AP636" s="229"/>
      <c r="AQ636" s="229"/>
      <c r="AR636" s="229"/>
      <c r="AS636" s="229"/>
      <c r="AT636" s="229"/>
      <c r="AU636" s="158"/>
      <c r="AV636" s="158"/>
      <c r="AW636" s="160"/>
      <c r="AX636" s="160"/>
      <c r="AY636" s="160"/>
      <c r="AZ636" s="160"/>
      <c r="BA636" s="160"/>
      <c r="BB636" s="162"/>
      <c r="BC636" s="162"/>
      <c r="BD636" s="162"/>
      <c r="BE636" s="2239"/>
      <c r="BF636" s="158"/>
      <c r="BG636" s="158"/>
      <c r="BH636" s="158"/>
      <c r="BI636" s="158"/>
      <c r="BJ636" s="158"/>
      <c r="BK636" s="162"/>
      <c r="BL636" s="162"/>
      <c r="BM636" s="162"/>
      <c r="BN636" s="2240"/>
      <c r="BO636" s="229"/>
      <c r="BP636" s="229"/>
      <c r="BQ636" s="229"/>
      <c r="BR636" s="229"/>
      <c r="BS636" s="229"/>
      <c r="BT636" s="229"/>
      <c r="BU636" s="229"/>
      <c r="BV636" s="229"/>
      <c r="BW636" s="229"/>
      <c r="BX636" s="229"/>
      <c r="BY636" s="229"/>
      <c r="BZ636" s="229"/>
      <c r="CA636" s="229"/>
      <c r="CB636" s="229"/>
      <c r="CC636" s="229"/>
    </row>
    <row r="637" spans="1:81" s="1971" customFormat="1" ht="16.5" customHeight="1">
      <c r="A637" s="115">
        <v>561</v>
      </c>
      <c r="B637" s="115" t="s">
        <v>2140</v>
      </c>
      <c r="C637" s="94" t="s">
        <v>2141</v>
      </c>
      <c r="D637" s="94" t="s">
        <v>140</v>
      </c>
      <c r="E637" s="94" t="s">
        <v>4926</v>
      </c>
      <c r="F637" s="94" t="s">
        <v>8425</v>
      </c>
      <c r="G637" s="2362" t="s">
        <v>8424</v>
      </c>
      <c r="H637" s="94" t="s">
        <v>8423</v>
      </c>
      <c r="I637" s="186" t="s">
        <v>8422</v>
      </c>
      <c r="J637" s="186" t="s">
        <v>4993</v>
      </c>
      <c r="K637" s="186" t="s">
        <v>8421</v>
      </c>
      <c r="L637" s="2363" t="s">
        <v>8420</v>
      </c>
      <c r="M637" s="2197" t="s">
        <v>8419</v>
      </c>
      <c r="N637" s="94" t="s">
        <v>4953</v>
      </c>
      <c r="O637" s="94"/>
      <c r="P637" s="94" t="s">
        <v>4953</v>
      </c>
      <c r="Q637" s="91">
        <v>1020.6</v>
      </c>
      <c r="R637" s="91">
        <v>798.07</v>
      </c>
      <c r="S637" s="91">
        <v>650</v>
      </c>
      <c r="T637" s="91">
        <v>650</v>
      </c>
      <c r="U637" s="91" t="s">
        <v>5072</v>
      </c>
      <c r="V637" s="91"/>
      <c r="W637" s="91">
        <v>90</v>
      </c>
      <c r="X637" s="96" t="s">
        <v>5029</v>
      </c>
      <c r="Y637" s="91">
        <v>2949.06</v>
      </c>
      <c r="Z637" s="91">
        <v>307.44</v>
      </c>
      <c r="AA637" s="91">
        <v>23187</v>
      </c>
      <c r="AB637" s="91">
        <v>16.329999999999998</v>
      </c>
      <c r="AC637" s="91"/>
      <c r="AD637" s="91">
        <v>60</v>
      </c>
      <c r="AE637" s="91">
        <v>180</v>
      </c>
      <c r="AF637" s="94" t="s">
        <v>8418</v>
      </c>
      <c r="AG637" s="91">
        <v>2117</v>
      </c>
      <c r="AH637" s="91">
        <v>3165</v>
      </c>
      <c r="AI637" s="94"/>
      <c r="AJ637" s="94"/>
      <c r="AK637" s="94" t="s">
        <v>5593</v>
      </c>
      <c r="AL637" s="115">
        <v>1</v>
      </c>
      <c r="AM637" s="94"/>
      <c r="AN637" s="94"/>
      <c r="AO637" s="94">
        <v>1</v>
      </c>
      <c r="AP637" s="94"/>
      <c r="AQ637" s="94">
        <v>200</v>
      </c>
      <c r="AR637" s="94" t="s">
        <v>4910</v>
      </c>
      <c r="AS637" s="94"/>
      <c r="AT637" s="94" t="s">
        <v>8417</v>
      </c>
      <c r="AU637" s="109">
        <v>494</v>
      </c>
      <c r="AV637" s="109">
        <v>2.4700000000000002</v>
      </c>
      <c r="AW637" s="112"/>
      <c r="AX637" s="112"/>
      <c r="AY637" s="112"/>
      <c r="AZ637" s="112"/>
      <c r="BA637" s="112"/>
      <c r="BB637" s="2360"/>
      <c r="BC637" s="2360"/>
      <c r="BD637" s="94"/>
      <c r="BE637" s="94" t="s">
        <v>5128</v>
      </c>
      <c r="BF637" s="90"/>
      <c r="BG637" s="90"/>
      <c r="BH637" s="90"/>
      <c r="BI637" s="90"/>
      <c r="BJ637" s="90"/>
      <c r="BK637" s="2360"/>
      <c r="BL637" s="2360"/>
      <c r="BM637" s="94"/>
      <c r="BN637" s="2073"/>
      <c r="BO637" s="115"/>
      <c r="BP637" s="94"/>
      <c r="BQ637" s="94"/>
      <c r="BR637" s="94"/>
      <c r="BS637" s="94"/>
      <c r="BT637" s="94"/>
      <c r="BU637" s="94"/>
      <c r="BV637" s="94"/>
      <c r="BW637" s="94"/>
      <c r="BX637" s="94"/>
      <c r="BY637" s="240">
        <v>1</v>
      </c>
      <c r="BZ637" s="94"/>
      <c r="CA637" s="94"/>
      <c r="CB637" s="94"/>
      <c r="CC637" s="94"/>
    </row>
    <row r="638" spans="1:81" s="1971" customFormat="1" ht="16.5" customHeight="1">
      <c r="A638" s="115">
        <v>562</v>
      </c>
      <c r="B638" s="115" t="s">
        <v>8183</v>
      </c>
      <c r="C638" s="94" t="s">
        <v>8311</v>
      </c>
      <c r="D638" s="94" t="s">
        <v>4945</v>
      </c>
      <c r="E638" s="94" t="s">
        <v>4944</v>
      </c>
      <c r="F638" s="94" t="s">
        <v>8416</v>
      </c>
      <c r="G638" s="2273" t="s">
        <v>8415</v>
      </c>
      <c r="H638" s="94" t="s">
        <v>8414</v>
      </c>
      <c r="I638" s="94" t="s">
        <v>8413</v>
      </c>
      <c r="J638" s="115" t="s">
        <v>4921</v>
      </c>
      <c r="K638" s="94" t="s">
        <v>8412</v>
      </c>
      <c r="L638" s="94" t="s">
        <v>8411</v>
      </c>
      <c r="M638" s="2197" t="s">
        <v>8410</v>
      </c>
      <c r="N638" s="2001" t="s">
        <v>4953</v>
      </c>
      <c r="O638" s="94"/>
      <c r="P638" s="94" t="s">
        <v>4921</v>
      </c>
      <c r="Q638" s="91">
        <v>14.747999999999999</v>
      </c>
      <c r="R638" s="91">
        <v>422.54</v>
      </c>
      <c r="S638" s="91">
        <v>191</v>
      </c>
      <c r="T638" s="91"/>
      <c r="U638" s="91" t="s">
        <v>4952</v>
      </c>
      <c r="V638" s="91">
        <v>191</v>
      </c>
      <c r="W638" s="91">
        <v>15</v>
      </c>
      <c r="X638" s="96" t="s">
        <v>4935</v>
      </c>
      <c r="Y638" s="91">
        <v>36.299999999999997</v>
      </c>
      <c r="Z638" s="91">
        <v>14.747999999999999</v>
      </c>
      <c r="AA638" s="91">
        <v>500</v>
      </c>
      <c r="AB638" s="91">
        <v>12.81</v>
      </c>
      <c r="AC638" s="91">
        <v>68.44</v>
      </c>
      <c r="AD638" s="91"/>
      <c r="AE638" s="91">
        <v>100</v>
      </c>
      <c r="AF638" s="94" t="s">
        <v>8409</v>
      </c>
      <c r="AG638" s="91">
        <v>200</v>
      </c>
      <c r="AH638" s="91">
        <v>500</v>
      </c>
      <c r="AI638" s="94"/>
      <c r="AJ638" s="94"/>
      <c r="AK638" s="94" t="s">
        <v>4911</v>
      </c>
      <c r="AL638" s="115">
        <v>5</v>
      </c>
      <c r="AM638" s="94">
        <v>2</v>
      </c>
      <c r="AN638" s="94">
        <v>1</v>
      </c>
      <c r="AO638" s="94">
        <v>2</v>
      </c>
      <c r="AP638" s="94"/>
      <c r="AQ638" s="94"/>
      <c r="AR638" s="94" t="s">
        <v>4910</v>
      </c>
      <c r="AS638" s="94" t="s">
        <v>4910</v>
      </c>
      <c r="AT638" s="94" t="s">
        <v>7885</v>
      </c>
      <c r="AU638" s="109"/>
      <c r="AV638" s="109"/>
      <c r="AW638" s="112"/>
      <c r="AX638" s="112"/>
      <c r="AY638" s="112"/>
      <c r="AZ638" s="112"/>
      <c r="BA638" s="112"/>
      <c r="BB638" s="96"/>
      <c r="BC638" s="96"/>
      <c r="BD638" s="94"/>
      <c r="BE638" s="94" t="s">
        <v>4908</v>
      </c>
      <c r="BF638" s="109"/>
      <c r="BG638" s="109"/>
      <c r="BH638" s="109"/>
      <c r="BI638" s="109"/>
      <c r="BJ638" s="109"/>
      <c r="BK638" s="96"/>
      <c r="BL638" s="96"/>
      <c r="BM638" s="94"/>
      <c r="BN638" s="2073" t="s">
        <v>4908</v>
      </c>
      <c r="BO638" s="115"/>
      <c r="BP638" s="94"/>
      <c r="BQ638" s="94"/>
      <c r="BR638" s="94"/>
      <c r="BS638" s="94"/>
      <c r="BT638" s="94"/>
      <c r="BU638" s="94"/>
      <c r="BV638" s="94"/>
      <c r="BW638" s="94"/>
      <c r="BX638" s="94"/>
      <c r="BY638" s="115">
        <v>2</v>
      </c>
      <c r="BZ638" s="94"/>
      <c r="CA638" s="94"/>
      <c r="CB638" s="94"/>
      <c r="CC638" s="94">
        <v>4</v>
      </c>
    </row>
    <row r="639" spans="1:81" s="1971" customFormat="1" ht="16.5" customHeight="1">
      <c r="A639" s="115">
        <v>563</v>
      </c>
      <c r="B639" s="240" t="s">
        <v>2140</v>
      </c>
      <c r="C639" s="240" t="s">
        <v>2141</v>
      </c>
      <c r="D639" s="240" t="s">
        <v>140</v>
      </c>
      <c r="E639" s="240" t="s">
        <v>4998</v>
      </c>
      <c r="F639" s="240" t="s">
        <v>8408</v>
      </c>
      <c r="G639" s="2008" t="s">
        <v>8407</v>
      </c>
      <c r="H639" s="240" t="s">
        <v>8406</v>
      </c>
      <c r="I639" s="94" t="s">
        <v>8405</v>
      </c>
      <c r="J639" s="240" t="s">
        <v>4993</v>
      </c>
      <c r="K639" s="94" t="s">
        <v>8404</v>
      </c>
      <c r="L639" s="2009" t="s">
        <v>8403</v>
      </c>
      <c r="M639" s="263" t="s">
        <v>8402</v>
      </c>
      <c r="N639" s="2010" t="s">
        <v>4953</v>
      </c>
      <c r="O639" s="2010"/>
      <c r="P639" s="2010" t="s">
        <v>4953</v>
      </c>
      <c r="Q639" s="98">
        <v>4421</v>
      </c>
      <c r="R639" s="98">
        <v>354</v>
      </c>
      <c r="S639" s="98">
        <v>412</v>
      </c>
      <c r="T639" s="98">
        <v>300</v>
      </c>
      <c r="U639" s="98" t="s">
        <v>5072</v>
      </c>
      <c r="V639" s="98">
        <v>112</v>
      </c>
      <c r="W639" s="98">
        <v>188</v>
      </c>
      <c r="X639" s="218" t="s">
        <v>4915</v>
      </c>
      <c r="Y639" s="98">
        <v>62</v>
      </c>
      <c r="Z639" s="98"/>
      <c r="AA639" s="98"/>
      <c r="AB639" s="98">
        <v>25</v>
      </c>
      <c r="AC639" s="98">
        <v>29</v>
      </c>
      <c r="AD639" s="98"/>
      <c r="AE639" s="98">
        <v>10</v>
      </c>
      <c r="AF639" s="216" t="s">
        <v>8401</v>
      </c>
      <c r="AG639" s="98">
        <v>300</v>
      </c>
      <c r="AH639" s="98">
        <v>10000</v>
      </c>
      <c r="AI639" s="240"/>
      <c r="AJ639" s="240"/>
      <c r="AK639" s="240" t="s">
        <v>5593</v>
      </c>
      <c r="AL639" s="115">
        <v>30</v>
      </c>
      <c r="AM639" s="115">
        <v>6</v>
      </c>
      <c r="AN639" s="115">
        <v>6</v>
      </c>
      <c r="AO639" s="115">
        <v>6</v>
      </c>
      <c r="AP639" s="115">
        <v>12</v>
      </c>
      <c r="AQ639" s="240">
        <v>60</v>
      </c>
      <c r="AR639" s="240" t="s">
        <v>5753</v>
      </c>
      <c r="AS639" s="240" t="s">
        <v>6388</v>
      </c>
      <c r="AT639" s="115" t="s">
        <v>8400</v>
      </c>
      <c r="AU639" s="109">
        <v>2200</v>
      </c>
      <c r="AV639" s="109">
        <v>36.666666666666664</v>
      </c>
      <c r="AW639" s="112">
        <v>5000</v>
      </c>
      <c r="AX639" s="112"/>
      <c r="AY639" s="112">
        <v>3000</v>
      </c>
      <c r="AZ639" s="112">
        <v>3000</v>
      </c>
      <c r="BA639" s="112">
        <v>5000</v>
      </c>
      <c r="BB639" s="337"/>
      <c r="BC639" s="337"/>
      <c r="BD639" s="337"/>
      <c r="BE639" s="2371"/>
      <c r="BF639" s="109">
        <v>5000</v>
      </c>
      <c r="BG639" s="109"/>
      <c r="BH639" s="109">
        <v>3000</v>
      </c>
      <c r="BI639" s="109">
        <v>3000</v>
      </c>
      <c r="BJ639" s="109">
        <v>5000</v>
      </c>
      <c r="BK639" s="337"/>
      <c r="BL639" s="337"/>
      <c r="BM639" s="2371"/>
      <c r="BN639" s="2384" t="s">
        <v>8399</v>
      </c>
      <c r="BO639" s="240"/>
      <c r="BP639" s="240"/>
      <c r="BQ639" s="240"/>
      <c r="BR639" s="240"/>
      <c r="BS639" s="240"/>
      <c r="BT639" s="240"/>
      <c r="BU639" s="240"/>
      <c r="BV639" s="240"/>
      <c r="BW639" s="240"/>
      <c r="BX639" s="240"/>
      <c r="BY639" s="115">
        <v>1</v>
      </c>
      <c r="BZ639" s="240">
        <v>1</v>
      </c>
      <c r="CA639" s="240">
        <v>1</v>
      </c>
      <c r="CB639" s="240"/>
      <c r="CC639" s="240"/>
    </row>
    <row r="640" spans="1:81" s="1971" customFormat="1" ht="16.5" customHeight="1">
      <c r="A640" s="115">
        <v>564</v>
      </c>
      <c r="B640" s="115" t="s">
        <v>8183</v>
      </c>
      <c r="C640" s="94" t="s">
        <v>2176</v>
      </c>
      <c r="D640" s="94" t="s">
        <v>140</v>
      </c>
      <c r="E640" s="94" t="s">
        <v>4998</v>
      </c>
      <c r="F640" s="94" t="s">
        <v>8398</v>
      </c>
      <c r="G640" s="2273" t="s">
        <v>8397</v>
      </c>
      <c r="H640" s="94" t="s">
        <v>8396</v>
      </c>
      <c r="I640" s="94" t="s">
        <v>8395</v>
      </c>
      <c r="J640" s="94" t="s">
        <v>4993</v>
      </c>
      <c r="K640" s="94" t="s">
        <v>8394</v>
      </c>
      <c r="L640" s="94" t="s">
        <v>8393</v>
      </c>
      <c r="M640" s="94" t="s">
        <v>8392</v>
      </c>
      <c r="N640" s="94" t="s">
        <v>4953</v>
      </c>
      <c r="O640" s="94"/>
      <c r="P640" s="94" t="s">
        <v>4953</v>
      </c>
      <c r="Q640" s="91">
        <v>1652</v>
      </c>
      <c r="R640" s="91">
        <v>490</v>
      </c>
      <c r="S640" s="91">
        <v>300</v>
      </c>
      <c r="T640" s="91">
        <v>250</v>
      </c>
      <c r="U640" s="91" t="s">
        <v>5052</v>
      </c>
      <c r="V640" s="91">
        <v>50</v>
      </c>
      <c r="W640" s="91">
        <v>30</v>
      </c>
      <c r="X640" s="96" t="s">
        <v>5029</v>
      </c>
      <c r="Y640" s="91"/>
      <c r="Z640" s="91"/>
      <c r="AA640" s="91"/>
      <c r="AB640" s="91">
        <v>40</v>
      </c>
      <c r="AC640" s="91">
        <v>15</v>
      </c>
      <c r="AD640" s="91"/>
      <c r="AE640" s="91">
        <v>30</v>
      </c>
      <c r="AF640" s="94" t="s">
        <v>8391</v>
      </c>
      <c r="AG640" s="91"/>
      <c r="AH640" s="91">
        <v>2500</v>
      </c>
      <c r="AI640" s="94"/>
      <c r="AJ640" s="94"/>
      <c r="AK640" s="94" t="s">
        <v>5593</v>
      </c>
      <c r="AL640" s="115">
        <v>15</v>
      </c>
      <c r="AM640" s="94"/>
      <c r="AN640" s="94">
        <v>15</v>
      </c>
      <c r="AO640" s="94"/>
      <c r="AP640" s="94"/>
      <c r="AQ640" s="94">
        <v>300</v>
      </c>
      <c r="AR640" s="94" t="s">
        <v>4910</v>
      </c>
      <c r="AS640" s="94" t="s">
        <v>4910</v>
      </c>
      <c r="AT640" s="94" t="s">
        <v>6535</v>
      </c>
      <c r="AU640" s="90">
        <v>2000</v>
      </c>
      <c r="AV640" s="109">
        <v>6.666666666666667</v>
      </c>
      <c r="AW640" s="91">
        <v>10000</v>
      </c>
      <c r="AX640" s="91">
        <v>5000</v>
      </c>
      <c r="AY640" s="91">
        <v>5000</v>
      </c>
      <c r="AZ640" s="91">
        <v>5000</v>
      </c>
      <c r="BA640" s="91">
        <v>5000</v>
      </c>
      <c r="BB640" s="2360">
        <v>50</v>
      </c>
      <c r="BC640" s="2360"/>
      <c r="BD640" s="94" t="s">
        <v>8390</v>
      </c>
      <c r="BE640" s="94"/>
      <c r="BF640" s="109">
        <v>10000</v>
      </c>
      <c r="BG640" s="109">
        <v>5000</v>
      </c>
      <c r="BH640" s="109">
        <v>5000</v>
      </c>
      <c r="BI640" s="109">
        <v>5000</v>
      </c>
      <c r="BJ640" s="109">
        <v>5000</v>
      </c>
      <c r="BK640" s="2360"/>
      <c r="BL640" s="2360"/>
      <c r="BM640" s="94"/>
      <c r="BN640" s="2073"/>
      <c r="BO640" s="115"/>
      <c r="BP640" s="94"/>
      <c r="BQ640" s="94"/>
      <c r="BR640" s="94"/>
      <c r="BS640" s="94"/>
      <c r="BT640" s="94"/>
      <c r="BU640" s="94"/>
      <c r="BV640" s="94"/>
      <c r="BW640" s="94"/>
      <c r="BX640" s="94"/>
      <c r="BY640" s="115">
        <v>1</v>
      </c>
      <c r="BZ640" s="94">
        <v>1</v>
      </c>
      <c r="CA640" s="94"/>
      <c r="CB640" s="94">
        <v>1</v>
      </c>
      <c r="CC640" s="94">
        <v>5</v>
      </c>
    </row>
    <row r="641" spans="1:81" s="1971" customFormat="1" ht="16.5" customHeight="1">
      <c r="A641" s="115">
        <v>565</v>
      </c>
      <c r="B641" s="115" t="s">
        <v>2140</v>
      </c>
      <c r="C641" s="94" t="s">
        <v>2179</v>
      </c>
      <c r="D641" s="94" t="s">
        <v>140</v>
      </c>
      <c r="E641" s="94" t="s">
        <v>4998</v>
      </c>
      <c r="F641" s="94" t="s">
        <v>8389</v>
      </c>
      <c r="G641" s="2362" t="s">
        <v>8388</v>
      </c>
      <c r="H641" s="144" t="s">
        <v>8387</v>
      </c>
      <c r="I641" s="2331" t="s">
        <v>8386</v>
      </c>
      <c r="J641" s="2331" t="s">
        <v>4993</v>
      </c>
      <c r="K641" s="2017" t="s">
        <v>8385</v>
      </c>
      <c r="L641" s="659" t="s">
        <v>8384</v>
      </c>
      <c r="M641" s="259" t="s">
        <v>8383</v>
      </c>
      <c r="N641" s="2018" t="s">
        <v>4953</v>
      </c>
      <c r="O641" s="2018"/>
      <c r="P641" s="2018" t="s">
        <v>4953</v>
      </c>
      <c r="Q641" s="112">
        <v>567</v>
      </c>
      <c r="R641" s="112">
        <v>114.9</v>
      </c>
      <c r="S641" s="112">
        <v>167</v>
      </c>
      <c r="T641" s="112">
        <v>100</v>
      </c>
      <c r="U641" s="112" t="s">
        <v>5072</v>
      </c>
      <c r="V641" s="112">
        <v>67</v>
      </c>
      <c r="W641" s="112">
        <v>8</v>
      </c>
      <c r="X641" s="117" t="s">
        <v>4935</v>
      </c>
      <c r="Y641" s="112">
        <v>33.42</v>
      </c>
      <c r="Z641" s="112">
        <v>2.6</v>
      </c>
      <c r="AA641" s="112">
        <v>100</v>
      </c>
      <c r="AB641" s="112"/>
      <c r="AC641" s="112"/>
      <c r="AD641" s="112"/>
      <c r="AE641" s="112">
        <v>2</v>
      </c>
      <c r="AF641" s="94" t="s">
        <v>8382</v>
      </c>
      <c r="AG641" s="98">
        <v>61</v>
      </c>
      <c r="AH641" s="98">
        <v>61</v>
      </c>
      <c r="AI641" s="94"/>
      <c r="AJ641" s="94"/>
      <c r="AK641" s="94"/>
      <c r="AL641" s="505">
        <v>3</v>
      </c>
      <c r="AM641" s="94">
        <v>1</v>
      </c>
      <c r="AN641" s="94">
        <v>2</v>
      </c>
      <c r="AO641" s="94"/>
      <c r="AP641" s="94"/>
      <c r="AQ641" s="144" t="s">
        <v>5091</v>
      </c>
      <c r="AR641" s="144" t="s">
        <v>4986</v>
      </c>
      <c r="AS641" s="144" t="s">
        <v>5753</v>
      </c>
      <c r="AT641" s="144" t="s">
        <v>8381</v>
      </c>
      <c r="AU641" s="96" t="s">
        <v>5091</v>
      </c>
      <c r="AV641" s="109"/>
      <c r="AW641" s="112"/>
      <c r="AX641" s="112"/>
      <c r="AY641" s="112"/>
      <c r="AZ641" s="112"/>
      <c r="BA641" s="112"/>
      <c r="BB641" s="324"/>
      <c r="BC641" s="324"/>
      <c r="BD641" s="94"/>
      <c r="BE641" s="94" t="s">
        <v>5128</v>
      </c>
      <c r="BF641" s="109"/>
      <c r="BG641" s="109"/>
      <c r="BH641" s="109"/>
      <c r="BI641" s="109"/>
      <c r="BJ641" s="109"/>
      <c r="BK641" s="324"/>
      <c r="BL641" s="324"/>
      <c r="BM641" s="94"/>
      <c r="BN641" s="2073" t="s">
        <v>4908</v>
      </c>
      <c r="BO641" s="505"/>
      <c r="BP641" s="94"/>
      <c r="BQ641" s="94"/>
      <c r="BR641" s="94"/>
      <c r="BS641" s="94"/>
      <c r="BT641" s="94"/>
      <c r="BU641" s="94"/>
      <c r="BV641" s="94"/>
      <c r="BW641" s="94"/>
      <c r="BX641" s="94"/>
      <c r="BY641" s="505"/>
      <c r="BZ641" s="94"/>
      <c r="CA641" s="94"/>
      <c r="CB641" s="94"/>
      <c r="CC641" s="94"/>
    </row>
    <row r="642" spans="1:81" s="1971" customFormat="1" ht="16.5" customHeight="1">
      <c r="A642" s="115">
        <v>566</v>
      </c>
      <c r="B642" s="115" t="s">
        <v>2140</v>
      </c>
      <c r="C642" s="115" t="s">
        <v>2179</v>
      </c>
      <c r="D642" s="115" t="s">
        <v>140</v>
      </c>
      <c r="E642" s="115" t="s">
        <v>4926</v>
      </c>
      <c r="F642" s="330" t="s">
        <v>8380</v>
      </c>
      <c r="G642" s="1967" t="s">
        <v>8379</v>
      </c>
      <c r="H642" s="115" t="s">
        <v>8378</v>
      </c>
      <c r="I642" s="115" t="s">
        <v>8377</v>
      </c>
      <c r="J642" s="115" t="s">
        <v>4993</v>
      </c>
      <c r="K642" s="2013" t="s">
        <v>20454</v>
      </c>
      <c r="L642" s="94" t="s">
        <v>8376</v>
      </c>
      <c r="M642" s="2000" t="s">
        <v>8375</v>
      </c>
      <c r="N642" s="137" t="s">
        <v>4953</v>
      </c>
      <c r="O642" s="137"/>
      <c r="P642" s="137" t="s">
        <v>4993</v>
      </c>
      <c r="Q642" s="112">
        <v>3872931</v>
      </c>
      <c r="R642" s="112">
        <v>64867</v>
      </c>
      <c r="S642" s="112">
        <v>17822</v>
      </c>
      <c r="T642" s="112">
        <v>14126</v>
      </c>
      <c r="U642" s="112" t="s">
        <v>6749</v>
      </c>
      <c r="V642" s="112">
        <v>3696</v>
      </c>
      <c r="W642" s="112">
        <v>2018</v>
      </c>
      <c r="X642" s="117" t="s">
        <v>5029</v>
      </c>
      <c r="Y642" s="112">
        <v>1876</v>
      </c>
      <c r="Z642" s="112">
        <v>591</v>
      </c>
      <c r="AA642" s="112">
        <v>103000</v>
      </c>
      <c r="AB642" s="112">
        <v>4443</v>
      </c>
      <c r="AC642" s="112">
        <v>93</v>
      </c>
      <c r="AD642" s="112">
        <v>254</v>
      </c>
      <c r="AE642" s="112">
        <v>1332</v>
      </c>
      <c r="AF642" s="94" t="s">
        <v>8374</v>
      </c>
      <c r="AG642" s="98">
        <v>8752</v>
      </c>
      <c r="AH642" s="98">
        <v>104675</v>
      </c>
      <c r="AI642" s="94" t="s">
        <v>8373</v>
      </c>
      <c r="AJ642" s="94" t="s">
        <v>8372</v>
      </c>
      <c r="AK642" s="115" t="s">
        <v>8371</v>
      </c>
      <c r="AL642" s="115">
        <v>44</v>
      </c>
      <c r="AM642" s="115">
        <v>3</v>
      </c>
      <c r="AN642" s="115">
        <v>29</v>
      </c>
      <c r="AO642" s="115">
        <v>10</v>
      </c>
      <c r="AP642" s="115">
        <v>2</v>
      </c>
      <c r="AQ642" s="137">
        <v>220</v>
      </c>
      <c r="AR642" s="137" t="s">
        <v>8370</v>
      </c>
      <c r="AS642" s="137" t="s">
        <v>8370</v>
      </c>
      <c r="AT642" s="137" t="s">
        <v>8369</v>
      </c>
      <c r="AU642" s="329">
        <v>1138569</v>
      </c>
      <c r="AV642" s="109">
        <v>5175.3136363636368</v>
      </c>
      <c r="AW642" s="112"/>
      <c r="AX642" s="112"/>
      <c r="AY642" s="112"/>
      <c r="AZ642" s="112"/>
      <c r="BA642" s="112"/>
      <c r="BB642" s="324"/>
      <c r="BC642" s="324"/>
      <c r="BD642" s="137"/>
      <c r="BE642" s="2262" t="s">
        <v>5128</v>
      </c>
      <c r="BF642" s="109"/>
      <c r="BG642" s="109"/>
      <c r="BH642" s="109"/>
      <c r="BI642" s="109"/>
      <c r="BJ642" s="109"/>
      <c r="BK642" s="324"/>
      <c r="BL642" s="324"/>
      <c r="BM642" s="115"/>
      <c r="BN642" s="2015" t="s">
        <v>5128</v>
      </c>
      <c r="BO642" s="115"/>
      <c r="BP642" s="115"/>
      <c r="BQ642" s="115"/>
      <c r="BR642" s="115"/>
      <c r="BS642" s="115"/>
      <c r="BT642" s="115"/>
      <c r="BU642" s="115"/>
      <c r="BV642" s="115"/>
      <c r="BW642" s="115"/>
      <c r="BX642" s="115"/>
      <c r="BY642" s="137">
        <v>38</v>
      </c>
      <c r="BZ642" s="137">
        <v>17</v>
      </c>
      <c r="CA642" s="137">
        <v>109</v>
      </c>
      <c r="CB642" s="137">
        <v>14</v>
      </c>
      <c r="CC642" s="137"/>
    </row>
    <row r="643" spans="1:81" s="1971" customFormat="1" ht="16.5" customHeight="1">
      <c r="A643" s="115">
        <v>567</v>
      </c>
      <c r="B643" s="115" t="s">
        <v>2140</v>
      </c>
      <c r="C643" s="94" t="s">
        <v>2141</v>
      </c>
      <c r="D643" s="94" t="s">
        <v>140</v>
      </c>
      <c r="E643" s="115" t="s">
        <v>4926</v>
      </c>
      <c r="F643" s="94" t="s">
        <v>8368</v>
      </c>
      <c r="G643" s="2362" t="s">
        <v>8367</v>
      </c>
      <c r="H643" s="94" t="s">
        <v>8366</v>
      </c>
      <c r="I643" s="186" t="s">
        <v>8365</v>
      </c>
      <c r="J643" s="186" t="s">
        <v>4993</v>
      </c>
      <c r="K643" s="2013" t="s">
        <v>8364</v>
      </c>
      <c r="L643" s="659" t="s">
        <v>8363</v>
      </c>
      <c r="M643" s="2330" t="s">
        <v>8362</v>
      </c>
      <c r="N643" s="186" t="s">
        <v>4953</v>
      </c>
      <c r="O643" s="2001"/>
      <c r="P643" s="2001" t="s">
        <v>4953</v>
      </c>
      <c r="Q643" s="112">
        <v>3500</v>
      </c>
      <c r="R643" s="112">
        <v>950</v>
      </c>
      <c r="S643" s="112">
        <v>468</v>
      </c>
      <c r="T643" s="112">
        <v>282</v>
      </c>
      <c r="U643" s="112" t="s">
        <v>5780</v>
      </c>
      <c r="V643" s="112">
        <v>186</v>
      </c>
      <c r="W643" s="112">
        <v>97</v>
      </c>
      <c r="X643" s="117" t="s">
        <v>5029</v>
      </c>
      <c r="Y643" s="112">
        <v>198</v>
      </c>
      <c r="Z643" s="112">
        <v>37</v>
      </c>
      <c r="AA643" s="112">
        <v>3500</v>
      </c>
      <c r="AB643" s="112">
        <v>30</v>
      </c>
      <c r="AC643" s="112"/>
      <c r="AD643" s="112"/>
      <c r="AE643" s="112">
        <v>10</v>
      </c>
      <c r="AF643" s="94" t="s">
        <v>8361</v>
      </c>
      <c r="AG643" s="98">
        <v>3000</v>
      </c>
      <c r="AH643" s="98">
        <v>3750</v>
      </c>
      <c r="AI643" s="94"/>
      <c r="AJ643" s="94"/>
      <c r="AK643" s="94" t="s">
        <v>5593</v>
      </c>
      <c r="AL643" s="115">
        <v>4</v>
      </c>
      <c r="AM643" s="94"/>
      <c r="AN643" s="94">
        <v>2</v>
      </c>
      <c r="AO643" s="94">
        <v>2</v>
      </c>
      <c r="AP643" s="94"/>
      <c r="AQ643" s="94">
        <v>300</v>
      </c>
      <c r="AR643" s="94" t="s">
        <v>11929</v>
      </c>
      <c r="AS643" s="94"/>
      <c r="AT643" s="94" t="s">
        <v>8360</v>
      </c>
      <c r="AU643" s="109">
        <v>3100</v>
      </c>
      <c r="AV643" s="109">
        <v>10.333333333333334</v>
      </c>
      <c r="AW643" s="91"/>
      <c r="AX643" s="91"/>
      <c r="AY643" s="91"/>
      <c r="AZ643" s="91"/>
      <c r="BA643" s="91"/>
      <c r="BB643" s="2360"/>
      <c r="BC643" s="2360"/>
      <c r="BD643" s="94"/>
      <c r="BE643" s="94" t="s">
        <v>5128</v>
      </c>
      <c r="BF643" s="90"/>
      <c r="BG643" s="90"/>
      <c r="BH643" s="90"/>
      <c r="BI643" s="90"/>
      <c r="BJ643" s="90"/>
      <c r="BK643" s="2360"/>
      <c r="BL643" s="2360"/>
      <c r="BM643" s="94"/>
      <c r="BN643" s="2073" t="s">
        <v>5128</v>
      </c>
      <c r="BO643" s="115"/>
      <c r="BP643" s="94"/>
      <c r="BQ643" s="94"/>
      <c r="BR643" s="94"/>
      <c r="BS643" s="94"/>
      <c r="BT643" s="94"/>
      <c r="BU643" s="94"/>
      <c r="BV643" s="94"/>
      <c r="BW643" s="94"/>
      <c r="BX643" s="94"/>
      <c r="BY643" s="240">
        <v>1</v>
      </c>
      <c r="BZ643" s="94">
        <v>1</v>
      </c>
      <c r="CA643" s="94">
        <v>1</v>
      </c>
      <c r="CB643" s="94"/>
      <c r="CC643" s="94"/>
    </row>
    <row r="644" spans="1:81" s="1971" customFormat="1" ht="16.5" customHeight="1">
      <c r="A644" s="115">
        <v>568</v>
      </c>
      <c r="B644" s="115" t="s">
        <v>2140</v>
      </c>
      <c r="C644" s="115" t="s">
        <v>2179</v>
      </c>
      <c r="D644" s="115" t="s">
        <v>140</v>
      </c>
      <c r="E644" s="115" t="s">
        <v>4998</v>
      </c>
      <c r="F644" s="94" t="s">
        <v>8359</v>
      </c>
      <c r="G644" s="2398" t="s">
        <v>8358</v>
      </c>
      <c r="H644" s="196" t="s">
        <v>8357</v>
      </c>
      <c r="I644" s="2382" t="s">
        <v>8356</v>
      </c>
      <c r="J644" s="2382" t="s">
        <v>4993</v>
      </c>
      <c r="K644" s="2347" t="s">
        <v>8355</v>
      </c>
      <c r="L644" s="659" t="s">
        <v>8354</v>
      </c>
      <c r="M644" s="259"/>
      <c r="N644" s="2382" t="s">
        <v>4953</v>
      </c>
      <c r="O644" s="2399"/>
      <c r="P644" s="2399" t="s">
        <v>4953</v>
      </c>
      <c r="Q644" s="112">
        <v>165</v>
      </c>
      <c r="R644" s="112">
        <v>165</v>
      </c>
      <c r="S644" s="112">
        <v>165</v>
      </c>
      <c r="T644" s="112">
        <v>165</v>
      </c>
      <c r="U644" s="112" t="s">
        <v>5030</v>
      </c>
      <c r="V644" s="112"/>
      <c r="W644" s="112">
        <v>20</v>
      </c>
      <c r="X644" s="302" t="s">
        <v>4915</v>
      </c>
      <c r="Y644" s="112"/>
      <c r="Z644" s="112"/>
      <c r="AA644" s="112"/>
      <c r="AB644" s="112"/>
      <c r="AC644" s="112"/>
      <c r="AD644" s="112"/>
      <c r="AE644" s="112"/>
      <c r="AF644" s="259" t="s">
        <v>8353</v>
      </c>
      <c r="AG644" s="98"/>
      <c r="AH644" s="98">
        <v>933</v>
      </c>
      <c r="AI644" s="196"/>
      <c r="AJ644" s="196"/>
      <c r="AK644" s="196"/>
      <c r="AL644" s="196"/>
      <c r="AM644" s="196"/>
      <c r="AN644" s="196"/>
      <c r="AO644" s="196"/>
      <c r="AP644" s="196"/>
      <c r="AQ644" s="196"/>
      <c r="AR644" s="196"/>
      <c r="AS644" s="196"/>
      <c r="AT644" s="196"/>
      <c r="AU644" s="308"/>
      <c r="AV644" s="109"/>
      <c r="AW644" s="112"/>
      <c r="AX644" s="112"/>
      <c r="AY644" s="112"/>
      <c r="AZ644" s="112"/>
      <c r="BA644" s="112"/>
      <c r="BB644" s="324"/>
      <c r="BC644" s="324"/>
      <c r="BD644" s="2400"/>
      <c r="BE644" s="2401" t="s">
        <v>5128</v>
      </c>
      <c r="BF644" s="109"/>
      <c r="BG644" s="109"/>
      <c r="BH644" s="109"/>
      <c r="BI644" s="109"/>
      <c r="BJ644" s="109"/>
      <c r="BK644" s="324"/>
      <c r="BL644" s="324"/>
      <c r="BM644" s="2401"/>
      <c r="BN644" s="2402"/>
      <c r="BO644" s="196"/>
      <c r="BP644" s="196"/>
      <c r="BQ644" s="196"/>
      <c r="BR644" s="196"/>
      <c r="BS644" s="196"/>
      <c r="BT644" s="196"/>
      <c r="BU644" s="196"/>
      <c r="BV644" s="196"/>
      <c r="BW644" s="196"/>
      <c r="BX644" s="196"/>
      <c r="BY644" s="196"/>
      <c r="BZ644" s="196"/>
      <c r="CA644" s="196"/>
      <c r="CB644" s="196"/>
      <c r="CC644" s="196"/>
    </row>
    <row r="645" spans="1:81" s="1971" customFormat="1" ht="16.5" customHeight="1">
      <c r="A645" s="115">
        <v>569</v>
      </c>
      <c r="B645" s="115" t="s">
        <v>2140</v>
      </c>
      <c r="C645" s="94" t="s">
        <v>2161</v>
      </c>
      <c r="D645" s="94" t="s">
        <v>140</v>
      </c>
      <c r="E645" s="94" t="s">
        <v>4926</v>
      </c>
      <c r="F645" s="2183" t="s">
        <v>8352</v>
      </c>
      <c r="G645" s="2362" t="s">
        <v>8351</v>
      </c>
      <c r="H645" s="94" t="s">
        <v>8350</v>
      </c>
      <c r="I645" s="186" t="s">
        <v>8349</v>
      </c>
      <c r="J645" s="94" t="s">
        <v>4993</v>
      </c>
      <c r="K645" s="2013" t="s">
        <v>8348</v>
      </c>
      <c r="L645" s="659" t="s">
        <v>8347</v>
      </c>
      <c r="M645" s="259" t="s">
        <v>8346</v>
      </c>
      <c r="N645" s="186" t="s">
        <v>4953</v>
      </c>
      <c r="O645" s="2001"/>
      <c r="P645" s="2001" t="s">
        <v>4953</v>
      </c>
      <c r="Q645" s="112">
        <v>4069</v>
      </c>
      <c r="R645" s="112">
        <v>481</v>
      </c>
      <c r="S645" s="112">
        <v>320</v>
      </c>
      <c r="T645" s="112">
        <v>220</v>
      </c>
      <c r="U645" s="112" t="s">
        <v>5030</v>
      </c>
      <c r="V645" s="112">
        <v>100</v>
      </c>
      <c r="W645" s="112">
        <v>13</v>
      </c>
      <c r="X645" s="117" t="s">
        <v>5029</v>
      </c>
      <c r="Y645" s="112">
        <v>100</v>
      </c>
      <c r="Z645" s="112">
        <v>14</v>
      </c>
      <c r="AA645" s="112">
        <v>50</v>
      </c>
      <c r="AB645" s="112">
        <v>17</v>
      </c>
      <c r="AC645" s="112"/>
      <c r="AD645" s="112"/>
      <c r="AE645" s="112">
        <v>30</v>
      </c>
      <c r="AF645" s="259" t="s">
        <v>8345</v>
      </c>
      <c r="AG645" s="98">
        <v>213</v>
      </c>
      <c r="AH645" s="98">
        <v>353</v>
      </c>
      <c r="AI645" s="94"/>
      <c r="AJ645" s="94"/>
      <c r="AK645" s="94" t="s">
        <v>4987</v>
      </c>
      <c r="AL645" s="115">
        <v>3</v>
      </c>
      <c r="AM645" s="94"/>
      <c r="AN645" s="94"/>
      <c r="AO645" s="94">
        <v>3</v>
      </c>
      <c r="AP645" s="94"/>
      <c r="AQ645" s="94">
        <v>363</v>
      </c>
      <c r="AR645" s="94" t="s">
        <v>8344</v>
      </c>
      <c r="AS645" s="94" t="s">
        <v>8344</v>
      </c>
      <c r="AT645" s="259" t="s">
        <v>8343</v>
      </c>
      <c r="AU645" s="109">
        <v>4874</v>
      </c>
      <c r="AV645" s="109">
        <v>13.426997245179063</v>
      </c>
      <c r="AW645" s="91">
        <v>6000</v>
      </c>
      <c r="AX645" s="91">
        <v>5000</v>
      </c>
      <c r="AY645" s="91">
        <v>5000</v>
      </c>
      <c r="AZ645" s="91">
        <v>5000</v>
      </c>
      <c r="BA645" s="91">
        <v>5000</v>
      </c>
      <c r="BB645" s="2360">
        <v>20</v>
      </c>
      <c r="BC645" s="2360"/>
      <c r="BD645" s="94" t="s">
        <v>8342</v>
      </c>
      <c r="BE645" s="259" t="s">
        <v>8341</v>
      </c>
      <c r="BF645" s="90"/>
      <c r="BG645" s="90"/>
      <c r="BH645" s="90"/>
      <c r="BI645" s="90"/>
      <c r="BJ645" s="90"/>
      <c r="BK645" s="2360"/>
      <c r="BL645" s="2360"/>
      <c r="BM645" s="259"/>
      <c r="BN645" s="2387"/>
      <c r="BO645" s="115"/>
      <c r="BP645" s="94"/>
      <c r="BQ645" s="94"/>
      <c r="BR645" s="94"/>
      <c r="BS645" s="94"/>
      <c r="BT645" s="94"/>
      <c r="BU645" s="94"/>
      <c r="BV645" s="94"/>
      <c r="BW645" s="94"/>
      <c r="BX645" s="94"/>
      <c r="BY645" s="240"/>
      <c r="BZ645" s="94"/>
      <c r="CA645" s="94">
        <v>1</v>
      </c>
      <c r="CB645" s="94"/>
      <c r="CC645" s="94"/>
    </row>
    <row r="646" spans="1:81" s="1971" customFormat="1" ht="16.5" customHeight="1">
      <c r="A646" s="115">
        <v>570</v>
      </c>
      <c r="B646" s="115" t="s">
        <v>8183</v>
      </c>
      <c r="C646" s="115" t="s">
        <v>2176</v>
      </c>
      <c r="D646" s="115" t="s">
        <v>140</v>
      </c>
      <c r="E646" s="94" t="s">
        <v>4926</v>
      </c>
      <c r="F646" s="94" t="s">
        <v>8340</v>
      </c>
      <c r="G646" s="2273" t="s">
        <v>8339</v>
      </c>
      <c r="H646" s="94" t="s">
        <v>8338</v>
      </c>
      <c r="I646" s="259" t="s">
        <v>8337</v>
      </c>
      <c r="J646" s="259" t="s">
        <v>4993</v>
      </c>
      <c r="K646" s="259" t="s">
        <v>8336</v>
      </c>
      <c r="L646" s="259" t="s">
        <v>8335</v>
      </c>
      <c r="M646" s="94" t="s">
        <v>8334</v>
      </c>
      <c r="N646" s="186" t="s">
        <v>4953</v>
      </c>
      <c r="O646" s="94"/>
      <c r="P646" s="2001" t="s">
        <v>4953</v>
      </c>
      <c r="Q646" s="91">
        <v>11402</v>
      </c>
      <c r="R646" s="91">
        <v>2613</v>
      </c>
      <c r="S646" s="91">
        <v>456</v>
      </c>
      <c r="T646" s="91">
        <v>456</v>
      </c>
      <c r="U646" s="91" t="s">
        <v>5780</v>
      </c>
      <c r="V646" s="91"/>
      <c r="W646" s="91">
        <v>90</v>
      </c>
      <c r="X646" s="96" t="s">
        <v>5029</v>
      </c>
      <c r="Y646" s="91"/>
      <c r="Z646" s="91">
        <v>51</v>
      </c>
      <c r="AA646" s="91">
        <v>2100</v>
      </c>
      <c r="AB646" s="91">
        <v>61</v>
      </c>
      <c r="AC646" s="91">
        <v>0</v>
      </c>
      <c r="AD646" s="91">
        <v>0</v>
      </c>
      <c r="AE646" s="91">
        <v>20</v>
      </c>
      <c r="AF646" s="94" t="s">
        <v>8333</v>
      </c>
      <c r="AG646" s="98">
        <v>1337</v>
      </c>
      <c r="AH646" s="98">
        <v>3137</v>
      </c>
      <c r="AI646" s="186" t="s">
        <v>8332</v>
      </c>
      <c r="AJ646" s="186" t="s">
        <v>8331</v>
      </c>
      <c r="AK646" s="94" t="s">
        <v>4987</v>
      </c>
      <c r="AL646" s="115">
        <v>30</v>
      </c>
      <c r="AM646" s="94">
        <v>10</v>
      </c>
      <c r="AN646" s="94"/>
      <c r="AO646" s="94">
        <v>20</v>
      </c>
      <c r="AP646" s="94"/>
      <c r="AQ646" s="94">
        <v>100</v>
      </c>
      <c r="AR646" s="94" t="s">
        <v>5905</v>
      </c>
      <c r="AS646" s="94" t="s">
        <v>5905</v>
      </c>
      <c r="AT646" s="94" t="s">
        <v>5129</v>
      </c>
      <c r="AU646" s="90">
        <v>3200</v>
      </c>
      <c r="AV646" s="109">
        <v>32</v>
      </c>
      <c r="AW646" s="91"/>
      <c r="AX646" s="91"/>
      <c r="AY646" s="91"/>
      <c r="AZ646" s="91"/>
      <c r="BA646" s="91"/>
      <c r="BB646" s="2360"/>
      <c r="BC646" s="2360"/>
      <c r="BD646" s="94"/>
      <c r="BE646" s="94" t="s">
        <v>5128</v>
      </c>
      <c r="BF646" s="90"/>
      <c r="BG646" s="90"/>
      <c r="BH646" s="90"/>
      <c r="BI646" s="90"/>
      <c r="BJ646" s="90"/>
      <c r="BK646" s="2360"/>
      <c r="BL646" s="2360"/>
      <c r="BM646" s="94"/>
      <c r="BN646" s="2073" t="s">
        <v>5128</v>
      </c>
      <c r="BO646" s="115"/>
      <c r="BP646" s="94"/>
      <c r="BQ646" s="94"/>
      <c r="BR646" s="94"/>
      <c r="BS646" s="94"/>
      <c r="BT646" s="94"/>
      <c r="BU646" s="94"/>
      <c r="BV646" s="94"/>
      <c r="BW646" s="94"/>
      <c r="BX646" s="94"/>
      <c r="BY646" s="240">
        <v>3</v>
      </c>
      <c r="BZ646" s="94"/>
      <c r="CA646" s="94"/>
      <c r="CB646" s="94"/>
      <c r="CC646" s="94"/>
    </row>
    <row r="647" spans="1:81" s="1971" customFormat="1" ht="16.5" customHeight="1">
      <c r="A647" s="115">
        <v>571</v>
      </c>
      <c r="B647" s="115" t="s">
        <v>8183</v>
      </c>
      <c r="C647" s="94" t="s">
        <v>8311</v>
      </c>
      <c r="D647" s="94" t="s">
        <v>4945</v>
      </c>
      <c r="E647" s="115" t="s">
        <v>4944</v>
      </c>
      <c r="F647" s="94" t="s">
        <v>8330</v>
      </c>
      <c r="G647" s="2362" t="s">
        <v>8329</v>
      </c>
      <c r="H647" s="94" t="s">
        <v>8328</v>
      </c>
      <c r="I647" s="144" t="s">
        <v>8327</v>
      </c>
      <c r="J647" s="144" t="s">
        <v>4993</v>
      </c>
      <c r="K647" s="144" t="s">
        <v>8327</v>
      </c>
      <c r="L647" s="2363" t="s">
        <v>8326</v>
      </c>
      <c r="M647" s="2197" t="s">
        <v>8325</v>
      </c>
      <c r="N647" s="186" t="s">
        <v>4953</v>
      </c>
      <c r="O647" s="94"/>
      <c r="P647" s="2001" t="s">
        <v>4953</v>
      </c>
      <c r="Q647" s="91">
        <v>3460</v>
      </c>
      <c r="R647" s="91">
        <v>743.07</v>
      </c>
      <c r="S647" s="91">
        <v>566</v>
      </c>
      <c r="T647" s="91">
        <v>566</v>
      </c>
      <c r="U647" s="91" t="s">
        <v>4952</v>
      </c>
      <c r="V647" s="91"/>
      <c r="W647" s="91">
        <v>33</v>
      </c>
      <c r="X647" s="96" t="s">
        <v>4935</v>
      </c>
      <c r="Y647" s="91">
        <v>165</v>
      </c>
      <c r="Z647" s="91">
        <v>13</v>
      </c>
      <c r="AA647" s="91">
        <v>1500</v>
      </c>
      <c r="AB647" s="91">
        <v>13</v>
      </c>
      <c r="AC647" s="91"/>
      <c r="AD647" s="91">
        <v>15</v>
      </c>
      <c r="AE647" s="91">
        <v>8</v>
      </c>
      <c r="AF647" s="94" t="s">
        <v>8324</v>
      </c>
      <c r="AG647" s="98">
        <v>150</v>
      </c>
      <c r="AH647" s="98">
        <v>1500</v>
      </c>
      <c r="AI647" s="94"/>
      <c r="AJ647" s="94"/>
      <c r="AK647" s="94" t="s">
        <v>4987</v>
      </c>
      <c r="AL647" s="115">
        <v>30</v>
      </c>
      <c r="AM647" s="94"/>
      <c r="AN647" s="94">
        <v>10</v>
      </c>
      <c r="AO647" s="94">
        <v>20</v>
      </c>
      <c r="AP647" s="94"/>
      <c r="AQ647" s="94">
        <v>30</v>
      </c>
      <c r="AR647" s="144" t="s">
        <v>4986</v>
      </c>
      <c r="AS647" s="144" t="s">
        <v>4986</v>
      </c>
      <c r="AT647" s="94" t="s">
        <v>5129</v>
      </c>
      <c r="AU647" s="90">
        <v>42</v>
      </c>
      <c r="AV647" s="109">
        <v>1.4</v>
      </c>
      <c r="AW647" s="91"/>
      <c r="AX647" s="91"/>
      <c r="AY647" s="91"/>
      <c r="AZ647" s="91"/>
      <c r="BA647" s="91"/>
      <c r="BB647" s="96"/>
      <c r="BC647" s="96"/>
      <c r="BD647" s="94"/>
      <c r="BE647" s="94"/>
      <c r="BF647" s="90">
        <v>4000</v>
      </c>
      <c r="BG647" s="90">
        <v>0</v>
      </c>
      <c r="BH647" s="90">
        <v>3000</v>
      </c>
      <c r="BI647" s="90">
        <v>3000</v>
      </c>
      <c r="BJ647" s="90">
        <v>4000</v>
      </c>
      <c r="BK647" s="96">
        <v>20</v>
      </c>
      <c r="BL647" s="96">
        <v>20</v>
      </c>
      <c r="BM647" s="94" t="s">
        <v>8323</v>
      </c>
      <c r="BN647" s="2073"/>
      <c r="BO647" s="115"/>
      <c r="BP647" s="94"/>
      <c r="BQ647" s="94"/>
      <c r="BR647" s="94"/>
      <c r="BS647" s="94"/>
      <c r="BT647" s="94"/>
      <c r="BU647" s="94"/>
      <c r="BV647" s="94"/>
      <c r="BW647" s="94"/>
      <c r="BX647" s="94"/>
      <c r="BY647" s="240"/>
      <c r="BZ647" s="94"/>
      <c r="CA647" s="94"/>
      <c r="CB647" s="94"/>
      <c r="CC647" s="94"/>
    </row>
    <row r="648" spans="1:81" s="1971" customFormat="1" ht="16.5" customHeight="1">
      <c r="A648" s="115">
        <v>572</v>
      </c>
      <c r="B648" s="115" t="s">
        <v>2140</v>
      </c>
      <c r="C648" s="94" t="s">
        <v>2190</v>
      </c>
      <c r="D648" s="94" t="s">
        <v>140</v>
      </c>
      <c r="E648" s="115" t="s">
        <v>4926</v>
      </c>
      <c r="F648" s="144" t="s">
        <v>8322</v>
      </c>
      <c r="G648" s="2362" t="s">
        <v>8321</v>
      </c>
      <c r="H648" s="115" t="s">
        <v>8320</v>
      </c>
      <c r="I648" s="186" t="s">
        <v>8319</v>
      </c>
      <c r="J648" s="186" t="s">
        <v>4993</v>
      </c>
      <c r="K648" s="2013" t="s">
        <v>8318</v>
      </c>
      <c r="L648" s="2363" t="s">
        <v>8317</v>
      </c>
      <c r="M648" s="2330" t="s">
        <v>8316</v>
      </c>
      <c r="N648" s="186" t="s">
        <v>4953</v>
      </c>
      <c r="O648" s="2001"/>
      <c r="P648" s="2001" t="s">
        <v>4993</v>
      </c>
      <c r="Q648" s="112">
        <v>33000</v>
      </c>
      <c r="R648" s="112">
        <v>2290</v>
      </c>
      <c r="S648" s="112">
        <v>1699</v>
      </c>
      <c r="T648" s="112">
        <v>1599</v>
      </c>
      <c r="U648" s="112" t="s">
        <v>5072</v>
      </c>
      <c r="V648" s="112">
        <v>100</v>
      </c>
      <c r="W648" s="112">
        <v>120</v>
      </c>
      <c r="X648" s="117" t="s">
        <v>5029</v>
      </c>
      <c r="Y648" s="112">
        <v>69</v>
      </c>
      <c r="Z648" s="112"/>
      <c r="AA648" s="112"/>
      <c r="AB648" s="112">
        <v>27</v>
      </c>
      <c r="AC648" s="112">
        <v>100</v>
      </c>
      <c r="AD648" s="112">
        <v>108</v>
      </c>
      <c r="AE648" s="112">
        <v>300</v>
      </c>
      <c r="AF648" s="94" t="s">
        <v>8315</v>
      </c>
      <c r="AG648" s="98">
        <v>2000</v>
      </c>
      <c r="AH648" s="98">
        <v>2800</v>
      </c>
      <c r="AI648" s="94"/>
      <c r="AJ648" s="94"/>
      <c r="AK648" s="240" t="s">
        <v>4911</v>
      </c>
      <c r="AL648" s="115">
        <v>8</v>
      </c>
      <c r="AM648" s="94">
        <v>1</v>
      </c>
      <c r="AN648" s="94">
        <v>6</v>
      </c>
      <c r="AO648" s="94">
        <v>1</v>
      </c>
      <c r="AP648" s="94"/>
      <c r="AQ648" s="94">
        <v>311</v>
      </c>
      <c r="AR648" s="94" t="s">
        <v>8314</v>
      </c>
      <c r="AS648" s="94" t="s">
        <v>8314</v>
      </c>
      <c r="AT648" s="94" t="s">
        <v>5129</v>
      </c>
      <c r="AU648" s="90">
        <v>150000</v>
      </c>
      <c r="AV648" s="109">
        <v>482.3151125401929</v>
      </c>
      <c r="AW648" s="91">
        <v>10000</v>
      </c>
      <c r="AX648" s="91">
        <v>6000</v>
      </c>
      <c r="AY648" s="91">
        <v>6000</v>
      </c>
      <c r="AZ648" s="91">
        <v>8000</v>
      </c>
      <c r="BA648" s="91">
        <v>10000</v>
      </c>
      <c r="BB648" s="2360">
        <v>20</v>
      </c>
      <c r="BC648" s="2360">
        <v>20</v>
      </c>
      <c r="BD648" s="94" t="s">
        <v>8313</v>
      </c>
      <c r="BE648" s="94" t="s">
        <v>8312</v>
      </c>
      <c r="BF648" s="90"/>
      <c r="BG648" s="90"/>
      <c r="BH648" s="90"/>
      <c r="BI648" s="90"/>
      <c r="BJ648" s="90"/>
      <c r="BK648" s="2360"/>
      <c r="BL648" s="2360"/>
      <c r="BM648" s="94"/>
      <c r="BN648" s="2073"/>
      <c r="BO648" s="115"/>
      <c r="BP648" s="94"/>
      <c r="BQ648" s="94"/>
      <c r="BR648" s="94"/>
      <c r="BS648" s="94"/>
      <c r="BT648" s="94"/>
      <c r="BU648" s="94"/>
      <c r="BV648" s="94"/>
      <c r="BW648" s="94"/>
      <c r="BX648" s="94"/>
      <c r="BY648" s="240">
        <v>3</v>
      </c>
      <c r="BZ648" s="94">
        <v>2</v>
      </c>
      <c r="CA648" s="94">
        <v>21</v>
      </c>
      <c r="CB648" s="94"/>
      <c r="CC648" s="94"/>
    </row>
    <row r="649" spans="1:81" s="187" customFormat="1" ht="16.5" customHeight="1">
      <c r="A649" s="115">
        <v>573</v>
      </c>
      <c r="B649" s="115" t="s">
        <v>8183</v>
      </c>
      <c r="C649" s="94" t="s">
        <v>8311</v>
      </c>
      <c r="D649" s="94" t="s">
        <v>4945</v>
      </c>
      <c r="E649" s="240" t="s">
        <v>4944</v>
      </c>
      <c r="F649" s="2183" t="s">
        <v>8310</v>
      </c>
      <c r="G649" s="2379" t="s">
        <v>8309</v>
      </c>
      <c r="H649" s="216" t="s">
        <v>8308</v>
      </c>
      <c r="I649" s="217" t="s">
        <v>8307</v>
      </c>
      <c r="J649" s="217" t="s">
        <v>4921</v>
      </c>
      <c r="K649" s="2183" t="s">
        <v>8306</v>
      </c>
      <c r="L649" s="2380" t="s">
        <v>8305</v>
      </c>
      <c r="M649" s="263" t="s">
        <v>8304</v>
      </c>
      <c r="N649" s="2010" t="s">
        <v>4921</v>
      </c>
      <c r="O649" s="2010" t="s">
        <v>4936</v>
      </c>
      <c r="P649" s="2010" t="s">
        <v>4921</v>
      </c>
      <c r="Q649" s="98">
        <v>66000</v>
      </c>
      <c r="R649" s="98">
        <v>9129</v>
      </c>
      <c r="S649" s="98">
        <v>4724</v>
      </c>
      <c r="T649" s="98">
        <v>3132</v>
      </c>
      <c r="U649" s="98" t="s">
        <v>4952</v>
      </c>
      <c r="V649" s="98">
        <v>1592</v>
      </c>
      <c r="W649" s="98">
        <v>657</v>
      </c>
      <c r="X649" s="218" t="s">
        <v>4935</v>
      </c>
      <c r="Y649" s="98">
        <v>324</v>
      </c>
      <c r="Z649" s="98"/>
      <c r="AA649" s="98"/>
      <c r="AB649" s="98">
        <v>86</v>
      </c>
      <c r="AC649" s="98">
        <v>54</v>
      </c>
      <c r="AD649" s="98"/>
      <c r="AE649" s="98">
        <v>500</v>
      </c>
      <c r="AF649" s="216" t="s">
        <v>8303</v>
      </c>
      <c r="AG649" s="98">
        <v>20000</v>
      </c>
      <c r="AH649" s="98">
        <v>25000</v>
      </c>
      <c r="AI649" s="217" t="s">
        <v>8302</v>
      </c>
      <c r="AJ649" s="217" t="s">
        <v>8301</v>
      </c>
      <c r="AK649" s="240" t="s">
        <v>4911</v>
      </c>
      <c r="AL649" s="115">
        <v>8</v>
      </c>
      <c r="AM649" s="115"/>
      <c r="AN649" s="115">
        <v>3</v>
      </c>
      <c r="AO649" s="115">
        <v>5</v>
      </c>
      <c r="AP649" s="115"/>
      <c r="AQ649" s="216">
        <v>278</v>
      </c>
      <c r="AR649" s="216" t="s">
        <v>14135</v>
      </c>
      <c r="AS649" s="216" t="s">
        <v>14135</v>
      </c>
      <c r="AT649" s="216"/>
      <c r="AU649" s="221">
        <v>22227</v>
      </c>
      <c r="AV649" s="109">
        <v>79.953237410071949</v>
      </c>
      <c r="AW649" s="98">
        <v>5000</v>
      </c>
      <c r="AX649" s="98">
        <v>3000</v>
      </c>
      <c r="AY649" s="98">
        <v>3000</v>
      </c>
      <c r="AZ649" s="98">
        <v>4000</v>
      </c>
      <c r="BA649" s="98">
        <v>5000</v>
      </c>
      <c r="BB649" s="2403">
        <v>20</v>
      </c>
      <c r="BC649" s="2403">
        <v>50</v>
      </c>
      <c r="BD649" s="2403" t="s">
        <v>8300</v>
      </c>
      <c r="BE649" s="2211" t="s">
        <v>8299</v>
      </c>
      <c r="BF649" s="221">
        <v>5000</v>
      </c>
      <c r="BG649" s="221">
        <v>3000</v>
      </c>
      <c r="BH649" s="221">
        <v>3000</v>
      </c>
      <c r="BI649" s="221">
        <v>4000</v>
      </c>
      <c r="BJ649" s="221">
        <v>5000</v>
      </c>
      <c r="BK649" s="2403">
        <v>20</v>
      </c>
      <c r="BL649" s="2403">
        <v>50</v>
      </c>
      <c r="BM649" s="2211" t="s">
        <v>8300</v>
      </c>
      <c r="BN649" s="2404" t="s">
        <v>8299</v>
      </c>
      <c r="BO649" s="240"/>
      <c r="BP649" s="216"/>
      <c r="BQ649" s="216"/>
      <c r="BR649" s="216"/>
      <c r="BS649" s="216"/>
      <c r="BT649" s="216"/>
      <c r="BU649" s="216"/>
      <c r="BV649" s="216"/>
      <c r="BW649" s="216"/>
      <c r="BX649" s="216"/>
      <c r="BY649" s="240">
        <v>2</v>
      </c>
      <c r="BZ649" s="216">
        <v>4</v>
      </c>
      <c r="CA649" s="216">
        <v>7</v>
      </c>
      <c r="CB649" s="216"/>
      <c r="CC649" s="216"/>
    </row>
    <row r="650" spans="1:81" s="1971" customFormat="1" ht="16.5" customHeight="1">
      <c r="A650" s="115">
        <v>574</v>
      </c>
      <c r="B650" s="115" t="s">
        <v>2140</v>
      </c>
      <c r="C650" s="115" t="s">
        <v>2146</v>
      </c>
      <c r="D650" s="115" t="s">
        <v>140</v>
      </c>
      <c r="E650" s="115" t="s">
        <v>4926</v>
      </c>
      <c r="F650" s="115" t="s">
        <v>8298</v>
      </c>
      <c r="G650" s="1967" t="s">
        <v>8297</v>
      </c>
      <c r="H650" s="115" t="s">
        <v>8296</v>
      </c>
      <c r="I650" s="94" t="s">
        <v>8295</v>
      </c>
      <c r="J650" s="94" t="s">
        <v>4993</v>
      </c>
      <c r="K650" s="94" t="s">
        <v>8294</v>
      </c>
      <c r="L650" s="94" t="s">
        <v>8293</v>
      </c>
      <c r="M650" s="94" t="s">
        <v>8292</v>
      </c>
      <c r="N650" s="94" t="s">
        <v>4953</v>
      </c>
      <c r="O650" s="2001"/>
      <c r="P650" s="94" t="s">
        <v>4953</v>
      </c>
      <c r="Q650" s="112">
        <v>3300</v>
      </c>
      <c r="R650" s="112">
        <v>469</v>
      </c>
      <c r="S650" s="112">
        <v>214</v>
      </c>
      <c r="T650" s="112">
        <v>176</v>
      </c>
      <c r="U650" s="91" t="s">
        <v>5072</v>
      </c>
      <c r="V650" s="91">
        <v>38</v>
      </c>
      <c r="W650" s="91">
        <v>33</v>
      </c>
      <c r="X650" s="96" t="s">
        <v>5029</v>
      </c>
      <c r="Y650" s="91">
        <v>99</v>
      </c>
      <c r="Z650" s="91">
        <v>20</v>
      </c>
      <c r="AA650" s="91">
        <v>700</v>
      </c>
      <c r="AB650" s="91">
        <v>20</v>
      </c>
      <c r="AC650" s="91">
        <v>13</v>
      </c>
      <c r="AD650" s="112"/>
      <c r="AE650" s="112">
        <v>10</v>
      </c>
      <c r="AF650" s="94" t="s">
        <v>6024</v>
      </c>
      <c r="AG650" s="112">
        <v>3265</v>
      </c>
      <c r="AH650" s="112">
        <v>7845</v>
      </c>
      <c r="AI650" s="115"/>
      <c r="AJ650" s="115"/>
      <c r="AK650" s="115" t="s">
        <v>5650</v>
      </c>
      <c r="AL650" s="115">
        <v>9</v>
      </c>
      <c r="AM650" s="115"/>
      <c r="AN650" s="115">
        <v>7</v>
      </c>
      <c r="AO650" s="115">
        <v>2</v>
      </c>
      <c r="AP650" s="115"/>
      <c r="AQ650" s="115">
        <v>265</v>
      </c>
      <c r="AR650" s="115" t="s">
        <v>8291</v>
      </c>
      <c r="AS650" s="115" t="s">
        <v>8291</v>
      </c>
      <c r="AT650" s="115" t="s">
        <v>5129</v>
      </c>
      <c r="AU650" s="109">
        <v>2350</v>
      </c>
      <c r="AV650" s="109">
        <v>8.8679245283018862</v>
      </c>
      <c r="AW650" s="112"/>
      <c r="AX650" s="112"/>
      <c r="AY650" s="112"/>
      <c r="AZ650" s="112"/>
      <c r="BA650" s="112"/>
      <c r="BB650" s="324"/>
      <c r="BC650" s="324"/>
      <c r="BD650" s="324"/>
      <c r="BE650" s="2364" t="s">
        <v>5128</v>
      </c>
      <c r="BF650" s="109"/>
      <c r="BG650" s="109"/>
      <c r="BH650" s="109"/>
      <c r="BI650" s="109"/>
      <c r="BJ650" s="109"/>
      <c r="BK650" s="324"/>
      <c r="BL650" s="324"/>
      <c r="BM650" s="2364"/>
      <c r="BN650" s="2365" t="s">
        <v>5128</v>
      </c>
      <c r="BO650" s="115"/>
      <c r="BP650" s="115"/>
      <c r="BQ650" s="115"/>
      <c r="BR650" s="115"/>
      <c r="BS650" s="115"/>
      <c r="BT650" s="115"/>
      <c r="BU650" s="115"/>
      <c r="BV650" s="115"/>
      <c r="BW650" s="115"/>
      <c r="BX650" s="115"/>
      <c r="BY650" s="240">
        <v>2</v>
      </c>
      <c r="BZ650" s="115">
        <v>1</v>
      </c>
      <c r="CA650" s="115"/>
      <c r="CB650" s="115"/>
      <c r="CC650" s="115"/>
    </row>
    <row r="651" spans="1:81" s="1971" customFormat="1" ht="16.5" customHeight="1">
      <c r="A651" s="115">
        <v>575</v>
      </c>
      <c r="B651" s="115" t="s">
        <v>8183</v>
      </c>
      <c r="C651" s="115" t="s">
        <v>2176</v>
      </c>
      <c r="D651" s="115" t="s">
        <v>140</v>
      </c>
      <c r="E651" s="115" t="s">
        <v>4926</v>
      </c>
      <c r="F651" s="144" t="s">
        <v>8290</v>
      </c>
      <c r="G651" s="2362" t="s">
        <v>8289</v>
      </c>
      <c r="H651" s="115" t="s">
        <v>8288</v>
      </c>
      <c r="I651" s="186" t="s">
        <v>8287</v>
      </c>
      <c r="J651" s="186" t="s">
        <v>4993</v>
      </c>
      <c r="K651" s="186" t="s">
        <v>8286</v>
      </c>
      <c r="L651" s="2363" t="s">
        <v>8285</v>
      </c>
      <c r="M651" s="2347" t="s">
        <v>8284</v>
      </c>
      <c r="N651" s="2013" t="s">
        <v>4953</v>
      </c>
      <c r="O651" s="2001"/>
      <c r="P651" s="2001" t="s">
        <v>4953</v>
      </c>
      <c r="Q651" s="147">
        <v>528928</v>
      </c>
      <c r="R651" s="147">
        <v>3485</v>
      </c>
      <c r="S651" s="112">
        <v>991</v>
      </c>
      <c r="T651" s="112">
        <v>991</v>
      </c>
      <c r="U651" s="112"/>
      <c r="V651" s="112"/>
      <c r="W651" s="112">
        <v>330</v>
      </c>
      <c r="X651" s="117" t="s">
        <v>5029</v>
      </c>
      <c r="Y651" s="112"/>
      <c r="Z651" s="112"/>
      <c r="AA651" s="112"/>
      <c r="AB651" s="112">
        <v>165</v>
      </c>
      <c r="AC651" s="112"/>
      <c r="AD651" s="112"/>
      <c r="AE651" s="112">
        <v>60</v>
      </c>
      <c r="AF651" s="115" t="s">
        <v>8283</v>
      </c>
      <c r="AG651" s="112"/>
      <c r="AH651" s="112">
        <v>163</v>
      </c>
      <c r="AI651" s="115"/>
      <c r="AJ651" s="115"/>
      <c r="AK651" s="115"/>
      <c r="AL651" s="115"/>
      <c r="AM651" s="115"/>
      <c r="AN651" s="115"/>
      <c r="AO651" s="115"/>
      <c r="AP651" s="115"/>
      <c r="AQ651" s="115" t="s">
        <v>5091</v>
      </c>
      <c r="AR651" s="115"/>
      <c r="AS651" s="115"/>
      <c r="AT651" s="115" t="s">
        <v>8282</v>
      </c>
      <c r="AU651" s="117" t="s">
        <v>5091</v>
      </c>
      <c r="AV651" s="109"/>
      <c r="AW651" s="112"/>
      <c r="AX651" s="112"/>
      <c r="AY651" s="112"/>
      <c r="AZ651" s="112"/>
      <c r="BA651" s="112"/>
      <c r="BB651" s="324"/>
      <c r="BC651" s="324"/>
      <c r="BD651" s="324"/>
      <c r="BE651" s="94" t="s">
        <v>5128</v>
      </c>
      <c r="BF651" s="109"/>
      <c r="BG651" s="109"/>
      <c r="BH651" s="109"/>
      <c r="BI651" s="109"/>
      <c r="BJ651" s="109"/>
      <c r="BK651" s="324"/>
      <c r="BL651" s="324"/>
      <c r="BM651" s="2364"/>
      <c r="BN651" s="2365" t="s">
        <v>5128</v>
      </c>
      <c r="BO651" s="115"/>
      <c r="BP651" s="115"/>
      <c r="BQ651" s="115"/>
      <c r="BR651" s="115"/>
      <c r="BS651" s="115"/>
      <c r="BT651" s="115"/>
      <c r="BU651" s="115"/>
      <c r="BV651" s="115"/>
      <c r="BW651" s="115"/>
      <c r="BX651" s="115"/>
      <c r="BY651" s="240">
        <v>1</v>
      </c>
      <c r="BZ651" s="115"/>
      <c r="CA651" s="115">
        <v>2</v>
      </c>
      <c r="CB651" s="115"/>
      <c r="CC651" s="115"/>
    </row>
    <row r="652" spans="1:81" s="1971" customFormat="1" ht="16.5" customHeight="1">
      <c r="A652" s="115">
        <v>576</v>
      </c>
      <c r="B652" s="272" t="s">
        <v>2140</v>
      </c>
      <c r="C652" s="272" t="s">
        <v>2152</v>
      </c>
      <c r="D652" s="272" t="s">
        <v>140</v>
      </c>
      <c r="E652" s="272" t="s">
        <v>4926</v>
      </c>
      <c r="F652" s="272" t="s">
        <v>8281</v>
      </c>
      <c r="G652" s="2296" t="s">
        <v>8280</v>
      </c>
      <c r="H652" s="272" t="s">
        <v>8279</v>
      </c>
      <c r="I652" s="272" t="s">
        <v>20380</v>
      </c>
      <c r="J652" s="272" t="s">
        <v>4993</v>
      </c>
      <c r="K652" s="272" t="s">
        <v>20427</v>
      </c>
      <c r="L652" s="272" t="s">
        <v>8278</v>
      </c>
      <c r="M652" s="205" t="s">
        <v>8277</v>
      </c>
      <c r="N652" s="2299" t="s">
        <v>4993</v>
      </c>
      <c r="O652" s="2299" t="s">
        <v>5251</v>
      </c>
      <c r="P652" s="2299" t="s">
        <v>4993</v>
      </c>
      <c r="Q652" s="204">
        <v>2702</v>
      </c>
      <c r="R652" s="204">
        <v>446</v>
      </c>
      <c r="S652" s="204">
        <v>240</v>
      </c>
      <c r="T652" s="204">
        <v>120</v>
      </c>
      <c r="U652" s="204" t="s">
        <v>5072</v>
      </c>
      <c r="V652" s="204">
        <v>120</v>
      </c>
      <c r="W652" s="204">
        <v>87</v>
      </c>
      <c r="X652" s="2300" t="s">
        <v>5029</v>
      </c>
      <c r="Y652" s="204">
        <v>120</v>
      </c>
      <c r="Z652" s="204">
        <v>5321</v>
      </c>
      <c r="AA652" s="204">
        <v>154616</v>
      </c>
      <c r="AB652" s="204">
        <v>50</v>
      </c>
      <c r="AC652" s="204"/>
      <c r="AD652" s="204"/>
      <c r="AE652" s="204">
        <v>20</v>
      </c>
      <c r="AF652" s="205"/>
      <c r="AG652" s="204">
        <v>4000</v>
      </c>
      <c r="AH652" s="204">
        <v>5000</v>
      </c>
      <c r="AI652" s="272" t="s">
        <v>8276</v>
      </c>
      <c r="AJ652" s="272">
        <v>1</v>
      </c>
      <c r="AK652" s="272" t="s">
        <v>5593</v>
      </c>
      <c r="AL652" s="272">
        <v>34</v>
      </c>
      <c r="AM652" s="272">
        <v>2</v>
      </c>
      <c r="AN652" s="272">
        <v>15</v>
      </c>
      <c r="AO652" s="272">
        <v>17</v>
      </c>
      <c r="AP652" s="272"/>
      <c r="AQ652" s="272">
        <v>260</v>
      </c>
      <c r="AR652" s="272" t="s">
        <v>5269</v>
      </c>
      <c r="AS652" s="272" t="s">
        <v>5269</v>
      </c>
      <c r="AT652" s="272" t="s">
        <v>8275</v>
      </c>
      <c r="AU652" s="200">
        <v>1535</v>
      </c>
      <c r="AV652" s="109">
        <v>5.9038461538461542</v>
      </c>
      <c r="AW652" s="204">
        <v>3000</v>
      </c>
      <c r="AX652" s="204">
        <v>2000</v>
      </c>
      <c r="AY652" s="204">
        <v>2000</v>
      </c>
      <c r="AZ652" s="204">
        <v>2000</v>
      </c>
      <c r="BA652" s="204">
        <v>3000</v>
      </c>
      <c r="BB652" s="2405" t="s">
        <v>8274</v>
      </c>
      <c r="BC652" s="2405"/>
      <c r="BD652" s="2405" t="s">
        <v>8273</v>
      </c>
      <c r="BE652" s="2406"/>
      <c r="BF652" s="200">
        <v>3000</v>
      </c>
      <c r="BG652" s="200">
        <v>1000</v>
      </c>
      <c r="BH652" s="200">
        <v>2000</v>
      </c>
      <c r="BI652" s="200">
        <v>2000</v>
      </c>
      <c r="BJ652" s="200">
        <v>3000</v>
      </c>
      <c r="BK652" s="2405" t="s">
        <v>8274</v>
      </c>
      <c r="BL652" s="2405"/>
      <c r="BM652" s="2406" t="s">
        <v>8273</v>
      </c>
      <c r="BN652" s="2407"/>
      <c r="BO652" s="272"/>
      <c r="BP652" s="272"/>
      <c r="BQ652" s="272"/>
      <c r="BR652" s="272"/>
      <c r="BS652" s="272"/>
      <c r="BT652" s="272"/>
      <c r="BU652" s="272"/>
      <c r="BV652" s="272"/>
      <c r="BW652" s="272"/>
      <c r="BX652" s="272"/>
      <c r="BY652" s="272">
        <v>5</v>
      </c>
      <c r="BZ652" s="272">
        <v>1</v>
      </c>
      <c r="CA652" s="272"/>
      <c r="CB652" s="272"/>
      <c r="CC652" s="272"/>
    </row>
    <row r="653" spans="1:81" s="1971" customFormat="1" ht="16.5" customHeight="1">
      <c r="A653" s="115">
        <v>577</v>
      </c>
      <c r="B653" s="115" t="s">
        <v>8183</v>
      </c>
      <c r="C653" s="94" t="s">
        <v>2176</v>
      </c>
      <c r="D653" s="94" t="s">
        <v>140</v>
      </c>
      <c r="E653" s="94" t="s">
        <v>4998</v>
      </c>
      <c r="F653" s="94" t="s">
        <v>8272</v>
      </c>
      <c r="G653" s="2273" t="s">
        <v>8271</v>
      </c>
      <c r="H653" s="94" t="s">
        <v>8270</v>
      </c>
      <c r="I653" s="94" t="s">
        <v>8269</v>
      </c>
      <c r="J653" s="94" t="s">
        <v>4993</v>
      </c>
      <c r="K653" s="94" t="s">
        <v>8268</v>
      </c>
      <c r="L653" s="94" t="s">
        <v>8267</v>
      </c>
      <c r="M653" s="94" t="s">
        <v>8266</v>
      </c>
      <c r="N653" s="94" t="s">
        <v>4953</v>
      </c>
      <c r="O653" s="94"/>
      <c r="P653" s="94" t="s">
        <v>4953</v>
      </c>
      <c r="Q653" s="91">
        <v>3772</v>
      </c>
      <c r="R653" s="91">
        <v>340</v>
      </c>
      <c r="S653" s="91">
        <v>132</v>
      </c>
      <c r="T653" s="91">
        <v>100</v>
      </c>
      <c r="U653" s="91" t="s">
        <v>5072</v>
      </c>
      <c r="V653" s="91">
        <v>32</v>
      </c>
      <c r="W653" s="91">
        <v>32</v>
      </c>
      <c r="X653" s="96" t="s">
        <v>5029</v>
      </c>
      <c r="Y653" s="91">
        <v>58</v>
      </c>
      <c r="Z653" s="91">
        <v>23</v>
      </c>
      <c r="AA653" s="91">
        <v>532</v>
      </c>
      <c r="AB653" s="91">
        <v>23</v>
      </c>
      <c r="AC653" s="91"/>
      <c r="AD653" s="91"/>
      <c r="AE653" s="91">
        <v>20</v>
      </c>
      <c r="AF653" s="94" t="s">
        <v>8265</v>
      </c>
      <c r="AG653" s="91">
        <v>13</v>
      </c>
      <c r="AH653" s="91">
        <v>528</v>
      </c>
      <c r="AI653" s="94"/>
      <c r="AJ653" s="94"/>
      <c r="AK653" s="94" t="s">
        <v>4987</v>
      </c>
      <c r="AL653" s="115">
        <v>2</v>
      </c>
      <c r="AM653" s="94">
        <v>1</v>
      </c>
      <c r="AN653" s="94">
        <v>1</v>
      </c>
      <c r="AO653" s="94"/>
      <c r="AP653" s="94"/>
      <c r="AQ653" s="94">
        <v>220</v>
      </c>
      <c r="AR653" s="94" t="s">
        <v>5269</v>
      </c>
      <c r="AS653" s="94" t="s">
        <v>4932</v>
      </c>
      <c r="AT653" s="94" t="s">
        <v>8264</v>
      </c>
      <c r="AU653" s="90">
        <v>1000</v>
      </c>
      <c r="AV653" s="109">
        <v>4.5454545454545459</v>
      </c>
      <c r="AW653" s="91"/>
      <c r="AX653" s="91"/>
      <c r="AY653" s="91"/>
      <c r="AZ653" s="91"/>
      <c r="BA653" s="91"/>
      <c r="BB653" s="2360"/>
      <c r="BC653" s="2360"/>
      <c r="BD653" s="94"/>
      <c r="BE653" s="94" t="s">
        <v>5128</v>
      </c>
      <c r="BF653" s="90"/>
      <c r="BG653" s="90"/>
      <c r="BH653" s="90"/>
      <c r="BI653" s="90"/>
      <c r="BJ653" s="90"/>
      <c r="BK653" s="2360"/>
      <c r="BL653" s="2360"/>
      <c r="BM653" s="94"/>
      <c r="BN653" s="2073" t="s">
        <v>5128</v>
      </c>
      <c r="BO653" s="115"/>
      <c r="BP653" s="94"/>
      <c r="BQ653" s="94"/>
      <c r="BR653" s="94"/>
      <c r="BS653" s="94"/>
      <c r="BT653" s="94"/>
      <c r="BU653" s="94"/>
      <c r="BV653" s="94"/>
      <c r="BW653" s="94"/>
      <c r="BX653" s="94"/>
      <c r="BY653" s="115">
        <v>1</v>
      </c>
      <c r="BZ653" s="94"/>
      <c r="CA653" s="94"/>
      <c r="CB653" s="94">
        <v>2</v>
      </c>
      <c r="CC653" s="94">
        <v>10</v>
      </c>
    </row>
    <row r="654" spans="1:81" s="1971" customFormat="1" ht="16.5" customHeight="1">
      <c r="A654" s="115">
        <v>578</v>
      </c>
      <c r="B654" s="115" t="s">
        <v>2140</v>
      </c>
      <c r="C654" s="94" t="s">
        <v>2141</v>
      </c>
      <c r="D654" s="94" t="s">
        <v>140</v>
      </c>
      <c r="E654" s="115" t="s">
        <v>4926</v>
      </c>
      <c r="F654" s="144" t="s">
        <v>8263</v>
      </c>
      <c r="G654" s="2362" t="s">
        <v>8262</v>
      </c>
      <c r="H654" s="115" t="s">
        <v>8261</v>
      </c>
      <c r="I654" s="186" t="s">
        <v>8260</v>
      </c>
      <c r="J654" s="186" t="s">
        <v>4993</v>
      </c>
      <c r="K654" s="2013" t="s">
        <v>8259</v>
      </c>
      <c r="L654" s="2363" t="s">
        <v>8258</v>
      </c>
      <c r="M654" s="259" t="s">
        <v>8257</v>
      </c>
      <c r="N654" s="2001" t="s">
        <v>4953</v>
      </c>
      <c r="O654" s="2001"/>
      <c r="P654" s="2001" t="s">
        <v>4953</v>
      </c>
      <c r="Q654" s="112">
        <v>6000</v>
      </c>
      <c r="R654" s="112">
        <v>500</v>
      </c>
      <c r="S654" s="112">
        <v>500</v>
      </c>
      <c r="T654" s="112">
        <v>380</v>
      </c>
      <c r="U654" s="112" t="s">
        <v>5926</v>
      </c>
      <c r="V654" s="112">
        <v>120</v>
      </c>
      <c r="W654" s="112">
        <v>20</v>
      </c>
      <c r="X654" s="117" t="s">
        <v>5029</v>
      </c>
      <c r="Y654" s="112">
        <v>50</v>
      </c>
      <c r="Z654" s="112">
        <v>74</v>
      </c>
      <c r="AA654" s="112">
        <v>1000</v>
      </c>
      <c r="AB654" s="112">
        <v>20</v>
      </c>
      <c r="AC654" s="112"/>
      <c r="AD654" s="112"/>
      <c r="AE654" s="112">
        <v>15</v>
      </c>
      <c r="AF654" s="94" t="s">
        <v>8256</v>
      </c>
      <c r="AG654" s="98">
        <v>273</v>
      </c>
      <c r="AH654" s="98">
        <v>1628</v>
      </c>
      <c r="AI654" s="115"/>
      <c r="AJ654" s="115"/>
      <c r="AK654" s="299" t="s">
        <v>4987</v>
      </c>
      <c r="AL654" s="115">
        <v>3</v>
      </c>
      <c r="AM654" s="115">
        <v>1</v>
      </c>
      <c r="AN654" s="115">
        <v>2</v>
      </c>
      <c r="AO654" s="115"/>
      <c r="AP654" s="115"/>
      <c r="AQ654" s="115">
        <v>300</v>
      </c>
      <c r="AR654" s="115" t="s">
        <v>4910</v>
      </c>
      <c r="AS654" s="115" t="s">
        <v>4910</v>
      </c>
      <c r="AT654" s="115" t="s">
        <v>5987</v>
      </c>
      <c r="AU654" s="109">
        <v>4800</v>
      </c>
      <c r="AV654" s="109">
        <v>16</v>
      </c>
      <c r="AW654" s="112">
        <v>3000</v>
      </c>
      <c r="AX654" s="112">
        <v>2000</v>
      </c>
      <c r="AY654" s="112">
        <v>2000</v>
      </c>
      <c r="AZ654" s="112">
        <v>2500</v>
      </c>
      <c r="BA654" s="112">
        <v>2500</v>
      </c>
      <c r="BB654" s="2032">
        <v>25</v>
      </c>
      <c r="BC654" s="2032">
        <v>25</v>
      </c>
      <c r="BD654" s="2364"/>
      <c r="BE654" s="2364" t="s">
        <v>8255</v>
      </c>
      <c r="BF654" s="109">
        <v>3000</v>
      </c>
      <c r="BG654" s="109">
        <v>2000</v>
      </c>
      <c r="BH654" s="109">
        <v>2000</v>
      </c>
      <c r="BI654" s="109">
        <v>2500</v>
      </c>
      <c r="BJ654" s="109">
        <v>2500</v>
      </c>
      <c r="BK654" s="2032">
        <v>25</v>
      </c>
      <c r="BL654" s="2032">
        <v>25</v>
      </c>
      <c r="BM654" s="2364"/>
      <c r="BN654" s="2365" t="s">
        <v>8255</v>
      </c>
      <c r="BO654" s="115"/>
      <c r="BP654" s="115"/>
      <c r="BQ654" s="115"/>
      <c r="BR654" s="115"/>
      <c r="BS654" s="115"/>
      <c r="BT654" s="115"/>
      <c r="BU654" s="115"/>
      <c r="BV654" s="115"/>
      <c r="BW654" s="115"/>
      <c r="BX654" s="115"/>
      <c r="BY654" s="115">
        <v>2</v>
      </c>
      <c r="BZ654" s="115">
        <v>1</v>
      </c>
      <c r="CA654" s="115"/>
      <c r="CB654" s="115">
        <v>1</v>
      </c>
      <c r="CC654" s="115">
        <v>1</v>
      </c>
    </row>
    <row r="655" spans="1:81" s="1971" customFormat="1" ht="16.5" customHeight="1">
      <c r="A655" s="115">
        <v>579</v>
      </c>
      <c r="B655" s="115" t="s">
        <v>8183</v>
      </c>
      <c r="C655" s="216" t="s">
        <v>2193</v>
      </c>
      <c r="D655" s="216" t="s">
        <v>140</v>
      </c>
      <c r="E655" s="240" t="s">
        <v>4926</v>
      </c>
      <c r="F655" s="216" t="s">
        <v>8254</v>
      </c>
      <c r="G655" s="2379" t="s">
        <v>8253</v>
      </c>
      <c r="H655" s="94" t="s">
        <v>8252</v>
      </c>
      <c r="I655" s="217" t="s">
        <v>8251</v>
      </c>
      <c r="J655" s="217" t="s">
        <v>4993</v>
      </c>
      <c r="K655" s="2009" t="s">
        <v>8250</v>
      </c>
      <c r="L655" s="2380" t="s">
        <v>8249</v>
      </c>
      <c r="M655" s="2385" t="s">
        <v>8248</v>
      </c>
      <c r="N655" s="2009" t="s">
        <v>4953</v>
      </c>
      <c r="O655" s="2010"/>
      <c r="P655" s="2010" t="s">
        <v>4953</v>
      </c>
      <c r="Q655" s="98">
        <v>7498</v>
      </c>
      <c r="R655" s="98">
        <v>247</v>
      </c>
      <c r="S655" s="265">
        <v>113</v>
      </c>
      <c r="T655" s="265">
        <v>113</v>
      </c>
      <c r="U655" s="265" t="s">
        <v>5780</v>
      </c>
      <c r="V655" s="265"/>
      <c r="W655" s="265">
        <v>23</v>
      </c>
      <c r="X655" s="264" t="s">
        <v>5029</v>
      </c>
      <c r="Y655" s="98">
        <v>99</v>
      </c>
      <c r="Z655" s="98"/>
      <c r="AA655" s="98"/>
      <c r="AB655" s="98"/>
      <c r="AC655" s="265">
        <v>13</v>
      </c>
      <c r="AD655" s="98"/>
      <c r="AE655" s="98">
        <v>30</v>
      </c>
      <c r="AF655" s="216" t="s">
        <v>8247</v>
      </c>
      <c r="AG655" s="98"/>
      <c r="AH655" s="98">
        <v>600</v>
      </c>
      <c r="AI655" s="216"/>
      <c r="AJ655" s="216"/>
      <c r="AK655" s="272" t="s">
        <v>5593</v>
      </c>
      <c r="AL655" s="115">
        <v>3</v>
      </c>
      <c r="AM655" s="216"/>
      <c r="AN655" s="216"/>
      <c r="AO655" s="216">
        <v>3</v>
      </c>
      <c r="AP655" s="216"/>
      <c r="AQ655" s="216">
        <v>299</v>
      </c>
      <c r="AR655" s="216" t="s">
        <v>8246</v>
      </c>
      <c r="AS655" s="216" t="s">
        <v>8246</v>
      </c>
      <c r="AT655" s="216" t="s">
        <v>8245</v>
      </c>
      <c r="AU655" s="221">
        <v>4000</v>
      </c>
      <c r="AV655" s="109">
        <v>13.377926421404682</v>
      </c>
      <c r="AW655" s="98"/>
      <c r="AX655" s="98"/>
      <c r="AY655" s="98"/>
      <c r="AZ655" s="98"/>
      <c r="BA655" s="98"/>
      <c r="BB655" s="337"/>
      <c r="BC655" s="337"/>
      <c r="BD655" s="216"/>
      <c r="BE655" s="94" t="s">
        <v>5128</v>
      </c>
      <c r="BF655" s="221"/>
      <c r="BG655" s="221"/>
      <c r="BH655" s="221"/>
      <c r="BI655" s="221"/>
      <c r="BJ655" s="221"/>
      <c r="BK655" s="337"/>
      <c r="BL655" s="337"/>
      <c r="BM655" s="216"/>
      <c r="BN655" s="2335" t="s">
        <v>5128</v>
      </c>
      <c r="BO655" s="240"/>
      <c r="BP655" s="216"/>
      <c r="BQ655" s="216"/>
      <c r="BR655" s="216"/>
      <c r="BS655" s="216"/>
      <c r="BT655" s="216"/>
      <c r="BU655" s="216"/>
      <c r="BV655" s="216"/>
      <c r="BW655" s="216"/>
      <c r="BX655" s="216"/>
      <c r="BY655" s="115">
        <v>3</v>
      </c>
      <c r="BZ655" s="216">
        <v>1</v>
      </c>
      <c r="CA655" s="216"/>
      <c r="CB655" s="216"/>
      <c r="CC655" s="216"/>
    </row>
    <row r="656" spans="1:81" s="1971" customFormat="1" ht="16.5" customHeight="1">
      <c r="A656" s="115">
        <v>580</v>
      </c>
      <c r="B656" s="115" t="s">
        <v>2140</v>
      </c>
      <c r="C656" s="115" t="s">
        <v>2141</v>
      </c>
      <c r="D656" s="115" t="s">
        <v>140</v>
      </c>
      <c r="E656" s="115" t="s">
        <v>4926</v>
      </c>
      <c r="F656" s="115" t="s">
        <v>8244</v>
      </c>
      <c r="G656" s="1967" t="s">
        <v>8243</v>
      </c>
      <c r="H656" s="115" t="s">
        <v>8242</v>
      </c>
      <c r="I656" s="115" t="s">
        <v>8241</v>
      </c>
      <c r="J656" s="115" t="s">
        <v>4993</v>
      </c>
      <c r="K656" s="2013" t="s">
        <v>8241</v>
      </c>
      <c r="L656" s="2013" t="s">
        <v>8240</v>
      </c>
      <c r="M656" s="259" t="s">
        <v>8239</v>
      </c>
      <c r="N656" s="2001" t="s">
        <v>4953</v>
      </c>
      <c r="O656" s="2001"/>
      <c r="P656" s="2001" t="s">
        <v>4953</v>
      </c>
      <c r="Q656" s="112">
        <v>41002</v>
      </c>
      <c r="R656" s="112">
        <v>12290</v>
      </c>
      <c r="S656" s="112">
        <v>7209</v>
      </c>
      <c r="T656" s="112">
        <v>6977</v>
      </c>
      <c r="U656" s="112" t="s">
        <v>5072</v>
      </c>
      <c r="V656" s="112">
        <v>232</v>
      </c>
      <c r="W656" s="112">
        <v>249</v>
      </c>
      <c r="X656" s="117" t="s">
        <v>5029</v>
      </c>
      <c r="Y656" s="112">
        <v>300</v>
      </c>
      <c r="Z656" s="112">
        <v>100</v>
      </c>
      <c r="AA656" s="112">
        <v>500</v>
      </c>
      <c r="AB656" s="112">
        <v>154</v>
      </c>
      <c r="AC656" s="112">
        <v>10</v>
      </c>
      <c r="AD656" s="112"/>
      <c r="AE656" s="112">
        <v>108</v>
      </c>
      <c r="AF656" s="94" t="s">
        <v>8238</v>
      </c>
      <c r="AG656" s="112"/>
      <c r="AH656" s="112">
        <v>100970</v>
      </c>
      <c r="AI656" s="115"/>
      <c r="AJ656" s="115"/>
      <c r="AK656" s="115" t="s">
        <v>5593</v>
      </c>
      <c r="AL656" s="115">
        <v>11</v>
      </c>
      <c r="AM656" s="115">
        <v>1</v>
      </c>
      <c r="AN656" s="115">
        <v>4</v>
      </c>
      <c r="AO656" s="115">
        <v>6</v>
      </c>
      <c r="AP656" s="115"/>
      <c r="AQ656" s="115">
        <v>263</v>
      </c>
      <c r="AR656" s="115" t="s">
        <v>4986</v>
      </c>
      <c r="AS656" s="115" t="s">
        <v>4986</v>
      </c>
      <c r="AT656" s="115" t="s">
        <v>8237</v>
      </c>
      <c r="AU656" s="109">
        <v>30802</v>
      </c>
      <c r="AV656" s="109">
        <v>117.11787072243347</v>
      </c>
      <c r="AW656" s="112">
        <v>9000</v>
      </c>
      <c r="AX656" s="112">
        <v>4000</v>
      </c>
      <c r="AY656" s="112">
        <v>6000</v>
      </c>
      <c r="AZ656" s="112">
        <v>6000</v>
      </c>
      <c r="BA656" s="112">
        <v>9000</v>
      </c>
      <c r="BB656" s="324">
        <v>10</v>
      </c>
      <c r="BC656" s="324"/>
      <c r="BD656" s="324"/>
      <c r="BE656" s="2364" t="s">
        <v>8236</v>
      </c>
      <c r="BF656" s="109"/>
      <c r="BG656" s="109"/>
      <c r="BH656" s="109"/>
      <c r="BI656" s="109"/>
      <c r="BJ656" s="109"/>
      <c r="BK656" s="324"/>
      <c r="BL656" s="324"/>
      <c r="BM656" s="2364"/>
      <c r="BN656" s="2365" t="s">
        <v>7644</v>
      </c>
      <c r="BO656" s="115"/>
      <c r="BP656" s="115"/>
      <c r="BQ656" s="115"/>
      <c r="BR656" s="115"/>
      <c r="BS656" s="115"/>
      <c r="BT656" s="115"/>
      <c r="BU656" s="115"/>
      <c r="BV656" s="115"/>
      <c r="BW656" s="115"/>
      <c r="BX656" s="115"/>
      <c r="BY656" s="115">
        <v>3</v>
      </c>
      <c r="BZ656" s="115">
        <v>2</v>
      </c>
      <c r="CA656" s="115">
        <v>3</v>
      </c>
      <c r="CB656" s="115"/>
      <c r="CC656" s="115"/>
    </row>
    <row r="657" spans="1:81" s="1971" customFormat="1" ht="16.5" customHeight="1">
      <c r="A657" s="115">
        <v>581</v>
      </c>
      <c r="B657" s="115" t="s">
        <v>8183</v>
      </c>
      <c r="C657" s="94" t="s">
        <v>2176</v>
      </c>
      <c r="D657" s="94" t="s">
        <v>140</v>
      </c>
      <c r="E657" s="94" t="s">
        <v>4926</v>
      </c>
      <c r="F657" s="94" t="s">
        <v>8235</v>
      </c>
      <c r="G657" s="2273" t="s">
        <v>8234</v>
      </c>
      <c r="H657" s="94" t="s">
        <v>8233</v>
      </c>
      <c r="I657" s="94" t="s">
        <v>8232</v>
      </c>
      <c r="J657" s="94" t="s">
        <v>4993</v>
      </c>
      <c r="K657" s="94" t="s">
        <v>8231</v>
      </c>
      <c r="L657" s="94" t="s">
        <v>8230</v>
      </c>
      <c r="M657" s="94" t="s">
        <v>8229</v>
      </c>
      <c r="N657" s="94" t="s">
        <v>4953</v>
      </c>
      <c r="O657" s="94"/>
      <c r="P657" s="94" t="s">
        <v>4993</v>
      </c>
      <c r="Q657" s="91">
        <v>3960</v>
      </c>
      <c r="R657" s="91">
        <v>250</v>
      </c>
      <c r="S657" s="91">
        <v>200</v>
      </c>
      <c r="T657" s="91">
        <v>100</v>
      </c>
      <c r="U657" s="91" t="s">
        <v>8228</v>
      </c>
      <c r="V657" s="91">
        <v>100</v>
      </c>
      <c r="W657" s="91">
        <v>30</v>
      </c>
      <c r="X657" s="96" t="s">
        <v>4915</v>
      </c>
      <c r="Y657" s="91">
        <v>240</v>
      </c>
      <c r="Z657" s="91">
        <v>240</v>
      </c>
      <c r="AA657" s="91">
        <v>3000</v>
      </c>
      <c r="AB657" s="91">
        <v>10</v>
      </c>
      <c r="AC657" s="91"/>
      <c r="AD657" s="91"/>
      <c r="AE657" s="91">
        <v>50</v>
      </c>
      <c r="AF657" s="94" t="s">
        <v>8227</v>
      </c>
      <c r="AG657" s="91">
        <v>1300</v>
      </c>
      <c r="AH657" s="91">
        <v>10000</v>
      </c>
      <c r="AI657" s="94"/>
      <c r="AJ657" s="94"/>
      <c r="AK657" s="94" t="s">
        <v>4987</v>
      </c>
      <c r="AL657" s="115">
        <v>5</v>
      </c>
      <c r="AM657" s="94"/>
      <c r="AN657" s="94">
        <v>5</v>
      </c>
      <c r="AO657" s="94"/>
      <c r="AP657" s="94"/>
      <c r="AQ657" s="94">
        <v>300</v>
      </c>
      <c r="AR657" s="94"/>
      <c r="AS657" s="94" t="s">
        <v>5977</v>
      </c>
      <c r="AT657" s="94" t="s">
        <v>5129</v>
      </c>
      <c r="AU657" s="90">
        <v>5000</v>
      </c>
      <c r="AV657" s="109">
        <v>16.666666666666668</v>
      </c>
      <c r="AW657" s="91">
        <v>3000</v>
      </c>
      <c r="AX657" s="91">
        <v>0</v>
      </c>
      <c r="AY657" s="91">
        <v>3000</v>
      </c>
      <c r="AZ657" s="91">
        <v>3000</v>
      </c>
      <c r="BA657" s="91">
        <v>3000</v>
      </c>
      <c r="BB657" s="2360"/>
      <c r="BC657" s="2360"/>
      <c r="BD657" s="94"/>
      <c r="BE657" s="94"/>
      <c r="BF657" s="90">
        <v>3000</v>
      </c>
      <c r="BG657" s="90"/>
      <c r="BH657" s="90">
        <v>3000</v>
      </c>
      <c r="BI657" s="90">
        <v>3000</v>
      </c>
      <c r="BJ657" s="90">
        <v>3000</v>
      </c>
      <c r="BK657" s="2336"/>
      <c r="BL657" s="2336"/>
      <c r="BM657" s="94"/>
      <c r="BN657" s="2073" t="s">
        <v>8226</v>
      </c>
      <c r="BO657" s="115"/>
      <c r="BP657" s="94"/>
      <c r="BQ657" s="94"/>
      <c r="BR657" s="94"/>
      <c r="BS657" s="94"/>
      <c r="BT657" s="94"/>
      <c r="BU657" s="94"/>
      <c r="BV657" s="94"/>
      <c r="BW657" s="94"/>
      <c r="BX657" s="94"/>
      <c r="BY657" s="240">
        <v>1</v>
      </c>
      <c r="BZ657" s="94">
        <v>1</v>
      </c>
      <c r="CA657" s="94"/>
      <c r="CB657" s="94"/>
      <c r="CC657" s="94"/>
    </row>
    <row r="658" spans="1:81" s="2049" customFormat="1" ht="16.5" customHeight="1">
      <c r="A658" s="2132"/>
      <c r="B658" s="167" t="s">
        <v>8225</v>
      </c>
      <c r="C658" s="2133"/>
      <c r="D658" s="2133">
        <v>21</v>
      </c>
      <c r="E658" s="2134"/>
      <c r="F658" s="229"/>
      <c r="G658" s="2159"/>
      <c r="H658" s="229"/>
      <c r="I658" s="229"/>
      <c r="J658" s="229"/>
      <c r="K658" s="2160"/>
      <c r="L658" s="2160"/>
      <c r="M658" s="2238"/>
      <c r="N658" s="2161"/>
      <c r="O658" s="2161"/>
      <c r="P658" s="2161"/>
      <c r="Q658" s="160"/>
      <c r="R658" s="160"/>
      <c r="S658" s="160"/>
      <c r="T658" s="160"/>
      <c r="U658" s="160"/>
      <c r="V658" s="160"/>
      <c r="W658" s="160"/>
      <c r="X658" s="162"/>
      <c r="Y658" s="160"/>
      <c r="Z658" s="160"/>
      <c r="AA658" s="160"/>
      <c r="AB658" s="160"/>
      <c r="AC658" s="160"/>
      <c r="AD658" s="160"/>
      <c r="AE658" s="160"/>
      <c r="AF658" s="317"/>
      <c r="AG658" s="160"/>
      <c r="AH658" s="160"/>
      <c r="AI658" s="162"/>
      <c r="AJ658" s="162"/>
      <c r="AK658" s="229"/>
      <c r="AL658" s="229"/>
      <c r="AM658" s="229"/>
      <c r="AN658" s="229"/>
      <c r="AO658" s="229"/>
      <c r="AP658" s="229"/>
      <c r="AQ658" s="229"/>
      <c r="AR658" s="229"/>
      <c r="AS658" s="229"/>
      <c r="AT658" s="229"/>
      <c r="AU658" s="158"/>
      <c r="AV658" s="158"/>
      <c r="AW658" s="160"/>
      <c r="AX658" s="160"/>
      <c r="AY658" s="160"/>
      <c r="AZ658" s="160"/>
      <c r="BA658" s="160"/>
      <c r="BB658" s="162"/>
      <c r="BC658" s="162"/>
      <c r="BD658" s="162"/>
      <c r="BE658" s="2239"/>
      <c r="BF658" s="158"/>
      <c r="BG658" s="158"/>
      <c r="BH658" s="158"/>
      <c r="BI658" s="158"/>
      <c r="BJ658" s="158"/>
      <c r="BK658" s="162"/>
      <c r="BL658" s="162"/>
      <c r="BM658" s="162"/>
      <c r="BN658" s="2240"/>
      <c r="BO658" s="229"/>
      <c r="BP658" s="229"/>
      <c r="BQ658" s="229"/>
      <c r="BR658" s="229"/>
      <c r="BS658" s="229"/>
      <c r="BT658" s="229"/>
      <c r="BU658" s="229"/>
      <c r="BV658" s="229"/>
      <c r="BW658" s="229"/>
      <c r="BX658" s="229"/>
      <c r="BY658" s="229"/>
      <c r="BZ658" s="229"/>
      <c r="CA658" s="229"/>
      <c r="CB658" s="229"/>
      <c r="CC658" s="229"/>
    </row>
    <row r="659" spans="1:81" s="2049" customFormat="1" ht="16.5" customHeight="1">
      <c r="A659" s="115">
        <v>582</v>
      </c>
      <c r="B659" s="115" t="s">
        <v>2140</v>
      </c>
      <c r="C659" s="94" t="s">
        <v>2141</v>
      </c>
      <c r="D659" s="94" t="s">
        <v>5624</v>
      </c>
      <c r="E659" s="115" t="s">
        <v>4926</v>
      </c>
      <c r="F659" s="94" t="s">
        <v>8224</v>
      </c>
      <c r="G659" s="2362" t="s">
        <v>8223</v>
      </c>
      <c r="H659" s="94" t="s">
        <v>8222</v>
      </c>
      <c r="I659" s="186" t="s">
        <v>8221</v>
      </c>
      <c r="J659" s="186" t="s">
        <v>4993</v>
      </c>
      <c r="K659" s="2013" t="s">
        <v>8220</v>
      </c>
      <c r="L659" s="2363" t="s">
        <v>8219</v>
      </c>
      <c r="M659" s="2330" t="s">
        <v>8218</v>
      </c>
      <c r="N659" s="2001" t="s">
        <v>4953</v>
      </c>
      <c r="O659" s="2001"/>
      <c r="P659" s="2001" t="s">
        <v>4953</v>
      </c>
      <c r="Q659" s="112">
        <v>2500</v>
      </c>
      <c r="R659" s="112">
        <v>1435</v>
      </c>
      <c r="S659" s="112">
        <v>1086</v>
      </c>
      <c r="T659" s="112">
        <v>485</v>
      </c>
      <c r="U659" s="112" t="s">
        <v>5780</v>
      </c>
      <c r="V659" s="112">
        <v>601</v>
      </c>
      <c r="W659" s="112">
        <v>276</v>
      </c>
      <c r="X659" s="117" t="s">
        <v>5029</v>
      </c>
      <c r="Y659" s="112"/>
      <c r="Z659" s="112">
        <v>226</v>
      </c>
      <c r="AA659" s="112">
        <v>3500</v>
      </c>
      <c r="AB659" s="112">
        <v>73</v>
      </c>
      <c r="AC659" s="112"/>
      <c r="AD659" s="112"/>
      <c r="AE659" s="112" t="s">
        <v>8217</v>
      </c>
      <c r="AF659" s="94" t="s">
        <v>8216</v>
      </c>
      <c r="AG659" s="112">
        <v>28390</v>
      </c>
      <c r="AH659" s="112">
        <v>28390</v>
      </c>
      <c r="AI659" s="94" t="s">
        <v>8215</v>
      </c>
      <c r="AJ659" s="94">
        <v>51</v>
      </c>
      <c r="AK659" s="94" t="s">
        <v>5593</v>
      </c>
      <c r="AL659" s="115">
        <v>6</v>
      </c>
      <c r="AM659" s="94">
        <v>1</v>
      </c>
      <c r="AN659" s="94">
        <v>1</v>
      </c>
      <c r="AO659" s="94">
        <v>3</v>
      </c>
      <c r="AP659" s="94">
        <v>1</v>
      </c>
      <c r="AQ659" s="94">
        <v>250</v>
      </c>
      <c r="AR659" s="94" t="s">
        <v>6456</v>
      </c>
      <c r="AS659" s="94" t="s">
        <v>8214</v>
      </c>
      <c r="AT659" s="94" t="s">
        <v>8213</v>
      </c>
      <c r="AU659" s="109">
        <v>300</v>
      </c>
      <c r="AV659" s="109">
        <v>1.2</v>
      </c>
      <c r="AW659" s="112"/>
      <c r="AX659" s="112"/>
      <c r="AY659" s="112"/>
      <c r="AZ659" s="112"/>
      <c r="BA659" s="112"/>
      <c r="BB659" s="324"/>
      <c r="BC659" s="324"/>
      <c r="BD659" s="94"/>
      <c r="BE659" s="94" t="s">
        <v>5128</v>
      </c>
      <c r="BF659" s="109"/>
      <c r="BG659" s="109"/>
      <c r="BH659" s="109"/>
      <c r="BI659" s="109"/>
      <c r="BJ659" s="109"/>
      <c r="BK659" s="324"/>
      <c r="BL659" s="324"/>
      <c r="BM659" s="94"/>
      <c r="BN659" s="2073" t="s">
        <v>5128</v>
      </c>
      <c r="BO659" s="115">
        <v>1</v>
      </c>
      <c r="BP659" s="94"/>
      <c r="BQ659" s="94">
        <v>1</v>
      </c>
      <c r="BR659" s="94"/>
      <c r="BS659" s="94">
        <v>11</v>
      </c>
      <c r="BT659" s="94"/>
      <c r="BU659" s="94"/>
      <c r="BV659" s="94"/>
      <c r="BW659" s="94"/>
      <c r="BX659" s="94"/>
      <c r="BY659" s="115"/>
      <c r="BZ659" s="94"/>
      <c r="CA659" s="94"/>
      <c r="CB659" s="94"/>
      <c r="CC659" s="94"/>
    </row>
    <row r="660" spans="1:81" s="187" customFormat="1" ht="16.5" customHeight="1">
      <c r="A660" s="115">
        <v>583</v>
      </c>
      <c r="B660" s="115" t="s">
        <v>2140</v>
      </c>
      <c r="C660" s="115" t="s">
        <v>2141</v>
      </c>
      <c r="D660" s="94" t="s">
        <v>5624</v>
      </c>
      <c r="E660" s="115" t="s">
        <v>4926</v>
      </c>
      <c r="F660" s="144" t="s">
        <v>8212</v>
      </c>
      <c r="G660" s="2362" t="s">
        <v>8211</v>
      </c>
      <c r="H660" s="240" t="s">
        <v>8210</v>
      </c>
      <c r="I660" s="186" t="s">
        <v>8209</v>
      </c>
      <c r="J660" s="186" t="s">
        <v>4993</v>
      </c>
      <c r="K660" s="2013" t="s">
        <v>8208</v>
      </c>
      <c r="L660" s="2363" t="s">
        <v>8207</v>
      </c>
      <c r="M660" s="259" t="s">
        <v>8206</v>
      </c>
      <c r="N660" s="2001" t="s">
        <v>4953</v>
      </c>
      <c r="O660" s="2001"/>
      <c r="P660" s="2001" t="s">
        <v>4953</v>
      </c>
      <c r="Q660" s="112">
        <v>43448</v>
      </c>
      <c r="R660" s="112">
        <v>543</v>
      </c>
      <c r="S660" s="112">
        <v>423</v>
      </c>
      <c r="T660" s="112">
        <v>280</v>
      </c>
      <c r="U660" s="112" t="s">
        <v>5027</v>
      </c>
      <c r="V660" s="112">
        <v>143</v>
      </c>
      <c r="W660" s="112">
        <v>113</v>
      </c>
      <c r="X660" s="117" t="s">
        <v>5029</v>
      </c>
      <c r="Y660" s="112"/>
      <c r="Z660" s="112">
        <v>120</v>
      </c>
      <c r="AA660" s="112">
        <v>3232</v>
      </c>
      <c r="AB660" s="112">
        <v>33</v>
      </c>
      <c r="AC660" s="112"/>
      <c r="AD660" s="112"/>
      <c r="AE660" s="112">
        <v>70</v>
      </c>
      <c r="AF660" s="94" t="s">
        <v>6024</v>
      </c>
      <c r="AG660" s="91"/>
      <c r="AH660" s="112">
        <v>6862</v>
      </c>
      <c r="AI660" s="94"/>
      <c r="AJ660" s="94"/>
      <c r="AK660" s="94"/>
      <c r="AL660" s="115"/>
      <c r="AM660" s="94"/>
      <c r="AN660" s="94"/>
      <c r="AO660" s="94"/>
      <c r="AP660" s="94"/>
      <c r="AQ660" s="94" t="s">
        <v>5091</v>
      </c>
      <c r="AR660" s="240" t="s">
        <v>5753</v>
      </c>
      <c r="AS660" s="94"/>
      <c r="AT660" s="240" t="s">
        <v>6387</v>
      </c>
      <c r="AU660" s="96" t="s">
        <v>5091</v>
      </c>
      <c r="AV660" s="109"/>
      <c r="AW660" s="91"/>
      <c r="AX660" s="91"/>
      <c r="AY660" s="91"/>
      <c r="AZ660" s="91"/>
      <c r="BA660" s="91"/>
      <c r="BB660" s="2360"/>
      <c r="BC660" s="2360"/>
      <c r="BD660" s="94"/>
      <c r="BE660" s="94" t="s">
        <v>5128</v>
      </c>
      <c r="BF660" s="90"/>
      <c r="BG660" s="90"/>
      <c r="BH660" s="90"/>
      <c r="BI660" s="90"/>
      <c r="BJ660" s="90"/>
      <c r="BK660" s="2360"/>
      <c r="BL660" s="2360"/>
      <c r="BM660" s="94"/>
      <c r="BN660" s="2073"/>
      <c r="BO660" s="115"/>
      <c r="BP660" s="94"/>
      <c r="BQ660" s="94"/>
      <c r="BR660" s="94"/>
      <c r="BS660" s="94"/>
      <c r="BT660" s="240">
        <v>3</v>
      </c>
      <c r="BU660" s="94"/>
      <c r="BV660" s="94"/>
      <c r="BW660" s="94"/>
      <c r="BX660" s="94"/>
      <c r="BY660" s="240"/>
      <c r="BZ660" s="94"/>
      <c r="CA660" s="94"/>
      <c r="CB660" s="94"/>
      <c r="CC660" s="94"/>
    </row>
    <row r="661" spans="1:81" s="1971" customFormat="1" ht="16.5" customHeight="1">
      <c r="A661" s="115">
        <v>584</v>
      </c>
      <c r="B661" s="115" t="s">
        <v>2140</v>
      </c>
      <c r="C661" s="94" t="s">
        <v>2179</v>
      </c>
      <c r="D661" s="94" t="s">
        <v>5624</v>
      </c>
      <c r="E661" s="115" t="s">
        <v>4926</v>
      </c>
      <c r="F661" s="144" t="s">
        <v>8205</v>
      </c>
      <c r="G661" s="2362" t="s">
        <v>8204</v>
      </c>
      <c r="H661" s="115" t="s">
        <v>8203</v>
      </c>
      <c r="I661" s="115" t="s">
        <v>8202</v>
      </c>
      <c r="J661" s="186" t="s">
        <v>4993</v>
      </c>
      <c r="K661" s="2013" t="s">
        <v>8201</v>
      </c>
      <c r="L661" s="2363" t="s">
        <v>8200</v>
      </c>
      <c r="M661" s="259" t="s">
        <v>8199</v>
      </c>
      <c r="N661" s="94" t="s">
        <v>4953</v>
      </c>
      <c r="O661" s="94"/>
      <c r="P661" s="94" t="s">
        <v>4953</v>
      </c>
      <c r="Q661" s="112">
        <v>1317</v>
      </c>
      <c r="R661" s="112">
        <v>8720</v>
      </c>
      <c r="S661" s="112">
        <v>543</v>
      </c>
      <c r="T661" s="112">
        <v>380</v>
      </c>
      <c r="U661" s="112" t="s">
        <v>5072</v>
      </c>
      <c r="V661" s="112">
        <v>163</v>
      </c>
      <c r="W661" s="112">
        <v>52</v>
      </c>
      <c r="X661" s="117" t="s">
        <v>5029</v>
      </c>
      <c r="Y661" s="112">
        <v>133</v>
      </c>
      <c r="Z661" s="112">
        <v>53</v>
      </c>
      <c r="AA661" s="112">
        <v>1200</v>
      </c>
      <c r="AB661" s="112">
        <v>134</v>
      </c>
      <c r="AC661" s="112"/>
      <c r="AD661" s="112"/>
      <c r="AE661" s="112">
        <v>33</v>
      </c>
      <c r="AF661" s="94" t="s">
        <v>8198</v>
      </c>
      <c r="AG661" s="112">
        <v>3020</v>
      </c>
      <c r="AH661" s="112">
        <v>3220</v>
      </c>
      <c r="AI661" s="324"/>
      <c r="AJ661" s="324"/>
      <c r="AK661" s="115" t="s">
        <v>4987</v>
      </c>
      <c r="AL661" s="115"/>
      <c r="AM661" s="94"/>
      <c r="AN661" s="94"/>
      <c r="AO661" s="94"/>
      <c r="AP661" s="94"/>
      <c r="AQ661" s="94">
        <v>190</v>
      </c>
      <c r="AR661" s="115" t="s">
        <v>4932</v>
      </c>
      <c r="AS661" s="115" t="s">
        <v>6388</v>
      </c>
      <c r="AT661" s="115" t="s">
        <v>8197</v>
      </c>
      <c r="AU661" s="90">
        <v>1099</v>
      </c>
      <c r="AV661" s="109">
        <v>5.7842105263157899</v>
      </c>
      <c r="AW661" s="112"/>
      <c r="AX661" s="112"/>
      <c r="AY661" s="112"/>
      <c r="AZ661" s="112"/>
      <c r="BA661" s="112"/>
      <c r="BB661" s="324"/>
      <c r="BC661" s="324"/>
      <c r="BD661" s="94"/>
      <c r="BE661" s="2364" t="s">
        <v>5128</v>
      </c>
      <c r="BF661" s="109"/>
      <c r="BG661" s="109"/>
      <c r="BH661" s="109"/>
      <c r="BI661" s="109"/>
      <c r="BJ661" s="109"/>
      <c r="BK661" s="324"/>
      <c r="BL661" s="324"/>
      <c r="BM661" s="94"/>
      <c r="BN661" s="2073"/>
      <c r="BO661" s="115"/>
      <c r="BP661" s="94"/>
      <c r="BQ661" s="94"/>
      <c r="BR661" s="94"/>
      <c r="BS661" s="94"/>
      <c r="BT661" s="94"/>
      <c r="BU661" s="94"/>
      <c r="BV661" s="94"/>
      <c r="BW661" s="94"/>
      <c r="BX661" s="94"/>
      <c r="BY661" s="115">
        <v>2</v>
      </c>
      <c r="BZ661" s="115"/>
      <c r="CA661" s="115"/>
      <c r="CB661" s="115"/>
      <c r="CC661" s="115">
        <v>2</v>
      </c>
    </row>
    <row r="662" spans="1:81" s="1971" customFormat="1" ht="16.5" customHeight="1">
      <c r="A662" s="115">
        <v>585</v>
      </c>
      <c r="B662" s="94" t="s">
        <v>8196</v>
      </c>
      <c r="C662" s="94" t="s">
        <v>8195</v>
      </c>
      <c r="D662" s="94" t="s">
        <v>8194</v>
      </c>
      <c r="E662" s="94" t="s">
        <v>8193</v>
      </c>
      <c r="F662" s="94" t="s">
        <v>8192</v>
      </c>
      <c r="G662" s="1999" t="s">
        <v>8191</v>
      </c>
      <c r="H662" s="240" t="s">
        <v>8190</v>
      </c>
      <c r="I662" s="186" t="s">
        <v>8189</v>
      </c>
      <c r="J662" s="259" t="s">
        <v>4917</v>
      </c>
      <c r="K662" s="94" t="s">
        <v>5989</v>
      </c>
      <c r="L662" s="94" t="s">
        <v>5989</v>
      </c>
      <c r="M662" s="259" t="s">
        <v>8188</v>
      </c>
      <c r="N662" s="2001" t="s">
        <v>4917</v>
      </c>
      <c r="O662" s="2001"/>
      <c r="P662" s="2001" t="s">
        <v>4917</v>
      </c>
      <c r="Q662" s="112">
        <v>2288.86</v>
      </c>
      <c r="R662" s="112">
        <v>2288.86</v>
      </c>
      <c r="S662" s="112">
        <v>1254</v>
      </c>
      <c r="T662" s="112">
        <v>1254</v>
      </c>
      <c r="U662" s="112" t="s">
        <v>8187</v>
      </c>
      <c r="V662" s="112"/>
      <c r="W662" s="112">
        <v>423</v>
      </c>
      <c r="X662" s="117" t="s">
        <v>4935</v>
      </c>
      <c r="Y662" s="112"/>
      <c r="Z662" s="112"/>
      <c r="AA662" s="112"/>
      <c r="AB662" s="112">
        <v>45.34</v>
      </c>
      <c r="AC662" s="112"/>
      <c r="AD662" s="112"/>
      <c r="AE662" s="112"/>
      <c r="AF662" s="94" t="s">
        <v>8186</v>
      </c>
      <c r="AG662" s="91"/>
      <c r="AH662" s="91">
        <v>4968</v>
      </c>
      <c r="AI662" s="94"/>
      <c r="AJ662" s="94"/>
      <c r="AK662" s="94"/>
      <c r="AL662" s="115"/>
      <c r="AM662" s="94"/>
      <c r="AN662" s="94"/>
      <c r="AO662" s="94"/>
      <c r="AP662" s="94"/>
      <c r="AQ662" s="94">
        <v>52</v>
      </c>
      <c r="AR662" s="94"/>
      <c r="AS662" s="94"/>
      <c r="AT662" s="94" t="s">
        <v>8185</v>
      </c>
      <c r="AU662" s="90">
        <v>339</v>
      </c>
      <c r="AV662" s="109">
        <v>6.5192307692307692</v>
      </c>
      <c r="AW662" s="91"/>
      <c r="AX662" s="91"/>
      <c r="AY662" s="91"/>
      <c r="AZ662" s="91"/>
      <c r="BA662" s="91"/>
      <c r="BB662" s="96"/>
      <c r="BC662" s="96"/>
      <c r="BD662" s="94"/>
      <c r="BE662" s="94" t="s">
        <v>8184</v>
      </c>
      <c r="BF662" s="90"/>
      <c r="BG662" s="90"/>
      <c r="BH662" s="90"/>
      <c r="BI662" s="90"/>
      <c r="BJ662" s="90"/>
      <c r="BK662" s="96"/>
      <c r="BL662" s="96"/>
      <c r="BM662" s="94"/>
      <c r="BN662" s="2073"/>
      <c r="BO662" s="115"/>
      <c r="BP662" s="94"/>
      <c r="BQ662" s="94"/>
      <c r="BR662" s="94"/>
      <c r="BS662" s="94"/>
      <c r="BT662" s="94"/>
      <c r="BU662" s="94"/>
      <c r="BV662" s="94"/>
      <c r="BW662" s="94"/>
      <c r="BX662" s="94"/>
      <c r="BY662" s="240">
        <v>1</v>
      </c>
      <c r="BZ662" s="94"/>
      <c r="CA662" s="94">
        <v>1</v>
      </c>
      <c r="CB662" s="94"/>
      <c r="CC662" s="94"/>
    </row>
    <row r="663" spans="1:81" s="1971" customFormat="1" ht="16.5" customHeight="1">
      <c r="A663" s="115">
        <v>586</v>
      </c>
      <c r="B663" s="115" t="s">
        <v>8183</v>
      </c>
      <c r="C663" s="94" t="s">
        <v>8182</v>
      </c>
      <c r="D663" s="94" t="s">
        <v>4927</v>
      </c>
      <c r="E663" s="94" t="s">
        <v>4944</v>
      </c>
      <c r="F663" s="263" t="s">
        <v>8181</v>
      </c>
      <c r="G663" s="2362" t="s">
        <v>8180</v>
      </c>
      <c r="H663" s="94" t="s">
        <v>8179</v>
      </c>
      <c r="I663" s="186" t="s">
        <v>8178</v>
      </c>
      <c r="J663" s="186" t="s">
        <v>4993</v>
      </c>
      <c r="K663" s="263" t="s">
        <v>8177</v>
      </c>
      <c r="L663" s="2363" t="s">
        <v>8176</v>
      </c>
      <c r="M663" s="94"/>
      <c r="N663" s="2013" t="s">
        <v>4953</v>
      </c>
      <c r="O663" s="2013"/>
      <c r="P663" s="2013" t="s">
        <v>4953</v>
      </c>
      <c r="Q663" s="91">
        <v>9197.3700000000008</v>
      </c>
      <c r="R663" s="91">
        <v>7197.73</v>
      </c>
      <c r="S663" s="91">
        <v>253</v>
      </c>
      <c r="T663" s="91">
        <v>133</v>
      </c>
      <c r="U663" s="91" t="s">
        <v>5030</v>
      </c>
      <c r="V663" s="91">
        <v>120</v>
      </c>
      <c r="W663" s="91">
        <v>232</v>
      </c>
      <c r="X663" s="117" t="s">
        <v>5029</v>
      </c>
      <c r="Y663" s="91">
        <v>276.61</v>
      </c>
      <c r="Z663" s="112">
        <v>40</v>
      </c>
      <c r="AA663" s="112">
        <v>120</v>
      </c>
      <c r="AB663" s="91">
        <v>59.76</v>
      </c>
      <c r="AC663" s="91"/>
      <c r="AD663" s="91">
        <v>50</v>
      </c>
      <c r="AE663" s="91">
        <v>200</v>
      </c>
      <c r="AF663" s="94" t="s">
        <v>8175</v>
      </c>
      <c r="AG663" s="91">
        <v>540</v>
      </c>
      <c r="AH663" s="91">
        <v>6628</v>
      </c>
      <c r="AI663" s="94"/>
      <c r="AJ663" s="94"/>
      <c r="AK663" s="94" t="s">
        <v>4987</v>
      </c>
      <c r="AL663" s="115"/>
      <c r="AM663" s="115"/>
      <c r="AN663" s="115"/>
      <c r="AO663" s="115"/>
      <c r="AP663" s="115"/>
      <c r="AQ663" s="94">
        <v>252</v>
      </c>
      <c r="AR663" s="94" t="s">
        <v>6591</v>
      </c>
      <c r="AS663" s="94" t="s">
        <v>6388</v>
      </c>
      <c r="AT663" s="94" t="s">
        <v>8174</v>
      </c>
      <c r="AU663" s="90">
        <v>513</v>
      </c>
      <c r="AV663" s="109">
        <v>2.0357142857142856</v>
      </c>
      <c r="AW663" s="112"/>
      <c r="AX663" s="112"/>
      <c r="AY663" s="112"/>
      <c r="AZ663" s="112"/>
      <c r="BA663" s="112"/>
      <c r="BB663" s="2408"/>
      <c r="BC663" s="2408"/>
      <c r="BD663" s="94"/>
      <c r="BE663" s="94" t="s">
        <v>5128</v>
      </c>
      <c r="BF663" s="109"/>
      <c r="BG663" s="109"/>
      <c r="BH663" s="109"/>
      <c r="BI663" s="109"/>
      <c r="BJ663" s="109"/>
      <c r="BK663" s="2408"/>
      <c r="BL663" s="2408"/>
      <c r="BM663" s="2408"/>
      <c r="BN663" s="2073" t="s">
        <v>5128</v>
      </c>
      <c r="BO663" s="115">
        <v>6</v>
      </c>
      <c r="BP663" s="115"/>
      <c r="BQ663" s="94">
        <v>6</v>
      </c>
      <c r="BR663" s="94"/>
      <c r="BS663" s="94">
        <v>1</v>
      </c>
      <c r="BT663" s="94"/>
      <c r="BU663" s="94"/>
      <c r="BV663" s="94"/>
      <c r="BW663" s="94"/>
      <c r="BX663" s="94"/>
      <c r="BY663" s="240"/>
      <c r="BZ663" s="94"/>
      <c r="CA663" s="94"/>
      <c r="CB663" s="94"/>
      <c r="CC663" s="94"/>
    </row>
    <row r="664" spans="1:81" s="1971" customFormat="1" ht="16.5" customHeight="1">
      <c r="A664" s="115">
        <v>587</v>
      </c>
      <c r="B664" s="115" t="s">
        <v>2140</v>
      </c>
      <c r="C664" s="94" t="s">
        <v>2165</v>
      </c>
      <c r="D664" s="94" t="s">
        <v>5624</v>
      </c>
      <c r="E664" s="94" t="s">
        <v>4926</v>
      </c>
      <c r="F664" s="2183" t="s">
        <v>8173</v>
      </c>
      <c r="G664" s="2362" t="s">
        <v>8172</v>
      </c>
      <c r="H664" s="115" t="s">
        <v>8171</v>
      </c>
      <c r="I664" s="115" t="s">
        <v>8170</v>
      </c>
      <c r="J664" s="115" t="s">
        <v>4993</v>
      </c>
      <c r="K664" s="2013" t="s">
        <v>8169</v>
      </c>
      <c r="L664" s="2013" t="s">
        <v>8168</v>
      </c>
      <c r="M664" s="94"/>
      <c r="N664" s="2001" t="s">
        <v>4953</v>
      </c>
      <c r="O664" s="2001"/>
      <c r="P664" s="2001" t="s">
        <v>4953</v>
      </c>
      <c r="Q664" s="112">
        <v>2471</v>
      </c>
      <c r="R664" s="112">
        <v>2767</v>
      </c>
      <c r="S664" s="112">
        <v>2128</v>
      </c>
      <c r="T664" s="112">
        <v>2128</v>
      </c>
      <c r="U664" s="112" t="s">
        <v>5072</v>
      </c>
      <c r="V664" s="112"/>
      <c r="W664" s="112">
        <v>318</v>
      </c>
      <c r="X664" s="117" t="s">
        <v>5029</v>
      </c>
      <c r="Y664" s="112">
        <v>205</v>
      </c>
      <c r="Z664" s="112">
        <v>21</v>
      </c>
      <c r="AA664" s="112">
        <v>4200</v>
      </c>
      <c r="AB664" s="112">
        <v>23</v>
      </c>
      <c r="AC664" s="112"/>
      <c r="AD664" s="112"/>
      <c r="AE664" s="112">
        <v>20</v>
      </c>
      <c r="AF664" s="94" t="s">
        <v>8167</v>
      </c>
      <c r="AG664" s="112">
        <v>8005</v>
      </c>
      <c r="AH664" s="112">
        <v>8005</v>
      </c>
      <c r="AI664" s="115"/>
      <c r="AJ664" s="115"/>
      <c r="AK664" s="115" t="s">
        <v>4987</v>
      </c>
      <c r="AL664" s="115">
        <v>1</v>
      </c>
      <c r="AM664" s="115"/>
      <c r="AN664" s="115">
        <v>1</v>
      </c>
      <c r="AO664" s="115"/>
      <c r="AP664" s="115"/>
      <c r="AQ664" s="115">
        <v>140</v>
      </c>
      <c r="AR664" s="115" t="s">
        <v>8166</v>
      </c>
      <c r="AS664" s="115"/>
      <c r="AT664" s="115" t="s">
        <v>8165</v>
      </c>
      <c r="AU664" s="109">
        <v>80</v>
      </c>
      <c r="AV664" s="109">
        <v>0.5714285714285714</v>
      </c>
      <c r="AW664" s="112"/>
      <c r="AX664" s="112"/>
      <c r="AY664" s="112"/>
      <c r="AZ664" s="112"/>
      <c r="BA664" s="112"/>
      <c r="BB664" s="324"/>
      <c r="BC664" s="324"/>
      <c r="BD664" s="324"/>
      <c r="BE664" s="2088" t="s">
        <v>5128</v>
      </c>
      <c r="BF664" s="109"/>
      <c r="BG664" s="109"/>
      <c r="BH664" s="109"/>
      <c r="BI664" s="109"/>
      <c r="BJ664" s="109"/>
      <c r="BK664" s="324"/>
      <c r="BL664" s="324"/>
      <c r="BM664" s="2088"/>
      <c r="BN664" s="2212" t="s">
        <v>5128</v>
      </c>
      <c r="BO664" s="115"/>
      <c r="BP664" s="115"/>
      <c r="BQ664" s="115"/>
      <c r="BR664" s="115"/>
      <c r="BS664" s="115"/>
      <c r="BT664" s="115"/>
      <c r="BU664" s="115"/>
      <c r="BV664" s="115"/>
      <c r="BW664" s="115"/>
      <c r="BX664" s="115"/>
      <c r="BY664" s="115">
        <v>2</v>
      </c>
      <c r="BZ664" s="115"/>
      <c r="CA664" s="115"/>
      <c r="CB664" s="115"/>
      <c r="CC664" s="115"/>
    </row>
    <row r="665" spans="1:81" s="2049" customFormat="1" ht="16.5" customHeight="1">
      <c r="A665" s="2132"/>
      <c r="B665" s="167" t="s">
        <v>8164</v>
      </c>
      <c r="C665" s="2133"/>
      <c r="D665" s="2133">
        <v>6</v>
      </c>
      <c r="E665" s="2134"/>
      <c r="F665" s="229"/>
      <c r="G665" s="2159"/>
      <c r="H665" s="229"/>
      <c r="I665" s="229"/>
      <c r="J665" s="229"/>
      <c r="K665" s="2160"/>
      <c r="L665" s="2160"/>
      <c r="M665" s="2238"/>
      <c r="N665" s="2161"/>
      <c r="O665" s="2161"/>
      <c r="P665" s="2161"/>
      <c r="Q665" s="160"/>
      <c r="R665" s="160"/>
      <c r="S665" s="160"/>
      <c r="T665" s="160"/>
      <c r="U665" s="160"/>
      <c r="V665" s="160"/>
      <c r="W665" s="160"/>
      <c r="X665" s="162"/>
      <c r="Y665" s="160"/>
      <c r="Z665" s="160"/>
      <c r="AA665" s="160"/>
      <c r="AB665" s="160"/>
      <c r="AC665" s="160"/>
      <c r="AD665" s="160"/>
      <c r="AE665" s="160"/>
      <c r="AF665" s="317"/>
      <c r="AG665" s="160"/>
      <c r="AH665" s="160"/>
      <c r="AI665" s="162"/>
      <c r="AJ665" s="162"/>
      <c r="AK665" s="229"/>
      <c r="AL665" s="229"/>
      <c r="AM665" s="229"/>
      <c r="AN665" s="229"/>
      <c r="AO665" s="229"/>
      <c r="AP665" s="229"/>
      <c r="AQ665" s="229"/>
      <c r="AR665" s="229"/>
      <c r="AS665" s="229"/>
      <c r="AT665" s="229"/>
      <c r="AU665" s="158"/>
      <c r="AV665" s="158"/>
      <c r="AW665" s="160"/>
      <c r="AX665" s="160"/>
      <c r="AY665" s="160"/>
      <c r="AZ665" s="160"/>
      <c r="BA665" s="160"/>
      <c r="BB665" s="162"/>
      <c r="BC665" s="162"/>
      <c r="BD665" s="162"/>
      <c r="BE665" s="2239"/>
      <c r="BF665" s="158"/>
      <c r="BG665" s="158"/>
      <c r="BH665" s="158"/>
      <c r="BI665" s="158"/>
      <c r="BJ665" s="158"/>
      <c r="BK665" s="162"/>
      <c r="BL665" s="162"/>
      <c r="BM665" s="162"/>
      <c r="BN665" s="2240"/>
      <c r="BO665" s="229"/>
      <c r="BP665" s="229"/>
      <c r="BQ665" s="229"/>
      <c r="BR665" s="229"/>
      <c r="BS665" s="229"/>
      <c r="BT665" s="229"/>
      <c r="BU665" s="229"/>
      <c r="BV665" s="229"/>
      <c r="BW665" s="229"/>
      <c r="BX665" s="229"/>
      <c r="BY665" s="229"/>
      <c r="BZ665" s="229"/>
      <c r="CA665" s="229"/>
      <c r="CB665" s="229"/>
      <c r="CC665" s="229"/>
    </row>
    <row r="666" spans="1:81" s="2049" customFormat="1" ht="16.5" customHeight="1">
      <c r="A666" s="387"/>
      <c r="B666" s="75" t="s">
        <v>8163</v>
      </c>
      <c r="C666" s="2187"/>
      <c r="D666" s="2187">
        <v>64</v>
      </c>
      <c r="E666" s="2188"/>
      <c r="F666" s="67"/>
      <c r="G666" s="2189"/>
      <c r="H666" s="67"/>
      <c r="I666" s="67"/>
      <c r="J666" s="67"/>
      <c r="K666" s="2190"/>
      <c r="L666" s="2190"/>
      <c r="M666" s="2241"/>
      <c r="N666" s="2191"/>
      <c r="O666" s="2191"/>
      <c r="P666" s="2191"/>
      <c r="Q666" s="66"/>
      <c r="R666" s="66"/>
      <c r="S666" s="66"/>
      <c r="T666" s="66"/>
      <c r="U666" s="66"/>
      <c r="V666" s="66"/>
      <c r="W666" s="66"/>
      <c r="X666" s="68"/>
      <c r="Y666" s="66"/>
      <c r="Z666" s="66"/>
      <c r="AA666" s="66"/>
      <c r="AB666" s="66"/>
      <c r="AC666" s="66"/>
      <c r="AD666" s="66"/>
      <c r="AE666" s="66"/>
      <c r="AF666" s="2242"/>
      <c r="AG666" s="66"/>
      <c r="AH666" s="66"/>
      <c r="AI666" s="68"/>
      <c r="AJ666" s="68"/>
      <c r="AK666" s="67"/>
      <c r="AL666" s="67"/>
      <c r="AM666" s="67"/>
      <c r="AN666" s="67"/>
      <c r="AO666" s="67"/>
      <c r="AP666" s="67"/>
      <c r="AQ666" s="67"/>
      <c r="AR666" s="67"/>
      <c r="AS666" s="67"/>
      <c r="AT666" s="67"/>
      <c r="AU666" s="63"/>
      <c r="AV666" s="63"/>
      <c r="AW666" s="66"/>
      <c r="AX666" s="66"/>
      <c r="AY666" s="66"/>
      <c r="AZ666" s="66"/>
      <c r="BA666" s="66"/>
      <c r="BB666" s="68"/>
      <c r="BC666" s="68"/>
      <c r="BD666" s="68"/>
      <c r="BE666" s="68"/>
      <c r="BF666" s="63"/>
      <c r="BG666" s="63"/>
      <c r="BH666" s="63"/>
      <c r="BI666" s="63"/>
      <c r="BJ666" s="63"/>
      <c r="BK666" s="68"/>
      <c r="BL666" s="68"/>
      <c r="BM666" s="68"/>
      <c r="BN666" s="2264"/>
      <c r="BO666" s="67"/>
      <c r="BP666" s="67"/>
      <c r="BQ666" s="67"/>
      <c r="BR666" s="67"/>
      <c r="BS666" s="67"/>
      <c r="BT666" s="67"/>
      <c r="BU666" s="67"/>
      <c r="BV666" s="67"/>
      <c r="BW666" s="67"/>
      <c r="BX666" s="67"/>
      <c r="BY666" s="67"/>
      <c r="BZ666" s="67"/>
      <c r="CA666" s="67"/>
      <c r="CB666" s="67"/>
      <c r="CC666" s="67"/>
    </row>
    <row r="667" spans="1:81" s="1971" customFormat="1" ht="16.5" customHeight="1">
      <c r="A667" s="492"/>
      <c r="B667" s="492" t="s">
        <v>7741</v>
      </c>
      <c r="C667" s="492"/>
      <c r="D667" s="492"/>
      <c r="E667" s="492"/>
      <c r="F667" s="492"/>
      <c r="G667" s="2245"/>
      <c r="H667" s="492"/>
      <c r="I667" s="492"/>
      <c r="J667" s="492"/>
      <c r="K667" s="492"/>
      <c r="L667" s="492"/>
      <c r="M667" s="115"/>
      <c r="N667" s="492"/>
      <c r="O667" s="492"/>
      <c r="P667" s="492"/>
      <c r="Q667" s="493"/>
      <c r="R667" s="493"/>
      <c r="S667" s="493"/>
      <c r="T667" s="493"/>
      <c r="U667" s="493"/>
      <c r="V667" s="493"/>
      <c r="W667" s="493"/>
      <c r="X667" s="1997"/>
      <c r="Y667" s="493"/>
      <c r="Z667" s="493"/>
      <c r="AA667" s="493"/>
      <c r="AB667" s="493"/>
      <c r="AC667" s="493"/>
      <c r="AD667" s="493"/>
      <c r="AE667" s="493"/>
      <c r="AF667" s="492"/>
      <c r="AG667" s="493"/>
      <c r="AH667" s="493"/>
      <c r="AI667" s="492"/>
      <c r="AJ667" s="492"/>
      <c r="AK667" s="492"/>
      <c r="AL667" s="492"/>
      <c r="AM667" s="492"/>
      <c r="AN667" s="492"/>
      <c r="AO667" s="492"/>
      <c r="AP667" s="492"/>
      <c r="AQ667" s="492"/>
      <c r="AR667" s="492"/>
      <c r="AS667" s="492"/>
      <c r="AT667" s="492"/>
      <c r="AU667" s="181"/>
      <c r="AV667" s="181"/>
      <c r="AW667" s="493"/>
      <c r="AX667" s="493"/>
      <c r="AY667" s="493"/>
      <c r="AZ667" s="493"/>
      <c r="BA667" s="493"/>
      <c r="BB667" s="1997"/>
      <c r="BC667" s="1997"/>
      <c r="BD667" s="492"/>
      <c r="BE667" s="492"/>
      <c r="BF667" s="181"/>
      <c r="BG667" s="181"/>
      <c r="BH667" s="181"/>
      <c r="BI667" s="181"/>
      <c r="BJ667" s="181"/>
      <c r="BK667" s="1997"/>
      <c r="BL667" s="1997"/>
      <c r="BM667" s="492"/>
      <c r="BN667" s="1998"/>
      <c r="BO667" s="492"/>
      <c r="BP667" s="492"/>
      <c r="BQ667" s="492"/>
      <c r="BR667" s="492"/>
      <c r="BS667" s="492"/>
      <c r="BT667" s="492"/>
      <c r="BU667" s="492"/>
      <c r="BV667" s="492"/>
      <c r="BW667" s="492"/>
      <c r="BX667" s="492"/>
      <c r="BY667" s="492"/>
      <c r="BZ667" s="492"/>
      <c r="CA667" s="492"/>
      <c r="CB667" s="492"/>
      <c r="CC667" s="492"/>
    </row>
    <row r="668" spans="1:81" s="1971" customFormat="1" ht="16.5" customHeight="1">
      <c r="A668" s="240">
        <v>588</v>
      </c>
      <c r="B668" s="115" t="s">
        <v>2306</v>
      </c>
      <c r="C668" s="115" t="s">
        <v>2341</v>
      </c>
      <c r="D668" s="115" t="s">
        <v>43</v>
      </c>
      <c r="E668" s="115" t="s">
        <v>4926</v>
      </c>
      <c r="F668" s="115" t="s">
        <v>8162</v>
      </c>
      <c r="G668" s="1967" t="s">
        <v>8161</v>
      </c>
      <c r="H668" s="115" t="s">
        <v>8160</v>
      </c>
      <c r="I668" s="115" t="s">
        <v>8159</v>
      </c>
      <c r="J668" s="115" t="s">
        <v>4993</v>
      </c>
      <c r="K668" s="115" t="s">
        <v>8158</v>
      </c>
      <c r="L668" s="115" t="s">
        <v>8157</v>
      </c>
      <c r="M668" s="2197" t="s">
        <v>8156</v>
      </c>
      <c r="N668" s="2001" t="s">
        <v>4953</v>
      </c>
      <c r="O668" s="2001"/>
      <c r="P668" s="2001" t="s">
        <v>4993</v>
      </c>
      <c r="Q668" s="98">
        <v>39695</v>
      </c>
      <c r="R668" s="98">
        <v>9991</v>
      </c>
      <c r="S668" s="98">
        <v>2996</v>
      </c>
      <c r="T668" s="98">
        <v>2639</v>
      </c>
      <c r="U668" s="98" t="s">
        <v>5052</v>
      </c>
      <c r="V668" s="98">
        <v>357</v>
      </c>
      <c r="W668" s="98">
        <v>1551</v>
      </c>
      <c r="X668" s="218" t="s">
        <v>5029</v>
      </c>
      <c r="Y668" s="98">
        <v>393</v>
      </c>
      <c r="Z668" s="98" t="s">
        <v>6447</v>
      </c>
      <c r="AA668" s="98"/>
      <c r="AB668" s="112">
        <v>314</v>
      </c>
      <c r="AC668" s="112">
        <v>32.74</v>
      </c>
      <c r="AD668" s="112">
        <v>57.8</v>
      </c>
      <c r="AE668" s="98">
        <v>110</v>
      </c>
      <c r="AF668" s="115" t="s">
        <v>8155</v>
      </c>
      <c r="AG668" s="91">
        <v>25697</v>
      </c>
      <c r="AH668" s="91">
        <v>28171</v>
      </c>
      <c r="AI668" s="115" t="s">
        <v>8154</v>
      </c>
      <c r="AJ668" s="115" t="s">
        <v>8153</v>
      </c>
      <c r="AK668" s="115" t="s">
        <v>6616</v>
      </c>
      <c r="AL668" s="115">
        <v>4</v>
      </c>
      <c r="AM668" s="115">
        <v>1</v>
      </c>
      <c r="AN668" s="115"/>
      <c r="AO668" s="115">
        <v>3</v>
      </c>
      <c r="AP668" s="115"/>
      <c r="AQ668" s="115">
        <v>310</v>
      </c>
      <c r="AR668" s="115" t="s">
        <v>4932</v>
      </c>
      <c r="AS668" s="115" t="s">
        <v>4932</v>
      </c>
      <c r="AT668" s="240" t="s">
        <v>6362</v>
      </c>
      <c r="AU668" s="109">
        <v>224321</v>
      </c>
      <c r="AV668" s="109">
        <v>723.61612903225807</v>
      </c>
      <c r="AW668" s="112"/>
      <c r="AX668" s="91"/>
      <c r="AY668" s="91"/>
      <c r="AZ668" s="91"/>
      <c r="BA668" s="91"/>
      <c r="BB668" s="96"/>
      <c r="BC668" s="96"/>
      <c r="BD668" s="2024"/>
      <c r="BE668" s="2024" t="s">
        <v>5128</v>
      </c>
      <c r="BF668" s="90"/>
      <c r="BG668" s="90"/>
      <c r="BH668" s="90"/>
      <c r="BI668" s="90"/>
      <c r="BJ668" s="90"/>
      <c r="BK668" s="96"/>
      <c r="BL668" s="96"/>
      <c r="BM668" s="2024"/>
      <c r="BN668" s="2025" t="s">
        <v>5128</v>
      </c>
      <c r="BO668" s="115">
        <v>6</v>
      </c>
      <c r="BP668" s="115">
        <v>1</v>
      </c>
      <c r="BQ668" s="115">
        <v>5</v>
      </c>
      <c r="BR668" s="115">
        <v>1</v>
      </c>
      <c r="BS668" s="115">
        <v>6</v>
      </c>
      <c r="BT668" s="115">
        <v>13</v>
      </c>
      <c r="BU668" s="115"/>
      <c r="BV668" s="115">
        <v>25</v>
      </c>
      <c r="BW668" s="115"/>
      <c r="BX668" s="115"/>
      <c r="BY668" s="240"/>
      <c r="BZ668" s="240"/>
      <c r="CA668" s="240"/>
      <c r="CB668" s="240"/>
      <c r="CC668" s="240"/>
    </row>
    <row r="669" spans="1:81" s="1971" customFormat="1" ht="16.5" customHeight="1">
      <c r="A669" s="240">
        <v>589</v>
      </c>
      <c r="B669" s="115" t="s">
        <v>2306</v>
      </c>
      <c r="C669" s="115" t="s">
        <v>2350</v>
      </c>
      <c r="D669" s="115" t="s">
        <v>43</v>
      </c>
      <c r="E669" s="115" t="s">
        <v>4944</v>
      </c>
      <c r="F669" s="115" t="s">
        <v>8152</v>
      </c>
      <c r="G669" s="1967" t="s">
        <v>8151</v>
      </c>
      <c r="H669" s="115" t="s">
        <v>8150</v>
      </c>
      <c r="I669" s="186" t="s">
        <v>8149</v>
      </c>
      <c r="J669" s="115" t="s">
        <v>4921</v>
      </c>
      <c r="K669" s="2013" t="s">
        <v>8148</v>
      </c>
      <c r="L669" s="2013" t="s">
        <v>8147</v>
      </c>
      <c r="M669" s="2031" t="s">
        <v>8146</v>
      </c>
      <c r="N669" s="2001" t="s">
        <v>4921</v>
      </c>
      <c r="O669" s="2001" t="s">
        <v>4936</v>
      </c>
      <c r="P669" s="2001" t="s">
        <v>4921</v>
      </c>
      <c r="Q669" s="112">
        <v>64806</v>
      </c>
      <c r="R669" s="112">
        <v>13269</v>
      </c>
      <c r="S669" s="112">
        <v>3777</v>
      </c>
      <c r="T669" s="112">
        <v>3450</v>
      </c>
      <c r="U669" s="112" t="s">
        <v>8145</v>
      </c>
      <c r="V669" s="112">
        <v>327</v>
      </c>
      <c r="W669" s="112">
        <v>1376</v>
      </c>
      <c r="X669" s="117" t="s">
        <v>5040</v>
      </c>
      <c r="Y669" s="112">
        <v>477</v>
      </c>
      <c r="Z669" s="112">
        <v>375</v>
      </c>
      <c r="AA669" s="112">
        <v>33042</v>
      </c>
      <c r="AB669" s="112">
        <v>1174</v>
      </c>
      <c r="AC669" s="112">
        <v>26</v>
      </c>
      <c r="AD669" s="112"/>
      <c r="AE669" s="112">
        <v>130</v>
      </c>
      <c r="AF669" s="94" t="s">
        <v>8144</v>
      </c>
      <c r="AG669" s="112">
        <v>71593</v>
      </c>
      <c r="AH669" s="112">
        <v>85773</v>
      </c>
      <c r="AI669" s="115" t="s">
        <v>8143</v>
      </c>
      <c r="AJ669" s="115" t="s">
        <v>8142</v>
      </c>
      <c r="AK669" s="115" t="s">
        <v>5183</v>
      </c>
      <c r="AL669" s="115">
        <v>4</v>
      </c>
      <c r="AM669" s="115">
        <v>3</v>
      </c>
      <c r="AN669" s="115">
        <v>1</v>
      </c>
      <c r="AO669" s="115"/>
      <c r="AP669" s="115"/>
      <c r="AQ669" s="115">
        <v>342</v>
      </c>
      <c r="AR669" s="115" t="s">
        <v>5206</v>
      </c>
      <c r="AS669" s="115" t="s">
        <v>8141</v>
      </c>
      <c r="AT669" s="216" t="s">
        <v>8140</v>
      </c>
      <c r="AU669" s="109">
        <v>95659</v>
      </c>
      <c r="AV669" s="109">
        <v>279.70467836257308</v>
      </c>
      <c r="AW669" s="112"/>
      <c r="AX669" s="112"/>
      <c r="AY669" s="112"/>
      <c r="AZ669" s="112"/>
      <c r="BA669" s="112"/>
      <c r="BB669" s="117"/>
      <c r="BC669" s="117"/>
      <c r="BD669" s="117"/>
      <c r="BE669" s="2002" t="s">
        <v>4908</v>
      </c>
      <c r="BF669" s="109"/>
      <c r="BG669" s="109"/>
      <c r="BH669" s="109"/>
      <c r="BI669" s="109"/>
      <c r="BJ669" s="109"/>
      <c r="BK669" s="117"/>
      <c r="BL669" s="117"/>
      <c r="BM669" s="2002"/>
      <c r="BN669" s="2025" t="s">
        <v>5128</v>
      </c>
      <c r="BO669" s="115">
        <v>11</v>
      </c>
      <c r="BP669" s="115">
        <v>3</v>
      </c>
      <c r="BQ669" s="115">
        <v>8</v>
      </c>
      <c r="BR669" s="115"/>
      <c r="BS669" s="115">
        <v>15</v>
      </c>
      <c r="BT669" s="115">
        <v>22</v>
      </c>
      <c r="BU669" s="115">
        <v>28</v>
      </c>
      <c r="BV669" s="115"/>
      <c r="BW669" s="115"/>
      <c r="BX669" s="115"/>
      <c r="BY669" s="115"/>
      <c r="BZ669" s="115"/>
      <c r="CA669" s="115"/>
      <c r="CB669" s="115"/>
      <c r="CC669" s="115"/>
    </row>
    <row r="670" spans="1:81" s="1971" customFormat="1" ht="16.5" customHeight="1">
      <c r="A670" s="240">
        <v>590</v>
      </c>
      <c r="B670" s="115" t="s">
        <v>7741</v>
      </c>
      <c r="C670" s="115" t="s">
        <v>7740</v>
      </c>
      <c r="D670" s="115" t="s">
        <v>5574</v>
      </c>
      <c r="E670" s="115" t="s">
        <v>4944</v>
      </c>
      <c r="F670" s="115" t="s">
        <v>8139</v>
      </c>
      <c r="G670" s="1967" t="s">
        <v>8138</v>
      </c>
      <c r="H670" s="115" t="s">
        <v>8137</v>
      </c>
      <c r="I670" s="115" t="s">
        <v>7174</v>
      </c>
      <c r="J670" s="115" t="s">
        <v>4921</v>
      </c>
      <c r="K670" s="2013" t="s">
        <v>20428</v>
      </c>
      <c r="L670" s="2013" t="s">
        <v>8136</v>
      </c>
      <c r="M670" s="2000" t="s">
        <v>8135</v>
      </c>
      <c r="N670" s="2001" t="s">
        <v>4917</v>
      </c>
      <c r="O670" s="2001"/>
      <c r="P670" s="2001" t="s">
        <v>4953</v>
      </c>
      <c r="Q670" s="112">
        <v>58156</v>
      </c>
      <c r="R670" s="112">
        <v>29961.47</v>
      </c>
      <c r="S670" s="112">
        <v>1720</v>
      </c>
      <c r="T670" s="112">
        <v>1392</v>
      </c>
      <c r="U670" s="112" t="s">
        <v>8134</v>
      </c>
      <c r="V670" s="112">
        <v>328</v>
      </c>
      <c r="W670" s="112">
        <v>593</v>
      </c>
      <c r="X670" s="117" t="s">
        <v>5029</v>
      </c>
      <c r="Y670" s="112">
        <v>85.31</v>
      </c>
      <c r="Z670" s="112">
        <v>262.77999999999997</v>
      </c>
      <c r="AA670" s="112">
        <v>26181</v>
      </c>
      <c r="AB670" s="112">
        <v>412.04</v>
      </c>
      <c r="AC670" s="112">
        <v>153.78</v>
      </c>
      <c r="AD670" s="112">
        <v>160.57</v>
      </c>
      <c r="AE670" s="112">
        <v>308</v>
      </c>
      <c r="AF670" s="94" t="s">
        <v>8133</v>
      </c>
      <c r="AG670" s="112">
        <v>7393</v>
      </c>
      <c r="AH670" s="112">
        <v>35637</v>
      </c>
      <c r="AI670" s="115"/>
      <c r="AJ670" s="115"/>
      <c r="AK670" s="115" t="s">
        <v>6616</v>
      </c>
      <c r="AL670" s="115">
        <v>15</v>
      </c>
      <c r="AM670" s="115">
        <v>12</v>
      </c>
      <c r="AN670" s="115">
        <v>1</v>
      </c>
      <c r="AO670" s="115">
        <v>2</v>
      </c>
      <c r="AP670" s="115"/>
      <c r="AQ670" s="115">
        <v>312</v>
      </c>
      <c r="AR670" s="115" t="s">
        <v>6591</v>
      </c>
      <c r="AS670" s="115" t="s">
        <v>6591</v>
      </c>
      <c r="AT670" s="115" t="s">
        <v>8132</v>
      </c>
      <c r="AU670" s="109">
        <v>11020</v>
      </c>
      <c r="AV670" s="109">
        <v>35.320512820512818</v>
      </c>
      <c r="AW670" s="112"/>
      <c r="AX670" s="112"/>
      <c r="AY670" s="112"/>
      <c r="AZ670" s="112"/>
      <c r="BA670" s="112"/>
      <c r="BB670" s="117"/>
      <c r="BC670" s="117"/>
      <c r="BD670" s="117"/>
      <c r="BE670" s="2002" t="s">
        <v>4908</v>
      </c>
      <c r="BF670" s="109"/>
      <c r="BG670" s="109"/>
      <c r="BH670" s="109"/>
      <c r="BI670" s="109"/>
      <c r="BJ670" s="109"/>
      <c r="BK670" s="117"/>
      <c r="BL670" s="117"/>
      <c r="BM670" s="2002"/>
      <c r="BN670" s="2003" t="s">
        <v>4908</v>
      </c>
      <c r="BO670" s="115">
        <v>19</v>
      </c>
      <c r="BP670" s="115">
        <v>8</v>
      </c>
      <c r="BQ670" s="115">
        <v>11</v>
      </c>
      <c r="BR670" s="115"/>
      <c r="BS670" s="115">
        <v>10</v>
      </c>
      <c r="BT670" s="115">
        <v>27</v>
      </c>
      <c r="BU670" s="115">
        <v>72</v>
      </c>
      <c r="BV670" s="115"/>
      <c r="BW670" s="115"/>
      <c r="BX670" s="115"/>
      <c r="BY670" s="115"/>
      <c r="BZ670" s="115"/>
      <c r="CA670" s="115"/>
      <c r="CB670" s="115"/>
      <c r="CC670" s="115"/>
    </row>
    <row r="671" spans="1:81" s="1971" customFormat="1" ht="16.5" customHeight="1">
      <c r="A671" s="240">
        <v>591</v>
      </c>
      <c r="B671" s="115" t="s">
        <v>7741</v>
      </c>
      <c r="C671" s="115" t="s">
        <v>8027</v>
      </c>
      <c r="D671" s="115" t="s">
        <v>5574</v>
      </c>
      <c r="E671" s="115" t="s">
        <v>4944</v>
      </c>
      <c r="F671" s="115" t="s">
        <v>8131</v>
      </c>
      <c r="G671" s="1967" t="s">
        <v>8130</v>
      </c>
      <c r="H671" s="115" t="s">
        <v>8129</v>
      </c>
      <c r="I671" s="115" t="s">
        <v>8128</v>
      </c>
      <c r="J671" s="115" t="s">
        <v>4921</v>
      </c>
      <c r="K671" s="2013" t="s">
        <v>8127</v>
      </c>
      <c r="L671" s="2013" t="s">
        <v>8126</v>
      </c>
      <c r="M671" s="94" t="s">
        <v>8125</v>
      </c>
      <c r="N671" s="2001" t="s">
        <v>4993</v>
      </c>
      <c r="O671" s="2001" t="s">
        <v>5251</v>
      </c>
      <c r="P671" s="2001" t="s">
        <v>4993</v>
      </c>
      <c r="Q671" s="112">
        <v>77351</v>
      </c>
      <c r="R671" s="112">
        <v>7314</v>
      </c>
      <c r="S671" s="112">
        <v>2382</v>
      </c>
      <c r="T671" s="112">
        <v>1939</v>
      </c>
      <c r="U671" s="112" t="s">
        <v>4952</v>
      </c>
      <c r="V671" s="112">
        <v>443</v>
      </c>
      <c r="W671" s="112">
        <v>225</v>
      </c>
      <c r="X671" s="117" t="s">
        <v>4935</v>
      </c>
      <c r="Y671" s="112">
        <v>102</v>
      </c>
      <c r="Z671" s="112">
        <v>202</v>
      </c>
      <c r="AA671" s="112">
        <v>10620</v>
      </c>
      <c r="AB671" s="112">
        <v>83</v>
      </c>
      <c r="AC671" s="112"/>
      <c r="AD671" s="112"/>
      <c r="AE671" s="112">
        <v>537</v>
      </c>
      <c r="AF671" s="94" t="s">
        <v>8124</v>
      </c>
      <c r="AG671" s="112">
        <v>5523</v>
      </c>
      <c r="AH671" s="112">
        <v>10175</v>
      </c>
      <c r="AI671" s="115"/>
      <c r="AJ671" s="115"/>
      <c r="AK671" s="115" t="s">
        <v>4911</v>
      </c>
      <c r="AL671" s="305">
        <v>11</v>
      </c>
      <c r="AM671" s="305">
        <v>1</v>
      </c>
      <c r="AN671" s="305">
        <v>8</v>
      </c>
      <c r="AO671" s="305">
        <v>2</v>
      </c>
      <c r="AP671" s="115"/>
      <c r="AQ671" s="115">
        <v>300</v>
      </c>
      <c r="AR671" s="115" t="s">
        <v>8123</v>
      </c>
      <c r="AS671" s="115" t="s">
        <v>8122</v>
      </c>
      <c r="AT671" s="115" t="s">
        <v>5987</v>
      </c>
      <c r="AU671" s="109">
        <v>136705</v>
      </c>
      <c r="AV671" s="109">
        <v>455.68333333333334</v>
      </c>
      <c r="AW671" s="112"/>
      <c r="AX671" s="112"/>
      <c r="AY671" s="112"/>
      <c r="AZ671" s="112"/>
      <c r="BA671" s="112"/>
      <c r="BB671" s="117"/>
      <c r="BC671" s="117"/>
      <c r="BD671" s="117"/>
      <c r="BE671" s="2002" t="s">
        <v>4908</v>
      </c>
      <c r="BF671" s="109"/>
      <c r="BG671" s="109"/>
      <c r="BH671" s="109"/>
      <c r="BI671" s="109"/>
      <c r="BJ671" s="109"/>
      <c r="BK671" s="117"/>
      <c r="BL671" s="117"/>
      <c r="BM671" s="2002"/>
      <c r="BN671" s="2003" t="s">
        <v>4908</v>
      </c>
      <c r="BO671" s="115"/>
      <c r="BP671" s="115"/>
      <c r="BQ671" s="115"/>
      <c r="BR671" s="115"/>
      <c r="BS671" s="115">
        <v>4</v>
      </c>
      <c r="BT671" s="115"/>
      <c r="BU671" s="115">
        <v>1</v>
      </c>
      <c r="BV671" s="115">
        <v>1</v>
      </c>
      <c r="BW671" s="115"/>
      <c r="BX671" s="115"/>
      <c r="BY671" s="240"/>
      <c r="BZ671" s="115"/>
      <c r="CA671" s="115"/>
      <c r="CB671" s="115"/>
      <c r="CC671" s="115"/>
    </row>
    <row r="672" spans="1:81" s="1971" customFormat="1" ht="16.5" customHeight="1">
      <c r="A672" s="240">
        <v>592</v>
      </c>
      <c r="B672" s="505" t="s">
        <v>2306</v>
      </c>
      <c r="C672" s="505" t="s">
        <v>2341</v>
      </c>
      <c r="D672" s="505" t="s">
        <v>43</v>
      </c>
      <c r="E672" s="505" t="s">
        <v>4926</v>
      </c>
      <c r="F672" s="505" t="s">
        <v>8121</v>
      </c>
      <c r="G672" s="2016" t="s">
        <v>8120</v>
      </c>
      <c r="H672" s="505" t="s">
        <v>8119</v>
      </c>
      <c r="I672" s="505" t="s">
        <v>8118</v>
      </c>
      <c r="J672" s="505" t="s">
        <v>4993</v>
      </c>
      <c r="K672" s="505" t="s">
        <v>8117</v>
      </c>
      <c r="L672" s="505" t="s">
        <v>8116</v>
      </c>
      <c r="M672" s="505" t="s">
        <v>8115</v>
      </c>
      <c r="N672" s="2018" t="s">
        <v>4953</v>
      </c>
      <c r="O672" s="2018"/>
      <c r="P672" s="2018" t="s">
        <v>4953</v>
      </c>
      <c r="Q672" s="112">
        <v>430</v>
      </c>
      <c r="R672" s="112">
        <v>763</v>
      </c>
      <c r="S672" s="112">
        <v>763</v>
      </c>
      <c r="T672" s="112">
        <v>763</v>
      </c>
      <c r="U672" s="112" t="s">
        <v>5072</v>
      </c>
      <c r="V672" s="112"/>
      <c r="W672" s="112">
        <v>22</v>
      </c>
      <c r="X672" s="117" t="s">
        <v>5029</v>
      </c>
      <c r="Y672" s="112"/>
      <c r="Z672" s="112">
        <v>24</v>
      </c>
      <c r="AA672" s="112">
        <v>108</v>
      </c>
      <c r="AB672" s="112">
        <v>24</v>
      </c>
      <c r="AC672" s="112"/>
      <c r="AD672" s="112"/>
      <c r="AE672" s="112">
        <v>21</v>
      </c>
      <c r="AF672" s="505" t="s">
        <v>8114</v>
      </c>
      <c r="AG672" s="112">
        <v>166</v>
      </c>
      <c r="AH672" s="112">
        <v>1475</v>
      </c>
      <c r="AI672" s="505"/>
      <c r="AJ672" s="505"/>
      <c r="AK672" s="505" t="s">
        <v>7082</v>
      </c>
      <c r="AL672" s="505"/>
      <c r="AM672" s="505"/>
      <c r="AN672" s="505"/>
      <c r="AO672" s="505"/>
      <c r="AP672" s="505"/>
      <c r="AQ672" s="505">
        <v>300</v>
      </c>
      <c r="AR672" s="505" t="s">
        <v>8113</v>
      </c>
      <c r="AS672" s="505" t="s">
        <v>6456</v>
      </c>
      <c r="AT672" s="505" t="s">
        <v>8112</v>
      </c>
      <c r="AU672" s="2020">
        <v>2352</v>
      </c>
      <c r="AV672" s="109">
        <v>7.84</v>
      </c>
      <c r="AW672" s="112"/>
      <c r="AX672" s="112"/>
      <c r="AY672" s="112"/>
      <c r="AZ672" s="112"/>
      <c r="BA672" s="112"/>
      <c r="BB672" s="254"/>
      <c r="BC672" s="254"/>
      <c r="BD672" s="505"/>
      <c r="BE672" s="505" t="s">
        <v>5128</v>
      </c>
      <c r="BF672" s="109"/>
      <c r="BG672" s="109"/>
      <c r="BH672" s="109"/>
      <c r="BI672" s="109"/>
      <c r="BJ672" s="109"/>
      <c r="BK672" s="254"/>
      <c r="BL672" s="254"/>
      <c r="BM672" s="505"/>
      <c r="BN672" s="2186" t="s">
        <v>5128</v>
      </c>
      <c r="BO672" s="505">
        <v>1</v>
      </c>
      <c r="BP672" s="505">
        <v>1</v>
      </c>
      <c r="BQ672" s="505"/>
      <c r="BR672" s="505">
        <v>1</v>
      </c>
      <c r="BS672" s="505"/>
      <c r="BT672" s="505"/>
      <c r="BU672" s="505"/>
      <c r="BV672" s="505"/>
      <c r="BW672" s="505"/>
      <c r="BX672" s="505"/>
      <c r="BY672" s="505"/>
      <c r="BZ672" s="505"/>
      <c r="CA672" s="505"/>
      <c r="CB672" s="505"/>
      <c r="CC672" s="505"/>
    </row>
    <row r="673" spans="1:81" s="2049" customFormat="1" ht="16.5" customHeight="1">
      <c r="A673" s="2132"/>
      <c r="B673" s="167" t="s">
        <v>8111</v>
      </c>
      <c r="C673" s="2133"/>
      <c r="D673" s="2133">
        <v>5</v>
      </c>
      <c r="E673" s="2134"/>
      <c r="F673" s="229"/>
      <c r="G673" s="2159"/>
      <c r="H673" s="229"/>
      <c r="I673" s="229"/>
      <c r="J673" s="229"/>
      <c r="K673" s="2160"/>
      <c r="L673" s="2160"/>
      <c r="M673" s="2238"/>
      <c r="N673" s="2161"/>
      <c r="O673" s="2161"/>
      <c r="P673" s="2161"/>
      <c r="Q673" s="160"/>
      <c r="R673" s="160"/>
      <c r="S673" s="160"/>
      <c r="T673" s="160"/>
      <c r="U673" s="160"/>
      <c r="V673" s="160"/>
      <c r="W673" s="160"/>
      <c r="X673" s="162"/>
      <c r="Y673" s="160"/>
      <c r="Z673" s="160"/>
      <c r="AA673" s="160"/>
      <c r="AB673" s="160"/>
      <c r="AC673" s="160"/>
      <c r="AD673" s="160"/>
      <c r="AE673" s="160"/>
      <c r="AF673" s="317"/>
      <c r="AG673" s="160"/>
      <c r="AH673" s="160"/>
      <c r="AI673" s="162"/>
      <c r="AJ673" s="162"/>
      <c r="AK673" s="229"/>
      <c r="AL673" s="229"/>
      <c r="AM673" s="229"/>
      <c r="AN673" s="229"/>
      <c r="AO673" s="229"/>
      <c r="AP673" s="229"/>
      <c r="AQ673" s="229"/>
      <c r="AR673" s="229"/>
      <c r="AS673" s="229"/>
      <c r="AT673" s="229"/>
      <c r="AU673" s="158"/>
      <c r="AV673" s="158"/>
      <c r="AW673" s="160"/>
      <c r="AX673" s="160"/>
      <c r="AY673" s="160"/>
      <c r="AZ673" s="160"/>
      <c r="BA673" s="160"/>
      <c r="BB673" s="162"/>
      <c r="BC673" s="162"/>
      <c r="BD673" s="162"/>
      <c r="BE673" s="162"/>
      <c r="BF673" s="158"/>
      <c r="BG673" s="158"/>
      <c r="BH673" s="158"/>
      <c r="BI673" s="158"/>
      <c r="BJ673" s="158"/>
      <c r="BK673" s="162"/>
      <c r="BL673" s="162"/>
      <c r="BM673" s="162"/>
      <c r="BN673" s="2263"/>
      <c r="BO673" s="229"/>
      <c r="BP673" s="229"/>
      <c r="BQ673" s="229"/>
      <c r="BR673" s="229"/>
      <c r="BS673" s="229"/>
      <c r="BT673" s="229"/>
      <c r="BU673" s="229"/>
      <c r="BV673" s="229"/>
      <c r="BW673" s="229"/>
      <c r="BX673" s="229"/>
      <c r="BY673" s="229"/>
      <c r="BZ673" s="229"/>
      <c r="CA673" s="229"/>
      <c r="CB673" s="229"/>
      <c r="CC673" s="229"/>
    </row>
    <row r="674" spans="1:81" s="1971" customFormat="1" ht="16.5" customHeight="1">
      <c r="A674" s="240">
        <v>593</v>
      </c>
      <c r="B674" s="240" t="s">
        <v>7741</v>
      </c>
      <c r="C674" s="240" t="s">
        <v>7884</v>
      </c>
      <c r="D674" s="240" t="s">
        <v>5426</v>
      </c>
      <c r="E674" s="240" t="s">
        <v>5429</v>
      </c>
      <c r="F674" s="240" t="s">
        <v>8110</v>
      </c>
      <c r="G674" s="2292" t="s">
        <v>8109</v>
      </c>
      <c r="H674" s="240" t="s">
        <v>8108</v>
      </c>
      <c r="I674" s="240" t="s">
        <v>8107</v>
      </c>
      <c r="J674" s="2010" t="s">
        <v>4953</v>
      </c>
      <c r="K674" s="240" t="s">
        <v>5429</v>
      </c>
      <c r="L674" s="240" t="s">
        <v>5429</v>
      </c>
      <c r="M674" s="216" t="s">
        <v>4999</v>
      </c>
      <c r="N674" s="2010" t="s">
        <v>7419</v>
      </c>
      <c r="O674" s="2010" t="s">
        <v>4999</v>
      </c>
      <c r="P674" s="2010" t="s">
        <v>4917</v>
      </c>
      <c r="Q674" s="98">
        <v>6890</v>
      </c>
      <c r="R674" s="98">
        <v>778.25</v>
      </c>
      <c r="S674" s="98">
        <v>269</v>
      </c>
      <c r="T674" s="98">
        <v>269</v>
      </c>
      <c r="U674" s="98"/>
      <c r="V674" s="98"/>
      <c r="W674" s="98">
        <v>10</v>
      </c>
      <c r="X674" s="218" t="s">
        <v>4935</v>
      </c>
      <c r="Y674" s="98">
        <v>299</v>
      </c>
      <c r="Z674" s="98" t="s">
        <v>4999</v>
      </c>
      <c r="AA674" s="98" t="s">
        <v>4999</v>
      </c>
      <c r="AB674" s="98" t="s">
        <v>4999</v>
      </c>
      <c r="AC674" s="98" t="s">
        <v>4999</v>
      </c>
      <c r="AD674" s="98" t="s">
        <v>4999</v>
      </c>
      <c r="AE674" s="98">
        <v>41</v>
      </c>
      <c r="AF674" s="216" t="s">
        <v>6248</v>
      </c>
      <c r="AG674" s="98">
        <v>587</v>
      </c>
      <c r="AH674" s="98">
        <v>1125</v>
      </c>
      <c r="AI674" s="240" t="s">
        <v>4999</v>
      </c>
      <c r="AJ674" s="240" t="s">
        <v>4999</v>
      </c>
      <c r="AK674" s="240"/>
      <c r="AL674" s="240"/>
      <c r="AM674" s="240"/>
      <c r="AN674" s="240"/>
      <c r="AO674" s="240"/>
      <c r="AP674" s="240"/>
      <c r="AQ674" s="115">
        <v>220</v>
      </c>
      <c r="AR674" s="115" t="s">
        <v>4932</v>
      </c>
      <c r="AS674" s="115" t="s">
        <v>4999</v>
      </c>
      <c r="AT674" s="115" t="s">
        <v>8106</v>
      </c>
      <c r="AU674" s="109">
        <v>130</v>
      </c>
      <c r="AV674" s="109">
        <v>0.59090909090909094</v>
      </c>
      <c r="AW674" s="98"/>
      <c r="AX674" s="98"/>
      <c r="AY674" s="98"/>
      <c r="AZ674" s="98"/>
      <c r="BA674" s="98"/>
      <c r="BB674" s="218"/>
      <c r="BC674" s="218"/>
      <c r="BD674" s="2011"/>
      <c r="BE674" s="2011" t="s">
        <v>4908</v>
      </c>
      <c r="BF674" s="221"/>
      <c r="BG674" s="221"/>
      <c r="BH674" s="221"/>
      <c r="BI674" s="221"/>
      <c r="BJ674" s="221"/>
      <c r="BK674" s="218"/>
      <c r="BL674" s="218"/>
      <c r="BM674" s="2011"/>
      <c r="BN674" s="2012"/>
      <c r="BO674" s="240"/>
      <c r="BP674" s="240"/>
      <c r="BQ674" s="240"/>
      <c r="BR674" s="240"/>
      <c r="BS674" s="115">
        <v>1</v>
      </c>
      <c r="BT674" s="240"/>
      <c r="BU674" s="240"/>
      <c r="BV674" s="240"/>
      <c r="BW674" s="240"/>
      <c r="BX674" s="240"/>
      <c r="BY674" s="240"/>
      <c r="BZ674" s="240"/>
      <c r="CA674" s="240"/>
      <c r="CB674" s="240"/>
      <c r="CC674" s="240"/>
    </row>
    <row r="675" spans="1:81" s="1971" customFormat="1" ht="16.5" customHeight="1">
      <c r="A675" s="240">
        <v>594</v>
      </c>
      <c r="B675" s="240" t="s">
        <v>7741</v>
      </c>
      <c r="C675" s="240" t="s">
        <v>8091</v>
      </c>
      <c r="D675" s="240" t="s">
        <v>5426</v>
      </c>
      <c r="E675" s="240" t="s">
        <v>4944</v>
      </c>
      <c r="F675" s="240" t="s">
        <v>8105</v>
      </c>
      <c r="G675" s="2008" t="s">
        <v>8104</v>
      </c>
      <c r="H675" s="240" t="s">
        <v>8103</v>
      </c>
      <c r="I675" s="240" t="s">
        <v>8102</v>
      </c>
      <c r="J675" s="240" t="s">
        <v>4921</v>
      </c>
      <c r="K675" s="2009" t="s">
        <v>8101</v>
      </c>
      <c r="L675" s="2009" t="s">
        <v>8100</v>
      </c>
      <c r="M675" s="216" t="s">
        <v>8099</v>
      </c>
      <c r="N675" s="2010" t="s">
        <v>4917</v>
      </c>
      <c r="O675" s="2010"/>
      <c r="P675" s="2010" t="s">
        <v>4917</v>
      </c>
      <c r="Q675" s="112">
        <v>57988</v>
      </c>
      <c r="R675" s="112">
        <v>3953</v>
      </c>
      <c r="S675" s="112">
        <v>1516</v>
      </c>
      <c r="T675" s="112">
        <v>1291</v>
      </c>
      <c r="U675" s="112" t="s">
        <v>5960</v>
      </c>
      <c r="V675" s="112">
        <v>225</v>
      </c>
      <c r="W675" s="112">
        <v>232</v>
      </c>
      <c r="X675" s="218" t="s">
        <v>4935</v>
      </c>
      <c r="Y675" s="98">
        <v>217</v>
      </c>
      <c r="Z675" s="98">
        <v>43</v>
      </c>
      <c r="AA675" s="98">
        <v>600</v>
      </c>
      <c r="AB675" s="98">
        <v>197</v>
      </c>
      <c r="AC675" s="98">
        <v>40</v>
      </c>
      <c r="AD675" s="112">
        <v>66</v>
      </c>
      <c r="AE675" s="112" t="s">
        <v>8098</v>
      </c>
      <c r="AF675" s="216" t="s">
        <v>5938</v>
      </c>
      <c r="AG675" s="98">
        <v>466</v>
      </c>
      <c r="AH675" s="98">
        <v>466</v>
      </c>
      <c r="AI675" s="240" t="s">
        <v>8097</v>
      </c>
      <c r="AJ675" s="240" t="s">
        <v>8096</v>
      </c>
      <c r="AK675" s="240" t="s">
        <v>4911</v>
      </c>
      <c r="AL675" s="115">
        <v>6</v>
      </c>
      <c r="AM675" s="240"/>
      <c r="AN675" s="240"/>
      <c r="AO675" s="240">
        <v>6</v>
      </c>
      <c r="AP675" s="240"/>
      <c r="AQ675" s="115">
        <v>230</v>
      </c>
      <c r="AR675" s="115" t="s">
        <v>8095</v>
      </c>
      <c r="AS675" s="115" t="s">
        <v>8095</v>
      </c>
      <c r="AT675" s="115" t="s">
        <v>8094</v>
      </c>
      <c r="AU675" s="109">
        <v>101328</v>
      </c>
      <c r="AV675" s="109">
        <v>440.55652173913046</v>
      </c>
      <c r="AW675" s="98">
        <v>3000</v>
      </c>
      <c r="AX675" s="98"/>
      <c r="AY675" s="98">
        <v>1000</v>
      </c>
      <c r="AZ675" s="98">
        <v>2000</v>
      </c>
      <c r="BA675" s="98">
        <v>3000</v>
      </c>
      <c r="BB675" s="218">
        <v>20</v>
      </c>
      <c r="BC675" s="218"/>
      <c r="BD675" s="218" t="s">
        <v>8093</v>
      </c>
      <c r="BE675" s="2011" t="s">
        <v>8092</v>
      </c>
      <c r="BF675" s="221"/>
      <c r="BG675" s="221"/>
      <c r="BH675" s="221"/>
      <c r="BI675" s="221"/>
      <c r="BJ675" s="221"/>
      <c r="BK675" s="218"/>
      <c r="BL675" s="218"/>
      <c r="BM675" s="2011"/>
      <c r="BN675" s="2012"/>
      <c r="BO675" s="240">
        <v>2</v>
      </c>
      <c r="BP675" s="240"/>
      <c r="BQ675" s="240">
        <v>2</v>
      </c>
      <c r="BR675" s="240"/>
      <c r="BS675" s="115"/>
      <c r="BT675" s="240">
        <v>9</v>
      </c>
      <c r="BU675" s="240">
        <v>5</v>
      </c>
      <c r="BV675" s="240"/>
      <c r="BW675" s="240">
        <v>1</v>
      </c>
      <c r="BX675" s="240"/>
      <c r="BY675" s="240"/>
      <c r="BZ675" s="240"/>
      <c r="CA675" s="240"/>
      <c r="CB675" s="240"/>
      <c r="CC675" s="240"/>
    </row>
    <row r="676" spans="1:81" s="1971" customFormat="1" ht="16.5" customHeight="1">
      <c r="A676" s="240">
        <v>595</v>
      </c>
      <c r="B676" s="240" t="s">
        <v>7741</v>
      </c>
      <c r="C676" s="240" t="s">
        <v>8091</v>
      </c>
      <c r="D676" s="240" t="s">
        <v>5426</v>
      </c>
      <c r="E676" s="240" t="s">
        <v>4944</v>
      </c>
      <c r="F676" s="240" t="s">
        <v>8090</v>
      </c>
      <c r="G676" s="2008" t="s">
        <v>8089</v>
      </c>
      <c r="H676" s="240" t="s">
        <v>8088</v>
      </c>
      <c r="I676" s="240" t="s">
        <v>8087</v>
      </c>
      <c r="J676" s="240" t="s">
        <v>4921</v>
      </c>
      <c r="K676" s="240" t="s">
        <v>8086</v>
      </c>
      <c r="L676" s="2009" t="s">
        <v>8085</v>
      </c>
      <c r="M676" s="216" t="s">
        <v>8084</v>
      </c>
      <c r="N676" s="2010" t="s">
        <v>4917</v>
      </c>
      <c r="O676" s="2010"/>
      <c r="P676" s="2010" t="s">
        <v>4917</v>
      </c>
      <c r="Q676" s="112">
        <v>5525</v>
      </c>
      <c r="R676" s="112">
        <v>1808</v>
      </c>
      <c r="S676" s="112">
        <v>1383</v>
      </c>
      <c r="T676" s="112">
        <v>1289</v>
      </c>
      <c r="U676" s="112" t="s">
        <v>8083</v>
      </c>
      <c r="V676" s="112">
        <v>94</v>
      </c>
      <c r="W676" s="112">
        <v>34</v>
      </c>
      <c r="X676" s="218" t="s">
        <v>5040</v>
      </c>
      <c r="Y676" s="98">
        <v>42</v>
      </c>
      <c r="Z676" s="98">
        <v>45</v>
      </c>
      <c r="AA676" s="98">
        <v>3800</v>
      </c>
      <c r="AB676" s="98">
        <v>34</v>
      </c>
      <c r="AC676" s="98"/>
      <c r="AD676" s="112"/>
      <c r="AE676" s="112">
        <v>3</v>
      </c>
      <c r="AF676" s="216" t="s">
        <v>8082</v>
      </c>
      <c r="AG676" s="98">
        <v>2799</v>
      </c>
      <c r="AH676" s="98">
        <v>4100</v>
      </c>
      <c r="AI676" s="240" t="s">
        <v>8081</v>
      </c>
      <c r="AJ676" s="240" t="s">
        <v>8080</v>
      </c>
      <c r="AK676" s="240" t="s">
        <v>4911</v>
      </c>
      <c r="AL676" s="115">
        <v>2</v>
      </c>
      <c r="AM676" s="240"/>
      <c r="AN676" s="240">
        <v>1</v>
      </c>
      <c r="AO676" s="240">
        <v>1</v>
      </c>
      <c r="AP676" s="240"/>
      <c r="AQ676" s="115">
        <v>300</v>
      </c>
      <c r="AR676" s="115" t="s">
        <v>4932</v>
      </c>
      <c r="AS676" s="115" t="s">
        <v>4932</v>
      </c>
      <c r="AT676" s="115" t="s">
        <v>8079</v>
      </c>
      <c r="AU676" s="109">
        <v>8501</v>
      </c>
      <c r="AV676" s="109">
        <v>28.336666666666666</v>
      </c>
      <c r="AW676" s="98" t="s">
        <v>4936</v>
      </c>
      <c r="AX676" s="98" t="s">
        <v>4936</v>
      </c>
      <c r="AY676" s="98" t="s">
        <v>4936</v>
      </c>
      <c r="AZ676" s="98" t="s">
        <v>4936</v>
      </c>
      <c r="BA676" s="98" t="s">
        <v>4936</v>
      </c>
      <c r="BB676" s="218"/>
      <c r="BC676" s="218"/>
      <c r="BD676" s="218"/>
      <c r="BE676" s="2011" t="s">
        <v>4908</v>
      </c>
      <c r="BF676" s="221" t="s">
        <v>4936</v>
      </c>
      <c r="BG676" s="221" t="s">
        <v>4936</v>
      </c>
      <c r="BH676" s="221" t="s">
        <v>4936</v>
      </c>
      <c r="BI676" s="221" t="s">
        <v>4936</v>
      </c>
      <c r="BJ676" s="221" t="s">
        <v>4936</v>
      </c>
      <c r="BK676" s="218"/>
      <c r="BL676" s="218"/>
      <c r="BM676" s="2011"/>
      <c r="BN676" s="2012" t="s">
        <v>4908</v>
      </c>
      <c r="BO676" s="240">
        <v>1</v>
      </c>
      <c r="BP676" s="240"/>
      <c r="BQ676" s="240">
        <v>1</v>
      </c>
      <c r="BR676" s="240">
        <v>1</v>
      </c>
      <c r="BS676" s="115"/>
      <c r="BT676" s="240"/>
      <c r="BU676" s="240">
        <v>2</v>
      </c>
      <c r="BV676" s="240">
        <v>1</v>
      </c>
      <c r="BW676" s="240"/>
      <c r="BX676" s="240">
        <v>3</v>
      </c>
      <c r="BY676" s="240"/>
      <c r="BZ676" s="240"/>
      <c r="CA676" s="240"/>
      <c r="CB676" s="240"/>
      <c r="CC676" s="240"/>
    </row>
    <row r="677" spans="1:81" s="1971" customFormat="1" ht="16.5" customHeight="1">
      <c r="A677" s="240">
        <v>596</v>
      </c>
      <c r="B677" s="217" t="s">
        <v>7741</v>
      </c>
      <c r="C677" s="217" t="s">
        <v>7772</v>
      </c>
      <c r="D677" s="217" t="s">
        <v>5426</v>
      </c>
      <c r="E677" s="240" t="s">
        <v>7389</v>
      </c>
      <c r="F677" s="240" t="s">
        <v>8078</v>
      </c>
      <c r="G677" s="2008" t="s">
        <v>8077</v>
      </c>
      <c r="H677" s="240" t="s">
        <v>8076</v>
      </c>
      <c r="I677" s="240" t="s">
        <v>20381</v>
      </c>
      <c r="J677" s="240" t="s">
        <v>4921</v>
      </c>
      <c r="K677" s="2009" t="s">
        <v>20381</v>
      </c>
      <c r="L677" s="2009" t="s">
        <v>8075</v>
      </c>
      <c r="M677" s="216" t="s">
        <v>8074</v>
      </c>
      <c r="N677" s="2010" t="s">
        <v>4921</v>
      </c>
      <c r="O677" s="2010" t="s">
        <v>4936</v>
      </c>
      <c r="P677" s="2010" t="s">
        <v>4921</v>
      </c>
      <c r="Q677" s="112">
        <v>8437</v>
      </c>
      <c r="R677" s="112">
        <v>4248</v>
      </c>
      <c r="S677" s="112">
        <v>1875</v>
      </c>
      <c r="T677" s="112">
        <v>1644</v>
      </c>
      <c r="U677" s="112" t="s">
        <v>8073</v>
      </c>
      <c r="V677" s="112">
        <v>231</v>
      </c>
      <c r="W677" s="112">
        <v>113</v>
      </c>
      <c r="X677" s="218" t="s">
        <v>4935</v>
      </c>
      <c r="Y677" s="98">
        <v>131</v>
      </c>
      <c r="Z677" s="98">
        <v>173</v>
      </c>
      <c r="AA677" s="98">
        <v>1897</v>
      </c>
      <c r="AB677" s="98">
        <v>87</v>
      </c>
      <c r="AC677" s="98"/>
      <c r="AD677" s="112"/>
      <c r="AE677" s="112">
        <v>540</v>
      </c>
      <c r="AF677" s="216" t="s">
        <v>8072</v>
      </c>
      <c r="AG677" s="98">
        <v>3608</v>
      </c>
      <c r="AH677" s="98">
        <v>16133</v>
      </c>
      <c r="AI677" s="240"/>
      <c r="AJ677" s="240"/>
      <c r="AK677" s="240" t="s">
        <v>7660</v>
      </c>
      <c r="AL677" s="115">
        <v>1</v>
      </c>
      <c r="AM677" s="240"/>
      <c r="AN677" s="240"/>
      <c r="AO677" s="240">
        <v>1</v>
      </c>
      <c r="AP677" s="240"/>
      <c r="AQ677" s="115">
        <v>286</v>
      </c>
      <c r="AR677" s="186" t="s">
        <v>7926</v>
      </c>
      <c r="AS677" s="186" t="s">
        <v>7926</v>
      </c>
      <c r="AT677" s="115" t="s">
        <v>8071</v>
      </c>
      <c r="AU677" s="109">
        <v>181163</v>
      </c>
      <c r="AV677" s="109">
        <v>633.43706293706293</v>
      </c>
      <c r="AW677" s="98">
        <v>2000</v>
      </c>
      <c r="AX677" s="98"/>
      <c r="AY677" s="98">
        <v>500</v>
      </c>
      <c r="AZ677" s="98">
        <v>1000</v>
      </c>
      <c r="BA677" s="98"/>
      <c r="BB677" s="218">
        <v>30</v>
      </c>
      <c r="BC677" s="218">
        <v>50</v>
      </c>
      <c r="BD677" s="218" t="s">
        <v>8070</v>
      </c>
      <c r="BE677" s="2409" t="s">
        <v>8069</v>
      </c>
      <c r="BF677" s="221"/>
      <c r="BG677" s="221"/>
      <c r="BH677" s="221"/>
      <c r="BI677" s="221"/>
      <c r="BJ677" s="221"/>
      <c r="BK677" s="218"/>
      <c r="BL677" s="218"/>
      <c r="BM677" s="2011"/>
      <c r="BN677" s="2012"/>
      <c r="BO677" s="240">
        <v>3</v>
      </c>
      <c r="BP677" s="240">
        <v>1</v>
      </c>
      <c r="BQ677" s="240">
        <v>2</v>
      </c>
      <c r="BR677" s="240"/>
      <c r="BS677" s="115"/>
      <c r="BT677" s="240">
        <v>8</v>
      </c>
      <c r="BU677" s="240">
        <v>12</v>
      </c>
      <c r="BV677" s="240">
        <v>9</v>
      </c>
      <c r="BW677" s="240"/>
      <c r="BX677" s="240">
        <v>93</v>
      </c>
      <c r="BY677" s="240"/>
      <c r="BZ677" s="240"/>
      <c r="CA677" s="240"/>
      <c r="CB677" s="240"/>
      <c r="CC677" s="240"/>
    </row>
    <row r="678" spans="1:81" s="1971" customFormat="1" ht="16.5" customHeight="1">
      <c r="A678" s="240">
        <v>597</v>
      </c>
      <c r="B678" s="240" t="s">
        <v>7741</v>
      </c>
      <c r="C678" s="240" t="s">
        <v>8068</v>
      </c>
      <c r="D678" s="240" t="s">
        <v>5426</v>
      </c>
      <c r="E678" s="240" t="s">
        <v>4944</v>
      </c>
      <c r="F678" s="240" t="s">
        <v>8067</v>
      </c>
      <c r="G678" s="2008" t="s">
        <v>8066</v>
      </c>
      <c r="H678" s="240" t="s">
        <v>8065</v>
      </c>
      <c r="I678" s="240" t="s">
        <v>8064</v>
      </c>
      <c r="J678" s="240" t="s">
        <v>4921</v>
      </c>
      <c r="K678" s="2009" t="s">
        <v>8063</v>
      </c>
      <c r="L678" s="2009" t="s">
        <v>8062</v>
      </c>
      <c r="M678" s="2030" t="s">
        <v>8061</v>
      </c>
      <c r="N678" s="2010" t="s">
        <v>4917</v>
      </c>
      <c r="O678" s="2010"/>
      <c r="P678" s="2010" t="s">
        <v>4917</v>
      </c>
      <c r="Q678" s="112">
        <v>8314</v>
      </c>
      <c r="R678" s="112">
        <v>1382</v>
      </c>
      <c r="S678" s="112">
        <v>476</v>
      </c>
      <c r="T678" s="112">
        <v>418</v>
      </c>
      <c r="U678" s="112" t="s">
        <v>8060</v>
      </c>
      <c r="V678" s="112">
        <v>58</v>
      </c>
      <c r="W678" s="112">
        <v>112</v>
      </c>
      <c r="X678" s="218" t="s">
        <v>4935</v>
      </c>
      <c r="Y678" s="98">
        <v>58</v>
      </c>
      <c r="Z678" s="98">
        <v>18</v>
      </c>
      <c r="AA678" s="98">
        <v>350</v>
      </c>
      <c r="AB678" s="98">
        <v>26</v>
      </c>
      <c r="AC678" s="98"/>
      <c r="AD678" s="112"/>
      <c r="AE678" s="112"/>
      <c r="AF678" s="216" t="s">
        <v>5959</v>
      </c>
      <c r="AG678" s="98">
        <v>1106</v>
      </c>
      <c r="AH678" s="98">
        <v>2501</v>
      </c>
      <c r="AI678" s="240" t="s">
        <v>8059</v>
      </c>
      <c r="AJ678" s="240" t="s">
        <v>8058</v>
      </c>
      <c r="AK678" s="240" t="s">
        <v>5415</v>
      </c>
      <c r="AL678" s="115">
        <v>4</v>
      </c>
      <c r="AM678" s="240"/>
      <c r="AN678" s="240">
        <v>4</v>
      </c>
      <c r="AO678" s="240"/>
      <c r="AP678" s="240"/>
      <c r="AQ678" s="115">
        <v>314</v>
      </c>
      <c r="AR678" s="115" t="s">
        <v>4932</v>
      </c>
      <c r="AS678" s="115" t="s">
        <v>4932</v>
      </c>
      <c r="AT678" s="115" t="s">
        <v>7227</v>
      </c>
      <c r="AU678" s="109">
        <v>36432</v>
      </c>
      <c r="AV678" s="109">
        <v>116.02547770700637</v>
      </c>
      <c r="AW678" s="98">
        <v>0</v>
      </c>
      <c r="AX678" s="98">
        <v>0</v>
      </c>
      <c r="AY678" s="98">
        <v>0</v>
      </c>
      <c r="AZ678" s="98">
        <v>0</v>
      </c>
      <c r="BA678" s="98">
        <v>0</v>
      </c>
      <c r="BB678" s="218"/>
      <c r="BC678" s="218"/>
      <c r="BD678" s="218"/>
      <c r="BE678" s="2011" t="s">
        <v>4908</v>
      </c>
      <c r="BF678" s="221">
        <v>0</v>
      </c>
      <c r="BG678" s="221">
        <v>0</v>
      </c>
      <c r="BH678" s="221">
        <v>0</v>
      </c>
      <c r="BI678" s="221">
        <v>0</v>
      </c>
      <c r="BJ678" s="221">
        <v>0</v>
      </c>
      <c r="BK678" s="218"/>
      <c r="BL678" s="218"/>
      <c r="BM678" s="2011"/>
      <c r="BN678" s="2012" t="s">
        <v>4908</v>
      </c>
      <c r="BO678" s="240">
        <v>2</v>
      </c>
      <c r="BP678" s="240">
        <v>1</v>
      </c>
      <c r="BQ678" s="240">
        <v>1</v>
      </c>
      <c r="BR678" s="240"/>
      <c r="BS678" s="115"/>
      <c r="BT678" s="240">
        <v>3</v>
      </c>
      <c r="BU678" s="240">
        <v>1</v>
      </c>
      <c r="BV678" s="240"/>
      <c r="BW678" s="240"/>
      <c r="BX678" s="240">
        <v>1</v>
      </c>
      <c r="BY678" s="240"/>
      <c r="BZ678" s="240"/>
      <c r="CA678" s="240"/>
      <c r="CB678" s="240"/>
      <c r="CC678" s="240"/>
    </row>
    <row r="679" spans="1:81" s="1971" customFormat="1" ht="16.5" customHeight="1">
      <c r="A679" s="240">
        <v>598</v>
      </c>
      <c r="B679" s="240" t="s">
        <v>7741</v>
      </c>
      <c r="C679" s="240" t="s">
        <v>7796</v>
      </c>
      <c r="D679" s="240" t="s">
        <v>5426</v>
      </c>
      <c r="E679" s="240" t="s">
        <v>4944</v>
      </c>
      <c r="F679" s="240" t="s">
        <v>8057</v>
      </c>
      <c r="G679" s="2008" t="s">
        <v>8056</v>
      </c>
      <c r="H679" s="240" t="s">
        <v>8055</v>
      </c>
      <c r="I679" s="240" t="s">
        <v>6742</v>
      </c>
      <c r="J679" s="240" t="s">
        <v>4921</v>
      </c>
      <c r="K679" s="2009" t="s">
        <v>8054</v>
      </c>
      <c r="L679" s="263" t="s">
        <v>8053</v>
      </c>
      <c r="M679" s="2030" t="s">
        <v>8052</v>
      </c>
      <c r="N679" s="216" t="s">
        <v>4917</v>
      </c>
      <c r="O679" s="2010"/>
      <c r="P679" s="216" t="s">
        <v>4917</v>
      </c>
      <c r="Q679" s="112">
        <v>61594</v>
      </c>
      <c r="R679" s="112">
        <v>4354</v>
      </c>
      <c r="S679" s="112">
        <v>2718</v>
      </c>
      <c r="T679" s="112">
        <v>2115</v>
      </c>
      <c r="U679" s="112" t="s">
        <v>5141</v>
      </c>
      <c r="V679" s="112">
        <v>603</v>
      </c>
      <c r="W679" s="112">
        <v>84</v>
      </c>
      <c r="X679" s="218" t="s">
        <v>4935</v>
      </c>
      <c r="Y679" s="98">
        <v>381</v>
      </c>
      <c r="Z679" s="98"/>
      <c r="AA679" s="98"/>
      <c r="AB679" s="98">
        <v>84</v>
      </c>
      <c r="AC679" s="98"/>
      <c r="AD679" s="112">
        <v>152</v>
      </c>
      <c r="AE679" s="112" t="s">
        <v>8051</v>
      </c>
      <c r="AF679" s="216" t="s">
        <v>8050</v>
      </c>
      <c r="AG679" s="98">
        <v>4073</v>
      </c>
      <c r="AH679" s="98">
        <v>55433</v>
      </c>
      <c r="AI679" s="240"/>
      <c r="AJ679" s="240"/>
      <c r="AK679" s="240" t="s">
        <v>4950</v>
      </c>
      <c r="AL679" s="115">
        <v>17</v>
      </c>
      <c r="AM679" s="240">
        <v>5</v>
      </c>
      <c r="AN679" s="240">
        <v>4</v>
      </c>
      <c r="AO679" s="240">
        <v>8</v>
      </c>
      <c r="AP679" s="240"/>
      <c r="AQ679" s="115">
        <v>310</v>
      </c>
      <c r="AR679" s="115" t="s">
        <v>4932</v>
      </c>
      <c r="AS679" s="115" t="s">
        <v>4932</v>
      </c>
      <c r="AT679" s="115" t="s">
        <v>5193</v>
      </c>
      <c r="AU679" s="109">
        <v>26211</v>
      </c>
      <c r="AV679" s="109">
        <v>84.551612903225802</v>
      </c>
      <c r="AW679" s="98">
        <v>2000</v>
      </c>
      <c r="AX679" s="98"/>
      <c r="AY679" s="98">
        <v>500</v>
      </c>
      <c r="AZ679" s="98">
        <v>1000</v>
      </c>
      <c r="BA679" s="98">
        <v>2000</v>
      </c>
      <c r="BB679" s="218">
        <v>50</v>
      </c>
      <c r="BC679" s="218">
        <v>50</v>
      </c>
      <c r="BD679" s="216" t="s">
        <v>8049</v>
      </c>
      <c r="BE679" s="216" t="s">
        <v>8048</v>
      </c>
      <c r="BF679" s="221">
        <v>2000</v>
      </c>
      <c r="BG679" s="221"/>
      <c r="BH679" s="221">
        <v>500</v>
      </c>
      <c r="BI679" s="221">
        <v>1000</v>
      </c>
      <c r="BJ679" s="221">
        <v>2000</v>
      </c>
      <c r="BK679" s="218">
        <v>50</v>
      </c>
      <c r="BL679" s="218">
        <v>50</v>
      </c>
      <c r="BM679" s="216" t="s">
        <v>8049</v>
      </c>
      <c r="BN679" s="2335" t="s">
        <v>8048</v>
      </c>
      <c r="BO679" s="240"/>
      <c r="BP679" s="240"/>
      <c r="BQ679" s="240"/>
      <c r="BR679" s="240">
        <v>1</v>
      </c>
      <c r="BS679" s="115"/>
      <c r="BT679" s="240">
        <v>4</v>
      </c>
      <c r="BU679" s="240">
        <v>3</v>
      </c>
      <c r="BV679" s="240"/>
      <c r="BW679" s="240"/>
      <c r="BX679" s="240"/>
      <c r="BY679" s="240"/>
      <c r="BZ679" s="240"/>
      <c r="CA679" s="240"/>
      <c r="CB679" s="240"/>
      <c r="CC679" s="240"/>
    </row>
    <row r="680" spans="1:81" s="1971" customFormat="1" ht="16.5" customHeight="1">
      <c r="A680" s="240">
        <v>599</v>
      </c>
      <c r="B680" s="240" t="s">
        <v>7741</v>
      </c>
      <c r="C680" s="240" t="s">
        <v>7884</v>
      </c>
      <c r="D680" s="240" t="s">
        <v>5426</v>
      </c>
      <c r="E680" s="240" t="s">
        <v>4944</v>
      </c>
      <c r="F680" s="240" t="s">
        <v>7599</v>
      </c>
      <c r="G680" s="2008" t="s">
        <v>8047</v>
      </c>
      <c r="H680" s="240" t="s">
        <v>8046</v>
      </c>
      <c r="I680" s="240" t="s">
        <v>8045</v>
      </c>
      <c r="J680" s="240" t="s">
        <v>4921</v>
      </c>
      <c r="K680" s="2009" t="s">
        <v>8044</v>
      </c>
      <c r="L680" s="2009" t="s">
        <v>8043</v>
      </c>
      <c r="M680" s="2410" t="s">
        <v>8042</v>
      </c>
      <c r="N680" s="2010" t="s">
        <v>4917</v>
      </c>
      <c r="O680" s="2010"/>
      <c r="P680" s="2010" t="s">
        <v>4917</v>
      </c>
      <c r="Q680" s="112">
        <v>150598</v>
      </c>
      <c r="R680" s="112">
        <v>5490</v>
      </c>
      <c r="S680" s="112">
        <v>1572</v>
      </c>
      <c r="T680" s="112">
        <v>1428</v>
      </c>
      <c r="U680" s="112" t="s">
        <v>5141</v>
      </c>
      <c r="V680" s="112">
        <v>144</v>
      </c>
      <c r="W680" s="112">
        <v>216</v>
      </c>
      <c r="X680" s="218" t="s">
        <v>4935</v>
      </c>
      <c r="Y680" s="98">
        <v>645</v>
      </c>
      <c r="Z680" s="98">
        <v>142</v>
      </c>
      <c r="AA680" s="98">
        <v>13625</v>
      </c>
      <c r="AB680" s="98">
        <v>164</v>
      </c>
      <c r="AC680" s="98"/>
      <c r="AD680" s="112"/>
      <c r="AE680" s="112">
        <v>250</v>
      </c>
      <c r="AF680" s="216" t="s">
        <v>8041</v>
      </c>
      <c r="AG680" s="98">
        <v>3923</v>
      </c>
      <c r="AH680" s="98">
        <v>6711</v>
      </c>
      <c r="AI680" s="240" t="s">
        <v>8040</v>
      </c>
      <c r="AJ680" s="240" t="s">
        <v>8039</v>
      </c>
      <c r="AK680" s="240" t="s">
        <v>4911</v>
      </c>
      <c r="AL680" s="115">
        <v>11</v>
      </c>
      <c r="AM680" s="240">
        <v>2</v>
      </c>
      <c r="AN680" s="240"/>
      <c r="AO680" s="240">
        <v>6</v>
      </c>
      <c r="AP680" s="240">
        <v>3</v>
      </c>
      <c r="AQ680" s="115">
        <v>312</v>
      </c>
      <c r="AR680" s="115" t="s">
        <v>8038</v>
      </c>
      <c r="AS680" s="115" t="s">
        <v>8038</v>
      </c>
      <c r="AT680" s="115" t="s">
        <v>8037</v>
      </c>
      <c r="AU680" s="109">
        <v>16475</v>
      </c>
      <c r="AV680" s="109">
        <v>52.804487179487182</v>
      </c>
      <c r="AW680" s="98"/>
      <c r="AX680" s="98"/>
      <c r="AY680" s="98"/>
      <c r="AZ680" s="98"/>
      <c r="BA680" s="98"/>
      <c r="BB680" s="218"/>
      <c r="BC680" s="218"/>
      <c r="BD680" s="218"/>
      <c r="BE680" s="2011" t="s">
        <v>4908</v>
      </c>
      <c r="BF680" s="221"/>
      <c r="BG680" s="221"/>
      <c r="BH680" s="221"/>
      <c r="BI680" s="221"/>
      <c r="BJ680" s="221"/>
      <c r="BK680" s="218"/>
      <c r="BL680" s="218"/>
      <c r="BM680" s="2011"/>
      <c r="BN680" s="2012" t="s">
        <v>4908</v>
      </c>
      <c r="BO680" s="240">
        <v>2</v>
      </c>
      <c r="BP680" s="240"/>
      <c r="BQ680" s="240">
        <v>2</v>
      </c>
      <c r="BR680" s="240"/>
      <c r="BS680" s="115"/>
      <c r="BT680" s="240"/>
      <c r="BU680" s="240">
        <v>5</v>
      </c>
      <c r="BV680" s="240">
        <v>5</v>
      </c>
      <c r="BW680" s="240"/>
      <c r="BX680" s="240"/>
      <c r="BY680" s="240"/>
      <c r="BZ680" s="240"/>
      <c r="CA680" s="240"/>
      <c r="CB680" s="240"/>
      <c r="CC680" s="240"/>
    </row>
    <row r="681" spans="1:81" s="1971" customFormat="1" ht="16.5" customHeight="1">
      <c r="A681" s="240">
        <v>600</v>
      </c>
      <c r="B681" s="240" t="s">
        <v>2306</v>
      </c>
      <c r="C681" s="240" t="s">
        <v>2341</v>
      </c>
      <c r="D681" s="240" t="s">
        <v>5986</v>
      </c>
      <c r="E681" s="240" t="s">
        <v>4926</v>
      </c>
      <c r="F681" s="240" t="s">
        <v>8036</v>
      </c>
      <c r="G681" s="2008" t="s">
        <v>8035</v>
      </c>
      <c r="H681" s="240" t="s">
        <v>8034</v>
      </c>
      <c r="I681" s="240" t="s">
        <v>8033</v>
      </c>
      <c r="J681" s="240" t="s">
        <v>4993</v>
      </c>
      <c r="K681" s="2009" t="s">
        <v>8032</v>
      </c>
      <c r="L681" s="2009" t="s">
        <v>8031</v>
      </c>
      <c r="M681" s="216" t="s">
        <v>8030</v>
      </c>
      <c r="N681" s="2010" t="s">
        <v>4953</v>
      </c>
      <c r="O681" s="2010"/>
      <c r="P681" s="2010" t="s">
        <v>4953</v>
      </c>
      <c r="Q681" s="112">
        <v>5978</v>
      </c>
      <c r="R681" s="112">
        <v>1398</v>
      </c>
      <c r="S681" s="112">
        <v>821</v>
      </c>
      <c r="T681" s="112">
        <v>821</v>
      </c>
      <c r="U681" s="112" t="s">
        <v>5052</v>
      </c>
      <c r="V681" s="112"/>
      <c r="W681" s="112">
        <v>162</v>
      </c>
      <c r="X681" s="218" t="s">
        <v>5029</v>
      </c>
      <c r="Y681" s="98">
        <v>26</v>
      </c>
      <c r="Z681" s="98">
        <v>18</v>
      </c>
      <c r="AA681" s="98">
        <v>454</v>
      </c>
      <c r="AB681" s="98">
        <v>26</v>
      </c>
      <c r="AC681" s="98"/>
      <c r="AD681" s="112"/>
      <c r="AE681" s="112">
        <v>180</v>
      </c>
      <c r="AF681" s="216" t="s">
        <v>8029</v>
      </c>
      <c r="AG681" s="98">
        <v>4672</v>
      </c>
      <c r="AH681" s="98">
        <v>4942</v>
      </c>
      <c r="AI681" s="240"/>
      <c r="AJ681" s="240"/>
      <c r="AK681" s="240" t="s">
        <v>4987</v>
      </c>
      <c r="AL681" s="115">
        <v>5</v>
      </c>
      <c r="AM681" s="240"/>
      <c r="AN681" s="240">
        <v>1</v>
      </c>
      <c r="AO681" s="240">
        <v>4</v>
      </c>
      <c r="AP681" s="240"/>
      <c r="AQ681" s="115">
        <v>207</v>
      </c>
      <c r="AR681" s="115" t="s">
        <v>4932</v>
      </c>
      <c r="AS681" s="115" t="s">
        <v>4932</v>
      </c>
      <c r="AT681" s="115" t="s">
        <v>8028</v>
      </c>
      <c r="AU681" s="109">
        <v>32948</v>
      </c>
      <c r="AV681" s="109">
        <v>159.16908212560386</v>
      </c>
      <c r="AW681" s="98"/>
      <c r="AX681" s="98"/>
      <c r="AY681" s="98"/>
      <c r="AZ681" s="98"/>
      <c r="BA681" s="98"/>
      <c r="BB681" s="218"/>
      <c r="BC681" s="218"/>
      <c r="BD681" s="218"/>
      <c r="BE681" s="2011" t="s">
        <v>5128</v>
      </c>
      <c r="BF681" s="221"/>
      <c r="BG681" s="221"/>
      <c r="BH681" s="221"/>
      <c r="BI681" s="221"/>
      <c r="BJ681" s="221"/>
      <c r="BK681" s="218"/>
      <c r="BL681" s="218"/>
      <c r="BM681" s="2011"/>
      <c r="BN681" s="2012" t="s">
        <v>5128</v>
      </c>
      <c r="BO681" s="240"/>
      <c r="BP681" s="240"/>
      <c r="BQ681" s="240"/>
      <c r="BR681" s="240">
        <v>1</v>
      </c>
      <c r="BS681" s="115"/>
      <c r="BT681" s="240">
        <v>3</v>
      </c>
      <c r="BU681" s="240">
        <v>4</v>
      </c>
      <c r="BV681" s="240"/>
      <c r="BW681" s="240"/>
      <c r="BX681" s="240"/>
      <c r="BY681" s="240"/>
      <c r="BZ681" s="240"/>
      <c r="CA681" s="240"/>
      <c r="CB681" s="240"/>
      <c r="CC681" s="240"/>
    </row>
    <row r="682" spans="1:81" s="1971" customFormat="1" ht="16.5" customHeight="1">
      <c r="A682" s="240">
        <v>601</v>
      </c>
      <c r="B682" s="240" t="s">
        <v>8015</v>
      </c>
      <c r="C682" s="240" t="s">
        <v>8027</v>
      </c>
      <c r="D682" s="240" t="s">
        <v>5426</v>
      </c>
      <c r="E682" s="240" t="s">
        <v>4944</v>
      </c>
      <c r="F682" s="240" t="s">
        <v>8026</v>
      </c>
      <c r="G682" s="2008" t="s">
        <v>8025</v>
      </c>
      <c r="H682" s="240" t="s">
        <v>8024</v>
      </c>
      <c r="I682" s="240" t="s">
        <v>4940</v>
      </c>
      <c r="J682" s="240" t="s">
        <v>4993</v>
      </c>
      <c r="K682" s="2009" t="s">
        <v>8023</v>
      </c>
      <c r="L682" s="2009" t="s">
        <v>8022</v>
      </c>
      <c r="M682" s="2030" t="s">
        <v>8021</v>
      </c>
      <c r="N682" s="2010" t="s">
        <v>4917</v>
      </c>
      <c r="O682" s="2010"/>
      <c r="P682" s="2010" t="s">
        <v>4953</v>
      </c>
      <c r="Q682" s="112">
        <v>40044</v>
      </c>
      <c r="R682" s="112">
        <v>4451</v>
      </c>
      <c r="S682" s="112">
        <v>3525</v>
      </c>
      <c r="T682" s="112">
        <v>3525</v>
      </c>
      <c r="U682" s="112" t="s">
        <v>5017</v>
      </c>
      <c r="V682" s="112" t="s">
        <v>4999</v>
      </c>
      <c r="W682" s="112">
        <v>128</v>
      </c>
      <c r="X682" s="218" t="s">
        <v>4935</v>
      </c>
      <c r="Y682" s="98">
        <v>156</v>
      </c>
      <c r="Z682" s="98"/>
      <c r="AA682" s="98"/>
      <c r="AB682" s="98">
        <v>15</v>
      </c>
      <c r="AC682" s="98"/>
      <c r="AD682" s="112"/>
      <c r="AE682" s="112">
        <v>116</v>
      </c>
      <c r="AF682" s="216" t="s">
        <v>8020</v>
      </c>
      <c r="AG682" s="2232"/>
      <c r="AH682" s="2232">
        <v>9000</v>
      </c>
      <c r="AI682" s="240"/>
      <c r="AJ682" s="240"/>
      <c r="AK682" s="240" t="s">
        <v>4950</v>
      </c>
      <c r="AL682" s="115">
        <v>2</v>
      </c>
      <c r="AM682" s="240"/>
      <c r="AN682" s="240">
        <v>1</v>
      </c>
      <c r="AO682" s="240">
        <v>1</v>
      </c>
      <c r="AP682" s="240"/>
      <c r="AQ682" s="115">
        <v>309</v>
      </c>
      <c r="AR682" s="115" t="s">
        <v>4932</v>
      </c>
      <c r="AS682" s="115" t="s">
        <v>4932</v>
      </c>
      <c r="AT682" s="115" t="s">
        <v>8019</v>
      </c>
      <c r="AU682" s="109">
        <v>101241</v>
      </c>
      <c r="AV682" s="109">
        <v>327.64077669902912</v>
      </c>
      <c r="AW682" s="98">
        <v>5000</v>
      </c>
      <c r="AX682" s="98">
        <v>3000</v>
      </c>
      <c r="AY682" s="98">
        <v>3000</v>
      </c>
      <c r="AZ682" s="98">
        <v>4000</v>
      </c>
      <c r="BA682" s="98">
        <v>5000</v>
      </c>
      <c r="BB682" s="218">
        <v>20</v>
      </c>
      <c r="BC682" s="218">
        <v>20</v>
      </c>
      <c r="BD682" s="218" t="s">
        <v>8018</v>
      </c>
      <c r="BE682" s="2011" t="s">
        <v>8017</v>
      </c>
      <c r="BF682" s="221"/>
      <c r="BG682" s="221"/>
      <c r="BH682" s="221"/>
      <c r="BI682" s="221"/>
      <c r="BJ682" s="221"/>
      <c r="BK682" s="218"/>
      <c r="BL682" s="218"/>
      <c r="BM682" s="2011" t="s">
        <v>8016</v>
      </c>
      <c r="BN682" s="2012"/>
      <c r="BO682" s="240"/>
      <c r="BP682" s="240"/>
      <c r="BQ682" s="240"/>
      <c r="BR682" s="240">
        <v>1</v>
      </c>
      <c r="BS682" s="115"/>
      <c r="BT682" s="240">
        <v>2</v>
      </c>
      <c r="BU682" s="240">
        <v>8</v>
      </c>
      <c r="BV682" s="240">
        <v>2</v>
      </c>
      <c r="BW682" s="240"/>
      <c r="BX682" s="240">
        <v>4</v>
      </c>
      <c r="BY682" s="240"/>
      <c r="BZ682" s="240"/>
      <c r="CA682" s="240"/>
      <c r="CB682" s="240"/>
      <c r="CC682" s="240"/>
    </row>
    <row r="683" spans="1:81" s="1971" customFormat="1" ht="16.5" customHeight="1">
      <c r="A683" s="240">
        <v>602</v>
      </c>
      <c r="B683" s="217" t="s">
        <v>8015</v>
      </c>
      <c r="C683" s="217" t="s">
        <v>7884</v>
      </c>
      <c r="D683" s="217" t="s">
        <v>5426</v>
      </c>
      <c r="E683" s="240" t="s">
        <v>5429</v>
      </c>
      <c r="F683" s="240" t="s">
        <v>8014</v>
      </c>
      <c r="G683" s="2008" t="s">
        <v>8013</v>
      </c>
      <c r="H683" s="240" t="s">
        <v>8012</v>
      </c>
      <c r="I683" s="240" t="s">
        <v>8011</v>
      </c>
      <c r="J683" s="2010" t="s">
        <v>4953</v>
      </c>
      <c r="K683" s="2009" t="s">
        <v>5429</v>
      </c>
      <c r="L683" s="2009" t="s">
        <v>5429</v>
      </c>
      <c r="M683" s="2030" t="s">
        <v>7879</v>
      </c>
      <c r="N683" s="2010" t="s">
        <v>4917</v>
      </c>
      <c r="O683" s="2010"/>
      <c r="P683" s="2010" t="s">
        <v>4917</v>
      </c>
      <c r="Q683" s="112">
        <v>15260</v>
      </c>
      <c r="R683" s="112">
        <v>237</v>
      </c>
      <c r="S683" s="112">
        <v>151</v>
      </c>
      <c r="T683" s="112">
        <v>151</v>
      </c>
      <c r="U683" s="112"/>
      <c r="V683" s="112"/>
      <c r="W683" s="112"/>
      <c r="X683" s="218"/>
      <c r="Y683" s="98"/>
      <c r="Z683" s="98"/>
      <c r="AA683" s="98"/>
      <c r="AB683" s="98"/>
      <c r="AC683" s="98"/>
      <c r="AD683" s="112"/>
      <c r="AE683" s="112">
        <v>35</v>
      </c>
      <c r="AF683" s="216" t="s">
        <v>8010</v>
      </c>
      <c r="AG683" s="98">
        <v>8</v>
      </c>
      <c r="AH683" s="98">
        <v>8</v>
      </c>
      <c r="AI683" s="240"/>
      <c r="AJ683" s="240"/>
      <c r="AK683" s="240"/>
      <c r="AL683" s="115"/>
      <c r="AM683" s="240"/>
      <c r="AN683" s="240"/>
      <c r="AO683" s="240"/>
      <c r="AP683" s="240"/>
      <c r="AQ683" s="115">
        <v>301</v>
      </c>
      <c r="AR683" s="115" t="s">
        <v>5050</v>
      </c>
      <c r="AS683" s="115" t="s">
        <v>5050</v>
      </c>
      <c r="AT683" s="254" t="s">
        <v>5193</v>
      </c>
      <c r="AU683" s="109">
        <v>1559</v>
      </c>
      <c r="AV683" s="109">
        <v>5.1794019933554818</v>
      </c>
      <c r="AW683" s="98"/>
      <c r="AX683" s="98"/>
      <c r="AY683" s="98"/>
      <c r="AZ683" s="98"/>
      <c r="BA683" s="98"/>
      <c r="BB683" s="218"/>
      <c r="BC683" s="218"/>
      <c r="BD683" s="218"/>
      <c r="BE683" s="2011" t="s">
        <v>4908</v>
      </c>
      <c r="BF683" s="221"/>
      <c r="BG683" s="221"/>
      <c r="BH683" s="221"/>
      <c r="BI683" s="221"/>
      <c r="BJ683" s="221"/>
      <c r="BK683" s="218"/>
      <c r="BL683" s="218"/>
      <c r="BM683" s="2011"/>
      <c r="BN683" s="2012"/>
      <c r="BO683" s="240"/>
      <c r="BP683" s="240"/>
      <c r="BQ683" s="240"/>
      <c r="BR683" s="240"/>
      <c r="BS683" s="115"/>
      <c r="BT683" s="240"/>
      <c r="BU683" s="240">
        <v>1</v>
      </c>
      <c r="BV683" s="240">
        <v>1</v>
      </c>
      <c r="BW683" s="240"/>
      <c r="BX683" s="240"/>
      <c r="BY683" s="240"/>
      <c r="BZ683" s="240"/>
      <c r="CA683" s="240"/>
      <c r="CB683" s="240"/>
      <c r="CC683" s="240"/>
    </row>
    <row r="684" spans="1:81" s="1971" customFormat="1" ht="16.5" customHeight="1">
      <c r="A684" s="240">
        <v>603</v>
      </c>
      <c r="B684" s="240" t="s">
        <v>2306</v>
      </c>
      <c r="C684" s="240" t="s">
        <v>8009</v>
      </c>
      <c r="D684" s="240" t="s">
        <v>5986</v>
      </c>
      <c r="E684" s="240" t="s">
        <v>4926</v>
      </c>
      <c r="F684" s="240" t="s">
        <v>8008</v>
      </c>
      <c r="G684" s="2008" t="s">
        <v>8007</v>
      </c>
      <c r="H684" s="240" t="s">
        <v>8006</v>
      </c>
      <c r="I684" s="240" t="s">
        <v>8005</v>
      </c>
      <c r="J684" s="240" t="s">
        <v>4993</v>
      </c>
      <c r="K684" s="2009" t="s">
        <v>8004</v>
      </c>
      <c r="L684" s="2009" t="s">
        <v>8003</v>
      </c>
      <c r="M684" s="216" t="s">
        <v>8002</v>
      </c>
      <c r="N684" s="2010" t="s">
        <v>4953</v>
      </c>
      <c r="O684" s="2010"/>
      <c r="P684" s="2010" t="s">
        <v>4953</v>
      </c>
      <c r="Q684" s="112">
        <v>34049</v>
      </c>
      <c r="R684" s="112">
        <v>4107</v>
      </c>
      <c r="S684" s="112">
        <v>1172</v>
      </c>
      <c r="T684" s="112">
        <v>987</v>
      </c>
      <c r="U684" s="112" t="s">
        <v>5141</v>
      </c>
      <c r="V684" s="112">
        <v>185</v>
      </c>
      <c r="W684" s="112">
        <v>181</v>
      </c>
      <c r="X684" s="218" t="s">
        <v>5029</v>
      </c>
      <c r="Y684" s="98">
        <v>102</v>
      </c>
      <c r="Z684" s="98">
        <v>54</v>
      </c>
      <c r="AA684" s="98">
        <v>3727</v>
      </c>
      <c r="AB684" s="98">
        <v>72</v>
      </c>
      <c r="AC684" s="98"/>
      <c r="AD684" s="112"/>
      <c r="AE684" s="112">
        <v>111</v>
      </c>
      <c r="AF684" s="216" t="s">
        <v>8001</v>
      </c>
      <c r="AG684" s="98">
        <v>1652</v>
      </c>
      <c r="AH684" s="98">
        <v>1718</v>
      </c>
      <c r="AI684" s="240"/>
      <c r="AJ684" s="240"/>
      <c r="AK684" s="240"/>
      <c r="AL684" s="115">
        <v>6</v>
      </c>
      <c r="AM684" s="240">
        <v>1</v>
      </c>
      <c r="AN684" s="240">
        <v>3</v>
      </c>
      <c r="AO684" s="240">
        <v>1</v>
      </c>
      <c r="AP684" s="240">
        <v>1</v>
      </c>
      <c r="AQ684" s="115">
        <v>92</v>
      </c>
      <c r="AR684" s="115" t="s">
        <v>4932</v>
      </c>
      <c r="AS684" s="115" t="s">
        <v>4932</v>
      </c>
      <c r="AT684" s="115" t="s">
        <v>7916</v>
      </c>
      <c r="AU684" s="109">
        <v>17845</v>
      </c>
      <c r="AV684" s="109">
        <v>193.96739130434781</v>
      </c>
      <c r="AW684" s="98"/>
      <c r="AX684" s="98"/>
      <c r="AY684" s="98"/>
      <c r="AZ684" s="98"/>
      <c r="BA684" s="98"/>
      <c r="BB684" s="218"/>
      <c r="BC684" s="218"/>
      <c r="BD684" s="218"/>
      <c r="BE684" s="2011" t="s">
        <v>5128</v>
      </c>
      <c r="BF684" s="221"/>
      <c r="BG684" s="221"/>
      <c r="BH684" s="221"/>
      <c r="BI684" s="221"/>
      <c r="BJ684" s="221"/>
      <c r="BK684" s="218"/>
      <c r="BL684" s="218"/>
      <c r="BM684" s="2011"/>
      <c r="BN684" s="2012" t="s">
        <v>5128</v>
      </c>
      <c r="BO684" s="240">
        <v>2</v>
      </c>
      <c r="BP684" s="240">
        <v>1</v>
      </c>
      <c r="BQ684" s="240">
        <v>1</v>
      </c>
      <c r="BR684" s="240"/>
      <c r="BS684" s="115"/>
      <c r="BT684" s="240">
        <v>4</v>
      </c>
      <c r="BU684" s="240">
        <v>1</v>
      </c>
      <c r="BV684" s="240"/>
      <c r="BW684" s="240"/>
      <c r="BX684" s="240">
        <v>2</v>
      </c>
      <c r="BY684" s="240"/>
      <c r="BZ684" s="240"/>
      <c r="CA684" s="240"/>
      <c r="CB684" s="240"/>
      <c r="CC684" s="240"/>
    </row>
    <row r="685" spans="1:81" s="1971" customFormat="1" ht="16.5" customHeight="1">
      <c r="A685" s="240">
        <v>604</v>
      </c>
      <c r="B685" s="240" t="s">
        <v>7741</v>
      </c>
      <c r="C685" s="240" t="s">
        <v>7853</v>
      </c>
      <c r="D685" s="240" t="s">
        <v>5426</v>
      </c>
      <c r="E685" s="240" t="s">
        <v>4926</v>
      </c>
      <c r="F685" s="240" t="s">
        <v>8000</v>
      </c>
      <c r="G685" s="2008" t="s">
        <v>7999</v>
      </c>
      <c r="H685" s="240" t="s">
        <v>7998</v>
      </c>
      <c r="I685" s="240" t="s">
        <v>7997</v>
      </c>
      <c r="J685" s="240" t="s">
        <v>4921</v>
      </c>
      <c r="K685" s="2009" t="s">
        <v>7996</v>
      </c>
      <c r="L685" s="2009" t="s">
        <v>7995</v>
      </c>
      <c r="M685" s="216" t="s">
        <v>7994</v>
      </c>
      <c r="N685" s="2010" t="s">
        <v>4917</v>
      </c>
      <c r="O685" s="2010"/>
      <c r="P685" s="2010" t="s">
        <v>4917</v>
      </c>
      <c r="Q685" s="112">
        <v>188848</v>
      </c>
      <c r="R685" s="112">
        <v>2183</v>
      </c>
      <c r="S685" s="112">
        <v>1231</v>
      </c>
      <c r="T685" s="112">
        <v>1121</v>
      </c>
      <c r="U685" s="173"/>
      <c r="V685" s="112">
        <v>110</v>
      </c>
      <c r="W685" s="112">
        <v>363</v>
      </c>
      <c r="X685" s="218" t="s">
        <v>4935</v>
      </c>
      <c r="Y685" s="98">
        <v>49</v>
      </c>
      <c r="Z685" s="98">
        <v>49</v>
      </c>
      <c r="AA685" s="98">
        <v>700</v>
      </c>
      <c r="AB685" s="98">
        <v>100</v>
      </c>
      <c r="AC685" s="98"/>
      <c r="AD685" s="112"/>
      <c r="AE685" s="112">
        <v>1463</v>
      </c>
      <c r="AF685" s="301" t="s">
        <v>7993</v>
      </c>
      <c r="AG685" s="98">
        <v>3419</v>
      </c>
      <c r="AH685" s="98">
        <v>3690</v>
      </c>
      <c r="AI685" s="240" t="s">
        <v>7992</v>
      </c>
      <c r="AJ685" s="240" t="s">
        <v>7991</v>
      </c>
      <c r="AK685" s="240" t="s">
        <v>4950</v>
      </c>
      <c r="AL685" s="115">
        <v>7</v>
      </c>
      <c r="AM685" s="240">
        <v>1</v>
      </c>
      <c r="AN685" s="240">
        <v>6</v>
      </c>
      <c r="AO685" s="240"/>
      <c r="AP685" s="240"/>
      <c r="AQ685" s="115">
        <v>312</v>
      </c>
      <c r="AR685" s="115" t="s">
        <v>7990</v>
      </c>
      <c r="AS685" s="115" t="s">
        <v>7990</v>
      </c>
      <c r="AT685" s="115" t="s">
        <v>7989</v>
      </c>
      <c r="AU685" s="109">
        <v>5402</v>
      </c>
      <c r="AV685" s="109">
        <v>17.314102564102566</v>
      </c>
      <c r="AW685" s="98"/>
      <c r="AX685" s="98"/>
      <c r="AY685" s="98"/>
      <c r="AZ685" s="98"/>
      <c r="BA685" s="98"/>
      <c r="BB685" s="218"/>
      <c r="BC685" s="218"/>
      <c r="BD685" s="218"/>
      <c r="BE685" s="2011" t="s">
        <v>4908</v>
      </c>
      <c r="BF685" s="221"/>
      <c r="BG685" s="221"/>
      <c r="BH685" s="221"/>
      <c r="BI685" s="221"/>
      <c r="BJ685" s="221"/>
      <c r="BK685" s="218"/>
      <c r="BL685" s="218"/>
      <c r="BM685" s="2011"/>
      <c r="BN685" s="2012" t="s">
        <v>4908</v>
      </c>
      <c r="BO685" s="240">
        <v>1</v>
      </c>
      <c r="BP685" s="240"/>
      <c r="BQ685" s="240">
        <v>1</v>
      </c>
      <c r="BR685" s="240"/>
      <c r="BS685" s="115">
        <v>3</v>
      </c>
      <c r="BT685" s="240">
        <v>9</v>
      </c>
      <c r="BU685" s="240">
        <v>19</v>
      </c>
      <c r="BV685" s="240"/>
      <c r="BW685" s="240"/>
      <c r="BX685" s="240"/>
      <c r="BY685" s="240"/>
      <c r="BZ685" s="240"/>
      <c r="CA685" s="240"/>
      <c r="CB685" s="240"/>
      <c r="CC685" s="240"/>
    </row>
    <row r="686" spans="1:81" s="1971" customFormat="1" ht="16.5" customHeight="1">
      <c r="A686" s="240">
        <v>605</v>
      </c>
      <c r="B686" s="240" t="s">
        <v>7741</v>
      </c>
      <c r="C686" s="240" t="s">
        <v>7765</v>
      </c>
      <c r="D686" s="240" t="s">
        <v>5426</v>
      </c>
      <c r="E686" s="240" t="s">
        <v>4944</v>
      </c>
      <c r="F686" s="240" t="s">
        <v>7988</v>
      </c>
      <c r="G686" s="2008" t="s">
        <v>7987</v>
      </c>
      <c r="H686" s="240" t="s">
        <v>7986</v>
      </c>
      <c r="I686" s="240" t="s">
        <v>7985</v>
      </c>
      <c r="J686" s="240" t="s">
        <v>4921</v>
      </c>
      <c r="K686" s="2009" t="s">
        <v>7984</v>
      </c>
      <c r="L686" s="244" t="s">
        <v>7983</v>
      </c>
      <c r="M686" s="2030" t="s">
        <v>7982</v>
      </c>
      <c r="N686" s="240" t="s">
        <v>4917</v>
      </c>
      <c r="O686" s="2265"/>
      <c r="P686" s="2010" t="s">
        <v>4921</v>
      </c>
      <c r="Q686" s="112">
        <v>141990</v>
      </c>
      <c r="R686" s="112">
        <v>6214</v>
      </c>
      <c r="S686" s="112">
        <v>2616</v>
      </c>
      <c r="T686" s="112">
        <v>1793</v>
      </c>
      <c r="U686" s="112" t="s">
        <v>4952</v>
      </c>
      <c r="V686" s="112">
        <v>823</v>
      </c>
      <c r="W686" s="112">
        <v>364</v>
      </c>
      <c r="X686" s="218" t="s">
        <v>5040</v>
      </c>
      <c r="Y686" s="98">
        <v>172.14</v>
      </c>
      <c r="Z686" s="98">
        <v>31.26</v>
      </c>
      <c r="AA686" s="98"/>
      <c r="AB686" s="98">
        <v>35</v>
      </c>
      <c r="AC686" s="98">
        <v>41</v>
      </c>
      <c r="AD686" s="112">
        <v>412</v>
      </c>
      <c r="AE686" s="112">
        <v>270</v>
      </c>
      <c r="AF686" s="301" t="s">
        <v>7981</v>
      </c>
      <c r="AG686" s="98">
        <v>5</v>
      </c>
      <c r="AH686" s="98">
        <v>119517</v>
      </c>
      <c r="AI686" s="240"/>
      <c r="AJ686" s="240"/>
      <c r="AK686" s="240" t="s">
        <v>5883</v>
      </c>
      <c r="AL686" s="115">
        <v>6</v>
      </c>
      <c r="AM686" s="240">
        <v>2</v>
      </c>
      <c r="AN686" s="240">
        <v>4</v>
      </c>
      <c r="AO686" s="240"/>
      <c r="AP686" s="320"/>
      <c r="AQ686" s="115">
        <v>318</v>
      </c>
      <c r="AR686" s="115" t="s">
        <v>5206</v>
      </c>
      <c r="AS686" s="115" t="s">
        <v>5206</v>
      </c>
      <c r="AT686" s="115" t="s">
        <v>7980</v>
      </c>
      <c r="AU686" s="329">
        <v>104536</v>
      </c>
      <c r="AV686" s="109">
        <v>328.72955974842768</v>
      </c>
      <c r="AW686" s="98">
        <v>3000</v>
      </c>
      <c r="AX686" s="98"/>
      <c r="AY686" s="98">
        <v>1000</v>
      </c>
      <c r="AZ686" s="98">
        <v>2000</v>
      </c>
      <c r="BA686" s="98">
        <v>3000</v>
      </c>
      <c r="BB686" s="218">
        <v>33</v>
      </c>
      <c r="BC686" s="218">
        <v>50</v>
      </c>
      <c r="BD686" s="2011" t="s">
        <v>7979</v>
      </c>
      <c r="BE686" s="2011" t="s">
        <v>7978</v>
      </c>
      <c r="BF686" s="221"/>
      <c r="BG686" s="221"/>
      <c r="BH686" s="221"/>
      <c r="BI686" s="221"/>
      <c r="BJ686" s="221"/>
      <c r="BK686" s="300"/>
      <c r="BL686" s="300"/>
      <c r="BM686" s="2011" t="s">
        <v>7979</v>
      </c>
      <c r="BN686" s="2012" t="s">
        <v>7978</v>
      </c>
      <c r="BO686" s="240">
        <v>1</v>
      </c>
      <c r="BP686" s="240"/>
      <c r="BQ686" s="240">
        <v>1</v>
      </c>
      <c r="BR686" s="240"/>
      <c r="BS686" s="115">
        <v>1</v>
      </c>
      <c r="BT686" s="240">
        <v>12</v>
      </c>
      <c r="BU686" s="240">
        <v>2</v>
      </c>
      <c r="BV686" s="240"/>
      <c r="BW686" s="240"/>
      <c r="BX686" s="240">
        <v>50</v>
      </c>
      <c r="BY686" s="299"/>
      <c r="BZ686" s="299"/>
      <c r="CA686" s="299"/>
      <c r="CB686" s="299"/>
      <c r="CC686" s="299"/>
    </row>
    <row r="687" spans="1:81" s="1971" customFormat="1" ht="16.5" customHeight="1">
      <c r="A687" s="240">
        <v>606</v>
      </c>
      <c r="B687" s="240" t="s">
        <v>7741</v>
      </c>
      <c r="C687" s="240" t="s">
        <v>7814</v>
      </c>
      <c r="D687" s="240" t="s">
        <v>5426</v>
      </c>
      <c r="E687" s="240" t="s">
        <v>4944</v>
      </c>
      <c r="F687" s="240" t="s">
        <v>7977</v>
      </c>
      <c r="G687" s="2008" t="s">
        <v>7976</v>
      </c>
      <c r="H687" s="240" t="s">
        <v>7975</v>
      </c>
      <c r="I687" s="240" t="s">
        <v>20382</v>
      </c>
      <c r="J687" s="240" t="s">
        <v>4921</v>
      </c>
      <c r="K687" s="2009" t="s">
        <v>20429</v>
      </c>
      <c r="L687" s="2009" t="s">
        <v>7974</v>
      </c>
      <c r="M687" s="2030" t="s">
        <v>7973</v>
      </c>
      <c r="N687" s="2010" t="s">
        <v>4921</v>
      </c>
      <c r="O687" s="2010" t="s">
        <v>4936</v>
      </c>
      <c r="P687" s="2010" t="s">
        <v>4917</v>
      </c>
      <c r="Q687" s="112">
        <v>69452</v>
      </c>
      <c r="R687" s="112">
        <v>5841</v>
      </c>
      <c r="S687" s="112">
        <v>1291</v>
      </c>
      <c r="T687" s="112">
        <v>1169</v>
      </c>
      <c r="U687" s="112" t="s">
        <v>5141</v>
      </c>
      <c r="V687" s="112">
        <v>122</v>
      </c>
      <c r="W687" s="112">
        <v>331</v>
      </c>
      <c r="X687" s="218" t="s">
        <v>4935</v>
      </c>
      <c r="Y687" s="98">
        <v>273</v>
      </c>
      <c r="Z687" s="98"/>
      <c r="AA687" s="98">
        <v>341</v>
      </c>
      <c r="AB687" s="98">
        <v>214</v>
      </c>
      <c r="AC687" s="98">
        <v>31</v>
      </c>
      <c r="AD687" s="112">
        <v>45</v>
      </c>
      <c r="AE687" s="112">
        <v>78</v>
      </c>
      <c r="AF687" s="216" t="s">
        <v>7972</v>
      </c>
      <c r="AG687" s="98">
        <v>930</v>
      </c>
      <c r="AH687" s="98">
        <v>997</v>
      </c>
      <c r="AI687" s="240" t="s">
        <v>7971</v>
      </c>
      <c r="AJ687" s="240" t="s">
        <v>7970</v>
      </c>
      <c r="AK687" s="240" t="s">
        <v>4911</v>
      </c>
      <c r="AL687" s="115">
        <v>2</v>
      </c>
      <c r="AM687" s="240"/>
      <c r="AN687" s="240">
        <v>1</v>
      </c>
      <c r="AO687" s="240">
        <v>1</v>
      </c>
      <c r="AP687" s="240"/>
      <c r="AQ687" s="115">
        <v>245</v>
      </c>
      <c r="AR687" s="115" t="s">
        <v>7969</v>
      </c>
      <c r="AS687" s="115" t="s">
        <v>7969</v>
      </c>
      <c r="AT687" s="115" t="s">
        <v>7968</v>
      </c>
      <c r="AU687" s="109">
        <v>30208</v>
      </c>
      <c r="AV687" s="109">
        <v>123.29795918367347</v>
      </c>
      <c r="AW687" s="98">
        <v>3000</v>
      </c>
      <c r="AX687" s="98"/>
      <c r="AY687" s="98">
        <v>1000</v>
      </c>
      <c r="AZ687" s="98">
        <v>2000</v>
      </c>
      <c r="BA687" s="98">
        <v>2000</v>
      </c>
      <c r="BB687" s="218">
        <v>30</v>
      </c>
      <c r="BC687" s="218" t="s">
        <v>7967</v>
      </c>
      <c r="BD687" s="218" t="s">
        <v>7966</v>
      </c>
      <c r="BE687" s="2011" t="s">
        <v>7965</v>
      </c>
      <c r="BF687" s="221"/>
      <c r="BG687" s="221"/>
      <c r="BH687" s="221"/>
      <c r="BI687" s="221"/>
      <c r="BJ687" s="221"/>
      <c r="BK687" s="218"/>
      <c r="BL687" s="218"/>
      <c r="BM687" s="2011"/>
      <c r="BN687" s="2012" t="s">
        <v>4908</v>
      </c>
      <c r="BO687" s="240">
        <v>1</v>
      </c>
      <c r="BP687" s="240"/>
      <c r="BQ687" s="240">
        <v>1</v>
      </c>
      <c r="BR687" s="240"/>
      <c r="BS687" s="115"/>
      <c r="BT687" s="240">
        <v>2</v>
      </c>
      <c r="BU687" s="240">
        <v>9</v>
      </c>
      <c r="BV687" s="240"/>
      <c r="BW687" s="240"/>
      <c r="BX687" s="240">
        <v>5</v>
      </c>
      <c r="BY687" s="240"/>
      <c r="BZ687" s="240"/>
      <c r="CA687" s="240"/>
      <c r="CB687" s="240"/>
      <c r="CC687" s="240"/>
    </row>
    <row r="688" spans="1:81" s="1971" customFormat="1" ht="16.5" customHeight="1">
      <c r="A688" s="240">
        <v>607</v>
      </c>
      <c r="B688" s="240" t="s">
        <v>7741</v>
      </c>
      <c r="C688" s="240" t="s">
        <v>7964</v>
      </c>
      <c r="D688" s="240" t="s">
        <v>5426</v>
      </c>
      <c r="E688" s="240" t="s">
        <v>4944</v>
      </c>
      <c r="F688" s="240" t="s">
        <v>7963</v>
      </c>
      <c r="G688" s="2008" t="s">
        <v>7962</v>
      </c>
      <c r="H688" s="240" t="s">
        <v>7961</v>
      </c>
      <c r="I688" s="240" t="s">
        <v>7960</v>
      </c>
      <c r="J688" s="240" t="s">
        <v>4921</v>
      </c>
      <c r="K688" s="2009" t="s">
        <v>7959</v>
      </c>
      <c r="L688" s="2009" t="s">
        <v>7958</v>
      </c>
      <c r="M688" s="216"/>
      <c r="N688" s="2010" t="s">
        <v>4917</v>
      </c>
      <c r="O688" s="2010"/>
      <c r="P688" s="2010" t="s">
        <v>4917</v>
      </c>
      <c r="Q688" s="112">
        <v>8439</v>
      </c>
      <c r="R688" s="112">
        <v>1294</v>
      </c>
      <c r="S688" s="112">
        <v>648</v>
      </c>
      <c r="T688" s="112">
        <v>610</v>
      </c>
      <c r="U688" s="112" t="s">
        <v>5382</v>
      </c>
      <c r="V688" s="112">
        <v>38</v>
      </c>
      <c r="W688" s="112">
        <v>75</v>
      </c>
      <c r="X688" s="218" t="s">
        <v>4935</v>
      </c>
      <c r="Y688" s="98">
        <v>36</v>
      </c>
      <c r="Z688" s="98">
        <v>18</v>
      </c>
      <c r="AA688" s="98">
        <v>160</v>
      </c>
      <c r="AB688" s="98">
        <v>38</v>
      </c>
      <c r="AC688" s="98"/>
      <c r="AD688" s="112"/>
      <c r="AE688" s="112" t="s">
        <v>7957</v>
      </c>
      <c r="AF688" s="216" t="s">
        <v>7956</v>
      </c>
      <c r="AG688" s="98">
        <v>426</v>
      </c>
      <c r="AH688" s="98">
        <v>1273</v>
      </c>
      <c r="AI688" s="240" t="s">
        <v>7955</v>
      </c>
      <c r="AJ688" s="240" t="s">
        <v>7954</v>
      </c>
      <c r="AK688" s="240" t="s">
        <v>4950</v>
      </c>
      <c r="AL688" s="115"/>
      <c r="AM688" s="240"/>
      <c r="AN688" s="240"/>
      <c r="AO688" s="240"/>
      <c r="AP688" s="240"/>
      <c r="AQ688" s="137">
        <v>175</v>
      </c>
      <c r="AR688" s="115" t="s">
        <v>4932</v>
      </c>
      <c r="AS688" s="115" t="s">
        <v>4932</v>
      </c>
      <c r="AT688" s="115" t="s">
        <v>7953</v>
      </c>
      <c r="AU688" s="329">
        <v>5735</v>
      </c>
      <c r="AV688" s="109">
        <v>32.771428571428572</v>
      </c>
      <c r="AW688" s="98"/>
      <c r="AX688" s="98"/>
      <c r="AY688" s="98"/>
      <c r="AZ688" s="98"/>
      <c r="BA688" s="98"/>
      <c r="BB688" s="218"/>
      <c r="BC688" s="218"/>
      <c r="BD688" s="218"/>
      <c r="BE688" s="2011" t="s">
        <v>4908</v>
      </c>
      <c r="BF688" s="221"/>
      <c r="BG688" s="221"/>
      <c r="BH688" s="221"/>
      <c r="BI688" s="221"/>
      <c r="BJ688" s="221"/>
      <c r="BK688" s="218"/>
      <c r="BL688" s="218"/>
      <c r="BM688" s="2011"/>
      <c r="BN688" s="2012"/>
      <c r="BO688" s="240">
        <v>1</v>
      </c>
      <c r="BP688" s="240"/>
      <c r="BQ688" s="240">
        <v>1</v>
      </c>
      <c r="BR688" s="240">
        <v>1</v>
      </c>
      <c r="BS688" s="115"/>
      <c r="BT688" s="240">
        <v>1</v>
      </c>
      <c r="BU688" s="240"/>
      <c r="BV688" s="240"/>
      <c r="BW688" s="240"/>
      <c r="BX688" s="240"/>
      <c r="BY688" s="240"/>
      <c r="BZ688" s="240"/>
      <c r="CA688" s="240"/>
      <c r="CB688" s="240"/>
      <c r="CC688" s="240"/>
    </row>
    <row r="689" spans="1:81" s="1971" customFormat="1" ht="16.5" customHeight="1">
      <c r="A689" s="240">
        <v>608</v>
      </c>
      <c r="B689" s="217" t="s">
        <v>7741</v>
      </c>
      <c r="C689" s="217" t="s">
        <v>7952</v>
      </c>
      <c r="D689" s="217" t="s">
        <v>5426</v>
      </c>
      <c r="E689" s="240" t="s">
        <v>5429</v>
      </c>
      <c r="F689" s="217" t="s">
        <v>7951</v>
      </c>
      <c r="G689" s="2292" t="s">
        <v>7950</v>
      </c>
      <c r="H689" s="240" t="s">
        <v>7949</v>
      </c>
      <c r="I689" s="240" t="s">
        <v>7948</v>
      </c>
      <c r="J689" s="240" t="s">
        <v>4917</v>
      </c>
      <c r="K689" s="2009" t="s">
        <v>5429</v>
      </c>
      <c r="L689" s="2009" t="s">
        <v>5429</v>
      </c>
      <c r="M689" s="216"/>
      <c r="N689" s="2010" t="s">
        <v>4917</v>
      </c>
      <c r="O689" s="2010"/>
      <c r="P689" s="2010" t="s">
        <v>4917</v>
      </c>
      <c r="Q689" s="112">
        <v>232</v>
      </c>
      <c r="R689" s="112">
        <v>410</v>
      </c>
      <c r="S689" s="112">
        <v>185</v>
      </c>
      <c r="T689" s="112">
        <v>185</v>
      </c>
      <c r="U689" s="112" t="s">
        <v>6081</v>
      </c>
      <c r="V689" s="112"/>
      <c r="W689" s="112">
        <v>100</v>
      </c>
      <c r="X689" s="218" t="s">
        <v>4935</v>
      </c>
      <c r="Y689" s="98"/>
      <c r="Z689" s="98"/>
      <c r="AA689" s="98"/>
      <c r="AB689" s="98"/>
      <c r="AC689" s="98"/>
      <c r="AD689" s="112"/>
      <c r="AE689" s="112">
        <v>10</v>
      </c>
      <c r="AF689" s="2411" t="s">
        <v>7947</v>
      </c>
      <c r="AG689" s="98">
        <v>300</v>
      </c>
      <c r="AH689" s="98">
        <v>650</v>
      </c>
      <c r="AI689" s="218"/>
      <c r="AJ689" s="218"/>
      <c r="AK689" s="240"/>
      <c r="AL689" s="115"/>
      <c r="AM689" s="240"/>
      <c r="AN689" s="240"/>
      <c r="AO689" s="240"/>
      <c r="AP689" s="240"/>
      <c r="AQ689" s="115">
        <v>200</v>
      </c>
      <c r="AR689" s="115" t="s">
        <v>4932</v>
      </c>
      <c r="AS689" s="115" t="s">
        <v>5839</v>
      </c>
      <c r="AT689" s="115" t="s">
        <v>7946</v>
      </c>
      <c r="AU689" s="109">
        <v>200</v>
      </c>
      <c r="AV689" s="109">
        <v>1</v>
      </c>
      <c r="AW689" s="98"/>
      <c r="AX689" s="98"/>
      <c r="AY689" s="98"/>
      <c r="AZ689" s="98"/>
      <c r="BA689" s="98"/>
      <c r="BB689" s="218"/>
      <c r="BC689" s="218"/>
      <c r="BD689" s="218"/>
      <c r="BE689" s="218" t="s">
        <v>4908</v>
      </c>
      <c r="BF689" s="221"/>
      <c r="BG689" s="221"/>
      <c r="BH689" s="221"/>
      <c r="BI689" s="221"/>
      <c r="BJ689" s="221"/>
      <c r="BK689" s="218"/>
      <c r="BL689" s="218"/>
      <c r="BM689" s="218"/>
      <c r="BN689" s="2412" t="s">
        <v>4908</v>
      </c>
      <c r="BO689" s="240"/>
      <c r="BP689" s="240"/>
      <c r="BQ689" s="240"/>
      <c r="BR689" s="240"/>
      <c r="BS689" s="115"/>
      <c r="BT689" s="240">
        <v>1</v>
      </c>
      <c r="BU689" s="240"/>
      <c r="BV689" s="240"/>
      <c r="BW689" s="240"/>
      <c r="BX689" s="240"/>
      <c r="BY689" s="240"/>
      <c r="BZ689" s="240"/>
      <c r="CA689" s="240"/>
      <c r="CB689" s="240"/>
      <c r="CC689" s="240"/>
    </row>
    <row r="690" spans="1:81" s="1971" customFormat="1" ht="16.5" customHeight="1">
      <c r="A690" s="240">
        <v>609</v>
      </c>
      <c r="B690" s="240" t="s">
        <v>7741</v>
      </c>
      <c r="C690" s="240" t="s">
        <v>7740</v>
      </c>
      <c r="D690" s="240" t="s">
        <v>5426</v>
      </c>
      <c r="E690" s="240" t="s">
        <v>4944</v>
      </c>
      <c r="F690" s="240" t="s">
        <v>7945</v>
      </c>
      <c r="G690" s="2008" t="s">
        <v>7944</v>
      </c>
      <c r="H690" s="240" t="s">
        <v>7943</v>
      </c>
      <c r="I690" s="240" t="s">
        <v>7942</v>
      </c>
      <c r="J690" s="216" t="s">
        <v>4921</v>
      </c>
      <c r="K690" s="2009" t="s">
        <v>7941</v>
      </c>
      <c r="L690" s="2013" t="s">
        <v>7940</v>
      </c>
      <c r="M690" s="2030" t="s">
        <v>7939</v>
      </c>
      <c r="N690" s="2010" t="s">
        <v>4917</v>
      </c>
      <c r="O690" s="2010"/>
      <c r="P690" s="2010" t="s">
        <v>4917</v>
      </c>
      <c r="Q690" s="112">
        <v>1194</v>
      </c>
      <c r="R690" s="112">
        <v>802</v>
      </c>
      <c r="S690" s="112">
        <v>480</v>
      </c>
      <c r="T690" s="112">
        <v>359</v>
      </c>
      <c r="U690" s="112" t="s">
        <v>6072</v>
      </c>
      <c r="V690" s="112">
        <v>121</v>
      </c>
      <c r="W690" s="112">
        <v>71</v>
      </c>
      <c r="X690" s="218" t="s">
        <v>4935</v>
      </c>
      <c r="Y690" s="98"/>
      <c r="Z690" s="98">
        <v>13</v>
      </c>
      <c r="AA690" s="98">
        <v>768</v>
      </c>
      <c r="AB690" s="98">
        <v>48</v>
      </c>
      <c r="AC690" s="98" t="s">
        <v>6464</v>
      </c>
      <c r="AD690" s="112"/>
      <c r="AE690" s="112"/>
      <c r="AF690" s="216" t="s">
        <v>7938</v>
      </c>
      <c r="AG690" s="98">
        <v>182</v>
      </c>
      <c r="AH690" s="98">
        <v>1379</v>
      </c>
      <c r="AI690" s="240" t="s">
        <v>7937</v>
      </c>
      <c r="AJ690" s="240" t="s">
        <v>7936</v>
      </c>
      <c r="AK690" s="240" t="s">
        <v>5415</v>
      </c>
      <c r="AL690" s="115">
        <v>10</v>
      </c>
      <c r="AM690" s="240">
        <v>1</v>
      </c>
      <c r="AN690" s="240">
        <v>1</v>
      </c>
      <c r="AO690" s="240">
        <v>8</v>
      </c>
      <c r="AP690" s="240"/>
      <c r="AQ690" s="115">
        <v>319</v>
      </c>
      <c r="AR690" s="94" t="s">
        <v>4932</v>
      </c>
      <c r="AS690" s="94" t="s">
        <v>4932</v>
      </c>
      <c r="AT690" s="115" t="s">
        <v>7935</v>
      </c>
      <c r="AU690" s="109">
        <v>359620</v>
      </c>
      <c r="AV690" s="109">
        <v>1127.3354231974922</v>
      </c>
      <c r="AW690" s="98"/>
      <c r="AX690" s="98"/>
      <c r="AY690" s="98"/>
      <c r="AZ690" s="98"/>
      <c r="BA690" s="98"/>
      <c r="BB690" s="218"/>
      <c r="BC690" s="218"/>
      <c r="BD690" s="218"/>
      <c r="BE690" s="2011" t="s">
        <v>4908</v>
      </c>
      <c r="BF690" s="221"/>
      <c r="BG690" s="221"/>
      <c r="BH690" s="221"/>
      <c r="BI690" s="221"/>
      <c r="BJ690" s="221"/>
      <c r="BK690" s="218"/>
      <c r="BL690" s="218"/>
      <c r="BM690" s="2011"/>
      <c r="BN690" s="2012" t="s">
        <v>4908</v>
      </c>
      <c r="BO690" s="240">
        <v>2</v>
      </c>
      <c r="BP690" s="240"/>
      <c r="BQ690" s="240">
        <v>2</v>
      </c>
      <c r="BR690" s="115"/>
      <c r="BS690" s="115"/>
      <c r="BT690" s="115">
        <v>1</v>
      </c>
      <c r="BU690" s="240"/>
      <c r="BV690" s="240"/>
      <c r="BW690" s="240"/>
      <c r="BX690" s="240">
        <v>9</v>
      </c>
      <c r="BY690" s="240"/>
      <c r="BZ690" s="240"/>
      <c r="CA690" s="240"/>
      <c r="CB690" s="240"/>
      <c r="CC690" s="240"/>
    </row>
    <row r="691" spans="1:81" s="1971" customFormat="1" ht="16.5" customHeight="1">
      <c r="A691" s="240">
        <v>610</v>
      </c>
      <c r="B691" s="240" t="s">
        <v>7741</v>
      </c>
      <c r="C691" s="240" t="s">
        <v>7772</v>
      </c>
      <c r="D691" s="240" t="s">
        <v>5426</v>
      </c>
      <c r="E691" s="240" t="s">
        <v>4944</v>
      </c>
      <c r="F691" s="240" t="s">
        <v>7934</v>
      </c>
      <c r="G691" s="2008" t="s">
        <v>7933</v>
      </c>
      <c r="H691" s="240" t="s">
        <v>7932</v>
      </c>
      <c r="I691" s="240" t="s">
        <v>7931</v>
      </c>
      <c r="J691" s="240" t="s">
        <v>4921</v>
      </c>
      <c r="K691" s="240" t="s">
        <v>7930</v>
      </c>
      <c r="L691" s="2413" t="s">
        <v>7929</v>
      </c>
      <c r="M691" s="240" t="s">
        <v>7928</v>
      </c>
      <c r="N691" s="240" t="s">
        <v>4953</v>
      </c>
      <c r="O691" s="240"/>
      <c r="P691" s="2010" t="s">
        <v>4953</v>
      </c>
      <c r="Q691" s="112">
        <v>958</v>
      </c>
      <c r="R691" s="112">
        <v>1869</v>
      </c>
      <c r="S691" s="112">
        <v>311</v>
      </c>
      <c r="T691" s="112"/>
      <c r="U691" s="112"/>
      <c r="V691" s="112">
        <v>311</v>
      </c>
      <c r="W691" s="112">
        <v>98</v>
      </c>
      <c r="X691" s="218" t="s">
        <v>4935</v>
      </c>
      <c r="Y691" s="98">
        <v>31</v>
      </c>
      <c r="Z691" s="98"/>
      <c r="AA691" s="98"/>
      <c r="AB691" s="98">
        <v>45</v>
      </c>
      <c r="AC691" s="98"/>
      <c r="AD691" s="112"/>
      <c r="AE691" s="112">
        <v>23</v>
      </c>
      <c r="AF691" s="240" t="s">
        <v>7927</v>
      </c>
      <c r="AG691" s="98">
        <v>1376</v>
      </c>
      <c r="AH691" s="98">
        <v>1423</v>
      </c>
      <c r="AI691" s="240"/>
      <c r="AJ691" s="240"/>
      <c r="AK691" s="240" t="s">
        <v>5415</v>
      </c>
      <c r="AL691" s="115">
        <v>1</v>
      </c>
      <c r="AM691" s="240">
        <v>1</v>
      </c>
      <c r="AN691" s="240"/>
      <c r="AO691" s="240"/>
      <c r="AP691" s="240"/>
      <c r="AQ691" s="115">
        <v>258</v>
      </c>
      <c r="AR691" s="186" t="s">
        <v>7926</v>
      </c>
      <c r="AS691" s="186" t="s">
        <v>7926</v>
      </c>
      <c r="AT691" s="115" t="s">
        <v>7925</v>
      </c>
      <c r="AU691" s="109">
        <v>27494</v>
      </c>
      <c r="AV691" s="109">
        <v>106.56589147286822</v>
      </c>
      <c r="AW691" s="98"/>
      <c r="AX691" s="98"/>
      <c r="AY691" s="98"/>
      <c r="AZ691" s="98"/>
      <c r="BA691" s="98"/>
      <c r="BB691" s="218"/>
      <c r="BC691" s="218"/>
      <c r="BD691" s="2011"/>
      <c r="BE691" s="2011"/>
      <c r="BF691" s="221">
        <v>1000</v>
      </c>
      <c r="BG691" s="221"/>
      <c r="BH691" s="221">
        <v>500</v>
      </c>
      <c r="BI691" s="221">
        <v>700</v>
      </c>
      <c r="BJ691" s="221">
        <v>1000</v>
      </c>
      <c r="BK691" s="218">
        <v>30</v>
      </c>
      <c r="BL691" s="218">
        <v>50</v>
      </c>
      <c r="BM691" s="2293" t="s">
        <v>7924</v>
      </c>
      <c r="BN691" s="2294" t="s">
        <v>7923</v>
      </c>
      <c r="BO691" s="240"/>
      <c r="BP691" s="240"/>
      <c r="BQ691" s="240"/>
      <c r="BR691" s="115"/>
      <c r="BS691" s="115">
        <v>1</v>
      </c>
      <c r="BT691" s="115"/>
      <c r="BU691" s="240"/>
      <c r="BV691" s="240">
        <v>1</v>
      </c>
      <c r="BW691" s="240"/>
      <c r="BX691" s="240">
        <v>20</v>
      </c>
      <c r="BY691" s="240"/>
      <c r="BZ691" s="240"/>
      <c r="CA691" s="240"/>
      <c r="CB691" s="240"/>
      <c r="CC691" s="240"/>
    </row>
    <row r="692" spans="1:81" s="1971" customFormat="1" ht="16.5" customHeight="1">
      <c r="A692" s="240">
        <v>611</v>
      </c>
      <c r="B692" s="240" t="s">
        <v>7741</v>
      </c>
      <c r="C692" s="240" t="s">
        <v>7765</v>
      </c>
      <c r="D692" s="240" t="s">
        <v>5426</v>
      </c>
      <c r="E692" s="240" t="s">
        <v>5429</v>
      </c>
      <c r="F692" s="240" t="s">
        <v>7922</v>
      </c>
      <c r="G692" s="2008" t="s">
        <v>7921</v>
      </c>
      <c r="H692" s="240" t="s">
        <v>7920</v>
      </c>
      <c r="I692" s="240" t="s">
        <v>7919</v>
      </c>
      <c r="J692" s="240" t="s">
        <v>4953</v>
      </c>
      <c r="K692" s="2009" t="s">
        <v>5429</v>
      </c>
      <c r="L692" s="2009" t="s">
        <v>5429</v>
      </c>
      <c r="M692" s="216" t="s">
        <v>7918</v>
      </c>
      <c r="N692" s="2010" t="s">
        <v>4917</v>
      </c>
      <c r="O692" s="2010"/>
      <c r="P692" s="2010" t="s">
        <v>4917</v>
      </c>
      <c r="Q692" s="112">
        <v>76056</v>
      </c>
      <c r="R692" s="112">
        <v>1224</v>
      </c>
      <c r="S692" s="112">
        <v>648</v>
      </c>
      <c r="T692" s="112">
        <v>648</v>
      </c>
      <c r="U692" s="112"/>
      <c r="V692" s="112"/>
      <c r="W692" s="112">
        <v>72</v>
      </c>
      <c r="X692" s="218" t="s">
        <v>5040</v>
      </c>
      <c r="Y692" s="98"/>
      <c r="Z692" s="98">
        <v>24</v>
      </c>
      <c r="AA692" s="98">
        <v>697</v>
      </c>
      <c r="AB692" s="98">
        <v>36</v>
      </c>
      <c r="AC692" s="98"/>
      <c r="AD692" s="112"/>
      <c r="AE692" s="112">
        <v>26</v>
      </c>
      <c r="AF692" s="216" t="s">
        <v>7917</v>
      </c>
      <c r="AG692" s="98">
        <v>89</v>
      </c>
      <c r="AH692" s="98">
        <v>89</v>
      </c>
      <c r="AI692" s="240"/>
      <c r="AJ692" s="240"/>
      <c r="AK692" s="240"/>
      <c r="AL692" s="115"/>
      <c r="AM692" s="240"/>
      <c r="AN692" s="240"/>
      <c r="AO692" s="240"/>
      <c r="AP692" s="240"/>
      <c r="AQ692" s="115">
        <v>312</v>
      </c>
      <c r="AR692" s="115" t="s">
        <v>4932</v>
      </c>
      <c r="AS692" s="115" t="s">
        <v>4932</v>
      </c>
      <c r="AT692" s="115" t="s">
        <v>7916</v>
      </c>
      <c r="AU692" s="109">
        <v>7493</v>
      </c>
      <c r="AV692" s="109">
        <v>24.016025641025642</v>
      </c>
      <c r="AW692" s="98"/>
      <c r="AX692" s="98"/>
      <c r="AY692" s="98"/>
      <c r="AZ692" s="98"/>
      <c r="BA692" s="98"/>
      <c r="BB692" s="218"/>
      <c r="BC692" s="218"/>
      <c r="BD692" s="218"/>
      <c r="BE692" s="2011" t="s">
        <v>4908</v>
      </c>
      <c r="BF692" s="221"/>
      <c r="BG692" s="221"/>
      <c r="BH692" s="221"/>
      <c r="BI692" s="221"/>
      <c r="BJ692" s="221"/>
      <c r="BK692" s="218"/>
      <c r="BL692" s="218"/>
      <c r="BM692" s="2011"/>
      <c r="BN692" s="2012" t="s">
        <v>4908</v>
      </c>
      <c r="BO692" s="240"/>
      <c r="BP692" s="240"/>
      <c r="BQ692" s="240"/>
      <c r="BR692" s="115"/>
      <c r="BS692" s="115"/>
      <c r="BT692" s="115">
        <v>2</v>
      </c>
      <c r="BU692" s="240"/>
      <c r="BV692" s="240"/>
      <c r="BW692" s="240"/>
      <c r="BX692" s="240"/>
      <c r="BY692" s="240"/>
      <c r="BZ692" s="240"/>
      <c r="CA692" s="240"/>
      <c r="CB692" s="240"/>
      <c r="CC692" s="240"/>
    </row>
    <row r="693" spans="1:81" s="1971" customFormat="1" ht="16.5" customHeight="1">
      <c r="A693" s="240">
        <v>612</v>
      </c>
      <c r="B693" s="240" t="s">
        <v>2306</v>
      </c>
      <c r="C693" s="240" t="s">
        <v>2334</v>
      </c>
      <c r="D693" s="240" t="s">
        <v>5986</v>
      </c>
      <c r="E693" s="240" t="s">
        <v>4926</v>
      </c>
      <c r="F693" s="240" t="s">
        <v>7915</v>
      </c>
      <c r="G693" s="2145" t="s">
        <v>7914</v>
      </c>
      <c r="H693" s="216" t="s">
        <v>7913</v>
      </c>
      <c r="I693" s="216" t="s">
        <v>7912</v>
      </c>
      <c r="J693" s="216" t="s">
        <v>4993</v>
      </c>
      <c r="K693" s="216" t="s">
        <v>7911</v>
      </c>
      <c r="L693" s="216" t="s">
        <v>7910</v>
      </c>
      <c r="M693" s="216" t="s">
        <v>7909</v>
      </c>
      <c r="N693" s="2010" t="s">
        <v>4917</v>
      </c>
      <c r="O693" s="216"/>
      <c r="P693" s="2010" t="s">
        <v>4917</v>
      </c>
      <c r="Q693" s="112">
        <v>104280</v>
      </c>
      <c r="R693" s="112">
        <v>6153</v>
      </c>
      <c r="S693" s="112">
        <v>3759</v>
      </c>
      <c r="T693" s="112">
        <v>3579</v>
      </c>
      <c r="U693" s="112" t="s">
        <v>7908</v>
      </c>
      <c r="V693" s="112">
        <v>180</v>
      </c>
      <c r="W693" s="112">
        <v>410</v>
      </c>
      <c r="X693" s="218" t="s">
        <v>5029</v>
      </c>
      <c r="Y693" s="98">
        <v>160</v>
      </c>
      <c r="Z693" s="98"/>
      <c r="AA693" s="98"/>
      <c r="AB693" s="98">
        <v>85</v>
      </c>
      <c r="AC693" s="98"/>
      <c r="AD693" s="112"/>
      <c r="AE693" s="112" t="s">
        <v>7907</v>
      </c>
      <c r="AF693" s="216" t="s">
        <v>7906</v>
      </c>
      <c r="AG693" s="298">
        <v>2272</v>
      </c>
      <c r="AH693" s="298">
        <v>4664</v>
      </c>
      <c r="AI693" s="240"/>
      <c r="AJ693" s="240"/>
      <c r="AK693" s="216" t="s">
        <v>6616</v>
      </c>
      <c r="AL693" s="94">
        <v>1</v>
      </c>
      <c r="AM693" s="216"/>
      <c r="AN693" s="216">
        <v>1</v>
      </c>
      <c r="AO693" s="216"/>
      <c r="AP693" s="216"/>
      <c r="AQ693" s="94">
        <v>316</v>
      </c>
      <c r="AR693" s="115" t="s">
        <v>4932</v>
      </c>
      <c r="AS693" s="115" t="s">
        <v>4932</v>
      </c>
      <c r="AT693" s="94" t="s">
        <v>7905</v>
      </c>
      <c r="AU693" s="109">
        <v>63020</v>
      </c>
      <c r="AV693" s="109">
        <v>199.43037974683546</v>
      </c>
      <c r="AW693" s="98"/>
      <c r="AX693" s="98"/>
      <c r="AY693" s="98"/>
      <c r="AZ693" s="98"/>
      <c r="BA693" s="98"/>
      <c r="BB693" s="218"/>
      <c r="BC693" s="218"/>
      <c r="BD693" s="2011"/>
      <c r="BE693" s="2011" t="s">
        <v>4908</v>
      </c>
      <c r="BF693" s="221"/>
      <c r="BG693" s="221"/>
      <c r="BH693" s="221"/>
      <c r="BI693" s="221"/>
      <c r="BJ693" s="221"/>
      <c r="BK693" s="218"/>
      <c r="BL693" s="218"/>
      <c r="BM693" s="2011"/>
      <c r="BN693" s="2012"/>
      <c r="BO693" s="240">
        <v>1</v>
      </c>
      <c r="BP693" s="240"/>
      <c r="BQ693" s="240">
        <v>1</v>
      </c>
      <c r="BR693" s="115"/>
      <c r="BS693" s="115"/>
      <c r="BT693" s="115">
        <v>4</v>
      </c>
      <c r="BU693" s="240">
        <v>8</v>
      </c>
      <c r="BV693" s="240"/>
      <c r="BW693" s="240"/>
      <c r="BX693" s="240"/>
      <c r="BY693" s="240"/>
      <c r="BZ693" s="240"/>
      <c r="CA693" s="240"/>
      <c r="CB693" s="240"/>
      <c r="CC693" s="240"/>
    </row>
    <row r="694" spans="1:81" s="1971" customFormat="1" ht="16.5" customHeight="1">
      <c r="A694" s="240">
        <v>613</v>
      </c>
      <c r="B694" s="240" t="s">
        <v>7741</v>
      </c>
      <c r="C694" s="240" t="s">
        <v>7740</v>
      </c>
      <c r="D694" s="240" t="s">
        <v>5426</v>
      </c>
      <c r="E694" s="240" t="s">
        <v>4944</v>
      </c>
      <c r="F694" s="240" t="s">
        <v>7904</v>
      </c>
      <c r="G694" s="2008" t="s">
        <v>7903</v>
      </c>
      <c r="H694" s="240" t="s">
        <v>7902</v>
      </c>
      <c r="I694" s="240" t="s">
        <v>7901</v>
      </c>
      <c r="J694" s="240" t="s">
        <v>4921</v>
      </c>
      <c r="K694" s="2009" t="s">
        <v>7900</v>
      </c>
      <c r="L694" s="2009" t="s">
        <v>7899</v>
      </c>
      <c r="M694" s="2414" t="s">
        <v>7898</v>
      </c>
      <c r="N694" s="2010" t="s">
        <v>4917</v>
      </c>
      <c r="O694" s="2010"/>
      <c r="P694" s="2010" t="s">
        <v>4917</v>
      </c>
      <c r="Q694" s="112">
        <v>8532</v>
      </c>
      <c r="R694" s="112">
        <v>2241.5100000000002</v>
      </c>
      <c r="S694" s="112">
        <v>641</v>
      </c>
      <c r="T694" s="112">
        <v>443</v>
      </c>
      <c r="U694" s="112" t="s">
        <v>5141</v>
      </c>
      <c r="V694" s="112">
        <v>198</v>
      </c>
      <c r="W694" s="112">
        <v>113</v>
      </c>
      <c r="X694" s="218" t="s">
        <v>4935</v>
      </c>
      <c r="Y694" s="98">
        <v>281</v>
      </c>
      <c r="Z694" s="98">
        <v>74</v>
      </c>
      <c r="AA694" s="98">
        <v>5109</v>
      </c>
      <c r="AB694" s="98">
        <v>74</v>
      </c>
      <c r="AC694" s="98"/>
      <c r="AD694" s="112"/>
      <c r="AE694" s="112">
        <v>74</v>
      </c>
      <c r="AF694" s="216" t="s">
        <v>7897</v>
      </c>
      <c r="AG694" s="98">
        <v>4967</v>
      </c>
      <c r="AH694" s="98">
        <v>11791</v>
      </c>
      <c r="AI694" s="240" t="s">
        <v>7896</v>
      </c>
      <c r="AJ694" s="240" t="s">
        <v>7895</v>
      </c>
      <c r="AK694" s="240" t="s">
        <v>5415</v>
      </c>
      <c r="AL694" s="115">
        <v>5</v>
      </c>
      <c r="AM694" s="240"/>
      <c r="AN694" s="240">
        <v>1</v>
      </c>
      <c r="AO694" s="240">
        <v>4</v>
      </c>
      <c r="AP694" s="240"/>
      <c r="AQ694" s="115">
        <v>282</v>
      </c>
      <c r="AR694" s="115" t="s">
        <v>4932</v>
      </c>
      <c r="AS694" s="115" t="s">
        <v>4932</v>
      </c>
      <c r="AT694" s="115" t="s">
        <v>7894</v>
      </c>
      <c r="AU694" s="109">
        <v>25660</v>
      </c>
      <c r="AV694" s="109">
        <v>90.99290780141844</v>
      </c>
      <c r="AW694" s="98"/>
      <c r="AX694" s="98"/>
      <c r="AY694" s="98"/>
      <c r="AZ694" s="98"/>
      <c r="BA694" s="98"/>
      <c r="BB694" s="218"/>
      <c r="BC694" s="218"/>
      <c r="BD694" s="218"/>
      <c r="BE694" s="2011" t="s">
        <v>4908</v>
      </c>
      <c r="BF694" s="221"/>
      <c r="BG694" s="221"/>
      <c r="BH694" s="221"/>
      <c r="BI694" s="221"/>
      <c r="BJ694" s="221"/>
      <c r="BK694" s="218"/>
      <c r="BL694" s="218"/>
      <c r="BM694" s="2011"/>
      <c r="BN694" s="2012" t="s">
        <v>4908</v>
      </c>
      <c r="BO694" s="240">
        <v>3</v>
      </c>
      <c r="BP694" s="240"/>
      <c r="BQ694" s="240">
        <v>3</v>
      </c>
      <c r="BR694" s="115"/>
      <c r="BS694" s="115"/>
      <c r="BT694" s="115">
        <v>1</v>
      </c>
      <c r="BU694" s="240"/>
      <c r="BV694" s="240"/>
      <c r="BW694" s="240"/>
      <c r="BX694" s="240">
        <v>6</v>
      </c>
      <c r="BY694" s="240"/>
      <c r="BZ694" s="240"/>
      <c r="CA694" s="240"/>
      <c r="CB694" s="240"/>
      <c r="CC694" s="240"/>
    </row>
    <row r="695" spans="1:81" s="1971" customFormat="1" ht="16.5" customHeight="1">
      <c r="A695" s="240">
        <v>614</v>
      </c>
      <c r="B695" s="115" t="s">
        <v>7741</v>
      </c>
      <c r="C695" s="115" t="s">
        <v>7740</v>
      </c>
      <c r="D695" s="115" t="s">
        <v>5426</v>
      </c>
      <c r="E695" s="115" t="s">
        <v>5012</v>
      </c>
      <c r="F695" s="240" t="s">
        <v>7893</v>
      </c>
      <c r="G695" s="1967" t="s">
        <v>7892</v>
      </c>
      <c r="H695" s="115" t="s">
        <v>7891</v>
      </c>
      <c r="I695" s="115" t="s">
        <v>7890</v>
      </c>
      <c r="J695" s="115" t="s">
        <v>4921</v>
      </c>
      <c r="K695" s="2013" t="s">
        <v>7889</v>
      </c>
      <c r="L695" s="2013" t="s">
        <v>7888</v>
      </c>
      <c r="M695" s="94" t="s">
        <v>7887</v>
      </c>
      <c r="N695" s="2010" t="s">
        <v>4917</v>
      </c>
      <c r="O695" s="2001"/>
      <c r="P695" s="2010" t="s">
        <v>4917</v>
      </c>
      <c r="Q695" s="112">
        <v>769</v>
      </c>
      <c r="R695" s="112">
        <v>282</v>
      </c>
      <c r="S695" s="112">
        <v>134</v>
      </c>
      <c r="T695" s="112">
        <v>134</v>
      </c>
      <c r="U695" s="112" t="s">
        <v>6072</v>
      </c>
      <c r="V695" s="112"/>
      <c r="W695" s="112">
        <v>14</v>
      </c>
      <c r="X695" s="117" t="s">
        <v>4935</v>
      </c>
      <c r="Y695" s="112"/>
      <c r="Z695" s="112">
        <v>13</v>
      </c>
      <c r="AA695" s="112">
        <v>368</v>
      </c>
      <c r="AB695" s="112">
        <v>13</v>
      </c>
      <c r="AC695" s="112">
        <v>44</v>
      </c>
      <c r="AD695" s="112"/>
      <c r="AE695" s="112"/>
      <c r="AF695" s="94" t="s">
        <v>7886</v>
      </c>
      <c r="AG695" s="112">
        <v>212</v>
      </c>
      <c r="AH695" s="112">
        <v>212</v>
      </c>
      <c r="AI695" s="115"/>
      <c r="AJ695" s="115"/>
      <c r="AK695" s="115" t="s">
        <v>5183</v>
      </c>
      <c r="AL695" s="115">
        <v>18</v>
      </c>
      <c r="AM695" s="115"/>
      <c r="AN695" s="115">
        <v>15</v>
      </c>
      <c r="AO695" s="115">
        <v>3</v>
      </c>
      <c r="AP695" s="115"/>
      <c r="AQ695" s="115">
        <v>313</v>
      </c>
      <c r="AR695" s="94" t="s">
        <v>4932</v>
      </c>
      <c r="AS695" s="94" t="s">
        <v>4932</v>
      </c>
      <c r="AT695" s="115" t="s">
        <v>7885</v>
      </c>
      <c r="AU695" s="109">
        <v>160415</v>
      </c>
      <c r="AV695" s="109">
        <v>512.50798722044726</v>
      </c>
      <c r="AW695" s="112"/>
      <c r="AX695" s="112"/>
      <c r="AY695" s="112"/>
      <c r="AZ695" s="112"/>
      <c r="BA695" s="112"/>
      <c r="BB695" s="117"/>
      <c r="BC695" s="117"/>
      <c r="BD695" s="117"/>
      <c r="BE695" s="2002" t="s">
        <v>4908</v>
      </c>
      <c r="BF695" s="109"/>
      <c r="BG695" s="109"/>
      <c r="BH695" s="109"/>
      <c r="BI695" s="109"/>
      <c r="BJ695" s="109"/>
      <c r="BK695" s="117"/>
      <c r="BL695" s="117"/>
      <c r="BM695" s="2002"/>
      <c r="BN695" s="2003"/>
      <c r="BO695" s="115"/>
      <c r="BP695" s="115"/>
      <c r="BQ695" s="115"/>
      <c r="BR695" s="115"/>
      <c r="BS695" s="115"/>
      <c r="BT695" s="115"/>
      <c r="BU695" s="115">
        <v>3</v>
      </c>
      <c r="BV695" s="115"/>
      <c r="BW695" s="115"/>
      <c r="BX695" s="115">
        <v>249</v>
      </c>
      <c r="BY695" s="240"/>
      <c r="BZ695" s="115"/>
      <c r="CA695" s="115"/>
      <c r="CB695" s="115"/>
      <c r="CC695" s="115"/>
    </row>
    <row r="696" spans="1:81" s="1971" customFormat="1" ht="16.5" customHeight="1">
      <c r="A696" s="240">
        <v>615</v>
      </c>
      <c r="B696" s="240" t="s">
        <v>7741</v>
      </c>
      <c r="C696" s="240" t="s">
        <v>7884</v>
      </c>
      <c r="D696" s="240" t="s">
        <v>5426</v>
      </c>
      <c r="E696" s="240" t="s">
        <v>4944</v>
      </c>
      <c r="F696" s="240" t="s">
        <v>7883</v>
      </c>
      <c r="G696" s="2008" t="s">
        <v>7882</v>
      </c>
      <c r="H696" s="240" t="s">
        <v>7881</v>
      </c>
      <c r="I696" s="240" t="s">
        <v>20383</v>
      </c>
      <c r="J696" s="240" t="s">
        <v>4921</v>
      </c>
      <c r="K696" s="2009" t="s">
        <v>7959</v>
      </c>
      <c r="L696" s="2009" t="s">
        <v>7880</v>
      </c>
      <c r="M696" s="244" t="s">
        <v>7879</v>
      </c>
      <c r="N696" s="2010" t="s">
        <v>4917</v>
      </c>
      <c r="O696" s="2010"/>
      <c r="P696" s="2010" t="s">
        <v>4917</v>
      </c>
      <c r="Q696" s="112">
        <v>19862</v>
      </c>
      <c r="R696" s="112">
        <v>1997.33</v>
      </c>
      <c r="S696" s="112">
        <v>682</v>
      </c>
      <c r="T696" s="112">
        <v>546</v>
      </c>
      <c r="U696" s="173" t="s">
        <v>4952</v>
      </c>
      <c r="V696" s="112">
        <v>136</v>
      </c>
      <c r="W696" s="112">
        <v>91</v>
      </c>
      <c r="X696" s="218" t="s">
        <v>4935</v>
      </c>
      <c r="Y696" s="98">
        <v>112</v>
      </c>
      <c r="Z696" s="98">
        <v>10</v>
      </c>
      <c r="AA696" s="98">
        <v>1046</v>
      </c>
      <c r="AB696" s="98">
        <v>26</v>
      </c>
      <c r="AC696" s="98">
        <v>20</v>
      </c>
      <c r="AD696" s="98"/>
      <c r="AE696" s="112">
        <v>35</v>
      </c>
      <c r="AF696" s="216" t="s">
        <v>7878</v>
      </c>
      <c r="AG696" s="98">
        <v>1</v>
      </c>
      <c r="AH696" s="98">
        <v>3578</v>
      </c>
      <c r="AI696" s="240" t="s">
        <v>7877</v>
      </c>
      <c r="AJ696" s="240" t="s">
        <v>7876</v>
      </c>
      <c r="AK696" s="240" t="s">
        <v>4950</v>
      </c>
      <c r="AL696" s="115">
        <v>7</v>
      </c>
      <c r="AM696" s="240">
        <v>1</v>
      </c>
      <c r="AN696" s="240">
        <v>5</v>
      </c>
      <c r="AO696" s="240">
        <v>1</v>
      </c>
      <c r="AP696" s="240"/>
      <c r="AQ696" s="240">
        <v>310</v>
      </c>
      <c r="AR696" s="240" t="s">
        <v>4932</v>
      </c>
      <c r="AS696" s="240" t="s">
        <v>4932</v>
      </c>
      <c r="AT696" s="240" t="s">
        <v>7875</v>
      </c>
      <c r="AU696" s="221">
        <v>20106</v>
      </c>
      <c r="AV696" s="109">
        <v>64.858064516129033</v>
      </c>
      <c r="AW696" s="98"/>
      <c r="AX696" s="98"/>
      <c r="AY696" s="98"/>
      <c r="AZ696" s="98"/>
      <c r="BA696" s="98"/>
      <c r="BB696" s="218"/>
      <c r="BC696" s="218"/>
      <c r="BD696" s="218"/>
      <c r="BE696" s="2011" t="s">
        <v>4908</v>
      </c>
      <c r="BF696" s="221"/>
      <c r="BG696" s="221"/>
      <c r="BH696" s="221"/>
      <c r="BI696" s="221"/>
      <c r="BJ696" s="221"/>
      <c r="BK696" s="240"/>
      <c r="BL696" s="240"/>
      <c r="BM696" s="240"/>
      <c r="BN696" s="2205"/>
      <c r="BO696" s="240">
        <v>1</v>
      </c>
      <c r="BP696" s="240"/>
      <c r="BQ696" s="240">
        <v>1</v>
      </c>
      <c r="BR696" s="115">
        <v>1</v>
      </c>
      <c r="BS696" s="115">
        <v>1</v>
      </c>
      <c r="BT696" s="115">
        <v>1</v>
      </c>
      <c r="BU696" s="240"/>
      <c r="BV696" s="240">
        <v>3</v>
      </c>
      <c r="BW696" s="240"/>
      <c r="BX696" s="240"/>
      <c r="BY696" s="240"/>
      <c r="BZ696" s="240"/>
      <c r="CA696" s="240"/>
      <c r="CB696" s="240"/>
      <c r="CC696" s="240"/>
    </row>
    <row r="697" spans="1:81" s="1971" customFormat="1" ht="16.5" customHeight="1">
      <c r="A697" s="240">
        <v>616</v>
      </c>
      <c r="B697" s="240" t="s">
        <v>7741</v>
      </c>
      <c r="C697" s="240" t="s">
        <v>7865</v>
      </c>
      <c r="D697" s="240" t="s">
        <v>5426</v>
      </c>
      <c r="E697" s="240" t="s">
        <v>5012</v>
      </c>
      <c r="F697" s="240" t="s">
        <v>7874</v>
      </c>
      <c r="G697" s="2008" t="s">
        <v>7873</v>
      </c>
      <c r="H697" s="240" t="s">
        <v>7872</v>
      </c>
      <c r="I697" s="240" t="s">
        <v>7871</v>
      </c>
      <c r="J697" s="240" t="s">
        <v>4921</v>
      </c>
      <c r="K697" s="2009" t="s">
        <v>7870</v>
      </c>
      <c r="L697" s="2009" t="s">
        <v>7869</v>
      </c>
      <c r="M697" s="2030" t="s">
        <v>7868</v>
      </c>
      <c r="N697" s="2010" t="s">
        <v>4917</v>
      </c>
      <c r="O697" s="2010"/>
      <c r="P697" s="2010" t="s">
        <v>4917</v>
      </c>
      <c r="Q697" s="98">
        <v>1858</v>
      </c>
      <c r="R697" s="98">
        <v>556.99</v>
      </c>
      <c r="S697" s="98">
        <v>261</v>
      </c>
      <c r="T697" s="98">
        <v>168</v>
      </c>
      <c r="U697" s="98" t="s">
        <v>5606</v>
      </c>
      <c r="V697" s="98">
        <v>93</v>
      </c>
      <c r="W697" s="98">
        <v>21</v>
      </c>
      <c r="X697" s="218" t="s">
        <v>5029</v>
      </c>
      <c r="Y697" s="98">
        <v>62.44</v>
      </c>
      <c r="Z697" s="98"/>
      <c r="AA697" s="98"/>
      <c r="AB697" s="98">
        <v>57</v>
      </c>
      <c r="AC697" s="98"/>
      <c r="AD697" s="98"/>
      <c r="AE697" s="112">
        <v>15</v>
      </c>
      <c r="AF697" s="216" t="s">
        <v>7867</v>
      </c>
      <c r="AG697" s="98">
        <v>2</v>
      </c>
      <c r="AH697" s="98">
        <v>1561</v>
      </c>
      <c r="AI697" s="240"/>
      <c r="AJ697" s="240"/>
      <c r="AK697" s="240"/>
      <c r="AL697" s="240"/>
      <c r="AM697" s="240"/>
      <c r="AN697" s="240"/>
      <c r="AO697" s="240"/>
      <c r="AP697" s="240"/>
      <c r="AQ697" s="240">
        <v>291</v>
      </c>
      <c r="AR697" s="216" t="s">
        <v>4932</v>
      </c>
      <c r="AS697" s="216" t="s">
        <v>4932</v>
      </c>
      <c r="AT697" s="240" t="s">
        <v>7866</v>
      </c>
      <c r="AU697" s="221">
        <v>17050</v>
      </c>
      <c r="AV697" s="109">
        <v>58.591065292096218</v>
      </c>
      <c r="AW697" s="98"/>
      <c r="AX697" s="98"/>
      <c r="AY697" s="98"/>
      <c r="AZ697" s="98"/>
      <c r="BA697" s="98"/>
      <c r="BB697" s="218"/>
      <c r="BC697" s="218"/>
      <c r="BD697" s="218"/>
      <c r="BE697" s="2165" t="s">
        <v>5128</v>
      </c>
      <c r="BF697" s="221"/>
      <c r="BG697" s="221"/>
      <c r="BH697" s="221"/>
      <c r="BI697" s="221"/>
      <c r="BJ697" s="221"/>
      <c r="BK697" s="218"/>
      <c r="BL697" s="218"/>
      <c r="BM697" s="2011"/>
      <c r="BN697" s="2012" t="s">
        <v>4908</v>
      </c>
      <c r="BO697" s="240">
        <v>1</v>
      </c>
      <c r="BP697" s="240"/>
      <c r="BQ697" s="240">
        <v>1</v>
      </c>
      <c r="BR697" s="240"/>
      <c r="BS697" s="240"/>
      <c r="BT697" s="240">
        <v>2</v>
      </c>
      <c r="BU697" s="240">
        <v>2</v>
      </c>
      <c r="BV697" s="240"/>
      <c r="BW697" s="240"/>
      <c r="BX697" s="240"/>
      <c r="BY697" s="240"/>
      <c r="BZ697" s="240"/>
      <c r="CA697" s="240"/>
      <c r="CB697" s="240"/>
      <c r="CC697" s="240"/>
    </row>
    <row r="698" spans="1:81" s="1971" customFormat="1" ht="16.5" customHeight="1">
      <c r="A698" s="240">
        <v>617</v>
      </c>
      <c r="B698" s="240" t="s">
        <v>7741</v>
      </c>
      <c r="C698" s="240" t="s">
        <v>7865</v>
      </c>
      <c r="D698" s="240" t="s">
        <v>5426</v>
      </c>
      <c r="E698" s="240" t="s">
        <v>4944</v>
      </c>
      <c r="F698" s="240" t="s">
        <v>7864</v>
      </c>
      <c r="G698" s="2008" t="s">
        <v>7863</v>
      </c>
      <c r="H698" s="240" t="s">
        <v>7862</v>
      </c>
      <c r="I698" s="240" t="s">
        <v>7861</v>
      </c>
      <c r="J698" s="240" t="s">
        <v>4921</v>
      </c>
      <c r="K698" s="2009" t="s">
        <v>7860</v>
      </c>
      <c r="L698" s="2009" t="s">
        <v>7859</v>
      </c>
      <c r="M698" s="216" t="s">
        <v>7858</v>
      </c>
      <c r="N698" s="2010" t="s">
        <v>4917</v>
      </c>
      <c r="O698" s="2010"/>
      <c r="P698" s="2010" t="s">
        <v>4917</v>
      </c>
      <c r="Q698" s="98">
        <v>7198</v>
      </c>
      <c r="R698" s="98">
        <v>1483</v>
      </c>
      <c r="S698" s="98">
        <v>559</v>
      </c>
      <c r="T698" s="98">
        <v>424</v>
      </c>
      <c r="U698" s="98" t="s">
        <v>6072</v>
      </c>
      <c r="V698" s="98">
        <v>135</v>
      </c>
      <c r="W698" s="98">
        <v>83</v>
      </c>
      <c r="X698" s="218" t="s">
        <v>4935</v>
      </c>
      <c r="Y698" s="98">
        <v>76</v>
      </c>
      <c r="Z698" s="98"/>
      <c r="AA698" s="98">
        <v>3436</v>
      </c>
      <c r="AB698" s="98">
        <v>93</v>
      </c>
      <c r="AC698" s="98"/>
      <c r="AD698" s="98"/>
      <c r="AE698" s="112" t="s">
        <v>7857</v>
      </c>
      <c r="AF698" s="216" t="s">
        <v>7856</v>
      </c>
      <c r="AG698" s="98">
        <v>1299</v>
      </c>
      <c r="AH698" s="98">
        <v>2896</v>
      </c>
      <c r="AI698" s="240"/>
      <c r="AJ698" s="240"/>
      <c r="AK698" s="240" t="s">
        <v>4911</v>
      </c>
      <c r="AL698" s="115">
        <v>7</v>
      </c>
      <c r="AM698" s="115">
        <v>2</v>
      </c>
      <c r="AN698" s="115">
        <v>3</v>
      </c>
      <c r="AO698" s="115">
        <v>2</v>
      </c>
      <c r="AP698" s="115"/>
      <c r="AQ698" s="240">
        <v>291</v>
      </c>
      <c r="AR698" s="240" t="s">
        <v>4932</v>
      </c>
      <c r="AS698" s="240" t="s">
        <v>4932</v>
      </c>
      <c r="AT698" s="240" t="s">
        <v>7855</v>
      </c>
      <c r="AU698" s="221">
        <v>3200</v>
      </c>
      <c r="AV698" s="109">
        <v>10.996563573883162</v>
      </c>
      <c r="AW698" s="98"/>
      <c r="AX698" s="98"/>
      <c r="AY698" s="98"/>
      <c r="AZ698" s="98"/>
      <c r="BA698" s="98"/>
      <c r="BB698" s="218"/>
      <c r="BC698" s="218"/>
      <c r="BD698" s="218"/>
      <c r="BE698" s="2011" t="s">
        <v>4908</v>
      </c>
      <c r="BF698" s="221"/>
      <c r="BG698" s="221"/>
      <c r="BH698" s="221"/>
      <c r="BI698" s="221"/>
      <c r="BJ698" s="221"/>
      <c r="BK698" s="218"/>
      <c r="BL698" s="218"/>
      <c r="BM698" s="2011"/>
      <c r="BN698" s="2012" t="s">
        <v>4908</v>
      </c>
      <c r="BO698" s="240">
        <v>1</v>
      </c>
      <c r="BP698" s="240"/>
      <c r="BQ698" s="240">
        <v>1</v>
      </c>
      <c r="BR698" s="240"/>
      <c r="BS698" s="240"/>
      <c r="BT698" s="240">
        <v>1</v>
      </c>
      <c r="BU698" s="240">
        <v>2</v>
      </c>
      <c r="BV698" s="240">
        <v>1</v>
      </c>
      <c r="BW698" s="240"/>
      <c r="BX698" s="240"/>
      <c r="BY698" s="240"/>
      <c r="BZ698" s="240"/>
      <c r="CA698" s="240"/>
      <c r="CB698" s="240"/>
      <c r="CC698" s="240"/>
    </row>
    <row r="699" spans="1:81" s="2049" customFormat="1" ht="16.5" customHeight="1">
      <c r="A699" s="2132"/>
      <c r="B699" s="167" t="s">
        <v>7854</v>
      </c>
      <c r="C699" s="2133"/>
      <c r="D699" s="2133">
        <v>25</v>
      </c>
      <c r="E699" s="2134"/>
      <c r="F699" s="229"/>
      <c r="G699" s="2159"/>
      <c r="H699" s="229"/>
      <c r="I699" s="229"/>
      <c r="J699" s="229"/>
      <c r="K699" s="229"/>
      <c r="L699" s="2160"/>
      <c r="M699" s="2415"/>
      <c r="N699" s="2160"/>
      <c r="O699" s="2160"/>
      <c r="P699" s="2160"/>
      <c r="Q699" s="160"/>
      <c r="R699" s="160"/>
      <c r="S699" s="160"/>
      <c r="T699" s="160"/>
      <c r="U699" s="160"/>
      <c r="V699" s="160"/>
      <c r="W699" s="160"/>
      <c r="X699" s="162"/>
      <c r="Y699" s="160"/>
      <c r="Z699" s="160"/>
      <c r="AA699" s="160"/>
      <c r="AB699" s="160"/>
      <c r="AC699" s="160"/>
      <c r="AD699" s="160"/>
      <c r="AE699" s="160"/>
      <c r="AF699" s="317"/>
      <c r="AG699" s="160"/>
      <c r="AH699" s="160"/>
      <c r="AI699" s="162"/>
      <c r="AJ699" s="162"/>
      <c r="AK699" s="229"/>
      <c r="AL699" s="229"/>
      <c r="AM699" s="229"/>
      <c r="AN699" s="229"/>
      <c r="AO699" s="229"/>
      <c r="AP699" s="229"/>
      <c r="AQ699" s="229"/>
      <c r="AR699" s="229"/>
      <c r="AS699" s="229"/>
      <c r="AT699" s="229"/>
      <c r="AU699" s="158"/>
      <c r="AV699" s="158"/>
      <c r="AW699" s="160"/>
      <c r="AX699" s="160"/>
      <c r="AY699" s="160"/>
      <c r="AZ699" s="160"/>
      <c r="BA699" s="160"/>
      <c r="BB699" s="162"/>
      <c r="BC699" s="162"/>
      <c r="BD699" s="162"/>
      <c r="BE699" s="162"/>
      <c r="BF699" s="158"/>
      <c r="BG699" s="158"/>
      <c r="BH699" s="158"/>
      <c r="BI699" s="158"/>
      <c r="BJ699" s="158"/>
      <c r="BK699" s="162"/>
      <c r="BL699" s="162"/>
      <c r="BM699" s="162"/>
      <c r="BN699" s="2263"/>
      <c r="BO699" s="229"/>
      <c r="BP699" s="229"/>
      <c r="BQ699" s="229"/>
      <c r="BR699" s="229"/>
      <c r="BS699" s="229"/>
      <c r="BT699" s="229"/>
      <c r="BU699" s="229"/>
      <c r="BV699" s="229"/>
      <c r="BW699" s="229"/>
      <c r="BX699" s="229"/>
      <c r="BY699" s="229"/>
      <c r="BZ699" s="229"/>
      <c r="CA699" s="229"/>
      <c r="CB699" s="229"/>
      <c r="CC699" s="229"/>
    </row>
    <row r="700" spans="1:81" s="2101" customFormat="1" ht="16.5" customHeight="1">
      <c r="A700" s="115">
        <v>618</v>
      </c>
      <c r="B700" s="115" t="s">
        <v>7741</v>
      </c>
      <c r="C700" s="115" t="s">
        <v>7853</v>
      </c>
      <c r="D700" s="115" t="s">
        <v>4945</v>
      </c>
      <c r="E700" s="115" t="s">
        <v>4944</v>
      </c>
      <c r="F700" s="115" t="s">
        <v>7852</v>
      </c>
      <c r="G700" s="1967" t="s">
        <v>7851</v>
      </c>
      <c r="H700" s="115" t="s">
        <v>7850</v>
      </c>
      <c r="I700" s="115" t="s">
        <v>20384</v>
      </c>
      <c r="J700" s="115" t="s">
        <v>4921</v>
      </c>
      <c r="K700" s="2013" t="s">
        <v>20430</v>
      </c>
      <c r="L700" s="2013" t="s">
        <v>7849</v>
      </c>
      <c r="M700" s="2000" t="s">
        <v>7848</v>
      </c>
      <c r="N700" s="115" t="s">
        <v>4953</v>
      </c>
      <c r="O700" s="2001"/>
      <c r="P700" s="2001" t="s">
        <v>4953</v>
      </c>
      <c r="Q700" s="112">
        <v>3960</v>
      </c>
      <c r="R700" s="112">
        <v>758</v>
      </c>
      <c r="S700" s="112">
        <v>360</v>
      </c>
      <c r="T700" s="112">
        <v>360</v>
      </c>
      <c r="U700" s="112" t="s">
        <v>7847</v>
      </c>
      <c r="V700" s="112"/>
      <c r="W700" s="112">
        <v>398</v>
      </c>
      <c r="X700" s="117" t="s">
        <v>5040</v>
      </c>
      <c r="Y700" s="112"/>
      <c r="Z700" s="112"/>
      <c r="AA700" s="112"/>
      <c r="AB700" s="112">
        <v>30</v>
      </c>
      <c r="AC700" s="112"/>
      <c r="AD700" s="112"/>
      <c r="AE700" s="112">
        <v>50</v>
      </c>
      <c r="AF700" s="94" t="s">
        <v>5744</v>
      </c>
      <c r="AG700" s="112">
        <v>1847</v>
      </c>
      <c r="AH700" s="112">
        <v>38693</v>
      </c>
      <c r="AI700" s="115" t="s">
        <v>7846</v>
      </c>
      <c r="AJ700" s="115" t="s">
        <v>7845</v>
      </c>
      <c r="AK700" s="115" t="s">
        <v>7844</v>
      </c>
      <c r="AL700" s="115"/>
      <c r="AM700" s="115"/>
      <c r="AN700" s="115"/>
      <c r="AO700" s="115"/>
      <c r="AP700" s="115"/>
      <c r="AQ700" s="115">
        <v>80</v>
      </c>
      <c r="AR700" s="115" t="s">
        <v>7843</v>
      </c>
      <c r="AS700" s="115" t="s">
        <v>7843</v>
      </c>
      <c r="AT700" s="115" t="s">
        <v>5193</v>
      </c>
      <c r="AU700" s="109">
        <v>0</v>
      </c>
      <c r="AV700" s="109">
        <v>0</v>
      </c>
      <c r="AW700" s="112"/>
      <c r="AX700" s="112"/>
      <c r="AY700" s="112"/>
      <c r="AZ700" s="112"/>
      <c r="BA700" s="112"/>
      <c r="BB700" s="117"/>
      <c r="BC700" s="117"/>
      <c r="BD700" s="117"/>
      <c r="BE700" s="2002" t="s">
        <v>4908</v>
      </c>
      <c r="BF700" s="109"/>
      <c r="BG700" s="109"/>
      <c r="BH700" s="109"/>
      <c r="BI700" s="109"/>
      <c r="BJ700" s="109"/>
      <c r="BK700" s="117"/>
      <c r="BL700" s="117"/>
      <c r="BM700" s="2002"/>
      <c r="BN700" s="2003" t="s">
        <v>4908</v>
      </c>
      <c r="BO700" s="115"/>
      <c r="BP700" s="115"/>
      <c r="BQ700" s="115"/>
      <c r="BR700" s="115"/>
      <c r="BS700" s="115"/>
      <c r="BT700" s="115"/>
      <c r="BU700" s="115"/>
      <c r="BV700" s="115"/>
      <c r="BW700" s="115"/>
      <c r="BX700" s="115"/>
      <c r="BY700" s="115">
        <v>1</v>
      </c>
      <c r="BZ700" s="115"/>
      <c r="CA700" s="115"/>
      <c r="CB700" s="115"/>
      <c r="CC700" s="115"/>
    </row>
    <row r="701" spans="1:81" s="1971" customFormat="1" ht="16.5" customHeight="1">
      <c r="A701" s="115">
        <v>619</v>
      </c>
      <c r="B701" s="115" t="s">
        <v>2306</v>
      </c>
      <c r="C701" s="115" t="s">
        <v>2350</v>
      </c>
      <c r="D701" s="115" t="s">
        <v>140</v>
      </c>
      <c r="E701" s="115" t="s">
        <v>4998</v>
      </c>
      <c r="F701" s="240" t="s">
        <v>7842</v>
      </c>
      <c r="G701" s="1967" t="s">
        <v>7841</v>
      </c>
      <c r="H701" s="115" t="s">
        <v>7840</v>
      </c>
      <c r="I701" s="115" t="s">
        <v>7839</v>
      </c>
      <c r="J701" s="115" t="s">
        <v>4921</v>
      </c>
      <c r="K701" s="2013">
        <v>2009.07</v>
      </c>
      <c r="L701" s="2013" t="s">
        <v>7838</v>
      </c>
      <c r="M701" s="94" t="s">
        <v>7837</v>
      </c>
      <c r="N701" s="115" t="s">
        <v>4953</v>
      </c>
      <c r="O701" s="2001"/>
      <c r="P701" s="2001" t="s">
        <v>4953</v>
      </c>
      <c r="Q701" s="112">
        <v>2099</v>
      </c>
      <c r="R701" s="112">
        <v>400</v>
      </c>
      <c r="S701" s="112">
        <v>186</v>
      </c>
      <c r="T701" s="112">
        <v>186</v>
      </c>
      <c r="U701" s="112" t="s">
        <v>5926</v>
      </c>
      <c r="V701" s="112"/>
      <c r="W701" s="112">
        <v>183</v>
      </c>
      <c r="X701" s="117" t="s">
        <v>5029</v>
      </c>
      <c r="Y701" s="112">
        <v>210</v>
      </c>
      <c r="Z701" s="112"/>
      <c r="AA701" s="112"/>
      <c r="AB701" s="112">
        <v>29</v>
      </c>
      <c r="AC701" s="112"/>
      <c r="AD701" s="112"/>
      <c r="AE701" s="112"/>
      <c r="AF701" s="116" t="s">
        <v>7836</v>
      </c>
      <c r="AG701" s="112">
        <v>523</v>
      </c>
      <c r="AH701" s="112">
        <v>11023</v>
      </c>
      <c r="AI701" s="115" t="s">
        <v>7835</v>
      </c>
      <c r="AJ701" s="115" t="s">
        <v>7834</v>
      </c>
      <c r="AK701" s="115"/>
      <c r="AL701" s="115"/>
      <c r="AM701" s="115"/>
      <c r="AN701" s="115"/>
      <c r="AO701" s="115"/>
      <c r="AP701" s="115"/>
      <c r="AQ701" s="115"/>
      <c r="AR701" s="115"/>
      <c r="AS701" s="115"/>
      <c r="AT701" s="117"/>
      <c r="AU701" s="109"/>
      <c r="AV701" s="109"/>
      <c r="AW701" s="112"/>
      <c r="AX701" s="112"/>
      <c r="AY701" s="112"/>
      <c r="AZ701" s="112"/>
      <c r="BA701" s="112"/>
      <c r="BB701" s="117"/>
      <c r="BC701" s="117"/>
      <c r="BD701" s="117"/>
      <c r="BE701" s="2002" t="s">
        <v>5128</v>
      </c>
      <c r="BF701" s="109"/>
      <c r="BG701" s="109"/>
      <c r="BH701" s="109"/>
      <c r="BI701" s="109"/>
      <c r="BJ701" s="109"/>
      <c r="BK701" s="117"/>
      <c r="BL701" s="117"/>
      <c r="BM701" s="2002"/>
      <c r="BN701" s="2003"/>
      <c r="BO701" s="115"/>
      <c r="BP701" s="115"/>
      <c r="BQ701" s="115"/>
      <c r="BR701" s="115"/>
      <c r="BS701" s="115"/>
      <c r="BT701" s="115"/>
      <c r="BU701" s="115"/>
      <c r="BV701" s="115"/>
      <c r="BW701" s="115"/>
      <c r="BX701" s="115"/>
      <c r="BY701" s="115">
        <v>1</v>
      </c>
      <c r="BZ701" s="115"/>
      <c r="CA701" s="115"/>
      <c r="CB701" s="115"/>
      <c r="CC701" s="115"/>
    </row>
    <row r="702" spans="1:81" s="187" customFormat="1" ht="16.5" customHeight="1">
      <c r="A702" s="115">
        <v>620</v>
      </c>
      <c r="B702" s="115" t="s">
        <v>7741</v>
      </c>
      <c r="C702" s="115" t="s">
        <v>7796</v>
      </c>
      <c r="D702" s="115" t="s">
        <v>4945</v>
      </c>
      <c r="E702" s="115" t="s">
        <v>4944</v>
      </c>
      <c r="F702" s="240" t="s">
        <v>7833</v>
      </c>
      <c r="G702" s="1967" t="s">
        <v>7832</v>
      </c>
      <c r="H702" s="115" t="s">
        <v>7831</v>
      </c>
      <c r="I702" s="115" t="s">
        <v>7830</v>
      </c>
      <c r="J702" s="115" t="s">
        <v>4921</v>
      </c>
      <c r="K702" s="2013" t="s">
        <v>7829</v>
      </c>
      <c r="L702" s="2013" t="s">
        <v>7828</v>
      </c>
      <c r="M702" s="2000" t="s">
        <v>7827</v>
      </c>
      <c r="N702" s="94" t="s">
        <v>4917</v>
      </c>
      <c r="O702" s="2001"/>
      <c r="P702" s="94" t="s">
        <v>4917</v>
      </c>
      <c r="Q702" s="112">
        <v>245</v>
      </c>
      <c r="R702" s="112">
        <v>245</v>
      </c>
      <c r="S702" s="112">
        <v>125</v>
      </c>
      <c r="T702" s="112">
        <v>40</v>
      </c>
      <c r="U702" s="112"/>
      <c r="V702" s="112">
        <v>85</v>
      </c>
      <c r="W702" s="112">
        <v>36</v>
      </c>
      <c r="X702" s="117" t="s">
        <v>4935</v>
      </c>
      <c r="Y702" s="112">
        <v>167</v>
      </c>
      <c r="Z702" s="112"/>
      <c r="AA702" s="112"/>
      <c r="AB702" s="112">
        <v>84</v>
      </c>
      <c r="AC702" s="112"/>
      <c r="AD702" s="112"/>
      <c r="AE702" s="112">
        <v>5</v>
      </c>
      <c r="AF702" s="115" t="s">
        <v>7826</v>
      </c>
      <c r="AG702" s="112"/>
      <c r="AH702" s="112">
        <v>20000</v>
      </c>
      <c r="AI702" s="115"/>
      <c r="AJ702" s="115"/>
      <c r="AK702" s="115" t="s">
        <v>4950</v>
      </c>
      <c r="AL702" s="115">
        <v>1</v>
      </c>
      <c r="AM702" s="115"/>
      <c r="AN702" s="115"/>
      <c r="AO702" s="115">
        <v>1</v>
      </c>
      <c r="AP702" s="115"/>
      <c r="AQ702" s="115">
        <v>362</v>
      </c>
      <c r="AR702" s="115" t="s">
        <v>5206</v>
      </c>
      <c r="AS702" s="115" t="s">
        <v>5206</v>
      </c>
      <c r="AT702" s="115"/>
      <c r="AU702" s="109">
        <v>26472</v>
      </c>
      <c r="AV702" s="109">
        <v>73.127071823204417</v>
      </c>
      <c r="AW702" s="112"/>
      <c r="AX702" s="112"/>
      <c r="AY702" s="112"/>
      <c r="AZ702" s="112"/>
      <c r="BA702" s="112"/>
      <c r="BB702" s="117"/>
      <c r="BC702" s="117"/>
      <c r="BD702" s="2002"/>
      <c r="BE702" s="2011"/>
      <c r="BF702" s="221">
        <v>2000</v>
      </c>
      <c r="BG702" s="221">
        <v>0</v>
      </c>
      <c r="BH702" s="221">
        <v>0</v>
      </c>
      <c r="BI702" s="109">
        <v>1000</v>
      </c>
      <c r="BJ702" s="109">
        <v>2000</v>
      </c>
      <c r="BK702" s="117"/>
      <c r="BL702" s="117"/>
      <c r="BM702" s="2002"/>
      <c r="BN702" s="2003" t="s">
        <v>7825</v>
      </c>
      <c r="BO702" s="115"/>
      <c r="BP702" s="115"/>
      <c r="BQ702" s="115"/>
      <c r="BR702" s="115"/>
      <c r="BS702" s="115"/>
      <c r="BT702" s="115"/>
      <c r="BU702" s="115"/>
      <c r="BV702" s="115"/>
      <c r="BW702" s="115"/>
      <c r="BX702" s="115"/>
      <c r="BY702" s="115"/>
      <c r="BZ702" s="115">
        <v>2</v>
      </c>
      <c r="CA702" s="115">
        <v>5</v>
      </c>
      <c r="CB702" s="115"/>
      <c r="CC702" s="115"/>
    </row>
    <row r="703" spans="1:81" s="1971" customFormat="1" ht="16.5" customHeight="1">
      <c r="A703" s="115">
        <v>621</v>
      </c>
      <c r="B703" s="115" t="s">
        <v>7741</v>
      </c>
      <c r="C703" s="115" t="s">
        <v>7765</v>
      </c>
      <c r="D703" s="115" t="s">
        <v>4945</v>
      </c>
      <c r="E703" s="115" t="s">
        <v>4944</v>
      </c>
      <c r="F703" s="240" t="s">
        <v>7824</v>
      </c>
      <c r="G703" s="1967" t="s">
        <v>7823</v>
      </c>
      <c r="H703" s="115" t="s">
        <v>7822</v>
      </c>
      <c r="I703" s="115" t="s">
        <v>7821</v>
      </c>
      <c r="J703" s="115" t="s">
        <v>4921</v>
      </c>
      <c r="K703" s="2013" t="s">
        <v>7820</v>
      </c>
      <c r="L703" s="2013" t="s">
        <v>7819</v>
      </c>
      <c r="M703" s="2000" t="s">
        <v>7818</v>
      </c>
      <c r="N703" s="115" t="s">
        <v>4953</v>
      </c>
      <c r="O703" s="2001"/>
      <c r="P703" s="2001" t="s">
        <v>4953</v>
      </c>
      <c r="Q703" s="112">
        <v>12540</v>
      </c>
      <c r="R703" s="112">
        <v>2570</v>
      </c>
      <c r="S703" s="112">
        <v>1610</v>
      </c>
      <c r="T703" s="112">
        <v>1530</v>
      </c>
      <c r="U703" s="112" t="s">
        <v>7817</v>
      </c>
      <c r="V703" s="112">
        <v>80</v>
      </c>
      <c r="W703" s="112">
        <v>156</v>
      </c>
      <c r="X703" s="117" t="s">
        <v>4935</v>
      </c>
      <c r="Y703" s="112">
        <v>170</v>
      </c>
      <c r="Z703" s="112">
        <v>36</v>
      </c>
      <c r="AA703" s="112">
        <v>3500</v>
      </c>
      <c r="AB703" s="112">
        <v>200</v>
      </c>
      <c r="AC703" s="112">
        <v>21</v>
      </c>
      <c r="AD703" s="112"/>
      <c r="AE703" s="112">
        <v>10</v>
      </c>
      <c r="AF703" s="94" t="s">
        <v>7816</v>
      </c>
      <c r="AG703" s="112">
        <v>7</v>
      </c>
      <c r="AH703" s="112">
        <v>7550</v>
      </c>
      <c r="AI703" s="115"/>
      <c r="AJ703" s="115"/>
      <c r="AK703" s="115" t="s">
        <v>4911</v>
      </c>
      <c r="AL703" s="115">
        <v>2</v>
      </c>
      <c r="AM703" s="115">
        <v>1</v>
      </c>
      <c r="AN703" s="115">
        <v>1</v>
      </c>
      <c r="AO703" s="115"/>
      <c r="AP703" s="115"/>
      <c r="AQ703" s="115">
        <v>301</v>
      </c>
      <c r="AR703" s="115" t="s">
        <v>4910</v>
      </c>
      <c r="AS703" s="115"/>
      <c r="AT703" s="115" t="s">
        <v>7815</v>
      </c>
      <c r="AU703" s="109">
        <v>1228</v>
      </c>
      <c r="AV703" s="109">
        <v>4.0797342192691026</v>
      </c>
      <c r="AW703" s="112"/>
      <c r="AX703" s="112"/>
      <c r="AY703" s="112"/>
      <c r="AZ703" s="112"/>
      <c r="BA703" s="112"/>
      <c r="BB703" s="117"/>
      <c r="BC703" s="117"/>
      <c r="BD703" s="117"/>
      <c r="BE703" s="2002" t="s">
        <v>4908</v>
      </c>
      <c r="BF703" s="109"/>
      <c r="BG703" s="109"/>
      <c r="BH703" s="109"/>
      <c r="BI703" s="109"/>
      <c r="BJ703" s="109"/>
      <c r="BK703" s="117"/>
      <c r="BL703" s="117"/>
      <c r="BM703" s="2002"/>
      <c r="BN703" s="2003" t="s">
        <v>4908</v>
      </c>
      <c r="BO703" s="115"/>
      <c r="BP703" s="115"/>
      <c r="BQ703" s="115"/>
      <c r="BR703" s="115"/>
      <c r="BS703" s="115"/>
      <c r="BT703" s="115"/>
      <c r="BU703" s="115"/>
      <c r="BV703" s="115"/>
      <c r="BW703" s="115"/>
      <c r="BX703" s="115"/>
      <c r="BY703" s="115">
        <v>3</v>
      </c>
      <c r="BZ703" s="115"/>
      <c r="CA703" s="115">
        <v>1</v>
      </c>
      <c r="CB703" s="115"/>
      <c r="CC703" s="115">
        <v>5</v>
      </c>
    </row>
    <row r="704" spans="1:81" s="1971" customFormat="1" ht="16.5" customHeight="1">
      <c r="A704" s="115">
        <v>622</v>
      </c>
      <c r="B704" s="115" t="s">
        <v>7741</v>
      </c>
      <c r="C704" s="115" t="s">
        <v>7814</v>
      </c>
      <c r="D704" s="94" t="s">
        <v>4945</v>
      </c>
      <c r="E704" s="94" t="s">
        <v>4944</v>
      </c>
      <c r="F704" s="216" t="s">
        <v>7813</v>
      </c>
      <c r="G704" s="1967" t="s">
        <v>7812</v>
      </c>
      <c r="H704" s="115" t="s">
        <v>7811</v>
      </c>
      <c r="I704" s="115" t="s">
        <v>7810</v>
      </c>
      <c r="J704" s="115" t="s">
        <v>4921</v>
      </c>
      <c r="K704" s="2013" t="s">
        <v>7809</v>
      </c>
      <c r="L704" s="2013" t="s">
        <v>7808</v>
      </c>
      <c r="M704" s="2000" t="s">
        <v>7807</v>
      </c>
      <c r="N704" s="115" t="s">
        <v>4953</v>
      </c>
      <c r="O704" s="94"/>
      <c r="P704" s="2001" t="s">
        <v>4953</v>
      </c>
      <c r="Q704" s="112">
        <v>31573</v>
      </c>
      <c r="R704" s="112">
        <v>4069</v>
      </c>
      <c r="S704" s="112">
        <v>1255</v>
      </c>
      <c r="T704" s="112">
        <v>1255</v>
      </c>
      <c r="U704" s="112"/>
      <c r="V704" s="112"/>
      <c r="W704" s="112">
        <v>63</v>
      </c>
      <c r="X704" s="117" t="s">
        <v>5839</v>
      </c>
      <c r="Y704" s="91"/>
      <c r="Z704" s="112">
        <v>28</v>
      </c>
      <c r="AA704" s="112">
        <v>17</v>
      </c>
      <c r="AB704" s="112">
        <v>87</v>
      </c>
      <c r="AC704" s="112">
        <v>53</v>
      </c>
      <c r="AD704" s="112">
        <v>59</v>
      </c>
      <c r="AE704" s="112"/>
      <c r="AF704" s="94" t="s">
        <v>7806</v>
      </c>
      <c r="AG704" s="91"/>
      <c r="AH704" s="112">
        <v>1153</v>
      </c>
      <c r="AI704" s="94"/>
      <c r="AJ704" s="94"/>
      <c r="AK704" s="94"/>
      <c r="AL704" s="115"/>
      <c r="AM704" s="115"/>
      <c r="AN704" s="115"/>
      <c r="AO704" s="115"/>
      <c r="AP704" s="115"/>
      <c r="AQ704" s="94" t="s">
        <v>5091</v>
      </c>
      <c r="AR704" s="94" t="s">
        <v>7805</v>
      </c>
      <c r="AS704" s="94" t="s">
        <v>7805</v>
      </c>
      <c r="AT704" s="94" t="s">
        <v>5091</v>
      </c>
      <c r="AU704" s="109" t="s">
        <v>5091</v>
      </c>
      <c r="AV704" s="90"/>
      <c r="AW704" s="91"/>
      <c r="AX704" s="91"/>
      <c r="AY704" s="91"/>
      <c r="AZ704" s="91"/>
      <c r="BA704" s="91"/>
      <c r="BB704" s="96"/>
      <c r="BC704" s="96"/>
      <c r="BD704" s="94"/>
      <c r="BE704" s="2002"/>
      <c r="BF704" s="109"/>
      <c r="BG704" s="109"/>
      <c r="BH704" s="109"/>
      <c r="BI704" s="109"/>
      <c r="BJ704" s="109"/>
      <c r="BK704" s="117"/>
      <c r="BL704" s="117"/>
      <c r="BM704" s="117"/>
      <c r="BN704" s="2003"/>
      <c r="BO704" s="94"/>
      <c r="BP704" s="94"/>
      <c r="BQ704" s="94"/>
      <c r="BR704" s="94"/>
      <c r="BS704" s="94"/>
      <c r="BT704" s="94"/>
      <c r="BU704" s="94"/>
      <c r="BV704" s="94"/>
      <c r="BW704" s="94"/>
      <c r="BX704" s="94"/>
      <c r="BY704" s="94"/>
      <c r="BZ704" s="94"/>
      <c r="CA704" s="94"/>
      <c r="CB704" s="94"/>
      <c r="CC704" s="94"/>
    </row>
    <row r="705" spans="1:81" s="1971" customFormat="1" ht="16.5" customHeight="1">
      <c r="A705" s="115">
        <v>623</v>
      </c>
      <c r="B705" s="115" t="s">
        <v>7741</v>
      </c>
      <c r="C705" s="115" t="s">
        <v>7740</v>
      </c>
      <c r="D705" s="115" t="s">
        <v>4945</v>
      </c>
      <c r="E705" s="115" t="s">
        <v>4944</v>
      </c>
      <c r="F705" s="240" t="s">
        <v>7804</v>
      </c>
      <c r="G705" s="1967" t="s">
        <v>7803</v>
      </c>
      <c r="H705" s="115" t="s">
        <v>7802</v>
      </c>
      <c r="I705" s="115" t="s">
        <v>7801</v>
      </c>
      <c r="J705" s="115" t="s">
        <v>4921</v>
      </c>
      <c r="K705" s="2013" t="s">
        <v>7800</v>
      </c>
      <c r="L705" s="2013" t="s">
        <v>7799</v>
      </c>
      <c r="M705" s="94" t="s">
        <v>7798</v>
      </c>
      <c r="N705" s="115" t="s">
        <v>4953</v>
      </c>
      <c r="O705" s="2001"/>
      <c r="P705" s="2001" t="s">
        <v>4917</v>
      </c>
      <c r="Q705" s="112">
        <v>2290</v>
      </c>
      <c r="R705" s="112">
        <v>1761</v>
      </c>
      <c r="S705" s="112">
        <v>1176</v>
      </c>
      <c r="T705" s="112">
        <v>1039</v>
      </c>
      <c r="U705" s="112"/>
      <c r="V705" s="112">
        <v>137</v>
      </c>
      <c r="W705" s="112">
        <v>159</v>
      </c>
      <c r="X705" s="117" t="s">
        <v>4935</v>
      </c>
      <c r="Y705" s="112">
        <v>297</v>
      </c>
      <c r="Z705" s="112"/>
      <c r="AA705" s="112"/>
      <c r="AB705" s="112">
        <v>33</v>
      </c>
      <c r="AC705" s="112">
        <v>33</v>
      </c>
      <c r="AD705" s="112"/>
      <c r="AE705" s="112">
        <v>250</v>
      </c>
      <c r="AF705" s="116" t="s">
        <v>7797</v>
      </c>
      <c r="AG705" s="112">
        <v>268</v>
      </c>
      <c r="AH705" s="112">
        <v>552</v>
      </c>
      <c r="AI705" s="115"/>
      <c r="AJ705" s="115"/>
      <c r="AK705" s="115"/>
      <c r="AL705" s="115"/>
      <c r="AM705" s="115"/>
      <c r="AN705" s="115"/>
      <c r="AO705" s="115"/>
      <c r="AP705" s="115"/>
      <c r="AQ705" s="115" t="s">
        <v>5091</v>
      </c>
      <c r="AR705" s="115"/>
      <c r="AS705" s="115"/>
      <c r="AT705" s="115" t="s">
        <v>5091</v>
      </c>
      <c r="AU705" s="109" t="s">
        <v>5091</v>
      </c>
      <c r="AV705" s="109"/>
      <c r="AW705" s="112"/>
      <c r="AX705" s="112"/>
      <c r="AY705" s="112"/>
      <c r="AZ705" s="112"/>
      <c r="BA705" s="112"/>
      <c r="BB705" s="117"/>
      <c r="BC705" s="117"/>
      <c r="BD705" s="117"/>
      <c r="BE705" s="2002"/>
      <c r="BF705" s="109"/>
      <c r="BG705" s="109"/>
      <c r="BH705" s="109"/>
      <c r="BI705" s="109"/>
      <c r="BJ705" s="109"/>
      <c r="BK705" s="117"/>
      <c r="BL705" s="117"/>
      <c r="BM705" s="2002"/>
      <c r="BN705" s="2003"/>
      <c r="BO705" s="115"/>
      <c r="BP705" s="115"/>
      <c r="BQ705" s="115"/>
      <c r="BR705" s="115"/>
      <c r="BS705" s="115"/>
      <c r="BT705" s="115"/>
      <c r="BU705" s="115"/>
      <c r="BV705" s="115"/>
      <c r="BW705" s="115"/>
      <c r="BX705" s="115"/>
      <c r="BY705" s="240">
        <v>1</v>
      </c>
      <c r="BZ705" s="115"/>
      <c r="CA705" s="115"/>
      <c r="CB705" s="115"/>
      <c r="CC705" s="115"/>
    </row>
    <row r="706" spans="1:81" s="1971" customFormat="1" ht="16.5" customHeight="1">
      <c r="A706" s="115">
        <v>624</v>
      </c>
      <c r="B706" s="115" t="s">
        <v>7741</v>
      </c>
      <c r="C706" s="115" t="s">
        <v>7796</v>
      </c>
      <c r="D706" s="115" t="s">
        <v>4945</v>
      </c>
      <c r="E706" s="115" t="s">
        <v>5429</v>
      </c>
      <c r="F706" s="240" t="s">
        <v>7795</v>
      </c>
      <c r="G706" s="1967" t="s">
        <v>7794</v>
      </c>
      <c r="H706" s="115" t="s">
        <v>7793</v>
      </c>
      <c r="I706" s="115" t="s">
        <v>7792</v>
      </c>
      <c r="J706" s="115" t="s">
        <v>4917</v>
      </c>
      <c r="K706" s="2013" t="s">
        <v>5429</v>
      </c>
      <c r="L706" s="2013" t="s">
        <v>5429</v>
      </c>
      <c r="M706" s="2031" t="s">
        <v>7791</v>
      </c>
      <c r="N706" s="115" t="s">
        <v>4917</v>
      </c>
      <c r="O706" s="2001"/>
      <c r="P706" s="115" t="s">
        <v>4917</v>
      </c>
      <c r="Q706" s="112">
        <v>2782</v>
      </c>
      <c r="R706" s="112">
        <v>983</v>
      </c>
      <c r="S706" s="112">
        <v>478</v>
      </c>
      <c r="T706" s="112">
        <v>424</v>
      </c>
      <c r="U706" s="112" t="s">
        <v>5960</v>
      </c>
      <c r="V706" s="112">
        <v>54</v>
      </c>
      <c r="W706" s="112">
        <v>104</v>
      </c>
      <c r="X706" s="117" t="s">
        <v>4935</v>
      </c>
      <c r="Y706" s="112">
        <v>54</v>
      </c>
      <c r="Z706" s="112"/>
      <c r="AA706" s="112"/>
      <c r="AB706" s="112">
        <v>28</v>
      </c>
      <c r="AC706" s="112"/>
      <c r="AD706" s="112"/>
      <c r="AE706" s="112"/>
      <c r="AF706" s="94" t="s">
        <v>7790</v>
      </c>
      <c r="AG706" s="112">
        <v>1600</v>
      </c>
      <c r="AH706" s="112">
        <v>1600</v>
      </c>
      <c r="AI706" s="115"/>
      <c r="AJ706" s="115"/>
      <c r="AK706" s="115" t="s">
        <v>5415</v>
      </c>
      <c r="AL706" s="115">
        <v>1</v>
      </c>
      <c r="AM706" s="115">
        <v>1</v>
      </c>
      <c r="AN706" s="115"/>
      <c r="AO706" s="115"/>
      <c r="AP706" s="115"/>
      <c r="AQ706" s="115">
        <v>310</v>
      </c>
      <c r="AR706" s="115" t="s">
        <v>7789</v>
      </c>
      <c r="AS706" s="115" t="s">
        <v>7789</v>
      </c>
      <c r="AT706" s="115" t="s">
        <v>5193</v>
      </c>
      <c r="AU706" s="109">
        <v>30000</v>
      </c>
      <c r="AV706" s="109">
        <v>96.774193548387103</v>
      </c>
      <c r="AW706" s="112"/>
      <c r="AX706" s="112"/>
      <c r="AY706" s="112"/>
      <c r="AZ706" s="112"/>
      <c r="BA706" s="112"/>
      <c r="BB706" s="117"/>
      <c r="BC706" s="117"/>
      <c r="BD706" s="117"/>
      <c r="BE706" s="2011"/>
      <c r="BF706" s="221"/>
      <c r="BG706" s="221"/>
      <c r="BH706" s="221"/>
      <c r="BI706" s="109"/>
      <c r="BJ706" s="109"/>
      <c r="BK706" s="117"/>
      <c r="BL706" s="117"/>
      <c r="BM706" s="2002"/>
      <c r="BN706" s="2003"/>
      <c r="BO706" s="115"/>
      <c r="BP706" s="115"/>
      <c r="BQ706" s="115"/>
      <c r="BR706" s="115"/>
      <c r="BS706" s="115"/>
      <c r="BT706" s="115"/>
      <c r="BU706" s="115"/>
      <c r="BV706" s="115"/>
      <c r="BW706" s="115"/>
      <c r="BX706" s="115"/>
      <c r="BY706" s="115"/>
      <c r="BZ706" s="115"/>
      <c r="CA706" s="115"/>
      <c r="CB706" s="115"/>
      <c r="CC706" s="115">
        <v>1</v>
      </c>
    </row>
    <row r="707" spans="1:81" s="1971" customFormat="1" ht="16.5" customHeight="1">
      <c r="A707" s="115">
        <v>625</v>
      </c>
      <c r="B707" s="144" t="s">
        <v>2306</v>
      </c>
      <c r="C707" s="144" t="s">
        <v>2341</v>
      </c>
      <c r="D707" s="144" t="s">
        <v>140</v>
      </c>
      <c r="E707" s="144" t="s">
        <v>4998</v>
      </c>
      <c r="F707" s="2183" t="s">
        <v>7788</v>
      </c>
      <c r="G707" s="2295" t="s">
        <v>7787</v>
      </c>
      <c r="H707" s="144" t="s">
        <v>7786</v>
      </c>
      <c r="I707" s="144" t="s">
        <v>20385</v>
      </c>
      <c r="J707" s="144" t="s">
        <v>4993</v>
      </c>
      <c r="K707" s="2017" t="s">
        <v>20431</v>
      </c>
      <c r="L707" s="2017" t="s">
        <v>7785</v>
      </c>
      <c r="M707" s="318"/>
      <c r="N707" s="2018" t="s">
        <v>4953</v>
      </c>
      <c r="O707" s="2018"/>
      <c r="P707" s="2018" t="s">
        <v>4953</v>
      </c>
      <c r="Q707" s="112">
        <v>9148</v>
      </c>
      <c r="R707" s="112">
        <v>813</v>
      </c>
      <c r="S707" s="112">
        <v>346</v>
      </c>
      <c r="T707" s="112">
        <v>331</v>
      </c>
      <c r="U707" s="112" t="s">
        <v>5072</v>
      </c>
      <c r="V707" s="112">
        <v>15</v>
      </c>
      <c r="W707" s="112">
        <v>115</v>
      </c>
      <c r="X707" s="117" t="s">
        <v>4915</v>
      </c>
      <c r="Y707" s="112">
        <v>67</v>
      </c>
      <c r="Z707" s="112"/>
      <c r="AA707" s="112"/>
      <c r="AB707" s="112">
        <v>54</v>
      </c>
      <c r="AC707" s="112"/>
      <c r="AD707" s="112"/>
      <c r="AE707" s="112">
        <v>13</v>
      </c>
      <c r="AF707" s="318" t="s">
        <v>7784</v>
      </c>
      <c r="AG707" s="112">
        <v>1000</v>
      </c>
      <c r="AH707" s="112">
        <v>1590</v>
      </c>
      <c r="AI707" s="144" t="s">
        <v>7783</v>
      </c>
      <c r="AJ707" s="144" t="s">
        <v>7782</v>
      </c>
      <c r="AK707" s="144" t="s">
        <v>5593</v>
      </c>
      <c r="AL707" s="144">
        <v>4</v>
      </c>
      <c r="AM707" s="144"/>
      <c r="AN707" s="144">
        <v>1</v>
      </c>
      <c r="AO707" s="144">
        <v>3</v>
      </c>
      <c r="AP707" s="144"/>
      <c r="AQ707" s="144">
        <v>191</v>
      </c>
      <c r="AR707" s="115" t="s">
        <v>4910</v>
      </c>
      <c r="AS707" s="144" t="s">
        <v>6388</v>
      </c>
      <c r="AT707" s="144" t="s">
        <v>7781</v>
      </c>
      <c r="AU707" s="109">
        <v>1037</v>
      </c>
      <c r="AV707" s="109">
        <v>5.4293193717277486</v>
      </c>
      <c r="AW707" s="112"/>
      <c r="AX707" s="112"/>
      <c r="AY707" s="112"/>
      <c r="AZ707" s="112"/>
      <c r="BA707" s="112"/>
      <c r="BB707" s="2247"/>
      <c r="BC707" s="2247"/>
      <c r="BD707" s="2247"/>
      <c r="BE707" s="2207" t="s">
        <v>5128</v>
      </c>
      <c r="BF707" s="109"/>
      <c r="BG707" s="109"/>
      <c r="BH707" s="109"/>
      <c r="BI707" s="109"/>
      <c r="BJ707" s="109"/>
      <c r="BK707" s="2247"/>
      <c r="BL707" s="2247"/>
      <c r="BM707" s="2207"/>
      <c r="BN707" s="2208" t="s">
        <v>5128</v>
      </c>
      <c r="BO707" s="144"/>
      <c r="BP707" s="144"/>
      <c r="BQ707" s="144"/>
      <c r="BR707" s="144"/>
      <c r="BS707" s="144"/>
      <c r="BT707" s="144"/>
      <c r="BU707" s="144"/>
      <c r="BV707" s="144"/>
      <c r="BW707" s="144"/>
      <c r="BX707" s="144"/>
      <c r="BY707" s="144">
        <v>1</v>
      </c>
      <c r="BZ707" s="144"/>
      <c r="CA707" s="144"/>
      <c r="CB707" s="144"/>
      <c r="CC707" s="144"/>
    </row>
    <row r="708" spans="1:81" s="187" customFormat="1" ht="16.5" customHeight="1">
      <c r="A708" s="115">
        <v>626</v>
      </c>
      <c r="B708" s="115" t="s">
        <v>2306</v>
      </c>
      <c r="C708" s="115" t="s">
        <v>2338</v>
      </c>
      <c r="D708" s="115" t="s">
        <v>140</v>
      </c>
      <c r="E708" s="115" t="s">
        <v>4998</v>
      </c>
      <c r="F708" s="115" t="s">
        <v>7780</v>
      </c>
      <c r="G708" s="1967" t="s">
        <v>7779</v>
      </c>
      <c r="H708" s="115" t="s">
        <v>7778</v>
      </c>
      <c r="I708" s="115" t="s">
        <v>7777</v>
      </c>
      <c r="J708" s="115" t="s">
        <v>4993</v>
      </c>
      <c r="K708" s="2013" t="s">
        <v>7777</v>
      </c>
      <c r="L708" s="2013" t="s">
        <v>7776</v>
      </c>
      <c r="N708" s="115" t="s">
        <v>4917</v>
      </c>
      <c r="O708" s="2001"/>
      <c r="P708" s="115" t="s">
        <v>4917</v>
      </c>
      <c r="Q708" s="112">
        <v>5488</v>
      </c>
      <c r="R708" s="112">
        <v>157.22</v>
      </c>
      <c r="S708" s="112">
        <v>102</v>
      </c>
      <c r="T708" s="112">
        <v>102</v>
      </c>
      <c r="U708" s="112"/>
      <c r="V708" s="112"/>
      <c r="W708" s="112">
        <v>15</v>
      </c>
      <c r="X708" s="117" t="s">
        <v>4915</v>
      </c>
      <c r="Y708" s="112"/>
      <c r="Z708" s="112">
        <v>11</v>
      </c>
      <c r="AA708" s="112"/>
      <c r="AB708" s="112"/>
      <c r="AC708" s="112"/>
      <c r="AD708" s="112"/>
      <c r="AE708" s="112">
        <v>7</v>
      </c>
      <c r="AF708" s="94" t="s">
        <v>7775</v>
      </c>
      <c r="AG708" s="112">
        <v>3</v>
      </c>
      <c r="AH708" s="112">
        <v>13400</v>
      </c>
      <c r="AI708" s="2416"/>
      <c r="AJ708" s="2416"/>
      <c r="AK708" s="115"/>
      <c r="AL708" s="115"/>
      <c r="AM708" s="115"/>
      <c r="AN708" s="115"/>
      <c r="AO708" s="115"/>
      <c r="AP708" s="115"/>
      <c r="AQ708" s="115" t="s">
        <v>5091</v>
      </c>
      <c r="AR708" s="115" t="s">
        <v>5182</v>
      </c>
      <c r="AS708" s="115" t="s">
        <v>5182</v>
      </c>
      <c r="AT708" s="115" t="s">
        <v>7774</v>
      </c>
      <c r="AU708" s="117" t="s">
        <v>5091</v>
      </c>
      <c r="AV708" s="109"/>
      <c r="AW708" s="112">
        <v>3000</v>
      </c>
      <c r="AX708" s="112">
        <v>1000</v>
      </c>
      <c r="AY708" s="112">
        <v>2000</v>
      </c>
      <c r="AZ708" s="112">
        <v>2000</v>
      </c>
      <c r="BA708" s="112">
        <v>3000</v>
      </c>
      <c r="BB708" s="2416"/>
      <c r="BC708" s="2416"/>
      <c r="BD708" s="2416"/>
      <c r="BE708" s="2416"/>
      <c r="BF708" s="109"/>
      <c r="BG708" s="109"/>
      <c r="BH708" s="109"/>
      <c r="BI708" s="109"/>
      <c r="BJ708" s="109"/>
      <c r="BK708" s="2416"/>
      <c r="BL708" s="2416"/>
      <c r="BM708" s="2416"/>
      <c r="BN708" s="2417"/>
      <c r="BO708" s="115"/>
      <c r="BP708" s="115"/>
      <c r="BQ708" s="115"/>
      <c r="BR708" s="115"/>
      <c r="BS708" s="115"/>
      <c r="BT708" s="115"/>
      <c r="BU708" s="115"/>
      <c r="BV708" s="115"/>
      <c r="BW708" s="115"/>
      <c r="BX708" s="115"/>
      <c r="BY708" s="115">
        <v>1</v>
      </c>
      <c r="BZ708" s="115"/>
      <c r="CA708" s="115"/>
      <c r="CB708" s="115"/>
      <c r="CC708" s="115">
        <v>1</v>
      </c>
    </row>
    <row r="709" spans="1:81" s="2049" customFormat="1" ht="16.5" customHeight="1">
      <c r="A709" s="2132"/>
      <c r="B709" s="167" t="s">
        <v>7773</v>
      </c>
      <c r="C709" s="2133"/>
      <c r="D709" s="2133">
        <v>9</v>
      </c>
      <c r="E709" s="2134"/>
      <c r="F709" s="229"/>
      <c r="G709" s="2159"/>
      <c r="H709" s="229"/>
      <c r="I709" s="229"/>
      <c r="J709" s="229"/>
      <c r="K709" s="2160"/>
      <c r="L709" s="2160"/>
      <c r="M709" s="2415"/>
      <c r="N709" s="2161"/>
      <c r="O709" s="2161"/>
      <c r="P709" s="2161"/>
      <c r="Q709" s="160"/>
      <c r="R709" s="160"/>
      <c r="S709" s="160"/>
      <c r="T709" s="160"/>
      <c r="U709" s="160"/>
      <c r="V709" s="160"/>
      <c r="W709" s="160"/>
      <c r="X709" s="162"/>
      <c r="Y709" s="160"/>
      <c r="Z709" s="160"/>
      <c r="AA709" s="160"/>
      <c r="AB709" s="160"/>
      <c r="AC709" s="160"/>
      <c r="AD709" s="160"/>
      <c r="AE709" s="160"/>
      <c r="AF709" s="317"/>
      <c r="AG709" s="160"/>
      <c r="AH709" s="160"/>
      <c r="AI709" s="162"/>
      <c r="AJ709" s="162"/>
      <c r="AK709" s="229"/>
      <c r="AL709" s="229"/>
      <c r="AM709" s="229"/>
      <c r="AN709" s="229"/>
      <c r="AO709" s="229"/>
      <c r="AP709" s="229"/>
      <c r="AQ709" s="229"/>
      <c r="AR709" s="229"/>
      <c r="AS709" s="229"/>
      <c r="AT709" s="229"/>
      <c r="AU709" s="158"/>
      <c r="AV709" s="158"/>
      <c r="AW709" s="160"/>
      <c r="AX709" s="160"/>
      <c r="AY709" s="160"/>
      <c r="AZ709" s="160"/>
      <c r="BA709" s="160"/>
      <c r="BB709" s="162"/>
      <c r="BC709" s="162"/>
      <c r="BD709" s="162"/>
      <c r="BE709" s="162"/>
      <c r="BF709" s="158"/>
      <c r="BG709" s="158"/>
      <c r="BH709" s="158"/>
      <c r="BI709" s="158"/>
      <c r="BJ709" s="158"/>
      <c r="BK709" s="162"/>
      <c r="BL709" s="162"/>
      <c r="BM709" s="162"/>
      <c r="BN709" s="2263"/>
      <c r="BO709" s="229"/>
      <c r="BP709" s="229"/>
      <c r="BQ709" s="229"/>
      <c r="BR709" s="229"/>
      <c r="BS709" s="229"/>
      <c r="BT709" s="229"/>
      <c r="BU709" s="229"/>
      <c r="BV709" s="229"/>
      <c r="BW709" s="229"/>
      <c r="BX709" s="229"/>
      <c r="BY709" s="229"/>
      <c r="BZ709" s="229"/>
      <c r="CA709" s="229"/>
      <c r="CB709" s="229"/>
      <c r="CC709" s="229"/>
    </row>
    <row r="710" spans="1:81" s="1971" customFormat="1" ht="16.5" customHeight="1">
      <c r="A710" s="240">
        <v>627</v>
      </c>
      <c r="B710" s="240" t="s">
        <v>7741</v>
      </c>
      <c r="C710" s="240" t="s">
        <v>7772</v>
      </c>
      <c r="D710" s="240" t="s">
        <v>4927</v>
      </c>
      <c r="E710" s="240" t="s">
        <v>4944</v>
      </c>
      <c r="F710" s="240" t="s">
        <v>7771</v>
      </c>
      <c r="G710" s="2008" t="s">
        <v>7770</v>
      </c>
      <c r="H710" s="115" t="s">
        <v>7769</v>
      </c>
      <c r="I710" s="115" t="s">
        <v>7768</v>
      </c>
      <c r="J710" s="240" t="s">
        <v>4993</v>
      </c>
      <c r="K710" s="2009" t="s">
        <v>20446</v>
      </c>
      <c r="L710" s="2009" t="s">
        <v>7767</v>
      </c>
      <c r="M710" s="216" t="s">
        <v>7766</v>
      </c>
      <c r="N710" s="2010" t="s">
        <v>4953</v>
      </c>
      <c r="O710" s="2010"/>
      <c r="P710" s="2010" t="s">
        <v>4953</v>
      </c>
      <c r="Q710" s="98">
        <v>1500</v>
      </c>
      <c r="R710" s="112">
        <v>1286</v>
      </c>
      <c r="S710" s="112">
        <v>998</v>
      </c>
      <c r="T710" s="98">
        <v>663</v>
      </c>
      <c r="U710" s="98" t="s">
        <v>5072</v>
      </c>
      <c r="V710" s="98">
        <v>335</v>
      </c>
      <c r="W710" s="98">
        <v>239</v>
      </c>
      <c r="X710" s="218" t="s">
        <v>5029</v>
      </c>
      <c r="Y710" s="98">
        <v>160</v>
      </c>
      <c r="Z710" s="98"/>
      <c r="AA710" s="98"/>
      <c r="AB710" s="98">
        <v>130</v>
      </c>
      <c r="AC710" s="98"/>
      <c r="AD710" s="98"/>
      <c r="AE710" s="112">
        <v>100</v>
      </c>
      <c r="AF710" s="216" t="s">
        <v>6024</v>
      </c>
      <c r="AG710" s="98">
        <v>4053</v>
      </c>
      <c r="AH710" s="98">
        <v>4510</v>
      </c>
      <c r="AI710" s="240"/>
      <c r="AJ710" s="240"/>
      <c r="AK710" s="240" t="s">
        <v>4950</v>
      </c>
      <c r="AL710" s="115">
        <v>6</v>
      </c>
      <c r="AM710" s="115">
        <v>1</v>
      </c>
      <c r="AN710" s="115">
        <v>1</v>
      </c>
      <c r="AO710" s="115">
        <v>3</v>
      </c>
      <c r="AP710" s="115">
        <v>1</v>
      </c>
      <c r="AQ710" s="240">
        <v>270</v>
      </c>
      <c r="AR710" s="240" t="s">
        <v>5753</v>
      </c>
      <c r="AS710" s="240" t="s">
        <v>4910</v>
      </c>
      <c r="AT710" s="240" t="s">
        <v>5193</v>
      </c>
      <c r="AU710" s="221">
        <v>5580</v>
      </c>
      <c r="AV710" s="221">
        <v>20.666666666666668</v>
      </c>
      <c r="AW710" s="98"/>
      <c r="AX710" s="98"/>
      <c r="AY710" s="98"/>
      <c r="AZ710" s="98"/>
      <c r="BA710" s="98"/>
      <c r="BB710" s="218"/>
      <c r="BC710" s="218"/>
      <c r="BD710" s="218"/>
      <c r="BE710" s="2011" t="s">
        <v>5128</v>
      </c>
      <c r="BF710" s="221"/>
      <c r="BG710" s="221"/>
      <c r="BH710" s="221"/>
      <c r="BI710" s="221"/>
      <c r="BJ710" s="221"/>
      <c r="BK710" s="218"/>
      <c r="BL710" s="218"/>
      <c r="BM710" s="2011"/>
      <c r="BN710" s="2012" t="s">
        <v>5128</v>
      </c>
      <c r="BO710" s="240">
        <v>2</v>
      </c>
      <c r="BP710" s="240"/>
      <c r="BQ710" s="240">
        <v>2</v>
      </c>
      <c r="BR710" s="240">
        <v>1</v>
      </c>
      <c r="BS710" s="240"/>
      <c r="BT710" s="240"/>
      <c r="BU710" s="240"/>
      <c r="BV710" s="240"/>
      <c r="BW710" s="240">
        <v>1</v>
      </c>
      <c r="BX710" s="240">
        <v>20</v>
      </c>
      <c r="BY710" s="240"/>
      <c r="BZ710" s="240"/>
      <c r="CA710" s="240"/>
      <c r="CB710" s="240"/>
      <c r="CC710" s="240"/>
    </row>
    <row r="711" spans="1:81" s="1971" customFormat="1" ht="16.5" customHeight="1">
      <c r="A711" s="115">
        <v>628</v>
      </c>
      <c r="B711" s="115" t="s">
        <v>7741</v>
      </c>
      <c r="C711" s="115" t="s">
        <v>7765</v>
      </c>
      <c r="D711" s="115" t="s">
        <v>4927</v>
      </c>
      <c r="E711" s="94" t="s">
        <v>4944</v>
      </c>
      <c r="F711" s="115" t="s">
        <v>7764</v>
      </c>
      <c r="G711" s="1967" t="s">
        <v>7763</v>
      </c>
      <c r="H711" s="115" t="s">
        <v>7762</v>
      </c>
      <c r="I711" s="115" t="s">
        <v>7761</v>
      </c>
      <c r="J711" s="115" t="s">
        <v>4921</v>
      </c>
      <c r="K711" s="115" t="s">
        <v>10622</v>
      </c>
      <c r="L711" s="94" t="s">
        <v>7760</v>
      </c>
      <c r="M711" s="2001" t="s">
        <v>7759</v>
      </c>
      <c r="N711" s="94" t="s">
        <v>4917</v>
      </c>
      <c r="O711" s="94"/>
      <c r="P711" s="94" t="s">
        <v>4917</v>
      </c>
      <c r="Q711" s="173">
        <v>9914</v>
      </c>
      <c r="R711" s="112">
        <v>6047</v>
      </c>
      <c r="S711" s="112">
        <v>2514</v>
      </c>
      <c r="T711" s="112">
        <v>2514</v>
      </c>
      <c r="U711" s="112" t="s">
        <v>5141</v>
      </c>
      <c r="V711" s="112" t="s">
        <v>7758</v>
      </c>
      <c r="W711" s="112">
        <v>541</v>
      </c>
      <c r="X711" s="117" t="s">
        <v>4935</v>
      </c>
      <c r="Y711" s="112">
        <v>160</v>
      </c>
      <c r="Z711" s="112">
        <v>312</v>
      </c>
      <c r="AA711" s="112">
        <v>12901</v>
      </c>
      <c r="AB711" s="112">
        <v>91</v>
      </c>
      <c r="AC711" s="112"/>
      <c r="AD711" s="112"/>
      <c r="AE711" s="112" t="s">
        <v>7757</v>
      </c>
      <c r="AF711" s="115" t="s">
        <v>7756</v>
      </c>
      <c r="AG711" s="112"/>
      <c r="AH711" s="112">
        <v>123437</v>
      </c>
      <c r="AI711" s="115" t="s">
        <v>7755</v>
      </c>
      <c r="AJ711" s="94" t="s">
        <v>7754</v>
      </c>
      <c r="AK711" s="115" t="s">
        <v>4911</v>
      </c>
      <c r="AL711" s="115">
        <v>2</v>
      </c>
      <c r="AM711" s="115">
        <v>1</v>
      </c>
      <c r="AN711" s="115">
        <v>1</v>
      </c>
      <c r="AO711" s="115"/>
      <c r="AP711" s="115"/>
      <c r="AQ711" s="115">
        <v>249</v>
      </c>
      <c r="AR711" s="115" t="s">
        <v>4910</v>
      </c>
      <c r="AS711" s="94" t="s">
        <v>5091</v>
      </c>
      <c r="AT711" s="94" t="s">
        <v>7753</v>
      </c>
      <c r="AU711" s="109">
        <v>1533</v>
      </c>
      <c r="AV711" s="221">
        <v>6.1566265060240966</v>
      </c>
      <c r="AW711" s="112"/>
      <c r="AX711" s="112"/>
      <c r="AY711" s="112"/>
      <c r="AZ711" s="112"/>
      <c r="BA711" s="112"/>
      <c r="BB711" s="117"/>
      <c r="BC711" s="117"/>
      <c r="BD711" s="117"/>
      <c r="BE711" s="2002" t="s">
        <v>4908</v>
      </c>
      <c r="BF711" s="109"/>
      <c r="BG711" s="109"/>
      <c r="BH711" s="109"/>
      <c r="BI711" s="109"/>
      <c r="BJ711" s="109"/>
      <c r="BK711" s="117"/>
      <c r="BL711" s="117"/>
      <c r="BM711" s="2002"/>
      <c r="BN711" s="2003" t="s">
        <v>4908</v>
      </c>
      <c r="BO711" s="115"/>
      <c r="BP711" s="115"/>
      <c r="BQ711" s="115"/>
      <c r="BR711" s="115"/>
      <c r="BS711" s="115"/>
      <c r="BT711" s="115"/>
      <c r="BU711" s="115"/>
      <c r="BV711" s="115"/>
      <c r="BW711" s="115"/>
      <c r="BX711" s="115"/>
      <c r="BY711" s="94">
        <v>3</v>
      </c>
      <c r="BZ711" s="94"/>
      <c r="CA711" s="94">
        <v>2</v>
      </c>
      <c r="CB711" s="94">
        <v>2</v>
      </c>
      <c r="CC711" s="115"/>
    </row>
    <row r="712" spans="1:81" s="1971" customFormat="1" ht="16.5" customHeight="1">
      <c r="A712" s="115">
        <v>629</v>
      </c>
      <c r="B712" s="115" t="s">
        <v>7741</v>
      </c>
      <c r="C712" s="186" t="s">
        <v>7740</v>
      </c>
      <c r="D712" s="115" t="s">
        <v>4927</v>
      </c>
      <c r="E712" s="115" t="s">
        <v>4944</v>
      </c>
      <c r="F712" s="115" t="s">
        <v>7752</v>
      </c>
      <c r="G712" s="1967" t="s">
        <v>7751</v>
      </c>
      <c r="H712" s="115" t="s">
        <v>7750</v>
      </c>
      <c r="I712" s="115" t="s">
        <v>7749</v>
      </c>
      <c r="J712" s="115" t="s">
        <v>4921</v>
      </c>
      <c r="K712" s="2013" t="s">
        <v>7748</v>
      </c>
      <c r="L712" s="2013" t="s">
        <v>7747</v>
      </c>
      <c r="M712" s="2000" t="s">
        <v>7746</v>
      </c>
      <c r="N712" s="94" t="s">
        <v>4917</v>
      </c>
      <c r="O712" s="2001"/>
      <c r="P712" s="94" t="s">
        <v>4917</v>
      </c>
      <c r="Q712" s="112">
        <v>1320267</v>
      </c>
      <c r="R712" s="112">
        <v>6521</v>
      </c>
      <c r="S712" s="112">
        <v>2123</v>
      </c>
      <c r="T712" s="112">
        <v>1837</v>
      </c>
      <c r="U712" s="112" t="s">
        <v>4952</v>
      </c>
      <c r="V712" s="112">
        <v>286</v>
      </c>
      <c r="W712" s="112">
        <v>755</v>
      </c>
      <c r="X712" s="117" t="s">
        <v>5040</v>
      </c>
      <c r="Y712" s="112">
        <v>274</v>
      </c>
      <c r="Z712" s="112">
        <v>65</v>
      </c>
      <c r="AA712" s="112">
        <v>0</v>
      </c>
      <c r="AB712" s="112">
        <v>416</v>
      </c>
      <c r="AC712" s="112" t="s">
        <v>5182</v>
      </c>
      <c r="AD712" s="112">
        <v>118</v>
      </c>
      <c r="AE712" s="112">
        <v>100</v>
      </c>
      <c r="AF712" s="94" t="s">
        <v>7745</v>
      </c>
      <c r="AG712" s="112"/>
      <c r="AH712" s="112">
        <v>31794</v>
      </c>
      <c r="AI712" s="115" t="s">
        <v>7744</v>
      </c>
      <c r="AJ712" s="115" t="s">
        <v>7743</v>
      </c>
      <c r="AK712" s="115" t="s">
        <v>4911</v>
      </c>
      <c r="AL712" s="115">
        <v>9</v>
      </c>
      <c r="AM712" s="115">
        <v>2</v>
      </c>
      <c r="AN712" s="115">
        <v>5</v>
      </c>
      <c r="AO712" s="115">
        <v>2</v>
      </c>
      <c r="AP712" s="115"/>
      <c r="AQ712" s="115">
        <v>200</v>
      </c>
      <c r="AR712" s="115" t="s">
        <v>4932</v>
      </c>
      <c r="AS712" s="115" t="s">
        <v>6591</v>
      </c>
      <c r="AT712" s="115" t="s">
        <v>7742</v>
      </c>
      <c r="AU712" s="109">
        <v>4500</v>
      </c>
      <c r="AV712" s="221">
        <v>22.5</v>
      </c>
      <c r="AW712" s="112"/>
      <c r="AX712" s="112"/>
      <c r="AY712" s="112"/>
      <c r="AZ712" s="112"/>
      <c r="BA712" s="112"/>
      <c r="BB712" s="117"/>
      <c r="BC712" s="117"/>
      <c r="BD712" s="117"/>
      <c r="BE712" s="2002" t="s">
        <v>4908</v>
      </c>
      <c r="BF712" s="109"/>
      <c r="BG712" s="109"/>
      <c r="BH712" s="109"/>
      <c r="BI712" s="109"/>
      <c r="BJ712" s="109"/>
      <c r="BK712" s="117"/>
      <c r="BL712" s="117"/>
      <c r="BM712" s="2002"/>
      <c r="BN712" s="2003"/>
      <c r="BO712" s="115">
        <v>1</v>
      </c>
      <c r="BP712" s="115"/>
      <c r="BQ712" s="115">
        <v>1</v>
      </c>
      <c r="BR712" s="115">
        <v>1</v>
      </c>
      <c r="BS712" s="115"/>
      <c r="BT712" s="115"/>
      <c r="BU712" s="115">
        <v>5</v>
      </c>
      <c r="BV712" s="115"/>
      <c r="BW712" s="115">
        <v>3</v>
      </c>
      <c r="BX712" s="115">
        <v>0</v>
      </c>
      <c r="BY712" s="115"/>
      <c r="BZ712" s="115"/>
      <c r="CA712" s="115"/>
      <c r="CB712" s="115"/>
      <c r="CC712" s="115"/>
    </row>
    <row r="713" spans="1:81" s="1971" customFormat="1" ht="16.5" customHeight="1">
      <c r="A713" s="115">
        <v>630</v>
      </c>
      <c r="B713" s="186" t="s">
        <v>7741</v>
      </c>
      <c r="C713" s="186" t="s">
        <v>7740</v>
      </c>
      <c r="D713" s="186" t="s">
        <v>4927</v>
      </c>
      <c r="E713" s="115" t="s">
        <v>4944</v>
      </c>
      <c r="F713" s="186" t="s">
        <v>7739</v>
      </c>
      <c r="G713" s="1999" t="s">
        <v>7738</v>
      </c>
      <c r="H713" s="186" t="s">
        <v>7737</v>
      </c>
      <c r="I713" s="115" t="s">
        <v>7736</v>
      </c>
      <c r="J713" s="186" t="s">
        <v>4921</v>
      </c>
      <c r="K713" s="2013" t="s">
        <v>7735</v>
      </c>
      <c r="L713" s="2013" t="s">
        <v>7734</v>
      </c>
      <c r="M713" s="94" t="s">
        <v>7733</v>
      </c>
      <c r="N713" s="94" t="s">
        <v>4917</v>
      </c>
      <c r="O713" s="2001"/>
      <c r="P713" s="2001" t="s">
        <v>4917</v>
      </c>
      <c r="Q713" s="112">
        <v>1877</v>
      </c>
      <c r="R713" s="112">
        <v>1877</v>
      </c>
      <c r="S713" s="112">
        <v>1077</v>
      </c>
      <c r="T713" s="112">
        <v>1077</v>
      </c>
      <c r="U713" s="112" t="s">
        <v>5141</v>
      </c>
      <c r="V713" s="112"/>
      <c r="W713" s="112">
        <v>188</v>
      </c>
      <c r="X713" s="117" t="s">
        <v>4935</v>
      </c>
      <c r="Y713" s="112" t="s">
        <v>7732</v>
      </c>
      <c r="Z713" s="112">
        <v>32</v>
      </c>
      <c r="AA713" s="112">
        <v>6155</v>
      </c>
      <c r="AB713" s="112">
        <v>24</v>
      </c>
      <c r="AC713" s="112"/>
      <c r="AD713" s="112" t="s">
        <v>7732</v>
      </c>
      <c r="AE713" s="112" t="s">
        <v>7732</v>
      </c>
      <c r="AF713" s="94" t="s">
        <v>7731</v>
      </c>
      <c r="AG713" s="112">
        <v>6212</v>
      </c>
      <c r="AH713" s="112">
        <v>8987</v>
      </c>
      <c r="AI713" s="115"/>
      <c r="AJ713" s="115"/>
      <c r="AK713" s="115" t="s">
        <v>4911</v>
      </c>
      <c r="AL713" s="115">
        <v>14</v>
      </c>
      <c r="AM713" s="115">
        <v>7</v>
      </c>
      <c r="AN713" s="115">
        <v>4</v>
      </c>
      <c r="AO713" s="115">
        <v>3</v>
      </c>
      <c r="AP713" s="115"/>
      <c r="AQ713" s="115">
        <v>244</v>
      </c>
      <c r="AR713" s="115" t="s">
        <v>4932</v>
      </c>
      <c r="AS713" s="115"/>
      <c r="AT713" s="115" t="s">
        <v>7730</v>
      </c>
      <c r="AU713" s="109">
        <v>4306</v>
      </c>
      <c r="AV713" s="221">
        <v>17.647540983606557</v>
      </c>
      <c r="AW713" s="112"/>
      <c r="AX713" s="112"/>
      <c r="AY713" s="112"/>
      <c r="AZ713" s="112"/>
      <c r="BA713" s="112"/>
      <c r="BB713" s="117"/>
      <c r="BC713" s="117"/>
      <c r="BD713" s="117"/>
      <c r="BE713" s="117" t="s">
        <v>4908</v>
      </c>
      <c r="BF713" s="109"/>
      <c r="BG713" s="109"/>
      <c r="BH713" s="109"/>
      <c r="BI713" s="109"/>
      <c r="BJ713" s="109"/>
      <c r="BK713" s="117"/>
      <c r="BL713" s="117"/>
      <c r="BM713" s="117"/>
      <c r="BN713" s="2003" t="s">
        <v>7729</v>
      </c>
      <c r="BO713" s="115"/>
      <c r="BP713" s="115"/>
      <c r="BQ713" s="115"/>
      <c r="BR713" s="115"/>
      <c r="BS713" s="115"/>
      <c r="BT713" s="115"/>
      <c r="BU713" s="115"/>
      <c r="BV713" s="115"/>
      <c r="BW713" s="115"/>
      <c r="BX713" s="115"/>
      <c r="BY713" s="115">
        <v>7</v>
      </c>
      <c r="BZ713" s="115"/>
      <c r="CA713" s="115">
        <v>2</v>
      </c>
      <c r="CB713" s="115"/>
      <c r="CC713" s="115">
        <v>4</v>
      </c>
    </row>
    <row r="714" spans="1:81" s="2049" customFormat="1" ht="16.5" customHeight="1">
      <c r="A714" s="2132"/>
      <c r="B714" s="167" t="s">
        <v>7728</v>
      </c>
      <c r="C714" s="2133"/>
      <c r="D714" s="2133">
        <v>4</v>
      </c>
      <c r="E714" s="2134"/>
      <c r="F714" s="229"/>
      <c r="G714" s="2159"/>
      <c r="H714" s="229"/>
      <c r="I714" s="229"/>
      <c r="J714" s="229"/>
      <c r="K714" s="2160"/>
      <c r="L714" s="2160"/>
      <c r="M714" s="2238"/>
      <c r="N714" s="2161"/>
      <c r="O714" s="2161"/>
      <c r="P714" s="2161"/>
      <c r="Q714" s="160"/>
      <c r="R714" s="160"/>
      <c r="S714" s="160"/>
      <c r="T714" s="160"/>
      <c r="U714" s="160"/>
      <c r="V714" s="160"/>
      <c r="W714" s="160"/>
      <c r="X714" s="162"/>
      <c r="Y714" s="160"/>
      <c r="Z714" s="160"/>
      <c r="AA714" s="160"/>
      <c r="AB714" s="160"/>
      <c r="AC714" s="160"/>
      <c r="AD714" s="160"/>
      <c r="AE714" s="160"/>
      <c r="AF714" s="317"/>
      <c r="AG714" s="160"/>
      <c r="AH714" s="160"/>
      <c r="AI714" s="162"/>
      <c r="AJ714" s="162"/>
      <c r="AK714" s="229"/>
      <c r="AL714" s="229"/>
      <c r="AM714" s="229"/>
      <c r="AN714" s="229"/>
      <c r="AO714" s="229"/>
      <c r="AP714" s="229"/>
      <c r="AQ714" s="229"/>
      <c r="AR714" s="229"/>
      <c r="AS714" s="229"/>
      <c r="AT714" s="229"/>
      <c r="AU714" s="158"/>
      <c r="AV714" s="158"/>
      <c r="AW714" s="160"/>
      <c r="AX714" s="160"/>
      <c r="AY714" s="160"/>
      <c r="AZ714" s="160"/>
      <c r="BA714" s="160"/>
      <c r="BB714" s="162"/>
      <c r="BC714" s="162"/>
      <c r="BD714" s="162"/>
      <c r="BE714" s="162"/>
      <c r="BF714" s="158"/>
      <c r="BG714" s="158"/>
      <c r="BH714" s="158"/>
      <c r="BI714" s="158"/>
      <c r="BJ714" s="158"/>
      <c r="BK714" s="162"/>
      <c r="BL714" s="162"/>
      <c r="BM714" s="162"/>
      <c r="BN714" s="2263"/>
      <c r="BO714" s="229"/>
      <c r="BP714" s="229"/>
      <c r="BQ714" s="229"/>
      <c r="BR714" s="229"/>
      <c r="BS714" s="229"/>
      <c r="BT714" s="229"/>
      <c r="BU714" s="229"/>
      <c r="BV714" s="229"/>
      <c r="BW714" s="229"/>
      <c r="BX714" s="229"/>
      <c r="BY714" s="229"/>
      <c r="BZ714" s="229"/>
      <c r="CA714" s="229"/>
      <c r="CB714" s="229"/>
      <c r="CC714" s="229"/>
    </row>
    <row r="715" spans="1:81" s="2049" customFormat="1" ht="16.5" customHeight="1">
      <c r="A715" s="387"/>
      <c r="B715" s="75" t="s">
        <v>7727</v>
      </c>
      <c r="C715" s="2187"/>
      <c r="D715" s="2187">
        <v>43</v>
      </c>
      <c r="E715" s="2188"/>
      <c r="F715" s="67"/>
      <c r="G715" s="2189"/>
      <c r="H715" s="67"/>
      <c r="I715" s="67"/>
      <c r="J715" s="67"/>
      <c r="K715" s="2190"/>
      <c r="L715" s="2190"/>
      <c r="M715" s="2241"/>
      <c r="N715" s="2191"/>
      <c r="O715" s="2191"/>
      <c r="P715" s="2191"/>
      <c r="Q715" s="66"/>
      <c r="R715" s="66"/>
      <c r="S715" s="66"/>
      <c r="T715" s="66"/>
      <c r="U715" s="66"/>
      <c r="V715" s="66"/>
      <c r="W715" s="66"/>
      <c r="X715" s="68"/>
      <c r="Y715" s="66"/>
      <c r="Z715" s="66"/>
      <c r="AA715" s="66"/>
      <c r="AB715" s="66"/>
      <c r="AC715" s="66"/>
      <c r="AD715" s="66"/>
      <c r="AE715" s="66"/>
      <c r="AF715" s="2242"/>
      <c r="AG715" s="66"/>
      <c r="AH715" s="66"/>
      <c r="AI715" s="68"/>
      <c r="AJ715" s="68"/>
      <c r="AK715" s="67"/>
      <c r="AL715" s="67"/>
      <c r="AM715" s="67"/>
      <c r="AN715" s="67"/>
      <c r="AO715" s="67"/>
      <c r="AP715" s="67"/>
      <c r="AQ715" s="67"/>
      <c r="AR715" s="67"/>
      <c r="AS715" s="67"/>
      <c r="AT715" s="67"/>
      <c r="AU715" s="63"/>
      <c r="AV715" s="63"/>
      <c r="AW715" s="66"/>
      <c r="AX715" s="66"/>
      <c r="AY715" s="66"/>
      <c r="AZ715" s="66"/>
      <c r="BA715" s="66"/>
      <c r="BB715" s="68"/>
      <c r="BC715" s="68"/>
      <c r="BD715" s="68"/>
      <c r="BE715" s="68"/>
      <c r="BF715" s="63"/>
      <c r="BG715" s="63"/>
      <c r="BH715" s="63"/>
      <c r="BI715" s="63"/>
      <c r="BJ715" s="63"/>
      <c r="BK715" s="68"/>
      <c r="BL715" s="68"/>
      <c r="BM715" s="68"/>
      <c r="BN715" s="2264"/>
      <c r="BO715" s="67"/>
      <c r="BP715" s="67"/>
      <c r="BQ715" s="67"/>
      <c r="BR715" s="67"/>
      <c r="BS715" s="67"/>
      <c r="BT715" s="67"/>
      <c r="BU715" s="67"/>
      <c r="BV715" s="67"/>
      <c r="BW715" s="67"/>
      <c r="BX715" s="67"/>
      <c r="BY715" s="67"/>
      <c r="BZ715" s="67"/>
      <c r="CA715" s="67"/>
      <c r="CB715" s="67"/>
      <c r="CC715" s="67"/>
    </row>
    <row r="716" spans="1:81" s="1971" customFormat="1" ht="16.5" customHeight="1">
      <c r="A716" s="492"/>
      <c r="B716" s="492" t="s">
        <v>7139</v>
      </c>
      <c r="C716" s="492"/>
      <c r="D716" s="492"/>
      <c r="E716" s="492"/>
      <c r="F716" s="492"/>
      <c r="G716" s="2245"/>
      <c r="H716" s="492"/>
      <c r="I716" s="492"/>
      <c r="J716" s="492"/>
      <c r="K716" s="492"/>
      <c r="L716" s="492"/>
      <c r="M716" s="115"/>
      <c r="N716" s="492"/>
      <c r="O716" s="492"/>
      <c r="P716" s="492"/>
      <c r="Q716" s="493"/>
      <c r="R716" s="493"/>
      <c r="S716" s="493"/>
      <c r="T716" s="493"/>
      <c r="U716" s="493"/>
      <c r="V716" s="493"/>
      <c r="W716" s="493"/>
      <c r="X716" s="1997"/>
      <c r="Y716" s="493"/>
      <c r="Z716" s="493"/>
      <c r="AA716" s="493"/>
      <c r="AB716" s="493"/>
      <c r="AC716" s="493"/>
      <c r="AD716" s="493"/>
      <c r="AE716" s="112"/>
      <c r="AF716" s="492"/>
      <c r="AG716" s="493"/>
      <c r="AH716" s="493"/>
      <c r="AI716" s="492"/>
      <c r="AJ716" s="492"/>
      <c r="AK716" s="492"/>
      <c r="AL716" s="492"/>
      <c r="AM716" s="492"/>
      <c r="AN716" s="492"/>
      <c r="AO716" s="492"/>
      <c r="AP716" s="492"/>
      <c r="AQ716" s="492"/>
      <c r="AR716" s="492"/>
      <c r="AS716" s="492"/>
      <c r="AT716" s="492"/>
      <c r="AU716" s="181"/>
      <c r="AV716" s="181"/>
      <c r="AW716" s="493"/>
      <c r="AX716" s="493"/>
      <c r="AY716" s="493"/>
      <c r="AZ716" s="493"/>
      <c r="BA716" s="493"/>
      <c r="BB716" s="1997"/>
      <c r="BC716" s="1997"/>
      <c r="BD716" s="492"/>
      <c r="BE716" s="492"/>
      <c r="BF716" s="181"/>
      <c r="BG716" s="181"/>
      <c r="BH716" s="181"/>
      <c r="BI716" s="181"/>
      <c r="BJ716" s="181"/>
      <c r="BK716" s="1997"/>
      <c r="BL716" s="1997"/>
      <c r="BM716" s="492"/>
      <c r="BN716" s="1998"/>
      <c r="BO716" s="492"/>
      <c r="BP716" s="492"/>
      <c r="BQ716" s="492"/>
      <c r="BR716" s="492"/>
      <c r="BS716" s="492"/>
      <c r="BT716" s="492"/>
      <c r="BU716" s="492"/>
      <c r="BV716" s="492"/>
      <c r="BW716" s="492"/>
      <c r="BX716" s="492"/>
      <c r="BY716" s="492"/>
      <c r="BZ716" s="492"/>
      <c r="CA716" s="492"/>
      <c r="CB716" s="492"/>
      <c r="CC716" s="492"/>
    </row>
    <row r="717" spans="1:81" s="1971" customFormat="1" ht="16.5" customHeight="1">
      <c r="A717" s="240">
        <v>631</v>
      </c>
      <c r="B717" s="115" t="s">
        <v>2454</v>
      </c>
      <c r="C717" s="115" t="s">
        <v>2469</v>
      </c>
      <c r="D717" s="115" t="s">
        <v>43</v>
      </c>
      <c r="E717" s="115" t="s">
        <v>4926</v>
      </c>
      <c r="F717" s="115" t="s">
        <v>7726</v>
      </c>
      <c r="G717" s="1967" t="s">
        <v>7725</v>
      </c>
      <c r="H717" s="115" t="s">
        <v>7724</v>
      </c>
      <c r="I717" s="115" t="s">
        <v>20386</v>
      </c>
      <c r="J717" s="115" t="s">
        <v>4993</v>
      </c>
      <c r="K717" s="2013" t="s">
        <v>20432</v>
      </c>
      <c r="L717" s="2013" t="s">
        <v>7723</v>
      </c>
      <c r="M717" s="2418" t="s">
        <v>7722</v>
      </c>
      <c r="N717" s="2001" t="s">
        <v>4953</v>
      </c>
      <c r="O717" s="2001"/>
      <c r="P717" s="2001" t="s">
        <v>4993</v>
      </c>
      <c r="Q717" s="98">
        <v>74272</v>
      </c>
      <c r="R717" s="98">
        <v>11358.8</v>
      </c>
      <c r="S717" s="98">
        <v>3223</v>
      </c>
      <c r="T717" s="98">
        <v>2863</v>
      </c>
      <c r="U717" s="98" t="s">
        <v>5052</v>
      </c>
      <c r="V717" s="98">
        <v>360</v>
      </c>
      <c r="W717" s="98">
        <v>2518</v>
      </c>
      <c r="X717" s="218" t="s">
        <v>4915</v>
      </c>
      <c r="Y717" s="98">
        <v>213.1</v>
      </c>
      <c r="Z717" s="98">
        <v>83.48</v>
      </c>
      <c r="AA717" s="98">
        <v>14020</v>
      </c>
      <c r="AB717" s="98">
        <v>431.79</v>
      </c>
      <c r="AC717" s="98">
        <v>62.87</v>
      </c>
      <c r="AD717" s="98">
        <v>49.89</v>
      </c>
      <c r="AE717" s="112">
        <v>97</v>
      </c>
      <c r="AF717" s="94" t="s">
        <v>7721</v>
      </c>
      <c r="AG717" s="112">
        <v>26701</v>
      </c>
      <c r="AH717" s="112">
        <v>34514</v>
      </c>
      <c r="AI717" s="115" t="s">
        <v>7720</v>
      </c>
      <c r="AJ717" s="115" t="s">
        <v>7719</v>
      </c>
      <c r="AK717" s="115" t="s">
        <v>5593</v>
      </c>
      <c r="AL717" s="115">
        <v>13</v>
      </c>
      <c r="AM717" s="115"/>
      <c r="AN717" s="115">
        <v>12</v>
      </c>
      <c r="AO717" s="115">
        <v>1</v>
      </c>
      <c r="AP717" s="115"/>
      <c r="AQ717" s="115">
        <v>297</v>
      </c>
      <c r="AR717" s="115" t="s">
        <v>5050</v>
      </c>
      <c r="AS717" s="115" t="s">
        <v>7115</v>
      </c>
      <c r="AT717" s="240" t="s">
        <v>6362</v>
      </c>
      <c r="AU717" s="109">
        <v>137570</v>
      </c>
      <c r="AV717" s="109">
        <v>463.19865319865318</v>
      </c>
      <c r="AW717" s="112"/>
      <c r="AX717" s="112"/>
      <c r="AY717" s="112"/>
      <c r="AZ717" s="112"/>
      <c r="BA717" s="112"/>
      <c r="BB717" s="117"/>
      <c r="BC717" s="117"/>
      <c r="BD717" s="117"/>
      <c r="BE717" s="2002" t="s">
        <v>5128</v>
      </c>
      <c r="BF717" s="109"/>
      <c r="BG717" s="109"/>
      <c r="BH717" s="109"/>
      <c r="BI717" s="109"/>
      <c r="BJ717" s="109"/>
      <c r="BK717" s="117"/>
      <c r="BL717" s="117"/>
      <c r="BM717" s="2002"/>
      <c r="BN717" s="2003" t="s">
        <v>5128</v>
      </c>
      <c r="BO717" s="115">
        <v>6</v>
      </c>
      <c r="BP717" s="115">
        <v>1</v>
      </c>
      <c r="BQ717" s="115">
        <v>5</v>
      </c>
      <c r="BR717" s="115">
        <v>1</v>
      </c>
      <c r="BS717" s="115">
        <v>13</v>
      </c>
      <c r="BT717" s="115">
        <v>14</v>
      </c>
      <c r="BU717" s="115">
        <v>27</v>
      </c>
      <c r="BV717" s="115">
        <v>1</v>
      </c>
      <c r="BW717" s="115"/>
      <c r="BX717" s="115"/>
      <c r="BY717" s="240"/>
      <c r="BZ717" s="115"/>
      <c r="CA717" s="115"/>
      <c r="CB717" s="115"/>
      <c r="CC717" s="115"/>
    </row>
    <row r="718" spans="1:81" s="1971" customFormat="1" ht="16.5" customHeight="1">
      <c r="A718" s="115">
        <v>632</v>
      </c>
      <c r="B718" s="115" t="s">
        <v>7139</v>
      </c>
      <c r="C718" s="115" t="s">
        <v>7669</v>
      </c>
      <c r="D718" s="115" t="s">
        <v>5574</v>
      </c>
      <c r="E718" s="115" t="s">
        <v>4944</v>
      </c>
      <c r="F718" s="115" t="s">
        <v>7718</v>
      </c>
      <c r="G718" s="1967" t="s">
        <v>7717</v>
      </c>
      <c r="H718" s="115" t="s">
        <v>7716</v>
      </c>
      <c r="I718" s="115" t="s">
        <v>7715</v>
      </c>
      <c r="J718" s="115" t="s">
        <v>4921</v>
      </c>
      <c r="K718" s="2013" t="s">
        <v>7714</v>
      </c>
      <c r="L718" s="2013" t="s">
        <v>7713</v>
      </c>
      <c r="M718" s="2005" t="s">
        <v>7712</v>
      </c>
      <c r="N718" s="115" t="s">
        <v>4921</v>
      </c>
      <c r="O718" s="2001" t="s">
        <v>4936</v>
      </c>
      <c r="P718" s="2001" t="s">
        <v>4953</v>
      </c>
      <c r="Q718" s="112">
        <v>21051</v>
      </c>
      <c r="R718" s="112">
        <v>3933</v>
      </c>
      <c r="S718" s="112">
        <v>1404</v>
      </c>
      <c r="T718" s="112">
        <v>1317</v>
      </c>
      <c r="U718" s="112" t="s">
        <v>5511</v>
      </c>
      <c r="V718" s="112">
        <v>87.35</v>
      </c>
      <c r="W718" s="112">
        <v>121</v>
      </c>
      <c r="X718" s="117" t="s">
        <v>5040</v>
      </c>
      <c r="Y718" s="112">
        <v>77.5</v>
      </c>
      <c r="Z718" s="112"/>
      <c r="AA718" s="112"/>
      <c r="AB718" s="112">
        <v>53.71</v>
      </c>
      <c r="AC718" s="112"/>
      <c r="AD718" s="112">
        <v>114.5</v>
      </c>
      <c r="AE718" s="112">
        <v>50</v>
      </c>
      <c r="AF718" s="94" t="s">
        <v>7711</v>
      </c>
      <c r="AG718" s="112">
        <v>14156</v>
      </c>
      <c r="AH718" s="112">
        <v>14156</v>
      </c>
      <c r="AI718" s="115" t="s">
        <v>7710</v>
      </c>
      <c r="AJ718" s="115" t="s">
        <v>7709</v>
      </c>
      <c r="AK718" s="115" t="s">
        <v>4911</v>
      </c>
      <c r="AL718" s="115"/>
      <c r="AM718" s="115"/>
      <c r="AN718" s="115"/>
      <c r="AO718" s="115"/>
      <c r="AP718" s="115"/>
      <c r="AQ718" s="115" t="s">
        <v>5091</v>
      </c>
      <c r="AR718" s="115" t="s">
        <v>7167</v>
      </c>
      <c r="AS718" s="115" t="s">
        <v>7167</v>
      </c>
      <c r="AT718" s="115" t="s">
        <v>7708</v>
      </c>
      <c r="AU718" s="117" t="s">
        <v>5091</v>
      </c>
      <c r="AV718" s="109"/>
      <c r="AW718" s="112"/>
      <c r="AX718" s="112"/>
      <c r="AY718" s="112"/>
      <c r="AZ718" s="112"/>
      <c r="BA718" s="112"/>
      <c r="BB718" s="117"/>
      <c r="BC718" s="117"/>
      <c r="BD718" s="117"/>
      <c r="BE718" s="2002" t="s">
        <v>4908</v>
      </c>
      <c r="BF718" s="109"/>
      <c r="BG718" s="109"/>
      <c r="BH718" s="109"/>
      <c r="BI718" s="109"/>
      <c r="BJ718" s="109"/>
      <c r="BK718" s="117"/>
      <c r="BL718" s="117"/>
      <c r="BM718" s="2002"/>
      <c r="BN718" s="2003" t="s">
        <v>4908</v>
      </c>
      <c r="BO718" s="115">
        <v>1</v>
      </c>
      <c r="BP718" s="115"/>
      <c r="BQ718" s="115">
        <v>1</v>
      </c>
      <c r="BR718" s="115">
        <v>1</v>
      </c>
      <c r="BS718" s="115"/>
      <c r="BT718" s="115">
        <v>1</v>
      </c>
      <c r="BU718" s="115"/>
      <c r="BV718" s="115"/>
      <c r="BW718" s="115"/>
      <c r="BX718" s="115"/>
      <c r="BY718" s="240"/>
      <c r="BZ718" s="115"/>
      <c r="CA718" s="115"/>
      <c r="CB718" s="115"/>
      <c r="CC718" s="115"/>
    </row>
    <row r="719" spans="1:81" s="1971" customFormat="1" ht="16.5" customHeight="1">
      <c r="A719" s="115">
        <v>633</v>
      </c>
      <c r="B719" s="115" t="s">
        <v>2454</v>
      </c>
      <c r="C719" s="115" t="s">
        <v>2480</v>
      </c>
      <c r="D719" s="115" t="s">
        <v>43</v>
      </c>
      <c r="E719" s="115" t="s">
        <v>4979</v>
      </c>
      <c r="F719" s="115" t="s">
        <v>7707</v>
      </c>
      <c r="G719" s="1967" t="s">
        <v>7706</v>
      </c>
      <c r="H719" s="115" t="s">
        <v>7705</v>
      </c>
      <c r="I719" s="115" t="s">
        <v>7704</v>
      </c>
      <c r="J719" s="115" t="s">
        <v>4921</v>
      </c>
      <c r="K719" s="115" t="s">
        <v>7703</v>
      </c>
      <c r="L719" s="115" t="s">
        <v>7702</v>
      </c>
      <c r="M719" s="2217" t="s">
        <v>7701</v>
      </c>
      <c r="N719" s="2001" t="s">
        <v>4993</v>
      </c>
      <c r="O719" s="2001" t="s">
        <v>4936</v>
      </c>
      <c r="P719" s="2001" t="s">
        <v>4953</v>
      </c>
      <c r="Q719" s="112">
        <v>18204</v>
      </c>
      <c r="R719" s="112">
        <v>8358</v>
      </c>
      <c r="S719" s="112">
        <f>T719+V719</f>
        <v>3200</v>
      </c>
      <c r="T719" s="112">
        <v>2962</v>
      </c>
      <c r="U719" s="112" t="s">
        <v>5183</v>
      </c>
      <c r="V719" s="112">
        <v>238</v>
      </c>
      <c r="W719" s="112">
        <v>542</v>
      </c>
      <c r="X719" s="117" t="s">
        <v>4969</v>
      </c>
      <c r="Y719" s="112">
        <v>615</v>
      </c>
      <c r="Z719" s="112">
        <v>235</v>
      </c>
      <c r="AA719" s="112">
        <v>38851</v>
      </c>
      <c r="AB719" s="112">
        <v>534</v>
      </c>
      <c r="AC719" s="112">
        <v>17</v>
      </c>
      <c r="AD719" s="112"/>
      <c r="AE719" s="112">
        <v>79</v>
      </c>
      <c r="AF719" s="115" t="s">
        <v>7700</v>
      </c>
      <c r="AG719" s="112">
        <v>18486</v>
      </c>
      <c r="AH719" s="112">
        <v>18526</v>
      </c>
      <c r="AI719" s="115"/>
      <c r="AJ719" s="115"/>
      <c r="AK719" s="115" t="s">
        <v>4911</v>
      </c>
      <c r="AL719" s="115">
        <v>6</v>
      </c>
      <c r="AM719" s="115">
        <v>1</v>
      </c>
      <c r="AN719" s="115">
        <v>5</v>
      </c>
      <c r="AO719" s="115"/>
      <c r="AP719" s="115"/>
      <c r="AQ719" s="115">
        <v>309</v>
      </c>
      <c r="AR719" s="94" t="s">
        <v>4932</v>
      </c>
      <c r="AS719" s="94" t="s">
        <v>4932</v>
      </c>
      <c r="AT719" s="115" t="s">
        <v>5129</v>
      </c>
      <c r="AU719" s="109">
        <v>50037</v>
      </c>
      <c r="AV719" s="109">
        <v>161.93203883495147</v>
      </c>
      <c r="AW719" s="112"/>
      <c r="AX719" s="112"/>
      <c r="AY719" s="112"/>
      <c r="AZ719" s="112"/>
      <c r="BA719" s="112"/>
      <c r="BB719" s="117"/>
      <c r="BC719" s="117"/>
      <c r="BD719" s="2002"/>
      <c r="BE719" s="2002" t="s">
        <v>4908</v>
      </c>
      <c r="BF719" s="109"/>
      <c r="BG719" s="109"/>
      <c r="BH719" s="109"/>
      <c r="BI719" s="109"/>
      <c r="BJ719" s="109"/>
      <c r="BK719" s="117"/>
      <c r="BL719" s="117"/>
      <c r="BM719" s="2002"/>
      <c r="BN719" s="2003" t="s">
        <v>4908</v>
      </c>
      <c r="BO719" s="115">
        <v>24</v>
      </c>
      <c r="BP719" s="115">
        <v>7</v>
      </c>
      <c r="BQ719" s="115">
        <v>17</v>
      </c>
      <c r="BR719" s="115">
        <v>7</v>
      </c>
      <c r="BS719" s="115">
        <v>31</v>
      </c>
      <c r="BT719" s="115">
        <v>40</v>
      </c>
      <c r="BU719" s="115">
        <v>69</v>
      </c>
      <c r="BV719" s="115">
        <v>4</v>
      </c>
      <c r="BW719" s="115"/>
      <c r="BX719" s="115">
        <v>21</v>
      </c>
      <c r="BY719" s="115"/>
      <c r="BZ719" s="115"/>
      <c r="CA719" s="115"/>
      <c r="CB719" s="115"/>
      <c r="CC719" s="115"/>
    </row>
    <row r="720" spans="1:81" s="2049" customFormat="1" ht="16.5" customHeight="1">
      <c r="A720" s="2132"/>
      <c r="B720" s="167" t="s">
        <v>7699</v>
      </c>
      <c r="C720" s="2133"/>
      <c r="D720" s="2133">
        <v>3</v>
      </c>
      <c r="E720" s="2134"/>
      <c r="F720" s="229"/>
      <c r="G720" s="2159"/>
      <c r="H720" s="229"/>
      <c r="I720" s="229"/>
      <c r="J720" s="229"/>
      <c r="K720" s="2160"/>
      <c r="L720" s="2160"/>
      <c r="M720" s="2238"/>
      <c r="N720" s="2161"/>
      <c r="O720" s="2161"/>
      <c r="P720" s="2161"/>
      <c r="Q720" s="160"/>
      <c r="R720" s="160"/>
      <c r="S720" s="160"/>
      <c r="T720" s="160"/>
      <c r="U720" s="160"/>
      <c r="V720" s="160"/>
      <c r="W720" s="160"/>
      <c r="X720" s="162"/>
      <c r="Y720" s="160"/>
      <c r="Z720" s="160"/>
      <c r="AA720" s="160"/>
      <c r="AB720" s="160"/>
      <c r="AC720" s="160"/>
      <c r="AD720" s="160"/>
      <c r="AE720" s="160"/>
      <c r="AF720" s="317"/>
      <c r="AG720" s="160"/>
      <c r="AH720" s="160"/>
      <c r="AI720" s="162"/>
      <c r="AJ720" s="162"/>
      <c r="AK720" s="229"/>
      <c r="AL720" s="229"/>
      <c r="AM720" s="229"/>
      <c r="AN720" s="229"/>
      <c r="AO720" s="229"/>
      <c r="AP720" s="229"/>
      <c r="AQ720" s="229"/>
      <c r="AR720" s="229"/>
      <c r="AS720" s="229"/>
      <c r="AT720" s="229"/>
      <c r="AU720" s="158"/>
      <c r="AV720" s="158"/>
      <c r="AW720" s="160"/>
      <c r="AX720" s="160"/>
      <c r="AY720" s="160"/>
      <c r="AZ720" s="160"/>
      <c r="BA720" s="160"/>
      <c r="BB720" s="162"/>
      <c r="BC720" s="162"/>
      <c r="BD720" s="162"/>
      <c r="BE720" s="162"/>
      <c r="BF720" s="158"/>
      <c r="BG720" s="158"/>
      <c r="BH720" s="158"/>
      <c r="BI720" s="158"/>
      <c r="BJ720" s="158"/>
      <c r="BK720" s="162"/>
      <c r="BL720" s="162"/>
      <c r="BM720" s="162"/>
      <c r="BN720" s="2263"/>
      <c r="BO720" s="229"/>
      <c r="BP720" s="229"/>
      <c r="BQ720" s="229"/>
      <c r="BR720" s="229"/>
      <c r="BS720" s="229"/>
      <c r="BT720" s="229"/>
      <c r="BU720" s="229"/>
      <c r="BV720" s="229"/>
      <c r="BW720" s="229"/>
      <c r="BX720" s="229"/>
      <c r="BY720" s="229"/>
      <c r="BZ720" s="229"/>
      <c r="CA720" s="229"/>
      <c r="CB720" s="229"/>
      <c r="CC720" s="229"/>
    </row>
    <row r="721" spans="1:81" s="1971" customFormat="1" ht="16.5" customHeight="1">
      <c r="A721" s="240">
        <v>634</v>
      </c>
      <c r="B721" s="115" t="s">
        <v>7139</v>
      </c>
      <c r="C721" s="115" t="s">
        <v>7194</v>
      </c>
      <c r="D721" s="115" t="s">
        <v>5426</v>
      </c>
      <c r="E721" s="115" t="s">
        <v>4944</v>
      </c>
      <c r="F721" s="115" t="s">
        <v>7698</v>
      </c>
      <c r="G721" s="1967" t="s">
        <v>7697</v>
      </c>
      <c r="H721" s="115" t="s">
        <v>7696</v>
      </c>
      <c r="I721" s="186" t="s">
        <v>7695</v>
      </c>
      <c r="J721" s="186" t="s">
        <v>4921</v>
      </c>
      <c r="K721" s="186" t="s">
        <v>7694</v>
      </c>
      <c r="L721" s="2382" t="s">
        <v>7693</v>
      </c>
      <c r="M721" s="94" t="s">
        <v>7692</v>
      </c>
      <c r="N721" s="2001" t="s">
        <v>4921</v>
      </c>
      <c r="O721" s="2001" t="s">
        <v>4936</v>
      </c>
      <c r="P721" s="94" t="s">
        <v>4953</v>
      </c>
      <c r="Q721" s="112">
        <v>117157</v>
      </c>
      <c r="R721" s="112">
        <v>2429</v>
      </c>
      <c r="S721" s="112">
        <v>828</v>
      </c>
      <c r="T721" s="112">
        <v>642</v>
      </c>
      <c r="U721" s="112" t="s">
        <v>5320</v>
      </c>
      <c r="V721" s="112">
        <v>186</v>
      </c>
      <c r="W721" s="112">
        <v>272</v>
      </c>
      <c r="X721" s="117" t="s">
        <v>5029</v>
      </c>
      <c r="Y721" s="112">
        <v>156</v>
      </c>
      <c r="Z721" s="169">
        <v>13</v>
      </c>
      <c r="AA721" s="112">
        <v>2378</v>
      </c>
      <c r="AB721" s="112">
        <v>451</v>
      </c>
      <c r="AC721" s="112">
        <v>479</v>
      </c>
      <c r="AD721" s="112"/>
      <c r="AE721" s="112">
        <v>100</v>
      </c>
      <c r="AF721" s="314" t="s">
        <v>7691</v>
      </c>
      <c r="AG721" s="112">
        <v>11493</v>
      </c>
      <c r="AH721" s="112">
        <v>11493</v>
      </c>
      <c r="AI721" s="196" t="s">
        <v>7690</v>
      </c>
      <c r="AJ721" s="115" t="s">
        <v>7689</v>
      </c>
      <c r="AK721" s="115"/>
      <c r="AL721" s="186">
        <v>3</v>
      </c>
      <c r="AM721" s="186">
        <v>1</v>
      </c>
      <c r="AN721" s="186">
        <v>1</v>
      </c>
      <c r="AO721" s="186">
        <v>1</v>
      </c>
      <c r="AP721" s="186"/>
      <c r="AQ721" s="186">
        <v>220</v>
      </c>
      <c r="AR721" s="94" t="s">
        <v>4932</v>
      </c>
      <c r="AS721" s="94" t="s">
        <v>4932</v>
      </c>
      <c r="AT721" s="115" t="s">
        <v>5987</v>
      </c>
      <c r="AU721" s="185">
        <v>23392</v>
      </c>
      <c r="AV721" s="112">
        <v>106.32727272727273</v>
      </c>
      <c r="AW721" s="112">
        <v>2000</v>
      </c>
      <c r="AX721" s="112"/>
      <c r="AY721" s="112">
        <v>1000</v>
      </c>
      <c r="AZ721" s="112">
        <v>1500</v>
      </c>
      <c r="BA721" s="112">
        <v>2000</v>
      </c>
      <c r="BB721" s="117">
        <v>25</v>
      </c>
      <c r="BC721" s="186"/>
      <c r="BD721" s="186"/>
      <c r="BE721" s="2202" t="s">
        <v>7688</v>
      </c>
      <c r="BF721" s="109"/>
      <c r="BG721" s="109"/>
      <c r="BH721" s="109"/>
      <c r="BI721" s="109"/>
      <c r="BJ721" s="109"/>
      <c r="BK721" s="186"/>
      <c r="BL721" s="186"/>
      <c r="BM721" s="186"/>
      <c r="BN721" s="2003" t="s">
        <v>4908</v>
      </c>
      <c r="BO721" s="115">
        <v>2</v>
      </c>
      <c r="BP721" s="115"/>
      <c r="BQ721" s="115">
        <v>2</v>
      </c>
      <c r="BR721" s="115"/>
      <c r="BS721" s="115"/>
      <c r="BT721" s="115">
        <v>9</v>
      </c>
      <c r="BU721" s="115">
        <v>18</v>
      </c>
      <c r="BV721" s="115">
        <v>5</v>
      </c>
      <c r="BW721" s="115"/>
      <c r="BX721" s="115"/>
      <c r="BY721" s="240"/>
      <c r="BZ721" s="115"/>
      <c r="CA721" s="115"/>
      <c r="CB721" s="115"/>
      <c r="CC721" s="115"/>
    </row>
    <row r="722" spans="1:81" s="1971" customFormat="1" ht="16.5" customHeight="1">
      <c r="A722" s="240">
        <v>635</v>
      </c>
      <c r="B722" s="115" t="s">
        <v>7139</v>
      </c>
      <c r="C722" s="115" t="s">
        <v>7289</v>
      </c>
      <c r="D722" s="115" t="s">
        <v>5426</v>
      </c>
      <c r="E722" s="115" t="s">
        <v>4926</v>
      </c>
      <c r="F722" s="115" t="s">
        <v>7687</v>
      </c>
      <c r="G722" s="1967" t="s">
        <v>7686</v>
      </c>
      <c r="H722" s="115" t="s">
        <v>7685</v>
      </c>
      <c r="I722" s="115" t="s">
        <v>7684</v>
      </c>
      <c r="J722" s="186" t="s">
        <v>4921</v>
      </c>
      <c r="K722" s="115" t="s">
        <v>7683</v>
      </c>
      <c r="L722" s="115" t="s">
        <v>7682</v>
      </c>
      <c r="M722" s="94" t="s">
        <v>7681</v>
      </c>
      <c r="N722" s="94" t="s">
        <v>4953</v>
      </c>
      <c r="O722" s="2001"/>
      <c r="P722" s="94" t="s">
        <v>4953</v>
      </c>
      <c r="Q722" s="98">
        <v>61604</v>
      </c>
      <c r="R722" s="98">
        <v>1830</v>
      </c>
      <c r="S722" s="98">
        <v>1875</v>
      </c>
      <c r="T722" s="98">
        <v>1830</v>
      </c>
      <c r="U722" s="98" t="s">
        <v>6081</v>
      </c>
      <c r="V722" s="98">
        <v>45</v>
      </c>
      <c r="W722" s="98">
        <v>106</v>
      </c>
      <c r="X722" s="218" t="s">
        <v>4935</v>
      </c>
      <c r="Y722" s="98">
        <v>90</v>
      </c>
      <c r="Z722" s="98">
        <v>138</v>
      </c>
      <c r="AA722" s="98">
        <v>286</v>
      </c>
      <c r="AB722" s="98">
        <v>115</v>
      </c>
      <c r="AC722" s="98"/>
      <c r="AD722" s="98"/>
      <c r="AE722" s="112">
        <v>34</v>
      </c>
      <c r="AF722" s="115" t="s">
        <v>7680</v>
      </c>
      <c r="AG722" s="91">
        <v>336</v>
      </c>
      <c r="AH722" s="91">
        <v>1774</v>
      </c>
      <c r="AI722" s="115" t="s">
        <v>7679</v>
      </c>
      <c r="AJ722" s="115" t="s">
        <v>7678</v>
      </c>
      <c r="AK722" s="115" t="s">
        <v>4950</v>
      </c>
      <c r="AL722" s="115">
        <v>3</v>
      </c>
      <c r="AM722" s="115">
        <v>1</v>
      </c>
      <c r="AN722" s="115">
        <v>2</v>
      </c>
      <c r="AO722" s="115"/>
      <c r="AP722" s="115"/>
      <c r="AQ722" s="115">
        <v>269</v>
      </c>
      <c r="AR722" s="115" t="s">
        <v>4932</v>
      </c>
      <c r="AS722" s="115" t="s">
        <v>4932</v>
      </c>
      <c r="AT722" s="115" t="s">
        <v>5193</v>
      </c>
      <c r="AU722" s="185">
        <v>36279</v>
      </c>
      <c r="AV722" s="112">
        <v>134.86617100371748</v>
      </c>
      <c r="AW722" s="91"/>
      <c r="AX722" s="91"/>
      <c r="AY722" s="91"/>
      <c r="AZ722" s="91"/>
      <c r="BA722" s="91"/>
      <c r="BB722" s="96"/>
      <c r="BC722" s="96"/>
      <c r="BD722" s="2024"/>
      <c r="BE722" s="2024" t="s">
        <v>4908</v>
      </c>
      <c r="BF722" s="90">
        <v>2000</v>
      </c>
      <c r="BG722" s="90"/>
      <c r="BH722" s="90">
        <v>1000</v>
      </c>
      <c r="BI722" s="90">
        <v>1500</v>
      </c>
      <c r="BJ722" s="90">
        <v>2000</v>
      </c>
      <c r="BK722" s="96">
        <v>30</v>
      </c>
      <c r="BL722" s="96">
        <v>30</v>
      </c>
      <c r="BM722" s="2024" t="s">
        <v>7677</v>
      </c>
      <c r="BN722" s="2025" t="s">
        <v>7676</v>
      </c>
      <c r="BO722" s="115"/>
      <c r="BP722" s="115"/>
      <c r="BQ722" s="115"/>
      <c r="BR722" s="115">
        <v>1</v>
      </c>
      <c r="BS722" s="115"/>
      <c r="BT722" s="115">
        <v>3</v>
      </c>
      <c r="BU722" s="115">
        <v>2</v>
      </c>
      <c r="BV722" s="115"/>
      <c r="BW722" s="115"/>
      <c r="BX722" s="115">
        <v>1</v>
      </c>
      <c r="BY722" s="240"/>
      <c r="BZ722" s="240"/>
      <c r="CA722" s="240"/>
      <c r="CB722" s="240"/>
      <c r="CC722" s="240"/>
    </row>
    <row r="723" spans="1:81" s="1971" customFormat="1" ht="16.5" customHeight="1">
      <c r="A723" s="240">
        <v>636</v>
      </c>
      <c r="B723" s="115" t="s">
        <v>7139</v>
      </c>
      <c r="C723" s="115" t="s">
        <v>7669</v>
      </c>
      <c r="D723" s="115" t="s">
        <v>5426</v>
      </c>
      <c r="E723" s="115" t="s">
        <v>5012</v>
      </c>
      <c r="F723" s="115" t="s">
        <v>7675</v>
      </c>
      <c r="G723" s="1967" t="s">
        <v>7674</v>
      </c>
      <c r="H723" s="115" t="s">
        <v>7673</v>
      </c>
      <c r="I723" s="115" t="s">
        <v>7672</v>
      </c>
      <c r="J723" s="115" t="s">
        <v>4921</v>
      </c>
      <c r="K723" s="2013" t="s">
        <v>7671</v>
      </c>
      <c r="L723" s="115" t="s">
        <v>7670</v>
      </c>
      <c r="M723" s="94" t="s">
        <v>7662</v>
      </c>
      <c r="N723" s="2001" t="s">
        <v>4917</v>
      </c>
      <c r="O723" s="2001"/>
      <c r="P723" s="94" t="s">
        <v>4953</v>
      </c>
      <c r="Q723" s="112">
        <v>4862</v>
      </c>
      <c r="R723" s="112">
        <v>763</v>
      </c>
      <c r="S723" s="112">
        <v>390</v>
      </c>
      <c r="T723" s="112">
        <v>298</v>
      </c>
      <c r="U723" s="112" t="s">
        <v>5141</v>
      </c>
      <c r="V723" s="112">
        <v>92</v>
      </c>
      <c r="W723" s="112">
        <v>74</v>
      </c>
      <c r="X723" s="117" t="s">
        <v>4935</v>
      </c>
      <c r="Y723" s="112"/>
      <c r="Z723" s="112"/>
      <c r="AA723" s="112"/>
      <c r="AB723" s="112">
        <v>74</v>
      </c>
      <c r="AC723" s="112"/>
      <c r="AD723" s="112"/>
      <c r="AE723" s="112">
        <v>20</v>
      </c>
      <c r="AF723" s="94" t="s">
        <v>7661</v>
      </c>
      <c r="AG723" s="112">
        <v>2982</v>
      </c>
      <c r="AH723" s="112">
        <v>2982</v>
      </c>
      <c r="AI723" s="115"/>
      <c r="AJ723" s="115"/>
      <c r="AK723" s="115"/>
      <c r="AL723" s="115"/>
      <c r="AM723" s="115"/>
      <c r="AN723" s="115"/>
      <c r="AO723" s="115"/>
      <c r="AP723" s="115"/>
      <c r="AQ723" s="115">
        <v>237</v>
      </c>
      <c r="AR723" s="115" t="s">
        <v>4932</v>
      </c>
      <c r="AS723" s="115" t="s">
        <v>4932</v>
      </c>
      <c r="AT723" s="115" t="s">
        <v>5922</v>
      </c>
      <c r="AU723" s="185">
        <v>2705</v>
      </c>
      <c r="AV723" s="112">
        <v>11.413502109704641</v>
      </c>
      <c r="AW723" s="112">
        <v>2000</v>
      </c>
      <c r="AX723" s="112"/>
      <c r="AY723" s="112">
        <v>1000</v>
      </c>
      <c r="AZ723" s="112">
        <v>1500</v>
      </c>
      <c r="BA723" s="112">
        <v>2000</v>
      </c>
      <c r="BB723" s="117">
        <v>50</v>
      </c>
      <c r="BC723" s="117">
        <v>50</v>
      </c>
      <c r="BD723" s="117" t="s">
        <v>7659</v>
      </c>
      <c r="BE723" s="2202" t="s">
        <v>7658</v>
      </c>
      <c r="BF723" s="109"/>
      <c r="BG723" s="109"/>
      <c r="BH723" s="109"/>
      <c r="BI723" s="109"/>
      <c r="BJ723" s="109"/>
      <c r="BK723" s="117"/>
      <c r="BL723" s="117"/>
      <c r="BM723" s="2002"/>
      <c r="BN723" s="2003"/>
      <c r="BO723" s="2007">
        <v>5</v>
      </c>
      <c r="BP723" s="115"/>
      <c r="BQ723" s="2007">
        <v>5</v>
      </c>
      <c r="BR723" s="115"/>
      <c r="BS723" s="2007">
        <v>2</v>
      </c>
      <c r="BT723" s="2007">
        <v>6</v>
      </c>
      <c r="BU723" s="2007">
        <v>10</v>
      </c>
      <c r="BV723" s="2007">
        <v>4</v>
      </c>
      <c r="BW723" s="115"/>
      <c r="BX723" s="115"/>
      <c r="BY723" s="240"/>
      <c r="BZ723" s="115"/>
      <c r="CA723" s="115"/>
      <c r="CB723" s="115"/>
      <c r="CC723" s="115"/>
    </row>
    <row r="724" spans="1:81" s="1971" customFormat="1" ht="16.5" customHeight="1">
      <c r="A724" s="240">
        <v>637</v>
      </c>
      <c r="B724" s="115" t="s">
        <v>7139</v>
      </c>
      <c r="C724" s="115" t="s">
        <v>7669</v>
      </c>
      <c r="D724" s="115" t="s">
        <v>5426</v>
      </c>
      <c r="E724" s="115" t="s">
        <v>4944</v>
      </c>
      <c r="F724" s="115" t="s">
        <v>7668</v>
      </c>
      <c r="G724" s="1967" t="s">
        <v>7667</v>
      </c>
      <c r="H724" s="115" t="s">
        <v>7666</v>
      </c>
      <c r="I724" s="115" t="s">
        <v>7665</v>
      </c>
      <c r="J724" s="115" t="s">
        <v>4921</v>
      </c>
      <c r="K724" s="2013" t="s">
        <v>7664</v>
      </c>
      <c r="L724" s="115" t="s">
        <v>7663</v>
      </c>
      <c r="M724" s="94" t="s">
        <v>7662</v>
      </c>
      <c r="N724" s="2001" t="s">
        <v>4921</v>
      </c>
      <c r="O724" s="2001" t="s">
        <v>4936</v>
      </c>
      <c r="P724" s="94" t="s">
        <v>4953</v>
      </c>
      <c r="Q724" s="112">
        <v>99885</v>
      </c>
      <c r="R724" s="112">
        <v>9723</v>
      </c>
      <c r="S724" s="112">
        <v>2891</v>
      </c>
      <c r="T724" s="112">
        <v>2503</v>
      </c>
      <c r="U724" s="112" t="s">
        <v>5141</v>
      </c>
      <c r="V724" s="112">
        <v>388</v>
      </c>
      <c r="W724" s="112">
        <v>719</v>
      </c>
      <c r="X724" s="117" t="s">
        <v>4935</v>
      </c>
      <c r="Y724" s="112">
        <v>302</v>
      </c>
      <c r="Z724" s="112">
        <v>61</v>
      </c>
      <c r="AA724" s="112">
        <v>80000</v>
      </c>
      <c r="AB724" s="112">
        <v>894</v>
      </c>
      <c r="AC724" s="112">
        <v>105</v>
      </c>
      <c r="AD724" s="112"/>
      <c r="AE724" s="112">
        <v>266</v>
      </c>
      <c r="AF724" s="94" t="s">
        <v>7661</v>
      </c>
      <c r="AG724" s="112">
        <v>7828</v>
      </c>
      <c r="AH724" s="112">
        <v>7828</v>
      </c>
      <c r="AI724" s="115"/>
      <c r="AJ724" s="115"/>
      <c r="AK724" s="115" t="s">
        <v>7660</v>
      </c>
      <c r="AL724" s="115">
        <v>15</v>
      </c>
      <c r="AM724" s="115">
        <v>2</v>
      </c>
      <c r="AN724" s="115">
        <v>12</v>
      </c>
      <c r="AO724" s="115">
        <v>1</v>
      </c>
      <c r="AP724" s="115"/>
      <c r="AQ724" s="115">
        <v>237</v>
      </c>
      <c r="AR724" s="115" t="s">
        <v>4932</v>
      </c>
      <c r="AS724" s="115" t="s">
        <v>4932</v>
      </c>
      <c r="AT724" s="115" t="s">
        <v>5922</v>
      </c>
      <c r="AU724" s="185">
        <v>22493</v>
      </c>
      <c r="AV724" s="112">
        <v>94.907172995780584</v>
      </c>
      <c r="AW724" s="112">
        <v>2000</v>
      </c>
      <c r="AX724" s="112"/>
      <c r="AY724" s="112">
        <v>1000</v>
      </c>
      <c r="AZ724" s="112">
        <v>1500</v>
      </c>
      <c r="BA724" s="112">
        <v>2000</v>
      </c>
      <c r="BB724" s="117">
        <v>50</v>
      </c>
      <c r="BC724" s="117">
        <v>50</v>
      </c>
      <c r="BD724" s="117" t="s">
        <v>7659</v>
      </c>
      <c r="BE724" s="2202" t="s">
        <v>7658</v>
      </c>
      <c r="BF724" s="109">
        <v>2000</v>
      </c>
      <c r="BG724" s="109"/>
      <c r="BH724" s="109">
        <v>1000</v>
      </c>
      <c r="BI724" s="109">
        <v>1500</v>
      </c>
      <c r="BJ724" s="109">
        <v>2000</v>
      </c>
      <c r="BK724" s="117">
        <v>50</v>
      </c>
      <c r="BL724" s="117">
        <v>50</v>
      </c>
      <c r="BM724" s="117" t="s">
        <v>7659</v>
      </c>
      <c r="BN724" s="2358" t="s">
        <v>7658</v>
      </c>
      <c r="BO724" s="2007"/>
      <c r="BP724" s="115"/>
      <c r="BQ724" s="2007"/>
      <c r="BR724" s="115"/>
      <c r="BS724" s="2007"/>
      <c r="BT724" s="2007"/>
      <c r="BU724" s="2007"/>
      <c r="BV724" s="2007"/>
      <c r="BW724" s="115"/>
      <c r="BX724" s="115"/>
      <c r="BY724" s="240"/>
      <c r="BZ724" s="115"/>
      <c r="CA724" s="115"/>
      <c r="CB724" s="115"/>
      <c r="CC724" s="115"/>
    </row>
    <row r="725" spans="1:81" s="1971" customFormat="1" ht="16.5" customHeight="1">
      <c r="A725" s="240">
        <v>638</v>
      </c>
      <c r="B725" s="526" t="s">
        <v>2454</v>
      </c>
      <c r="C725" s="526" t="s">
        <v>2461</v>
      </c>
      <c r="D725" s="526" t="s">
        <v>5986</v>
      </c>
      <c r="E725" s="526" t="s">
        <v>5989</v>
      </c>
      <c r="F725" s="526" t="s">
        <v>7657</v>
      </c>
      <c r="G725" s="2082" t="s">
        <v>7656</v>
      </c>
      <c r="H725" s="526" t="s">
        <v>7655</v>
      </c>
      <c r="I725" s="526" t="s">
        <v>20387</v>
      </c>
      <c r="J725" s="526" t="s">
        <v>4953</v>
      </c>
      <c r="K725" s="2017" t="s">
        <v>5429</v>
      </c>
      <c r="L725" s="2017" t="s">
        <v>5989</v>
      </c>
      <c r="M725" s="94"/>
      <c r="N725" s="2018" t="s">
        <v>4953</v>
      </c>
      <c r="O725" s="2018"/>
      <c r="P725" s="94" t="s">
        <v>4953</v>
      </c>
      <c r="Q725" s="112">
        <v>2447</v>
      </c>
      <c r="R725" s="112">
        <v>744</v>
      </c>
      <c r="S725" s="112">
        <v>362</v>
      </c>
      <c r="T725" s="112">
        <v>296</v>
      </c>
      <c r="U725" s="112"/>
      <c r="V725" s="112">
        <v>66</v>
      </c>
      <c r="W725" s="112"/>
      <c r="X725" s="117"/>
      <c r="Y725" s="112"/>
      <c r="Z725" s="112"/>
      <c r="AA725" s="112"/>
      <c r="AB725" s="112"/>
      <c r="AC725" s="112"/>
      <c r="AD725" s="112"/>
      <c r="AE725" s="112">
        <v>40</v>
      </c>
      <c r="AF725" s="94"/>
      <c r="AG725" s="112"/>
      <c r="AH725" s="112"/>
      <c r="AI725" s="526"/>
      <c r="AJ725" s="526"/>
      <c r="AK725" s="526" t="s">
        <v>7654</v>
      </c>
      <c r="AL725" s="526"/>
      <c r="AM725" s="526"/>
      <c r="AN725" s="526"/>
      <c r="AO725" s="526"/>
      <c r="AP725" s="526"/>
      <c r="AQ725" s="313">
        <v>356</v>
      </c>
      <c r="AR725" s="313" t="s">
        <v>4986</v>
      </c>
      <c r="AS725" s="313" t="s">
        <v>4986</v>
      </c>
      <c r="AT725" s="2419"/>
      <c r="AU725" s="2420">
        <v>5547</v>
      </c>
      <c r="AV725" s="112">
        <v>15.581460674157304</v>
      </c>
      <c r="AW725" s="112"/>
      <c r="AX725" s="112"/>
      <c r="AY725" s="112"/>
      <c r="AZ725" s="112"/>
      <c r="BA725" s="112"/>
      <c r="BB725" s="254"/>
      <c r="BC725" s="254"/>
      <c r="BD725" s="254"/>
      <c r="BE725" s="2021" t="s">
        <v>5128</v>
      </c>
      <c r="BF725" s="109"/>
      <c r="BG725" s="109"/>
      <c r="BH725" s="109"/>
      <c r="BI725" s="109"/>
      <c r="BJ725" s="109"/>
      <c r="BK725" s="254"/>
      <c r="BL725" s="254"/>
      <c r="BM725" s="2021"/>
      <c r="BN725" s="2022"/>
      <c r="BO725" s="526"/>
      <c r="BP725" s="526"/>
      <c r="BQ725" s="526"/>
      <c r="BR725" s="526"/>
      <c r="BS725" s="526"/>
      <c r="BT725" s="526"/>
      <c r="BU725" s="526"/>
      <c r="BV725" s="526"/>
      <c r="BW725" s="526"/>
      <c r="BX725" s="526"/>
      <c r="BY725" s="280"/>
      <c r="BZ725" s="526"/>
      <c r="CA725" s="526"/>
      <c r="CB725" s="526"/>
      <c r="CC725" s="526"/>
    </row>
    <row r="726" spans="1:81" s="1971" customFormat="1" ht="16.5" customHeight="1">
      <c r="A726" s="240">
        <v>639</v>
      </c>
      <c r="B726" s="115" t="s">
        <v>7139</v>
      </c>
      <c r="C726" s="115" t="s">
        <v>7138</v>
      </c>
      <c r="D726" s="115" t="s">
        <v>5426</v>
      </c>
      <c r="E726" s="240" t="s">
        <v>4944</v>
      </c>
      <c r="F726" s="240" t="s">
        <v>7653</v>
      </c>
      <c r="G726" s="2008" t="s">
        <v>7652</v>
      </c>
      <c r="H726" s="115" t="s">
        <v>7651</v>
      </c>
      <c r="I726" s="94" t="s">
        <v>7650</v>
      </c>
      <c r="J726" s="240" t="s">
        <v>4921</v>
      </c>
      <c r="K726" s="94" t="s">
        <v>7649</v>
      </c>
      <c r="L726" s="216" t="s">
        <v>7648</v>
      </c>
      <c r="M726" s="216" t="s">
        <v>7647</v>
      </c>
      <c r="N726" s="2010" t="s">
        <v>4917</v>
      </c>
      <c r="O726" s="2010"/>
      <c r="P726" s="2010" t="s">
        <v>4917</v>
      </c>
      <c r="Q726" s="98">
        <v>1447</v>
      </c>
      <c r="R726" s="98">
        <v>866.42</v>
      </c>
      <c r="S726" s="98">
        <v>346</v>
      </c>
      <c r="T726" s="98">
        <v>346</v>
      </c>
      <c r="U726" s="98"/>
      <c r="V726" s="98"/>
      <c r="W726" s="98">
        <v>59</v>
      </c>
      <c r="X726" s="218" t="s">
        <v>4935</v>
      </c>
      <c r="Y726" s="98"/>
      <c r="Z726" s="98"/>
      <c r="AA726" s="98"/>
      <c r="AB726" s="98">
        <v>42</v>
      </c>
      <c r="AC726" s="98">
        <v>15</v>
      </c>
      <c r="AD726" s="98"/>
      <c r="AE726" s="112">
        <v>5</v>
      </c>
      <c r="AF726" s="301" t="s">
        <v>7646</v>
      </c>
      <c r="AG726" s="98">
        <v>525</v>
      </c>
      <c r="AH726" s="98">
        <v>736</v>
      </c>
      <c r="AI726" s="240"/>
      <c r="AJ726" s="240"/>
      <c r="AK726" s="115"/>
      <c r="AL726" s="94">
        <v>7</v>
      </c>
      <c r="AM726" s="115"/>
      <c r="AN726" s="94">
        <v>4</v>
      </c>
      <c r="AO726" s="94">
        <v>3</v>
      </c>
      <c r="AP726" s="115"/>
      <c r="AQ726" s="216">
        <v>289</v>
      </c>
      <c r="AR726" s="216" t="s">
        <v>5050</v>
      </c>
      <c r="AS726" s="216" t="s">
        <v>5050</v>
      </c>
      <c r="AT726" s="216" t="s">
        <v>7645</v>
      </c>
      <c r="AU726" s="221">
        <v>6015</v>
      </c>
      <c r="AV726" s="112">
        <v>20.813148788927336</v>
      </c>
      <c r="AW726" s="98"/>
      <c r="AX726" s="98"/>
      <c r="AY726" s="98"/>
      <c r="AZ726" s="98"/>
      <c r="BA726" s="98"/>
      <c r="BB726" s="240"/>
      <c r="BC726" s="240"/>
      <c r="BD726" s="240"/>
      <c r="BE726" s="216" t="s">
        <v>7644</v>
      </c>
      <c r="BF726" s="221"/>
      <c r="BG726" s="221"/>
      <c r="BH726" s="221"/>
      <c r="BI726" s="221"/>
      <c r="BJ726" s="221"/>
      <c r="BK726" s="240"/>
      <c r="BL726" s="240"/>
      <c r="BM726" s="240"/>
      <c r="BN726" s="2205"/>
      <c r="BO726" s="94"/>
      <c r="BP726" s="94"/>
      <c r="BQ726" s="94"/>
      <c r="BR726" s="94"/>
      <c r="BS726" s="115"/>
      <c r="BT726" s="94">
        <v>1</v>
      </c>
      <c r="BU726" s="94">
        <v>1</v>
      </c>
      <c r="BV726" s="94">
        <v>1</v>
      </c>
      <c r="BW726" s="216"/>
      <c r="BX726" s="216" t="s">
        <v>7643</v>
      </c>
      <c r="BY726" s="240"/>
      <c r="BZ726" s="240"/>
      <c r="CA726" s="240"/>
      <c r="CB726" s="240"/>
      <c r="CC726" s="240"/>
    </row>
    <row r="727" spans="1:81" s="1971" customFormat="1" ht="16.5" customHeight="1">
      <c r="A727" s="240">
        <v>640</v>
      </c>
      <c r="B727" s="196" t="s">
        <v>7139</v>
      </c>
      <c r="C727" s="196" t="s">
        <v>7570</v>
      </c>
      <c r="D727" s="196" t="s">
        <v>5426</v>
      </c>
      <c r="E727" s="196" t="s">
        <v>4944</v>
      </c>
      <c r="F727" s="196" t="s">
        <v>7642</v>
      </c>
      <c r="G727" s="2353" t="s">
        <v>7641</v>
      </c>
      <c r="H727" s="196" t="s">
        <v>7640</v>
      </c>
      <c r="I727" s="196" t="s">
        <v>7639</v>
      </c>
      <c r="J727" s="196" t="s">
        <v>4921</v>
      </c>
      <c r="K727" s="2347" t="s">
        <v>7638</v>
      </c>
      <c r="L727" s="2347" t="s">
        <v>7637</v>
      </c>
      <c r="M727" s="2330" t="s">
        <v>7636</v>
      </c>
      <c r="N727" s="2399" t="s">
        <v>4917</v>
      </c>
      <c r="O727" s="2399"/>
      <c r="P727" s="94" t="s">
        <v>4953</v>
      </c>
      <c r="Q727" s="188">
        <v>15606</v>
      </c>
      <c r="R727" s="188">
        <v>4677</v>
      </c>
      <c r="S727" s="188">
        <v>2273</v>
      </c>
      <c r="T727" s="188">
        <v>1630</v>
      </c>
      <c r="U727" s="188" t="s">
        <v>5210</v>
      </c>
      <c r="V727" s="188">
        <v>643</v>
      </c>
      <c r="W727" s="188">
        <v>81</v>
      </c>
      <c r="X727" s="302" t="s">
        <v>4935</v>
      </c>
      <c r="Y727" s="188">
        <v>327</v>
      </c>
      <c r="Z727" s="188"/>
      <c r="AA727" s="188"/>
      <c r="AB727" s="188">
        <v>120</v>
      </c>
      <c r="AC727" s="188">
        <v>28</v>
      </c>
      <c r="AD727" s="188"/>
      <c r="AE727" s="112">
        <v>14</v>
      </c>
      <c r="AF727" s="259" t="s">
        <v>7635</v>
      </c>
      <c r="AG727" s="188">
        <v>5602</v>
      </c>
      <c r="AH727" s="188">
        <v>5602</v>
      </c>
      <c r="AI727" s="196"/>
      <c r="AJ727" s="196"/>
      <c r="AK727" s="196" t="s">
        <v>5183</v>
      </c>
      <c r="AL727" s="115">
        <v>4</v>
      </c>
      <c r="AM727" s="196">
        <v>3</v>
      </c>
      <c r="AN727" s="196"/>
      <c r="AO727" s="196">
        <v>1</v>
      </c>
      <c r="AP727" s="196"/>
      <c r="AQ727" s="196">
        <v>311</v>
      </c>
      <c r="AR727" s="196" t="s">
        <v>4932</v>
      </c>
      <c r="AS727" s="196" t="s">
        <v>4932</v>
      </c>
      <c r="AT727" s="196" t="s">
        <v>7588</v>
      </c>
      <c r="AU727" s="309">
        <v>62490</v>
      </c>
      <c r="AV727" s="112">
        <v>200.93247588424438</v>
      </c>
      <c r="AW727" s="188"/>
      <c r="AX727" s="188"/>
      <c r="AY727" s="188"/>
      <c r="AZ727" s="188"/>
      <c r="BA727" s="188"/>
      <c r="BB727" s="302"/>
      <c r="BC727" s="302"/>
      <c r="BD727" s="302"/>
      <c r="BE727" s="2421"/>
      <c r="BF727" s="308"/>
      <c r="BG727" s="308"/>
      <c r="BH727" s="308"/>
      <c r="BI727" s="308"/>
      <c r="BJ727" s="308"/>
      <c r="BK727" s="302"/>
      <c r="BL727" s="302"/>
      <c r="BM727" s="2421"/>
      <c r="BN727" s="2422"/>
      <c r="BO727" s="196">
        <v>2</v>
      </c>
      <c r="BP727" s="196"/>
      <c r="BQ727" s="196">
        <v>2</v>
      </c>
      <c r="BR727" s="196"/>
      <c r="BS727" s="196">
        <v>2</v>
      </c>
      <c r="BT727" s="196"/>
      <c r="BU727" s="196">
        <v>6</v>
      </c>
      <c r="BV727" s="196">
        <v>3</v>
      </c>
      <c r="BW727" s="196"/>
      <c r="BX727" s="196"/>
      <c r="BY727" s="196"/>
      <c r="BZ727" s="196"/>
      <c r="CA727" s="196"/>
      <c r="CB727" s="196"/>
      <c r="CC727" s="196"/>
    </row>
    <row r="728" spans="1:81" s="1971" customFormat="1" ht="16.5" customHeight="1">
      <c r="A728" s="240">
        <v>641</v>
      </c>
      <c r="B728" s="115" t="s">
        <v>7139</v>
      </c>
      <c r="C728" s="115" t="s">
        <v>7158</v>
      </c>
      <c r="D728" s="115" t="s">
        <v>5426</v>
      </c>
      <c r="E728" s="115" t="s">
        <v>4944</v>
      </c>
      <c r="F728" s="115" t="s">
        <v>7634</v>
      </c>
      <c r="G728" s="1967" t="s">
        <v>7633</v>
      </c>
      <c r="H728" s="115" t="s">
        <v>7632</v>
      </c>
      <c r="I728" s="115" t="s">
        <v>7631</v>
      </c>
      <c r="J728" s="115" t="s">
        <v>4921</v>
      </c>
      <c r="K728" s="2013" t="s">
        <v>7630</v>
      </c>
      <c r="L728" s="2013" t="s">
        <v>7629</v>
      </c>
      <c r="M728" s="2000" t="s">
        <v>7628</v>
      </c>
      <c r="N728" s="2001" t="s">
        <v>4953</v>
      </c>
      <c r="O728" s="2001"/>
      <c r="P728" s="94" t="s">
        <v>4953</v>
      </c>
      <c r="Q728" s="112">
        <v>3887</v>
      </c>
      <c r="R728" s="112">
        <v>1108</v>
      </c>
      <c r="S728" s="112">
        <v>444</v>
      </c>
      <c r="T728" s="112">
        <v>444</v>
      </c>
      <c r="U728" s="112" t="s">
        <v>4916</v>
      </c>
      <c r="V728" s="112"/>
      <c r="W728" s="112">
        <v>81</v>
      </c>
      <c r="X728" s="117" t="s">
        <v>4935</v>
      </c>
      <c r="Y728" s="112">
        <v>39</v>
      </c>
      <c r="Z728" s="112">
        <v>92</v>
      </c>
      <c r="AA728" s="112">
        <v>430</v>
      </c>
      <c r="AB728" s="112">
        <v>39</v>
      </c>
      <c r="AC728" s="112"/>
      <c r="AD728" s="112"/>
      <c r="AE728" s="112">
        <v>28</v>
      </c>
      <c r="AF728" s="94" t="s">
        <v>7627</v>
      </c>
      <c r="AG728" s="112">
        <v>87</v>
      </c>
      <c r="AH728" s="112">
        <v>127</v>
      </c>
      <c r="AI728" s="115"/>
      <c r="AJ728" s="115"/>
      <c r="AK728" s="115" t="s">
        <v>4911</v>
      </c>
      <c r="AL728" s="115">
        <v>3</v>
      </c>
      <c r="AM728" s="115"/>
      <c r="AN728" s="115">
        <v>3</v>
      </c>
      <c r="AO728" s="115"/>
      <c r="AP728" s="115"/>
      <c r="AQ728" s="115">
        <v>359</v>
      </c>
      <c r="AR728" s="94" t="s">
        <v>4932</v>
      </c>
      <c r="AS728" s="115" t="s">
        <v>4932</v>
      </c>
      <c r="AT728" s="115" t="s">
        <v>7626</v>
      </c>
      <c r="AU728" s="185">
        <v>1884</v>
      </c>
      <c r="AV728" s="112">
        <v>5.2479108635097491</v>
      </c>
      <c r="AW728" s="112"/>
      <c r="AX728" s="112"/>
      <c r="AY728" s="112"/>
      <c r="AZ728" s="112"/>
      <c r="BA728" s="112"/>
      <c r="BB728" s="117"/>
      <c r="BC728" s="117"/>
      <c r="BD728" s="117"/>
      <c r="BE728" s="2002"/>
      <c r="BF728" s="109"/>
      <c r="BG728" s="109"/>
      <c r="BH728" s="109"/>
      <c r="BI728" s="109"/>
      <c r="BJ728" s="109"/>
      <c r="BK728" s="117"/>
      <c r="BL728" s="117"/>
      <c r="BM728" s="2002"/>
      <c r="BN728" s="2003"/>
      <c r="BO728" s="115"/>
      <c r="BP728" s="115"/>
      <c r="BQ728" s="115"/>
      <c r="BR728" s="115">
        <v>1</v>
      </c>
      <c r="BS728" s="115"/>
      <c r="BT728" s="115"/>
      <c r="BU728" s="115">
        <v>1</v>
      </c>
      <c r="BV728" s="115"/>
      <c r="BW728" s="115"/>
      <c r="BX728" s="115">
        <v>1</v>
      </c>
      <c r="BY728" s="240"/>
      <c r="BZ728" s="115"/>
      <c r="CA728" s="115"/>
      <c r="CB728" s="115"/>
      <c r="CC728" s="115"/>
    </row>
    <row r="729" spans="1:81" s="1971" customFormat="1" ht="16.5" customHeight="1">
      <c r="A729" s="240">
        <v>642</v>
      </c>
      <c r="B729" s="115" t="s">
        <v>7139</v>
      </c>
      <c r="C729" s="115" t="s">
        <v>7158</v>
      </c>
      <c r="D729" s="115" t="s">
        <v>5426</v>
      </c>
      <c r="E729" s="115" t="s">
        <v>4944</v>
      </c>
      <c r="F729" s="115" t="s">
        <v>7625</v>
      </c>
      <c r="G729" s="1967" t="s">
        <v>7624</v>
      </c>
      <c r="H729" s="115" t="s">
        <v>7623</v>
      </c>
      <c r="I729" s="115" t="s">
        <v>7622</v>
      </c>
      <c r="J729" s="115" t="s">
        <v>4921</v>
      </c>
      <c r="K729" s="2423" t="s">
        <v>7621</v>
      </c>
      <c r="L729" s="2013" t="s">
        <v>7620</v>
      </c>
      <c r="M729" s="2000" t="s">
        <v>7619</v>
      </c>
      <c r="N729" s="2001" t="s">
        <v>4953</v>
      </c>
      <c r="O729" s="2001"/>
      <c r="P729" s="94" t="s">
        <v>4953</v>
      </c>
      <c r="Q729" s="112">
        <v>42211</v>
      </c>
      <c r="R729" s="112">
        <v>4030.65</v>
      </c>
      <c r="S729" s="112">
        <v>2584</v>
      </c>
      <c r="T729" s="112">
        <v>2375</v>
      </c>
      <c r="U729" s="112"/>
      <c r="V729" s="112">
        <v>209</v>
      </c>
      <c r="W729" s="112">
        <v>125</v>
      </c>
      <c r="X729" s="117" t="s">
        <v>5029</v>
      </c>
      <c r="Y729" s="112">
        <v>178.13</v>
      </c>
      <c r="Z729" s="112">
        <v>153.65</v>
      </c>
      <c r="AA729" s="112">
        <v>1230</v>
      </c>
      <c r="AB729" s="112">
        <v>112.2</v>
      </c>
      <c r="AC729" s="112"/>
      <c r="AD729" s="112"/>
      <c r="AE729" s="112">
        <v>56</v>
      </c>
      <c r="AF729" s="94" t="s">
        <v>7618</v>
      </c>
      <c r="AG729" s="112">
        <v>275</v>
      </c>
      <c r="AH729" s="112">
        <v>275</v>
      </c>
      <c r="AI729" s="115"/>
      <c r="AJ729" s="115"/>
      <c r="AK729" s="115" t="s">
        <v>4911</v>
      </c>
      <c r="AL729" s="115">
        <v>18</v>
      </c>
      <c r="AM729" s="115">
        <v>7</v>
      </c>
      <c r="AN729" s="115">
        <v>7</v>
      </c>
      <c r="AO729" s="115">
        <v>3</v>
      </c>
      <c r="AP729" s="115">
        <v>1</v>
      </c>
      <c r="AQ729" s="115">
        <v>296</v>
      </c>
      <c r="AR729" s="115" t="s">
        <v>5206</v>
      </c>
      <c r="AS729" s="115" t="s">
        <v>5206</v>
      </c>
      <c r="AT729" s="115" t="s">
        <v>7617</v>
      </c>
      <c r="AU729" s="112">
        <v>11792</v>
      </c>
      <c r="AV729" s="112">
        <v>39.837837837837839</v>
      </c>
      <c r="AW729" s="112"/>
      <c r="AX729" s="112"/>
      <c r="AY729" s="112"/>
      <c r="AZ729" s="112"/>
      <c r="BA729" s="112"/>
      <c r="BB729" s="115"/>
      <c r="BC729" s="115"/>
      <c r="BD729" s="115"/>
      <c r="BE729" s="2002" t="s">
        <v>4908</v>
      </c>
      <c r="BF729" s="109"/>
      <c r="BG729" s="109"/>
      <c r="BH729" s="109"/>
      <c r="BI729" s="109"/>
      <c r="BJ729" s="109"/>
      <c r="BK729" s="115"/>
      <c r="BL729" s="115"/>
      <c r="BM729" s="115"/>
      <c r="BN729" s="2003" t="s">
        <v>4908</v>
      </c>
      <c r="BO729" s="115"/>
      <c r="BP729" s="115"/>
      <c r="BQ729" s="115"/>
      <c r="BR729" s="115"/>
      <c r="BS729" s="115">
        <v>7</v>
      </c>
      <c r="BT729" s="115"/>
      <c r="BU729" s="115"/>
      <c r="BV729" s="115"/>
      <c r="BW729" s="115"/>
      <c r="BX729" s="115"/>
      <c r="BY729" s="115"/>
      <c r="BZ729" s="115"/>
      <c r="CA729" s="115"/>
      <c r="CB729" s="115"/>
      <c r="CC729" s="115"/>
    </row>
    <row r="730" spans="1:81" s="1971" customFormat="1" ht="16.5" customHeight="1">
      <c r="A730" s="240">
        <v>643</v>
      </c>
      <c r="B730" s="115" t="s">
        <v>7139</v>
      </c>
      <c r="C730" s="115" t="s">
        <v>7138</v>
      </c>
      <c r="D730" s="115" t="s">
        <v>5426</v>
      </c>
      <c r="E730" s="115" t="s">
        <v>5429</v>
      </c>
      <c r="F730" s="115" t="s">
        <v>7616</v>
      </c>
      <c r="G730" s="1967" t="s">
        <v>7615</v>
      </c>
      <c r="H730" s="115" t="s">
        <v>7614</v>
      </c>
      <c r="I730" s="115" t="s">
        <v>7613</v>
      </c>
      <c r="J730" s="115" t="s">
        <v>4917</v>
      </c>
      <c r="K730" s="2013" t="s">
        <v>5429</v>
      </c>
      <c r="L730" s="2013" t="s">
        <v>5429</v>
      </c>
      <c r="M730" s="2000" t="s">
        <v>7612</v>
      </c>
      <c r="N730" s="2001" t="s">
        <v>4917</v>
      </c>
      <c r="O730" s="2001"/>
      <c r="P730" s="2001" t="s">
        <v>4917</v>
      </c>
      <c r="Q730" s="112">
        <v>5236</v>
      </c>
      <c r="R730" s="112">
        <v>668.43</v>
      </c>
      <c r="S730" s="112">
        <v>668</v>
      </c>
      <c r="T730" s="112">
        <v>668</v>
      </c>
      <c r="U730" s="112"/>
      <c r="V730" s="112"/>
      <c r="W730" s="112"/>
      <c r="X730" s="117"/>
      <c r="Y730" s="112"/>
      <c r="Z730" s="112"/>
      <c r="AA730" s="112"/>
      <c r="AB730" s="112"/>
      <c r="AC730" s="112"/>
      <c r="AD730" s="112"/>
      <c r="AE730" s="112"/>
      <c r="AF730" s="94" t="s">
        <v>7611</v>
      </c>
      <c r="AG730" s="112"/>
      <c r="AH730" s="112"/>
      <c r="AI730" s="115"/>
      <c r="AJ730" s="115"/>
      <c r="AK730" s="115"/>
      <c r="AL730" s="115"/>
      <c r="AM730" s="115"/>
      <c r="AN730" s="115"/>
      <c r="AO730" s="115"/>
      <c r="AP730" s="115"/>
      <c r="AQ730" s="115">
        <v>365</v>
      </c>
      <c r="AR730" s="115" t="s">
        <v>4932</v>
      </c>
      <c r="AS730" s="115" t="s">
        <v>4932</v>
      </c>
      <c r="AT730" s="115"/>
      <c r="AU730" s="109">
        <v>14417</v>
      </c>
      <c r="AV730" s="112">
        <v>39.4986301369863</v>
      </c>
      <c r="AW730" s="112"/>
      <c r="AX730" s="112"/>
      <c r="AY730" s="112"/>
      <c r="AZ730" s="112"/>
      <c r="BA730" s="112"/>
      <c r="BB730" s="117"/>
      <c r="BC730" s="117"/>
      <c r="BD730" s="117"/>
      <c r="BE730" s="2002"/>
      <c r="BF730" s="109"/>
      <c r="BG730" s="109"/>
      <c r="BH730" s="109"/>
      <c r="BI730" s="109"/>
      <c r="BJ730" s="109"/>
      <c r="BK730" s="117"/>
      <c r="BL730" s="117"/>
      <c r="BM730" s="2002"/>
      <c r="BN730" s="2003" t="s">
        <v>4908</v>
      </c>
      <c r="BO730" s="115"/>
      <c r="BP730" s="115"/>
      <c r="BQ730" s="115"/>
      <c r="BR730" s="115"/>
      <c r="BS730" s="115"/>
      <c r="BT730" s="115"/>
      <c r="BU730" s="115"/>
      <c r="BV730" s="115"/>
      <c r="BW730" s="115"/>
      <c r="BX730" s="115"/>
      <c r="BY730" s="240"/>
      <c r="BZ730" s="115"/>
      <c r="CA730" s="115"/>
      <c r="CB730" s="115"/>
      <c r="CC730" s="115"/>
    </row>
    <row r="731" spans="1:81" s="187" customFormat="1" ht="16.5" customHeight="1">
      <c r="A731" s="240">
        <v>644</v>
      </c>
      <c r="B731" s="115" t="s">
        <v>7139</v>
      </c>
      <c r="C731" s="115" t="s">
        <v>7194</v>
      </c>
      <c r="D731" s="115" t="s">
        <v>5426</v>
      </c>
      <c r="E731" s="115" t="s">
        <v>4944</v>
      </c>
      <c r="F731" s="115" t="s">
        <v>7610</v>
      </c>
      <c r="G731" s="1967" t="s">
        <v>7609</v>
      </c>
      <c r="H731" s="115" t="s">
        <v>7608</v>
      </c>
      <c r="I731" s="115" t="s">
        <v>7607</v>
      </c>
      <c r="J731" s="186" t="s">
        <v>4921</v>
      </c>
      <c r="K731" s="2013" t="s">
        <v>7606</v>
      </c>
      <c r="L731" s="2013" t="s">
        <v>7605</v>
      </c>
      <c r="M731" s="2000" t="s">
        <v>7604</v>
      </c>
      <c r="N731" s="94" t="s">
        <v>4953</v>
      </c>
      <c r="O731" s="2001"/>
      <c r="P731" s="94" t="s">
        <v>4953</v>
      </c>
      <c r="Q731" s="112">
        <v>25501</v>
      </c>
      <c r="R731" s="112">
        <v>2794</v>
      </c>
      <c r="S731" s="112">
        <v>1039</v>
      </c>
      <c r="T731" s="112">
        <v>871</v>
      </c>
      <c r="U731" s="112" t="s">
        <v>5072</v>
      </c>
      <c r="V731" s="112">
        <v>168</v>
      </c>
      <c r="W731" s="112">
        <v>156</v>
      </c>
      <c r="X731" s="117" t="s">
        <v>5029</v>
      </c>
      <c r="Y731" s="112">
        <v>142</v>
      </c>
      <c r="Z731" s="112">
        <v>59</v>
      </c>
      <c r="AA731" s="112">
        <v>987</v>
      </c>
      <c r="AB731" s="112">
        <v>84</v>
      </c>
      <c r="AC731" s="112">
        <v>142</v>
      </c>
      <c r="AD731" s="112"/>
      <c r="AE731" s="112">
        <v>40</v>
      </c>
      <c r="AF731" s="94" t="s">
        <v>7603</v>
      </c>
      <c r="AG731" s="112">
        <v>183</v>
      </c>
      <c r="AH731" s="112">
        <v>373</v>
      </c>
      <c r="AI731" s="115"/>
      <c r="AJ731" s="115"/>
      <c r="AK731" s="115" t="s">
        <v>4950</v>
      </c>
      <c r="AL731" s="115">
        <v>10</v>
      </c>
      <c r="AM731" s="115"/>
      <c r="AN731" s="115">
        <v>10</v>
      </c>
      <c r="AO731" s="115"/>
      <c r="AP731" s="115"/>
      <c r="AQ731" s="115">
        <v>315</v>
      </c>
      <c r="AR731" s="305" t="s">
        <v>5050</v>
      </c>
      <c r="AS731" s="305" t="s">
        <v>5050</v>
      </c>
      <c r="AT731" s="115" t="s">
        <v>5987</v>
      </c>
      <c r="AU731" s="185">
        <v>27154</v>
      </c>
      <c r="AV731" s="112">
        <v>86.203174603174602</v>
      </c>
      <c r="AW731" s="112">
        <v>2000</v>
      </c>
      <c r="AX731" s="112" t="s">
        <v>6464</v>
      </c>
      <c r="AY731" s="112">
        <v>500</v>
      </c>
      <c r="AZ731" s="112">
        <v>1000</v>
      </c>
      <c r="BA731" s="112">
        <v>2000</v>
      </c>
      <c r="BB731" s="117">
        <v>50</v>
      </c>
      <c r="BC731" s="117"/>
      <c r="BD731" s="117" t="s">
        <v>7602</v>
      </c>
      <c r="BE731" s="94" t="s">
        <v>7601</v>
      </c>
      <c r="BF731" s="109">
        <v>2000</v>
      </c>
      <c r="BG731" s="109" t="s">
        <v>5251</v>
      </c>
      <c r="BH731" s="109">
        <v>500</v>
      </c>
      <c r="BI731" s="109">
        <v>1000</v>
      </c>
      <c r="BJ731" s="109">
        <v>2000</v>
      </c>
      <c r="BK731" s="117">
        <v>50</v>
      </c>
      <c r="BL731" s="117"/>
      <c r="BM731" s="2002"/>
      <c r="BN731" s="2424" t="s">
        <v>7600</v>
      </c>
      <c r="BO731" s="115">
        <v>1</v>
      </c>
      <c r="BP731" s="115"/>
      <c r="BQ731" s="115">
        <v>1</v>
      </c>
      <c r="BR731" s="115"/>
      <c r="BS731" s="115"/>
      <c r="BT731" s="115">
        <v>9</v>
      </c>
      <c r="BU731" s="115">
        <v>6</v>
      </c>
      <c r="BV731" s="115">
        <v>5</v>
      </c>
      <c r="BW731" s="115"/>
      <c r="BX731" s="115"/>
      <c r="BY731" s="240"/>
      <c r="BZ731" s="115"/>
      <c r="CA731" s="115"/>
      <c r="CB731" s="115"/>
      <c r="CC731" s="115"/>
    </row>
    <row r="732" spans="1:81" s="1971" customFormat="1" ht="16.5" customHeight="1">
      <c r="A732" s="240">
        <v>645</v>
      </c>
      <c r="B732" s="115" t="s">
        <v>7139</v>
      </c>
      <c r="C732" s="94" t="s">
        <v>7556</v>
      </c>
      <c r="D732" s="94" t="s">
        <v>5426</v>
      </c>
      <c r="E732" s="115" t="s">
        <v>4926</v>
      </c>
      <c r="F732" s="94" t="s">
        <v>7599</v>
      </c>
      <c r="G732" s="2273" t="s">
        <v>7598</v>
      </c>
      <c r="H732" s="94" t="s">
        <v>7597</v>
      </c>
      <c r="I732" s="94" t="s">
        <v>7596</v>
      </c>
      <c r="J732" s="115" t="s">
        <v>4921</v>
      </c>
      <c r="K732" s="2013" t="s">
        <v>7551</v>
      </c>
      <c r="L732" s="94" t="s">
        <v>7595</v>
      </c>
      <c r="M732" s="117"/>
      <c r="N732" s="115" t="s">
        <v>4953</v>
      </c>
      <c r="O732" s="144"/>
      <c r="P732" s="117" t="s">
        <v>4953</v>
      </c>
      <c r="Q732" s="112">
        <v>28771</v>
      </c>
      <c r="R732" s="112">
        <v>2194</v>
      </c>
      <c r="S732" s="112">
        <v>237</v>
      </c>
      <c r="T732" s="112">
        <v>237</v>
      </c>
      <c r="U732" s="112" t="s">
        <v>5141</v>
      </c>
      <c r="V732" s="112"/>
      <c r="W732" s="112">
        <v>88</v>
      </c>
      <c r="X732" s="117" t="s">
        <v>4935</v>
      </c>
      <c r="Y732" s="112">
        <v>206</v>
      </c>
      <c r="Z732" s="112">
        <v>128</v>
      </c>
      <c r="AA732" s="112">
        <v>400</v>
      </c>
      <c r="AB732" s="112">
        <v>71</v>
      </c>
      <c r="AC732" s="112"/>
      <c r="AD732" s="112"/>
      <c r="AE732" s="112">
        <v>33</v>
      </c>
      <c r="AF732" s="94" t="s">
        <v>7594</v>
      </c>
      <c r="AG732" s="112">
        <v>59</v>
      </c>
      <c r="AH732" s="112">
        <v>136</v>
      </c>
      <c r="AI732" s="186"/>
      <c r="AJ732" s="186"/>
      <c r="AK732" s="186"/>
      <c r="AL732" s="186">
        <v>1</v>
      </c>
      <c r="AM732" s="186"/>
      <c r="AN732" s="186"/>
      <c r="AO732" s="186">
        <v>1</v>
      </c>
      <c r="AP732" s="186"/>
      <c r="AQ732" s="186">
        <v>173</v>
      </c>
      <c r="AR732" s="94" t="s">
        <v>4932</v>
      </c>
      <c r="AS732" s="94" t="s">
        <v>4932</v>
      </c>
      <c r="AT732" s="117" t="s">
        <v>7548</v>
      </c>
      <c r="AU732" s="112">
        <v>4197</v>
      </c>
      <c r="AV732" s="112">
        <v>24.260115606936417</v>
      </c>
      <c r="AW732" s="112"/>
      <c r="AX732" s="112"/>
      <c r="AY732" s="112"/>
      <c r="AZ732" s="112"/>
      <c r="BA732" s="112"/>
      <c r="BB732" s="94"/>
      <c r="BC732" s="94"/>
      <c r="BD732" s="94"/>
      <c r="BE732" s="94" t="s">
        <v>4908</v>
      </c>
      <c r="BF732" s="109"/>
      <c r="BG732" s="109"/>
      <c r="BH732" s="109"/>
      <c r="BI732" s="109"/>
      <c r="BJ732" s="109"/>
      <c r="BK732" s="94"/>
      <c r="BL732" s="94"/>
      <c r="BM732" s="94"/>
      <c r="BN732" s="2073" t="s">
        <v>4908</v>
      </c>
      <c r="BO732" s="115"/>
      <c r="BP732" s="94"/>
      <c r="BQ732" s="94"/>
      <c r="BR732" s="94">
        <v>1</v>
      </c>
      <c r="BS732" s="94"/>
      <c r="BT732" s="94">
        <v>1</v>
      </c>
      <c r="BU732" s="94"/>
      <c r="BV732" s="94">
        <v>2</v>
      </c>
      <c r="BW732" s="94"/>
      <c r="BX732" s="94"/>
      <c r="BY732" s="240"/>
      <c r="BZ732" s="94"/>
      <c r="CA732" s="94"/>
      <c r="CB732" s="94"/>
      <c r="CC732" s="94"/>
    </row>
    <row r="733" spans="1:81" s="1971" customFormat="1" ht="16.5" customHeight="1">
      <c r="A733" s="2425">
        <v>646</v>
      </c>
      <c r="B733" s="115" t="s">
        <v>7139</v>
      </c>
      <c r="C733" s="115" t="s">
        <v>7570</v>
      </c>
      <c r="D733" s="115" t="s">
        <v>5426</v>
      </c>
      <c r="E733" s="115" t="s">
        <v>4944</v>
      </c>
      <c r="F733" s="115" t="s">
        <v>7593</v>
      </c>
      <c r="G733" s="1967" t="s">
        <v>7592</v>
      </c>
      <c r="H733" s="115" t="s">
        <v>7591</v>
      </c>
      <c r="I733" s="115" t="s">
        <v>7590</v>
      </c>
      <c r="J733" s="115" t="s">
        <v>4921</v>
      </c>
      <c r="K733" s="2013" t="s">
        <v>7582</v>
      </c>
      <c r="L733" s="2013" t="s">
        <v>7581</v>
      </c>
      <c r="M733" s="94"/>
      <c r="N733" s="2001" t="s">
        <v>4917</v>
      </c>
      <c r="O733" s="2001"/>
      <c r="P733" s="2001" t="s">
        <v>4917</v>
      </c>
      <c r="Q733" s="112">
        <v>6575</v>
      </c>
      <c r="R733" s="112">
        <v>713.7</v>
      </c>
      <c r="S733" s="112">
        <v>598</v>
      </c>
      <c r="T733" s="112">
        <v>598</v>
      </c>
      <c r="U733" s="112"/>
      <c r="V733" s="112"/>
      <c r="W733" s="112">
        <v>116</v>
      </c>
      <c r="X733" s="117" t="s">
        <v>5040</v>
      </c>
      <c r="Y733" s="112"/>
      <c r="Z733" s="112"/>
      <c r="AA733" s="112"/>
      <c r="AB733" s="112"/>
      <c r="AC733" s="112"/>
      <c r="AD733" s="112"/>
      <c r="AE733" s="112"/>
      <c r="AF733" s="1850" t="s">
        <v>7589</v>
      </c>
      <c r="AG733" s="1851">
        <v>698</v>
      </c>
      <c r="AH733" s="1851">
        <v>816</v>
      </c>
      <c r="AI733" s="115"/>
      <c r="AJ733" s="115"/>
      <c r="AK733" s="115"/>
      <c r="AL733" s="115"/>
      <c r="AM733" s="115"/>
      <c r="AN733" s="115"/>
      <c r="AO733" s="115"/>
      <c r="AP733" s="115"/>
      <c r="AQ733" s="2004">
        <v>313</v>
      </c>
      <c r="AR733" s="2004" t="s">
        <v>4932</v>
      </c>
      <c r="AS733" s="2004" t="s">
        <v>4932</v>
      </c>
      <c r="AT733" s="2004" t="s">
        <v>7588</v>
      </c>
      <c r="AU733" s="1851">
        <v>149837</v>
      </c>
      <c r="AV733" s="1851">
        <v>478.71246006389777</v>
      </c>
      <c r="AW733" s="1851">
        <v>2000</v>
      </c>
      <c r="AX733" s="112"/>
      <c r="AY733" s="1851">
        <v>500</v>
      </c>
      <c r="AZ733" s="1851">
        <v>1000</v>
      </c>
      <c r="BA733" s="1851">
        <v>2000</v>
      </c>
      <c r="BB733" s="2426">
        <v>25</v>
      </c>
      <c r="BC733" s="2032"/>
      <c r="BD733" s="2427" t="s">
        <v>7587</v>
      </c>
      <c r="BE733" s="2428" t="s">
        <v>7586</v>
      </c>
      <c r="BF733" s="109"/>
      <c r="BG733" s="109"/>
      <c r="BH733" s="109"/>
      <c r="BI733" s="109"/>
      <c r="BJ733" s="109"/>
      <c r="BK733" s="117"/>
      <c r="BL733" s="117"/>
      <c r="BM733" s="2002"/>
      <c r="BN733" s="2003"/>
      <c r="BO733" s="2007">
        <v>1</v>
      </c>
      <c r="BP733" s="115"/>
      <c r="BQ733" s="2007">
        <v>1</v>
      </c>
      <c r="BR733" s="115"/>
      <c r="BS733" s="115"/>
      <c r="BT733" s="2007">
        <v>4</v>
      </c>
      <c r="BU733" s="115"/>
      <c r="BV733" s="115">
        <v>2</v>
      </c>
      <c r="BW733" s="115"/>
      <c r="BX733" s="115"/>
      <c r="BY733" s="115"/>
      <c r="BZ733" s="115"/>
      <c r="CA733" s="115"/>
      <c r="CB733" s="115"/>
      <c r="CC733" s="115"/>
    </row>
    <row r="734" spans="1:81" s="1971" customFormat="1" ht="16.5" customHeight="1">
      <c r="A734" s="2429"/>
      <c r="B734" s="115" t="s">
        <v>7139</v>
      </c>
      <c r="C734" s="115" t="s">
        <v>7570</v>
      </c>
      <c r="D734" s="115" t="s">
        <v>5426</v>
      </c>
      <c r="E734" s="115" t="s">
        <v>4944</v>
      </c>
      <c r="F734" s="115" t="s">
        <v>7585</v>
      </c>
      <c r="G734" s="1967" t="s">
        <v>7584</v>
      </c>
      <c r="H734" s="115" t="s">
        <v>7583</v>
      </c>
      <c r="I734" s="115">
        <v>2006</v>
      </c>
      <c r="J734" s="115" t="s">
        <v>4921</v>
      </c>
      <c r="K734" s="2013" t="s">
        <v>7582</v>
      </c>
      <c r="L734" s="2013" t="s">
        <v>7581</v>
      </c>
      <c r="M734" s="94"/>
      <c r="N734" s="2001" t="s">
        <v>4917</v>
      </c>
      <c r="O734" s="2001"/>
      <c r="P734" s="2001" t="s">
        <v>4917</v>
      </c>
      <c r="Q734" s="112">
        <v>1448</v>
      </c>
      <c r="R734" s="112">
        <v>595</v>
      </c>
      <c r="S734" s="112">
        <v>595</v>
      </c>
      <c r="T734" s="112">
        <v>595</v>
      </c>
      <c r="U734" s="112"/>
      <c r="V734" s="112"/>
      <c r="W734" s="112"/>
      <c r="X734" s="117"/>
      <c r="Y734" s="112"/>
      <c r="Z734" s="112"/>
      <c r="AA734" s="112"/>
      <c r="AB734" s="112"/>
      <c r="AC734" s="112"/>
      <c r="AD734" s="112"/>
      <c r="AE734" s="112">
        <v>21</v>
      </c>
      <c r="AF734" s="1850"/>
      <c r="AG734" s="1852"/>
      <c r="AH734" s="1852"/>
      <c r="AI734" s="115"/>
      <c r="AJ734" s="115"/>
      <c r="AK734" s="115" t="s">
        <v>4950</v>
      </c>
      <c r="AL734" s="115"/>
      <c r="AM734" s="115"/>
      <c r="AN734" s="115"/>
      <c r="AO734" s="115"/>
      <c r="AP734" s="115"/>
      <c r="AQ734" s="1897"/>
      <c r="AR734" s="1891"/>
      <c r="AS734" s="1891"/>
      <c r="AT734" s="1891"/>
      <c r="AU734" s="1852"/>
      <c r="AV734" s="1852"/>
      <c r="AW734" s="1852"/>
      <c r="AX734" s="112"/>
      <c r="AY734" s="1852"/>
      <c r="AZ734" s="1852"/>
      <c r="BA734" s="1852"/>
      <c r="BB734" s="2430"/>
      <c r="BC734" s="117"/>
      <c r="BD734" s="1891"/>
      <c r="BE734" s="1891"/>
      <c r="BF734" s="109"/>
      <c r="BG734" s="109"/>
      <c r="BH734" s="109"/>
      <c r="BI734" s="109"/>
      <c r="BJ734" s="109"/>
      <c r="BK734" s="117"/>
      <c r="BL734" s="117"/>
      <c r="BM734" s="2002" t="s">
        <v>7580</v>
      </c>
      <c r="BN734" s="2003"/>
      <c r="BO734" s="2007"/>
      <c r="BP734" s="115"/>
      <c r="BQ734" s="2007"/>
      <c r="BR734" s="115"/>
      <c r="BS734" s="115"/>
      <c r="BT734" s="2007"/>
      <c r="BU734" s="115"/>
      <c r="BV734" s="115">
        <v>2</v>
      </c>
      <c r="BW734" s="115"/>
      <c r="BX734" s="115"/>
      <c r="BY734" s="115"/>
      <c r="BZ734" s="115"/>
      <c r="CA734" s="115"/>
      <c r="CB734" s="115"/>
      <c r="CC734" s="115"/>
    </row>
    <row r="735" spans="1:81" s="1971" customFormat="1" ht="16.5" customHeight="1">
      <c r="A735" s="240">
        <v>647</v>
      </c>
      <c r="B735" s="115" t="s">
        <v>7139</v>
      </c>
      <c r="C735" s="115" t="s">
        <v>7570</v>
      </c>
      <c r="D735" s="115" t="s">
        <v>5426</v>
      </c>
      <c r="E735" s="115" t="s">
        <v>4944</v>
      </c>
      <c r="F735" s="115" t="s">
        <v>7579</v>
      </c>
      <c r="G735" s="1967" t="s">
        <v>7578</v>
      </c>
      <c r="H735" s="115" t="s">
        <v>7577</v>
      </c>
      <c r="I735" s="115" t="s">
        <v>7576</v>
      </c>
      <c r="J735" s="115" t="s">
        <v>4921</v>
      </c>
      <c r="K735" s="2013" t="s">
        <v>7575</v>
      </c>
      <c r="L735" s="2013" t="s">
        <v>7574</v>
      </c>
      <c r="M735" s="2000" t="s">
        <v>7573</v>
      </c>
      <c r="N735" s="2001" t="s">
        <v>4917</v>
      </c>
      <c r="O735" s="2001"/>
      <c r="P735" s="2001" t="s">
        <v>4917</v>
      </c>
      <c r="Q735" s="112">
        <v>10941</v>
      </c>
      <c r="R735" s="112">
        <v>2094</v>
      </c>
      <c r="S735" s="112">
        <v>796</v>
      </c>
      <c r="T735" s="112">
        <v>664</v>
      </c>
      <c r="U735" s="112" t="s">
        <v>5141</v>
      </c>
      <c r="V735" s="112">
        <v>132</v>
      </c>
      <c r="W735" s="112">
        <v>81</v>
      </c>
      <c r="X735" s="117" t="s">
        <v>4935</v>
      </c>
      <c r="Y735" s="112">
        <v>285</v>
      </c>
      <c r="Z735" s="112"/>
      <c r="AA735" s="112"/>
      <c r="AB735" s="112">
        <v>43</v>
      </c>
      <c r="AC735" s="112"/>
      <c r="AD735" s="112"/>
      <c r="AE735" s="112">
        <v>60</v>
      </c>
      <c r="AF735" s="94" t="s">
        <v>7572</v>
      </c>
      <c r="AG735" s="112">
        <v>758</v>
      </c>
      <c r="AH735" s="112">
        <v>8591</v>
      </c>
      <c r="AI735" s="115"/>
      <c r="AJ735" s="115"/>
      <c r="AK735" s="115" t="s">
        <v>5415</v>
      </c>
      <c r="AL735" s="115">
        <v>5</v>
      </c>
      <c r="AM735" s="115"/>
      <c r="AN735" s="115">
        <v>2</v>
      </c>
      <c r="AO735" s="115">
        <v>3</v>
      </c>
      <c r="AP735" s="115"/>
      <c r="AQ735" s="115">
        <v>312</v>
      </c>
      <c r="AR735" s="94" t="s">
        <v>4932</v>
      </c>
      <c r="AS735" s="115" t="s">
        <v>4932</v>
      </c>
      <c r="AT735" s="115" t="s">
        <v>7571</v>
      </c>
      <c r="AU735" s="185">
        <v>131328</v>
      </c>
      <c r="AV735" s="112">
        <v>420.92307692307691</v>
      </c>
      <c r="AW735" s="112">
        <v>3000</v>
      </c>
      <c r="AX735" s="112">
        <v>500</v>
      </c>
      <c r="AY735" s="112">
        <v>1000</v>
      </c>
      <c r="AZ735" s="112">
        <v>2000</v>
      </c>
      <c r="BA735" s="112">
        <v>2000</v>
      </c>
      <c r="BB735" s="117">
        <v>25</v>
      </c>
      <c r="BC735" s="117">
        <v>50</v>
      </c>
      <c r="BD735" s="117" t="s">
        <v>7558</v>
      </c>
      <c r="BE735" s="2002" t="s">
        <v>7557</v>
      </c>
      <c r="BF735" s="109"/>
      <c r="BG735" s="109"/>
      <c r="BH735" s="109"/>
      <c r="BI735" s="109"/>
      <c r="BJ735" s="109"/>
      <c r="BK735" s="117"/>
      <c r="BL735" s="117"/>
      <c r="BM735" s="2002"/>
      <c r="BN735" s="2003"/>
      <c r="BO735" s="115">
        <v>1</v>
      </c>
      <c r="BP735" s="115"/>
      <c r="BQ735" s="115">
        <v>1</v>
      </c>
      <c r="BR735" s="115">
        <v>2</v>
      </c>
      <c r="BS735" s="115">
        <v>1</v>
      </c>
      <c r="BT735" s="115">
        <v>2</v>
      </c>
      <c r="BU735" s="115">
        <v>2</v>
      </c>
      <c r="BV735" s="115"/>
      <c r="BW735" s="115"/>
      <c r="BX735" s="115">
        <v>5</v>
      </c>
      <c r="BY735" s="240"/>
      <c r="BZ735" s="115"/>
      <c r="CA735" s="115"/>
      <c r="CB735" s="115"/>
      <c r="CC735" s="115"/>
    </row>
    <row r="736" spans="1:81" s="1971" customFormat="1" ht="16.5" customHeight="1">
      <c r="A736" s="115">
        <v>648</v>
      </c>
      <c r="B736" s="115" t="s">
        <v>7139</v>
      </c>
      <c r="C736" s="115" t="s">
        <v>7570</v>
      </c>
      <c r="D736" s="115" t="s">
        <v>5426</v>
      </c>
      <c r="E736" s="115" t="s">
        <v>4944</v>
      </c>
      <c r="F736" s="115" t="s">
        <v>7569</v>
      </c>
      <c r="G736" s="1967" t="s">
        <v>7568</v>
      </c>
      <c r="H736" s="115" t="s">
        <v>7567</v>
      </c>
      <c r="I736" s="115" t="s">
        <v>7566</v>
      </c>
      <c r="J736" s="115" t="s">
        <v>4921</v>
      </c>
      <c r="K736" s="2013" t="s">
        <v>7565</v>
      </c>
      <c r="L736" s="2013" t="s">
        <v>7564</v>
      </c>
      <c r="M736" s="2000" t="s">
        <v>7563</v>
      </c>
      <c r="N736" s="2001" t="s">
        <v>4917</v>
      </c>
      <c r="O736" s="2001"/>
      <c r="P736" s="2001" t="s">
        <v>4917</v>
      </c>
      <c r="Q736" s="112">
        <v>29226</v>
      </c>
      <c r="R736" s="112">
        <v>9177</v>
      </c>
      <c r="S736" s="112">
        <v>4376</v>
      </c>
      <c r="T736" s="112">
        <v>4250</v>
      </c>
      <c r="U736" s="112" t="s">
        <v>4952</v>
      </c>
      <c r="V736" s="112">
        <v>126</v>
      </c>
      <c r="W736" s="112">
        <v>250</v>
      </c>
      <c r="X736" s="117" t="s">
        <v>5040</v>
      </c>
      <c r="Y736" s="112">
        <v>190</v>
      </c>
      <c r="Z736" s="112"/>
      <c r="AA736" s="112"/>
      <c r="AB736" s="112">
        <v>124</v>
      </c>
      <c r="AC736" s="112"/>
      <c r="AD736" s="112">
        <v>32</v>
      </c>
      <c r="AE736" s="112">
        <v>60</v>
      </c>
      <c r="AF736" s="94" t="s">
        <v>7562</v>
      </c>
      <c r="AG736" s="112">
        <v>10068</v>
      </c>
      <c r="AH736" s="112">
        <v>39907</v>
      </c>
      <c r="AI736" s="115" t="s">
        <v>7561</v>
      </c>
      <c r="AJ736" s="115" t="s">
        <v>7560</v>
      </c>
      <c r="AK736" s="115" t="s">
        <v>4911</v>
      </c>
      <c r="AL736" s="115">
        <v>4</v>
      </c>
      <c r="AM736" s="115"/>
      <c r="AN736" s="115">
        <v>1</v>
      </c>
      <c r="AO736" s="115">
        <v>3</v>
      </c>
      <c r="AP736" s="115"/>
      <c r="AQ736" s="115">
        <v>256</v>
      </c>
      <c r="AR736" s="94" t="s">
        <v>4932</v>
      </c>
      <c r="AS736" s="115" t="s">
        <v>4932</v>
      </c>
      <c r="AT736" s="115" t="s">
        <v>7559</v>
      </c>
      <c r="AU736" s="185">
        <v>131328</v>
      </c>
      <c r="AV736" s="112">
        <v>513</v>
      </c>
      <c r="AW736" s="112">
        <v>3000</v>
      </c>
      <c r="AX736" s="112">
        <v>500</v>
      </c>
      <c r="AY736" s="112">
        <v>1000</v>
      </c>
      <c r="AZ736" s="112">
        <v>2000</v>
      </c>
      <c r="BA736" s="112">
        <v>2000</v>
      </c>
      <c r="BB736" s="117">
        <v>25</v>
      </c>
      <c r="BC736" s="117">
        <v>50</v>
      </c>
      <c r="BD736" s="117" t="s">
        <v>7558</v>
      </c>
      <c r="BE736" s="2002" t="s">
        <v>7557</v>
      </c>
      <c r="BF736" s="109"/>
      <c r="BG736" s="109"/>
      <c r="BH736" s="109"/>
      <c r="BI736" s="109"/>
      <c r="BJ736" s="109"/>
      <c r="BK736" s="117"/>
      <c r="BL736" s="117"/>
      <c r="BM736" s="2002"/>
      <c r="BN736" s="2003"/>
      <c r="BO736" s="115">
        <v>3</v>
      </c>
      <c r="BP736" s="115"/>
      <c r="BQ736" s="115">
        <v>3</v>
      </c>
      <c r="BR736" s="115"/>
      <c r="BS736" s="115"/>
      <c r="BT736" s="115">
        <v>9</v>
      </c>
      <c r="BU736" s="115">
        <v>7</v>
      </c>
      <c r="BV736" s="115"/>
      <c r="BW736" s="115"/>
      <c r="BX736" s="115">
        <v>16</v>
      </c>
      <c r="BY736" s="240"/>
      <c r="BZ736" s="115"/>
      <c r="CA736" s="115"/>
      <c r="CB736" s="115"/>
      <c r="CC736" s="115"/>
    </row>
    <row r="737" spans="1:81" s="1971" customFormat="1" ht="16.5" customHeight="1">
      <c r="A737" s="240">
        <v>649</v>
      </c>
      <c r="B737" s="115" t="s">
        <v>7139</v>
      </c>
      <c r="C737" s="94" t="s">
        <v>7556</v>
      </c>
      <c r="D737" s="94" t="s">
        <v>5426</v>
      </c>
      <c r="E737" s="115" t="s">
        <v>4926</v>
      </c>
      <c r="F737" s="94" t="s">
        <v>7555</v>
      </c>
      <c r="G737" s="2273" t="s">
        <v>7554</v>
      </c>
      <c r="H737" s="2013" t="s">
        <v>7553</v>
      </c>
      <c r="I737" s="94" t="s">
        <v>7552</v>
      </c>
      <c r="J737" s="115" t="s">
        <v>4921</v>
      </c>
      <c r="K737" s="2013" t="s">
        <v>7551</v>
      </c>
      <c r="L737" s="2013" t="s">
        <v>7550</v>
      </c>
      <c r="M737" s="2197"/>
      <c r="N737" s="117" t="s">
        <v>4953</v>
      </c>
      <c r="O737" s="144"/>
      <c r="P737" s="117" t="s">
        <v>4953</v>
      </c>
      <c r="Q737" s="112">
        <v>7554</v>
      </c>
      <c r="R737" s="112">
        <v>721</v>
      </c>
      <c r="S737" s="112">
        <v>430</v>
      </c>
      <c r="T737" s="112">
        <v>430</v>
      </c>
      <c r="U737" s="112" t="s">
        <v>5141</v>
      </c>
      <c r="V737" s="112"/>
      <c r="W737" s="112">
        <v>39</v>
      </c>
      <c r="X737" s="117" t="s">
        <v>4935</v>
      </c>
      <c r="Y737" s="112"/>
      <c r="Z737" s="112">
        <v>66</v>
      </c>
      <c r="AA737" s="112">
        <v>350</v>
      </c>
      <c r="AB737" s="112">
        <v>131</v>
      </c>
      <c r="AC737" s="112"/>
      <c r="AD737" s="112"/>
      <c r="AE737" s="112">
        <v>25</v>
      </c>
      <c r="AF737" s="94" t="s">
        <v>7549</v>
      </c>
      <c r="AG737" s="112">
        <v>808</v>
      </c>
      <c r="AH737" s="112">
        <v>808</v>
      </c>
      <c r="AI737" s="186"/>
      <c r="AJ737" s="186"/>
      <c r="AK737" s="186"/>
      <c r="AL737" s="186">
        <v>4</v>
      </c>
      <c r="AM737" s="186"/>
      <c r="AN737" s="186"/>
      <c r="AO737" s="186">
        <v>4</v>
      </c>
      <c r="AP737" s="186"/>
      <c r="AQ737" s="186">
        <v>173</v>
      </c>
      <c r="AR737" s="94" t="s">
        <v>4932</v>
      </c>
      <c r="AS737" s="94" t="s">
        <v>4932</v>
      </c>
      <c r="AT737" s="117" t="s">
        <v>7548</v>
      </c>
      <c r="AU737" s="185">
        <v>649</v>
      </c>
      <c r="AV737" s="112">
        <v>3.7514450867052025</v>
      </c>
      <c r="AW737" s="112"/>
      <c r="AX737" s="112"/>
      <c r="AY737" s="112"/>
      <c r="AZ737" s="112"/>
      <c r="BA737" s="112"/>
      <c r="BB737" s="94"/>
      <c r="BC737" s="94"/>
      <c r="BD737" s="94"/>
      <c r="BE737" s="94" t="s">
        <v>4908</v>
      </c>
      <c r="BF737" s="109"/>
      <c r="BG737" s="109"/>
      <c r="BH737" s="109"/>
      <c r="BI737" s="109"/>
      <c r="BJ737" s="109"/>
      <c r="BK737" s="94"/>
      <c r="BL737" s="94"/>
      <c r="BM737" s="94"/>
      <c r="BN737" s="2073" t="s">
        <v>4908</v>
      </c>
      <c r="BO737" s="115"/>
      <c r="BP737" s="94"/>
      <c r="BQ737" s="94"/>
      <c r="BR737" s="94"/>
      <c r="BS737" s="94"/>
      <c r="BT737" s="94">
        <v>2</v>
      </c>
      <c r="BU737" s="94"/>
      <c r="BV737" s="94"/>
      <c r="BW737" s="94"/>
      <c r="BX737" s="94"/>
      <c r="BY737" s="240"/>
      <c r="BZ737" s="94"/>
      <c r="CA737" s="94"/>
      <c r="CB737" s="94"/>
      <c r="CC737" s="94"/>
    </row>
    <row r="738" spans="1:81" s="1971" customFormat="1" ht="16.5" customHeight="1">
      <c r="A738" s="115">
        <v>650</v>
      </c>
      <c r="B738" s="115" t="s">
        <v>7547</v>
      </c>
      <c r="C738" s="115" t="s">
        <v>7138</v>
      </c>
      <c r="D738" s="115" t="s">
        <v>5426</v>
      </c>
      <c r="E738" s="240" t="s">
        <v>4944</v>
      </c>
      <c r="F738" s="240" t="s">
        <v>7546</v>
      </c>
      <c r="G738" s="2008" t="s">
        <v>7545</v>
      </c>
      <c r="H738" s="240" t="s">
        <v>7544</v>
      </c>
      <c r="I738" s="216" t="s">
        <v>7543</v>
      </c>
      <c r="J738" s="240" t="s">
        <v>4921</v>
      </c>
      <c r="K738" s="94" t="s">
        <v>7542</v>
      </c>
      <c r="L738" s="216" t="s">
        <v>7541</v>
      </c>
      <c r="M738" s="216" t="s">
        <v>7540</v>
      </c>
      <c r="N738" s="2010" t="s">
        <v>4917</v>
      </c>
      <c r="O738" s="2010"/>
      <c r="P738" s="2010" t="s">
        <v>4917</v>
      </c>
      <c r="Q738" s="304">
        <v>12302</v>
      </c>
      <c r="R738" s="98">
        <v>1736.46</v>
      </c>
      <c r="S738" s="98">
        <v>552</v>
      </c>
      <c r="T738" s="98">
        <v>408</v>
      </c>
      <c r="U738" s="98" t="s">
        <v>5141</v>
      </c>
      <c r="V738" s="98">
        <v>144</v>
      </c>
      <c r="W738" s="98">
        <v>109</v>
      </c>
      <c r="X738" s="218" t="s">
        <v>4935</v>
      </c>
      <c r="Y738" s="98">
        <v>67.5</v>
      </c>
      <c r="Z738" s="98"/>
      <c r="AA738" s="98"/>
      <c r="AB738" s="98">
        <v>87.29</v>
      </c>
      <c r="AC738" s="98"/>
      <c r="AD738" s="98"/>
      <c r="AE738" s="112">
        <v>20</v>
      </c>
      <c r="AF738" s="301" t="s">
        <v>6024</v>
      </c>
      <c r="AG738" s="98">
        <v>4377</v>
      </c>
      <c r="AH738" s="98">
        <v>6461</v>
      </c>
      <c r="AI738" s="216" t="s">
        <v>7539</v>
      </c>
      <c r="AJ738" s="216" t="s">
        <v>7538</v>
      </c>
      <c r="AK738" s="216" t="s">
        <v>4911</v>
      </c>
      <c r="AL738" s="216">
        <v>7</v>
      </c>
      <c r="AM738" s="240"/>
      <c r="AN738" s="216">
        <v>4</v>
      </c>
      <c r="AO738" s="216">
        <v>3</v>
      </c>
      <c r="AP738" s="240"/>
      <c r="AQ738" s="216">
        <v>273</v>
      </c>
      <c r="AR738" s="216" t="s">
        <v>5050</v>
      </c>
      <c r="AS738" s="216" t="s">
        <v>5050</v>
      </c>
      <c r="AT738" s="216" t="s">
        <v>7537</v>
      </c>
      <c r="AU738" s="109">
        <v>11635</v>
      </c>
      <c r="AV738" s="112">
        <v>42.61904761904762</v>
      </c>
      <c r="AW738" s="98">
        <v>1000</v>
      </c>
      <c r="AX738" s="98" t="s">
        <v>4936</v>
      </c>
      <c r="AY738" s="98">
        <v>500</v>
      </c>
      <c r="AZ738" s="98">
        <v>800</v>
      </c>
      <c r="BA738" s="98">
        <v>1000</v>
      </c>
      <c r="BB738" s="218">
        <v>20</v>
      </c>
      <c r="BC738" s="218">
        <v>50</v>
      </c>
      <c r="BD738" s="218" t="s">
        <v>7536</v>
      </c>
      <c r="BE738" s="216" t="s">
        <v>7535</v>
      </c>
      <c r="BF738" s="221"/>
      <c r="BG738" s="221"/>
      <c r="BH738" s="221"/>
      <c r="BI738" s="221"/>
      <c r="BJ738" s="221"/>
      <c r="BK738" s="240"/>
      <c r="BL738" s="240"/>
      <c r="BM738" s="240"/>
      <c r="BN738" s="2205"/>
      <c r="BO738" s="94">
        <v>1</v>
      </c>
      <c r="BP738" s="94"/>
      <c r="BQ738" s="115">
        <v>1</v>
      </c>
      <c r="BR738" s="94"/>
      <c r="BS738" s="115"/>
      <c r="BT738" s="94">
        <v>2</v>
      </c>
      <c r="BU738" s="94">
        <v>2</v>
      </c>
      <c r="BV738" s="94">
        <v>1</v>
      </c>
      <c r="BW738" s="94"/>
      <c r="BX738" s="216" t="s">
        <v>7534</v>
      </c>
      <c r="BY738" s="240"/>
      <c r="BZ738" s="240"/>
      <c r="CA738" s="240"/>
      <c r="CB738" s="240"/>
      <c r="CC738" s="240"/>
    </row>
    <row r="739" spans="1:81" s="1971" customFormat="1" ht="16.5" customHeight="1">
      <c r="A739" s="240">
        <v>651</v>
      </c>
      <c r="B739" s="115" t="s">
        <v>7139</v>
      </c>
      <c r="C739" s="115" t="s">
        <v>7432</v>
      </c>
      <c r="D739" s="115" t="s">
        <v>5426</v>
      </c>
      <c r="E739" s="240" t="s">
        <v>4944</v>
      </c>
      <c r="F739" s="240" t="s">
        <v>7533</v>
      </c>
      <c r="G739" s="2008" t="s">
        <v>7532</v>
      </c>
      <c r="H739" s="240" t="s">
        <v>7531</v>
      </c>
      <c r="I739" s="240" t="s">
        <v>7530</v>
      </c>
      <c r="J739" s="240" t="s">
        <v>4993</v>
      </c>
      <c r="K739" s="2009" t="s">
        <v>7529</v>
      </c>
      <c r="L739" s="2009" t="s">
        <v>7528</v>
      </c>
      <c r="M739" s="240" t="s">
        <v>7527</v>
      </c>
      <c r="N739" s="2010" t="s">
        <v>4953</v>
      </c>
      <c r="O739" s="2010"/>
      <c r="P739" s="2010" t="s">
        <v>4953</v>
      </c>
      <c r="Q739" s="98">
        <v>5930</v>
      </c>
      <c r="R739" s="98">
        <v>975.19</v>
      </c>
      <c r="S739" s="98">
        <v>880</v>
      </c>
      <c r="T739" s="98">
        <v>880</v>
      </c>
      <c r="U739" s="98" t="s">
        <v>5606</v>
      </c>
      <c r="V739" s="98"/>
      <c r="W739" s="98">
        <v>84</v>
      </c>
      <c r="X739" s="218" t="s">
        <v>4935</v>
      </c>
      <c r="Y739" s="98"/>
      <c r="Z739" s="98">
        <v>21.65</v>
      </c>
      <c r="AA739" s="98"/>
      <c r="AB739" s="98">
        <v>38.61</v>
      </c>
      <c r="AC739" s="98"/>
      <c r="AD739" s="98"/>
      <c r="AE739" s="112">
        <v>100</v>
      </c>
      <c r="AF739" s="216" t="s">
        <v>7526</v>
      </c>
      <c r="AG739" s="98">
        <v>11000</v>
      </c>
      <c r="AH739" s="98">
        <v>11000</v>
      </c>
      <c r="AI739" s="299"/>
      <c r="AJ739" s="299"/>
      <c r="AK739" s="299"/>
      <c r="AL739" s="299"/>
      <c r="AM739" s="299"/>
      <c r="AN739" s="299"/>
      <c r="AO739" s="299"/>
      <c r="AP739" s="299"/>
      <c r="AQ739" s="299">
        <v>306</v>
      </c>
      <c r="AR739" s="299" t="s">
        <v>5050</v>
      </c>
      <c r="AS739" s="299" t="s">
        <v>5050</v>
      </c>
      <c r="AT739" s="299" t="s">
        <v>7427</v>
      </c>
      <c r="AU739" s="98">
        <v>22153</v>
      </c>
      <c r="AV739" s="112">
        <v>72.395424836601308</v>
      </c>
      <c r="AW739" s="98">
        <v>10000</v>
      </c>
      <c r="AX739" s="98"/>
      <c r="AY739" s="98">
        <v>3000</v>
      </c>
      <c r="AZ739" s="98">
        <v>5000</v>
      </c>
      <c r="BA739" s="98">
        <v>10000</v>
      </c>
      <c r="BB739" s="218">
        <v>20</v>
      </c>
      <c r="BC739" s="299"/>
      <c r="BD739" s="299"/>
      <c r="BE739" s="299"/>
      <c r="BF739" s="297"/>
      <c r="BG739" s="297"/>
      <c r="BH739" s="297"/>
      <c r="BI739" s="297"/>
      <c r="BJ739" s="297"/>
      <c r="BK739" s="299"/>
      <c r="BL739" s="299"/>
      <c r="BM739" s="299"/>
      <c r="BN739" s="2285"/>
      <c r="BO739" s="115"/>
      <c r="BP739" s="115"/>
      <c r="BQ739" s="115"/>
      <c r="BR739" s="115">
        <v>1</v>
      </c>
      <c r="BS739" s="115"/>
      <c r="BT739" s="115"/>
      <c r="BU739" s="115"/>
      <c r="BV739" s="115">
        <v>3</v>
      </c>
      <c r="BW739" s="115"/>
      <c r="BX739" s="240"/>
      <c r="BY739" s="240"/>
      <c r="BZ739" s="240"/>
      <c r="CA739" s="240"/>
      <c r="CB739" s="240"/>
      <c r="CC739" s="240"/>
    </row>
    <row r="740" spans="1:81" s="1971" customFormat="1" ht="16.5" customHeight="1">
      <c r="A740" s="115">
        <v>652</v>
      </c>
      <c r="B740" s="115" t="s">
        <v>7139</v>
      </c>
      <c r="C740" s="115" t="s">
        <v>7432</v>
      </c>
      <c r="D740" s="115" t="s">
        <v>5426</v>
      </c>
      <c r="E740" s="240" t="s">
        <v>5429</v>
      </c>
      <c r="F740" s="240" t="s">
        <v>7525</v>
      </c>
      <c r="G740" s="2008" t="s">
        <v>7524</v>
      </c>
      <c r="H740" s="240" t="s">
        <v>7523</v>
      </c>
      <c r="I740" s="240" t="s">
        <v>7522</v>
      </c>
      <c r="J740" s="240" t="s">
        <v>4953</v>
      </c>
      <c r="K740" s="240" t="s">
        <v>5429</v>
      </c>
      <c r="L740" s="240" t="s">
        <v>5429</v>
      </c>
      <c r="M740" s="240"/>
      <c r="N740" s="2010" t="s">
        <v>4953</v>
      </c>
      <c r="O740" s="2010"/>
      <c r="P740" s="2010" t="s">
        <v>4953</v>
      </c>
      <c r="Q740" s="98">
        <v>16475</v>
      </c>
      <c r="R740" s="98">
        <v>2190</v>
      </c>
      <c r="S740" s="98">
        <v>1728</v>
      </c>
      <c r="T740" s="98">
        <v>1728</v>
      </c>
      <c r="U740" s="98" t="s">
        <v>5606</v>
      </c>
      <c r="V740" s="98"/>
      <c r="W740" s="98">
        <v>27</v>
      </c>
      <c r="X740" s="218" t="s">
        <v>4935</v>
      </c>
      <c r="Y740" s="98"/>
      <c r="Z740" s="98"/>
      <c r="AA740" s="98"/>
      <c r="AB740" s="98"/>
      <c r="AC740" s="98"/>
      <c r="AD740" s="98"/>
      <c r="AE740" s="112">
        <v>15</v>
      </c>
      <c r="AF740" s="216" t="s">
        <v>7521</v>
      </c>
      <c r="AG740" s="98">
        <v>4031</v>
      </c>
      <c r="AH740" s="98">
        <v>4031</v>
      </c>
      <c r="AI740" s="299"/>
      <c r="AJ740" s="299"/>
      <c r="AK740" s="299"/>
      <c r="AL740" s="299"/>
      <c r="AM740" s="299"/>
      <c r="AN740" s="299"/>
      <c r="AO740" s="299"/>
      <c r="AP740" s="299"/>
      <c r="AQ740" s="299">
        <v>312</v>
      </c>
      <c r="AR740" s="216" t="s">
        <v>4932</v>
      </c>
      <c r="AS740" s="216" t="s">
        <v>4932</v>
      </c>
      <c r="AT740" s="299" t="s">
        <v>7427</v>
      </c>
      <c r="AU740" s="98">
        <v>8162</v>
      </c>
      <c r="AV740" s="112">
        <v>26.160256410256409</v>
      </c>
      <c r="AW740" s="98">
        <v>5000</v>
      </c>
      <c r="AX740" s="98"/>
      <c r="AY740" s="98">
        <v>1000</v>
      </c>
      <c r="AZ740" s="98">
        <v>3000</v>
      </c>
      <c r="BA740" s="98">
        <v>5000</v>
      </c>
      <c r="BB740" s="218">
        <v>20</v>
      </c>
      <c r="BC740" s="299"/>
      <c r="BD740" s="299"/>
      <c r="BE740" s="299"/>
      <c r="BF740" s="297"/>
      <c r="BG740" s="297"/>
      <c r="BH740" s="297"/>
      <c r="BI740" s="297"/>
      <c r="BJ740" s="297"/>
      <c r="BK740" s="299"/>
      <c r="BL740" s="299"/>
      <c r="BM740" s="299"/>
      <c r="BN740" s="2285"/>
      <c r="BO740" s="115"/>
      <c r="BP740" s="115"/>
      <c r="BQ740" s="115"/>
      <c r="BR740" s="115"/>
      <c r="BS740" s="115"/>
      <c r="BT740" s="115">
        <v>1</v>
      </c>
      <c r="BU740" s="115"/>
      <c r="BV740" s="115">
        <v>3</v>
      </c>
      <c r="BW740" s="115"/>
      <c r="BX740" s="240"/>
      <c r="BY740" s="240"/>
      <c r="BZ740" s="240"/>
      <c r="CA740" s="240"/>
      <c r="CB740" s="240"/>
      <c r="CC740" s="240"/>
    </row>
    <row r="741" spans="1:81" s="1971" customFormat="1" ht="16.5" customHeight="1">
      <c r="A741" s="240">
        <v>653</v>
      </c>
      <c r="B741" s="115" t="s">
        <v>7139</v>
      </c>
      <c r="C741" s="115" t="s">
        <v>7432</v>
      </c>
      <c r="D741" s="115" t="s">
        <v>5426</v>
      </c>
      <c r="E741" s="240" t="s">
        <v>5429</v>
      </c>
      <c r="F741" s="240" t="s">
        <v>7520</v>
      </c>
      <c r="G741" s="2008" t="s">
        <v>7519</v>
      </c>
      <c r="H741" s="240" t="s">
        <v>7518</v>
      </c>
      <c r="I741" s="240" t="s">
        <v>7517</v>
      </c>
      <c r="J741" s="240" t="s">
        <v>4953</v>
      </c>
      <c r="K741" s="240" t="s">
        <v>5429</v>
      </c>
      <c r="L741" s="240" t="s">
        <v>5429</v>
      </c>
      <c r="M741" s="240"/>
      <c r="N741" s="2010" t="s">
        <v>4953</v>
      </c>
      <c r="O741" s="2010"/>
      <c r="P741" s="2010" t="s">
        <v>4953</v>
      </c>
      <c r="Q741" s="98">
        <v>24005</v>
      </c>
      <c r="R741" s="98">
        <v>4268.8</v>
      </c>
      <c r="S741" s="98">
        <v>4132</v>
      </c>
      <c r="T741" s="98">
        <v>4132</v>
      </c>
      <c r="U741" s="98" t="s">
        <v>5606</v>
      </c>
      <c r="V741" s="98"/>
      <c r="W741" s="98">
        <v>62</v>
      </c>
      <c r="X741" s="218" t="s">
        <v>4935</v>
      </c>
      <c r="Y741" s="98">
        <v>483</v>
      </c>
      <c r="Z741" s="98"/>
      <c r="AA741" s="98"/>
      <c r="AB741" s="98"/>
      <c r="AC741" s="98"/>
      <c r="AD741" s="98"/>
      <c r="AE741" s="112">
        <v>99</v>
      </c>
      <c r="AF741" s="299" t="s">
        <v>7516</v>
      </c>
      <c r="AG741" s="298">
        <v>500</v>
      </c>
      <c r="AH741" s="298">
        <v>500</v>
      </c>
      <c r="AI741" s="299"/>
      <c r="AJ741" s="299"/>
      <c r="AK741" s="299"/>
      <c r="AL741" s="299"/>
      <c r="AM741" s="299"/>
      <c r="AN741" s="299"/>
      <c r="AO741" s="299"/>
      <c r="AP741" s="299"/>
      <c r="AQ741" s="299">
        <v>107</v>
      </c>
      <c r="AR741" s="216" t="s">
        <v>4932</v>
      </c>
      <c r="AS741" s="216" t="s">
        <v>4932</v>
      </c>
      <c r="AT741" s="299" t="s">
        <v>7427</v>
      </c>
      <c r="AU741" s="98">
        <v>944</v>
      </c>
      <c r="AV741" s="112">
        <v>8.8224299065420553</v>
      </c>
      <c r="AW741" s="98"/>
      <c r="AX741" s="98"/>
      <c r="AY741" s="98"/>
      <c r="AZ741" s="98"/>
      <c r="BA741" s="98"/>
      <c r="BB741" s="240"/>
      <c r="BC741" s="240"/>
      <c r="BD741" s="240"/>
      <c r="BE741" s="2226" t="s">
        <v>4908</v>
      </c>
      <c r="BF741" s="297"/>
      <c r="BG741" s="297"/>
      <c r="BH741" s="297"/>
      <c r="BI741" s="297"/>
      <c r="BJ741" s="297"/>
      <c r="BK741" s="299"/>
      <c r="BL741" s="299"/>
      <c r="BM741" s="299"/>
      <c r="BN741" s="2285"/>
      <c r="BO741" s="115"/>
      <c r="BP741" s="115"/>
      <c r="BQ741" s="115"/>
      <c r="BR741" s="115"/>
      <c r="BS741" s="115"/>
      <c r="BT741" s="115">
        <v>1</v>
      </c>
      <c r="BU741" s="115">
        <v>2</v>
      </c>
      <c r="BV741" s="115"/>
      <c r="BW741" s="115"/>
      <c r="BX741" s="240"/>
      <c r="BY741" s="240"/>
      <c r="BZ741" s="240"/>
      <c r="CA741" s="240"/>
      <c r="CB741" s="240"/>
      <c r="CC741" s="240"/>
    </row>
    <row r="742" spans="1:81" s="1971" customFormat="1" ht="16.5" customHeight="1">
      <c r="A742" s="115">
        <v>654</v>
      </c>
      <c r="B742" s="240" t="s">
        <v>7139</v>
      </c>
      <c r="C742" s="240" t="s">
        <v>7432</v>
      </c>
      <c r="D742" s="240" t="s">
        <v>5426</v>
      </c>
      <c r="E742" s="240" t="s">
        <v>5429</v>
      </c>
      <c r="F742" s="240" t="s">
        <v>7515</v>
      </c>
      <c r="G742" s="2008" t="s">
        <v>7514</v>
      </c>
      <c r="H742" s="240" t="s">
        <v>7513</v>
      </c>
      <c r="I742" s="240" t="s">
        <v>7052</v>
      </c>
      <c r="J742" s="240" t="s">
        <v>4953</v>
      </c>
      <c r="K742" s="240" t="s">
        <v>5429</v>
      </c>
      <c r="L742" s="240" t="s">
        <v>5429</v>
      </c>
      <c r="M742" s="240"/>
      <c r="N742" s="2010" t="s">
        <v>4953</v>
      </c>
      <c r="O742" s="2010"/>
      <c r="P742" s="2010" t="s">
        <v>4953</v>
      </c>
      <c r="Q742" s="98">
        <v>1244</v>
      </c>
      <c r="R742" s="98">
        <v>1015</v>
      </c>
      <c r="S742" s="98">
        <v>447</v>
      </c>
      <c r="T742" s="98">
        <v>396</v>
      </c>
      <c r="U742" s="98" t="s">
        <v>5606</v>
      </c>
      <c r="V742" s="98">
        <v>51</v>
      </c>
      <c r="W742" s="98">
        <v>77</v>
      </c>
      <c r="X742" s="218" t="s">
        <v>4935</v>
      </c>
      <c r="Y742" s="98">
        <v>134</v>
      </c>
      <c r="Z742" s="98"/>
      <c r="AA742" s="98"/>
      <c r="AB742" s="98">
        <v>47</v>
      </c>
      <c r="AC742" s="98">
        <v>10</v>
      </c>
      <c r="AD742" s="98"/>
      <c r="AE742" s="112">
        <v>11</v>
      </c>
      <c r="AF742" s="216" t="s">
        <v>7512</v>
      </c>
      <c r="AG742" s="98">
        <v>502</v>
      </c>
      <c r="AH742" s="98">
        <v>502</v>
      </c>
      <c r="AI742" s="299"/>
      <c r="AJ742" s="299"/>
      <c r="AK742" s="299"/>
      <c r="AL742" s="299"/>
      <c r="AM742" s="299"/>
      <c r="AN742" s="299"/>
      <c r="AO742" s="299"/>
      <c r="AP742" s="299"/>
      <c r="AQ742" s="299">
        <v>120</v>
      </c>
      <c r="AR742" s="299" t="s">
        <v>5050</v>
      </c>
      <c r="AS742" s="299" t="s">
        <v>5050</v>
      </c>
      <c r="AT742" s="299" t="s">
        <v>7427</v>
      </c>
      <c r="AU742" s="98">
        <v>2000</v>
      </c>
      <c r="AV742" s="112">
        <v>16.666666666666668</v>
      </c>
      <c r="AW742" s="298"/>
      <c r="AX742" s="298"/>
      <c r="AY742" s="298"/>
      <c r="AZ742" s="298"/>
      <c r="BA742" s="298"/>
      <c r="BB742" s="299"/>
      <c r="BC742" s="299"/>
      <c r="BD742" s="299"/>
      <c r="BE742" s="2011" t="s">
        <v>4908</v>
      </c>
      <c r="BF742" s="297"/>
      <c r="BG742" s="297"/>
      <c r="BH742" s="297"/>
      <c r="BI742" s="297"/>
      <c r="BJ742" s="297"/>
      <c r="BK742" s="299"/>
      <c r="BL742" s="299"/>
      <c r="BM742" s="299"/>
      <c r="BN742" s="2285"/>
      <c r="BO742" s="115"/>
      <c r="BP742" s="115"/>
      <c r="BQ742" s="115"/>
      <c r="BR742" s="115"/>
      <c r="BS742" s="115"/>
      <c r="BT742" s="115"/>
      <c r="BU742" s="115"/>
      <c r="BV742" s="115">
        <v>2</v>
      </c>
      <c r="BW742" s="115"/>
      <c r="BX742" s="240"/>
      <c r="BY742" s="240"/>
      <c r="BZ742" s="240"/>
      <c r="CA742" s="240"/>
      <c r="CB742" s="240"/>
      <c r="CC742" s="240"/>
    </row>
    <row r="743" spans="1:81" s="1971" customFormat="1" ht="16.5" customHeight="1">
      <c r="A743" s="240">
        <v>655</v>
      </c>
      <c r="B743" s="115" t="s">
        <v>7139</v>
      </c>
      <c r="C743" s="115" t="s">
        <v>7432</v>
      </c>
      <c r="D743" s="115" t="s">
        <v>5426</v>
      </c>
      <c r="E743" s="240" t="s">
        <v>5429</v>
      </c>
      <c r="F743" s="240" t="s">
        <v>7511</v>
      </c>
      <c r="G743" s="2008" t="s">
        <v>7510</v>
      </c>
      <c r="H743" s="240" t="s">
        <v>7509</v>
      </c>
      <c r="I743" s="240" t="s">
        <v>7508</v>
      </c>
      <c r="J743" s="240" t="s">
        <v>4953</v>
      </c>
      <c r="K743" s="240" t="s">
        <v>5429</v>
      </c>
      <c r="L743" s="240" t="s">
        <v>5429</v>
      </c>
      <c r="M743" s="240"/>
      <c r="N743" s="2010" t="s">
        <v>4953</v>
      </c>
      <c r="O743" s="2010"/>
      <c r="P743" s="2010" t="s">
        <v>4953</v>
      </c>
      <c r="Q743" s="98">
        <v>9691</v>
      </c>
      <c r="R743" s="98">
        <v>1764.34</v>
      </c>
      <c r="S743" s="98">
        <v>1565</v>
      </c>
      <c r="T743" s="98">
        <v>1565</v>
      </c>
      <c r="U743" s="98" t="s">
        <v>5606</v>
      </c>
      <c r="V743" s="98"/>
      <c r="W743" s="98">
        <v>37</v>
      </c>
      <c r="X743" s="218" t="s">
        <v>4935</v>
      </c>
      <c r="Y743" s="98"/>
      <c r="Z743" s="98"/>
      <c r="AA743" s="98"/>
      <c r="AB743" s="98"/>
      <c r="AC743" s="98"/>
      <c r="AD743" s="98"/>
      <c r="AE743" s="112">
        <v>80</v>
      </c>
      <c r="AF743" s="216" t="s">
        <v>7507</v>
      </c>
      <c r="AG743" s="98">
        <v>382</v>
      </c>
      <c r="AH743" s="98">
        <v>382</v>
      </c>
      <c r="AI743" s="299"/>
      <c r="AJ743" s="299"/>
      <c r="AK743" s="299"/>
      <c r="AL743" s="299"/>
      <c r="AM743" s="299"/>
      <c r="AN743" s="299"/>
      <c r="AO743" s="299"/>
      <c r="AP743" s="299"/>
      <c r="AQ743" s="299">
        <v>312</v>
      </c>
      <c r="AR743" s="216" t="s">
        <v>4932</v>
      </c>
      <c r="AS743" s="216" t="s">
        <v>4932</v>
      </c>
      <c r="AT743" s="299" t="s">
        <v>7427</v>
      </c>
      <c r="AU743" s="98">
        <v>21224</v>
      </c>
      <c r="AV743" s="112">
        <v>68.025641025641022</v>
      </c>
      <c r="AW743" s="98">
        <v>5000</v>
      </c>
      <c r="AX743" s="2431" t="s">
        <v>7506</v>
      </c>
      <c r="AY743" s="2432"/>
      <c r="AZ743" s="2433"/>
      <c r="BA743" s="98">
        <v>5000</v>
      </c>
      <c r="BB743" s="218">
        <v>20</v>
      </c>
      <c r="BC743" s="299"/>
      <c r="BD743" s="299"/>
      <c r="BE743" s="299"/>
      <c r="BF743" s="297"/>
      <c r="BG743" s="297"/>
      <c r="BH743" s="297"/>
      <c r="BI743" s="297"/>
      <c r="BJ743" s="297"/>
      <c r="BK743" s="299"/>
      <c r="BL743" s="299"/>
      <c r="BM743" s="299"/>
      <c r="BN743" s="2285"/>
      <c r="BO743" s="115"/>
      <c r="BP743" s="115"/>
      <c r="BQ743" s="115"/>
      <c r="BR743" s="115"/>
      <c r="BS743" s="115"/>
      <c r="BT743" s="115">
        <v>1</v>
      </c>
      <c r="BU743" s="115"/>
      <c r="BV743" s="115">
        <v>3</v>
      </c>
      <c r="BW743" s="115"/>
      <c r="BX743" s="240"/>
      <c r="BY743" s="240"/>
      <c r="BZ743" s="240"/>
      <c r="CA743" s="240"/>
      <c r="CB743" s="240"/>
      <c r="CC743" s="240"/>
    </row>
    <row r="744" spans="1:81" s="1971" customFormat="1" ht="16.5" customHeight="1">
      <c r="A744" s="115">
        <v>656</v>
      </c>
      <c r="B744" s="115" t="s">
        <v>7139</v>
      </c>
      <c r="C744" s="115" t="s">
        <v>7505</v>
      </c>
      <c r="D744" s="115" t="s">
        <v>5426</v>
      </c>
      <c r="E744" s="115" t="s">
        <v>5012</v>
      </c>
      <c r="F744" s="115" t="s">
        <v>7504</v>
      </c>
      <c r="G744" s="1967" t="s">
        <v>7503</v>
      </c>
      <c r="H744" s="115" t="s">
        <v>7502</v>
      </c>
      <c r="I744" s="115" t="s">
        <v>7501</v>
      </c>
      <c r="J744" s="115" t="s">
        <v>4993</v>
      </c>
      <c r="K744" s="2013" t="s">
        <v>7500</v>
      </c>
      <c r="L744" s="2013" t="s">
        <v>7499</v>
      </c>
      <c r="M744" s="94" t="s">
        <v>7498</v>
      </c>
      <c r="N744" s="2001" t="s">
        <v>4953</v>
      </c>
      <c r="O744" s="2001"/>
      <c r="P744" s="2001" t="s">
        <v>4953</v>
      </c>
      <c r="Q744" s="112">
        <v>9538</v>
      </c>
      <c r="R744" s="112">
        <v>590</v>
      </c>
      <c r="S744" s="112">
        <v>333</v>
      </c>
      <c r="T744" s="112">
        <v>242</v>
      </c>
      <c r="U744" s="112" t="s">
        <v>5141</v>
      </c>
      <c r="V744" s="112">
        <v>91</v>
      </c>
      <c r="W744" s="112">
        <v>49</v>
      </c>
      <c r="X744" s="117" t="s">
        <v>4935</v>
      </c>
      <c r="Y744" s="112"/>
      <c r="Z744" s="112"/>
      <c r="AA744" s="112"/>
      <c r="AB744" s="112">
        <v>14</v>
      </c>
      <c r="AC744" s="112"/>
      <c r="AD744" s="112"/>
      <c r="AE744" s="112" t="s">
        <v>7497</v>
      </c>
      <c r="AF744" s="94" t="s">
        <v>6831</v>
      </c>
      <c r="AG744" s="112">
        <v>433</v>
      </c>
      <c r="AH744" s="112">
        <v>741</v>
      </c>
      <c r="AI744" s="115"/>
      <c r="AJ744" s="115"/>
      <c r="AK744" s="115" t="s">
        <v>4950</v>
      </c>
      <c r="AL744" s="115">
        <v>2</v>
      </c>
      <c r="AM744" s="115"/>
      <c r="AN744" s="115">
        <v>2</v>
      </c>
      <c r="AO744" s="115"/>
      <c r="AP744" s="115"/>
      <c r="AQ744" s="115">
        <v>177</v>
      </c>
      <c r="AR744" s="115" t="s">
        <v>14155</v>
      </c>
      <c r="AS744" s="115" t="s">
        <v>14155</v>
      </c>
      <c r="AT744" s="115" t="s">
        <v>7496</v>
      </c>
      <c r="AU744" s="185">
        <v>5318</v>
      </c>
      <c r="AV744" s="112">
        <v>30.045197740112993</v>
      </c>
      <c r="AW744" s="112"/>
      <c r="AX744" s="112"/>
      <c r="AY744" s="112"/>
      <c r="AZ744" s="112"/>
      <c r="BA744" s="112"/>
      <c r="BB744" s="117"/>
      <c r="BC744" s="117"/>
      <c r="BD744" s="117"/>
      <c r="BE744" s="2002" t="s">
        <v>4908</v>
      </c>
      <c r="BF744" s="109"/>
      <c r="BG744" s="109"/>
      <c r="BH744" s="109"/>
      <c r="BI744" s="109"/>
      <c r="BJ744" s="109"/>
      <c r="BK744" s="117"/>
      <c r="BL744" s="117"/>
      <c r="BM744" s="2002"/>
      <c r="BN744" s="2003" t="s">
        <v>4908</v>
      </c>
      <c r="BO744" s="115"/>
      <c r="BP744" s="115"/>
      <c r="BQ744" s="115"/>
      <c r="BR744" s="115"/>
      <c r="BS744" s="115">
        <v>1</v>
      </c>
      <c r="BT744" s="115"/>
      <c r="BU744" s="115"/>
      <c r="BV744" s="115">
        <v>1</v>
      </c>
      <c r="BW744" s="115"/>
      <c r="BX744" s="115"/>
      <c r="BY744" s="115"/>
      <c r="BZ744" s="115"/>
      <c r="CA744" s="115"/>
      <c r="CB744" s="115"/>
      <c r="CC744" s="115"/>
    </row>
    <row r="745" spans="1:81" s="1971" customFormat="1" ht="16.5" customHeight="1">
      <c r="A745" s="240">
        <v>657</v>
      </c>
      <c r="B745" s="115" t="s">
        <v>2454</v>
      </c>
      <c r="C745" s="115" t="s">
        <v>2504</v>
      </c>
      <c r="D745" s="115" t="s">
        <v>5986</v>
      </c>
      <c r="E745" s="115" t="s">
        <v>4926</v>
      </c>
      <c r="F745" s="115" t="s">
        <v>7495</v>
      </c>
      <c r="G745" s="1967" t="s">
        <v>7494</v>
      </c>
      <c r="H745" s="115" t="s">
        <v>7493</v>
      </c>
      <c r="I745" s="115" t="s">
        <v>7492</v>
      </c>
      <c r="J745" s="115" t="s">
        <v>4993</v>
      </c>
      <c r="K745" s="2013" t="s">
        <v>7491</v>
      </c>
      <c r="L745" s="2013" t="s">
        <v>7490</v>
      </c>
      <c r="M745" s="94" t="s">
        <v>7489</v>
      </c>
      <c r="N745" s="2001" t="s">
        <v>4953</v>
      </c>
      <c r="O745" s="2001"/>
      <c r="P745" s="2001" t="s">
        <v>4953</v>
      </c>
      <c r="Q745" s="112">
        <v>16987</v>
      </c>
      <c r="R745" s="112">
        <v>3027</v>
      </c>
      <c r="S745" s="112">
        <v>1001</v>
      </c>
      <c r="T745" s="112">
        <v>351</v>
      </c>
      <c r="U745" s="112" t="s">
        <v>6447</v>
      </c>
      <c r="V745" s="112">
        <v>650</v>
      </c>
      <c r="W745" s="112">
        <v>69</v>
      </c>
      <c r="X745" s="117" t="s">
        <v>5029</v>
      </c>
      <c r="Y745" s="112">
        <v>898</v>
      </c>
      <c r="Z745" s="112">
        <v>36</v>
      </c>
      <c r="AA745" s="112">
        <v>3725</v>
      </c>
      <c r="AB745" s="112">
        <v>107</v>
      </c>
      <c r="AC745" s="112">
        <v>118</v>
      </c>
      <c r="AD745" s="112"/>
      <c r="AE745" s="112">
        <v>12</v>
      </c>
      <c r="AF745" s="94" t="s">
        <v>7488</v>
      </c>
      <c r="AG745" s="112">
        <v>983</v>
      </c>
      <c r="AH745" s="112">
        <v>1292</v>
      </c>
      <c r="AI745" s="115"/>
      <c r="AJ745" s="115"/>
      <c r="AK745" s="115" t="s">
        <v>5650</v>
      </c>
      <c r="AL745" s="115">
        <v>5</v>
      </c>
      <c r="AM745" s="115">
        <v>2</v>
      </c>
      <c r="AN745" s="115">
        <v>3</v>
      </c>
      <c r="AO745" s="115"/>
      <c r="AP745" s="115"/>
      <c r="AQ745" s="115">
        <v>365</v>
      </c>
      <c r="AR745" s="115" t="s">
        <v>5050</v>
      </c>
      <c r="AS745" s="115" t="s">
        <v>5050</v>
      </c>
      <c r="AT745" s="115"/>
      <c r="AU745" s="185">
        <v>15263</v>
      </c>
      <c r="AV745" s="112">
        <v>41.816438356164383</v>
      </c>
      <c r="AW745" s="112"/>
      <c r="AX745" s="112"/>
      <c r="AY745" s="112"/>
      <c r="AZ745" s="112"/>
      <c r="BA745" s="112"/>
      <c r="BB745" s="117"/>
      <c r="BC745" s="117"/>
      <c r="BD745" s="117"/>
      <c r="BE745" s="2002" t="s">
        <v>5128</v>
      </c>
      <c r="BF745" s="109"/>
      <c r="BG745" s="109"/>
      <c r="BH745" s="109"/>
      <c r="BI745" s="109"/>
      <c r="BJ745" s="109"/>
      <c r="BK745" s="117"/>
      <c r="BL745" s="117"/>
      <c r="BM745" s="2002"/>
      <c r="BN745" s="2003"/>
      <c r="BO745" s="115">
        <v>1</v>
      </c>
      <c r="BP745" s="115"/>
      <c r="BQ745" s="115">
        <v>1</v>
      </c>
      <c r="BR745" s="115"/>
      <c r="BS745" s="115"/>
      <c r="BT745" s="115">
        <v>3</v>
      </c>
      <c r="BU745" s="115">
        <v>5</v>
      </c>
      <c r="BV745" s="115"/>
      <c r="BW745" s="115"/>
      <c r="BX745" s="115"/>
      <c r="BY745" s="240"/>
      <c r="BZ745" s="115"/>
      <c r="CA745" s="115"/>
      <c r="CB745" s="115"/>
      <c r="CC745" s="115"/>
    </row>
    <row r="746" spans="1:81" s="1971" customFormat="1" ht="16.5" customHeight="1">
      <c r="A746" s="115">
        <v>658</v>
      </c>
      <c r="B746" s="115" t="s">
        <v>2454</v>
      </c>
      <c r="C746" s="115" t="s">
        <v>2504</v>
      </c>
      <c r="D746" s="115" t="s">
        <v>5986</v>
      </c>
      <c r="E746" s="115" t="s">
        <v>5989</v>
      </c>
      <c r="F746" s="115" t="s">
        <v>7487</v>
      </c>
      <c r="G746" s="1967" t="s">
        <v>7486</v>
      </c>
      <c r="H746" s="115" t="s">
        <v>7485</v>
      </c>
      <c r="I746" s="115" t="s">
        <v>6967</v>
      </c>
      <c r="J746" s="115" t="s">
        <v>4953</v>
      </c>
      <c r="K746" s="2013" t="s">
        <v>5989</v>
      </c>
      <c r="L746" s="2013" t="s">
        <v>5989</v>
      </c>
      <c r="M746" s="94"/>
      <c r="N746" s="2001" t="s">
        <v>4953</v>
      </c>
      <c r="O746" s="2001"/>
      <c r="P746" s="2001" t="s">
        <v>4953</v>
      </c>
      <c r="Q746" s="112"/>
      <c r="R746" s="112">
        <v>695.04</v>
      </c>
      <c r="S746" s="112">
        <v>450</v>
      </c>
      <c r="T746" s="112">
        <v>450</v>
      </c>
      <c r="U746" s="112"/>
      <c r="V746" s="112"/>
      <c r="W746" s="112"/>
      <c r="X746" s="117"/>
      <c r="Y746" s="112"/>
      <c r="Z746" s="112"/>
      <c r="AA746" s="112"/>
      <c r="AB746" s="112"/>
      <c r="AC746" s="112"/>
      <c r="AD746" s="112"/>
      <c r="AE746" s="112"/>
      <c r="AF746" s="94"/>
      <c r="AG746" s="112"/>
      <c r="AH746" s="112"/>
      <c r="AI746" s="115"/>
      <c r="AJ746" s="115"/>
      <c r="AK746" s="115"/>
      <c r="AL746" s="115"/>
      <c r="AM746" s="115"/>
      <c r="AN746" s="115"/>
      <c r="AO746" s="115"/>
      <c r="AP746" s="115"/>
      <c r="AQ746" s="115">
        <v>365</v>
      </c>
      <c r="AR746" s="115" t="s">
        <v>5050</v>
      </c>
      <c r="AS746" s="115" t="s">
        <v>5050</v>
      </c>
      <c r="AT746" s="115"/>
      <c r="AU746" s="185">
        <v>23064</v>
      </c>
      <c r="AV746" s="112">
        <v>63.18904109589041</v>
      </c>
      <c r="AW746" s="112"/>
      <c r="AX746" s="112"/>
      <c r="AY746" s="112"/>
      <c r="AZ746" s="112"/>
      <c r="BA746" s="112"/>
      <c r="BB746" s="117"/>
      <c r="BC746" s="117"/>
      <c r="BD746" s="117"/>
      <c r="BE746" s="2002"/>
      <c r="BF746" s="109"/>
      <c r="BG746" s="109"/>
      <c r="BH746" s="109"/>
      <c r="BI746" s="109"/>
      <c r="BJ746" s="109"/>
      <c r="BK746" s="117"/>
      <c r="BL746" s="117"/>
      <c r="BM746" s="2002"/>
      <c r="BN746" s="2003"/>
      <c r="BO746" s="115"/>
      <c r="BP746" s="115"/>
      <c r="BQ746" s="115"/>
      <c r="BR746" s="115"/>
      <c r="BS746" s="115"/>
      <c r="BT746" s="115"/>
      <c r="BU746" s="115">
        <v>4</v>
      </c>
      <c r="BV746" s="115"/>
      <c r="BW746" s="115"/>
      <c r="BX746" s="115"/>
      <c r="BY746" s="240"/>
      <c r="BZ746" s="115"/>
      <c r="CA746" s="115"/>
      <c r="CB746" s="115"/>
      <c r="CC746" s="115"/>
    </row>
    <row r="747" spans="1:81" s="1971" customFormat="1" ht="16.5" customHeight="1">
      <c r="A747" s="240">
        <v>659</v>
      </c>
      <c r="B747" s="115" t="s">
        <v>7139</v>
      </c>
      <c r="C747" s="115" t="s">
        <v>7466</v>
      </c>
      <c r="D747" s="115" t="s">
        <v>5426</v>
      </c>
      <c r="E747" s="115" t="s">
        <v>4944</v>
      </c>
      <c r="F747" s="115" t="s">
        <v>7484</v>
      </c>
      <c r="G747" s="1967" t="s">
        <v>7483</v>
      </c>
      <c r="H747" s="2026" t="s">
        <v>7482</v>
      </c>
      <c r="I747" s="115" t="s">
        <v>5338</v>
      </c>
      <c r="J747" s="115" t="s">
        <v>4921</v>
      </c>
      <c r="K747" s="2013" t="s">
        <v>7481</v>
      </c>
      <c r="L747" s="2354" t="s">
        <v>7480</v>
      </c>
      <c r="M747" s="2000" t="s">
        <v>7479</v>
      </c>
      <c r="N747" s="2001" t="s">
        <v>4917</v>
      </c>
      <c r="O747" s="2001"/>
      <c r="P747" s="2001" t="s">
        <v>4917</v>
      </c>
      <c r="Q747" s="112">
        <v>14472</v>
      </c>
      <c r="R747" s="112">
        <v>1739</v>
      </c>
      <c r="S747" s="112">
        <v>730</v>
      </c>
      <c r="T747" s="112">
        <v>700</v>
      </c>
      <c r="U747" s="112" t="s">
        <v>5141</v>
      </c>
      <c r="V747" s="112">
        <v>30</v>
      </c>
      <c r="W747" s="112">
        <v>48</v>
      </c>
      <c r="X747" s="117" t="s">
        <v>5040</v>
      </c>
      <c r="Y747" s="112">
        <v>204</v>
      </c>
      <c r="Z747" s="112"/>
      <c r="AA747" s="112"/>
      <c r="AB747" s="112">
        <v>110</v>
      </c>
      <c r="AC747" s="112"/>
      <c r="AD747" s="112"/>
      <c r="AE747" s="112">
        <v>70</v>
      </c>
      <c r="AF747" s="94" t="s">
        <v>7478</v>
      </c>
      <c r="AG747" s="112">
        <v>75</v>
      </c>
      <c r="AH747" s="112">
        <v>191</v>
      </c>
      <c r="AI747" s="115"/>
      <c r="AJ747" s="115"/>
      <c r="AK747" s="115"/>
      <c r="AL747" s="115">
        <v>3</v>
      </c>
      <c r="AM747" s="115">
        <v>1</v>
      </c>
      <c r="AN747" s="115"/>
      <c r="AO747" s="115">
        <v>1</v>
      </c>
      <c r="AP747" s="115">
        <v>1</v>
      </c>
      <c r="AQ747" s="115">
        <v>179</v>
      </c>
      <c r="AR747" s="2026" t="s">
        <v>4932</v>
      </c>
      <c r="AS747" s="2026" t="s">
        <v>4932</v>
      </c>
      <c r="AT747" s="115" t="s">
        <v>5922</v>
      </c>
      <c r="AU747" s="185">
        <v>94694</v>
      </c>
      <c r="AV747" s="112">
        <v>529.01675977653633</v>
      </c>
      <c r="AW747" s="112">
        <v>2000</v>
      </c>
      <c r="AX747" s="112" t="s">
        <v>4936</v>
      </c>
      <c r="AY747" s="112">
        <v>1000</v>
      </c>
      <c r="AZ747" s="112">
        <v>1500</v>
      </c>
      <c r="BA747" s="112">
        <v>2000</v>
      </c>
      <c r="BB747" s="117">
        <v>20</v>
      </c>
      <c r="BC747" s="117">
        <v>50</v>
      </c>
      <c r="BD747" s="117" t="s">
        <v>7477</v>
      </c>
      <c r="BE747" s="2002" t="s">
        <v>7476</v>
      </c>
      <c r="BF747" s="109">
        <v>2000</v>
      </c>
      <c r="BG747" s="109" t="s">
        <v>4936</v>
      </c>
      <c r="BH747" s="109">
        <v>1000</v>
      </c>
      <c r="BI747" s="109">
        <v>1500</v>
      </c>
      <c r="BJ747" s="109">
        <v>2000</v>
      </c>
      <c r="BK747" s="117">
        <v>20</v>
      </c>
      <c r="BL747" s="117">
        <v>50</v>
      </c>
      <c r="BM747" s="2002" t="s">
        <v>7477</v>
      </c>
      <c r="BN747" s="2003" t="s">
        <v>7476</v>
      </c>
      <c r="BO747" s="115"/>
      <c r="BP747" s="115"/>
      <c r="BQ747" s="115"/>
      <c r="BR747" s="115"/>
      <c r="BS747" s="115">
        <v>1</v>
      </c>
      <c r="BT747" s="115">
        <v>1</v>
      </c>
      <c r="BU747" s="115">
        <v>7</v>
      </c>
      <c r="BV747" s="115"/>
      <c r="BW747" s="115"/>
      <c r="BX747" s="115"/>
      <c r="BY747" s="240"/>
      <c r="BZ747" s="115"/>
      <c r="CA747" s="115"/>
      <c r="CB747" s="115"/>
      <c r="CC747" s="115"/>
    </row>
    <row r="748" spans="1:81" s="1971" customFormat="1" ht="16.5" customHeight="1">
      <c r="A748" s="115">
        <v>660</v>
      </c>
      <c r="B748" s="115" t="s">
        <v>2454</v>
      </c>
      <c r="C748" s="115" t="s">
        <v>2504</v>
      </c>
      <c r="D748" s="115" t="s">
        <v>5986</v>
      </c>
      <c r="E748" s="115" t="s">
        <v>4926</v>
      </c>
      <c r="F748" s="115" t="s">
        <v>7475</v>
      </c>
      <c r="G748" s="1967" t="s">
        <v>7474</v>
      </c>
      <c r="H748" s="115" t="s">
        <v>7473</v>
      </c>
      <c r="I748" s="115" t="s">
        <v>7472</v>
      </c>
      <c r="J748" s="115" t="s">
        <v>4993</v>
      </c>
      <c r="K748" s="2013" t="s">
        <v>7471</v>
      </c>
      <c r="L748" s="2013" t="s">
        <v>7470</v>
      </c>
      <c r="M748" s="94" t="s">
        <v>7469</v>
      </c>
      <c r="N748" s="2001" t="s">
        <v>4953</v>
      </c>
      <c r="O748" s="2001"/>
      <c r="P748" s="2001" t="s">
        <v>4953</v>
      </c>
      <c r="Q748" s="112">
        <v>36922</v>
      </c>
      <c r="R748" s="112">
        <v>6052</v>
      </c>
      <c r="S748" s="112">
        <v>2570</v>
      </c>
      <c r="T748" s="112">
        <v>2423</v>
      </c>
      <c r="U748" s="112"/>
      <c r="V748" s="112">
        <v>147</v>
      </c>
      <c r="W748" s="112">
        <v>578</v>
      </c>
      <c r="X748" s="117" t="s">
        <v>5029</v>
      </c>
      <c r="Y748" s="112">
        <v>108</v>
      </c>
      <c r="Z748" s="112">
        <v>209</v>
      </c>
      <c r="AA748" s="112">
        <v>11555</v>
      </c>
      <c r="AB748" s="112">
        <v>316</v>
      </c>
      <c r="AC748" s="112"/>
      <c r="AD748" s="112">
        <v>114</v>
      </c>
      <c r="AE748" s="112">
        <v>108</v>
      </c>
      <c r="AF748" s="94" t="s">
        <v>7468</v>
      </c>
      <c r="AG748" s="112">
        <v>9055</v>
      </c>
      <c r="AH748" s="112">
        <v>9055</v>
      </c>
      <c r="AI748" s="115"/>
      <c r="AJ748" s="115"/>
      <c r="AK748" s="115" t="s">
        <v>6616</v>
      </c>
      <c r="AL748" s="115">
        <v>35</v>
      </c>
      <c r="AM748" s="115"/>
      <c r="AN748" s="115">
        <v>18</v>
      </c>
      <c r="AO748" s="115">
        <v>17</v>
      </c>
      <c r="AP748" s="115"/>
      <c r="AQ748" s="115">
        <v>312</v>
      </c>
      <c r="AR748" s="115" t="s">
        <v>5050</v>
      </c>
      <c r="AS748" s="115" t="s">
        <v>5050</v>
      </c>
      <c r="AT748" s="115" t="s">
        <v>7467</v>
      </c>
      <c r="AU748" s="185">
        <v>23064</v>
      </c>
      <c r="AV748" s="112">
        <v>73.92307692307692</v>
      </c>
      <c r="AW748" s="112"/>
      <c r="AX748" s="112"/>
      <c r="AY748" s="112"/>
      <c r="AZ748" s="112"/>
      <c r="BA748" s="112"/>
      <c r="BB748" s="117"/>
      <c r="BC748" s="117"/>
      <c r="BD748" s="117"/>
      <c r="BE748" s="2002" t="s">
        <v>5128</v>
      </c>
      <c r="BF748" s="109"/>
      <c r="BG748" s="109"/>
      <c r="BH748" s="109"/>
      <c r="BI748" s="109"/>
      <c r="BJ748" s="109"/>
      <c r="BK748" s="117"/>
      <c r="BL748" s="117"/>
      <c r="BM748" s="2002"/>
      <c r="BN748" s="2003"/>
      <c r="BO748" s="115">
        <v>2</v>
      </c>
      <c r="BP748" s="115">
        <v>1</v>
      </c>
      <c r="BQ748" s="115">
        <v>1</v>
      </c>
      <c r="BR748" s="115">
        <v>9</v>
      </c>
      <c r="BS748" s="115"/>
      <c r="BT748" s="115">
        <v>7</v>
      </c>
      <c r="BU748" s="115"/>
      <c r="BV748" s="115"/>
      <c r="BW748" s="115"/>
      <c r="BX748" s="115"/>
      <c r="BY748" s="240"/>
      <c r="BZ748" s="115"/>
      <c r="CA748" s="115"/>
      <c r="CB748" s="115"/>
      <c r="CC748" s="115"/>
    </row>
    <row r="749" spans="1:81" s="1971" customFormat="1" ht="16.5" customHeight="1">
      <c r="A749" s="240">
        <v>661</v>
      </c>
      <c r="B749" s="186" t="s">
        <v>7139</v>
      </c>
      <c r="C749" s="186" t="s">
        <v>7466</v>
      </c>
      <c r="D749" s="186" t="s">
        <v>5426</v>
      </c>
      <c r="E749" s="115" t="s">
        <v>4944</v>
      </c>
      <c r="F749" s="115" t="s">
        <v>7465</v>
      </c>
      <c r="G749" s="1967" t="s">
        <v>7464</v>
      </c>
      <c r="H749" s="115" t="s">
        <v>7463</v>
      </c>
      <c r="I749" s="115" t="s">
        <v>20388</v>
      </c>
      <c r="J749" s="115" t="s">
        <v>4993</v>
      </c>
      <c r="K749" s="2354" t="s">
        <v>20433</v>
      </c>
      <c r="L749" s="2013" t="s">
        <v>7462</v>
      </c>
      <c r="M749" s="94" t="s">
        <v>7461</v>
      </c>
      <c r="N749" s="2001" t="s">
        <v>4917</v>
      </c>
      <c r="O749" s="2001"/>
      <c r="P749" s="2001" t="s">
        <v>4917</v>
      </c>
      <c r="Q749" s="112"/>
      <c r="R749" s="112">
        <v>2059</v>
      </c>
      <c r="S749" s="112">
        <v>1157</v>
      </c>
      <c r="T749" s="112">
        <v>1007</v>
      </c>
      <c r="U749" s="112" t="s">
        <v>4916</v>
      </c>
      <c r="V749" s="112">
        <v>150</v>
      </c>
      <c r="W749" s="112">
        <v>250</v>
      </c>
      <c r="X749" s="117" t="s">
        <v>4935</v>
      </c>
      <c r="Y749" s="112"/>
      <c r="Z749" s="112">
        <v>150</v>
      </c>
      <c r="AA749" s="112">
        <v>2070</v>
      </c>
      <c r="AB749" s="112">
        <v>150</v>
      </c>
      <c r="AC749" s="112"/>
      <c r="AD749" s="112"/>
      <c r="AE749" s="112"/>
      <c r="AF749" s="186" t="s">
        <v>7460</v>
      </c>
      <c r="AG749" s="112">
        <v>10628</v>
      </c>
      <c r="AH749" s="112">
        <v>10628</v>
      </c>
      <c r="AI749" s="115"/>
      <c r="AJ749" s="115"/>
      <c r="AK749" s="115" t="s">
        <v>5183</v>
      </c>
      <c r="AL749" s="115">
        <v>1</v>
      </c>
      <c r="AM749" s="115"/>
      <c r="AN749" s="115"/>
      <c r="AO749" s="115">
        <v>1</v>
      </c>
      <c r="AP749" s="115"/>
      <c r="AQ749" s="115">
        <v>165</v>
      </c>
      <c r="AR749" s="115" t="s">
        <v>4932</v>
      </c>
      <c r="AS749" s="115" t="s">
        <v>4932</v>
      </c>
      <c r="AT749" s="115" t="s">
        <v>7459</v>
      </c>
      <c r="AU749" s="185">
        <v>45607</v>
      </c>
      <c r="AV749" s="112">
        <v>276.40606060606058</v>
      </c>
      <c r="AW749" s="112"/>
      <c r="AX749" s="112"/>
      <c r="AY749" s="112"/>
      <c r="AZ749" s="112"/>
      <c r="BA749" s="112"/>
      <c r="BB749" s="117"/>
      <c r="BC749" s="117"/>
      <c r="BD749" s="117"/>
      <c r="BE749" s="2002" t="s">
        <v>4908</v>
      </c>
      <c r="BF749" s="109"/>
      <c r="BG749" s="109"/>
      <c r="BH749" s="109"/>
      <c r="BI749" s="109"/>
      <c r="BJ749" s="109"/>
      <c r="BK749" s="117"/>
      <c r="BL749" s="117"/>
      <c r="BM749" s="2002"/>
      <c r="BN749" s="2003"/>
      <c r="BO749" s="115">
        <v>1</v>
      </c>
      <c r="BP749" s="115"/>
      <c r="BQ749" s="115">
        <v>1</v>
      </c>
      <c r="BR749" s="115"/>
      <c r="BS749" s="115"/>
      <c r="BT749" s="115"/>
      <c r="BU749" s="115"/>
      <c r="BV749" s="115">
        <v>1</v>
      </c>
      <c r="BW749" s="115"/>
      <c r="BX749" s="115"/>
      <c r="BY749" s="115"/>
      <c r="BZ749" s="115"/>
      <c r="CA749" s="115"/>
      <c r="CB749" s="115"/>
      <c r="CC749" s="115"/>
    </row>
    <row r="750" spans="1:81" s="1971" customFormat="1" ht="16.5" customHeight="1">
      <c r="A750" s="115">
        <v>662</v>
      </c>
      <c r="B750" s="115" t="s">
        <v>7139</v>
      </c>
      <c r="C750" s="115" t="s">
        <v>7194</v>
      </c>
      <c r="D750" s="259" t="s">
        <v>5986</v>
      </c>
      <c r="E750" s="240" t="s">
        <v>5429</v>
      </c>
      <c r="F750" s="263" t="s">
        <v>7458</v>
      </c>
      <c r="G750" s="2434" t="s">
        <v>7457</v>
      </c>
      <c r="H750" s="259" t="s">
        <v>7456</v>
      </c>
      <c r="I750" s="259" t="s">
        <v>7455</v>
      </c>
      <c r="J750" s="259" t="s">
        <v>4953</v>
      </c>
      <c r="K750" s="259" t="s">
        <v>5989</v>
      </c>
      <c r="L750" s="263" t="s">
        <v>5989</v>
      </c>
      <c r="M750" s="240"/>
      <c r="N750" s="263" t="s">
        <v>4953</v>
      </c>
      <c r="O750" s="2435"/>
      <c r="P750" s="263" t="s">
        <v>4953</v>
      </c>
      <c r="Q750" s="265">
        <v>4529</v>
      </c>
      <c r="R750" s="188">
        <v>396</v>
      </c>
      <c r="S750" s="98">
        <v>274</v>
      </c>
      <c r="T750" s="265">
        <v>274</v>
      </c>
      <c r="U750" s="265" t="s">
        <v>4916</v>
      </c>
      <c r="V750" s="98"/>
      <c r="W750" s="98"/>
      <c r="X750" s="218"/>
      <c r="Y750" s="98"/>
      <c r="Z750" s="98"/>
      <c r="AA750" s="265">
        <v>60</v>
      </c>
      <c r="AB750" s="265">
        <v>35</v>
      </c>
      <c r="AC750" s="265">
        <v>47</v>
      </c>
      <c r="AD750" s="98"/>
      <c r="AE750" s="112">
        <v>30</v>
      </c>
      <c r="AF750" s="266" t="s">
        <v>6024</v>
      </c>
      <c r="AG750" s="265">
        <v>210</v>
      </c>
      <c r="AH750" s="265">
        <v>210</v>
      </c>
      <c r="AI750" s="240"/>
      <c r="AJ750" s="240"/>
      <c r="AK750" s="115"/>
      <c r="AL750" s="115"/>
      <c r="AM750" s="115"/>
      <c r="AN750" s="115"/>
      <c r="AO750" s="115"/>
      <c r="AP750" s="115"/>
      <c r="AQ750" s="296" t="s">
        <v>5091</v>
      </c>
      <c r="AR750" s="240" t="s">
        <v>7454</v>
      </c>
      <c r="AS750" s="115"/>
      <c r="AT750" s="115" t="s">
        <v>7453</v>
      </c>
      <c r="AU750" s="302" t="s">
        <v>5091</v>
      </c>
      <c r="AV750" s="112"/>
      <c r="AW750" s="98"/>
      <c r="AX750" s="98"/>
      <c r="AY750" s="98"/>
      <c r="AZ750" s="98"/>
      <c r="BA750" s="98"/>
      <c r="BB750" s="240"/>
      <c r="BC750" s="240"/>
      <c r="BD750" s="240"/>
      <c r="BE750" s="2435" t="s">
        <v>4908</v>
      </c>
      <c r="BF750" s="221"/>
      <c r="BG750" s="221"/>
      <c r="BH750" s="221"/>
      <c r="BI750" s="221"/>
      <c r="BJ750" s="221"/>
      <c r="BK750" s="240"/>
      <c r="BL750" s="240"/>
      <c r="BM750" s="240"/>
      <c r="BN750" s="2436" t="s">
        <v>4908</v>
      </c>
      <c r="BO750" s="115"/>
      <c r="BP750" s="2437"/>
      <c r="BQ750" s="115"/>
      <c r="BR750" s="2437"/>
      <c r="BS750" s="115"/>
      <c r="BT750" s="115"/>
      <c r="BU750" s="115"/>
      <c r="BV750" s="115"/>
      <c r="BW750" s="115"/>
      <c r="BX750" s="240"/>
      <c r="BY750" s="2438"/>
      <c r="BZ750" s="2438"/>
      <c r="CA750" s="2438"/>
      <c r="CB750" s="2438"/>
      <c r="CC750" s="2438"/>
    </row>
    <row r="751" spans="1:81" s="1971" customFormat="1" ht="16.5" customHeight="1">
      <c r="A751" s="240">
        <v>663</v>
      </c>
      <c r="B751" s="115" t="s">
        <v>2454</v>
      </c>
      <c r="C751" s="115" t="s">
        <v>7236</v>
      </c>
      <c r="D751" s="115" t="s">
        <v>5986</v>
      </c>
      <c r="E751" s="240" t="s">
        <v>4926</v>
      </c>
      <c r="F751" s="240" t="s">
        <v>7452</v>
      </c>
      <c r="G751" s="2008" t="s">
        <v>7451</v>
      </c>
      <c r="H751" s="115" t="s">
        <v>7450</v>
      </c>
      <c r="I751" s="115" t="s">
        <v>7449</v>
      </c>
      <c r="J751" s="115" t="s">
        <v>4921</v>
      </c>
      <c r="K751" s="2013" t="s">
        <v>7448</v>
      </c>
      <c r="L751" s="2009" t="s">
        <v>7447</v>
      </c>
      <c r="M751" s="240"/>
      <c r="N751" s="263" t="s">
        <v>4953</v>
      </c>
      <c r="O751" s="264"/>
      <c r="P751" s="263" t="s">
        <v>4953</v>
      </c>
      <c r="Q751" s="98">
        <v>1710</v>
      </c>
      <c r="R751" s="112">
        <v>1710</v>
      </c>
      <c r="S751" s="98">
        <v>900</v>
      </c>
      <c r="T751" s="98">
        <v>720</v>
      </c>
      <c r="U751" s="98" t="s">
        <v>5582</v>
      </c>
      <c r="V751" s="98">
        <v>180</v>
      </c>
      <c r="W751" s="98">
        <v>94</v>
      </c>
      <c r="X751" s="218" t="s">
        <v>5029</v>
      </c>
      <c r="Y751" s="98">
        <v>83</v>
      </c>
      <c r="Z751" s="98"/>
      <c r="AA751" s="98"/>
      <c r="AB751" s="98">
        <v>58</v>
      </c>
      <c r="AC751" s="98"/>
      <c r="AD751" s="98"/>
      <c r="AE751" s="112">
        <v>83</v>
      </c>
      <c r="AF751" s="301" t="s">
        <v>7446</v>
      </c>
      <c r="AG751" s="98">
        <v>280</v>
      </c>
      <c r="AH751" s="98">
        <v>380</v>
      </c>
      <c r="AI751" s="240"/>
      <c r="AJ751" s="240"/>
      <c r="AK751" s="94" t="s">
        <v>4950</v>
      </c>
      <c r="AL751" s="94"/>
      <c r="AM751" s="115"/>
      <c r="AN751" s="115"/>
      <c r="AO751" s="115"/>
      <c r="AP751" s="115"/>
      <c r="AQ751" s="115">
        <v>171</v>
      </c>
      <c r="AR751" s="115" t="s">
        <v>4932</v>
      </c>
      <c r="AS751" s="115" t="s">
        <v>4932</v>
      </c>
      <c r="AT751" s="94" t="s">
        <v>7445</v>
      </c>
      <c r="AU751" s="112">
        <v>46954</v>
      </c>
      <c r="AV751" s="112">
        <v>274.58479532163744</v>
      </c>
      <c r="AW751" s="98">
        <v>2000</v>
      </c>
      <c r="AX751" s="98"/>
      <c r="AY751" s="98">
        <v>800</v>
      </c>
      <c r="AZ751" s="98">
        <v>1000</v>
      </c>
      <c r="BA751" s="98">
        <v>2000</v>
      </c>
      <c r="BB751" s="218">
        <v>25</v>
      </c>
      <c r="BC751" s="216"/>
      <c r="BD751" s="216" t="s">
        <v>7444</v>
      </c>
      <c r="BE751" s="2011" t="s">
        <v>7443</v>
      </c>
      <c r="BF751" s="221"/>
      <c r="BG751" s="221"/>
      <c r="BH751" s="221"/>
      <c r="BI751" s="221"/>
      <c r="BJ751" s="221"/>
      <c r="BK751" s="240"/>
      <c r="BL751" s="240"/>
      <c r="BM751" s="240"/>
      <c r="BN751" s="2205"/>
      <c r="BO751" s="115"/>
      <c r="BP751" s="115"/>
      <c r="BQ751" s="115"/>
      <c r="BR751" s="115">
        <v>1</v>
      </c>
      <c r="BS751" s="115"/>
      <c r="BT751" s="115">
        <v>1</v>
      </c>
      <c r="BU751" s="115"/>
      <c r="BV751" s="115">
        <v>3</v>
      </c>
      <c r="BW751" s="115"/>
      <c r="BX751" s="240"/>
      <c r="BY751" s="240"/>
      <c r="BZ751" s="240"/>
      <c r="CA751" s="240"/>
      <c r="CB751" s="240"/>
      <c r="CC751" s="240"/>
    </row>
    <row r="752" spans="1:81" s="1971" customFormat="1" ht="16.5" customHeight="1">
      <c r="A752" s="115">
        <v>664</v>
      </c>
      <c r="B752" s="526" t="s">
        <v>2454</v>
      </c>
      <c r="C752" s="526" t="s">
        <v>2508</v>
      </c>
      <c r="D752" s="526" t="s">
        <v>5986</v>
      </c>
      <c r="E752" s="526" t="s">
        <v>5989</v>
      </c>
      <c r="F752" s="526" t="s">
        <v>7442</v>
      </c>
      <c r="G752" s="2082" t="s">
        <v>7441</v>
      </c>
      <c r="H752" s="526" t="s">
        <v>7440</v>
      </c>
      <c r="I752" s="526" t="s">
        <v>7439</v>
      </c>
      <c r="J752" s="526" t="s">
        <v>4953</v>
      </c>
      <c r="K752" s="115" t="s">
        <v>5429</v>
      </c>
      <c r="L752" s="240" t="s">
        <v>5429</v>
      </c>
      <c r="M752" s="2162"/>
      <c r="N752" s="2162" t="s">
        <v>4953</v>
      </c>
      <c r="O752" s="2162"/>
      <c r="P752" s="2162" t="s">
        <v>4953</v>
      </c>
      <c r="Q752" s="147">
        <v>1750</v>
      </c>
      <c r="R752" s="147">
        <v>538.20000000000005</v>
      </c>
      <c r="S752" s="147">
        <v>513</v>
      </c>
      <c r="T752" s="147">
        <v>513</v>
      </c>
      <c r="U752" s="147"/>
      <c r="V752" s="147"/>
      <c r="W752" s="147">
        <v>41</v>
      </c>
      <c r="X752" s="2019" t="s">
        <v>5029</v>
      </c>
      <c r="Y752" s="147"/>
      <c r="Z752" s="147"/>
      <c r="AA752" s="147"/>
      <c r="AB752" s="147"/>
      <c r="AC752" s="147"/>
      <c r="AD752" s="147"/>
      <c r="AE752" s="112"/>
      <c r="AF752" s="94" t="s">
        <v>7438</v>
      </c>
      <c r="AG752" s="147">
        <v>4450</v>
      </c>
      <c r="AH752" s="147">
        <v>4450</v>
      </c>
      <c r="AI752" s="526" t="s">
        <v>7437</v>
      </c>
      <c r="AJ752" s="526" t="s">
        <v>7436</v>
      </c>
      <c r="AK752" s="526"/>
      <c r="AL752" s="526"/>
      <c r="AM752" s="526"/>
      <c r="AN752" s="526"/>
      <c r="AO752" s="526"/>
      <c r="AP752" s="526"/>
      <c r="AQ752" s="526">
        <v>362</v>
      </c>
      <c r="AR752" s="115" t="s">
        <v>4932</v>
      </c>
      <c r="AS752" s="115" t="s">
        <v>4932</v>
      </c>
      <c r="AT752" s="526" t="s">
        <v>7352</v>
      </c>
      <c r="AU752" s="291">
        <v>46626</v>
      </c>
      <c r="AV752" s="112">
        <v>128.8011049723757</v>
      </c>
      <c r="AW752" s="147" t="s">
        <v>7434</v>
      </c>
      <c r="AX752" s="147" t="s">
        <v>5251</v>
      </c>
      <c r="AY752" s="147" t="s">
        <v>5251</v>
      </c>
      <c r="AZ752" s="147" t="s">
        <v>7435</v>
      </c>
      <c r="BA752" s="147" t="s">
        <v>7434</v>
      </c>
      <c r="BB752" s="2439">
        <v>50</v>
      </c>
      <c r="BC752" s="2439">
        <v>50</v>
      </c>
      <c r="BD752" s="254"/>
      <c r="BE752" s="2021" t="s">
        <v>7433</v>
      </c>
      <c r="BF752" s="289"/>
      <c r="BG752" s="289"/>
      <c r="BH752" s="289"/>
      <c r="BI752" s="289"/>
      <c r="BJ752" s="289"/>
      <c r="BK752" s="254"/>
      <c r="BL752" s="254"/>
      <c r="BM752" s="2021"/>
      <c r="BN752" s="2022"/>
      <c r="BO752" s="526">
        <v>1</v>
      </c>
      <c r="BP752" s="94"/>
      <c r="BQ752" s="526">
        <v>1</v>
      </c>
      <c r="BR752" s="94"/>
      <c r="BS752" s="94">
        <v>1</v>
      </c>
      <c r="BT752" s="94"/>
      <c r="BU752" s="94"/>
      <c r="BV752" s="526">
        <v>1</v>
      </c>
      <c r="BW752" s="94"/>
      <c r="BX752" s="94"/>
      <c r="BY752" s="526"/>
      <c r="BZ752" s="526"/>
      <c r="CA752" s="526"/>
      <c r="CB752" s="526"/>
      <c r="CC752" s="526"/>
    </row>
    <row r="753" spans="1:81" s="1971" customFormat="1" ht="16.5" customHeight="1">
      <c r="A753" s="240">
        <v>665</v>
      </c>
      <c r="B753" s="115" t="s">
        <v>7139</v>
      </c>
      <c r="C753" s="115" t="s">
        <v>7432</v>
      </c>
      <c r="D753" s="115" t="s">
        <v>5426</v>
      </c>
      <c r="E753" s="240" t="s">
        <v>5429</v>
      </c>
      <c r="F753" s="240" t="s">
        <v>7431</v>
      </c>
      <c r="G753" s="2008" t="s">
        <v>7430</v>
      </c>
      <c r="H753" s="115" t="s">
        <v>7429</v>
      </c>
      <c r="I753" s="115" t="s">
        <v>7428</v>
      </c>
      <c r="J753" s="115" t="s">
        <v>4953</v>
      </c>
      <c r="K753" s="115" t="s">
        <v>5429</v>
      </c>
      <c r="L753" s="240" t="s">
        <v>5429</v>
      </c>
      <c r="M753" s="240"/>
      <c r="N753" s="2010" t="s">
        <v>4953</v>
      </c>
      <c r="O753" s="2010"/>
      <c r="P753" s="2010" t="s">
        <v>4953</v>
      </c>
      <c r="Q753" s="98">
        <v>16231</v>
      </c>
      <c r="R753" s="112">
        <v>612</v>
      </c>
      <c r="S753" s="98">
        <v>612</v>
      </c>
      <c r="T753" s="98">
        <v>612</v>
      </c>
      <c r="U753" s="98" t="s">
        <v>5606</v>
      </c>
      <c r="V753" s="98"/>
      <c r="W753" s="98"/>
      <c r="X753" s="218" t="s">
        <v>5040</v>
      </c>
      <c r="Y753" s="98"/>
      <c r="Z753" s="98"/>
      <c r="AA753" s="98"/>
      <c r="AB753" s="98"/>
      <c r="AC753" s="98"/>
      <c r="AD753" s="98"/>
      <c r="AE753" s="112">
        <v>4</v>
      </c>
      <c r="AF753" s="216" t="s">
        <v>6248</v>
      </c>
      <c r="AG753" s="98">
        <v>100</v>
      </c>
      <c r="AH753" s="98">
        <v>100</v>
      </c>
      <c r="AI753" s="299"/>
      <c r="AJ753" s="299"/>
      <c r="AK753" s="137"/>
      <c r="AL753" s="137"/>
      <c r="AM753" s="137"/>
      <c r="AN753" s="137"/>
      <c r="AO753" s="137"/>
      <c r="AP753" s="137"/>
      <c r="AQ753" s="137">
        <v>312</v>
      </c>
      <c r="AR753" s="216" t="s">
        <v>4932</v>
      </c>
      <c r="AS753" s="94" t="s">
        <v>4932</v>
      </c>
      <c r="AT753" s="137" t="s">
        <v>7427</v>
      </c>
      <c r="AU753" s="112">
        <v>5000</v>
      </c>
      <c r="AV753" s="112">
        <v>16.025641025641026</v>
      </c>
      <c r="AW753" s="298"/>
      <c r="AX753" s="298"/>
      <c r="AY753" s="298"/>
      <c r="AZ753" s="298"/>
      <c r="BA753" s="298"/>
      <c r="BB753" s="299"/>
      <c r="BC753" s="299"/>
      <c r="BD753" s="299"/>
      <c r="BE753" s="2011" t="s">
        <v>4908</v>
      </c>
      <c r="BF753" s="297"/>
      <c r="BG753" s="297"/>
      <c r="BH753" s="297"/>
      <c r="BI753" s="297"/>
      <c r="BJ753" s="297"/>
      <c r="BK753" s="299"/>
      <c r="BL753" s="299"/>
      <c r="BM753" s="299"/>
      <c r="BN753" s="2285"/>
      <c r="BO753" s="115"/>
      <c r="BP753" s="115"/>
      <c r="BQ753" s="115"/>
      <c r="BR753" s="115"/>
      <c r="BS753" s="115"/>
      <c r="BT753" s="115"/>
      <c r="BU753" s="115"/>
      <c r="BV753" s="115">
        <v>1</v>
      </c>
      <c r="BW753" s="115"/>
      <c r="BX753" s="115"/>
      <c r="BY753" s="240"/>
      <c r="BZ753" s="240"/>
      <c r="CA753" s="240"/>
      <c r="CB753" s="240"/>
      <c r="CC753" s="240"/>
    </row>
    <row r="754" spans="1:81" s="187" customFormat="1" ht="16.5" customHeight="1">
      <c r="A754" s="115">
        <v>666</v>
      </c>
      <c r="B754" s="115" t="s">
        <v>7139</v>
      </c>
      <c r="C754" s="115" t="s">
        <v>7164</v>
      </c>
      <c r="D754" s="115" t="s">
        <v>5426</v>
      </c>
      <c r="E754" s="240" t="s">
        <v>4944</v>
      </c>
      <c r="F754" s="240" t="s">
        <v>7426</v>
      </c>
      <c r="G754" s="2008" t="s">
        <v>7425</v>
      </c>
      <c r="H754" s="115" t="s">
        <v>7424</v>
      </c>
      <c r="I754" s="115" t="s">
        <v>7423</v>
      </c>
      <c r="J754" s="115" t="s">
        <v>4921</v>
      </c>
      <c r="K754" s="2013" t="s">
        <v>7422</v>
      </c>
      <c r="L754" s="2009" t="s">
        <v>7421</v>
      </c>
      <c r="M754" s="216" t="s">
        <v>7420</v>
      </c>
      <c r="N754" s="94" t="s">
        <v>4993</v>
      </c>
      <c r="O754" s="2010" t="s">
        <v>4936</v>
      </c>
      <c r="P754" s="2010" t="s">
        <v>7419</v>
      </c>
      <c r="Q754" s="98">
        <v>16650</v>
      </c>
      <c r="R754" s="112">
        <v>3848</v>
      </c>
      <c r="S754" s="98">
        <v>1861</v>
      </c>
      <c r="T754" s="98">
        <v>1681</v>
      </c>
      <c r="U754" s="98" t="s">
        <v>4916</v>
      </c>
      <c r="V754" s="98">
        <v>180</v>
      </c>
      <c r="W754" s="98">
        <v>160</v>
      </c>
      <c r="X754" s="218" t="s">
        <v>4935</v>
      </c>
      <c r="Y754" s="98">
        <v>45</v>
      </c>
      <c r="Z754" s="98">
        <v>90</v>
      </c>
      <c r="AA754" s="98">
        <v>1000</v>
      </c>
      <c r="AB754" s="98">
        <v>297</v>
      </c>
      <c r="AC754" s="98">
        <v>300</v>
      </c>
      <c r="AD754" s="98"/>
      <c r="AE754" s="112">
        <v>147</v>
      </c>
      <c r="AF754" s="216" t="s">
        <v>7418</v>
      </c>
      <c r="AG754" s="98">
        <v>2040</v>
      </c>
      <c r="AH754" s="98">
        <v>4960</v>
      </c>
      <c r="AI754" s="240" t="s">
        <v>7418</v>
      </c>
      <c r="AJ754" s="240"/>
      <c r="AK754" s="115" t="s">
        <v>6023</v>
      </c>
      <c r="AL754" s="115">
        <v>17</v>
      </c>
      <c r="AM754" s="115">
        <v>5</v>
      </c>
      <c r="AN754" s="115">
        <v>12</v>
      </c>
      <c r="AO754" s="115"/>
      <c r="AP754" s="115"/>
      <c r="AQ754" s="115">
        <v>365</v>
      </c>
      <c r="AR754" s="115" t="s">
        <v>4932</v>
      </c>
      <c r="AS754" s="115" t="s">
        <v>4932</v>
      </c>
      <c r="AT754" s="115" t="s">
        <v>5182</v>
      </c>
      <c r="AU754" s="185">
        <v>56157</v>
      </c>
      <c r="AV754" s="112">
        <v>153.85479452054796</v>
      </c>
      <c r="AW754" s="98">
        <v>2000</v>
      </c>
      <c r="AX754" s="98"/>
      <c r="AY754" s="98">
        <v>700</v>
      </c>
      <c r="AZ754" s="98">
        <v>1000</v>
      </c>
      <c r="BA754" s="98">
        <v>2000</v>
      </c>
      <c r="BB754" s="218">
        <v>30</v>
      </c>
      <c r="BC754" s="218"/>
      <c r="BD754" s="218"/>
      <c r="BE754" s="2011"/>
      <c r="BF754" s="221" t="s">
        <v>4936</v>
      </c>
      <c r="BG754" s="221" t="s">
        <v>4936</v>
      </c>
      <c r="BH754" s="221" t="s">
        <v>4936</v>
      </c>
      <c r="BI754" s="221" t="s">
        <v>4936</v>
      </c>
      <c r="BJ754" s="221" t="s">
        <v>4936</v>
      </c>
      <c r="BK754" s="218"/>
      <c r="BL754" s="218"/>
      <c r="BM754" s="2011"/>
      <c r="BN754" s="2012" t="s">
        <v>7417</v>
      </c>
      <c r="BO754" s="115"/>
      <c r="BP754" s="115"/>
      <c r="BQ754" s="115"/>
      <c r="BR754" s="115">
        <v>1</v>
      </c>
      <c r="BS754" s="115"/>
      <c r="BT754" s="115">
        <v>1</v>
      </c>
      <c r="BU754" s="115"/>
      <c r="BV754" s="115">
        <v>3</v>
      </c>
      <c r="BW754" s="115"/>
      <c r="BX754" s="240"/>
      <c r="BY754" s="240"/>
      <c r="BZ754" s="240"/>
      <c r="CA754" s="240"/>
      <c r="CB754" s="240"/>
      <c r="CC754" s="240"/>
    </row>
    <row r="755" spans="1:81" s="187" customFormat="1" ht="16.5" customHeight="1">
      <c r="A755" s="240">
        <v>667</v>
      </c>
      <c r="B755" s="115" t="s">
        <v>7139</v>
      </c>
      <c r="C755" s="115" t="s">
        <v>7194</v>
      </c>
      <c r="D755" s="259" t="s">
        <v>5986</v>
      </c>
      <c r="E755" s="240" t="s">
        <v>4944</v>
      </c>
      <c r="F755" s="259" t="s">
        <v>7416</v>
      </c>
      <c r="G755" s="2434" t="s">
        <v>7415</v>
      </c>
      <c r="H755" s="259" t="s">
        <v>7414</v>
      </c>
      <c r="I755" s="259" t="s">
        <v>7413</v>
      </c>
      <c r="J755" s="115" t="s">
        <v>4921</v>
      </c>
      <c r="K755" s="115" t="s">
        <v>7412</v>
      </c>
      <c r="L755" s="263" t="s">
        <v>7411</v>
      </c>
      <c r="M755" s="263" t="s">
        <v>7410</v>
      </c>
      <c r="N755" s="263" t="s">
        <v>4953</v>
      </c>
      <c r="O755" s="2435"/>
      <c r="P755" s="263" t="s">
        <v>4953</v>
      </c>
      <c r="Q755" s="265">
        <v>2879</v>
      </c>
      <c r="R755" s="188">
        <v>1859</v>
      </c>
      <c r="S755" s="98">
        <v>867</v>
      </c>
      <c r="T755" s="265">
        <v>391</v>
      </c>
      <c r="U755" s="265" t="s">
        <v>7409</v>
      </c>
      <c r="V755" s="265">
        <v>476</v>
      </c>
      <c r="W755" s="265">
        <v>70</v>
      </c>
      <c r="X755" s="264" t="s">
        <v>4935</v>
      </c>
      <c r="Y755" s="265">
        <v>119</v>
      </c>
      <c r="Z755" s="265">
        <v>100</v>
      </c>
      <c r="AA755" s="265">
        <v>820</v>
      </c>
      <c r="AB755" s="265">
        <v>30</v>
      </c>
      <c r="AC755" s="265">
        <v>26</v>
      </c>
      <c r="AD755" s="265">
        <v>2</v>
      </c>
      <c r="AE755" s="112">
        <v>94</v>
      </c>
      <c r="AF755" s="266" t="s">
        <v>7408</v>
      </c>
      <c r="AG755" s="265">
        <v>1286</v>
      </c>
      <c r="AH755" s="265">
        <v>2710</v>
      </c>
      <c r="AI755" s="240"/>
      <c r="AJ755" s="240"/>
      <c r="AK755" s="259" t="s">
        <v>5741</v>
      </c>
      <c r="AL755" s="115">
        <v>7</v>
      </c>
      <c r="AM755" s="115"/>
      <c r="AN755" s="115">
        <v>3</v>
      </c>
      <c r="AO755" s="115">
        <v>4</v>
      </c>
      <c r="AP755" s="115"/>
      <c r="AQ755" s="296">
        <v>310</v>
      </c>
      <c r="AR755" s="240" t="s">
        <v>7249</v>
      </c>
      <c r="AS755" s="115" t="s">
        <v>7249</v>
      </c>
      <c r="AT755" s="115" t="s">
        <v>7406</v>
      </c>
      <c r="AU755" s="185">
        <v>13296</v>
      </c>
      <c r="AV755" s="112">
        <v>42.890322580645162</v>
      </c>
      <c r="AW755" s="265">
        <v>5000</v>
      </c>
      <c r="AX755" s="265">
        <v>3000</v>
      </c>
      <c r="AY755" s="265">
        <v>4000</v>
      </c>
      <c r="AZ755" s="265">
        <v>4000</v>
      </c>
      <c r="BA755" s="265">
        <v>5000</v>
      </c>
      <c r="BB755" s="374">
        <v>20</v>
      </c>
      <c r="BC755" s="374">
        <v>50</v>
      </c>
      <c r="BD755" s="2435" t="s">
        <v>7405</v>
      </c>
      <c r="BE755" s="2435" t="s">
        <v>7404</v>
      </c>
      <c r="BF755" s="295">
        <v>5000</v>
      </c>
      <c r="BG755" s="295">
        <v>3000</v>
      </c>
      <c r="BH755" s="295">
        <v>4000</v>
      </c>
      <c r="BI755" s="295">
        <v>4000</v>
      </c>
      <c r="BJ755" s="295">
        <v>5000</v>
      </c>
      <c r="BK755" s="374">
        <v>20</v>
      </c>
      <c r="BL755" s="374">
        <v>50</v>
      </c>
      <c r="BM755" s="2435" t="s">
        <v>7405</v>
      </c>
      <c r="BN755" s="2436" t="s">
        <v>7404</v>
      </c>
      <c r="BO755" s="196"/>
      <c r="BP755" s="2440"/>
      <c r="BQ755" s="115"/>
      <c r="BR755" s="2440"/>
      <c r="BS755" s="259">
        <v>1</v>
      </c>
      <c r="BT755" s="259"/>
      <c r="BU755" s="259">
        <v>5</v>
      </c>
      <c r="BV755" s="259">
        <v>4</v>
      </c>
      <c r="BW755" s="115"/>
      <c r="BX755" s="240"/>
      <c r="BY755" s="2438"/>
      <c r="BZ755" s="2438"/>
      <c r="CA755" s="2438"/>
      <c r="CB755" s="2438"/>
      <c r="CC755" s="2438"/>
    </row>
    <row r="756" spans="1:81" s="2049" customFormat="1" ht="16.5" customHeight="1">
      <c r="A756" s="115">
        <v>668</v>
      </c>
      <c r="B756" s="115" t="s">
        <v>7139</v>
      </c>
      <c r="C756" s="115" t="s">
        <v>7178</v>
      </c>
      <c r="D756" s="115" t="s">
        <v>5426</v>
      </c>
      <c r="E756" s="115" t="s">
        <v>4944</v>
      </c>
      <c r="F756" s="115" t="s">
        <v>7403</v>
      </c>
      <c r="G756" s="1967" t="s">
        <v>7402</v>
      </c>
      <c r="H756" s="115" t="s">
        <v>7401</v>
      </c>
      <c r="I756" s="115" t="s">
        <v>7400</v>
      </c>
      <c r="J756" s="115" t="s">
        <v>4921</v>
      </c>
      <c r="K756" s="2013" t="s">
        <v>7399</v>
      </c>
      <c r="L756" s="2013" t="s">
        <v>7398</v>
      </c>
      <c r="M756" s="2000" t="s">
        <v>7397</v>
      </c>
      <c r="N756" s="2001" t="s">
        <v>4953</v>
      </c>
      <c r="O756" s="2001"/>
      <c r="P756" s="2001" t="s">
        <v>4953</v>
      </c>
      <c r="Q756" s="112">
        <v>2975</v>
      </c>
      <c r="R756" s="112">
        <v>1365</v>
      </c>
      <c r="S756" s="112">
        <v>887</v>
      </c>
      <c r="T756" s="112">
        <v>887</v>
      </c>
      <c r="U756" s="112" t="s">
        <v>5141</v>
      </c>
      <c r="V756" s="112"/>
      <c r="W756" s="112">
        <v>19</v>
      </c>
      <c r="X756" s="117" t="s">
        <v>5040</v>
      </c>
      <c r="Y756" s="112">
        <v>182</v>
      </c>
      <c r="Z756" s="112">
        <v>19</v>
      </c>
      <c r="AA756" s="112"/>
      <c r="AB756" s="112">
        <v>10</v>
      </c>
      <c r="AC756" s="112">
        <v>34</v>
      </c>
      <c r="AD756" s="112"/>
      <c r="AE756" s="112" t="s">
        <v>7396</v>
      </c>
      <c r="AF756" s="94" t="s">
        <v>7395</v>
      </c>
      <c r="AG756" s="112">
        <v>2075</v>
      </c>
      <c r="AH756" s="112">
        <v>2075</v>
      </c>
      <c r="AI756" s="115"/>
      <c r="AJ756" s="115"/>
      <c r="AK756" s="115" t="s">
        <v>4950</v>
      </c>
      <c r="AL756" s="115">
        <v>4</v>
      </c>
      <c r="AM756" s="115">
        <v>2</v>
      </c>
      <c r="AN756" s="115"/>
      <c r="AO756" s="115">
        <v>2</v>
      </c>
      <c r="AP756" s="115"/>
      <c r="AQ756" s="115">
        <v>239</v>
      </c>
      <c r="AR756" s="115" t="s">
        <v>4910</v>
      </c>
      <c r="AS756" s="115" t="s">
        <v>4910</v>
      </c>
      <c r="AT756" s="115" t="s">
        <v>7394</v>
      </c>
      <c r="AU756" s="185">
        <v>4139</v>
      </c>
      <c r="AV756" s="112">
        <v>17.317991631799163</v>
      </c>
      <c r="AW756" s="112">
        <v>2000</v>
      </c>
      <c r="AX756" s="112" t="s">
        <v>4936</v>
      </c>
      <c r="AY756" s="112">
        <v>1000</v>
      </c>
      <c r="AZ756" s="112">
        <v>1000</v>
      </c>
      <c r="BA756" s="112">
        <v>2000</v>
      </c>
      <c r="BB756" s="117" t="s">
        <v>7393</v>
      </c>
      <c r="BC756" s="117" t="s">
        <v>7393</v>
      </c>
      <c r="BD756" s="117" t="s">
        <v>7392</v>
      </c>
      <c r="BE756" s="2002" t="s">
        <v>7391</v>
      </c>
      <c r="BF756" s="109"/>
      <c r="BG756" s="109"/>
      <c r="BH756" s="109"/>
      <c r="BI756" s="109"/>
      <c r="BJ756" s="109"/>
      <c r="BK756" s="117"/>
      <c r="BL756" s="117"/>
      <c r="BM756" s="2002"/>
      <c r="BN756" s="2003" t="s">
        <v>4908</v>
      </c>
      <c r="BO756" s="115"/>
      <c r="BP756" s="115"/>
      <c r="BQ756" s="115"/>
      <c r="BR756" s="115"/>
      <c r="BS756" s="115">
        <v>1</v>
      </c>
      <c r="BT756" s="115">
        <v>3</v>
      </c>
      <c r="BU756" s="115"/>
      <c r="BV756" s="115">
        <v>2</v>
      </c>
      <c r="BW756" s="115"/>
      <c r="BX756" s="115"/>
      <c r="BY756" s="115"/>
      <c r="BZ756" s="115"/>
      <c r="CA756" s="115"/>
      <c r="CB756" s="115"/>
      <c r="CC756" s="115"/>
    </row>
    <row r="757" spans="1:81" s="1971" customFormat="1" ht="16.5" customHeight="1">
      <c r="A757" s="240">
        <v>669</v>
      </c>
      <c r="B757" s="115" t="s">
        <v>7139</v>
      </c>
      <c r="C757" s="115" t="s">
        <v>7390</v>
      </c>
      <c r="D757" s="115" t="s">
        <v>5426</v>
      </c>
      <c r="E757" s="115" t="s">
        <v>7389</v>
      </c>
      <c r="F757" s="115" t="s">
        <v>7388</v>
      </c>
      <c r="G757" s="1967" t="s">
        <v>7387</v>
      </c>
      <c r="H757" s="115" t="s">
        <v>7386</v>
      </c>
      <c r="I757" s="115" t="s">
        <v>7385</v>
      </c>
      <c r="J757" s="115" t="s">
        <v>4921</v>
      </c>
      <c r="K757" s="2013" t="s">
        <v>7384</v>
      </c>
      <c r="L757" s="2013" t="s">
        <v>7383</v>
      </c>
      <c r="M757" s="2000" t="s">
        <v>7382</v>
      </c>
      <c r="N757" s="2001" t="s">
        <v>4953</v>
      </c>
      <c r="O757" s="2001"/>
      <c r="P757" s="2001" t="s">
        <v>4953</v>
      </c>
      <c r="Q757" s="112">
        <v>6911</v>
      </c>
      <c r="R757" s="112">
        <v>4598</v>
      </c>
      <c r="S757" s="112">
        <v>1542</v>
      </c>
      <c r="T757" s="112">
        <v>1452</v>
      </c>
      <c r="U757" s="112" t="s">
        <v>5141</v>
      </c>
      <c r="V757" s="112">
        <v>90</v>
      </c>
      <c r="W757" s="112">
        <v>254</v>
      </c>
      <c r="X757" s="117" t="s">
        <v>4935</v>
      </c>
      <c r="Y757" s="112">
        <v>242</v>
      </c>
      <c r="Z757" s="147"/>
      <c r="AA757" s="112"/>
      <c r="AB757" s="112">
        <v>68</v>
      </c>
      <c r="AC757" s="177"/>
      <c r="AD757" s="112"/>
      <c r="AE757" s="112">
        <v>30</v>
      </c>
      <c r="AF757" s="115" t="s">
        <v>7381</v>
      </c>
      <c r="AG757" s="112">
        <v>1325</v>
      </c>
      <c r="AH757" s="112">
        <v>2053</v>
      </c>
      <c r="AI757" s="254"/>
      <c r="AJ757" s="254"/>
      <c r="AK757" s="254"/>
      <c r="AL757" s="254">
        <v>6</v>
      </c>
      <c r="AM757" s="254"/>
      <c r="AN757" s="254">
        <v>1</v>
      </c>
      <c r="AO757" s="2002">
        <v>5</v>
      </c>
      <c r="AP757" s="254"/>
      <c r="AQ757" s="254">
        <v>234</v>
      </c>
      <c r="AR757" s="115" t="s">
        <v>4910</v>
      </c>
      <c r="AS757" s="254" t="s">
        <v>6567</v>
      </c>
      <c r="AT757" s="2002" t="s">
        <v>7380</v>
      </c>
      <c r="AU757" s="109">
        <v>39391</v>
      </c>
      <c r="AV757" s="112">
        <v>168.33760683760684</v>
      </c>
      <c r="AW757" s="112">
        <v>1000</v>
      </c>
      <c r="AX757" s="112">
        <v>500</v>
      </c>
      <c r="AY757" s="112">
        <v>500</v>
      </c>
      <c r="AZ757" s="112">
        <v>700</v>
      </c>
      <c r="BA757" s="112">
        <v>1000</v>
      </c>
      <c r="BB757" s="115">
        <v>30</v>
      </c>
      <c r="BC757" s="115"/>
      <c r="BD757" s="115"/>
      <c r="BE757" s="115"/>
      <c r="BF757" s="109"/>
      <c r="BG757" s="109"/>
      <c r="BH757" s="109"/>
      <c r="BI757" s="109"/>
      <c r="BJ757" s="109"/>
      <c r="BK757" s="115"/>
      <c r="BL757" s="94"/>
      <c r="BM757" s="94"/>
      <c r="BN757" s="2073"/>
      <c r="BO757" s="94">
        <v>1</v>
      </c>
      <c r="BP757" s="94"/>
      <c r="BQ757" s="94">
        <v>1</v>
      </c>
      <c r="BR757" s="94"/>
      <c r="BS757" s="94"/>
      <c r="BT757" s="94">
        <v>1</v>
      </c>
      <c r="BU757" s="94">
        <v>2</v>
      </c>
      <c r="BV757" s="94">
        <v>1</v>
      </c>
      <c r="BW757" s="94"/>
      <c r="BX757" s="94"/>
      <c r="BY757" s="94"/>
      <c r="BZ757" s="94"/>
      <c r="CA757" s="94"/>
      <c r="CB757" s="94"/>
      <c r="CC757" s="94"/>
    </row>
    <row r="758" spans="1:81" s="1971" customFormat="1" ht="16.5" customHeight="1">
      <c r="A758" s="115">
        <v>670</v>
      </c>
      <c r="B758" s="115" t="s">
        <v>7139</v>
      </c>
      <c r="C758" s="115" t="s">
        <v>7158</v>
      </c>
      <c r="D758" s="115" t="s">
        <v>5426</v>
      </c>
      <c r="E758" s="115" t="s">
        <v>4944</v>
      </c>
      <c r="F758" s="115" t="s">
        <v>7379</v>
      </c>
      <c r="G758" s="1967" t="s">
        <v>7378</v>
      </c>
      <c r="H758" s="115" t="s">
        <v>7377</v>
      </c>
      <c r="I758" s="115" t="s">
        <v>7376</v>
      </c>
      <c r="J758" s="115" t="s">
        <v>4921</v>
      </c>
      <c r="K758" s="2423" t="s">
        <v>7375</v>
      </c>
      <c r="L758" s="2013" t="s">
        <v>7374</v>
      </c>
      <c r="M758" s="2000" t="s">
        <v>7373</v>
      </c>
      <c r="N758" s="2001" t="s">
        <v>4917</v>
      </c>
      <c r="O758" s="2001"/>
      <c r="P758" s="2001" t="s">
        <v>4917</v>
      </c>
      <c r="Q758" s="112">
        <v>6233</v>
      </c>
      <c r="R758" s="112">
        <v>1337.96</v>
      </c>
      <c r="S758" s="112">
        <v>713</v>
      </c>
      <c r="T758" s="112">
        <v>400</v>
      </c>
      <c r="U758" s="112" t="s">
        <v>5141</v>
      </c>
      <c r="V758" s="112">
        <v>313</v>
      </c>
      <c r="W758" s="112">
        <v>55</v>
      </c>
      <c r="X758" s="117" t="s">
        <v>4935</v>
      </c>
      <c r="Y758" s="112">
        <v>500</v>
      </c>
      <c r="Z758" s="112"/>
      <c r="AA758" s="112"/>
      <c r="AB758" s="112">
        <v>70</v>
      </c>
      <c r="AC758" s="112">
        <v>160</v>
      </c>
      <c r="AD758" s="112"/>
      <c r="AE758" s="112">
        <v>80</v>
      </c>
      <c r="AF758" s="116" t="s">
        <v>7372</v>
      </c>
      <c r="AG758" s="112">
        <v>530</v>
      </c>
      <c r="AH758" s="112">
        <v>530</v>
      </c>
      <c r="AI758" s="240"/>
      <c r="AJ758" s="240"/>
      <c r="AK758" s="115" t="s">
        <v>5183</v>
      </c>
      <c r="AL758" s="115">
        <v>10</v>
      </c>
      <c r="AM758" s="115"/>
      <c r="AN758" s="115">
        <v>1</v>
      </c>
      <c r="AO758" s="115">
        <v>9</v>
      </c>
      <c r="AP758" s="115"/>
      <c r="AQ758" s="115">
        <v>242</v>
      </c>
      <c r="AR758" s="115" t="s">
        <v>4932</v>
      </c>
      <c r="AS758" s="115" t="s">
        <v>4932</v>
      </c>
      <c r="AT758" s="115" t="s">
        <v>7371</v>
      </c>
      <c r="AU758" s="112">
        <v>63450</v>
      </c>
      <c r="AV758" s="112">
        <v>262.19008264462809</v>
      </c>
      <c r="AW758" s="112"/>
      <c r="AX758" s="112"/>
      <c r="AY758" s="112"/>
      <c r="AZ758" s="112"/>
      <c r="BA758" s="112"/>
      <c r="BB758" s="115"/>
      <c r="BC758" s="115"/>
      <c r="BD758" s="115"/>
      <c r="BE758" s="2002" t="s">
        <v>4908</v>
      </c>
      <c r="BF758" s="109"/>
      <c r="BG758" s="109"/>
      <c r="BH758" s="109"/>
      <c r="BI758" s="109"/>
      <c r="BJ758" s="109"/>
      <c r="BK758" s="115"/>
      <c r="BL758" s="115"/>
      <c r="BM758" s="115"/>
      <c r="BN758" s="2003" t="s">
        <v>4908</v>
      </c>
      <c r="BO758" s="115"/>
      <c r="BP758" s="115"/>
      <c r="BQ758" s="115"/>
      <c r="BR758" s="115">
        <v>6</v>
      </c>
      <c r="BS758" s="115">
        <v>2</v>
      </c>
      <c r="BT758" s="115"/>
      <c r="BU758" s="115"/>
      <c r="BV758" s="115"/>
      <c r="BW758" s="115"/>
      <c r="BX758" s="115"/>
      <c r="BY758" s="115"/>
      <c r="BZ758" s="115"/>
      <c r="CA758" s="115"/>
      <c r="CB758" s="115"/>
      <c r="CC758" s="115"/>
    </row>
    <row r="759" spans="1:81" s="1971" customFormat="1" ht="16.5" customHeight="1">
      <c r="A759" s="240">
        <v>671</v>
      </c>
      <c r="B759" s="94" t="s">
        <v>2454</v>
      </c>
      <c r="C759" s="94" t="s">
        <v>2523</v>
      </c>
      <c r="D759" s="94" t="s">
        <v>5986</v>
      </c>
      <c r="E759" s="94" t="s">
        <v>4926</v>
      </c>
      <c r="F759" s="94" t="s">
        <v>7370</v>
      </c>
      <c r="G759" s="2273" t="s">
        <v>7369</v>
      </c>
      <c r="H759" s="94" t="s">
        <v>7368</v>
      </c>
      <c r="I759" s="94" t="s">
        <v>7367</v>
      </c>
      <c r="J759" s="115" t="s">
        <v>4921</v>
      </c>
      <c r="K759" s="94" t="s">
        <v>7366</v>
      </c>
      <c r="L759" s="94" t="s">
        <v>7365</v>
      </c>
      <c r="M759" s="94" t="s">
        <v>7364</v>
      </c>
      <c r="N759" s="94" t="s">
        <v>4993</v>
      </c>
      <c r="O759" s="94" t="s">
        <v>5251</v>
      </c>
      <c r="P759" s="94" t="s">
        <v>4953</v>
      </c>
      <c r="Q759" s="112">
        <v>748243</v>
      </c>
      <c r="R759" s="112">
        <v>7966</v>
      </c>
      <c r="S759" s="112">
        <v>2838</v>
      </c>
      <c r="T759" s="112">
        <v>2595</v>
      </c>
      <c r="U759" s="173" t="s">
        <v>6081</v>
      </c>
      <c r="V759" s="112">
        <v>243</v>
      </c>
      <c r="W759" s="112">
        <v>236</v>
      </c>
      <c r="X759" s="117" t="s">
        <v>4915</v>
      </c>
      <c r="Y759" s="112">
        <v>161</v>
      </c>
      <c r="Z759" s="112">
        <v>268</v>
      </c>
      <c r="AA759" s="112">
        <v>500</v>
      </c>
      <c r="AB759" s="112">
        <v>266</v>
      </c>
      <c r="AC759" s="112">
        <v>119</v>
      </c>
      <c r="AD759" s="112">
        <v>246</v>
      </c>
      <c r="AE759" s="112">
        <v>323</v>
      </c>
      <c r="AF759" s="94" t="s">
        <v>7363</v>
      </c>
      <c r="AG759" s="112">
        <v>447</v>
      </c>
      <c r="AH759" s="112">
        <v>505</v>
      </c>
      <c r="AI759" s="94" t="s">
        <v>7362</v>
      </c>
      <c r="AJ759" s="94" t="s">
        <v>7361</v>
      </c>
      <c r="AK759" s="115" t="s">
        <v>5741</v>
      </c>
      <c r="AL759" s="94">
        <v>21</v>
      </c>
      <c r="AM759" s="94">
        <v>1</v>
      </c>
      <c r="AN759" s="94">
        <v>8</v>
      </c>
      <c r="AO759" s="94">
        <v>12</v>
      </c>
      <c r="AP759" s="94"/>
      <c r="AQ759" s="115">
        <v>324</v>
      </c>
      <c r="AR759" s="94" t="s">
        <v>4932</v>
      </c>
      <c r="AS759" s="94" t="s">
        <v>4932</v>
      </c>
      <c r="AT759" s="94" t="s">
        <v>7360</v>
      </c>
      <c r="AU759" s="185">
        <v>183469</v>
      </c>
      <c r="AV759" s="112">
        <v>566.26234567901236</v>
      </c>
      <c r="AW759" s="112">
        <v>5000</v>
      </c>
      <c r="AX759" s="112">
        <v>3000</v>
      </c>
      <c r="AY759" s="112">
        <v>3000</v>
      </c>
      <c r="AZ759" s="112">
        <v>4000</v>
      </c>
      <c r="BA759" s="112">
        <v>5000</v>
      </c>
      <c r="BB759" s="117">
        <v>30</v>
      </c>
      <c r="BC759" s="117">
        <v>30</v>
      </c>
      <c r="BD759" s="117" t="s">
        <v>7359</v>
      </c>
      <c r="BE759" s="94" t="s">
        <v>7358</v>
      </c>
      <c r="BF759" s="109"/>
      <c r="BG759" s="109"/>
      <c r="BH759" s="109"/>
      <c r="BI759" s="109"/>
      <c r="BJ759" s="109"/>
      <c r="BK759" s="117"/>
      <c r="BL759" s="117"/>
      <c r="BM759" s="2002"/>
      <c r="BN759" s="2003" t="s">
        <v>4908</v>
      </c>
      <c r="BO759" s="115">
        <v>2</v>
      </c>
      <c r="BP759" s="115"/>
      <c r="BQ759" s="115">
        <v>2</v>
      </c>
      <c r="BR759" s="115"/>
      <c r="BS759" s="115"/>
      <c r="BT759" s="115">
        <v>10</v>
      </c>
      <c r="BU759" s="115">
        <v>8</v>
      </c>
      <c r="BV759" s="115">
        <v>6</v>
      </c>
      <c r="BW759" s="115"/>
      <c r="BX759" s="115">
        <v>2</v>
      </c>
      <c r="BY759" s="115"/>
      <c r="BZ759" s="115"/>
      <c r="CA759" s="115"/>
      <c r="CB759" s="115"/>
      <c r="CC759" s="117"/>
    </row>
    <row r="760" spans="1:81" s="1971" customFormat="1" ht="16.5" customHeight="1">
      <c r="A760" s="115">
        <v>672</v>
      </c>
      <c r="B760" s="526" t="s">
        <v>2454</v>
      </c>
      <c r="C760" s="526" t="s">
        <v>2508</v>
      </c>
      <c r="D760" s="526" t="s">
        <v>5986</v>
      </c>
      <c r="E760" s="526" t="s">
        <v>5989</v>
      </c>
      <c r="F760" s="526" t="s">
        <v>7357</v>
      </c>
      <c r="G760" s="2082" t="s">
        <v>7356</v>
      </c>
      <c r="H760" s="254" t="s">
        <v>7355</v>
      </c>
      <c r="I760" s="526" t="s">
        <v>7354</v>
      </c>
      <c r="J760" s="526" t="s">
        <v>4953</v>
      </c>
      <c r="K760" s="2013" t="s">
        <v>5989</v>
      </c>
      <c r="L760" s="2013" t="s">
        <v>5989</v>
      </c>
      <c r="M760" s="94" t="s">
        <v>7353</v>
      </c>
      <c r="N760" s="2162" t="s">
        <v>4953</v>
      </c>
      <c r="O760" s="2162"/>
      <c r="P760" s="2162"/>
      <c r="Q760" s="147">
        <v>6558</v>
      </c>
      <c r="R760" s="147">
        <v>602.13</v>
      </c>
      <c r="S760" s="147">
        <v>108</v>
      </c>
      <c r="T760" s="147">
        <v>108</v>
      </c>
      <c r="U760" s="147"/>
      <c r="V760" s="147"/>
      <c r="W760" s="147"/>
      <c r="X760" s="2019"/>
      <c r="Y760" s="147"/>
      <c r="Z760" s="147"/>
      <c r="AA760" s="147"/>
      <c r="AB760" s="147"/>
      <c r="AC760" s="147"/>
      <c r="AD760" s="147"/>
      <c r="AE760" s="112"/>
      <c r="AF760" s="526"/>
      <c r="AG760" s="147"/>
      <c r="AH760" s="147"/>
      <c r="AI760" s="526"/>
      <c r="AJ760" s="526"/>
      <c r="AK760" s="526"/>
      <c r="AL760" s="526"/>
      <c r="AM760" s="526"/>
      <c r="AN760" s="526"/>
      <c r="AO760" s="526"/>
      <c r="AP760" s="526"/>
      <c r="AQ760" s="526">
        <v>362</v>
      </c>
      <c r="AR760" s="115" t="s">
        <v>4932</v>
      </c>
      <c r="AS760" s="115" t="s">
        <v>4932</v>
      </c>
      <c r="AT760" s="526" t="s">
        <v>7352</v>
      </c>
      <c r="AU760" s="291">
        <v>9000</v>
      </c>
      <c r="AV760" s="112">
        <v>24.861878453038674</v>
      </c>
      <c r="AW760" s="147"/>
      <c r="AX760" s="147"/>
      <c r="AY760" s="147"/>
      <c r="AZ760" s="147"/>
      <c r="BA760" s="147"/>
      <c r="BB760" s="254"/>
      <c r="BC760" s="254"/>
      <c r="BD760" s="254"/>
      <c r="BE760" s="2021" t="s">
        <v>5128</v>
      </c>
      <c r="BF760" s="289"/>
      <c r="BG760" s="289"/>
      <c r="BH760" s="289"/>
      <c r="BI760" s="289"/>
      <c r="BJ760" s="289"/>
      <c r="BK760" s="254"/>
      <c r="BL760" s="254"/>
      <c r="BM760" s="2021"/>
      <c r="BN760" s="2022"/>
      <c r="BO760" s="526"/>
      <c r="BP760" s="94"/>
      <c r="BQ760" s="526"/>
      <c r="BR760" s="94"/>
      <c r="BS760" s="94"/>
      <c r="BT760" s="94"/>
      <c r="BU760" s="94"/>
      <c r="BV760" s="94"/>
      <c r="BW760" s="94"/>
      <c r="BX760" s="94"/>
      <c r="BY760" s="526"/>
      <c r="BZ760" s="526"/>
      <c r="CA760" s="526"/>
      <c r="CB760" s="526"/>
      <c r="CC760" s="526"/>
    </row>
    <row r="761" spans="1:81" s="2049" customFormat="1" ht="16.5" customHeight="1">
      <c r="A761" s="2132"/>
      <c r="B761" s="167" t="s">
        <v>7351</v>
      </c>
      <c r="C761" s="2133"/>
      <c r="D761" s="2133">
        <v>39</v>
      </c>
      <c r="E761" s="2134"/>
      <c r="F761" s="229"/>
      <c r="G761" s="2159"/>
      <c r="H761" s="229"/>
      <c r="I761" s="229"/>
      <c r="J761" s="229"/>
      <c r="K761" s="229"/>
      <c r="L761" s="2160"/>
      <c r="M761" s="2415"/>
      <c r="N761" s="2160"/>
      <c r="O761" s="2160"/>
      <c r="P761" s="2160"/>
      <c r="Q761" s="160"/>
      <c r="R761" s="160"/>
      <c r="S761" s="160"/>
      <c r="T761" s="160"/>
      <c r="U761" s="160"/>
      <c r="V761" s="160"/>
      <c r="W761" s="160"/>
      <c r="X761" s="162"/>
      <c r="Y761" s="160"/>
      <c r="Z761" s="160"/>
      <c r="AA761" s="160"/>
      <c r="AB761" s="160"/>
      <c r="AC761" s="160"/>
      <c r="AD761" s="160"/>
      <c r="AE761" s="160"/>
      <c r="AF761" s="317"/>
      <c r="AG761" s="160"/>
      <c r="AH761" s="160"/>
      <c r="AI761" s="162"/>
      <c r="AJ761" s="162"/>
      <c r="AK761" s="229"/>
      <c r="AL761" s="229"/>
      <c r="AM761" s="229"/>
      <c r="AN761" s="229"/>
      <c r="AO761" s="229"/>
      <c r="AP761" s="229"/>
      <c r="AQ761" s="229"/>
      <c r="AR761" s="229"/>
      <c r="AS761" s="229"/>
      <c r="AT761" s="229"/>
      <c r="AU761" s="158"/>
      <c r="AV761" s="158"/>
      <c r="AW761" s="160"/>
      <c r="AX761" s="160"/>
      <c r="AY761" s="160"/>
      <c r="AZ761" s="160"/>
      <c r="BA761" s="160"/>
      <c r="BB761" s="162"/>
      <c r="BC761" s="162"/>
      <c r="BD761" s="162"/>
      <c r="BE761" s="162"/>
      <c r="BF761" s="158"/>
      <c r="BG761" s="158"/>
      <c r="BH761" s="158"/>
      <c r="BI761" s="158"/>
      <c r="BJ761" s="158"/>
      <c r="BK761" s="162"/>
      <c r="BL761" s="162"/>
      <c r="BM761" s="162"/>
      <c r="BN761" s="2263"/>
      <c r="BO761" s="229"/>
      <c r="BP761" s="229"/>
      <c r="BQ761" s="229"/>
      <c r="BR761" s="229"/>
      <c r="BS761" s="229"/>
      <c r="BT761" s="229"/>
      <c r="BU761" s="229"/>
      <c r="BV761" s="229"/>
      <c r="BW761" s="229"/>
      <c r="BX761" s="229"/>
      <c r="BY761" s="229"/>
      <c r="BZ761" s="229"/>
      <c r="CA761" s="229"/>
      <c r="CB761" s="229"/>
      <c r="CC761" s="229"/>
    </row>
    <row r="762" spans="1:81" s="1971" customFormat="1" ht="16.5" customHeight="1">
      <c r="A762" s="240">
        <v>673</v>
      </c>
      <c r="B762" s="115" t="s">
        <v>2454</v>
      </c>
      <c r="C762" s="94" t="s">
        <v>2512</v>
      </c>
      <c r="D762" s="115" t="s">
        <v>140</v>
      </c>
      <c r="E762" s="115" t="s">
        <v>4926</v>
      </c>
      <c r="F762" s="115" t="s">
        <v>7350</v>
      </c>
      <c r="G762" s="1967" t="s">
        <v>7349</v>
      </c>
      <c r="H762" s="115" t="s">
        <v>7348</v>
      </c>
      <c r="I762" s="115" t="s">
        <v>7347</v>
      </c>
      <c r="J762" s="115" t="s">
        <v>4993</v>
      </c>
      <c r="K762" s="115" t="s">
        <v>7346</v>
      </c>
      <c r="L762" s="115" t="s">
        <v>7345</v>
      </c>
      <c r="M762" s="187" t="s">
        <v>7344</v>
      </c>
      <c r="N762" s="2010" t="s">
        <v>4953</v>
      </c>
      <c r="O762" s="117"/>
      <c r="P762" s="2010" t="s">
        <v>4953</v>
      </c>
      <c r="Q762" s="112">
        <v>10000</v>
      </c>
      <c r="R762" s="112">
        <v>330</v>
      </c>
      <c r="S762" s="112">
        <v>330</v>
      </c>
      <c r="T762" s="112">
        <v>200</v>
      </c>
      <c r="U762" s="112" t="s">
        <v>7343</v>
      </c>
      <c r="V762" s="112">
        <v>130</v>
      </c>
      <c r="W762" s="112">
        <v>15</v>
      </c>
      <c r="X762" s="117" t="s">
        <v>4915</v>
      </c>
      <c r="Y762" s="112">
        <v>165</v>
      </c>
      <c r="Z762" s="204">
        <v>132</v>
      </c>
      <c r="AA762" s="204">
        <v>5000</v>
      </c>
      <c r="AB762" s="112">
        <v>23</v>
      </c>
      <c r="AC762" s="112">
        <v>5</v>
      </c>
      <c r="AD762" s="112"/>
      <c r="AE762" s="112">
        <v>30</v>
      </c>
      <c r="AF762" s="115" t="s">
        <v>7342</v>
      </c>
      <c r="AG762" s="112">
        <v>1300</v>
      </c>
      <c r="AH762" s="112">
        <v>1300</v>
      </c>
      <c r="AI762" s="186"/>
      <c r="AJ762" s="186"/>
      <c r="AK762" s="186" t="s">
        <v>5593</v>
      </c>
      <c r="AL762" s="186">
        <v>5</v>
      </c>
      <c r="AM762" s="186">
        <v>1</v>
      </c>
      <c r="AN762" s="186">
        <v>2</v>
      </c>
      <c r="AO762" s="186">
        <v>1</v>
      </c>
      <c r="AP762" s="186">
        <v>1</v>
      </c>
      <c r="AQ762" s="186">
        <v>313</v>
      </c>
      <c r="AR762" s="272" t="s">
        <v>5753</v>
      </c>
      <c r="AS762" s="272" t="s">
        <v>5753</v>
      </c>
      <c r="AT762" s="117" t="s">
        <v>5129</v>
      </c>
      <c r="AU762" s="112">
        <v>12500</v>
      </c>
      <c r="AV762" s="112">
        <v>39.936102236421725</v>
      </c>
      <c r="AW762" s="112"/>
      <c r="AX762" s="112"/>
      <c r="AY762" s="112"/>
      <c r="AZ762" s="112"/>
      <c r="BA762" s="112"/>
      <c r="BB762" s="94"/>
      <c r="BC762" s="94"/>
      <c r="BD762" s="94"/>
      <c r="BE762" s="94" t="s">
        <v>5128</v>
      </c>
      <c r="BF762" s="109"/>
      <c r="BG762" s="109"/>
      <c r="BH762" s="109"/>
      <c r="BI762" s="109"/>
      <c r="BJ762" s="109"/>
      <c r="BK762" s="94"/>
      <c r="BL762" s="94"/>
      <c r="BM762" s="94"/>
      <c r="BN762" s="2073" t="s">
        <v>5128</v>
      </c>
      <c r="BO762" s="115"/>
      <c r="BP762" s="94"/>
      <c r="BQ762" s="94"/>
      <c r="BR762" s="94"/>
      <c r="BS762" s="94"/>
      <c r="BT762" s="94"/>
      <c r="BU762" s="94"/>
      <c r="BV762" s="94"/>
      <c r="BW762" s="94"/>
      <c r="BX762" s="94"/>
      <c r="BY762" s="240">
        <v>1</v>
      </c>
      <c r="BZ762" s="94">
        <v>1</v>
      </c>
      <c r="CA762" s="94">
        <v>1</v>
      </c>
      <c r="CB762" s="94"/>
      <c r="CC762" s="94"/>
    </row>
    <row r="763" spans="1:81" s="1971" customFormat="1" ht="16.5" customHeight="1">
      <c r="A763" s="115">
        <v>674</v>
      </c>
      <c r="B763" s="280" t="s">
        <v>2454</v>
      </c>
      <c r="C763" s="526" t="s">
        <v>2527</v>
      </c>
      <c r="D763" s="526" t="s">
        <v>140</v>
      </c>
      <c r="E763" s="280" t="s">
        <v>4926</v>
      </c>
      <c r="F763" s="280" t="s">
        <v>7341</v>
      </c>
      <c r="G763" s="2067" t="s">
        <v>7340</v>
      </c>
      <c r="H763" s="280" t="s">
        <v>7339</v>
      </c>
      <c r="I763" s="280" t="s">
        <v>7338</v>
      </c>
      <c r="J763" s="280" t="s">
        <v>4993</v>
      </c>
      <c r="K763" s="2051" t="s">
        <v>7337</v>
      </c>
      <c r="L763" s="2051" t="s">
        <v>7336</v>
      </c>
      <c r="M763" s="2441" t="s">
        <v>7335</v>
      </c>
      <c r="N763" s="2010" t="s">
        <v>4953</v>
      </c>
      <c r="O763" s="2053"/>
      <c r="P763" s="2010" t="s">
        <v>4953</v>
      </c>
      <c r="Q763" s="191">
        <v>2562</v>
      </c>
      <c r="R763" s="191">
        <v>205</v>
      </c>
      <c r="S763" s="191">
        <v>101</v>
      </c>
      <c r="T763" s="191"/>
      <c r="U763" s="191" t="s">
        <v>5072</v>
      </c>
      <c r="V763" s="191"/>
      <c r="W763" s="191">
        <v>17</v>
      </c>
      <c r="X763" s="283" t="s">
        <v>5029</v>
      </c>
      <c r="Y763" s="191"/>
      <c r="Z763" s="191">
        <v>66</v>
      </c>
      <c r="AA763" s="191">
        <v>800</v>
      </c>
      <c r="AB763" s="191">
        <v>51</v>
      </c>
      <c r="AC763" s="191"/>
      <c r="AD763" s="191"/>
      <c r="AE763" s="112">
        <v>6</v>
      </c>
      <c r="AF763" s="282" t="s">
        <v>7334</v>
      </c>
      <c r="AG763" s="191">
        <v>950</v>
      </c>
      <c r="AH763" s="191">
        <v>1100</v>
      </c>
      <c r="AI763" s="280" t="s">
        <v>7333</v>
      </c>
      <c r="AJ763" s="280">
        <v>2</v>
      </c>
      <c r="AK763" s="280" t="s">
        <v>4987</v>
      </c>
      <c r="AL763" s="526">
        <v>2</v>
      </c>
      <c r="AM763" s="526"/>
      <c r="AN763" s="526"/>
      <c r="AO763" s="526"/>
      <c r="AP763" s="526">
        <v>2</v>
      </c>
      <c r="AQ763" s="526">
        <v>110</v>
      </c>
      <c r="AR763" s="526" t="s">
        <v>6456</v>
      </c>
      <c r="AS763" s="526" t="s">
        <v>6456</v>
      </c>
      <c r="AT763" s="526" t="s">
        <v>7332</v>
      </c>
      <c r="AU763" s="112">
        <v>2200</v>
      </c>
      <c r="AV763" s="112">
        <v>20</v>
      </c>
      <c r="AW763" s="191"/>
      <c r="AX763" s="191"/>
      <c r="AY763" s="191"/>
      <c r="AZ763" s="191"/>
      <c r="BA763" s="191"/>
      <c r="BB763" s="280"/>
      <c r="BC763" s="280"/>
      <c r="BD763" s="280"/>
      <c r="BE763" s="2442" t="s">
        <v>5128</v>
      </c>
      <c r="BF763" s="277"/>
      <c r="BG763" s="277"/>
      <c r="BH763" s="277"/>
      <c r="BI763" s="277"/>
      <c r="BJ763" s="277"/>
      <c r="BK763" s="280"/>
      <c r="BL763" s="280"/>
      <c r="BM763" s="280"/>
      <c r="BN763" s="2443"/>
      <c r="BO763" s="280"/>
      <c r="BP763" s="280"/>
      <c r="BQ763" s="280"/>
      <c r="BR763" s="280"/>
      <c r="BS763" s="280"/>
      <c r="BT763" s="280"/>
      <c r="BU763" s="280"/>
      <c r="BV763" s="280"/>
      <c r="BW763" s="280"/>
      <c r="BX763" s="280"/>
      <c r="BY763" s="313">
        <v>1</v>
      </c>
      <c r="BZ763" s="313"/>
      <c r="CA763" s="313">
        <v>1</v>
      </c>
      <c r="CB763" s="313"/>
      <c r="CC763" s="313"/>
    </row>
    <row r="764" spans="1:81" s="1971" customFormat="1" ht="16.5" customHeight="1">
      <c r="A764" s="240">
        <v>675</v>
      </c>
      <c r="B764" s="115" t="s">
        <v>7139</v>
      </c>
      <c r="C764" s="115" t="s">
        <v>7164</v>
      </c>
      <c r="D764" s="115" t="s">
        <v>4945</v>
      </c>
      <c r="E764" s="115" t="s">
        <v>4944</v>
      </c>
      <c r="F764" s="115" t="s">
        <v>7331</v>
      </c>
      <c r="G764" s="1967" t="s">
        <v>7330</v>
      </c>
      <c r="H764" s="240" t="s">
        <v>7329</v>
      </c>
      <c r="I764" s="240" t="s">
        <v>7328</v>
      </c>
      <c r="J764" s="115" t="s">
        <v>4921</v>
      </c>
      <c r="K764" s="2009" t="s">
        <v>7327</v>
      </c>
      <c r="L764" s="2009" t="s">
        <v>7326</v>
      </c>
      <c r="M764" s="216" t="s">
        <v>7325</v>
      </c>
      <c r="N764" s="2010" t="s">
        <v>4953</v>
      </c>
      <c r="O764" s="2001"/>
      <c r="P764" s="2010" t="s">
        <v>4953</v>
      </c>
      <c r="Q764" s="98">
        <v>1164</v>
      </c>
      <c r="R764" s="98">
        <v>450</v>
      </c>
      <c r="S764" s="98">
        <v>231</v>
      </c>
      <c r="T764" s="98">
        <v>72</v>
      </c>
      <c r="U764" s="98" t="s">
        <v>5072</v>
      </c>
      <c r="V764" s="98">
        <v>159</v>
      </c>
      <c r="W764" s="112">
        <v>24</v>
      </c>
      <c r="X764" s="117" t="s">
        <v>5040</v>
      </c>
      <c r="Y764" s="98">
        <v>72</v>
      </c>
      <c r="Z764" s="112">
        <v>10</v>
      </c>
      <c r="AA764" s="112">
        <v>500</v>
      </c>
      <c r="AB764" s="112">
        <v>24</v>
      </c>
      <c r="AC764" s="112"/>
      <c r="AD764" s="112"/>
      <c r="AE764" s="112">
        <v>6</v>
      </c>
      <c r="AF764" s="94" t="s">
        <v>7324</v>
      </c>
      <c r="AG764" s="112">
        <v>657</v>
      </c>
      <c r="AH764" s="112">
        <v>657</v>
      </c>
      <c r="AI764" s="115"/>
      <c r="AJ764" s="115"/>
      <c r="AK764" s="115" t="s">
        <v>4911</v>
      </c>
      <c r="AL764" s="115">
        <v>6</v>
      </c>
      <c r="AM764" s="115">
        <v>1</v>
      </c>
      <c r="AN764" s="115"/>
      <c r="AO764" s="115">
        <v>5</v>
      </c>
      <c r="AP764" s="115"/>
      <c r="AQ764" s="115">
        <v>365</v>
      </c>
      <c r="AR764" s="115" t="s">
        <v>5206</v>
      </c>
      <c r="AS764" s="115" t="s">
        <v>5206</v>
      </c>
      <c r="AT764" s="115" t="s">
        <v>4931</v>
      </c>
      <c r="AU764" s="185">
        <v>12876</v>
      </c>
      <c r="AV764" s="112">
        <v>35.276712328767125</v>
      </c>
      <c r="AW764" s="112"/>
      <c r="AX764" s="112"/>
      <c r="AY764" s="112"/>
      <c r="AZ764" s="112"/>
      <c r="BA764" s="112"/>
      <c r="BB764" s="117"/>
      <c r="BC764" s="117"/>
      <c r="BD764" s="117"/>
      <c r="BE764" s="2002" t="s">
        <v>4908</v>
      </c>
      <c r="BF764" s="109"/>
      <c r="BG764" s="109"/>
      <c r="BH764" s="109"/>
      <c r="BI764" s="109"/>
      <c r="BJ764" s="109"/>
      <c r="BK764" s="117"/>
      <c r="BL764" s="117"/>
      <c r="BM764" s="2002"/>
      <c r="BN764" s="2003" t="s">
        <v>4908</v>
      </c>
      <c r="BO764" s="115"/>
      <c r="BP764" s="115"/>
      <c r="BQ764" s="115"/>
      <c r="BR764" s="115"/>
      <c r="BS764" s="115"/>
      <c r="BT764" s="115"/>
      <c r="BU764" s="115"/>
      <c r="BV764" s="115"/>
      <c r="BW764" s="115"/>
      <c r="BX764" s="115"/>
      <c r="BY764" s="240">
        <v>1</v>
      </c>
      <c r="BZ764" s="115"/>
      <c r="CA764" s="115"/>
      <c r="CB764" s="115"/>
      <c r="CC764" s="115"/>
    </row>
    <row r="765" spans="1:81" s="1971" customFormat="1" ht="16.5" customHeight="1">
      <c r="A765" s="115">
        <v>676</v>
      </c>
      <c r="B765" s="115" t="s">
        <v>7139</v>
      </c>
      <c r="C765" s="115" t="s">
        <v>7164</v>
      </c>
      <c r="D765" s="115" t="s">
        <v>4945</v>
      </c>
      <c r="E765" s="115" t="s">
        <v>4926</v>
      </c>
      <c r="F765" s="115" t="s">
        <v>7323</v>
      </c>
      <c r="G765" s="1967" t="s">
        <v>7322</v>
      </c>
      <c r="H765" s="115" t="s">
        <v>7321</v>
      </c>
      <c r="I765" s="115" t="s">
        <v>7320</v>
      </c>
      <c r="J765" s="115" t="s">
        <v>4921</v>
      </c>
      <c r="K765" s="115" t="s">
        <v>7319</v>
      </c>
      <c r="L765" s="115" t="s">
        <v>7318</v>
      </c>
      <c r="M765" s="2197" t="s">
        <v>7317</v>
      </c>
      <c r="N765" s="2010" t="s">
        <v>4953</v>
      </c>
      <c r="O765" s="2001"/>
      <c r="P765" s="2010" t="s">
        <v>4953</v>
      </c>
      <c r="Q765" s="98">
        <v>994</v>
      </c>
      <c r="R765" s="98">
        <v>144</v>
      </c>
      <c r="S765" s="98">
        <v>101</v>
      </c>
      <c r="T765" s="98">
        <v>101</v>
      </c>
      <c r="U765" s="98" t="s">
        <v>4952</v>
      </c>
      <c r="V765" s="98">
        <v>101</v>
      </c>
      <c r="W765" s="98">
        <v>7</v>
      </c>
      <c r="X765" s="218" t="s">
        <v>4915</v>
      </c>
      <c r="Y765" s="98">
        <v>66</v>
      </c>
      <c r="Z765" s="98">
        <v>3</v>
      </c>
      <c r="AA765" s="98">
        <v>1000</v>
      </c>
      <c r="AB765" s="98">
        <v>20000</v>
      </c>
      <c r="AC765" s="98"/>
      <c r="AD765" s="98"/>
      <c r="AE765" s="112"/>
      <c r="AF765" s="115" t="s">
        <v>7316</v>
      </c>
      <c r="AG765" s="91">
        <v>100000</v>
      </c>
      <c r="AH765" s="91">
        <v>200000</v>
      </c>
      <c r="AI765" s="115"/>
      <c r="AJ765" s="115"/>
      <c r="AK765" s="115" t="s">
        <v>4911</v>
      </c>
      <c r="AL765" s="115">
        <v>20</v>
      </c>
      <c r="AM765" s="115">
        <v>9</v>
      </c>
      <c r="AN765" s="115"/>
      <c r="AO765" s="115">
        <v>9</v>
      </c>
      <c r="AP765" s="115">
        <v>2</v>
      </c>
      <c r="AQ765" s="115">
        <v>300</v>
      </c>
      <c r="AR765" s="115" t="s">
        <v>4910</v>
      </c>
      <c r="AS765" s="115" t="s">
        <v>7315</v>
      </c>
      <c r="AT765" s="115" t="s">
        <v>7270</v>
      </c>
      <c r="AU765" s="120">
        <v>3000</v>
      </c>
      <c r="AV765" s="112">
        <v>10</v>
      </c>
      <c r="AW765" s="91">
        <v>2000</v>
      </c>
      <c r="AX765" s="91">
        <v>1000</v>
      </c>
      <c r="AY765" s="91">
        <v>1000</v>
      </c>
      <c r="AZ765" s="91">
        <v>1500</v>
      </c>
      <c r="BA765" s="91">
        <v>2000</v>
      </c>
      <c r="BB765" s="96">
        <v>10</v>
      </c>
      <c r="BC765" s="96"/>
      <c r="BD765" s="2024"/>
      <c r="BE765" s="2024"/>
      <c r="BF765" s="90"/>
      <c r="BG765" s="90"/>
      <c r="BH765" s="90"/>
      <c r="BI765" s="90"/>
      <c r="BJ765" s="90"/>
      <c r="BK765" s="96"/>
      <c r="BL765" s="96"/>
      <c r="BM765" s="2024"/>
      <c r="BN765" s="2025"/>
      <c r="BO765" s="115"/>
      <c r="BP765" s="115"/>
      <c r="BQ765" s="115"/>
      <c r="BR765" s="115"/>
      <c r="BS765" s="115"/>
      <c r="BT765" s="115"/>
      <c r="BU765" s="115"/>
      <c r="BV765" s="115"/>
      <c r="BW765" s="115"/>
      <c r="BX765" s="115"/>
      <c r="BY765" s="240">
        <v>1</v>
      </c>
      <c r="BZ765" s="240"/>
      <c r="CA765" s="240"/>
      <c r="CB765" s="240"/>
      <c r="CC765" s="240"/>
    </row>
    <row r="766" spans="1:81" s="1971" customFormat="1" ht="16.5" customHeight="1">
      <c r="A766" s="240">
        <v>677</v>
      </c>
      <c r="B766" s="273" t="s">
        <v>2454</v>
      </c>
      <c r="C766" s="272" t="s">
        <v>2487</v>
      </c>
      <c r="D766" s="272" t="s">
        <v>140</v>
      </c>
      <c r="E766" s="273" t="s">
        <v>4926</v>
      </c>
      <c r="F766" s="2444" t="s">
        <v>7314</v>
      </c>
      <c r="G766" s="2445" t="s">
        <v>7313</v>
      </c>
      <c r="H766" s="2444" t="s">
        <v>7312</v>
      </c>
      <c r="I766" s="2444" t="s">
        <v>7311</v>
      </c>
      <c r="J766" s="240" t="s">
        <v>4993</v>
      </c>
      <c r="K766" s="2446" t="s">
        <v>7310</v>
      </c>
      <c r="L766" s="2446" t="s">
        <v>7309</v>
      </c>
      <c r="M766" s="2446" t="s">
        <v>7308</v>
      </c>
      <c r="N766" s="2010" t="s">
        <v>4953</v>
      </c>
      <c r="O766" s="2446"/>
      <c r="P766" s="2010" t="s">
        <v>4953</v>
      </c>
      <c r="Q766" s="275">
        <v>2164</v>
      </c>
      <c r="R766" s="275">
        <v>736.56</v>
      </c>
      <c r="S766" s="275">
        <v>510</v>
      </c>
      <c r="T766" s="275">
        <v>340</v>
      </c>
      <c r="U766" s="275" t="s">
        <v>5052</v>
      </c>
      <c r="V766" s="275">
        <v>170</v>
      </c>
      <c r="W766" s="275">
        <v>17</v>
      </c>
      <c r="X766" s="117"/>
      <c r="Y766" s="275">
        <v>165</v>
      </c>
      <c r="Z766" s="275">
        <v>17</v>
      </c>
      <c r="AA766" s="275">
        <v>2000</v>
      </c>
      <c r="AB766" s="275">
        <v>46</v>
      </c>
      <c r="AC766" s="112"/>
      <c r="AD766" s="275">
        <v>17</v>
      </c>
      <c r="AE766" s="112">
        <v>50</v>
      </c>
      <c r="AF766" s="2446" t="s">
        <v>7307</v>
      </c>
      <c r="AG766" s="275">
        <v>506</v>
      </c>
      <c r="AH766" s="275">
        <v>1300</v>
      </c>
      <c r="AI766" s="2183"/>
      <c r="AJ766" s="2183"/>
      <c r="AK766" s="273" t="s">
        <v>6616</v>
      </c>
      <c r="AL766" s="272">
        <v>2</v>
      </c>
      <c r="AM766" s="144"/>
      <c r="AN766" s="272">
        <v>1</v>
      </c>
      <c r="AO766" s="272">
        <v>1</v>
      </c>
      <c r="AP766" s="144"/>
      <c r="AQ766" s="271">
        <v>300</v>
      </c>
      <c r="AR766" s="254" t="s">
        <v>5753</v>
      </c>
      <c r="AS766" s="254" t="s">
        <v>5753</v>
      </c>
      <c r="AT766" s="271" t="s">
        <v>5129</v>
      </c>
      <c r="AU766" s="120">
        <v>3445</v>
      </c>
      <c r="AV766" s="112">
        <v>11.483333333333333</v>
      </c>
      <c r="AW766" s="270">
        <v>3000</v>
      </c>
      <c r="AX766" s="112"/>
      <c r="AY766" s="270">
        <v>2000</v>
      </c>
      <c r="AZ766" s="270">
        <v>2000</v>
      </c>
      <c r="BA766" s="270"/>
      <c r="BB766" s="271">
        <v>30</v>
      </c>
      <c r="BC766" s="115"/>
      <c r="BD766" s="271" t="s">
        <v>7306</v>
      </c>
      <c r="BE766" s="115"/>
      <c r="BF766" s="109"/>
      <c r="BG766" s="109"/>
      <c r="BH766" s="109"/>
      <c r="BI766" s="109"/>
      <c r="BJ766" s="109"/>
      <c r="BK766" s="115"/>
      <c r="BL766" s="115"/>
      <c r="BM766" s="115"/>
      <c r="BN766" s="2015"/>
      <c r="BO766" s="2026"/>
      <c r="BP766" s="2026"/>
      <c r="BQ766" s="2026"/>
      <c r="BR766" s="2026"/>
      <c r="BS766" s="2026"/>
      <c r="BT766" s="2026"/>
      <c r="BU766" s="2026"/>
      <c r="BV766" s="2026"/>
      <c r="BW766" s="2026"/>
      <c r="BX766" s="2026"/>
      <c r="BY766" s="318">
        <v>1</v>
      </c>
      <c r="BZ766" s="318">
        <v>1</v>
      </c>
      <c r="CA766" s="318">
        <v>1</v>
      </c>
      <c r="CB766" s="318"/>
      <c r="CC766" s="115"/>
    </row>
    <row r="767" spans="1:81" s="1971" customFormat="1" ht="16.5" customHeight="1">
      <c r="A767" s="115">
        <v>678</v>
      </c>
      <c r="B767" s="115" t="s">
        <v>2454</v>
      </c>
      <c r="C767" s="115" t="s">
        <v>2523</v>
      </c>
      <c r="D767" s="115" t="s">
        <v>140</v>
      </c>
      <c r="E767" s="115" t="s">
        <v>4926</v>
      </c>
      <c r="F767" s="115" t="s">
        <v>7305</v>
      </c>
      <c r="G767" s="1967" t="s">
        <v>7304</v>
      </c>
      <c r="H767" s="115" t="s">
        <v>7303</v>
      </c>
      <c r="I767" s="240" t="s">
        <v>20389</v>
      </c>
      <c r="J767" s="115" t="s">
        <v>4993</v>
      </c>
      <c r="K767" s="2013" t="s">
        <v>20434</v>
      </c>
      <c r="L767" s="2013" t="s">
        <v>7302</v>
      </c>
      <c r="M767" s="94" t="s">
        <v>7301</v>
      </c>
      <c r="N767" s="2013" t="s">
        <v>4993</v>
      </c>
      <c r="O767" s="94" t="s">
        <v>4936</v>
      </c>
      <c r="P767" s="2013" t="s">
        <v>4993</v>
      </c>
      <c r="Q767" s="112">
        <v>1386.06</v>
      </c>
      <c r="R767" s="112">
        <v>1386.06</v>
      </c>
      <c r="S767" s="112">
        <v>718</v>
      </c>
      <c r="T767" s="112">
        <v>645</v>
      </c>
      <c r="U767" s="91" t="s">
        <v>6081</v>
      </c>
      <c r="V767" s="91">
        <v>73</v>
      </c>
      <c r="W767" s="91">
        <v>429</v>
      </c>
      <c r="X767" s="96" t="s">
        <v>5029</v>
      </c>
      <c r="Y767" s="91">
        <v>84</v>
      </c>
      <c r="Z767" s="91">
        <v>48</v>
      </c>
      <c r="AA767" s="91">
        <v>1500</v>
      </c>
      <c r="AB767" s="91">
        <v>14</v>
      </c>
      <c r="AC767" s="98"/>
      <c r="AD767" s="98"/>
      <c r="AE767" s="112">
        <v>170</v>
      </c>
      <c r="AF767" s="94" t="s">
        <v>7300</v>
      </c>
      <c r="AG767" s="112">
        <v>366</v>
      </c>
      <c r="AH767" s="112">
        <v>1558</v>
      </c>
      <c r="AI767" s="240" t="s">
        <v>7299</v>
      </c>
      <c r="AJ767" s="115" t="s">
        <v>7298</v>
      </c>
      <c r="AK767" s="115" t="s">
        <v>4987</v>
      </c>
      <c r="AL767" s="115"/>
      <c r="AM767" s="115"/>
      <c r="AN767" s="115"/>
      <c r="AO767" s="115"/>
      <c r="AP767" s="115"/>
      <c r="AQ767" s="115">
        <v>103</v>
      </c>
      <c r="AR767" s="115" t="s">
        <v>6456</v>
      </c>
      <c r="AS767" s="115" t="s">
        <v>7297</v>
      </c>
      <c r="AT767" s="115" t="s">
        <v>5129</v>
      </c>
      <c r="AU767" s="185">
        <v>5354</v>
      </c>
      <c r="AV767" s="112">
        <v>51.980582524271846</v>
      </c>
      <c r="AW767" s="98"/>
      <c r="AX767" s="98"/>
      <c r="AY767" s="98"/>
      <c r="AZ767" s="98"/>
      <c r="BA767" s="98"/>
      <c r="BB767" s="240"/>
      <c r="BC767" s="2184" t="s">
        <v>5128</v>
      </c>
      <c r="BD767" s="240"/>
      <c r="BE767" s="240"/>
      <c r="BF767" s="221"/>
      <c r="BG767" s="221"/>
      <c r="BH767" s="221"/>
      <c r="BI767" s="221"/>
      <c r="BJ767" s="221"/>
      <c r="BK767" s="240"/>
      <c r="BL767" s="240"/>
      <c r="BM767" s="240"/>
      <c r="BN767" s="2205"/>
      <c r="BO767" s="240"/>
      <c r="BP767" s="240"/>
      <c r="BQ767" s="240"/>
      <c r="BR767" s="240"/>
      <c r="BS767" s="240"/>
      <c r="BT767" s="240"/>
      <c r="BU767" s="240"/>
      <c r="BV767" s="240"/>
      <c r="BW767" s="240"/>
      <c r="BX767" s="240"/>
      <c r="BY767" s="2438"/>
      <c r="BZ767" s="2438"/>
      <c r="CA767" s="2438"/>
      <c r="CB767" s="2438"/>
      <c r="CC767" s="240"/>
    </row>
    <row r="768" spans="1:81" s="1971" customFormat="1" ht="16.5" customHeight="1">
      <c r="A768" s="240">
        <v>679</v>
      </c>
      <c r="B768" s="115" t="s">
        <v>2454</v>
      </c>
      <c r="C768" s="115" t="s">
        <v>2504</v>
      </c>
      <c r="D768" s="115" t="s">
        <v>140</v>
      </c>
      <c r="E768" s="115" t="s">
        <v>4998</v>
      </c>
      <c r="F768" s="115" t="s">
        <v>7296</v>
      </c>
      <c r="G768" s="1967" t="s">
        <v>7295</v>
      </c>
      <c r="H768" s="115" t="s">
        <v>7294</v>
      </c>
      <c r="I768" s="115" t="s">
        <v>7293</v>
      </c>
      <c r="J768" s="115" t="s">
        <v>4993</v>
      </c>
      <c r="K768" s="2013" t="s">
        <v>7293</v>
      </c>
      <c r="L768" s="2013" t="s">
        <v>7292</v>
      </c>
      <c r="M768" s="94" t="s">
        <v>7291</v>
      </c>
      <c r="N768" s="2001" t="s">
        <v>4953</v>
      </c>
      <c r="O768" s="2001"/>
      <c r="P768" s="2001" t="s">
        <v>4953</v>
      </c>
      <c r="Q768" s="112">
        <v>307</v>
      </c>
      <c r="R768" s="112">
        <v>446</v>
      </c>
      <c r="S768" s="112">
        <v>198</v>
      </c>
      <c r="T768" s="112">
        <v>198</v>
      </c>
      <c r="U768" s="112"/>
      <c r="V768" s="112"/>
      <c r="W768" s="112">
        <v>71</v>
      </c>
      <c r="X768" s="117" t="s">
        <v>5029</v>
      </c>
      <c r="Y768" s="112"/>
      <c r="Z768" s="112"/>
      <c r="AA768" s="112"/>
      <c r="AB768" s="112"/>
      <c r="AC768" s="112"/>
      <c r="AD768" s="112"/>
      <c r="AE768" s="112"/>
      <c r="AF768" s="94" t="s">
        <v>7290</v>
      </c>
      <c r="AG768" s="112">
        <v>108</v>
      </c>
      <c r="AH768" s="112">
        <v>108</v>
      </c>
      <c r="AI768" s="115"/>
      <c r="AJ768" s="115"/>
      <c r="AK768" s="115"/>
      <c r="AL768" s="115"/>
      <c r="AM768" s="115"/>
      <c r="AN768" s="115"/>
      <c r="AO768" s="115"/>
      <c r="AP768" s="115"/>
      <c r="AQ768" s="115">
        <v>310</v>
      </c>
      <c r="AR768" s="115" t="s">
        <v>6456</v>
      </c>
      <c r="AS768" s="115" t="s">
        <v>6456</v>
      </c>
      <c r="AT768" s="115" t="s">
        <v>7216</v>
      </c>
      <c r="AU768" s="185">
        <v>30000</v>
      </c>
      <c r="AV768" s="112">
        <v>96.774193548387103</v>
      </c>
      <c r="AW768" s="112"/>
      <c r="AX768" s="112"/>
      <c r="AY768" s="112"/>
      <c r="AZ768" s="112"/>
      <c r="BA768" s="112"/>
      <c r="BB768" s="117"/>
      <c r="BC768" s="117"/>
      <c r="BD768" s="117"/>
      <c r="BE768" s="2002"/>
      <c r="BF768" s="109"/>
      <c r="BG768" s="109"/>
      <c r="BH768" s="109"/>
      <c r="BI768" s="109"/>
      <c r="BJ768" s="109"/>
      <c r="BK768" s="117"/>
      <c r="BL768" s="117"/>
      <c r="BM768" s="2002"/>
      <c r="BN768" s="2003"/>
      <c r="BO768" s="115"/>
      <c r="BP768" s="115"/>
      <c r="BQ768" s="115"/>
      <c r="BR768" s="115"/>
      <c r="BS768" s="115"/>
      <c r="BT768" s="115"/>
      <c r="BU768" s="115"/>
      <c r="BV768" s="115"/>
      <c r="BW768" s="115"/>
      <c r="BX768" s="115"/>
      <c r="BY768" s="240"/>
      <c r="BZ768" s="115"/>
      <c r="CA768" s="115">
        <v>1</v>
      </c>
      <c r="CB768" s="115"/>
      <c r="CC768" s="115"/>
    </row>
    <row r="769" spans="1:81" s="1971" customFormat="1" ht="16.5" customHeight="1">
      <c r="A769" s="115">
        <v>680</v>
      </c>
      <c r="B769" s="115" t="s">
        <v>7139</v>
      </c>
      <c r="C769" s="115" t="s">
        <v>7289</v>
      </c>
      <c r="D769" s="115" t="s">
        <v>4945</v>
      </c>
      <c r="E769" s="115" t="s">
        <v>4944</v>
      </c>
      <c r="F769" s="115" t="s">
        <v>7288</v>
      </c>
      <c r="G769" s="1967" t="s">
        <v>7287</v>
      </c>
      <c r="H769" s="115" t="s">
        <v>7286</v>
      </c>
      <c r="I769" s="240" t="s">
        <v>7285</v>
      </c>
      <c r="J769" s="115" t="s">
        <v>4921</v>
      </c>
      <c r="K769" s="2013" t="s">
        <v>7284</v>
      </c>
      <c r="L769" s="94" t="s">
        <v>7283</v>
      </c>
      <c r="M769" s="94" t="s">
        <v>7282</v>
      </c>
      <c r="N769" s="2010" t="s">
        <v>4953</v>
      </c>
      <c r="O769" s="94"/>
      <c r="P769" s="2010" t="s">
        <v>4953</v>
      </c>
      <c r="Q769" s="112">
        <v>9314</v>
      </c>
      <c r="R769" s="112">
        <v>2462.14</v>
      </c>
      <c r="S769" s="112">
        <v>1018</v>
      </c>
      <c r="T769" s="112">
        <v>1018</v>
      </c>
      <c r="U769" s="91" t="s">
        <v>5141</v>
      </c>
      <c r="V769" s="91"/>
      <c r="W769" s="91">
        <v>113</v>
      </c>
      <c r="X769" s="96"/>
      <c r="Y769" s="91">
        <v>187.42</v>
      </c>
      <c r="Z769" s="91"/>
      <c r="AA769" s="91"/>
      <c r="AB769" s="91">
        <v>135.02000000000001</v>
      </c>
      <c r="AC769" s="91">
        <v>190.14</v>
      </c>
      <c r="AD769" s="91"/>
      <c r="AE769" s="112">
        <v>50</v>
      </c>
      <c r="AF769" s="268" t="s">
        <v>7281</v>
      </c>
      <c r="AG769" s="91">
        <v>815</v>
      </c>
      <c r="AH769" s="112">
        <v>43066</v>
      </c>
      <c r="AI769" s="115"/>
      <c r="AJ769" s="115"/>
      <c r="AK769" s="115" t="s">
        <v>4911</v>
      </c>
      <c r="AL769" s="94">
        <v>13</v>
      </c>
      <c r="AM769" s="94">
        <v>2</v>
      </c>
      <c r="AN769" s="94">
        <v>5</v>
      </c>
      <c r="AO769" s="94">
        <v>5</v>
      </c>
      <c r="AP769" s="94">
        <v>1</v>
      </c>
      <c r="AQ769" s="94">
        <v>265</v>
      </c>
      <c r="AR769" s="94" t="s">
        <v>5050</v>
      </c>
      <c r="AS769" s="94" t="s">
        <v>5050</v>
      </c>
      <c r="AT769" s="94" t="s">
        <v>5193</v>
      </c>
      <c r="AU769" s="185">
        <v>35017</v>
      </c>
      <c r="AV769" s="112">
        <v>132.13962264150945</v>
      </c>
      <c r="AW769" s="112">
        <v>5000</v>
      </c>
      <c r="AX769" s="112">
        <v>3000</v>
      </c>
      <c r="AY769" s="112">
        <v>3000</v>
      </c>
      <c r="AZ769" s="112">
        <v>4000</v>
      </c>
      <c r="BA769" s="112">
        <v>5000</v>
      </c>
      <c r="BB769" s="2032">
        <v>20</v>
      </c>
      <c r="BC769" s="2032">
        <v>20</v>
      </c>
      <c r="BD769" s="117" t="s">
        <v>7280</v>
      </c>
      <c r="BE769" s="117"/>
      <c r="BF769" s="109"/>
      <c r="BG769" s="109"/>
      <c r="BH769" s="109"/>
      <c r="BI769" s="109"/>
      <c r="BJ769" s="109"/>
      <c r="BK769" s="2002"/>
      <c r="BL769" s="2281"/>
      <c r="BM769" s="115"/>
      <c r="BN769" s="2015"/>
      <c r="BO769" s="115"/>
      <c r="BP769" s="115"/>
      <c r="BQ769" s="115"/>
      <c r="BR769" s="115"/>
      <c r="BS769" s="115"/>
      <c r="BT769" s="115"/>
      <c r="BU769" s="115"/>
      <c r="BV769" s="115"/>
      <c r="BW769" s="115"/>
      <c r="BX769" s="94"/>
      <c r="BY769" s="94">
        <v>2</v>
      </c>
      <c r="BZ769" s="94">
        <v>1</v>
      </c>
      <c r="CA769" s="94">
        <v>1</v>
      </c>
      <c r="CB769" s="94"/>
      <c r="CC769" s="115"/>
    </row>
    <row r="770" spans="1:81" s="1971" customFormat="1" ht="16.5" customHeight="1">
      <c r="A770" s="240">
        <v>681</v>
      </c>
      <c r="B770" s="115" t="s">
        <v>7139</v>
      </c>
      <c r="C770" s="115" t="s">
        <v>7164</v>
      </c>
      <c r="D770" s="115" t="s">
        <v>4945</v>
      </c>
      <c r="E770" s="115" t="s">
        <v>4944</v>
      </c>
      <c r="F770" s="115" t="s">
        <v>7279</v>
      </c>
      <c r="G770" s="1967" t="s">
        <v>7278</v>
      </c>
      <c r="H770" s="115" t="s">
        <v>7277</v>
      </c>
      <c r="I770" s="2010" t="s">
        <v>7276</v>
      </c>
      <c r="J770" s="115" t="s">
        <v>4993</v>
      </c>
      <c r="K770" s="115" t="s">
        <v>7275</v>
      </c>
      <c r="L770" s="115" t="s">
        <v>7274</v>
      </c>
      <c r="M770" s="2000"/>
      <c r="N770" s="2001" t="s">
        <v>4953</v>
      </c>
      <c r="O770" s="2001"/>
      <c r="P770" s="2001" t="s">
        <v>4953</v>
      </c>
      <c r="Q770" s="98">
        <v>4452</v>
      </c>
      <c r="R770" s="98">
        <v>653</v>
      </c>
      <c r="S770" s="98">
        <v>324</v>
      </c>
      <c r="T770" s="112">
        <v>324</v>
      </c>
      <c r="U770" s="112" t="s">
        <v>5141</v>
      </c>
      <c r="V770" s="112"/>
      <c r="W770" s="112">
        <v>14</v>
      </c>
      <c r="X770" s="117" t="s">
        <v>4935</v>
      </c>
      <c r="Y770" s="112">
        <v>49</v>
      </c>
      <c r="Z770" s="112">
        <v>25</v>
      </c>
      <c r="AA770" s="112">
        <v>2000</v>
      </c>
      <c r="AB770" s="112">
        <v>32</v>
      </c>
      <c r="AC770" s="112"/>
      <c r="AD770" s="112"/>
      <c r="AE770" s="112">
        <v>40</v>
      </c>
      <c r="AF770" s="216" t="s">
        <v>7273</v>
      </c>
      <c r="AG770" s="98">
        <v>500</v>
      </c>
      <c r="AH770" s="98">
        <v>1000</v>
      </c>
      <c r="AI770" s="217" t="s">
        <v>7272</v>
      </c>
      <c r="AJ770" s="217" t="s">
        <v>7271</v>
      </c>
      <c r="AK770" s="115"/>
      <c r="AL770" s="115"/>
      <c r="AM770" s="115"/>
      <c r="AN770" s="115"/>
      <c r="AO770" s="115"/>
      <c r="AP770" s="115"/>
      <c r="AQ770" s="115">
        <v>300</v>
      </c>
      <c r="AR770" s="186" t="s">
        <v>4910</v>
      </c>
      <c r="AS770" s="186" t="s">
        <v>4910</v>
      </c>
      <c r="AT770" s="115" t="s">
        <v>7270</v>
      </c>
      <c r="AU770" s="112">
        <v>3300</v>
      </c>
      <c r="AV770" s="112">
        <v>11</v>
      </c>
      <c r="AW770" s="112"/>
      <c r="AX770" s="112"/>
      <c r="AY770" s="112"/>
      <c r="AZ770" s="112"/>
      <c r="BA770" s="112"/>
      <c r="BB770" s="117"/>
      <c r="BC770" s="117"/>
      <c r="BD770" s="117"/>
      <c r="BE770" s="2002" t="s">
        <v>4908</v>
      </c>
      <c r="BF770" s="109"/>
      <c r="BG770" s="109"/>
      <c r="BH770" s="109"/>
      <c r="BI770" s="109"/>
      <c r="BJ770" s="109"/>
      <c r="BK770" s="117"/>
      <c r="BL770" s="117"/>
      <c r="BM770" s="2002"/>
      <c r="BN770" s="2003" t="s">
        <v>4908</v>
      </c>
      <c r="BO770" s="115"/>
      <c r="BP770" s="115"/>
      <c r="BQ770" s="115"/>
      <c r="BR770" s="115"/>
      <c r="BS770" s="115"/>
      <c r="BT770" s="115"/>
      <c r="BU770" s="115"/>
      <c r="BV770" s="115"/>
      <c r="BW770" s="115"/>
      <c r="BX770" s="115"/>
      <c r="BY770" s="240">
        <v>1</v>
      </c>
      <c r="BZ770" s="115"/>
      <c r="CA770" s="115"/>
      <c r="CB770" s="115"/>
      <c r="CC770" s="115">
        <v>1</v>
      </c>
    </row>
    <row r="771" spans="1:81" s="1971" customFormat="1" ht="16.5" customHeight="1">
      <c r="A771" s="115">
        <v>682</v>
      </c>
      <c r="B771" s="115" t="s">
        <v>7139</v>
      </c>
      <c r="C771" s="115" t="s">
        <v>7138</v>
      </c>
      <c r="D771" s="115" t="s">
        <v>4945</v>
      </c>
      <c r="E771" s="115" t="s">
        <v>4944</v>
      </c>
      <c r="F771" s="115" t="s">
        <v>7269</v>
      </c>
      <c r="G771" s="1967" t="s">
        <v>7268</v>
      </c>
      <c r="H771" s="116" t="s">
        <v>7267</v>
      </c>
      <c r="I771" s="116" t="s">
        <v>7266</v>
      </c>
      <c r="J771" s="187" t="s">
        <v>4921</v>
      </c>
      <c r="K771" s="117" t="s">
        <v>7265</v>
      </c>
      <c r="L771" s="187" t="s">
        <v>7264</v>
      </c>
      <c r="M771" s="94" t="s">
        <v>7263</v>
      </c>
      <c r="N771" s="2001" t="s">
        <v>4917</v>
      </c>
      <c r="O771" s="2001"/>
      <c r="P771" s="2001" t="s">
        <v>4917</v>
      </c>
      <c r="Q771" s="112"/>
      <c r="R771" s="112">
        <v>275.33999999999997</v>
      </c>
      <c r="S771" s="112">
        <v>119</v>
      </c>
      <c r="T771" s="112">
        <v>119</v>
      </c>
      <c r="U771" s="112" t="s">
        <v>5091</v>
      </c>
      <c r="V771" s="112"/>
      <c r="W771" s="112">
        <v>84</v>
      </c>
      <c r="X771" s="117" t="s">
        <v>4935</v>
      </c>
      <c r="Y771" s="112"/>
      <c r="Z771" s="112">
        <v>43.2</v>
      </c>
      <c r="AA771" s="112">
        <v>2000</v>
      </c>
      <c r="AB771" s="112">
        <v>11.88</v>
      </c>
      <c r="AC771" s="112"/>
      <c r="AD771" s="112"/>
      <c r="AE771" s="112">
        <v>20</v>
      </c>
      <c r="AF771" s="94" t="s">
        <v>7262</v>
      </c>
      <c r="AG771" s="112">
        <v>2</v>
      </c>
      <c r="AH771" s="112">
        <v>2307</v>
      </c>
      <c r="AI771" s="115"/>
      <c r="AJ771" s="115"/>
      <c r="AK771" s="115"/>
      <c r="AL771" s="115"/>
      <c r="AM771" s="115"/>
      <c r="AN771" s="115"/>
      <c r="AO771" s="115"/>
      <c r="AP771" s="115"/>
      <c r="AQ771" s="115" t="s">
        <v>5091</v>
      </c>
      <c r="AR771" s="115"/>
      <c r="AS771" s="115"/>
      <c r="AT771" s="115"/>
      <c r="AU771" s="117" t="s">
        <v>5091</v>
      </c>
      <c r="AV771" s="112"/>
      <c r="AW771" s="112"/>
      <c r="AX771" s="112"/>
      <c r="AY771" s="112"/>
      <c r="AZ771" s="112"/>
      <c r="BA771" s="112"/>
      <c r="BB771" s="115"/>
      <c r="BC771" s="115"/>
      <c r="BD771" s="115"/>
      <c r="BE771" s="115" t="s">
        <v>6464</v>
      </c>
      <c r="BF771" s="109"/>
      <c r="BG771" s="109"/>
      <c r="BH771" s="109"/>
      <c r="BI771" s="109"/>
      <c r="BJ771" s="109"/>
      <c r="BK771" s="115"/>
      <c r="BL771" s="115"/>
      <c r="BM771" s="115"/>
      <c r="BN771" s="2015"/>
      <c r="BO771" s="240"/>
      <c r="BP771" s="240"/>
      <c r="BQ771" s="240"/>
      <c r="BR771" s="240"/>
      <c r="BS771" s="240"/>
      <c r="BT771" s="240"/>
      <c r="BU771" s="240"/>
      <c r="BV771" s="240"/>
      <c r="BW771" s="240"/>
      <c r="BX771" s="240"/>
      <c r="BY771" s="240"/>
      <c r="BZ771" s="240"/>
      <c r="CA771" s="240"/>
      <c r="CB771" s="240"/>
      <c r="CC771" s="240"/>
    </row>
    <row r="772" spans="1:81" s="1971" customFormat="1" ht="16.5" customHeight="1">
      <c r="A772" s="240">
        <v>683</v>
      </c>
      <c r="B772" s="115" t="s">
        <v>7139</v>
      </c>
      <c r="C772" s="115" t="s">
        <v>7138</v>
      </c>
      <c r="D772" s="115" t="s">
        <v>4945</v>
      </c>
      <c r="E772" s="115" t="s">
        <v>4944</v>
      </c>
      <c r="F772" s="115" t="s">
        <v>7261</v>
      </c>
      <c r="G772" s="1967" t="s">
        <v>7260</v>
      </c>
      <c r="H772" s="115" t="s">
        <v>7259</v>
      </c>
      <c r="I772" s="115" t="s">
        <v>7258</v>
      </c>
      <c r="J772" s="115" t="s">
        <v>4921</v>
      </c>
      <c r="K772" s="2013" t="s">
        <v>7257</v>
      </c>
      <c r="L772" s="2013" t="s">
        <v>7256</v>
      </c>
      <c r="M772" s="2000" t="s">
        <v>7255</v>
      </c>
      <c r="N772" s="2001" t="s">
        <v>4953</v>
      </c>
      <c r="O772" s="2001"/>
      <c r="P772" s="2001" t="s">
        <v>4953</v>
      </c>
      <c r="Q772" s="112">
        <v>8000</v>
      </c>
      <c r="R772" s="112">
        <v>3046</v>
      </c>
      <c r="S772" s="112">
        <v>846</v>
      </c>
      <c r="T772" s="112">
        <v>488</v>
      </c>
      <c r="U772" s="112" t="s">
        <v>4952</v>
      </c>
      <c r="V772" s="112">
        <v>358</v>
      </c>
      <c r="W772" s="112">
        <v>701</v>
      </c>
      <c r="X772" s="117" t="s">
        <v>4935</v>
      </c>
      <c r="Y772" s="112">
        <v>161</v>
      </c>
      <c r="Z772" s="112">
        <v>61</v>
      </c>
      <c r="AA772" s="112" t="s">
        <v>7254</v>
      </c>
      <c r="AB772" s="112">
        <v>89</v>
      </c>
      <c r="AC772" s="112"/>
      <c r="AD772" s="112"/>
      <c r="AE772" s="112">
        <v>25</v>
      </c>
      <c r="AF772" s="94" t="s">
        <v>7253</v>
      </c>
      <c r="AG772" s="112" t="s">
        <v>7252</v>
      </c>
      <c r="AH772" s="112">
        <v>20000</v>
      </c>
      <c r="AI772" s="115" t="s">
        <v>7251</v>
      </c>
      <c r="AJ772" s="115" t="s">
        <v>7250</v>
      </c>
      <c r="AK772" s="115" t="s">
        <v>4950</v>
      </c>
      <c r="AL772" s="115"/>
      <c r="AM772" s="115"/>
      <c r="AN772" s="115"/>
      <c r="AO772" s="115"/>
      <c r="AP772" s="115"/>
      <c r="AQ772" s="115">
        <v>1</v>
      </c>
      <c r="AR772" s="115" t="s">
        <v>7249</v>
      </c>
      <c r="AS772" s="115" t="s">
        <v>7249</v>
      </c>
      <c r="AT772" s="115" t="s">
        <v>7248</v>
      </c>
      <c r="AU772" s="109">
        <v>4335</v>
      </c>
      <c r="AV772" s="112">
        <v>4335</v>
      </c>
      <c r="AW772" s="112"/>
      <c r="AX772" s="112"/>
      <c r="AY772" s="112"/>
      <c r="AZ772" s="112"/>
      <c r="BA772" s="112"/>
      <c r="BB772" s="117"/>
      <c r="BC772" s="117"/>
      <c r="BD772" s="117"/>
      <c r="BE772" s="2002" t="s">
        <v>4908</v>
      </c>
      <c r="BF772" s="109"/>
      <c r="BG772" s="109"/>
      <c r="BH772" s="109"/>
      <c r="BI772" s="109"/>
      <c r="BJ772" s="109"/>
      <c r="BK772" s="117"/>
      <c r="BL772" s="117"/>
      <c r="BM772" s="2002"/>
      <c r="BN772" s="2003" t="s">
        <v>4908</v>
      </c>
      <c r="BO772" s="115"/>
      <c r="BP772" s="115"/>
      <c r="BQ772" s="115"/>
      <c r="BR772" s="115"/>
      <c r="BS772" s="115"/>
      <c r="BT772" s="115"/>
      <c r="BU772" s="115"/>
      <c r="BV772" s="115"/>
      <c r="BW772" s="115"/>
      <c r="BX772" s="115"/>
      <c r="BY772" s="240">
        <v>3</v>
      </c>
      <c r="BZ772" s="115"/>
      <c r="CA772" s="115"/>
      <c r="CB772" s="115"/>
      <c r="CC772" s="115"/>
    </row>
    <row r="773" spans="1:81" s="1971" customFormat="1" ht="16.5" customHeight="1">
      <c r="A773" s="115">
        <v>684</v>
      </c>
      <c r="B773" s="115" t="s">
        <v>7139</v>
      </c>
      <c r="C773" s="115" t="s">
        <v>7247</v>
      </c>
      <c r="D773" s="115" t="s">
        <v>4945</v>
      </c>
      <c r="E773" s="115" t="s">
        <v>4944</v>
      </c>
      <c r="F773" s="115" t="s">
        <v>7246</v>
      </c>
      <c r="G773" s="1967" t="s">
        <v>7245</v>
      </c>
      <c r="H773" s="115" t="s">
        <v>7244</v>
      </c>
      <c r="I773" s="115" t="s">
        <v>7243</v>
      </c>
      <c r="J773" s="2001" t="s">
        <v>4921</v>
      </c>
      <c r="K773" s="115" t="s">
        <v>7242</v>
      </c>
      <c r="L773" s="144" t="s">
        <v>7241</v>
      </c>
      <c r="M773" s="2000" t="s">
        <v>7240</v>
      </c>
      <c r="N773" s="2001" t="s">
        <v>4917</v>
      </c>
      <c r="O773" s="2018"/>
      <c r="P773" s="2001" t="s">
        <v>4917</v>
      </c>
      <c r="Q773" s="112">
        <v>398</v>
      </c>
      <c r="R773" s="112">
        <v>798</v>
      </c>
      <c r="S773" s="112">
        <v>339</v>
      </c>
      <c r="T773" s="112">
        <v>339</v>
      </c>
      <c r="U773" s="112" t="s">
        <v>4916</v>
      </c>
      <c r="V773" s="112"/>
      <c r="W773" s="112">
        <v>214</v>
      </c>
      <c r="X773" s="117" t="s">
        <v>4935</v>
      </c>
      <c r="Y773" s="112">
        <v>62</v>
      </c>
      <c r="Z773" s="112">
        <v>123</v>
      </c>
      <c r="AA773" s="112">
        <v>86</v>
      </c>
      <c r="AB773" s="112"/>
      <c r="AC773" s="112"/>
      <c r="AD773" s="112"/>
      <c r="AE773" s="112"/>
      <c r="AF773" s="144" t="s">
        <v>7239</v>
      </c>
      <c r="AG773" s="112">
        <v>7</v>
      </c>
      <c r="AH773" s="112">
        <v>418</v>
      </c>
      <c r="AI773" s="144" t="s">
        <v>7238</v>
      </c>
      <c r="AJ773" s="144" t="s">
        <v>7237</v>
      </c>
      <c r="AK773" s="144" t="s">
        <v>4987</v>
      </c>
      <c r="AL773" s="115"/>
      <c r="AM773" s="115"/>
      <c r="AN773" s="115"/>
      <c r="AO773" s="115"/>
      <c r="AP773" s="115"/>
      <c r="AQ773" s="144">
        <v>180</v>
      </c>
      <c r="AR773" s="186" t="s">
        <v>4932</v>
      </c>
      <c r="AS773" s="186" t="s">
        <v>4932</v>
      </c>
      <c r="AT773" s="115"/>
      <c r="AU773" s="109">
        <v>30000</v>
      </c>
      <c r="AV773" s="112">
        <v>166.66666666666666</v>
      </c>
      <c r="AW773" s="112"/>
      <c r="AX773" s="112"/>
      <c r="AY773" s="112"/>
      <c r="AZ773" s="112"/>
      <c r="BA773" s="112"/>
      <c r="BB773" s="117"/>
      <c r="BC773" s="117"/>
      <c r="BD773" s="2002"/>
      <c r="BE773" s="2002" t="s">
        <v>4908</v>
      </c>
      <c r="BF773" s="109"/>
      <c r="BG773" s="109"/>
      <c r="BH773" s="109"/>
      <c r="BI773" s="109"/>
      <c r="BJ773" s="109"/>
      <c r="BK773" s="117"/>
      <c r="BL773" s="117"/>
      <c r="BM773" s="2002"/>
      <c r="BN773" s="2003"/>
      <c r="BO773" s="115"/>
      <c r="BP773" s="115"/>
      <c r="BQ773" s="115"/>
      <c r="BR773" s="115"/>
      <c r="BS773" s="115"/>
      <c r="BT773" s="115"/>
      <c r="BU773" s="115"/>
      <c r="BV773" s="115"/>
      <c r="BW773" s="115"/>
      <c r="BX773" s="115"/>
      <c r="BY773" s="115"/>
      <c r="BZ773" s="115"/>
      <c r="CA773" s="115">
        <v>1</v>
      </c>
      <c r="CB773" s="115"/>
      <c r="CC773" s="115"/>
    </row>
    <row r="774" spans="1:81" s="1971" customFormat="1" ht="16.5" customHeight="1">
      <c r="A774" s="240">
        <v>685</v>
      </c>
      <c r="B774" s="115" t="s">
        <v>7139</v>
      </c>
      <c r="C774" s="115" t="s">
        <v>7236</v>
      </c>
      <c r="D774" s="115" t="s">
        <v>4945</v>
      </c>
      <c r="E774" s="115" t="s">
        <v>4944</v>
      </c>
      <c r="F774" s="115" t="s">
        <v>7235</v>
      </c>
      <c r="G774" s="1967" t="s">
        <v>7234</v>
      </c>
      <c r="H774" s="115" t="s">
        <v>7233</v>
      </c>
      <c r="I774" s="115" t="s">
        <v>7232</v>
      </c>
      <c r="J774" s="115" t="s">
        <v>4921</v>
      </c>
      <c r="K774" s="2013" t="s">
        <v>7231</v>
      </c>
      <c r="L774" s="187" t="s">
        <v>7230</v>
      </c>
      <c r="M774" s="2000" t="s">
        <v>7229</v>
      </c>
      <c r="N774" s="2001" t="s">
        <v>4917</v>
      </c>
      <c r="O774" s="2001"/>
      <c r="P774" s="2001" t="s">
        <v>4917</v>
      </c>
      <c r="Q774" s="112">
        <v>3207</v>
      </c>
      <c r="R774" s="112">
        <v>763.1</v>
      </c>
      <c r="S774" s="112">
        <v>367</v>
      </c>
      <c r="T774" s="112">
        <v>183</v>
      </c>
      <c r="U774" s="112" t="s">
        <v>5331</v>
      </c>
      <c r="V774" s="112">
        <v>184</v>
      </c>
      <c r="W774" s="112">
        <v>36</v>
      </c>
      <c r="X774" s="117" t="s">
        <v>4935</v>
      </c>
      <c r="Y774" s="112">
        <v>184</v>
      </c>
      <c r="Z774" s="112"/>
      <c r="AA774" s="112"/>
      <c r="AB774" s="112">
        <v>46</v>
      </c>
      <c r="AC774" s="112"/>
      <c r="AD774" s="112"/>
      <c r="AE774" s="112" t="s">
        <v>7051</v>
      </c>
      <c r="AF774" s="94" t="s">
        <v>7228</v>
      </c>
      <c r="AG774" s="112">
        <v>282</v>
      </c>
      <c r="AH774" s="112">
        <v>282</v>
      </c>
      <c r="AI774" s="115"/>
      <c r="AJ774" s="115"/>
      <c r="AK774" s="115" t="s">
        <v>6023</v>
      </c>
      <c r="AL774" s="115">
        <v>10</v>
      </c>
      <c r="AM774" s="115">
        <v>2</v>
      </c>
      <c r="AN774" s="115">
        <v>3</v>
      </c>
      <c r="AO774" s="115">
        <v>5</v>
      </c>
      <c r="AP774" s="115"/>
      <c r="AQ774" s="115">
        <v>300</v>
      </c>
      <c r="AR774" s="94" t="s">
        <v>4932</v>
      </c>
      <c r="AS774" s="94" t="s">
        <v>4932</v>
      </c>
      <c r="AT774" s="115" t="s">
        <v>7227</v>
      </c>
      <c r="AU774" s="185">
        <v>30000</v>
      </c>
      <c r="AV774" s="112">
        <v>100</v>
      </c>
      <c r="AW774" s="112"/>
      <c r="AX774" s="112"/>
      <c r="AY774" s="112"/>
      <c r="AZ774" s="112"/>
      <c r="BA774" s="112"/>
      <c r="BB774" s="117"/>
      <c r="BC774" s="117"/>
      <c r="BD774" s="117"/>
      <c r="BE774" s="2002" t="s">
        <v>4908</v>
      </c>
      <c r="BF774" s="109">
        <v>10000</v>
      </c>
      <c r="BG774" s="109"/>
      <c r="BH774" s="109">
        <v>5000</v>
      </c>
      <c r="BI774" s="109">
        <v>7000</v>
      </c>
      <c r="BJ774" s="109">
        <v>10000</v>
      </c>
      <c r="BK774" s="117">
        <v>10</v>
      </c>
      <c r="BL774" s="117">
        <v>50</v>
      </c>
      <c r="BM774" s="2002" t="s">
        <v>7226</v>
      </c>
      <c r="BN774" s="2003" t="s">
        <v>7225</v>
      </c>
      <c r="BO774" s="115"/>
      <c r="BP774" s="115"/>
      <c r="BQ774" s="115"/>
      <c r="BR774" s="115"/>
      <c r="BS774" s="115"/>
      <c r="BT774" s="115"/>
      <c r="BU774" s="115"/>
      <c r="BV774" s="115"/>
      <c r="BW774" s="115"/>
      <c r="BX774" s="115"/>
      <c r="BY774" s="240">
        <v>2</v>
      </c>
      <c r="BZ774" s="115">
        <v>1</v>
      </c>
      <c r="CA774" s="115">
        <v>1</v>
      </c>
      <c r="CB774" s="115"/>
      <c r="CC774" s="115">
        <v>2</v>
      </c>
    </row>
    <row r="775" spans="1:81" s="1971" customFormat="1" ht="16.5" customHeight="1">
      <c r="A775" s="115">
        <v>686</v>
      </c>
      <c r="B775" s="115" t="s">
        <v>2454</v>
      </c>
      <c r="C775" s="115" t="s">
        <v>2504</v>
      </c>
      <c r="D775" s="115" t="s">
        <v>140</v>
      </c>
      <c r="E775" s="115" t="s">
        <v>4926</v>
      </c>
      <c r="F775" s="115" t="s">
        <v>7224</v>
      </c>
      <c r="G775" s="1967" t="s">
        <v>7223</v>
      </c>
      <c r="H775" s="115" t="s">
        <v>7222</v>
      </c>
      <c r="I775" s="115" t="s">
        <v>7221</v>
      </c>
      <c r="J775" s="115" t="s">
        <v>4993</v>
      </c>
      <c r="K775" s="2013" t="s">
        <v>7220</v>
      </c>
      <c r="L775" s="2013" t="s">
        <v>7219</v>
      </c>
      <c r="M775" s="94" t="s">
        <v>7218</v>
      </c>
      <c r="N775" s="2001" t="s">
        <v>4953</v>
      </c>
      <c r="O775" s="2001"/>
      <c r="P775" s="2001" t="s">
        <v>4953</v>
      </c>
      <c r="Q775" s="112">
        <v>2861</v>
      </c>
      <c r="R775" s="112">
        <v>631</v>
      </c>
      <c r="S775" s="112">
        <v>413</v>
      </c>
      <c r="T775" s="112">
        <v>413</v>
      </c>
      <c r="U775" s="112"/>
      <c r="V775" s="112"/>
      <c r="W775" s="112">
        <v>4</v>
      </c>
      <c r="X775" s="117" t="s">
        <v>5029</v>
      </c>
      <c r="Y775" s="112"/>
      <c r="Z775" s="112"/>
      <c r="AA775" s="112"/>
      <c r="AB775" s="112">
        <v>4</v>
      </c>
      <c r="AC775" s="112">
        <v>132.30000000000001</v>
      </c>
      <c r="AD775" s="112"/>
      <c r="AE775" s="112">
        <v>6</v>
      </c>
      <c r="AF775" s="94" t="s">
        <v>7217</v>
      </c>
      <c r="AG775" s="112">
        <v>201</v>
      </c>
      <c r="AH775" s="112">
        <v>562</v>
      </c>
      <c r="AI775" s="115"/>
      <c r="AJ775" s="115"/>
      <c r="AK775" s="115" t="s">
        <v>5593</v>
      </c>
      <c r="AL775" s="115">
        <v>3</v>
      </c>
      <c r="AM775" s="115"/>
      <c r="AN775" s="115">
        <v>3</v>
      </c>
      <c r="AO775" s="115"/>
      <c r="AP775" s="115"/>
      <c r="AQ775" s="115">
        <v>310</v>
      </c>
      <c r="AR775" s="115" t="s">
        <v>4986</v>
      </c>
      <c r="AS775" s="115" t="s">
        <v>4986</v>
      </c>
      <c r="AT775" s="115" t="s">
        <v>7216</v>
      </c>
      <c r="AU775" s="185">
        <v>20263</v>
      </c>
      <c r="AV775" s="112">
        <v>65.364516129032253</v>
      </c>
      <c r="AW775" s="112"/>
      <c r="AX775" s="112"/>
      <c r="AY775" s="112"/>
      <c r="AZ775" s="112"/>
      <c r="BA775" s="112"/>
      <c r="BB775" s="117"/>
      <c r="BC775" s="117"/>
      <c r="BD775" s="117" t="s">
        <v>7215</v>
      </c>
      <c r="BE775" s="2002" t="s">
        <v>7214</v>
      </c>
      <c r="BF775" s="109"/>
      <c r="BG775" s="109"/>
      <c r="BH775" s="109"/>
      <c r="BI775" s="109"/>
      <c r="BJ775" s="109"/>
      <c r="BK775" s="117"/>
      <c r="BL775" s="117"/>
      <c r="BM775" s="2002"/>
      <c r="BN775" s="2003"/>
      <c r="BO775" s="115"/>
      <c r="BP775" s="115"/>
      <c r="BQ775" s="115"/>
      <c r="BR775" s="115"/>
      <c r="BS775" s="115"/>
      <c r="BT775" s="115"/>
      <c r="BU775" s="115"/>
      <c r="BV775" s="115"/>
      <c r="BW775" s="115"/>
      <c r="BX775" s="115"/>
      <c r="BY775" s="240">
        <v>1</v>
      </c>
      <c r="BZ775" s="115"/>
      <c r="CA775" s="115">
        <v>3</v>
      </c>
      <c r="CB775" s="115"/>
      <c r="CC775" s="115"/>
    </row>
    <row r="776" spans="1:81" s="2049" customFormat="1" ht="16.5" customHeight="1">
      <c r="A776" s="240">
        <v>687</v>
      </c>
      <c r="B776" s="240" t="s">
        <v>7139</v>
      </c>
      <c r="C776" s="115" t="s">
        <v>7194</v>
      </c>
      <c r="D776" s="115" t="s">
        <v>4945</v>
      </c>
      <c r="E776" s="240" t="s">
        <v>4944</v>
      </c>
      <c r="F776" s="263" t="s">
        <v>7213</v>
      </c>
      <c r="G776" s="2434" t="s">
        <v>7212</v>
      </c>
      <c r="H776" s="263" t="s">
        <v>7211</v>
      </c>
      <c r="I776" s="263" t="s">
        <v>6663</v>
      </c>
      <c r="J776" s="240" t="s">
        <v>4921</v>
      </c>
      <c r="K776" s="115" t="s">
        <v>7210</v>
      </c>
      <c r="L776" s="263" t="s">
        <v>7209</v>
      </c>
      <c r="M776" s="2385" t="s">
        <v>7208</v>
      </c>
      <c r="N776" s="2010" t="s">
        <v>4921</v>
      </c>
      <c r="O776" s="2010" t="s">
        <v>4936</v>
      </c>
      <c r="P776" s="263" t="s">
        <v>4993</v>
      </c>
      <c r="Q776" s="265">
        <v>4715</v>
      </c>
      <c r="R776" s="265">
        <v>348</v>
      </c>
      <c r="S776" s="98">
        <v>254</v>
      </c>
      <c r="T776" s="265">
        <v>254</v>
      </c>
      <c r="U776" s="265" t="s">
        <v>5141</v>
      </c>
      <c r="V776" s="98"/>
      <c r="W776" s="265">
        <v>18</v>
      </c>
      <c r="X776" s="264" t="s">
        <v>4935</v>
      </c>
      <c r="Y776" s="98"/>
      <c r="Z776" s="265">
        <v>33</v>
      </c>
      <c r="AA776" s="265">
        <v>4000</v>
      </c>
      <c r="AB776" s="265">
        <v>10</v>
      </c>
      <c r="AC776" s="98"/>
      <c r="AD776" s="265">
        <v>33</v>
      </c>
      <c r="AE776" s="112">
        <v>15</v>
      </c>
      <c r="AF776" s="263" t="s">
        <v>7207</v>
      </c>
      <c r="AG776" s="265">
        <v>1003</v>
      </c>
      <c r="AH776" s="265">
        <v>3200</v>
      </c>
      <c r="AI776" s="240"/>
      <c r="AJ776" s="240" t="s">
        <v>6464</v>
      </c>
      <c r="AK776" s="263" t="s">
        <v>4950</v>
      </c>
      <c r="AL776" s="115"/>
      <c r="AM776" s="115"/>
      <c r="AN776" s="115"/>
      <c r="AO776" s="115"/>
      <c r="AP776" s="115"/>
      <c r="AQ776" s="240">
        <v>300</v>
      </c>
      <c r="AR776" s="240" t="s">
        <v>4910</v>
      </c>
      <c r="AS776" s="240" t="s">
        <v>4910</v>
      </c>
      <c r="AT776" s="115" t="s">
        <v>4931</v>
      </c>
      <c r="AU776" s="262">
        <v>4000</v>
      </c>
      <c r="AV776" s="112">
        <v>13.333333333333334</v>
      </c>
      <c r="AW776" s="265">
        <v>2000</v>
      </c>
      <c r="AX776" s="265">
        <v>1000</v>
      </c>
      <c r="AY776" s="265">
        <v>1000</v>
      </c>
      <c r="AZ776" s="265">
        <v>1500</v>
      </c>
      <c r="BA776" s="265">
        <v>2000</v>
      </c>
      <c r="BB776" s="2435">
        <v>30</v>
      </c>
      <c r="BC776" s="2435">
        <v>50</v>
      </c>
      <c r="BD776" s="374" t="s">
        <v>7206</v>
      </c>
      <c r="BE776" s="2011" t="s">
        <v>7205</v>
      </c>
      <c r="BF776" s="221">
        <v>2000</v>
      </c>
      <c r="BG776" s="221">
        <v>1000</v>
      </c>
      <c r="BH776" s="221">
        <v>1000</v>
      </c>
      <c r="BI776" s="221">
        <v>1500</v>
      </c>
      <c r="BJ776" s="221">
        <v>2000</v>
      </c>
      <c r="BK776" s="374">
        <v>30</v>
      </c>
      <c r="BL776" s="374"/>
      <c r="BM776" s="2011" t="s">
        <v>7204</v>
      </c>
      <c r="BN776" s="2436" t="s">
        <v>7203</v>
      </c>
      <c r="BO776" s="240"/>
      <c r="BP776" s="263"/>
      <c r="BQ776" s="240"/>
      <c r="BR776" s="263"/>
      <c r="BS776" s="240"/>
      <c r="BT776" s="240"/>
      <c r="BU776" s="240"/>
      <c r="BV776" s="240"/>
      <c r="BW776" s="240"/>
      <c r="BX776" s="240"/>
      <c r="BY776" s="240">
        <v>1</v>
      </c>
      <c r="BZ776" s="2438"/>
      <c r="CA776" s="2438"/>
      <c r="CB776" s="2438"/>
      <c r="CC776" s="2438"/>
    </row>
    <row r="777" spans="1:81" s="1971" customFormat="1" ht="16.5" customHeight="1">
      <c r="A777" s="115">
        <v>688</v>
      </c>
      <c r="B777" s="144" t="s">
        <v>2454</v>
      </c>
      <c r="C777" s="144" t="s">
        <v>2501</v>
      </c>
      <c r="D777" s="144" t="s">
        <v>140</v>
      </c>
      <c r="E777" s="144" t="s">
        <v>4944</v>
      </c>
      <c r="F777" s="144" t="s">
        <v>7202</v>
      </c>
      <c r="G777" s="2295" t="s">
        <v>7201</v>
      </c>
      <c r="H777" s="2017" t="s">
        <v>7200</v>
      </c>
      <c r="I777" s="2018" t="s">
        <v>7199</v>
      </c>
      <c r="J777" s="2001" t="s">
        <v>4921</v>
      </c>
      <c r="K777" s="117" t="s">
        <v>7198</v>
      </c>
      <c r="L777" s="117" t="s">
        <v>7197</v>
      </c>
      <c r="M777" s="2000" t="s">
        <v>7196</v>
      </c>
      <c r="N777" s="2001" t="s">
        <v>4917</v>
      </c>
      <c r="O777" s="2018"/>
      <c r="P777" s="2001" t="s">
        <v>4917</v>
      </c>
      <c r="Q777" s="112">
        <v>10475</v>
      </c>
      <c r="R777" s="112">
        <v>755.81</v>
      </c>
      <c r="S777" s="112">
        <v>400</v>
      </c>
      <c r="T777" s="112">
        <v>400</v>
      </c>
      <c r="U777" s="112" t="s">
        <v>6749</v>
      </c>
      <c r="V777" s="112"/>
      <c r="W777" s="112">
        <v>84</v>
      </c>
      <c r="X777" s="117" t="s">
        <v>5029</v>
      </c>
      <c r="Y777" s="112"/>
      <c r="Z777" s="112">
        <v>53</v>
      </c>
      <c r="AA777" s="112">
        <v>1561</v>
      </c>
      <c r="AB777" s="112">
        <v>35</v>
      </c>
      <c r="AC777" s="112"/>
      <c r="AD777" s="112"/>
      <c r="AE777" s="112"/>
      <c r="AF777" s="144" t="s">
        <v>7195</v>
      </c>
      <c r="AG777" s="112">
        <v>810</v>
      </c>
      <c r="AH777" s="112">
        <v>810</v>
      </c>
      <c r="AI777" s="254"/>
      <c r="AJ777" s="144"/>
      <c r="AK777" s="144" t="s">
        <v>4987</v>
      </c>
      <c r="AL777" s="144">
        <v>8</v>
      </c>
      <c r="AM777" s="144"/>
      <c r="AN777" s="144">
        <v>4</v>
      </c>
      <c r="AO777" s="2021">
        <v>4</v>
      </c>
      <c r="AP777" s="144"/>
      <c r="AQ777" s="144">
        <v>183</v>
      </c>
      <c r="AR777" s="144" t="s">
        <v>6429</v>
      </c>
      <c r="AS777" s="144" t="s">
        <v>5269</v>
      </c>
      <c r="AT777" s="144"/>
      <c r="AU777" s="109">
        <v>10000</v>
      </c>
      <c r="AV777" s="112">
        <v>54.644808743169399</v>
      </c>
      <c r="AW777" s="112"/>
      <c r="AX777" s="112"/>
      <c r="AY777" s="112"/>
      <c r="AZ777" s="112"/>
      <c r="BA777" s="112"/>
      <c r="BB777" s="186"/>
      <c r="BC777" s="186"/>
      <c r="BD777" s="186"/>
      <c r="BE777" s="2002" t="s">
        <v>4908</v>
      </c>
      <c r="BF777" s="109"/>
      <c r="BG777" s="109"/>
      <c r="BH777" s="109"/>
      <c r="BI777" s="109"/>
      <c r="BJ777" s="109"/>
      <c r="BK777" s="94"/>
      <c r="BL777" s="94"/>
      <c r="BM777" s="94"/>
      <c r="BN777" s="2073"/>
      <c r="BO777" s="94"/>
      <c r="BP777" s="94"/>
      <c r="BQ777" s="94"/>
      <c r="BR777" s="94"/>
      <c r="BS777" s="94"/>
      <c r="BT777" s="94"/>
      <c r="BU777" s="94"/>
      <c r="BV777" s="94"/>
      <c r="BW777" s="94"/>
      <c r="BX777" s="94"/>
      <c r="BY777" s="94">
        <v>2</v>
      </c>
      <c r="BZ777" s="94"/>
      <c r="CA777" s="94"/>
      <c r="CB777" s="94"/>
      <c r="CC777" s="94"/>
    </row>
    <row r="778" spans="1:81" s="187" customFormat="1" ht="16.5" customHeight="1">
      <c r="A778" s="240">
        <v>689</v>
      </c>
      <c r="B778" s="240" t="s">
        <v>7139</v>
      </c>
      <c r="C778" s="115" t="s">
        <v>7194</v>
      </c>
      <c r="D778" s="94" t="s">
        <v>4945</v>
      </c>
      <c r="E778" s="240" t="s">
        <v>4944</v>
      </c>
      <c r="F778" s="263" t="s">
        <v>7193</v>
      </c>
      <c r="G778" s="2434" t="s">
        <v>7192</v>
      </c>
      <c r="H778" s="2435" t="s">
        <v>7191</v>
      </c>
      <c r="I778" s="263" t="s">
        <v>7190</v>
      </c>
      <c r="J778" s="240" t="s">
        <v>4921</v>
      </c>
      <c r="K778" s="263" t="s">
        <v>7189</v>
      </c>
      <c r="L778" s="263" t="s">
        <v>7188</v>
      </c>
      <c r="M778" s="240"/>
      <c r="N778" s="263" t="s">
        <v>4953</v>
      </c>
      <c r="O778" s="263"/>
      <c r="P778" s="263" t="s">
        <v>4953</v>
      </c>
      <c r="Q778" s="265">
        <v>1499</v>
      </c>
      <c r="R778" s="265">
        <v>324</v>
      </c>
      <c r="S778" s="98">
        <v>143</v>
      </c>
      <c r="T778" s="265">
        <v>143</v>
      </c>
      <c r="U778" s="265" t="s">
        <v>4916</v>
      </c>
      <c r="V778" s="98"/>
      <c r="W778" s="265">
        <v>16</v>
      </c>
      <c r="X778" s="264" t="s">
        <v>4935</v>
      </c>
      <c r="Y778" s="98"/>
      <c r="Z778" s="265">
        <v>16</v>
      </c>
      <c r="AA778" s="265">
        <v>116</v>
      </c>
      <c r="AB778" s="265">
        <v>33</v>
      </c>
      <c r="AC778" s="98"/>
      <c r="AD778" s="98"/>
      <c r="AE778" s="112">
        <v>10</v>
      </c>
      <c r="AF778" s="266" t="s">
        <v>7187</v>
      </c>
      <c r="AG778" s="265">
        <v>116</v>
      </c>
      <c r="AH778" s="265">
        <v>116</v>
      </c>
      <c r="AI778" s="240"/>
      <c r="AJ778" s="240" t="s">
        <v>6464</v>
      </c>
      <c r="AK778" s="263" t="s">
        <v>4950</v>
      </c>
      <c r="AL778" s="115"/>
      <c r="AM778" s="115"/>
      <c r="AN778" s="115"/>
      <c r="AO778" s="115"/>
      <c r="AP778" s="115"/>
      <c r="AQ778" s="263">
        <v>130</v>
      </c>
      <c r="AR778" s="263" t="s">
        <v>4910</v>
      </c>
      <c r="AS778" s="263" t="s">
        <v>4910</v>
      </c>
      <c r="AT778" s="216" t="s">
        <v>5193</v>
      </c>
      <c r="AU778" s="262">
        <v>390</v>
      </c>
      <c r="AV778" s="112">
        <v>3</v>
      </c>
      <c r="AW778" s="98"/>
      <c r="AX778" s="98"/>
      <c r="AY778" s="98"/>
      <c r="AZ778" s="98"/>
      <c r="BA778" s="98"/>
      <c r="BB778" s="240"/>
      <c r="BC778" s="240"/>
      <c r="BD778" s="240"/>
      <c r="BE778" s="2435" t="s">
        <v>4908</v>
      </c>
      <c r="BF778" s="221"/>
      <c r="BG778" s="221"/>
      <c r="BH778" s="221"/>
      <c r="BI778" s="221"/>
      <c r="BJ778" s="221"/>
      <c r="BK778" s="240"/>
      <c r="BL778" s="240"/>
      <c r="BM778" s="240"/>
      <c r="BN778" s="2205" t="s">
        <v>4908</v>
      </c>
      <c r="BO778" s="240"/>
      <c r="BP778" s="240"/>
      <c r="BQ778" s="240"/>
      <c r="BR778" s="263"/>
      <c r="BS778" s="263"/>
      <c r="BT778" s="263"/>
      <c r="BU778" s="263"/>
      <c r="BV778" s="263"/>
      <c r="BW778" s="216"/>
      <c r="BX778" s="240"/>
      <c r="BY778" s="216">
        <v>1</v>
      </c>
      <c r="BZ778" s="2438"/>
      <c r="CA778" s="2438"/>
      <c r="CB778" s="2438"/>
      <c r="CC778" s="2438"/>
    </row>
    <row r="779" spans="1:81" s="1971" customFormat="1" ht="16.5" customHeight="1">
      <c r="A779" s="115">
        <v>690</v>
      </c>
      <c r="B779" s="115" t="s">
        <v>7139</v>
      </c>
      <c r="C779" s="115" t="s">
        <v>7138</v>
      </c>
      <c r="D779" s="115" t="s">
        <v>4945</v>
      </c>
      <c r="E779" s="115" t="s">
        <v>4944</v>
      </c>
      <c r="F779" s="115" t="s">
        <v>7186</v>
      </c>
      <c r="G779" s="1967" t="s">
        <v>7185</v>
      </c>
      <c r="H779" s="115" t="s">
        <v>7184</v>
      </c>
      <c r="I779" s="115" t="s">
        <v>7183</v>
      </c>
      <c r="J779" s="115" t="s">
        <v>4921</v>
      </c>
      <c r="K779" s="2013" t="s">
        <v>7182</v>
      </c>
      <c r="L779" s="2013" t="s">
        <v>7181</v>
      </c>
      <c r="M779" s="2000" t="s">
        <v>7180</v>
      </c>
      <c r="N779" s="2001" t="s">
        <v>4917</v>
      </c>
      <c r="O779" s="2001"/>
      <c r="P779" s="2001" t="s">
        <v>4921</v>
      </c>
      <c r="Q779" s="112">
        <v>9539</v>
      </c>
      <c r="R779" s="112">
        <v>4898</v>
      </c>
      <c r="S779" s="112">
        <v>1182</v>
      </c>
      <c r="T779" s="112">
        <v>1009</v>
      </c>
      <c r="U779" s="112" t="s">
        <v>5141</v>
      </c>
      <c r="V779" s="112">
        <v>173</v>
      </c>
      <c r="W779" s="112">
        <v>95</v>
      </c>
      <c r="X779" s="117" t="s">
        <v>5040</v>
      </c>
      <c r="Y779" s="112">
        <v>410</v>
      </c>
      <c r="Z779" s="112">
        <v>29.9</v>
      </c>
      <c r="AA779" s="112">
        <v>5401</v>
      </c>
      <c r="AB779" s="112">
        <v>130.09</v>
      </c>
      <c r="AC779" s="112">
        <v>8.5679999999999996</v>
      </c>
      <c r="AD779" s="112">
        <v>31.92</v>
      </c>
      <c r="AE779" s="112">
        <v>44</v>
      </c>
      <c r="AF779" s="94" t="s">
        <v>7179</v>
      </c>
      <c r="AG779" s="112">
        <v>353</v>
      </c>
      <c r="AH779" s="112">
        <v>479</v>
      </c>
      <c r="AI779" s="115"/>
      <c r="AJ779" s="115"/>
      <c r="AK779" s="115" t="s">
        <v>4950</v>
      </c>
      <c r="AL779" s="115">
        <v>2</v>
      </c>
      <c r="AM779" s="115"/>
      <c r="AN779" s="115">
        <v>2</v>
      </c>
      <c r="AO779" s="115"/>
      <c r="AP779" s="115"/>
      <c r="AQ779" s="115">
        <v>311</v>
      </c>
      <c r="AR779" s="115" t="s">
        <v>14154</v>
      </c>
      <c r="AS779" s="115" t="s">
        <v>14154</v>
      </c>
      <c r="AT779" s="115" t="s">
        <v>5987</v>
      </c>
      <c r="AU779" s="109">
        <v>22386</v>
      </c>
      <c r="AV779" s="112">
        <v>71.980707395498399</v>
      </c>
      <c r="AW779" s="112"/>
      <c r="AX779" s="112"/>
      <c r="AY779" s="112"/>
      <c r="AZ779" s="112"/>
      <c r="BA779" s="112"/>
      <c r="BB779" s="117"/>
      <c r="BC779" s="117"/>
      <c r="BD779" s="117"/>
      <c r="BE779" s="2002" t="s">
        <v>4908</v>
      </c>
      <c r="BF779" s="109"/>
      <c r="BG779" s="109"/>
      <c r="BH779" s="109"/>
      <c r="BI779" s="109"/>
      <c r="BJ779" s="109"/>
      <c r="BK779" s="117"/>
      <c r="BL779" s="117"/>
      <c r="BM779" s="2002"/>
      <c r="BN779" s="2003" t="s">
        <v>4908</v>
      </c>
      <c r="BO779" s="115"/>
      <c r="BP779" s="115"/>
      <c r="BQ779" s="115"/>
      <c r="BR779" s="115"/>
      <c r="BS779" s="115"/>
      <c r="BT779" s="115"/>
      <c r="BU779" s="115"/>
      <c r="BV779" s="115"/>
      <c r="BW779" s="115"/>
      <c r="BX779" s="115"/>
      <c r="BY779" s="240">
        <v>3</v>
      </c>
      <c r="BZ779" s="115"/>
      <c r="CA779" s="115">
        <v>4</v>
      </c>
      <c r="CB779" s="115"/>
      <c r="CC779" s="115"/>
    </row>
    <row r="780" spans="1:81" s="1971" customFormat="1" ht="16.5" customHeight="1">
      <c r="A780" s="240">
        <v>691</v>
      </c>
      <c r="B780" s="115" t="s">
        <v>7139</v>
      </c>
      <c r="C780" s="115" t="s">
        <v>7178</v>
      </c>
      <c r="D780" s="115" t="s">
        <v>4945</v>
      </c>
      <c r="E780" s="115" t="s">
        <v>4944</v>
      </c>
      <c r="F780" s="115" t="s">
        <v>7177</v>
      </c>
      <c r="G780" s="1967" t="s">
        <v>7176</v>
      </c>
      <c r="H780" s="115" t="s">
        <v>7175</v>
      </c>
      <c r="I780" s="115" t="s">
        <v>7174</v>
      </c>
      <c r="J780" s="115" t="s">
        <v>4921</v>
      </c>
      <c r="K780" s="2013" t="s">
        <v>7173</v>
      </c>
      <c r="L780" s="2013" t="s">
        <v>7172</v>
      </c>
      <c r="M780" s="94" t="s">
        <v>7171</v>
      </c>
      <c r="N780" s="2001" t="s">
        <v>4917</v>
      </c>
      <c r="O780" s="2018"/>
      <c r="P780" s="2001" t="s">
        <v>4917</v>
      </c>
      <c r="Q780" s="112">
        <v>22899</v>
      </c>
      <c r="R780" s="112">
        <v>772</v>
      </c>
      <c r="S780" s="112">
        <v>349</v>
      </c>
      <c r="T780" s="112">
        <v>234</v>
      </c>
      <c r="U780" s="112" t="s">
        <v>5141</v>
      </c>
      <c r="V780" s="112">
        <v>115</v>
      </c>
      <c r="W780" s="112">
        <v>200</v>
      </c>
      <c r="X780" s="117" t="s">
        <v>4935</v>
      </c>
      <c r="Y780" s="112">
        <v>66</v>
      </c>
      <c r="Z780" s="112">
        <v>33.479999999999997</v>
      </c>
      <c r="AA780" s="112">
        <v>10000</v>
      </c>
      <c r="AB780" s="112">
        <v>14.4</v>
      </c>
      <c r="AC780" s="112"/>
      <c r="AD780" s="112"/>
      <c r="AE780" s="112">
        <v>400</v>
      </c>
      <c r="AF780" s="94" t="s">
        <v>7170</v>
      </c>
      <c r="AG780" s="112">
        <v>107</v>
      </c>
      <c r="AH780" s="112">
        <v>13663</v>
      </c>
      <c r="AI780" s="115" t="s">
        <v>7169</v>
      </c>
      <c r="AJ780" s="115" t="s">
        <v>7168</v>
      </c>
      <c r="AK780" s="115" t="s">
        <v>6050</v>
      </c>
      <c r="AL780" s="115">
        <v>4</v>
      </c>
      <c r="AM780" s="115">
        <v>2</v>
      </c>
      <c r="AN780" s="115">
        <v>1</v>
      </c>
      <c r="AO780" s="115">
        <v>1</v>
      </c>
      <c r="AP780" s="115"/>
      <c r="AQ780" s="115">
        <v>318</v>
      </c>
      <c r="AR780" s="115" t="s">
        <v>7167</v>
      </c>
      <c r="AS780" s="115" t="s">
        <v>7166</v>
      </c>
      <c r="AT780" s="115" t="s">
        <v>7165</v>
      </c>
      <c r="AU780" s="185">
        <v>30980</v>
      </c>
      <c r="AV780" s="112">
        <v>97.421383647798748</v>
      </c>
      <c r="AW780" s="112"/>
      <c r="AX780" s="112"/>
      <c r="AY780" s="112"/>
      <c r="AZ780" s="112"/>
      <c r="BA780" s="112"/>
      <c r="BB780" s="117"/>
      <c r="BC780" s="117"/>
      <c r="BD780" s="117"/>
      <c r="BE780" s="2002" t="s">
        <v>4908</v>
      </c>
      <c r="BF780" s="109"/>
      <c r="BG780" s="109"/>
      <c r="BH780" s="109"/>
      <c r="BI780" s="109"/>
      <c r="BJ780" s="109"/>
      <c r="BK780" s="117"/>
      <c r="BL780" s="117"/>
      <c r="BM780" s="2002"/>
      <c r="BN780" s="2003" t="s">
        <v>4908</v>
      </c>
      <c r="BO780" s="115"/>
      <c r="BP780" s="115"/>
      <c r="BQ780" s="115"/>
      <c r="BR780" s="115"/>
      <c r="BS780" s="115"/>
      <c r="BT780" s="115"/>
      <c r="BU780" s="115"/>
      <c r="BV780" s="115"/>
      <c r="BW780" s="115"/>
      <c r="BX780" s="115"/>
      <c r="BY780" s="115">
        <v>3</v>
      </c>
      <c r="BZ780" s="115"/>
      <c r="CA780" s="115"/>
      <c r="CB780" s="115"/>
      <c r="CC780" s="115"/>
    </row>
    <row r="781" spans="1:81" s="1971" customFormat="1" ht="16.5" customHeight="1">
      <c r="A781" s="115">
        <v>692</v>
      </c>
      <c r="B781" s="240" t="s">
        <v>7139</v>
      </c>
      <c r="C781" s="115" t="s">
        <v>7164</v>
      </c>
      <c r="D781" s="115" t="s">
        <v>4945</v>
      </c>
      <c r="E781" s="216" t="s">
        <v>5012</v>
      </c>
      <c r="F781" s="240" t="s">
        <v>7163</v>
      </c>
      <c r="G781" s="2145" t="s">
        <v>7162</v>
      </c>
      <c r="H781" s="216"/>
      <c r="I781" s="216" t="s">
        <v>7161</v>
      </c>
      <c r="J781" s="216" t="s">
        <v>4993</v>
      </c>
      <c r="K781" s="216" t="s">
        <v>5981</v>
      </c>
      <c r="L781" s="216" t="s">
        <v>7160</v>
      </c>
      <c r="M781" s="240"/>
      <c r="N781" s="216"/>
      <c r="O781" s="216"/>
      <c r="P781" s="216"/>
      <c r="Q781" s="98"/>
      <c r="R781" s="98"/>
      <c r="S781" s="98"/>
      <c r="T781" s="98"/>
      <c r="U781" s="98"/>
      <c r="V781" s="98"/>
      <c r="W781" s="98"/>
      <c r="X781" s="218"/>
      <c r="Y781" s="98"/>
      <c r="Z781" s="98"/>
      <c r="AA781" s="98"/>
      <c r="AB781" s="98"/>
      <c r="AC781" s="98"/>
      <c r="AD781" s="98"/>
      <c r="AE781" s="112"/>
      <c r="AF781" s="216"/>
      <c r="AG781" s="98"/>
      <c r="AH781" s="98"/>
      <c r="AI781" s="216"/>
      <c r="AJ781" s="216"/>
      <c r="AK781" s="216"/>
      <c r="AL781" s="94"/>
      <c r="AM781" s="94"/>
      <c r="AN781" s="94"/>
      <c r="AO781" s="94"/>
      <c r="AP781" s="94"/>
      <c r="AQ781" s="115" t="s">
        <v>5091</v>
      </c>
      <c r="AR781" s="216"/>
      <c r="AS781" s="216"/>
      <c r="AT781" s="216"/>
      <c r="AU781" s="117" t="s">
        <v>5091</v>
      </c>
      <c r="AV781" s="112"/>
      <c r="AW781" s="98"/>
      <c r="AX781" s="98"/>
      <c r="AY781" s="98"/>
      <c r="AZ781" s="98"/>
      <c r="BA781" s="98"/>
      <c r="BB781" s="240"/>
      <c r="BC781" s="240"/>
      <c r="BD781" s="240"/>
      <c r="BE781" s="240" t="s">
        <v>6464</v>
      </c>
      <c r="BF781" s="221"/>
      <c r="BG781" s="221"/>
      <c r="BH781" s="221"/>
      <c r="BI781" s="221"/>
      <c r="BJ781" s="221"/>
      <c r="BK781" s="240"/>
      <c r="BL781" s="240"/>
      <c r="BM781" s="240"/>
      <c r="BN781" s="2205" t="s">
        <v>6464</v>
      </c>
      <c r="BO781" s="240"/>
      <c r="BP781" s="240"/>
      <c r="BQ781" s="240"/>
      <c r="BR781" s="240"/>
      <c r="BS781" s="240"/>
      <c r="BT781" s="240"/>
      <c r="BU781" s="240"/>
      <c r="BV781" s="240"/>
      <c r="BW781" s="240"/>
      <c r="BX781" s="240"/>
      <c r="BY781" s="240"/>
      <c r="BZ781" s="240"/>
      <c r="CA781" s="240"/>
      <c r="CB781" s="240"/>
      <c r="CC781" s="240"/>
    </row>
    <row r="782" spans="1:81" s="2049" customFormat="1" ht="16.5" customHeight="1">
      <c r="A782" s="2132"/>
      <c r="B782" s="167" t="s">
        <v>7159</v>
      </c>
      <c r="C782" s="2133"/>
      <c r="D782" s="2133"/>
      <c r="E782" s="2134"/>
      <c r="F782" s="229"/>
      <c r="G782" s="2159"/>
      <c r="H782" s="229"/>
      <c r="I782" s="229"/>
      <c r="J782" s="229"/>
      <c r="K782" s="2160"/>
      <c r="L782" s="2160"/>
      <c r="M782" s="2238"/>
      <c r="N782" s="2161"/>
      <c r="O782" s="2161"/>
      <c r="P782" s="2161"/>
      <c r="Q782" s="160"/>
      <c r="R782" s="160"/>
      <c r="S782" s="160"/>
      <c r="T782" s="160"/>
      <c r="U782" s="160"/>
      <c r="V782" s="160"/>
      <c r="W782" s="160"/>
      <c r="X782" s="162"/>
      <c r="Y782" s="160"/>
      <c r="Z782" s="160"/>
      <c r="AA782" s="160"/>
      <c r="AB782" s="160"/>
      <c r="AC782" s="160"/>
      <c r="AD782" s="160"/>
      <c r="AE782" s="160"/>
      <c r="AF782" s="162"/>
      <c r="AG782" s="160"/>
      <c r="AH782" s="160"/>
      <c r="AI782" s="162"/>
      <c r="AJ782" s="162"/>
      <c r="AK782" s="229"/>
      <c r="AL782" s="229"/>
      <c r="AM782" s="229"/>
      <c r="AN782" s="229"/>
      <c r="AO782" s="229"/>
      <c r="AP782" s="229"/>
      <c r="AQ782" s="229"/>
      <c r="AR782" s="229"/>
      <c r="AS782" s="229"/>
      <c r="AT782" s="229"/>
      <c r="AU782" s="160"/>
      <c r="AV782" s="160"/>
      <c r="AW782" s="160"/>
      <c r="AX782" s="160"/>
      <c r="AY782" s="160"/>
      <c r="AZ782" s="160"/>
      <c r="BA782" s="160"/>
      <c r="BB782" s="162"/>
      <c r="BC782" s="162"/>
      <c r="BD782" s="162"/>
      <c r="BE782" s="2239"/>
      <c r="BF782" s="158"/>
      <c r="BG782" s="158"/>
      <c r="BH782" s="158"/>
      <c r="BI782" s="158"/>
      <c r="BJ782" s="158"/>
      <c r="BK782" s="162"/>
      <c r="BL782" s="162"/>
      <c r="BM782" s="162"/>
      <c r="BN782" s="2240"/>
      <c r="BO782" s="229"/>
      <c r="BP782" s="229"/>
      <c r="BQ782" s="229"/>
      <c r="BR782" s="229"/>
      <c r="BS782" s="229"/>
      <c r="BT782" s="229"/>
      <c r="BU782" s="229"/>
      <c r="BV782" s="229"/>
      <c r="BW782" s="229"/>
      <c r="BX782" s="229"/>
      <c r="BY782" s="229"/>
      <c r="BZ782" s="229"/>
      <c r="CA782" s="229"/>
      <c r="CB782" s="229"/>
      <c r="CC782" s="229"/>
    </row>
    <row r="783" spans="1:81" s="1971" customFormat="1" ht="16.5" customHeight="1">
      <c r="A783" s="115">
        <v>693</v>
      </c>
      <c r="B783" s="115" t="s">
        <v>7139</v>
      </c>
      <c r="C783" s="115" t="s">
        <v>7158</v>
      </c>
      <c r="D783" s="115" t="s">
        <v>4927</v>
      </c>
      <c r="E783" s="115" t="s">
        <v>4944</v>
      </c>
      <c r="F783" s="115" t="s">
        <v>7157</v>
      </c>
      <c r="G783" s="1967" t="s">
        <v>7156</v>
      </c>
      <c r="H783" s="115" t="s">
        <v>7155</v>
      </c>
      <c r="I783" s="115" t="s">
        <v>7154</v>
      </c>
      <c r="J783" s="115" t="s">
        <v>4921</v>
      </c>
      <c r="K783" s="2013" t="s">
        <v>7153</v>
      </c>
      <c r="L783" s="2013" t="s">
        <v>7152</v>
      </c>
      <c r="M783" s="2000" t="s">
        <v>7151</v>
      </c>
      <c r="N783" s="2001" t="s">
        <v>4917</v>
      </c>
      <c r="O783" s="2001"/>
      <c r="P783" s="2001" t="s">
        <v>4917</v>
      </c>
      <c r="Q783" s="112">
        <v>2815</v>
      </c>
      <c r="R783" s="112">
        <v>850</v>
      </c>
      <c r="S783" s="112">
        <v>526</v>
      </c>
      <c r="T783" s="112">
        <v>329</v>
      </c>
      <c r="U783" s="112" t="s">
        <v>7150</v>
      </c>
      <c r="V783" s="112">
        <v>197</v>
      </c>
      <c r="W783" s="112">
        <v>219</v>
      </c>
      <c r="X783" s="117" t="s">
        <v>5040</v>
      </c>
      <c r="Y783" s="112"/>
      <c r="Z783" s="112"/>
      <c r="AA783" s="112"/>
      <c r="AB783" s="112">
        <v>15</v>
      </c>
      <c r="AC783" s="112"/>
      <c r="AD783" s="112"/>
      <c r="AE783" s="112">
        <v>118</v>
      </c>
      <c r="AF783" s="94" t="s">
        <v>7149</v>
      </c>
      <c r="AG783" s="112">
        <v>2391</v>
      </c>
      <c r="AH783" s="112">
        <v>2391</v>
      </c>
      <c r="AI783" s="115"/>
      <c r="AJ783" s="115"/>
      <c r="AK783" s="115"/>
      <c r="AL783" s="115"/>
      <c r="AM783" s="115"/>
      <c r="AN783" s="115"/>
      <c r="AO783" s="115"/>
      <c r="AP783" s="115"/>
      <c r="AQ783" s="115" t="s">
        <v>5091</v>
      </c>
      <c r="AR783" s="115" t="s">
        <v>4917</v>
      </c>
      <c r="AS783" s="115" t="s">
        <v>4917</v>
      </c>
      <c r="AT783" s="115" t="s">
        <v>7148</v>
      </c>
      <c r="AU783" s="109" t="s">
        <v>5091</v>
      </c>
      <c r="AV783" s="112"/>
      <c r="AW783" s="112"/>
      <c r="AX783" s="112"/>
      <c r="AY783" s="112"/>
      <c r="AZ783" s="112"/>
      <c r="BA783" s="112"/>
      <c r="BB783" s="117"/>
      <c r="BC783" s="117"/>
      <c r="BD783" s="117"/>
      <c r="BE783" s="2002" t="s">
        <v>4908</v>
      </c>
      <c r="BF783" s="109"/>
      <c r="BG783" s="109"/>
      <c r="BH783" s="109"/>
      <c r="BI783" s="109"/>
      <c r="BJ783" s="109"/>
      <c r="BK783" s="117"/>
      <c r="BL783" s="117"/>
      <c r="BM783" s="2002"/>
      <c r="BN783" s="2003" t="s">
        <v>4908</v>
      </c>
      <c r="BO783" s="115"/>
      <c r="BP783" s="115"/>
      <c r="BQ783" s="115"/>
      <c r="BR783" s="115"/>
      <c r="BS783" s="115"/>
      <c r="BT783" s="115"/>
      <c r="BU783" s="115"/>
      <c r="BV783" s="115"/>
      <c r="BW783" s="115"/>
      <c r="BX783" s="115"/>
      <c r="BY783" s="240">
        <v>2</v>
      </c>
      <c r="BZ783" s="115"/>
      <c r="CA783" s="115"/>
      <c r="CB783" s="115"/>
      <c r="CC783" s="115"/>
    </row>
    <row r="784" spans="1:81" s="187" customFormat="1" ht="16.5" customHeight="1">
      <c r="A784" s="240">
        <v>694</v>
      </c>
      <c r="B784" s="259" t="s">
        <v>2454</v>
      </c>
      <c r="C784" s="259" t="s">
        <v>2484</v>
      </c>
      <c r="D784" s="259" t="s">
        <v>5624</v>
      </c>
      <c r="E784" s="259" t="s">
        <v>4944</v>
      </c>
      <c r="F784" s="259" t="s">
        <v>7147</v>
      </c>
      <c r="G784" s="2273" t="s">
        <v>7146</v>
      </c>
      <c r="H784" s="94" t="s">
        <v>7145</v>
      </c>
      <c r="I784" s="94" t="s">
        <v>5586</v>
      </c>
      <c r="J784" s="115" t="s">
        <v>4921</v>
      </c>
      <c r="K784" s="94" t="s">
        <v>10622</v>
      </c>
      <c r="L784" s="94" t="s">
        <v>7144</v>
      </c>
      <c r="M784" s="2000" t="s">
        <v>7143</v>
      </c>
      <c r="N784" s="94" t="s">
        <v>4953</v>
      </c>
      <c r="O784" s="94"/>
      <c r="P784" s="94" t="s">
        <v>4953</v>
      </c>
      <c r="Q784" s="112">
        <v>1759.73</v>
      </c>
      <c r="R784" s="112">
        <v>5869.59</v>
      </c>
      <c r="S784" s="112">
        <v>6131</v>
      </c>
      <c r="T784" s="112">
        <v>5870</v>
      </c>
      <c r="U784" s="112" t="s">
        <v>7142</v>
      </c>
      <c r="V784" s="112">
        <v>261</v>
      </c>
      <c r="W784" s="112">
        <v>440</v>
      </c>
      <c r="X784" s="117" t="s">
        <v>4935</v>
      </c>
      <c r="Y784" s="112">
        <v>681.01</v>
      </c>
      <c r="Z784" s="112">
        <v>185.13</v>
      </c>
      <c r="AA784" s="112">
        <v>30000</v>
      </c>
      <c r="AB784" s="112">
        <v>288.83</v>
      </c>
      <c r="AC784" s="169"/>
      <c r="AD784" s="169"/>
      <c r="AE784" s="112">
        <v>100</v>
      </c>
      <c r="AF784" s="259" t="s">
        <v>7141</v>
      </c>
      <c r="AG784" s="112"/>
      <c r="AH784" s="112">
        <v>27038</v>
      </c>
      <c r="AI784" s="258"/>
      <c r="AJ784" s="258"/>
      <c r="AK784" s="94" t="s">
        <v>4911</v>
      </c>
      <c r="AL784" s="94">
        <v>3</v>
      </c>
      <c r="AM784" s="94">
        <v>1</v>
      </c>
      <c r="AN784" s="258"/>
      <c r="AO784" s="94">
        <v>1</v>
      </c>
      <c r="AP784" s="94">
        <v>1</v>
      </c>
      <c r="AQ784" s="94">
        <v>261</v>
      </c>
      <c r="AR784" s="115" t="s">
        <v>4910</v>
      </c>
      <c r="AS784" s="94" t="s">
        <v>4953</v>
      </c>
      <c r="AT784" s="94" t="s">
        <v>7140</v>
      </c>
      <c r="AU784" s="109">
        <v>10000</v>
      </c>
      <c r="AV784" s="112">
        <v>38.314176245210732</v>
      </c>
      <c r="AW784" s="169"/>
      <c r="AX784" s="169"/>
      <c r="AY784" s="169"/>
      <c r="AZ784" s="169"/>
      <c r="BA784" s="169"/>
      <c r="BB784" s="2027"/>
      <c r="BC784" s="2027"/>
      <c r="BD784" s="2027"/>
      <c r="BE784" s="94" t="s">
        <v>4908</v>
      </c>
      <c r="BF784" s="174"/>
      <c r="BG784" s="174"/>
      <c r="BH784" s="174"/>
      <c r="BI784" s="174"/>
      <c r="BJ784" s="174"/>
      <c r="BK784" s="2027"/>
      <c r="BL784" s="2027"/>
      <c r="BM784" s="2027"/>
      <c r="BN784" s="2073" t="s">
        <v>4908</v>
      </c>
      <c r="BO784" s="94">
        <v>2</v>
      </c>
      <c r="BP784" s="258"/>
      <c r="BQ784" s="94">
        <v>2</v>
      </c>
      <c r="BR784" s="94">
        <v>2</v>
      </c>
      <c r="BS784" s="94">
        <v>4</v>
      </c>
      <c r="BT784" s="258"/>
      <c r="BU784" s="258"/>
      <c r="BV784" s="258"/>
      <c r="BW784" s="258"/>
      <c r="BX784" s="258"/>
      <c r="BY784" s="258"/>
      <c r="BZ784" s="258"/>
      <c r="CA784" s="258"/>
      <c r="CB784" s="258"/>
      <c r="CC784" s="258"/>
    </row>
    <row r="785" spans="1:81" s="1971" customFormat="1" ht="16.5" customHeight="1">
      <c r="A785" s="240">
        <v>695</v>
      </c>
      <c r="B785" s="186" t="s">
        <v>7139</v>
      </c>
      <c r="C785" s="186" t="s">
        <v>7138</v>
      </c>
      <c r="D785" s="186" t="s">
        <v>4927</v>
      </c>
      <c r="E785" s="94" t="s">
        <v>4944</v>
      </c>
      <c r="F785" s="186" t="s">
        <v>7137</v>
      </c>
      <c r="G785" s="1999" t="s">
        <v>7136</v>
      </c>
      <c r="H785" s="94" t="s">
        <v>7135</v>
      </c>
      <c r="I785" s="115" t="s">
        <v>7134</v>
      </c>
      <c r="J785" s="115" t="s">
        <v>4921</v>
      </c>
      <c r="K785" s="2013" t="s">
        <v>7133</v>
      </c>
      <c r="L785" s="2013" t="s">
        <v>7132</v>
      </c>
      <c r="M785" s="2000" t="s">
        <v>7131</v>
      </c>
      <c r="N785" s="2001" t="s">
        <v>4953</v>
      </c>
      <c r="O785" s="2001"/>
      <c r="P785" s="2001" t="s">
        <v>4917</v>
      </c>
      <c r="Q785" s="112">
        <v>2364</v>
      </c>
      <c r="R785" s="112">
        <v>5882</v>
      </c>
      <c r="S785" s="112">
        <v>1644</v>
      </c>
      <c r="T785" s="112">
        <v>1444</v>
      </c>
      <c r="U785" s="91" t="s">
        <v>5141</v>
      </c>
      <c r="V785" s="112">
        <v>200</v>
      </c>
      <c r="W785" s="112">
        <v>711</v>
      </c>
      <c r="X785" s="96" t="s">
        <v>4935</v>
      </c>
      <c r="Y785" s="112">
        <v>370</v>
      </c>
      <c r="Z785" s="112">
        <v>320</v>
      </c>
      <c r="AA785" s="112">
        <v>33000</v>
      </c>
      <c r="AB785" s="112">
        <v>671</v>
      </c>
      <c r="AC785" s="112"/>
      <c r="AD785" s="112"/>
      <c r="AE785" s="112"/>
      <c r="AF785" s="94" t="s">
        <v>7130</v>
      </c>
      <c r="AG785" s="91"/>
      <c r="AH785" s="112">
        <v>12311</v>
      </c>
      <c r="AI785" s="115"/>
      <c r="AJ785" s="115"/>
      <c r="AK785" s="115" t="s">
        <v>5183</v>
      </c>
      <c r="AL785" s="115">
        <v>9</v>
      </c>
      <c r="AM785" s="115">
        <v>2</v>
      </c>
      <c r="AN785" s="115">
        <v>2</v>
      </c>
      <c r="AO785" s="115">
        <v>3</v>
      </c>
      <c r="AP785" s="115">
        <v>2</v>
      </c>
      <c r="AQ785" s="115">
        <v>245</v>
      </c>
      <c r="AR785" s="115" t="s">
        <v>4910</v>
      </c>
      <c r="AS785" s="115" t="s">
        <v>7129</v>
      </c>
      <c r="AT785" s="115" t="s">
        <v>7128</v>
      </c>
      <c r="AU785" s="109">
        <v>7582</v>
      </c>
      <c r="AV785" s="112">
        <v>30.946938775510205</v>
      </c>
      <c r="AW785" s="91"/>
      <c r="AX785" s="91"/>
      <c r="AY785" s="91"/>
      <c r="AZ785" s="91"/>
      <c r="BA785" s="91"/>
      <c r="BB785" s="115"/>
      <c r="BC785" s="115"/>
      <c r="BD785" s="115"/>
      <c r="BE785" s="2002" t="s">
        <v>4908</v>
      </c>
      <c r="BF785" s="90"/>
      <c r="BG785" s="90"/>
      <c r="BH785" s="90"/>
      <c r="BI785" s="90"/>
      <c r="BJ785" s="90"/>
      <c r="BK785" s="115"/>
      <c r="BL785" s="115"/>
      <c r="BM785" s="115"/>
      <c r="BN785" s="2003" t="s">
        <v>4908</v>
      </c>
      <c r="BO785" s="115">
        <v>2</v>
      </c>
      <c r="BP785" s="115"/>
      <c r="BQ785" s="115">
        <v>2</v>
      </c>
      <c r="BR785" s="115">
        <v>1</v>
      </c>
      <c r="BS785" s="115">
        <v>1</v>
      </c>
      <c r="BT785" s="115"/>
      <c r="BU785" s="115">
        <v>1</v>
      </c>
      <c r="BV785" s="115"/>
      <c r="BW785" s="115"/>
      <c r="BX785" s="115"/>
      <c r="BY785" s="240"/>
      <c r="BZ785" s="240"/>
      <c r="CA785" s="240"/>
      <c r="CB785" s="240"/>
      <c r="CC785" s="240"/>
    </row>
    <row r="786" spans="1:81" s="2049" customFormat="1" ht="16.5" customHeight="1">
      <c r="A786" s="2132"/>
      <c r="B786" s="167" t="s">
        <v>7127</v>
      </c>
      <c r="C786" s="2133"/>
      <c r="D786" s="2133">
        <v>23</v>
      </c>
      <c r="E786" s="2134"/>
      <c r="F786" s="229"/>
      <c r="G786" s="2159"/>
      <c r="H786" s="229"/>
      <c r="I786" s="229"/>
      <c r="J786" s="229"/>
      <c r="K786" s="2160"/>
      <c r="L786" s="2160"/>
      <c r="M786" s="2238"/>
      <c r="N786" s="2161"/>
      <c r="O786" s="2161"/>
      <c r="P786" s="2161"/>
      <c r="Q786" s="160"/>
      <c r="R786" s="160"/>
      <c r="S786" s="160"/>
      <c r="T786" s="160"/>
      <c r="U786" s="160"/>
      <c r="V786" s="160"/>
      <c r="W786" s="160"/>
      <c r="X786" s="162"/>
      <c r="Y786" s="160"/>
      <c r="Z786" s="160"/>
      <c r="AA786" s="160"/>
      <c r="AB786" s="160"/>
      <c r="AC786" s="160"/>
      <c r="AD786" s="160"/>
      <c r="AE786" s="160"/>
      <c r="AF786" s="317"/>
      <c r="AG786" s="160"/>
      <c r="AH786" s="160"/>
      <c r="AI786" s="162"/>
      <c r="AJ786" s="162"/>
      <c r="AK786" s="229"/>
      <c r="AL786" s="229"/>
      <c r="AM786" s="229"/>
      <c r="AN786" s="229"/>
      <c r="AO786" s="229"/>
      <c r="AP786" s="229"/>
      <c r="AQ786" s="229"/>
      <c r="AR786" s="229"/>
      <c r="AS786" s="229"/>
      <c r="AT786" s="229"/>
      <c r="AU786" s="160"/>
      <c r="AV786" s="160"/>
      <c r="AW786" s="160"/>
      <c r="AX786" s="160"/>
      <c r="AY786" s="160"/>
      <c r="AZ786" s="160"/>
      <c r="BA786" s="160"/>
      <c r="BB786" s="162"/>
      <c r="BC786" s="162"/>
      <c r="BD786" s="162"/>
      <c r="BE786" s="2239"/>
      <c r="BF786" s="158"/>
      <c r="BG786" s="158"/>
      <c r="BH786" s="158"/>
      <c r="BI786" s="158"/>
      <c r="BJ786" s="158"/>
      <c r="BK786" s="162"/>
      <c r="BL786" s="162"/>
      <c r="BM786" s="162"/>
      <c r="BN786" s="2240"/>
      <c r="BO786" s="229"/>
      <c r="BP786" s="229"/>
      <c r="BQ786" s="229"/>
      <c r="BR786" s="229"/>
      <c r="BS786" s="229"/>
      <c r="BT786" s="229"/>
      <c r="BU786" s="229"/>
      <c r="BV786" s="229"/>
      <c r="BW786" s="229"/>
      <c r="BX786" s="229"/>
      <c r="BY786" s="229"/>
      <c r="BZ786" s="229"/>
      <c r="CA786" s="229"/>
      <c r="CB786" s="229"/>
      <c r="CC786" s="229"/>
    </row>
    <row r="787" spans="1:81" s="2049" customFormat="1" ht="16.5" customHeight="1">
      <c r="A787" s="387"/>
      <c r="B787" s="75" t="s">
        <v>7126</v>
      </c>
      <c r="C787" s="2187"/>
      <c r="D787" s="2187">
        <v>65</v>
      </c>
      <c r="E787" s="2188"/>
      <c r="F787" s="67"/>
      <c r="G787" s="2189"/>
      <c r="H787" s="67"/>
      <c r="I787" s="67"/>
      <c r="J787" s="67"/>
      <c r="K787" s="2190"/>
      <c r="L787" s="2190"/>
      <c r="M787" s="2241"/>
      <c r="N787" s="2191"/>
      <c r="O787" s="2191"/>
      <c r="P787" s="2191"/>
      <c r="Q787" s="66"/>
      <c r="R787" s="66"/>
      <c r="S787" s="66"/>
      <c r="T787" s="66"/>
      <c r="U787" s="66"/>
      <c r="V787" s="66"/>
      <c r="W787" s="66"/>
      <c r="X787" s="68"/>
      <c r="Y787" s="66"/>
      <c r="Z787" s="66"/>
      <c r="AA787" s="66"/>
      <c r="AB787" s="66"/>
      <c r="AC787" s="66"/>
      <c r="AD787" s="66"/>
      <c r="AE787" s="66"/>
      <c r="AF787" s="2242"/>
      <c r="AG787" s="66"/>
      <c r="AH787" s="66"/>
      <c r="AI787" s="68"/>
      <c r="AJ787" s="68"/>
      <c r="AK787" s="67"/>
      <c r="AL787" s="67"/>
      <c r="AM787" s="67"/>
      <c r="AN787" s="67"/>
      <c r="AO787" s="67"/>
      <c r="AP787" s="67"/>
      <c r="AQ787" s="67"/>
      <c r="AR787" s="67"/>
      <c r="AS787" s="67"/>
      <c r="AT787" s="67"/>
      <c r="AU787" s="66"/>
      <c r="AV787" s="66"/>
      <c r="AW787" s="66"/>
      <c r="AX787" s="66"/>
      <c r="AY787" s="66"/>
      <c r="AZ787" s="66"/>
      <c r="BA787" s="66"/>
      <c r="BB787" s="68"/>
      <c r="BC787" s="68"/>
      <c r="BD787" s="68"/>
      <c r="BE787" s="2243"/>
      <c r="BF787" s="63"/>
      <c r="BG787" s="63"/>
      <c r="BH787" s="63"/>
      <c r="BI787" s="63"/>
      <c r="BJ787" s="63"/>
      <c r="BK787" s="68"/>
      <c r="BL787" s="68"/>
      <c r="BM787" s="68"/>
      <c r="BN787" s="2244"/>
      <c r="BO787" s="67"/>
      <c r="BP787" s="67"/>
      <c r="BQ787" s="67"/>
      <c r="BR787" s="67"/>
      <c r="BS787" s="67"/>
      <c r="BT787" s="67"/>
      <c r="BU787" s="67"/>
      <c r="BV787" s="67"/>
      <c r="BW787" s="67"/>
      <c r="BX787" s="67"/>
      <c r="BY787" s="67"/>
      <c r="BZ787" s="67"/>
      <c r="CA787" s="67"/>
      <c r="CB787" s="67"/>
      <c r="CC787" s="67"/>
    </row>
    <row r="788" spans="1:81" s="1971" customFormat="1" ht="16.5" customHeight="1">
      <c r="A788" s="492"/>
      <c r="B788" s="492" t="s">
        <v>6637</v>
      </c>
      <c r="C788" s="492"/>
      <c r="D788" s="492"/>
      <c r="E788" s="492"/>
      <c r="F788" s="492"/>
      <c r="G788" s="2245"/>
      <c r="H788" s="492"/>
      <c r="I788" s="492"/>
      <c r="J788" s="492"/>
      <c r="K788" s="492"/>
      <c r="L788" s="492"/>
      <c r="M788" s="115"/>
      <c r="N788" s="492"/>
      <c r="O788" s="492"/>
      <c r="P788" s="492"/>
      <c r="Q788" s="493"/>
      <c r="R788" s="493"/>
      <c r="S788" s="493"/>
      <c r="T788" s="493"/>
      <c r="U788" s="493"/>
      <c r="V788" s="493"/>
      <c r="W788" s="493"/>
      <c r="X788" s="1997"/>
      <c r="Y788" s="493"/>
      <c r="Z788" s="493"/>
      <c r="AA788" s="493"/>
      <c r="AB788" s="493"/>
      <c r="AC788" s="493"/>
      <c r="AD788" s="493"/>
      <c r="AE788" s="112"/>
      <c r="AF788" s="492"/>
      <c r="AG788" s="493"/>
      <c r="AH788" s="493"/>
      <c r="AI788" s="492"/>
      <c r="AJ788" s="492"/>
      <c r="AK788" s="492"/>
      <c r="AL788" s="492"/>
      <c r="AM788" s="492"/>
      <c r="AN788" s="492"/>
      <c r="AO788" s="492"/>
      <c r="AP788" s="492"/>
      <c r="AQ788" s="492"/>
      <c r="AR788" s="492"/>
      <c r="AS788" s="492"/>
      <c r="AT788" s="492"/>
      <c r="AU788" s="181"/>
      <c r="AV788" s="181"/>
      <c r="AW788" s="493"/>
      <c r="AX788" s="493"/>
      <c r="AY788" s="493"/>
      <c r="AZ788" s="493"/>
      <c r="BA788" s="493"/>
      <c r="BB788" s="1997"/>
      <c r="BC788" s="1997"/>
      <c r="BD788" s="492"/>
      <c r="BE788" s="492"/>
      <c r="BF788" s="181"/>
      <c r="BG788" s="181"/>
      <c r="BH788" s="181"/>
      <c r="BI788" s="181"/>
      <c r="BJ788" s="181"/>
      <c r="BK788" s="1997"/>
      <c r="BL788" s="1997"/>
      <c r="BM788" s="492"/>
      <c r="BN788" s="1998"/>
      <c r="BO788" s="492"/>
      <c r="BP788" s="492"/>
      <c r="BQ788" s="492"/>
      <c r="BR788" s="492"/>
      <c r="BS788" s="492"/>
      <c r="BT788" s="492"/>
      <c r="BU788" s="492"/>
      <c r="BV788" s="492"/>
      <c r="BW788" s="492"/>
      <c r="BX788" s="492"/>
      <c r="BY788" s="492"/>
      <c r="BZ788" s="492"/>
      <c r="CA788" s="492"/>
      <c r="CB788" s="492"/>
      <c r="CC788" s="492"/>
    </row>
    <row r="789" spans="1:81" s="1971" customFormat="1" ht="16.5" customHeight="1">
      <c r="A789" s="115">
        <v>696</v>
      </c>
      <c r="B789" s="94" t="s">
        <v>2655</v>
      </c>
      <c r="C789" s="94" t="s">
        <v>2660</v>
      </c>
      <c r="D789" s="94" t="s">
        <v>43</v>
      </c>
      <c r="E789" s="94" t="s">
        <v>4926</v>
      </c>
      <c r="F789" s="94" t="s">
        <v>7125</v>
      </c>
      <c r="G789" s="2273" t="s">
        <v>7124</v>
      </c>
      <c r="H789" s="94" t="s">
        <v>7123</v>
      </c>
      <c r="I789" s="94" t="s">
        <v>7122</v>
      </c>
      <c r="J789" s="115" t="s">
        <v>4993</v>
      </c>
      <c r="K789" s="94" t="s">
        <v>5569</v>
      </c>
      <c r="L789" s="94" t="s">
        <v>7121</v>
      </c>
      <c r="M789" s="259" t="s">
        <v>7120</v>
      </c>
      <c r="N789" s="2001" t="s">
        <v>4953</v>
      </c>
      <c r="O789" s="94"/>
      <c r="P789" s="94" t="s">
        <v>4993</v>
      </c>
      <c r="Q789" s="112">
        <v>135627</v>
      </c>
      <c r="R789" s="112">
        <v>28438</v>
      </c>
      <c r="S789" s="112">
        <v>6718</v>
      </c>
      <c r="T789" s="112">
        <v>5916</v>
      </c>
      <c r="U789" s="112" t="s">
        <v>7119</v>
      </c>
      <c r="V789" s="112">
        <v>802</v>
      </c>
      <c r="W789" s="112">
        <v>7319</v>
      </c>
      <c r="X789" s="117" t="s">
        <v>5029</v>
      </c>
      <c r="Y789" s="112">
        <v>482</v>
      </c>
      <c r="Z789" s="112">
        <v>200</v>
      </c>
      <c r="AA789" s="112">
        <v>74858</v>
      </c>
      <c r="AB789" s="112">
        <v>2977</v>
      </c>
      <c r="AC789" s="112">
        <v>120.21</v>
      </c>
      <c r="AD789" s="112">
        <v>130</v>
      </c>
      <c r="AE789" s="112">
        <v>208</v>
      </c>
      <c r="AF789" s="94" t="s">
        <v>7118</v>
      </c>
      <c r="AG789" s="112">
        <v>169321</v>
      </c>
      <c r="AH789" s="112">
        <v>263953</v>
      </c>
      <c r="AI789" s="94" t="s">
        <v>7117</v>
      </c>
      <c r="AJ789" s="94" t="s">
        <v>7116</v>
      </c>
      <c r="AK789" s="94" t="s">
        <v>5593</v>
      </c>
      <c r="AL789" s="94">
        <v>28</v>
      </c>
      <c r="AM789" s="94">
        <v>4</v>
      </c>
      <c r="AN789" s="94">
        <v>20</v>
      </c>
      <c r="AO789" s="94">
        <v>4</v>
      </c>
      <c r="AP789" s="94"/>
      <c r="AQ789" s="94">
        <v>360</v>
      </c>
      <c r="AR789" s="115" t="s">
        <v>4986</v>
      </c>
      <c r="AS789" s="115" t="s">
        <v>7115</v>
      </c>
      <c r="AT789" s="94" t="s">
        <v>7114</v>
      </c>
      <c r="AU789" s="109">
        <v>653651</v>
      </c>
      <c r="AV789" s="112">
        <v>1815.6972222222223</v>
      </c>
      <c r="AW789" s="112"/>
      <c r="AX789" s="112"/>
      <c r="AY789" s="112"/>
      <c r="AZ789" s="112"/>
      <c r="BA789" s="112"/>
      <c r="BB789" s="117"/>
      <c r="BC789" s="117"/>
      <c r="BD789" s="94"/>
      <c r="BE789" s="94" t="s">
        <v>5128</v>
      </c>
      <c r="BF789" s="109"/>
      <c r="BG789" s="109"/>
      <c r="BH789" s="109"/>
      <c r="BI789" s="109"/>
      <c r="BJ789" s="109"/>
      <c r="BK789" s="117"/>
      <c r="BL789" s="117"/>
      <c r="BM789" s="94"/>
      <c r="BN789" s="2073" t="s">
        <v>5128</v>
      </c>
      <c r="BO789" s="94">
        <v>16</v>
      </c>
      <c r="BP789" s="94">
        <v>4</v>
      </c>
      <c r="BQ789" s="94">
        <v>12</v>
      </c>
      <c r="BR789" s="94">
        <v>1</v>
      </c>
      <c r="BS789" s="94">
        <v>37</v>
      </c>
      <c r="BT789" s="94">
        <v>28</v>
      </c>
      <c r="BU789" s="94">
        <v>60</v>
      </c>
      <c r="BV789" s="94">
        <v>2</v>
      </c>
      <c r="BW789" s="94"/>
      <c r="BX789" s="94"/>
      <c r="BY789" s="94"/>
      <c r="BZ789" s="94"/>
      <c r="CA789" s="94"/>
      <c r="CB789" s="94"/>
      <c r="CC789" s="94"/>
    </row>
    <row r="790" spans="1:81" s="1971" customFormat="1" ht="16.5" customHeight="1">
      <c r="A790" s="94">
        <v>697</v>
      </c>
      <c r="B790" s="115" t="s">
        <v>6637</v>
      </c>
      <c r="C790" s="115" t="s">
        <v>7113</v>
      </c>
      <c r="D790" s="115" t="s">
        <v>5574</v>
      </c>
      <c r="E790" s="115" t="s">
        <v>4944</v>
      </c>
      <c r="F790" s="240" t="s">
        <v>7112</v>
      </c>
      <c r="G790" s="1967" t="s">
        <v>7111</v>
      </c>
      <c r="H790" s="115" t="s">
        <v>7110</v>
      </c>
      <c r="I790" s="115" t="s">
        <v>7109</v>
      </c>
      <c r="J790" s="115" t="s">
        <v>4921</v>
      </c>
      <c r="K790" s="2013" t="s">
        <v>7108</v>
      </c>
      <c r="L790" s="2013" t="s">
        <v>7107</v>
      </c>
      <c r="M790" s="216" t="s">
        <v>7106</v>
      </c>
      <c r="N790" s="2010" t="s">
        <v>4921</v>
      </c>
      <c r="O790" s="2001" t="s">
        <v>4936</v>
      </c>
      <c r="P790" s="2001" t="s">
        <v>4993</v>
      </c>
      <c r="Q790" s="98">
        <v>123592</v>
      </c>
      <c r="R790" s="112">
        <v>7703</v>
      </c>
      <c r="S790" s="98">
        <v>2363</v>
      </c>
      <c r="T790" s="98">
        <v>2044</v>
      </c>
      <c r="U790" s="98" t="s">
        <v>7105</v>
      </c>
      <c r="V790" s="98">
        <v>319</v>
      </c>
      <c r="W790" s="98">
        <v>160</v>
      </c>
      <c r="X790" s="218" t="s">
        <v>4935</v>
      </c>
      <c r="Y790" s="98">
        <v>370</v>
      </c>
      <c r="Z790" s="98">
        <v>69</v>
      </c>
      <c r="AA790" s="98">
        <v>1152</v>
      </c>
      <c r="AB790" s="98">
        <v>12154</v>
      </c>
      <c r="AC790" s="98">
        <v>48</v>
      </c>
      <c r="AD790" s="98">
        <v>432</v>
      </c>
      <c r="AE790" s="112">
        <v>222</v>
      </c>
      <c r="AF790" s="216" t="s">
        <v>7104</v>
      </c>
      <c r="AG790" s="98">
        <v>3778</v>
      </c>
      <c r="AH790" s="98">
        <v>19980</v>
      </c>
      <c r="AI790" s="115"/>
      <c r="AJ790" s="115"/>
      <c r="AK790" s="115" t="s">
        <v>5183</v>
      </c>
      <c r="AL790" s="240">
        <v>14</v>
      </c>
      <c r="AM790" s="240"/>
      <c r="AN790" s="240">
        <v>12</v>
      </c>
      <c r="AO790" s="240">
        <v>2</v>
      </c>
      <c r="AP790" s="240"/>
      <c r="AQ790" s="115">
        <v>272</v>
      </c>
      <c r="AR790" s="240" t="s">
        <v>6591</v>
      </c>
      <c r="AS790" s="240" t="s">
        <v>6591</v>
      </c>
      <c r="AT790" s="115" t="s">
        <v>5193</v>
      </c>
      <c r="AU790" s="109">
        <v>89773</v>
      </c>
      <c r="AV790" s="112">
        <v>330.04779411764707</v>
      </c>
      <c r="AW790" s="98">
        <v>2000</v>
      </c>
      <c r="AX790" s="98">
        <v>1000</v>
      </c>
      <c r="AY790" s="98">
        <v>1000</v>
      </c>
      <c r="AZ790" s="98">
        <v>1000</v>
      </c>
      <c r="BA790" s="98">
        <v>2000</v>
      </c>
      <c r="BB790" s="374">
        <v>50</v>
      </c>
      <c r="BC790" s="374" t="s">
        <v>7103</v>
      </c>
      <c r="BD790" s="374" t="s">
        <v>7102</v>
      </c>
      <c r="BE790" s="2011" t="s">
        <v>7101</v>
      </c>
      <c r="BF790" s="109"/>
      <c r="BG790" s="109"/>
      <c r="BH790" s="109"/>
      <c r="BI790" s="109"/>
      <c r="BJ790" s="109"/>
      <c r="BK790" s="117"/>
      <c r="BL790" s="117"/>
      <c r="BM790" s="2002"/>
      <c r="BN790" s="2012" t="s">
        <v>7100</v>
      </c>
      <c r="BO790" s="115"/>
      <c r="BP790" s="115"/>
      <c r="BQ790" s="115"/>
      <c r="BR790" s="115"/>
      <c r="BS790" s="115">
        <v>11</v>
      </c>
      <c r="BT790" s="115"/>
      <c r="BU790" s="115">
        <v>191</v>
      </c>
      <c r="BV790" s="115"/>
      <c r="BW790" s="115"/>
      <c r="BX790" s="115"/>
      <c r="BY790" s="115"/>
      <c r="BZ790" s="115"/>
      <c r="CA790" s="115"/>
      <c r="CB790" s="115"/>
      <c r="CC790" s="115"/>
    </row>
    <row r="791" spans="1:81" s="1971" customFormat="1" ht="16.5" customHeight="1">
      <c r="A791" s="240">
        <v>698</v>
      </c>
      <c r="B791" s="240" t="s">
        <v>6637</v>
      </c>
      <c r="C791" s="240" t="s">
        <v>7099</v>
      </c>
      <c r="D791" s="240" t="s">
        <v>43</v>
      </c>
      <c r="E791" s="240" t="s">
        <v>4926</v>
      </c>
      <c r="F791" s="240" t="s">
        <v>7098</v>
      </c>
      <c r="G791" s="2008" t="s">
        <v>7097</v>
      </c>
      <c r="H791" s="240" t="s">
        <v>7096</v>
      </c>
      <c r="I791" s="240" t="s">
        <v>7095</v>
      </c>
      <c r="J791" s="240" t="s">
        <v>4921</v>
      </c>
      <c r="K791" s="240" t="s">
        <v>6874</v>
      </c>
      <c r="L791" s="240" t="s">
        <v>7094</v>
      </c>
      <c r="M791" s="2030" t="s">
        <v>7093</v>
      </c>
      <c r="N791" s="2010" t="s">
        <v>4917</v>
      </c>
      <c r="O791" s="2010"/>
      <c r="P791" s="2010" t="s">
        <v>4921</v>
      </c>
      <c r="Q791" s="98">
        <v>23975</v>
      </c>
      <c r="R791" s="112">
        <v>9086</v>
      </c>
      <c r="S791" s="98">
        <v>3860</v>
      </c>
      <c r="T791" s="98">
        <v>3712</v>
      </c>
      <c r="U791" s="98"/>
      <c r="V791" s="98">
        <v>148</v>
      </c>
      <c r="W791" s="98">
        <v>730</v>
      </c>
      <c r="X791" s="218" t="s">
        <v>4935</v>
      </c>
      <c r="Y791" s="112">
        <v>180</v>
      </c>
      <c r="Z791" s="112"/>
      <c r="AA791" s="112"/>
      <c r="AB791" s="112">
        <v>277</v>
      </c>
      <c r="AC791" s="98"/>
      <c r="AD791" s="98"/>
      <c r="AE791" s="112">
        <v>109</v>
      </c>
      <c r="AF791" s="240" t="s">
        <v>5959</v>
      </c>
      <c r="AG791" s="98">
        <v>20320</v>
      </c>
      <c r="AH791" s="98">
        <v>20320</v>
      </c>
      <c r="AI791" s="240"/>
      <c r="AJ791" s="240"/>
      <c r="AK791" s="240"/>
      <c r="AL791" s="240"/>
      <c r="AM791" s="240"/>
      <c r="AN791" s="240"/>
      <c r="AO791" s="240"/>
      <c r="AP791" s="115"/>
      <c r="AQ791" s="115">
        <v>68</v>
      </c>
      <c r="AR791" s="94" t="s">
        <v>4932</v>
      </c>
      <c r="AS791" s="94" t="s">
        <v>4932</v>
      </c>
      <c r="AT791" s="115" t="s">
        <v>5922</v>
      </c>
      <c r="AU791" s="109">
        <v>4585</v>
      </c>
      <c r="AV791" s="112">
        <v>67.42647058823529</v>
      </c>
      <c r="AW791" s="112"/>
      <c r="AX791" s="112"/>
      <c r="AY791" s="112"/>
      <c r="AZ791" s="112"/>
      <c r="BA791" s="112"/>
      <c r="BB791" s="117"/>
      <c r="BC791" s="117"/>
      <c r="BD791" s="2002"/>
      <c r="BE791" s="2002" t="s">
        <v>4908</v>
      </c>
      <c r="BF791" s="109"/>
      <c r="BG791" s="109"/>
      <c r="BH791" s="109"/>
      <c r="BI791" s="221"/>
      <c r="BJ791" s="221"/>
      <c r="BK791" s="218"/>
      <c r="BL791" s="218"/>
      <c r="BM791" s="2011"/>
      <c r="BN791" s="2012"/>
      <c r="BO791" s="115"/>
      <c r="BP791" s="115"/>
      <c r="BQ791" s="115"/>
      <c r="BR791" s="115"/>
      <c r="BS791" s="115">
        <v>6</v>
      </c>
      <c r="BT791" s="240"/>
      <c r="BU791" s="240">
        <v>13</v>
      </c>
      <c r="BV791" s="240"/>
      <c r="BW791" s="240"/>
      <c r="BX791" s="240"/>
      <c r="BY791" s="240" t="s">
        <v>4999</v>
      </c>
      <c r="BZ791" s="240"/>
      <c r="CA791" s="240"/>
      <c r="CB791" s="240"/>
      <c r="CC791" s="240"/>
    </row>
    <row r="792" spans="1:81" s="2049" customFormat="1" ht="16.5" customHeight="1">
      <c r="A792" s="2132"/>
      <c r="B792" s="167" t="s">
        <v>7092</v>
      </c>
      <c r="C792" s="2133"/>
      <c r="D792" s="2133">
        <v>3</v>
      </c>
      <c r="E792" s="2134"/>
      <c r="F792" s="229"/>
      <c r="G792" s="2159"/>
      <c r="H792" s="229"/>
      <c r="I792" s="229"/>
      <c r="J792" s="229"/>
      <c r="K792" s="2160"/>
      <c r="L792" s="2160"/>
      <c r="M792" s="2238"/>
      <c r="N792" s="2161"/>
      <c r="O792" s="2161"/>
      <c r="P792" s="2161"/>
      <c r="Q792" s="160"/>
      <c r="R792" s="160"/>
      <c r="S792" s="160"/>
      <c r="T792" s="160"/>
      <c r="U792" s="160"/>
      <c r="V792" s="160"/>
      <c r="W792" s="160"/>
      <c r="X792" s="162"/>
      <c r="Y792" s="160"/>
      <c r="Z792" s="160"/>
      <c r="AA792" s="160"/>
      <c r="AB792" s="160"/>
      <c r="AC792" s="160"/>
      <c r="AD792" s="160"/>
      <c r="AE792" s="160"/>
      <c r="AF792" s="317"/>
      <c r="AG792" s="160"/>
      <c r="AH792" s="160"/>
      <c r="AI792" s="162"/>
      <c r="AJ792" s="162"/>
      <c r="AK792" s="229"/>
      <c r="AL792" s="229"/>
      <c r="AM792" s="229"/>
      <c r="AN792" s="229"/>
      <c r="AO792" s="229"/>
      <c r="AP792" s="229"/>
      <c r="AQ792" s="229"/>
      <c r="AR792" s="229"/>
      <c r="AS792" s="229"/>
      <c r="AT792" s="229"/>
      <c r="AU792" s="160"/>
      <c r="AV792" s="160"/>
      <c r="AW792" s="160"/>
      <c r="AX792" s="160"/>
      <c r="AY792" s="160"/>
      <c r="AZ792" s="160"/>
      <c r="BA792" s="160"/>
      <c r="BB792" s="162"/>
      <c r="BC792" s="162"/>
      <c r="BD792" s="162"/>
      <c r="BE792" s="2239"/>
      <c r="BF792" s="158"/>
      <c r="BG792" s="158"/>
      <c r="BH792" s="158"/>
      <c r="BI792" s="158"/>
      <c r="BJ792" s="158"/>
      <c r="BK792" s="162"/>
      <c r="BL792" s="162"/>
      <c r="BM792" s="162"/>
      <c r="BN792" s="2240"/>
      <c r="BO792" s="229"/>
      <c r="BP792" s="229"/>
      <c r="BQ792" s="229"/>
      <c r="BR792" s="229"/>
      <c r="BS792" s="229"/>
      <c r="BT792" s="229"/>
      <c r="BU792" s="229"/>
      <c r="BV792" s="229"/>
      <c r="BW792" s="229"/>
      <c r="BX792" s="229"/>
      <c r="BY792" s="229"/>
      <c r="BZ792" s="229"/>
      <c r="CA792" s="229"/>
      <c r="CB792" s="229"/>
      <c r="CC792" s="229"/>
    </row>
    <row r="793" spans="1:81" s="1971" customFormat="1" ht="16.5" customHeight="1">
      <c r="A793" s="240">
        <v>699</v>
      </c>
      <c r="B793" s="115" t="s">
        <v>2655</v>
      </c>
      <c r="C793" s="115" t="s">
        <v>2656</v>
      </c>
      <c r="D793" s="115" t="s">
        <v>5986</v>
      </c>
      <c r="E793" s="115" t="s">
        <v>4926</v>
      </c>
      <c r="F793" s="115" t="s">
        <v>7091</v>
      </c>
      <c r="G793" s="1967" t="s">
        <v>7090</v>
      </c>
      <c r="H793" s="115" t="s">
        <v>7089</v>
      </c>
      <c r="I793" s="115" t="s">
        <v>7088</v>
      </c>
      <c r="J793" s="115" t="s">
        <v>4993</v>
      </c>
      <c r="K793" s="2013" t="s">
        <v>7087</v>
      </c>
      <c r="L793" s="2013" t="s">
        <v>7086</v>
      </c>
      <c r="M793" s="94" t="s">
        <v>7085</v>
      </c>
      <c r="N793" s="2001" t="s">
        <v>4953</v>
      </c>
      <c r="O793" s="2001"/>
      <c r="P793" s="2001" t="s">
        <v>4953</v>
      </c>
      <c r="Q793" s="112">
        <v>11809</v>
      </c>
      <c r="R793" s="112">
        <v>5016</v>
      </c>
      <c r="S793" s="112">
        <v>1546</v>
      </c>
      <c r="T793" s="112">
        <v>1339</v>
      </c>
      <c r="U793" s="112" t="s">
        <v>5072</v>
      </c>
      <c r="V793" s="112">
        <v>207</v>
      </c>
      <c r="W793" s="112">
        <v>495</v>
      </c>
      <c r="X793" s="117" t="s">
        <v>5029</v>
      </c>
      <c r="Y793" s="112">
        <v>439</v>
      </c>
      <c r="Z793" s="112">
        <v>72</v>
      </c>
      <c r="AA793" s="112">
        <v>9068</v>
      </c>
      <c r="AB793" s="112">
        <v>158</v>
      </c>
      <c r="AC793" s="112"/>
      <c r="AD793" s="112"/>
      <c r="AE793" s="112">
        <v>43</v>
      </c>
      <c r="AF793" s="94" t="s">
        <v>7084</v>
      </c>
      <c r="AG793" s="112">
        <v>8282</v>
      </c>
      <c r="AH793" s="112">
        <v>13994</v>
      </c>
      <c r="AI793" s="115" t="s">
        <v>7083</v>
      </c>
      <c r="AJ793" s="115" t="s">
        <v>6399</v>
      </c>
      <c r="AK793" s="115" t="s">
        <v>7082</v>
      </c>
      <c r="AL793" s="115">
        <v>4</v>
      </c>
      <c r="AM793" s="115">
        <v>1</v>
      </c>
      <c r="AN793" s="115">
        <v>3</v>
      </c>
      <c r="AO793" s="115"/>
      <c r="AP793" s="115"/>
      <c r="AQ793" s="115">
        <v>80</v>
      </c>
      <c r="AR793" s="115" t="s">
        <v>5050</v>
      </c>
      <c r="AS793" s="115" t="s">
        <v>5050</v>
      </c>
      <c r="AT793" s="115" t="s">
        <v>7081</v>
      </c>
      <c r="AU793" s="133">
        <v>36008</v>
      </c>
      <c r="AV793" s="112">
        <v>450.1</v>
      </c>
      <c r="AW793" s="112"/>
      <c r="AX793" s="112"/>
      <c r="AY793" s="112"/>
      <c r="AZ793" s="112"/>
      <c r="BA793" s="112"/>
      <c r="BB793" s="117"/>
      <c r="BC793" s="117"/>
      <c r="BD793" s="117"/>
      <c r="BE793" s="2002" t="s">
        <v>5128</v>
      </c>
      <c r="BF793" s="109"/>
      <c r="BG793" s="109"/>
      <c r="BH793" s="109"/>
      <c r="BI793" s="109"/>
      <c r="BJ793" s="109"/>
      <c r="BK793" s="117"/>
      <c r="BL793" s="117"/>
      <c r="BM793" s="2002"/>
      <c r="BN793" s="2003" t="s">
        <v>5128</v>
      </c>
      <c r="BO793" s="115">
        <v>2</v>
      </c>
      <c r="BP793" s="115"/>
      <c r="BQ793" s="115">
        <v>2</v>
      </c>
      <c r="BR793" s="115"/>
      <c r="BS793" s="115">
        <v>2</v>
      </c>
      <c r="BT793" s="115">
        <v>4</v>
      </c>
      <c r="BU793" s="115">
        <v>1</v>
      </c>
      <c r="BV793" s="115">
        <v>2</v>
      </c>
      <c r="BW793" s="115"/>
      <c r="BX793" s="115"/>
      <c r="BY793" s="240"/>
      <c r="BZ793" s="115"/>
      <c r="CA793" s="115"/>
      <c r="CB793" s="115"/>
      <c r="CC793" s="115"/>
    </row>
    <row r="794" spans="1:81" s="1971" customFormat="1" ht="16.5" customHeight="1">
      <c r="A794" s="115">
        <v>700</v>
      </c>
      <c r="B794" s="115" t="s">
        <v>2655</v>
      </c>
      <c r="C794" s="115" t="s">
        <v>2696</v>
      </c>
      <c r="D794" s="115" t="s">
        <v>5986</v>
      </c>
      <c r="E794" s="115" t="s">
        <v>4926</v>
      </c>
      <c r="F794" s="115" t="s">
        <v>7080</v>
      </c>
      <c r="G794" s="1967" t="s">
        <v>7079</v>
      </c>
      <c r="H794" s="115" t="s">
        <v>7078</v>
      </c>
      <c r="I794" s="94" t="s">
        <v>7077</v>
      </c>
      <c r="J794" s="115" t="s">
        <v>4921</v>
      </c>
      <c r="K794" s="2013" t="s">
        <v>7076</v>
      </c>
      <c r="L794" s="2013" t="s">
        <v>7075</v>
      </c>
      <c r="M794" s="2410" t="s">
        <v>7074</v>
      </c>
      <c r="N794" s="2001" t="s">
        <v>4917</v>
      </c>
      <c r="O794" s="2001"/>
      <c r="P794" s="2001" t="s">
        <v>4917</v>
      </c>
      <c r="Q794" s="112">
        <v>40039</v>
      </c>
      <c r="R794" s="98">
        <v>5284</v>
      </c>
      <c r="S794" s="98">
        <v>4038</v>
      </c>
      <c r="T794" s="98">
        <v>3642</v>
      </c>
      <c r="U794" s="112" t="s">
        <v>4916</v>
      </c>
      <c r="V794" s="112">
        <v>396</v>
      </c>
      <c r="W794" s="112">
        <v>162</v>
      </c>
      <c r="X794" s="117" t="s">
        <v>4935</v>
      </c>
      <c r="Y794" s="112">
        <v>169</v>
      </c>
      <c r="Z794" s="112">
        <v>72</v>
      </c>
      <c r="AA794" s="112">
        <v>361</v>
      </c>
      <c r="AB794" s="112">
        <v>72</v>
      </c>
      <c r="AC794" s="112"/>
      <c r="AD794" s="112">
        <v>74</v>
      </c>
      <c r="AE794" s="112">
        <v>55</v>
      </c>
      <c r="AF794" s="94" t="s">
        <v>7073</v>
      </c>
      <c r="AG794" s="112">
        <v>1849</v>
      </c>
      <c r="AH794" s="112">
        <v>4618</v>
      </c>
      <c r="AI794" s="115"/>
      <c r="AJ794" s="115"/>
      <c r="AK794" s="115"/>
      <c r="AL794" s="115"/>
      <c r="AM794" s="115"/>
      <c r="AN794" s="115"/>
      <c r="AO794" s="115"/>
      <c r="AP794" s="115"/>
      <c r="AQ794" s="115">
        <v>251</v>
      </c>
      <c r="AR794" s="115" t="s">
        <v>4932</v>
      </c>
      <c r="AS794" s="115" t="s">
        <v>4932</v>
      </c>
      <c r="AT794" s="115" t="s">
        <v>7072</v>
      </c>
      <c r="AU794" s="133">
        <v>11594</v>
      </c>
      <c r="AV794" s="112">
        <v>46.191235059760956</v>
      </c>
      <c r="AW794" s="112"/>
      <c r="AX794" s="112"/>
      <c r="AY794" s="112"/>
      <c r="AZ794" s="112"/>
      <c r="BA794" s="112"/>
      <c r="BB794" s="117"/>
      <c r="BC794" s="117"/>
      <c r="BD794" s="117"/>
      <c r="BE794" s="2002" t="s">
        <v>4908</v>
      </c>
      <c r="BF794" s="109"/>
      <c r="BG794" s="109"/>
      <c r="BH794" s="109"/>
      <c r="BI794" s="109"/>
      <c r="BJ794" s="109"/>
      <c r="BK794" s="117"/>
      <c r="BL794" s="117"/>
      <c r="BM794" s="2002"/>
      <c r="BN794" s="2003" t="s">
        <v>4908</v>
      </c>
      <c r="BO794" s="115">
        <v>2</v>
      </c>
      <c r="BP794" s="115">
        <v>1</v>
      </c>
      <c r="BQ794" s="115">
        <v>1</v>
      </c>
      <c r="BR794" s="115">
        <v>1</v>
      </c>
      <c r="BS794" s="115"/>
      <c r="BT794" s="115"/>
      <c r="BU794" s="115"/>
      <c r="BV794" s="115">
        <v>5</v>
      </c>
      <c r="BW794" s="115"/>
      <c r="BX794" s="115"/>
      <c r="BY794" s="115"/>
      <c r="BZ794" s="115"/>
      <c r="CA794" s="115"/>
      <c r="CB794" s="115"/>
      <c r="CC794" s="115"/>
    </row>
    <row r="795" spans="1:81" s="1971" customFormat="1" ht="16.5" customHeight="1">
      <c r="A795" s="115">
        <v>701</v>
      </c>
      <c r="B795" s="94" t="s">
        <v>2655</v>
      </c>
      <c r="C795" s="94" t="s">
        <v>2668</v>
      </c>
      <c r="D795" s="94" t="s">
        <v>5986</v>
      </c>
      <c r="E795" s="94" t="s">
        <v>4926</v>
      </c>
      <c r="F795" s="94" t="s">
        <v>7071</v>
      </c>
      <c r="G795" s="2273" t="s">
        <v>7070</v>
      </c>
      <c r="H795" s="94" t="s">
        <v>7069</v>
      </c>
      <c r="I795" s="94" t="s">
        <v>7068</v>
      </c>
      <c r="J795" s="115" t="s">
        <v>4993</v>
      </c>
      <c r="K795" s="94" t="s">
        <v>7067</v>
      </c>
      <c r="L795" s="94" t="s">
        <v>7066</v>
      </c>
      <c r="M795" s="94" t="s">
        <v>7065</v>
      </c>
      <c r="N795" s="2001" t="s">
        <v>4917</v>
      </c>
      <c r="O795" s="94"/>
      <c r="P795" s="2001" t="s">
        <v>4917</v>
      </c>
      <c r="Q795" s="91">
        <v>86936</v>
      </c>
      <c r="R795" s="112">
        <v>2627</v>
      </c>
      <c r="S795" s="91">
        <v>1550</v>
      </c>
      <c r="T795" s="91">
        <v>1442</v>
      </c>
      <c r="U795" s="112" t="s">
        <v>5320</v>
      </c>
      <c r="V795" s="91">
        <v>108</v>
      </c>
      <c r="W795" s="91">
        <v>131</v>
      </c>
      <c r="X795" s="96" t="s">
        <v>5029</v>
      </c>
      <c r="Y795" s="91">
        <v>558.72</v>
      </c>
      <c r="Z795" s="91">
        <v>72</v>
      </c>
      <c r="AA795" s="91">
        <v>203</v>
      </c>
      <c r="AB795" s="91">
        <v>108</v>
      </c>
      <c r="AC795" s="91"/>
      <c r="AD795" s="91">
        <v>180</v>
      </c>
      <c r="AE795" s="112">
        <v>29</v>
      </c>
      <c r="AF795" s="94" t="s">
        <v>7064</v>
      </c>
      <c r="AG795" s="91">
        <v>771</v>
      </c>
      <c r="AH795" s="112">
        <v>1045</v>
      </c>
      <c r="AI795" s="115"/>
      <c r="AJ795" s="115"/>
      <c r="AK795" s="94" t="s">
        <v>5183</v>
      </c>
      <c r="AL795" s="115">
        <v>10</v>
      </c>
      <c r="AM795" s="94">
        <v>2</v>
      </c>
      <c r="AN795" s="94">
        <v>4</v>
      </c>
      <c r="AO795" s="94">
        <v>4</v>
      </c>
      <c r="AP795" s="94"/>
      <c r="AQ795" s="94">
        <v>290</v>
      </c>
      <c r="AR795" s="94" t="s">
        <v>4932</v>
      </c>
      <c r="AS795" s="94" t="s">
        <v>4932</v>
      </c>
      <c r="AT795" s="115" t="s">
        <v>5987</v>
      </c>
      <c r="AU795" s="112">
        <v>118961</v>
      </c>
      <c r="AV795" s="112">
        <v>410.2103448275862</v>
      </c>
      <c r="AW795" s="91"/>
      <c r="AX795" s="91"/>
      <c r="AY795" s="91"/>
      <c r="AZ795" s="91"/>
      <c r="BA795" s="91"/>
      <c r="BB795" s="96"/>
      <c r="BC795" s="96"/>
      <c r="BD795" s="94"/>
      <c r="BE795" s="94" t="s">
        <v>7063</v>
      </c>
      <c r="BF795" s="90"/>
      <c r="BG795" s="90"/>
      <c r="BH795" s="90"/>
      <c r="BI795" s="90"/>
      <c r="BJ795" s="90"/>
      <c r="BK795" s="96"/>
      <c r="BL795" s="96"/>
      <c r="BM795" s="94"/>
      <c r="BN795" s="2073" t="s">
        <v>7062</v>
      </c>
      <c r="BO795" s="115">
        <v>2</v>
      </c>
      <c r="BP795" s="94"/>
      <c r="BQ795" s="94">
        <v>2</v>
      </c>
      <c r="BR795" s="94"/>
      <c r="BS795" s="94">
        <v>1</v>
      </c>
      <c r="BT795" s="94">
        <v>4</v>
      </c>
      <c r="BU795" s="94">
        <v>2</v>
      </c>
      <c r="BV795" s="94">
        <v>19</v>
      </c>
      <c r="BW795" s="94"/>
      <c r="BX795" s="94">
        <v>36</v>
      </c>
      <c r="BY795" s="115"/>
      <c r="BZ795" s="94"/>
      <c r="CA795" s="94"/>
      <c r="CB795" s="94"/>
      <c r="CC795" s="94"/>
    </row>
    <row r="796" spans="1:81" s="1971" customFormat="1" ht="16.5" customHeight="1">
      <c r="A796" s="115">
        <v>702</v>
      </c>
      <c r="B796" s="115" t="s">
        <v>2655</v>
      </c>
      <c r="C796" s="115" t="s">
        <v>2668</v>
      </c>
      <c r="D796" s="115" t="s">
        <v>5986</v>
      </c>
      <c r="E796" s="115" t="s">
        <v>5989</v>
      </c>
      <c r="F796" s="115" t="s">
        <v>7061</v>
      </c>
      <c r="G796" s="1967" t="s">
        <v>7060</v>
      </c>
      <c r="H796" s="186" t="s">
        <v>7059</v>
      </c>
      <c r="I796" s="94" t="s">
        <v>7058</v>
      </c>
      <c r="J796" s="115" t="s">
        <v>4917</v>
      </c>
      <c r="K796" s="94" t="s">
        <v>5989</v>
      </c>
      <c r="L796" s="2013" t="s">
        <v>5989</v>
      </c>
      <c r="M796" s="94"/>
      <c r="N796" s="2001" t="s">
        <v>4953</v>
      </c>
      <c r="O796" s="2001"/>
      <c r="P796" s="2001" t="s">
        <v>4953</v>
      </c>
      <c r="Q796" s="112">
        <v>8985</v>
      </c>
      <c r="R796" s="112">
        <v>403.58</v>
      </c>
      <c r="S796" s="112">
        <v>339</v>
      </c>
      <c r="T796" s="112">
        <v>339</v>
      </c>
      <c r="U796" s="112" t="s">
        <v>6072</v>
      </c>
      <c r="V796" s="112"/>
      <c r="W796" s="112">
        <v>65</v>
      </c>
      <c r="X796" s="117"/>
      <c r="Y796" s="112"/>
      <c r="Z796" s="112"/>
      <c r="AA796" s="112"/>
      <c r="AB796" s="112">
        <v>72.72</v>
      </c>
      <c r="AC796" s="112"/>
      <c r="AD796" s="112"/>
      <c r="AE796" s="112"/>
      <c r="AF796" s="94" t="s">
        <v>7057</v>
      </c>
      <c r="AG796" s="112">
        <v>1258</v>
      </c>
      <c r="AH796" s="112">
        <v>1336</v>
      </c>
      <c r="AI796" s="115"/>
      <c r="AJ796" s="115"/>
      <c r="AK796" s="115"/>
      <c r="AL796" s="115"/>
      <c r="AM796" s="115"/>
      <c r="AN796" s="115"/>
      <c r="AO796" s="115"/>
      <c r="AP796" s="115"/>
      <c r="AQ796" s="115" t="s">
        <v>5091</v>
      </c>
      <c r="AR796" s="115"/>
      <c r="AS796" s="115"/>
      <c r="AT796" s="115" t="s">
        <v>7056</v>
      </c>
      <c r="AU796" s="117" t="s">
        <v>5091</v>
      </c>
      <c r="AV796" s="112"/>
      <c r="AW796" s="112"/>
      <c r="AX796" s="112"/>
      <c r="AY796" s="112"/>
      <c r="AZ796" s="112"/>
      <c r="BA796" s="112"/>
      <c r="BB796" s="117"/>
      <c r="BC796" s="117"/>
      <c r="BD796" s="117"/>
      <c r="BE796" s="2002" t="s">
        <v>4908</v>
      </c>
      <c r="BF796" s="109"/>
      <c r="BG796" s="109"/>
      <c r="BH796" s="109"/>
      <c r="BI796" s="109"/>
      <c r="BJ796" s="109"/>
      <c r="BK796" s="117"/>
      <c r="BL796" s="117"/>
      <c r="BM796" s="2002"/>
      <c r="BN796" s="2003" t="s">
        <v>4908</v>
      </c>
      <c r="BO796" s="115">
        <v>1</v>
      </c>
      <c r="BP796" s="115"/>
      <c r="BQ796" s="115">
        <v>1</v>
      </c>
      <c r="BR796" s="115"/>
      <c r="BS796" s="115"/>
      <c r="BT796" s="115"/>
      <c r="BU796" s="115"/>
      <c r="BV796" s="115"/>
      <c r="BW796" s="115"/>
      <c r="BX796" s="115"/>
      <c r="BY796" s="115"/>
      <c r="BZ796" s="115"/>
      <c r="CA796" s="115"/>
      <c r="CB796" s="115"/>
      <c r="CC796" s="115"/>
    </row>
    <row r="797" spans="1:81" s="1971" customFormat="1" ht="16.5" customHeight="1">
      <c r="A797" s="115">
        <v>703</v>
      </c>
      <c r="B797" s="115" t="s">
        <v>2655</v>
      </c>
      <c r="C797" s="115" t="s">
        <v>2671</v>
      </c>
      <c r="D797" s="115" t="s">
        <v>5986</v>
      </c>
      <c r="E797" s="115" t="s">
        <v>5989</v>
      </c>
      <c r="F797" s="115" t="s">
        <v>7055</v>
      </c>
      <c r="G797" s="1967" t="s">
        <v>7054</v>
      </c>
      <c r="H797" s="115" t="s">
        <v>7053</v>
      </c>
      <c r="I797" s="216" t="s">
        <v>7052</v>
      </c>
      <c r="J797" s="115" t="s">
        <v>4917</v>
      </c>
      <c r="K797" s="240" t="s">
        <v>5429</v>
      </c>
      <c r="L797" s="240" t="s">
        <v>5429</v>
      </c>
      <c r="M797" s="94"/>
      <c r="N797" s="2001" t="s">
        <v>4917</v>
      </c>
      <c r="O797" s="2001"/>
      <c r="P797" s="2001" t="s">
        <v>4917</v>
      </c>
      <c r="Q797" s="98">
        <v>20413</v>
      </c>
      <c r="R797" s="98">
        <v>423</v>
      </c>
      <c r="S797" s="98">
        <v>423</v>
      </c>
      <c r="T797" s="98">
        <v>423</v>
      </c>
      <c r="U797" s="112" t="s">
        <v>6072</v>
      </c>
      <c r="V797" s="112"/>
      <c r="W797" s="112"/>
      <c r="X797" s="117"/>
      <c r="Y797" s="112"/>
      <c r="Z797" s="112"/>
      <c r="AA797" s="112"/>
      <c r="AB797" s="112"/>
      <c r="AC797" s="112"/>
      <c r="AD797" s="112"/>
      <c r="AE797" s="112" t="s">
        <v>7051</v>
      </c>
      <c r="AF797" s="256" t="s">
        <v>7050</v>
      </c>
      <c r="AG797" s="112">
        <v>390</v>
      </c>
      <c r="AH797" s="112">
        <v>595</v>
      </c>
      <c r="AI797" s="94"/>
      <c r="AJ797" s="94"/>
      <c r="AK797" s="115"/>
      <c r="AL797" s="115"/>
      <c r="AM797" s="115"/>
      <c r="AN797" s="115"/>
      <c r="AO797" s="115"/>
      <c r="AP797" s="115"/>
      <c r="AQ797" s="115">
        <v>240</v>
      </c>
      <c r="AR797" s="115" t="s">
        <v>4932</v>
      </c>
      <c r="AS797" s="115" t="s">
        <v>5091</v>
      </c>
      <c r="AT797" s="115" t="s">
        <v>7049</v>
      </c>
      <c r="AU797" s="148">
        <v>250</v>
      </c>
      <c r="AV797" s="112">
        <v>1.0416666666666667</v>
      </c>
      <c r="AW797" s="112"/>
      <c r="AX797" s="112"/>
      <c r="AY797" s="112"/>
      <c r="AZ797" s="112"/>
      <c r="BA797" s="112"/>
      <c r="BB797" s="117"/>
      <c r="BC797" s="117"/>
      <c r="BD797" s="117"/>
      <c r="BE797" s="2002" t="s">
        <v>4908</v>
      </c>
      <c r="BF797" s="109"/>
      <c r="BG797" s="109"/>
      <c r="BH797" s="109"/>
      <c r="BI797" s="109"/>
      <c r="BJ797" s="109"/>
      <c r="BK797" s="117"/>
      <c r="BL797" s="117"/>
      <c r="BM797" s="2002"/>
      <c r="BN797" s="2003" t="s">
        <v>4908</v>
      </c>
      <c r="BO797" s="115"/>
      <c r="BP797" s="115"/>
      <c r="BQ797" s="115"/>
      <c r="BR797" s="115"/>
      <c r="BS797" s="115"/>
      <c r="BT797" s="115"/>
      <c r="BU797" s="115"/>
      <c r="BV797" s="115">
        <v>1</v>
      </c>
      <c r="BW797" s="115"/>
      <c r="BX797" s="115"/>
      <c r="BY797" s="115"/>
      <c r="BZ797" s="115"/>
      <c r="CA797" s="115"/>
      <c r="CB797" s="115"/>
      <c r="CC797" s="115"/>
    </row>
    <row r="798" spans="1:81" s="1971" customFormat="1" ht="16.5" customHeight="1">
      <c r="A798" s="115">
        <v>704</v>
      </c>
      <c r="B798" s="94" t="s">
        <v>2655</v>
      </c>
      <c r="C798" s="94" t="s">
        <v>2792</v>
      </c>
      <c r="D798" s="94" t="s">
        <v>5986</v>
      </c>
      <c r="E798" s="94" t="s">
        <v>4926</v>
      </c>
      <c r="F798" s="94" t="s">
        <v>7048</v>
      </c>
      <c r="G798" s="2273" t="s">
        <v>7047</v>
      </c>
      <c r="H798" s="94" t="s">
        <v>7046</v>
      </c>
      <c r="I798" s="94" t="s">
        <v>7045</v>
      </c>
      <c r="J798" s="115" t="s">
        <v>4993</v>
      </c>
      <c r="K798" s="94" t="s">
        <v>7044</v>
      </c>
      <c r="L798" s="2013" t="s">
        <v>7043</v>
      </c>
      <c r="M798" s="2000" t="s">
        <v>7042</v>
      </c>
      <c r="N798" s="94" t="s">
        <v>4993</v>
      </c>
      <c r="O798" s="94"/>
      <c r="P798" s="2001" t="s">
        <v>4917</v>
      </c>
      <c r="Q798" s="112">
        <v>20636</v>
      </c>
      <c r="R798" s="112">
        <v>5895</v>
      </c>
      <c r="S798" s="112">
        <v>1447</v>
      </c>
      <c r="T798" s="112">
        <v>1107</v>
      </c>
      <c r="U798" s="112" t="s">
        <v>6072</v>
      </c>
      <c r="V798" s="112">
        <v>340</v>
      </c>
      <c r="W798" s="112">
        <v>340</v>
      </c>
      <c r="X798" s="117" t="s">
        <v>5029</v>
      </c>
      <c r="Y798" s="112">
        <v>317</v>
      </c>
      <c r="Z798" s="112"/>
      <c r="AA798" s="112"/>
      <c r="AB798" s="112">
        <v>148</v>
      </c>
      <c r="AC798" s="112"/>
      <c r="AD798" s="112"/>
      <c r="AE798" s="112">
        <v>78</v>
      </c>
      <c r="AF798" s="94" t="s">
        <v>7041</v>
      </c>
      <c r="AG798" s="112">
        <v>426</v>
      </c>
      <c r="AH798" s="112">
        <v>1170</v>
      </c>
      <c r="AI798" s="94"/>
      <c r="AJ798" s="94"/>
      <c r="AK798" s="94" t="s">
        <v>4987</v>
      </c>
      <c r="AL798" s="115">
        <v>1</v>
      </c>
      <c r="AM798" s="94">
        <v>1</v>
      </c>
      <c r="AN798" s="94"/>
      <c r="AO798" s="94"/>
      <c r="AP798" s="94"/>
      <c r="AQ798" s="94">
        <v>282</v>
      </c>
      <c r="AR798" s="94" t="s">
        <v>4932</v>
      </c>
      <c r="AS798" s="94" t="s">
        <v>4932</v>
      </c>
      <c r="AT798" s="94" t="s">
        <v>7040</v>
      </c>
      <c r="AU798" s="255">
        <v>30231</v>
      </c>
      <c r="AV798" s="112">
        <v>107.20212765957447</v>
      </c>
      <c r="AW798" s="112">
        <v>1000</v>
      </c>
      <c r="AX798" s="112"/>
      <c r="AY798" s="112">
        <v>500</v>
      </c>
      <c r="AZ798" s="112">
        <v>500</v>
      </c>
      <c r="BA798" s="112">
        <v>1000</v>
      </c>
      <c r="BB798" s="2032">
        <v>30</v>
      </c>
      <c r="BC798" s="2032">
        <v>50</v>
      </c>
      <c r="BD798" s="94" t="s">
        <v>7039</v>
      </c>
      <c r="BE798" s="2447" t="s">
        <v>7038</v>
      </c>
      <c r="BF798" s="109">
        <v>1000</v>
      </c>
      <c r="BG798" s="109"/>
      <c r="BH798" s="109">
        <v>500</v>
      </c>
      <c r="BI798" s="109">
        <v>500</v>
      </c>
      <c r="BJ798" s="109">
        <v>1000</v>
      </c>
      <c r="BK798" s="2032">
        <v>30</v>
      </c>
      <c r="BL798" s="2032">
        <v>50</v>
      </c>
      <c r="BM798" s="94" t="s">
        <v>7039</v>
      </c>
      <c r="BN798" s="2424" t="s">
        <v>7038</v>
      </c>
      <c r="BO798" s="115">
        <v>1</v>
      </c>
      <c r="BP798" s="94"/>
      <c r="BQ798" s="94">
        <v>1</v>
      </c>
      <c r="BR798" s="94"/>
      <c r="BS798" s="94">
        <v>2</v>
      </c>
      <c r="BT798" s="94"/>
      <c r="BU798" s="94"/>
      <c r="BV798" s="94">
        <v>3</v>
      </c>
      <c r="BW798" s="94"/>
      <c r="BX798" s="94"/>
      <c r="BY798" s="115"/>
      <c r="BZ798" s="94"/>
      <c r="CA798" s="94"/>
      <c r="CB798" s="94"/>
      <c r="CC798" s="94"/>
    </row>
    <row r="799" spans="1:81" s="2049" customFormat="1" ht="16.5" customHeight="1">
      <c r="A799" s="115">
        <v>705</v>
      </c>
      <c r="B799" s="115" t="s">
        <v>2655</v>
      </c>
      <c r="C799" s="115" t="s">
        <v>2664</v>
      </c>
      <c r="D799" s="115" t="s">
        <v>5986</v>
      </c>
      <c r="E799" s="115" t="s">
        <v>4926</v>
      </c>
      <c r="F799" s="115" t="s">
        <v>7037</v>
      </c>
      <c r="G799" s="1967" t="s">
        <v>7036</v>
      </c>
      <c r="H799" s="115" t="s">
        <v>7035</v>
      </c>
      <c r="I799" s="115" t="s">
        <v>5066</v>
      </c>
      <c r="J799" s="186" t="s">
        <v>4921</v>
      </c>
      <c r="K799" s="115" t="s">
        <v>7034</v>
      </c>
      <c r="L799" s="2013" t="s">
        <v>7033</v>
      </c>
      <c r="M799" s="2000" t="s">
        <v>6832</v>
      </c>
      <c r="N799" s="2001" t="s">
        <v>4917</v>
      </c>
      <c r="O799" s="115"/>
      <c r="P799" s="2001" t="s">
        <v>4917</v>
      </c>
      <c r="Q799" s="112">
        <v>21534</v>
      </c>
      <c r="R799" s="112">
        <v>5024</v>
      </c>
      <c r="S799" s="112">
        <v>2183</v>
      </c>
      <c r="T799" s="112">
        <v>1900</v>
      </c>
      <c r="U799" s="112" t="s">
        <v>4952</v>
      </c>
      <c r="V799" s="112">
        <v>283</v>
      </c>
      <c r="W799" s="112">
        <v>377</v>
      </c>
      <c r="X799" s="117" t="s">
        <v>5939</v>
      </c>
      <c r="Y799" s="112">
        <v>321</v>
      </c>
      <c r="Z799" s="112">
        <v>108</v>
      </c>
      <c r="AA799" s="112">
        <v>19700</v>
      </c>
      <c r="AB799" s="112">
        <v>117</v>
      </c>
      <c r="AC799" s="112"/>
      <c r="AD799" s="112"/>
      <c r="AE799" s="112">
        <v>32</v>
      </c>
      <c r="AF799" s="115" t="s">
        <v>5938</v>
      </c>
      <c r="AG799" s="112">
        <v>12544</v>
      </c>
      <c r="AH799" s="112">
        <v>16102</v>
      </c>
      <c r="AI799" s="115" t="s">
        <v>7032</v>
      </c>
      <c r="AJ799" s="115" t="s">
        <v>7031</v>
      </c>
      <c r="AK799" s="115" t="s">
        <v>4911</v>
      </c>
      <c r="AL799" s="115">
        <v>2</v>
      </c>
      <c r="AM799" s="115">
        <v>1</v>
      </c>
      <c r="AN799" s="115">
        <v>1</v>
      </c>
      <c r="AO799" s="115"/>
      <c r="AP799" s="115"/>
      <c r="AQ799" s="115">
        <v>313</v>
      </c>
      <c r="AR799" s="94" t="s">
        <v>6830</v>
      </c>
      <c r="AS799" s="94" t="s">
        <v>6830</v>
      </c>
      <c r="AT799" s="115" t="s">
        <v>6829</v>
      </c>
      <c r="AU799" s="2448">
        <v>59776</v>
      </c>
      <c r="AV799" s="112">
        <v>190.9776357827476</v>
      </c>
      <c r="AW799" s="112">
        <v>2000</v>
      </c>
      <c r="AX799" s="112"/>
      <c r="AY799" s="112">
        <v>1500</v>
      </c>
      <c r="AZ799" s="112">
        <v>1500</v>
      </c>
      <c r="BA799" s="112">
        <v>2000</v>
      </c>
      <c r="BB799" s="2032">
        <v>20</v>
      </c>
      <c r="BC799" s="2032">
        <v>20</v>
      </c>
      <c r="BD799" s="2002"/>
      <c r="BE799" s="2002" t="s">
        <v>7030</v>
      </c>
      <c r="BF799" s="109"/>
      <c r="BG799" s="109"/>
      <c r="BH799" s="109"/>
      <c r="BI799" s="109"/>
      <c r="BJ799" s="109"/>
      <c r="BK799" s="117"/>
      <c r="BL799" s="117"/>
      <c r="BM799" s="2002" t="s">
        <v>7029</v>
      </c>
      <c r="BN799" s="2003"/>
      <c r="BO799" s="117">
        <v>1</v>
      </c>
      <c r="BP799" s="117"/>
      <c r="BQ799" s="117">
        <v>1</v>
      </c>
      <c r="BR799" s="115">
        <v>2</v>
      </c>
      <c r="BS799" s="115">
        <v>1</v>
      </c>
      <c r="BT799" s="115">
        <v>5</v>
      </c>
      <c r="BU799" s="115"/>
      <c r="BV799" s="115">
        <v>3</v>
      </c>
      <c r="BW799" s="115"/>
      <c r="BX799" s="115"/>
      <c r="BY799" s="240"/>
      <c r="BZ799" s="115"/>
      <c r="CA799" s="115"/>
      <c r="CB799" s="115"/>
      <c r="CC799" s="115"/>
    </row>
    <row r="800" spans="1:81" s="1971" customFormat="1" ht="16.5" customHeight="1">
      <c r="A800" s="115">
        <v>706</v>
      </c>
      <c r="B800" s="94" t="s">
        <v>2655</v>
      </c>
      <c r="C800" s="94" t="s">
        <v>2729</v>
      </c>
      <c r="D800" s="94" t="s">
        <v>5986</v>
      </c>
      <c r="E800" s="94" t="s">
        <v>4926</v>
      </c>
      <c r="F800" s="94" t="s">
        <v>7028</v>
      </c>
      <c r="G800" s="2273" t="s">
        <v>7027</v>
      </c>
      <c r="H800" s="94" t="s">
        <v>7026</v>
      </c>
      <c r="I800" s="94" t="s">
        <v>7025</v>
      </c>
      <c r="J800" s="94" t="s">
        <v>4993</v>
      </c>
      <c r="K800" s="94" t="s">
        <v>7024</v>
      </c>
      <c r="L800" s="94" t="s">
        <v>7023</v>
      </c>
      <c r="M800" s="94" t="s">
        <v>7022</v>
      </c>
      <c r="N800" s="2001" t="s">
        <v>4917</v>
      </c>
      <c r="O800" s="94"/>
      <c r="P800" s="2001" t="s">
        <v>4917</v>
      </c>
      <c r="Q800" s="91">
        <v>8068</v>
      </c>
      <c r="R800" s="91">
        <v>1600</v>
      </c>
      <c r="S800" s="91">
        <v>744</v>
      </c>
      <c r="T800" s="91">
        <v>519</v>
      </c>
      <c r="U800" s="112" t="s">
        <v>5072</v>
      </c>
      <c r="V800" s="112">
        <v>225</v>
      </c>
      <c r="W800" s="112">
        <v>87</v>
      </c>
      <c r="X800" s="117" t="s">
        <v>5029</v>
      </c>
      <c r="Y800" s="112"/>
      <c r="Z800" s="112">
        <v>39</v>
      </c>
      <c r="AA800" s="112">
        <v>4223</v>
      </c>
      <c r="AB800" s="112">
        <v>93</v>
      </c>
      <c r="AC800" s="112"/>
      <c r="AD800" s="112"/>
      <c r="AE800" s="112">
        <v>12</v>
      </c>
      <c r="AF800" s="94" t="s">
        <v>7021</v>
      </c>
      <c r="AG800" s="112">
        <v>1528</v>
      </c>
      <c r="AH800" s="112">
        <v>1900</v>
      </c>
      <c r="AI800" s="94"/>
      <c r="AJ800" s="94"/>
      <c r="AK800" s="94" t="s">
        <v>7020</v>
      </c>
      <c r="AL800" s="115"/>
      <c r="AM800" s="94"/>
      <c r="AN800" s="94"/>
      <c r="AO800" s="94"/>
      <c r="AP800" s="94"/>
      <c r="AQ800" s="94">
        <v>365</v>
      </c>
      <c r="AR800" s="94" t="s">
        <v>5050</v>
      </c>
      <c r="AS800" s="94" t="s">
        <v>5050</v>
      </c>
      <c r="AT800" s="94" t="s">
        <v>4931</v>
      </c>
      <c r="AU800" s="91">
        <v>88213</v>
      </c>
      <c r="AV800" s="112">
        <v>241.67945205479452</v>
      </c>
      <c r="AW800" s="91"/>
      <c r="AX800" s="91"/>
      <c r="AY800" s="91"/>
      <c r="AZ800" s="91"/>
      <c r="BA800" s="91"/>
      <c r="BB800" s="96"/>
      <c r="BC800" s="96"/>
      <c r="BD800" s="94"/>
      <c r="BE800" s="94" t="s">
        <v>5128</v>
      </c>
      <c r="BF800" s="90"/>
      <c r="BG800" s="90"/>
      <c r="BH800" s="90"/>
      <c r="BI800" s="90"/>
      <c r="BJ800" s="90"/>
      <c r="BK800" s="96"/>
      <c r="BL800" s="96"/>
      <c r="BM800" s="94"/>
      <c r="BN800" s="2073" t="s">
        <v>5128</v>
      </c>
      <c r="BO800" s="115">
        <v>3</v>
      </c>
      <c r="BP800" s="94"/>
      <c r="BQ800" s="94">
        <v>3</v>
      </c>
      <c r="BR800" s="94"/>
      <c r="BS800" s="94"/>
      <c r="BT800" s="94">
        <v>6</v>
      </c>
      <c r="BU800" s="94"/>
      <c r="BV800" s="94">
        <v>10</v>
      </c>
      <c r="BW800" s="94"/>
      <c r="BX800" s="94"/>
      <c r="BY800" s="240"/>
      <c r="BZ800" s="94"/>
      <c r="CA800" s="94"/>
      <c r="CB800" s="94"/>
      <c r="CC800" s="94"/>
    </row>
    <row r="801" spans="1:81" s="1971" customFormat="1" ht="16.5" customHeight="1">
      <c r="A801" s="115">
        <v>707</v>
      </c>
      <c r="B801" s="94" t="s">
        <v>2655</v>
      </c>
      <c r="C801" s="94" t="s">
        <v>2675</v>
      </c>
      <c r="D801" s="94" t="s">
        <v>5986</v>
      </c>
      <c r="E801" s="94" t="s">
        <v>4926</v>
      </c>
      <c r="F801" s="94" t="s">
        <v>7019</v>
      </c>
      <c r="G801" s="2273" t="s">
        <v>7018</v>
      </c>
      <c r="H801" s="94" t="s">
        <v>7017</v>
      </c>
      <c r="I801" s="94" t="s">
        <v>7016</v>
      </c>
      <c r="J801" s="94" t="s">
        <v>4993</v>
      </c>
      <c r="K801" s="94" t="s">
        <v>7015</v>
      </c>
      <c r="L801" s="94" t="s">
        <v>7014</v>
      </c>
      <c r="M801" s="94" t="s">
        <v>7013</v>
      </c>
      <c r="N801" s="2001" t="s">
        <v>4917</v>
      </c>
      <c r="O801" s="94"/>
      <c r="P801" s="2001" t="s">
        <v>4917</v>
      </c>
      <c r="Q801" s="91">
        <v>11108</v>
      </c>
      <c r="R801" s="91">
        <v>1055</v>
      </c>
      <c r="S801" s="91">
        <v>493</v>
      </c>
      <c r="T801" s="91">
        <v>437</v>
      </c>
      <c r="U801" s="112" t="s">
        <v>6072</v>
      </c>
      <c r="V801" s="112">
        <v>56</v>
      </c>
      <c r="W801" s="112">
        <v>46</v>
      </c>
      <c r="X801" s="117" t="s">
        <v>5029</v>
      </c>
      <c r="Y801" s="112">
        <v>135</v>
      </c>
      <c r="Z801" s="112">
        <v>23</v>
      </c>
      <c r="AA801" s="112">
        <v>451</v>
      </c>
      <c r="AB801" s="112">
        <v>42</v>
      </c>
      <c r="AC801" s="112"/>
      <c r="AD801" s="112"/>
      <c r="AE801" s="112">
        <v>300</v>
      </c>
      <c r="AF801" s="94" t="s">
        <v>7012</v>
      </c>
      <c r="AG801" s="112">
        <v>725</v>
      </c>
      <c r="AH801" s="112">
        <v>725</v>
      </c>
      <c r="AI801" s="94"/>
      <c r="AJ801" s="94"/>
      <c r="AK801" s="94"/>
      <c r="AL801" s="115">
        <v>1</v>
      </c>
      <c r="AM801" s="94"/>
      <c r="AN801" s="94">
        <v>1</v>
      </c>
      <c r="AO801" s="94"/>
      <c r="AP801" s="94"/>
      <c r="AQ801" s="94">
        <v>313</v>
      </c>
      <c r="AR801" s="115" t="s">
        <v>4932</v>
      </c>
      <c r="AS801" s="115" t="s">
        <v>4932</v>
      </c>
      <c r="AT801" s="94" t="s">
        <v>7011</v>
      </c>
      <c r="AU801" s="91">
        <v>30526</v>
      </c>
      <c r="AV801" s="112">
        <v>97.527156549520768</v>
      </c>
      <c r="AW801" s="91"/>
      <c r="AX801" s="91"/>
      <c r="AY801" s="91"/>
      <c r="AZ801" s="91"/>
      <c r="BA801" s="91"/>
      <c r="BB801" s="96"/>
      <c r="BC801" s="96"/>
      <c r="BD801" s="94"/>
      <c r="BE801" s="94" t="s">
        <v>5128</v>
      </c>
      <c r="BF801" s="90"/>
      <c r="BG801" s="90"/>
      <c r="BH801" s="90"/>
      <c r="BI801" s="90"/>
      <c r="BJ801" s="90"/>
      <c r="BK801" s="96"/>
      <c r="BL801" s="96"/>
      <c r="BM801" s="94"/>
      <c r="BN801" s="2073"/>
      <c r="BO801" s="115">
        <v>1</v>
      </c>
      <c r="BP801" s="94"/>
      <c r="BQ801" s="94">
        <v>1</v>
      </c>
      <c r="BR801" s="94"/>
      <c r="BS801" s="94"/>
      <c r="BT801" s="94">
        <v>2</v>
      </c>
      <c r="BU801" s="94"/>
      <c r="BV801" s="94">
        <v>5</v>
      </c>
      <c r="BW801" s="94"/>
      <c r="BX801" s="94"/>
      <c r="BY801" s="240"/>
      <c r="BZ801" s="94"/>
      <c r="CA801" s="94"/>
      <c r="CB801" s="94"/>
      <c r="CC801" s="94"/>
    </row>
    <row r="802" spans="1:81" s="1971" customFormat="1" ht="16.5" customHeight="1">
      <c r="A802" s="115">
        <v>708</v>
      </c>
      <c r="B802" s="94" t="s">
        <v>2655</v>
      </c>
      <c r="C802" s="94" t="s">
        <v>2675</v>
      </c>
      <c r="D802" s="94" t="s">
        <v>5986</v>
      </c>
      <c r="E802" s="94" t="s">
        <v>4926</v>
      </c>
      <c r="F802" s="94" t="s">
        <v>7010</v>
      </c>
      <c r="G802" s="2273" t="s">
        <v>7009</v>
      </c>
      <c r="H802" s="94" t="s">
        <v>7008</v>
      </c>
      <c r="I802" s="94" t="s">
        <v>7007</v>
      </c>
      <c r="J802" s="94" t="s">
        <v>4993</v>
      </c>
      <c r="K802" s="94" t="s">
        <v>20455</v>
      </c>
      <c r="L802" s="94" t="s">
        <v>7006</v>
      </c>
      <c r="M802" s="94" t="s">
        <v>7005</v>
      </c>
      <c r="N802" s="2001" t="s">
        <v>4917</v>
      </c>
      <c r="O802" s="94"/>
      <c r="P802" s="2001" t="s">
        <v>4917</v>
      </c>
      <c r="Q802" s="91">
        <v>50136</v>
      </c>
      <c r="R802" s="91">
        <v>1805</v>
      </c>
      <c r="S802" s="91">
        <v>1463</v>
      </c>
      <c r="T802" s="91">
        <v>1463</v>
      </c>
      <c r="U802" s="112" t="s">
        <v>6072</v>
      </c>
      <c r="V802" s="112"/>
      <c r="W802" s="112">
        <v>136</v>
      </c>
      <c r="X802" s="117" t="s">
        <v>5029</v>
      </c>
      <c r="Y802" s="112">
        <v>67.67</v>
      </c>
      <c r="Z802" s="112"/>
      <c r="AA802" s="112"/>
      <c r="AB802" s="112">
        <v>84.2</v>
      </c>
      <c r="AC802" s="112"/>
      <c r="AD802" s="112"/>
      <c r="AE802" s="112">
        <v>427</v>
      </c>
      <c r="AF802" s="94" t="s">
        <v>7004</v>
      </c>
      <c r="AG802" s="112">
        <v>4960</v>
      </c>
      <c r="AH802" s="112">
        <v>6859</v>
      </c>
      <c r="AI802" s="94"/>
      <c r="AJ802" s="94"/>
      <c r="AK802" s="94"/>
      <c r="AL802" s="115"/>
      <c r="AM802" s="94"/>
      <c r="AN802" s="94"/>
      <c r="AO802" s="94"/>
      <c r="AP802" s="94"/>
      <c r="AQ802" s="94">
        <v>365</v>
      </c>
      <c r="AR802" s="94" t="s">
        <v>5050</v>
      </c>
      <c r="AS802" s="94" t="s">
        <v>5050</v>
      </c>
      <c r="AT802" s="94" t="s">
        <v>5027</v>
      </c>
      <c r="AU802" s="91">
        <v>158147</v>
      </c>
      <c r="AV802" s="112">
        <v>433.27945205479455</v>
      </c>
      <c r="AW802" s="91">
        <v>16000</v>
      </c>
      <c r="AX802" s="91">
        <v>12000</v>
      </c>
      <c r="AY802" s="91">
        <v>12000</v>
      </c>
      <c r="AZ802" s="91">
        <v>14000</v>
      </c>
      <c r="BA802" s="91">
        <v>16000</v>
      </c>
      <c r="BB802" s="2336">
        <v>12</v>
      </c>
      <c r="BC802" s="2336">
        <v>50</v>
      </c>
      <c r="BD802" s="94" t="s">
        <v>7003</v>
      </c>
      <c r="BE802" s="94" t="s">
        <v>7002</v>
      </c>
      <c r="BF802" s="90"/>
      <c r="BG802" s="90"/>
      <c r="BH802" s="90"/>
      <c r="BI802" s="90"/>
      <c r="BJ802" s="90"/>
      <c r="BK802" s="96"/>
      <c r="BL802" s="96"/>
      <c r="BM802" s="94"/>
      <c r="BN802" s="2073"/>
      <c r="BO802" s="115"/>
      <c r="BP802" s="94"/>
      <c r="BQ802" s="94"/>
      <c r="BR802" s="94">
        <v>4</v>
      </c>
      <c r="BS802" s="94">
        <v>1</v>
      </c>
      <c r="BT802" s="94"/>
      <c r="BU802" s="94">
        <v>23</v>
      </c>
      <c r="BV802" s="94">
        <v>2</v>
      </c>
      <c r="BW802" s="94"/>
      <c r="BX802" s="94"/>
      <c r="BY802" s="240"/>
      <c r="BZ802" s="94"/>
      <c r="CA802" s="94"/>
      <c r="CB802" s="94"/>
      <c r="CC802" s="94"/>
    </row>
    <row r="803" spans="1:81" s="1971" customFormat="1" ht="16.5" customHeight="1">
      <c r="A803" s="115">
        <v>709</v>
      </c>
      <c r="B803" s="94" t="s">
        <v>2655</v>
      </c>
      <c r="C803" s="94" t="s">
        <v>2675</v>
      </c>
      <c r="D803" s="94" t="s">
        <v>5986</v>
      </c>
      <c r="E803" s="94" t="s">
        <v>4926</v>
      </c>
      <c r="F803" s="94" t="s">
        <v>7001</v>
      </c>
      <c r="G803" s="2273" t="s">
        <v>7000</v>
      </c>
      <c r="H803" s="94" t="s">
        <v>6999</v>
      </c>
      <c r="I803" s="94" t="s">
        <v>6998</v>
      </c>
      <c r="J803" s="94" t="s">
        <v>4993</v>
      </c>
      <c r="K803" s="94" t="s">
        <v>6997</v>
      </c>
      <c r="L803" s="94" t="s">
        <v>6996</v>
      </c>
      <c r="M803" s="94" t="s">
        <v>6995</v>
      </c>
      <c r="N803" s="2001" t="s">
        <v>4917</v>
      </c>
      <c r="O803" s="94"/>
      <c r="P803" s="2001" t="s">
        <v>4917</v>
      </c>
      <c r="Q803" s="91">
        <v>63057</v>
      </c>
      <c r="R803" s="91">
        <v>3643</v>
      </c>
      <c r="S803" s="91">
        <v>2302</v>
      </c>
      <c r="T803" s="91">
        <v>2046</v>
      </c>
      <c r="U803" s="112" t="s">
        <v>5141</v>
      </c>
      <c r="V803" s="112">
        <v>256</v>
      </c>
      <c r="W803" s="112">
        <v>146</v>
      </c>
      <c r="X803" s="117" t="s">
        <v>5029</v>
      </c>
      <c r="Y803" s="112">
        <v>434</v>
      </c>
      <c r="Z803" s="112">
        <v>35</v>
      </c>
      <c r="AA803" s="112">
        <v>128</v>
      </c>
      <c r="AB803" s="112">
        <v>1017</v>
      </c>
      <c r="AC803" s="112"/>
      <c r="AD803" s="112"/>
      <c r="AE803" s="112">
        <v>20</v>
      </c>
      <c r="AF803" s="94" t="s">
        <v>6994</v>
      </c>
      <c r="AG803" s="112">
        <v>225</v>
      </c>
      <c r="AH803" s="112">
        <v>1386</v>
      </c>
      <c r="AI803" s="94" t="s">
        <v>6993</v>
      </c>
      <c r="AJ803" s="94" t="s">
        <v>6841</v>
      </c>
      <c r="AK803" s="94" t="s">
        <v>4950</v>
      </c>
      <c r="AL803" s="115">
        <v>1</v>
      </c>
      <c r="AM803" s="94"/>
      <c r="AN803" s="94">
        <v>1</v>
      </c>
      <c r="AO803" s="94"/>
      <c r="AP803" s="94"/>
      <c r="AQ803" s="94">
        <v>300</v>
      </c>
      <c r="AR803" s="94" t="s">
        <v>5050</v>
      </c>
      <c r="AS803" s="94" t="s">
        <v>5050</v>
      </c>
      <c r="AT803" s="94" t="s">
        <v>6992</v>
      </c>
      <c r="AU803" s="91">
        <v>14824</v>
      </c>
      <c r="AV803" s="112">
        <v>49.413333333333334</v>
      </c>
      <c r="AW803" s="91">
        <v>2000</v>
      </c>
      <c r="AX803" s="91"/>
      <c r="AY803" s="91">
        <v>1500</v>
      </c>
      <c r="AZ803" s="91">
        <v>1500</v>
      </c>
      <c r="BA803" s="91">
        <v>1500</v>
      </c>
      <c r="BB803" s="2336">
        <v>30</v>
      </c>
      <c r="BC803" s="2336">
        <v>50</v>
      </c>
      <c r="BD803" s="94" t="s">
        <v>6991</v>
      </c>
      <c r="BE803" s="94" t="s">
        <v>6990</v>
      </c>
      <c r="BF803" s="90"/>
      <c r="BG803" s="90"/>
      <c r="BH803" s="90"/>
      <c r="BI803" s="90"/>
      <c r="BJ803" s="90"/>
      <c r="BK803" s="96"/>
      <c r="BL803" s="96"/>
      <c r="BM803" s="94"/>
      <c r="BN803" s="2073"/>
      <c r="BO803" s="115">
        <v>1</v>
      </c>
      <c r="BP803" s="94">
        <v>1</v>
      </c>
      <c r="BQ803" s="94"/>
      <c r="BR803" s="94">
        <v>1</v>
      </c>
      <c r="BS803" s="94"/>
      <c r="BT803" s="94">
        <v>3</v>
      </c>
      <c r="BU803" s="94">
        <v>3</v>
      </c>
      <c r="BV803" s="94"/>
      <c r="BW803" s="94"/>
      <c r="BX803" s="94">
        <v>8</v>
      </c>
      <c r="BY803" s="240"/>
      <c r="BZ803" s="94"/>
      <c r="CA803" s="94"/>
      <c r="CB803" s="94"/>
      <c r="CC803" s="94"/>
    </row>
    <row r="804" spans="1:81" s="1971" customFormat="1" ht="16.5" customHeight="1">
      <c r="A804" s="115">
        <v>710</v>
      </c>
      <c r="B804" s="94" t="s">
        <v>2655</v>
      </c>
      <c r="C804" s="94" t="s">
        <v>2675</v>
      </c>
      <c r="D804" s="94" t="s">
        <v>5986</v>
      </c>
      <c r="E804" s="94" t="s">
        <v>5989</v>
      </c>
      <c r="F804" s="94" t="s">
        <v>6989</v>
      </c>
      <c r="G804" s="2273" t="s">
        <v>6988</v>
      </c>
      <c r="H804" s="94" t="s">
        <v>6987</v>
      </c>
      <c r="I804" s="94" t="s">
        <v>6986</v>
      </c>
      <c r="J804" s="94" t="s">
        <v>4953</v>
      </c>
      <c r="K804" s="94" t="s">
        <v>5989</v>
      </c>
      <c r="L804" s="94" t="s">
        <v>5989</v>
      </c>
      <c r="M804" s="94" t="s">
        <v>6985</v>
      </c>
      <c r="N804" s="2001" t="s">
        <v>4917</v>
      </c>
      <c r="O804" s="94"/>
      <c r="P804" s="2001" t="s">
        <v>4917</v>
      </c>
      <c r="Q804" s="91">
        <v>14455</v>
      </c>
      <c r="R804" s="91">
        <v>1603</v>
      </c>
      <c r="S804" s="91">
        <v>545</v>
      </c>
      <c r="T804" s="91">
        <v>545</v>
      </c>
      <c r="U804" s="112" t="s">
        <v>6072</v>
      </c>
      <c r="V804" s="91"/>
      <c r="W804" s="91">
        <v>22</v>
      </c>
      <c r="X804" s="96" t="s">
        <v>4915</v>
      </c>
      <c r="Y804" s="91">
        <v>72</v>
      </c>
      <c r="Z804" s="91"/>
      <c r="AA804" s="91"/>
      <c r="AB804" s="91">
        <v>72</v>
      </c>
      <c r="AC804" s="91"/>
      <c r="AD804" s="91"/>
      <c r="AE804" s="112" t="s">
        <v>6984</v>
      </c>
      <c r="AF804" s="94" t="s">
        <v>6983</v>
      </c>
      <c r="AG804" s="91"/>
      <c r="AH804" s="112">
        <v>533</v>
      </c>
      <c r="AI804" s="94"/>
      <c r="AJ804" s="94"/>
      <c r="AK804" s="94"/>
      <c r="AL804" s="115">
        <v>3</v>
      </c>
      <c r="AM804" s="94"/>
      <c r="AN804" s="94">
        <v>3</v>
      </c>
      <c r="AO804" s="94"/>
      <c r="AP804" s="94"/>
      <c r="AQ804" s="94">
        <v>310</v>
      </c>
      <c r="AR804" s="115" t="s">
        <v>4932</v>
      </c>
      <c r="AS804" s="115" t="s">
        <v>4932</v>
      </c>
      <c r="AT804" s="94" t="s">
        <v>6982</v>
      </c>
      <c r="AU804" s="2449">
        <v>3400</v>
      </c>
      <c r="AV804" s="112">
        <v>10.96774193548387</v>
      </c>
      <c r="AW804" s="91"/>
      <c r="AX804" s="91"/>
      <c r="AY804" s="91"/>
      <c r="AZ804" s="91"/>
      <c r="BA804" s="91"/>
      <c r="BB804" s="96"/>
      <c r="BC804" s="96"/>
      <c r="BD804" s="94"/>
      <c r="BE804" s="94" t="s">
        <v>5128</v>
      </c>
      <c r="BF804" s="109"/>
      <c r="BG804" s="109"/>
      <c r="BH804" s="109"/>
      <c r="BI804" s="90"/>
      <c r="BJ804" s="90"/>
      <c r="BK804" s="96"/>
      <c r="BL804" s="96"/>
      <c r="BM804" s="94"/>
      <c r="BN804" s="2073" t="s">
        <v>5128</v>
      </c>
      <c r="BO804" s="115">
        <v>1</v>
      </c>
      <c r="BP804" s="94"/>
      <c r="BQ804" s="94">
        <v>1</v>
      </c>
      <c r="BR804" s="94"/>
      <c r="BS804" s="94"/>
      <c r="BT804" s="94"/>
      <c r="BU804" s="94">
        <v>2</v>
      </c>
      <c r="BV804" s="94">
        <v>1</v>
      </c>
      <c r="BW804" s="94"/>
      <c r="BX804" s="94"/>
      <c r="BY804" s="240"/>
      <c r="BZ804" s="94"/>
      <c r="CA804" s="94"/>
      <c r="CB804" s="94"/>
      <c r="CC804" s="94"/>
    </row>
    <row r="805" spans="1:81" s="1971" customFormat="1" ht="16.5" customHeight="1">
      <c r="A805" s="115">
        <v>711</v>
      </c>
      <c r="B805" s="94" t="s">
        <v>6637</v>
      </c>
      <c r="C805" s="94" t="s">
        <v>6981</v>
      </c>
      <c r="D805" s="94" t="s">
        <v>5426</v>
      </c>
      <c r="E805" s="94" t="s">
        <v>4944</v>
      </c>
      <c r="F805" s="94" t="s">
        <v>6980</v>
      </c>
      <c r="G805" s="2273" t="s">
        <v>6979</v>
      </c>
      <c r="H805" s="94" t="s">
        <v>6978</v>
      </c>
      <c r="I805" s="94" t="s">
        <v>6977</v>
      </c>
      <c r="J805" s="115" t="s">
        <v>4993</v>
      </c>
      <c r="K805" s="94" t="s">
        <v>6976</v>
      </c>
      <c r="L805" s="94" t="s">
        <v>6975</v>
      </c>
      <c r="M805" s="2197" t="s">
        <v>6974</v>
      </c>
      <c r="N805" s="94" t="s">
        <v>4953</v>
      </c>
      <c r="O805" s="94"/>
      <c r="P805" s="94" t="s">
        <v>4953</v>
      </c>
      <c r="Q805" s="91">
        <v>6164</v>
      </c>
      <c r="R805" s="91">
        <v>4358.9799999999996</v>
      </c>
      <c r="S805" s="98">
        <v>982</v>
      </c>
      <c r="T805" s="98">
        <v>801</v>
      </c>
      <c r="U805" s="112" t="s">
        <v>6072</v>
      </c>
      <c r="V805" s="98">
        <v>181</v>
      </c>
      <c r="W805" s="98">
        <v>480</v>
      </c>
      <c r="X805" s="218" t="s">
        <v>5029</v>
      </c>
      <c r="Y805" s="98">
        <v>226</v>
      </c>
      <c r="Z805" s="98">
        <v>155</v>
      </c>
      <c r="AA805" s="98">
        <v>450</v>
      </c>
      <c r="AB805" s="98">
        <v>198.57</v>
      </c>
      <c r="AC805" s="98"/>
      <c r="AD805" s="98">
        <v>41</v>
      </c>
      <c r="AE805" s="112">
        <v>140</v>
      </c>
      <c r="AF805" s="216" t="s">
        <v>6973</v>
      </c>
      <c r="AG805" s="98">
        <v>164</v>
      </c>
      <c r="AH805" s="98">
        <v>1006</v>
      </c>
      <c r="AI805" s="240"/>
      <c r="AJ805" s="240"/>
      <c r="AK805" s="216" t="s">
        <v>4987</v>
      </c>
      <c r="AL805" s="240">
        <v>4</v>
      </c>
      <c r="AM805" s="216">
        <v>2</v>
      </c>
      <c r="AN805" s="216">
        <v>1</v>
      </c>
      <c r="AO805" s="216">
        <v>1</v>
      </c>
      <c r="AP805" s="216"/>
      <c r="AQ805" s="94">
        <v>159</v>
      </c>
      <c r="AR805" s="94" t="s">
        <v>4932</v>
      </c>
      <c r="AS805" s="94" t="s">
        <v>4932</v>
      </c>
      <c r="AT805" s="115" t="s">
        <v>6972</v>
      </c>
      <c r="AU805" s="91">
        <v>56097</v>
      </c>
      <c r="AV805" s="112">
        <v>352.81132075471697</v>
      </c>
      <c r="AW805" s="91"/>
      <c r="AX805" s="91"/>
      <c r="AY805" s="91"/>
      <c r="AZ805" s="91"/>
      <c r="BA805" s="91"/>
      <c r="BB805" s="96"/>
      <c r="BC805" s="96"/>
      <c r="BD805" s="94"/>
      <c r="BE805" s="94" t="s">
        <v>6971</v>
      </c>
      <c r="BF805" s="90"/>
      <c r="BG805" s="90"/>
      <c r="BH805" s="90"/>
      <c r="BI805" s="90"/>
      <c r="BJ805" s="90"/>
      <c r="BK805" s="96"/>
      <c r="BL805" s="96"/>
      <c r="BM805" s="94"/>
      <c r="BN805" s="2073" t="s">
        <v>6971</v>
      </c>
      <c r="BO805" s="115">
        <v>1</v>
      </c>
      <c r="BP805" s="94"/>
      <c r="BQ805" s="94">
        <v>1</v>
      </c>
      <c r="BR805" s="94">
        <v>2</v>
      </c>
      <c r="BS805" s="94"/>
      <c r="BT805" s="94">
        <v>6</v>
      </c>
      <c r="BU805" s="94">
        <v>1</v>
      </c>
      <c r="BV805" s="94"/>
      <c r="BW805" s="94"/>
      <c r="BX805" s="94">
        <v>88</v>
      </c>
      <c r="BY805" s="240"/>
      <c r="BZ805" s="94"/>
      <c r="CA805" s="94"/>
      <c r="CB805" s="94"/>
      <c r="CC805" s="94"/>
    </row>
    <row r="806" spans="1:81" s="1971" customFormat="1" ht="16.5" customHeight="1">
      <c r="A806" s="115">
        <v>712</v>
      </c>
      <c r="B806" s="94" t="s">
        <v>2655</v>
      </c>
      <c r="C806" s="94" t="s">
        <v>2737</v>
      </c>
      <c r="D806" s="94" t="s">
        <v>5986</v>
      </c>
      <c r="E806" s="94" t="s">
        <v>5989</v>
      </c>
      <c r="F806" s="94" t="s">
        <v>6970</v>
      </c>
      <c r="G806" s="2273" t="s">
        <v>6969</v>
      </c>
      <c r="H806" s="94" t="s">
        <v>6968</v>
      </c>
      <c r="I806" s="94" t="s">
        <v>6967</v>
      </c>
      <c r="J806" s="94" t="s">
        <v>4953</v>
      </c>
      <c r="K806" s="94" t="s">
        <v>5989</v>
      </c>
      <c r="L806" s="94" t="s">
        <v>5989</v>
      </c>
      <c r="M806" s="94"/>
      <c r="N806" s="2001" t="s">
        <v>4917</v>
      </c>
      <c r="O806" s="94"/>
      <c r="P806" s="2001" t="s">
        <v>4917</v>
      </c>
      <c r="Q806" s="91">
        <v>574.29</v>
      </c>
      <c r="R806" s="91">
        <v>249</v>
      </c>
      <c r="S806" s="91">
        <v>94</v>
      </c>
      <c r="T806" s="91">
        <v>94</v>
      </c>
      <c r="U806" s="112" t="s">
        <v>6072</v>
      </c>
      <c r="V806" s="112"/>
      <c r="W806" s="112">
        <v>13</v>
      </c>
      <c r="X806" s="117"/>
      <c r="Y806" s="112"/>
      <c r="Z806" s="112"/>
      <c r="AA806" s="112"/>
      <c r="AB806" s="112">
        <v>36</v>
      </c>
      <c r="AC806" s="112"/>
      <c r="AD806" s="112">
        <v>4</v>
      </c>
      <c r="AE806" s="112"/>
      <c r="AF806" s="94" t="s">
        <v>6966</v>
      </c>
      <c r="AG806" s="112">
        <v>96</v>
      </c>
      <c r="AH806" s="112">
        <v>96</v>
      </c>
      <c r="AI806" s="94"/>
      <c r="AJ806" s="94"/>
      <c r="AK806" s="94"/>
      <c r="AL806" s="115"/>
      <c r="AM806" s="94"/>
      <c r="AN806" s="94"/>
      <c r="AO806" s="94"/>
      <c r="AP806" s="94"/>
      <c r="AQ806" s="94">
        <v>282</v>
      </c>
      <c r="AR806" s="94" t="s">
        <v>5050</v>
      </c>
      <c r="AS806" s="94" t="s">
        <v>5050</v>
      </c>
      <c r="AT806" s="94" t="s">
        <v>6965</v>
      </c>
      <c r="AU806" s="2449">
        <v>2000</v>
      </c>
      <c r="AV806" s="112">
        <v>7.0921985815602833</v>
      </c>
      <c r="AW806" s="91"/>
      <c r="AX806" s="91"/>
      <c r="AY806" s="91"/>
      <c r="AZ806" s="91"/>
      <c r="BA806" s="91"/>
      <c r="BB806" s="96"/>
      <c r="BC806" s="96"/>
      <c r="BD806" s="94"/>
      <c r="BE806" s="94" t="s">
        <v>5128</v>
      </c>
      <c r="BF806" s="90"/>
      <c r="BG806" s="90"/>
      <c r="BH806" s="90"/>
      <c r="BI806" s="90"/>
      <c r="BJ806" s="90"/>
      <c r="BK806" s="96"/>
      <c r="BL806" s="96"/>
      <c r="BM806" s="94"/>
      <c r="BN806" s="2073"/>
      <c r="BO806" s="115"/>
      <c r="BP806" s="94"/>
      <c r="BQ806" s="94"/>
      <c r="BR806" s="94"/>
      <c r="BS806" s="94"/>
      <c r="BT806" s="94"/>
      <c r="BU806" s="94"/>
      <c r="BV806" s="94">
        <v>1</v>
      </c>
      <c r="BW806" s="94"/>
      <c r="BX806" s="94"/>
      <c r="BY806" s="240"/>
      <c r="BZ806" s="94"/>
      <c r="CA806" s="94"/>
      <c r="CB806" s="94"/>
      <c r="CC806" s="94"/>
    </row>
    <row r="807" spans="1:81" s="187" customFormat="1" ht="16.5" customHeight="1">
      <c r="A807" s="115">
        <v>713</v>
      </c>
      <c r="B807" s="94" t="s">
        <v>2655</v>
      </c>
      <c r="C807" s="94" t="s">
        <v>2656</v>
      </c>
      <c r="D807" s="94" t="s">
        <v>5986</v>
      </c>
      <c r="E807" s="94" t="s">
        <v>4926</v>
      </c>
      <c r="F807" s="94" t="s">
        <v>6964</v>
      </c>
      <c r="G807" s="2273" t="s">
        <v>6963</v>
      </c>
      <c r="H807" s="94" t="s">
        <v>6962</v>
      </c>
      <c r="I807" s="94" t="s">
        <v>6961</v>
      </c>
      <c r="J807" s="94" t="s">
        <v>4993</v>
      </c>
      <c r="K807" s="94" t="s">
        <v>6960</v>
      </c>
      <c r="L807" s="94" t="s">
        <v>6959</v>
      </c>
      <c r="M807" s="94" t="s">
        <v>6958</v>
      </c>
      <c r="N807" s="2001" t="s">
        <v>4917</v>
      </c>
      <c r="O807" s="94"/>
      <c r="P807" s="94" t="s">
        <v>4993</v>
      </c>
      <c r="Q807" s="91">
        <v>262774</v>
      </c>
      <c r="R807" s="91">
        <v>4981</v>
      </c>
      <c r="S807" s="91">
        <v>1574</v>
      </c>
      <c r="T807" s="91">
        <v>1413</v>
      </c>
      <c r="U807" s="112" t="s">
        <v>5072</v>
      </c>
      <c r="V807" s="112">
        <v>161</v>
      </c>
      <c r="W807" s="112">
        <v>342</v>
      </c>
      <c r="X807" s="117" t="s">
        <v>4915</v>
      </c>
      <c r="Y807" s="112">
        <v>3595</v>
      </c>
      <c r="Z807" s="112">
        <v>53</v>
      </c>
      <c r="AA807" s="112">
        <v>2036</v>
      </c>
      <c r="AB807" s="112">
        <v>150</v>
      </c>
      <c r="AC807" s="112"/>
      <c r="AD807" s="112">
        <v>26</v>
      </c>
      <c r="AE807" s="112">
        <v>344</v>
      </c>
      <c r="AF807" s="94" t="s">
        <v>6957</v>
      </c>
      <c r="AG807" s="112">
        <v>377</v>
      </c>
      <c r="AH807" s="112">
        <v>1287</v>
      </c>
      <c r="AI807" s="94"/>
      <c r="AJ807" s="94"/>
      <c r="AK807" s="94" t="s">
        <v>4987</v>
      </c>
      <c r="AL807" s="115">
        <v>5</v>
      </c>
      <c r="AM807" s="94">
        <v>2</v>
      </c>
      <c r="AN807" s="94">
        <v>3</v>
      </c>
      <c r="AO807" s="94"/>
      <c r="AP807" s="94"/>
      <c r="AQ807" s="94">
        <v>239</v>
      </c>
      <c r="AR807" s="115" t="s">
        <v>4932</v>
      </c>
      <c r="AS807" s="115" t="s">
        <v>4932</v>
      </c>
      <c r="AT807" s="94" t="s">
        <v>6956</v>
      </c>
      <c r="AU807" s="2449">
        <v>25047</v>
      </c>
      <c r="AV807" s="112">
        <v>104.79916317991632</v>
      </c>
      <c r="AW807" s="91">
        <v>2000</v>
      </c>
      <c r="AX807" s="91"/>
      <c r="AY807" s="91">
        <v>1000</v>
      </c>
      <c r="AZ807" s="91">
        <v>1500</v>
      </c>
      <c r="BA807" s="91">
        <v>2000</v>
      </c>
      <c r="BB807" s="96">
        <v>50</v>
      </c>
      <c r="BC807" s="96"/>
      <c r="BD807" s="94"/>
      <c r="BE807" s="94" t="s">
        <v>6955</v>
      </c>
      <c r="BF807" s="90"/>
      <c r="BG807" s="90"/>
      <c r="BH807" s="90"/>
      <c r="BI807" s="90"/>
      <c r="BJ807" s="90"/>
      <c r="BK807" s="96"/>
      <c r="BL807" s="96"/>
      <c r="BM807" s="94"/>
      <c r="BN807" s="2073" t="s">
        <v>5128</v>
      </c>
      <c r="BO807" s="115">
        <v>1</v>
      </c>
      <c r="BP807" s="94"/>
      <c r="BQ807" s="94">
        <v>1</v>
      </c>
      <c r="BR807" s="94">
        <v>1</v>
      </c>
      <c r="BS807" s="94"/>
      <c r="BT807" s="94">
        <v>7</v>
      </c>
      <c r="BU807" s="94"/>
      <c r="BV807" s="94">
        <v>7</v>
      </c>
      <c r="BW807" s="94"/>
      <c r="BX807" s="94"/>
      <c r="BY807" s="240"/>
      <c r="BZ807" s="94"/>
      <c r="CA807" s="94"/>
      <c r="CB807" s="94"/>
      <c r="CC807" s="94"/>
    </row>
    <row r="808" spans="1:81" s="187" customFormat="1" ht="16.5" customHeight="1">
      <c r="A808" s="115">
        <v>714</v>
      </c>
      <c r="B808" s="94" t="s">
        <v>2655</v>
      </c>
      <c r="C808" s="94" t="s">
        <v>2686</v>
      </c>
      <c r="D808" s="94" t="s">
        <v>5986</v>
      </c>
      <c r="E808" s="94" t="s">
        <v>5989</v>
      </c>
      <c r="F808" s="94" t="s">
        <v>6954</v>
      </c>
      <c r="G808" s="2273" t="s">
        <v>6953</v>
      </c>
      <c r="H808" s="94" t="s">
        <v>6952</v>
      </c>
      <c r="I808" s="94" t="s">
        <v>6951</v>
      </c>
      <c r="J808" s="94" t="s">
        <v>4953</v>
      </c>
      <c r="K808" s="94" t="s">
        <v>5429</v>
      </c>
      <c r="L808" s="94" t="s">
        <v>5989</v>
      </c>
      <c r="M808" s="94"/>
      <c r="N808" s="2001" t="s">
        <v>4917</v>
      </c>
      <c r="O808" s="94"/>
      <c r="P808" s="2001" t="s">
        <v>4917</v>
      </c>
      <c r="Q808" s="91">
        <v>6565</v>
      </c>
      <c r="R808" s="91">
        <v>926</v>
      </c>
      <c r="S808" s="91">
        <v>602</v>
      </c>
      <c r="T808" s="91">
        <v>602</v>
      </c>
      <c r="U808" s="112" t="s">
        <v>6072</v>
      </c>
      <c r="V808" s="112"/>
      <c r="W808" s="112">
        <v>43</v>
      </c>
      <c r="X808" s="117" t="s">
        <v>5029</v>
      </c>
      <c r="Y808" s="112"/>
      <c r="Z808" s="112"/>
      <c r="AA808" s="112"/>
      <c r="AB808" s="112"/>
      <c r="AC808" s="112"/>
      <c r="AD808" s="112"/>
      <c r="AE808" s="112">
        <v>30</v>
      </c>
      <c r="AF808" s="94" t="s">
        <v>6950</v>
      </c>
      <c r="AG808" s="112">
        <v>289</v>
      </c>
      <c r="AH808" s="112">
        <v>1425</v>
      </c>
      <c r="AI808" s="94" t="s">
        <v>6949</v>
      </c>
      <c r="AJ808" s="94" t="s">
        <v>6948</v>
      </c>
      <c r="AK808" s="94"/>
      <c r="AL808" s="115"/>
      <c r="AM808" s="94"/>
      <c r="AN808" s="94"/>
      <c r="AO808" s="94"/>
      <c r="AP808" s="94"/>
      <c r="AQ808" s="94">
        <v>365</v>
      </c>
      <c r="AR808" s="94" t="s">
        <v>5050</v>
      </c>
      <c r="AS808" s="94" t="s">
        <v>5050</v>
      </c>
      <c r="AT808" s="94" t="s">
        <v>6782</v>
      </c>
      <c r="AU808" s="2449">
        <v>4400</v>
      </c>
      <c r="AV808" s="112">
        <v>12.054794520547945</v>
      </c>
      <c r="AW808" s="91"/>
      <c r="AX808" s="91"/>
      <c r="AY808" s="91"/>
      <c r="AZ808" s="91"/>
      <c r="BA808" s="91"/>
      <c r="BB808" s="96"/>
      <c r="BC808" s="96"/>
      <c r="BD808" s="94"/>
      <c r="BE808" s="94" t="s">
        <v>5128</v>
      </c>
      <c r="BF808" s="90"/>
      <c r="BG808" s="90"/>
      <c r="BH808" s="90"/>
      <c r="BI808" s="90"/>
      <c r="BJ808" s="90"/>
      <c r="BK808" s="96"/>
      <c r="BL808" s="96"/>
      <c r="BM808" s="94"/>
      <c r="BN808" s="2073" t="s">
        <v>5128</v>
      </c>
      <c r="BO808" s="115"/>
      <c r="BP808" s="94"/>
      <c r="BQ808" s="94"/>
      <c r="BR808" s="94"/>
      <c r="BS808" s="94"/>
      <c r="BT808" s="94"/>
      <c r="BU808" s="94"/>
      <c r="BV808" s="94"/>
      <c r="BW808" s="94"/>
      <c r="BX808" s="94"/>
      <c r="BY808" s="240"/>
      <c r="BZ808" s="94"/>
      <c r="CA808" s="94"/>
      <c r="CB808" s="94"/>
      <c r="CC808" s="94"/>
    </row>
    <row r="809" spans="1:81" s="187" customFormat="1" ht="16.5" customHeight="1">
      <c r="A809" s="115">
        <v>715</v>
      </c>
      <c r="B809" s="94" t="s">
        <v>2655</v>
      </c>
      <c r="C809" s="94" t="s">
        <v>2686</v>
      </c>
      <c r="D809" s="94" t="s">
        <v>5986</v>
      </c>
      <c r="E809" s="94" t="s">
        <v>4926</v>
      </c>
      <c r="F809" s="94" t="s">
        <v>6947</v>
      </c>
      <c r="G809" s="2273" t="s">
        <v>6946</v>
      </c>
      <c r="H809" s="94" t="s">
        <v>6945</v>
      </c>
      <c r="I809" s="94" t="s">
        <v>6944</v>
      </c>
      <c r="J809" s="94" t="s">
        <v>4993</v>
      </c>
      <c r="K809" s="94" t="s">
        <v>6943</v>
      </c>
      <c r="L809" s="94" t="s">
        <v>6942</v>
      </c>
      <c r="M809" s="94" t="s">
        <v>6941</v>
      </c>
      <c r="N809" s="2001" t="s">
        <v>4917</v>
      </c>
      <c r="O809" s="94"/>
      <c r="P809" s="2001" t="s">
        <v>4917</v>
      </c>
      <c r="Q809" s="91">
        <v>39523</v>
      </c>
      <c r="R809" s="91">
        <v>5697</v>
      </c>
      <c r="S809" s="91">
        <v>1840</v>
      </c>
      <c r="T809" s="91">
        <v>1672</v>
      </c>
      <c r="U809" s="112" t="s">
        <v>5926</v>
      </c>
      <c r="V809" s="112">
        <v>168</v>
      </c>
      <c r="W809" s="112">
        <v>1378</v>
      </c>
      <c r="X809" s="117" t="s">
        <v>5029</v>
      </c>
      <c r="Y809" s="112">
        <v>599</v>
      </c>
      <c r="Z809" s="112">
        <v>58</v>
      </c>
      <c r="AA809" s="112">
        <v>8996</v>
      </c>
      <c r="AB809" s="112">
        <v>134</v>
      </c>
      <c r="AC809" s="112"/>
      <c r="AD809" s="112">
        <v>16</v>
      </c>
      <c r="AE809" s="112">
        <v>84</v>
      </c>
      <c r="AF809" s="94" t="s">
        <v>6940</v>
      </c>
      <c r="AG809" s="112">
        <v>12871</v>
      </c>
      <c r="AH809" s="112">
        <v>17550</v>
      </c>
      <c r="AI809" s="94" t="s">
        <v>6939</v>
      </c>
      <c r="AJ809" s="94" t="s">
        <v>6938</v>
      </c>
      <c r="AK809" s="94" t="s">
        <v>5593</v>
      </c>
      <c r="AL809" s="115">
        <v>13</v>
      </c>
      <c r="AM809" s="94">
        <v>1</v>
      </c>
      <c r="AN809" s="94">
        <v>4</v>
      </c>
      <c r="AO809" s="94">
        <v>4</v>
      </c>
      <c r="AP809" s="94">
        <v>4</v>
      </c>
      <c r="AQ809" s="94">
        <v>273</v>
      </c>
      <c r="AR809" s="94" t="s">
        <v>6928</v>
      </c>
      <c r="AS809" s="94" t="s">
        <v>6928</v>
      </c>
      <c r="AT809" s="94" t="s">
        <v>5987</v>
      </c>
      <c r="AU809" s="91">
        <v>13602</v>
      </c>
      <c r="AV809" s="112">
        <v>49.824175824175825</v>
      </c>
      <c r="AW809" s="91">
        <v>1000</v>
      </c>
      <c r="AX809" s="91"/>
      <c r="AY809" s="91">
        <v>500</v>
      </c>
      <c r="AZ809" s="91">
        <v>500</v>
      </c>
      <c r="BA809" s="91">
        <v>1000</v>
      </c>
      <c r="BB809" s="96">
        <v>30</v>
      </c>
      <c r="BC809" s="96" t="s">
        <v>6926</v>
      </c>
      <c r="BD809" s="94" t="s">
        <v>6927</v>
      </c>
      <c r="BE809" s="94" t="s">
        <v>6937</v>
      </c>
      <c r="BF809" s="90">
        <v>1000</v>
      </c>
      <c r="BG809" s="90"/>
      <c r="BH809" s="90">
        <v>500</v>
      </c>
      <c r="BI809" s="90">
        <v>500</v>
      </c>
      <c r="BJ809" s="90">
        <v>1000</v>
      </c>
      <c r="BK809" s="96">
        <v>30</v>
      </c>
      <c r="BL809" s="96" t="s">
        <v>6926</v>
      </c>
      <c r="BM809" s="94" t="s">
        <v>6925</v>
      </c>
      <c r="BN809" s="2073" t="s">
        <v>6937</v>
      </c>
      <c r="BO809" s="115">
        <v>2</v>
      </c>
      <c r="BP809" s="94"/>
      <c r="BQ809" s="94">
        <v>2</v>
      </c>
      <c r="BR809" s="94">
        <v>2</v>
      </c>
      <c r="BS809" s="94">
        <v>7</v>
      </c>
      <c r="BT809" s="94">
        <v>4</v>
      </c>
      <c r="BU809" s="94">
        <v>1</v>
      </c>
      <c r="BV809" s="94">
        <v>2</v>
      </c>
      <c r="BW809" s="94"/>
      <c r="BX809" s="94">
        <v>24</v>
      </c>
      <c r="BY809" s="240"/>
      <c r="BZ809" s="94"/>
      <c r="CA809" s="94"/>
      <c r="CB809" s="94"/>
      <c r="CC809" s="94"/>
    </row>
    <row r="810" spans="1:81" s="187" customFormat="1" ht="16.5" customHeight="1">
      <c r="A810" s="115">
        <v>716</v>
      </c>
      <c r="B810" s="94" t="s">
        <v>2655</v>
      </c>
      <c r="C810" s="94" t="s">
        <v>2686</v>
      </c>
      <c r="D810" s="94" t="s">
        <v>5986</v>
      </c>
      <c r="E810" s="94" t="s">
        <v>4926</v>
      </c>
      <c r="F810" s="94" t="s">
        <v>6936</v>
      </c>
      <c r="G810" s="2273" t="s">
        <v>6935</v>
      </c>
      <c r="H810" s="94" t="s">
        <v>6934</v>
      </c>
      <c r="I810" s="94" t="s">
        <v>6933</v>
      </c>
      <c r="J810" s="94" t="s">
        <v>4993</v>
      </c>
      <c r="K810" s="94" t="s">
        <v>6932</v>
      </c>
      <c r="L810" s="94" t="s">
        <v>6931</v>
      </c>
      <c r="M810" s="94"/>
      <c r="N810" s="2001" t="s">
        <v>4917</v>
      </c>
      <c r="O810" s="94"/>
      <c r="P810" s="2001" t="s">
        <v>4917</v>
      </c>
      <c r="Q810" s="91">
        <v>28779</v>
      </c>
      <c r="R810" s="112">
        <v>3379</v>
      </c>
      <c r="S810" s="91">
        <v>506</v>
      </c>
      <c r="T810" s="91">
        <v>400</v>
      </c>
      <c r="U810" s="112" t="s">
        <v>6930</v>
      </c>
      <c r="V810" s="112">
        <v>106</v>
      </c>
      <c r="W810" s="112">
        <v>127</v>
      </c>
      <c r="X810" s="117" t="s">
        <v>5029</v>
      </c>
      <c r="Y810" s="112">
        <v>161</v>
      </c>
      <c r="Z810" s="112"/>
      <c r="AA810" s="112"/>
      <c r="AB810" s="112">
        <v>51</v>
      </c>
      <c r="AC810" s="112"/>
      <c r="AD810" s="112"/>
      <c r="AE810" s="112">
        <v>56</v>
      </c>
      <c r="AF810" s="94" t="s">
        <v>6929</v>
      </c>
      <c r="AG810" s="112">
        <v>4</v>
      </c>
      <c r="AH810" s="112">
        <v>2272</v>
      </c>
      <c r="AI810" s="94"/>
      <c r="AJ810" s="94"/>
      <c r="AK810" s="94"/>
      <c r="AL810" s="115"/>
      <c r="AM810" s="94"/>
      <c r="AN810" s="94"/>
      <c r="AO810" s="94"/>
      <c r="AP810" s="94"/>
      <c r="AQ810" s="94">
        <v>273</v>
      </c>
      <c r="AR810" s="94" t="s">
        <v>6928</v>
      </c>
      <c r="AS810" s="94" t="s">
        <v>6928</v>
      </c>
      <c r="AT810" s="94" t="s">
        <v>5987</v>
      </c>
      <c r="AU810" s="91">
        <v>42640</v>
      </c>
      <c r="AV810" s="112">
        <v>156.1904761904762</v>
      </c>
      <c r="AW810" s="91">
        <v>1000</v>
      </c>
      <c r="AX810" s="91"/>
      <c r="AY810" s="91">
        <v>500</v>
      </c>
      <c r="AZ810" s="91">
        <v>500</v>
      </c>
      <c r="BA810" s="91">
        <v>1000</v>
      </c>
      <c r="BB810" s="96">
        <v>30</v>
      </c>
      <c r="BC810" s="96" t="s">
        <v>6926</v>
      </c>
      <c r="BD810" s="94" t="s">
        <v>6927</v>
      </c>
      <c r="BE810" s="94" t="s">
        <v>6924</v>
      </c>
      <c r="BF810" s="90">
        <v>1000</v>
      </c>
      <c r="BG810" s="90"/>
      <c r="BH810" s="90">
        <v>500</v>
      </c>
      <c r="BI810" s="90">
        <v>500</v>
      </c>
      <c r="BJ810" s="90">
        <v>1000</v>
      </c>
      <c r="BK810" s="96">
        <v>30</v>
      </c>
      <c r="BL810" s="96" t="s">
        <v>6926</v>
      </c>
      <c r="BM810" s="94" t="s">
        <v>6925</v>
      </c>
      <c r="BN810" s="2073" t="s">
        <v>6924</v>
      </c>
      <c r="BO810" s="115">
        <v>1</v>
      </c>
      <c r="BP810" s="94"/>
      <c r="BQ810" s="94">
        <v>1</v>
      </c>
      <c r="BR810" s="94"/>
      <c r="BS810" s="94">
        <v>1</v>
      </c>
      <c r="BT810" s="94">
        <v>3</v>
      </c>
      <c r="BU810" s="94">
        <v>1</v>
      </c>
      <c r="BV810" s="94">
        <v>7</v>
      </c>
      <c r="BW810" s="94"/>
      <c r="BX810" s="94"/>
      <c r="BY810" s="240"/>
      <c r="BZ810" s="94"/>
      <c r="CA810" s="94"/>
      <c r="CB810" s="94"/>
      <c r="CC810" s="94"/>
    </row>
    <row r="811" spans="1:81" s="1971" customFormat="1" ht="16.5" customHeight="1">
      <c r="A811" s="115">
        <v>717</v>
      </c>
      <c r="B811" s="94" t="s">
        <v>2655</v>
      </c>
      <c r="C811" s="94" t="s">
        <v>2692</v>
      </c>
      <c r="D811" s="94" t="s">
        <v>5986</v>
      </c>
      <c r="E811" s="94" t="s">
        <v>4926</v>
      </c>
      <c r="F811" s="94" t="s">
        <v>6923</v>
      </c>
      <c r="G811" s="2273" t="s">
        <v>6922</v>
      </c>
      <c r="H811" s="94" t="s">
        <v>6921</v>
      </c>
      <c r="I811" s="94" t="s">
        <v>6920</v>
      </c>
      <c r="J811" s="115" t="s">
        <v>4993</v>
      </c>
      <c r="K811" s="94" t="s">
        <v>6919</v>
      </c>
      <c r="L811" s="94" t="s">
        <v>6918</v>
      </c>
      <c r="M811" s="94" t="s">
        <v>6917</v>
      </c>
      <c r="N811" s="2001" t="s">
        <v>4917</v>
      </c>
      <c r="O811" s="94"/>
      <c r="P811" s="2001" t="s">
        <v>4917</v>
      </c>
      <c r="Q811" s="91">
        <v>46188</v>
      </c>
      <c r="R811" s="91">
        <v>2895</v>
      </c>
      <c r="S811" s="91">
        <v>756</v>
      </c>
      <c r="T811" s="91">
        <v>756</v>
      </c>
      <c r="U811" s="112" t="s">
        <v>6072</v>
      </c>
      <c r="V811" s="91"/>
      <c r="W811" s="112">
        <v>239</v>
      </c>
      <c r="X811" s="96" t="s">
        <v>4935</v>
      </c>
      <c r="Y811" s="91">
        <v>150</v>
      </c>
      <c r="Z811" s="91"/>
      <c r="AA811" s="91">
        <v>4111</v>
      </c>
      <c r="AB811" s="91">
        <v>106.43</v>
      </c>
      <c r="AC811" s="91"/>
      <c r="AD811" s="91"/>
      <c r="AE811" s="112">
        <v>78</v>
      </c>
      <c r="AF811" s="94" t="s">
        <v>6916</v>
      </c>
      <c r="AG811" s="91">
        <v>569</v>
      </c>
      <c r="AH811" s="112">
        <v>1073</v>
      </c>
      <c r="AI811" s="94"/>
      <c r="AJ811" s="94"/>
      <c r="AK811" s="94" t="s">
        <v>4950</v>
      </c>
      <c r="AL811" s="115">
        <v>2</v>
      </c>
      <c r="AM811" s="94">
        <v>1</v>
      </c>
      <c r="AN811" s="94">
        <v>1</v>
      </c>
      <c r="AO811" s="94"/>
      <c r="AP811" s="94"/>
      <c r="AQ811" s="94">
        <v>310</v>
      </c>
      <c r="AR811" s="94" t="s">
        <v>4932</v>
      </c>
      <c r="AS811" s="94" t="s">
        <v>4932</v>
      </c>
      <c r="AT811" s="94" t="s">
        <v>6915</v>
      </c>
      <c r="AU811" s="248">
        <v>16486</v>
      </c>
      <c r="AV811" s="112">
        <v>53.180645161290322</v>
      </c>
      <c r="AW811" s="91"/>
      <c r="AX811" s="91"/>
      <c r="AY811" s="91"/>
      <c r="AZ811" s="91"/>
      <c r="BA811" s="91"/>
      <c r="BB811" s="96"/>
      <c r="BC811" s="96"/>
      <c r="BD811" s="94"/>
      <c r="BE811" s="94" t="s">
        <v>4908</v>
      </c>
      <c r="BF811" s="90"/>
      <c r="BG811" s="90"/>
      <c r="BH811" s="90"/>
      <c r="BI811" s="90"/>
      <c r="BJ811" s="90"/>
      <c r="BK811" s="96"/>
      <c r="BL811" s="96"/>
      <c r="BM811" s="94"/>
      <c r="BN811" s="2073"/>
      <c r="BO811" s="115">
        <v>2</v>
      </c>
      <c r="BP811" s="94"/>
      <c r="BQ811" s="94">
        <v>2</v>
      </c>
      <c r="BR811" s="94"/>
      <c r="BS811" s="94">
        <v>2</v>
      </c>
      <c r="BT811" s="94">
        <v>3</v>
      </c>
      <c r="BU811" s="94"/>
      <c r="BV811" s="94">
        <v>3</v>
      </c>
      <c r="BW811" s="94"/>
      <c r="BX811" s="94"/>
      <c r="BY811" s="240"/>
      <c r="BZ811" s="94"/>
      <c r="CA811" s="94"/>
      <c r="CB811" s="94"/>
      <c r="CC811" s="94"/>
    </row>
    <row r="812" spans="1:81" s="187" customFormat="1" ht="16.5" customHeight="1">
      <c r="A812" s="115">
        <v>718</v>
      </c>
      <c r="B812" s="94" t="s">
        <v>2655</v>
      </c>
      <c r="C812" s="94" t="s">
        <v>2714</v>
      </c>
      <c r="D812" s="94" t="s">
        <v>5986</v>
      </c>
      <c r="E812" s="94" t="s">
        <v>4926</v>
      </c>
      <c r="F812" s="94" t="s">
        <v>6914</v>
      </c>
      <c r="G812" s="2273" t="s">
        <v>6913</v>
      </c>
      <c r="H812" s="94" t="s">
        <v>6912</v>
      </c>
      <c r="I812" s="94" t="s">
        <v>6911</v>
      </c>
      <c r="J812" s="94" t="s">
        <v>4993</v>
      </c>
      <c r="K812" s="94" t="s">
        <v>6910</v>
      </c>
      <c r="L812" s="94" t="s">
        <v>6909</v>
      </c>
      <c r="M812" s="94" t="s">
        <v>6908</v>
      </c>
      <c r="N812" s="2001" t="s">
        <v>4917</v>
      </c>
      <c r="O812" s="94"/>
      <c r="P812" s="2001" t="s">
        <v>4917</v>
      </c>
      <c r="Q812" s="91">
        <v>14143</v>
      </c>
      <c r="R812" s="91">
        <v>4359</v>
      </c>
      <c r="S812" s="91">
        <v>1884</v>
      </c>
      <c r="T812" s="91">
        <v>1668</v>
      </c>
      <c r="U812" s="112" t="s">
        <v>5926</v>
      </c>
      <c r="V812" s="112">
        <v>216</v>
      </c>
      <c r="W812" s="112">
        <v>396</v>
      </c>
      <c r="X812" s="117" t="s">
        <v>5029</v>
      </c>
      <c r="Y812" s="112">
        <v>299</v>
      </c>
      <c r="Z812" s="112">
        <v>53</v>
      </c>
      <c r="AA812" s="112">
        <v>2194</v>
      </c>
      <c r="AB812" s="112">
        <v>531</v>
      </c>
      <c r="AC812" s="112"/>
      <c r="AD812" s="112"/>
      <c r="AE812" s="112">
        <v>26</v>
      </c>
      <c r="AF812" s="94" t="s">
        <v>6907</v>
      </c>
      <c r="AG812" s="112">
        <v>15131</v>
      </c>
      <c r="AH812" s="112">
        <v>25470</v>
      </c>
      <c r="AI812" s="94" t="s">
        <v>6906</v>
      </c>
      <c r="AJ812" s="94" t="s">
        <v>6905</v>
      </c>
      <c r="AK812" s="94" t="s">
        <v>6904</v>
      </c>
      <c r="AL812" s="115">
        <v>1</v>
      </c>
      <c r="AM812" s="94"/>
      <c r="AN812" s="94">
        <v>1</v>
      </c>
      <c r="AO812" s="94"/>
      <c r="AP812" s="94"/>
      <c r="AQ812" s="94">
        <v>295</v>
      </c>
      <c r="AR812" s="94" t="s">
        <v>6429</v>
      </c>
      <c r="AS812" s="94" t="s">
        <v>6429</v>
      </c>
      <c r="AT812" s="94" t="s">
        <v>6903</v>
      </c>
      <c r="AU812" s="91">
        <v>128149</v>
      </c>
      <c r="AV812" s="112">
        <v>434.4033898305085</v>
      </c>
      <c r="AW812" s="91">
        <v>3000</v>
      </c>
      <c r="AX812" s="91"/>
      <c r="AY812" s="91">
        <v>1000</v>
      </c>
      <c r="AZ812" s="91">
        <v>2000</v>
      </c>
      <c r="BA812" s="91">
        <v>3000</v>
      </c>
      <c r="BB812" s="96">
        <v>16</v>
      </c>
      <c r="BC812" s="96">
        <v>50</v>
      </c>
      <c r="BD812" s="94" t="s">
        <v>6902</v>
      </c>
      <c r="BE812" s="94" t="s">
        <v>6900</v>
      </c>
      <c r="BF812" s="90">
        <v>3000</v>
      </c>
      <c r="BG812" s="90"/>
      <c r="BH812" s="90">
        <v>1000</v>
      </c>
      <c r="BI812" s="90">
        <v>2000</v>
      </c>
      <c r="BJ812" s="90">
        <v>3000</v>
      </c>
      <c r="BK812" s="96">
        <v>16</v>
      </c>
      <c r="BL812" s="96">
        <v>50</v>
      </c>
      <c r="BM812" s="94" t="s">
        <v>6901</v>
      </c>
      <c r="BN812" s="2073" t="s">
        <v>6900</v>
      </c>
      <c r="BO812" s="115">
        <v>2</v>
      </c>
      <c r="BP812" s="94"/>
      <c r="BQ812" s="94">
        <v>2</v>
      </c>
      <c r="BR812" s="94"/>
      <c r="BS812" s="94"/>
      <c r="BT812" s="94">
        <v>1</v>
      </c>
      <c r="BU812" s="94">
        <v>1</v>
      </c>
      <c r="BV812" s="94"/>
      <c r="BW812" s="94"/>
      <c r="BX812" s="94"/>
      <c r="BY812" s="240"/>
      <c r="BZ812" s="94"/>
      <c r="CA812" s="94"/>
      <c r="CB812" s="94"/>
      <c r="CC812" s="94"/>
    </row>
    <row r="813" spans="1:81" s="187" customFormat="1" ht="16.5" customHeight="1">
      <c r="A813" s="115">
        <v>719</v>
      </c>
      <c r="B813" s="94" t="s">
        <v>2655</v>
      </c>
      <c r="C813" s="94" t="s">
        <v>2696</v>
      </c>
      <c r="D813" s="94" t="s">
        <v>5986</v>
      </c>
      <c r="E813" s="94" t="s">
        <v>4926</v>
      </c>
      <c r="F813" s="94" t="s">
        <v>6899</v>
      </c>
      <c r="G813" s="2273" t="s">
        <v>6898</v>
      </c>
      <c r="H813" s="94" t="s">
        <v>6897</v>
      </c>
      <c r="I813" s="94" t="s">
        <v>6896</v>
      </c>
      <c r="J813" s="94" t="s">
        <v>4993</v>
      </c>
      <c r="K813" s="94" t="s">
        <v>6895</v>
      </c>
      <c r="L813" s="94" t="s">
        <v>6894</v>
      </c>
      <c r="M813" s="94" t="s">
        <v>6893</v>
      </c>
      <c r="N813" s="2001" t="s">
        <v>4917</v>
      </c>
      <c r="O813" s="94"/>
      <c r="P813" s="2001" t="s">
        <v>4917</v>
      </c>
      <c r="Q813" s="91">
        <v>211050</v>
      </c>
      <c r="R813" s="91">
        <v>3090</v>
      </c>
      <c r="S813" s="91">
        <v>1487</v>
      </c>
      <c r="T813" s="91">
        <v>1244</v>
      </c>
      <c r="U813" s="112" t="s">
        <v>5052</v>
      </c>
      <c r="V813" s="112">
        <v>243</v>
      </c>
      <c r="W813" s="112">
        <v>248</v>
      </c>
      <c r="X813" s="117" t="s">
        <v>6892</v>
      </c>
      <c r="Y813" s="112">
        <v>204</v>
      </c>
      <c r="Z813" s="112">
        <v>46</v>
      </c>
      <c r="AA813" s="112">
        <v>4469</v>
      </c>
      <c r="AB813" s="112">
        <v>89</v>
      </c>
      <c r="AC813" s="112">
        <v>16</v>
      </c>
      <c r="AD813" s="112">
        <v>178</v>
      </c>
      <c r="AE813" s="112">
        <v>275</v>
      </c>
      <c r="AF813" s="94" t="s">
        <v>6024</v>
      </c>
      <c r="AG813" s="112">
        <v>5073</v>
      </c>
      <c r="AH813" s="112">
        <v>6769</v>
      </c>
      <c r="AI813" s="94" t="s">
        <v>6891</v>
      </c>
      <c r="AJ813" s="94" t="s">
        <v>6890</v>
      </c>
      <c r="AK813" s="94" t="s">
        <v>4987</v>
      </c>
      <c r="AL813" s="115">
        <v>13</v>
      </c>
      <c r="AM813" s="94">
        <v>1</v>
      </c>
      <c r="AN813" s="94">
        <v>6</v>
      </c>
      <c r="AO813" s="94">
        <v>5</v>
      </c>
      <c r="AP813" s="94">
        <v>1</v>
      </c>
      <c r="AQ813" s="94">
        <v>353</v>
      </c>
      <c r="AR813" s="94" t="s">
        <v>4932</v>
      </c>
      <c r="AS813" s="94" t="s">
        <v>4932</v>
      </c>
      <c r="AT813" s="94" t="s">
        <v>6889</v>
      </c>
      <c r="AU813" s="2449">
        <v>61622</v>
      </c>
      <c r="AV813" s="112">
        <v>174.56657223796034</v>
      </c>
      <c r="AW813" s="91"/>
      <c r="AX813" s="91"/>
      <c r="AY813" s="91"/>
      <c r="AZ813" s="91"/>
      <c r="BA813" s="91"/>
      <c r="BB813" s="96"/>
      <c r="BC813" s="96"/>
      <c r="BD813" s="94" t="s">
        <v>6888</v>
      </c>
      <c r="BE813" s="94" t="s">
        <v>5128</v>
      </c>
      <c r="BF813" s="90"/>
      <c r="BG813" s="90"/>
      <c r="BH813" s="90"/>
      <c r="BI813" s="90"/>
      <c r="BJ813" s="90"/>
      <c r="BK813" s="96"/>
      <c r="BL813" s="96"/>
      <c r="BM813" s="94"/>
      <c r="BN813" s="2073" t="s">
        <v>5128</v>
      </c>
      <c r="BO813" s="115">
        <v>2</v>
      </c>
      <c r="BP813" s="94">
        <v>1</v>
      </c>
      <c r="BQ813" s="94">
        <v>1</v>
      </c>
      <c r="BR813" s="94">
        <v>1</v>
      </c>
      <c r="BS813" s="94"/>
      <c r="BT813" s="94">
        <v>6</v>
      </c>
      <c r="BU813" s="94">
        <v>6</v>
      </c>
      <c r="BV813" s="94">
        <v>2</v>
      </c>
      <c r="BW813" s="94"/>
      <c r="BX813" s="94">
        <v>3</v>
      </c>
      <c r="BY813" s="240"/>
      <c r="BZ813" s="94"/>
      <c r="CA813" s="94"/>
      <c r="CB813" s="94"/>
      <c r="CC813" s="94"/>
    </row>
    <row r="814" spans="1:81" s="1971" customFormat="1" ht="16.5" customHeight="1">
      <c r="A814" s="115">
        <v>720</v>
      </c>
      <c r="B814" s="94" t="s">
        <v>2655</v>
      </c>
      <c r="C814" s="94" t="s">
        <v>2710</v>
      </c>
      <c r="D814" s="94" t="s">
        <v>5986</v>
      </c>
      <c r="E814" s="94" t="s">
        <v>4926</v>
      </c>
      <c r="F814" s="94" t="s">
        <v>6887</v>
      </c>
      <c r="G814" s="2273" t="s">
        <v>6886</v>
      </c>
      <c r="H814" s="94" t="s">
        <v>6885</v>
      </c>
      <c r="I814" s="94" t="s">
        <v>6884</v>
      </c>
      <c r="J814" s="94" t="s">
        <v>4993</v>
      </c>
      <c r="K814" s="94" t="s">
        <v>6883</v>
      </c>
      <c r="L814" s="94" t="s">
        <v>6882</v>
      </c>
      <c r="M814" s="2197" t="s">
        <v>6881</v>
      </c>
      <c r="N814" s="2001" t="s">
        <v>4917</v>
      </c>
      <c r="O814" s="94"/>
      <c r="P814" s="2001" t="s">
        <v>4917</v>
      </c>
      <c r="Q814" s="91">
        <v>20694</v>
      </c>
      <c r="R814" s="91">
        <v>1927</v>
      </c>
      <c r="S814" s="91">
        <v>795</v>
      </c>
      <c r="T814" s="91">
        <v>720</v>
      </c>
      <c r="U814" s="112" t="s">
        <v>6072</v>
      </c>
      <c r="V814" s="112">
        <v>75</v>
      </c>
      <c r="W814" s="112">
        <v>136</v>
      </c>
      <c r="X814" s="117" t="s">
        <v>4935</v>
      </c>
      <c r="Y814" s="112">
        <v>75</v>
      </c>
      <c r="Z814" s="112"/>
      <c r="AA814" s="112"/>
      <c r="AB814" s="112">
        <v>108</v>
      </c>
      <c r="AC814" s="112"/>
      <c r="AD814" s="112"/>
      <c r="AE814" s="112">
        <v>38</v>
      </c>
      <c r="AF814" s="94" t="s">
        <v>6880</v>
      </c>
      <c r="AG814" s="112">
        <v>1129</v>
      </c>
      <c r="AH814" s="112">
        <v>1656</v>
      </c>
      <c r="AI814" s="94"/>
      <c r="AJ814" s="94"/>
      <c r="AK814" s="94"/>
      <c r="AL814" s="115"/>
      <c r="AM814" s="94"/>
      <c r="AN814" s="94"/>
      <c r="AO814" s="94"/>
      <c r="AP814" s="94"/>
      <c r="AQ814" s="94">
        <v>310</v>
      </c>
      <c r="AR814" s="94" t="s">
        <v>14153</v>
      </c>
      <c r="AS814" s="94" t="s">
        <v>14153</v>
      </c>
      <c r="AT814" s="94" t="s">
        <v>6879</v>
      </c>
      <c r="AU814" s="91">
        <v>8000</v>
      </c>
      <c r="AV814" s="112">
        <v>25.806451612903224</v>
      </c>
      <c r="AW814" s="91"/>
      <c r="AX814" s="91"/>
      <c r="AY814" s="91"/>
      <c r="AZ814" s="91"/>
      <c r="BA814" s="91"/>
      <c r="BB814" s="96"/>
      <c r="BC814" s="96"/>
      <c r="BD814" s="94"/>
      <c r="BE814" s="94" t="s">
        <v>4908</v>
      </c>
      <c r="BF814" s="90"/>
      <c r="BG814" s="90"/>
      <c r="BH814" s="90"/>
      <c r="BI814" s="90"/>
      <c r="BJ814" s="90"/>
      <c r="BK814" s="96"/>
      <c r="BL814" s="96"/>
      <c r="BM814" s="94"/>
      <c r="BN814" s="2073" t="s">
        <v>4908</v>
      </c>
      <c r="BO814" s="115">
        <v>1</v>
      </c>
      <c r="BP814" s="94"/>
      <c r="BQ814" s="94">
        <v>1</v>
      </c>
      <c r="BR814" s="94"/>
      <c r="BS814" s="94"/>
      <c r="BT814" s="94">
        <v>5</v>
      </c>
      <c r="BU814" s="94"/>
      <c r="BV814" s="94"/>
      <c r="BW814" s="94"/>
      <c r="BX814" s="94"/>
      <c r="BY814" s="240"/>
      <c r="BZ814" s="94"/>
      <c r="CA814" s="94"/>
      <c r="CB814" s="94"/>
      <c r="CC814" s="94"/>
    </row>
    <row r="815" spans="1:81" s="187" customFormat="1" ht="16.5" customHeight="1">
      <c r="A815" s="115">
        <v>721</v>
      </c>
      <c r="B815" s="94" t="s">
        <v>2655</v>
      </c>
      <c r="C815" s="94" t="s">
        <v>2840</v>
      </c>
      <c r="D815" s="94" t="s">
        <v>5986</v>
      </c>
      <c r="E815" s="94" t="s">
        <v>4926</v>
      </c>
      <c r="F815" s="94" t="s">
        <v>6878</v>
      </c>
      <c r="G815" s="2273" t="s">
        <v>6877</v>
      </c>
      <c r="H815" s="94" t="s">
        <v>6876</v>
      </c>
      <c r="I815" s="94" t="s">
        <v>6875</v>
      </c>
      <c r="J815" s="94" t="s">
        <v>4993</v>
      </c>
      <c r="K815" s="94" t="s">
        <v>6874</v>
      </c>
      <c r="L815" s="94" t="s">
        <v>6873</v>
      </c>
      <c r="M815" s="94" t="s">
        <v>6872</v>
      </c>
      <c r="N815" s="2001" t="s">
        <v>4917</v>
      </c>
      <c r="O815" s="94"/>
      <c r="P815" s="2001" t="s">
        <v>4917</v>
      </c>
      <c r="Q815" s="91">
        <v>4767</v>
      </c>
      <c r="R815" s="91">
        <v>420</v>
      </c>
      <c r="S815" s="91">
        <v>295</v>
      </c>
      <c r="T815" s="91">
        <v>295</v>
      </c>
      <c r="U815" s="112" t="s">
        <v>6072</v>
      </c>
      <c r="V815" s="112"/>
      <c r="W815" s="112" t="s">
        <v>5027</v>
      </c>
      <c r="X815" s="117" t="s">
        <v>5027</v>
      </c>
      <c r="Y815" s="112"/>
      <c r="Z815" s="112"/>
      <c r="AA815" s="112"/>
      <c r="AB815" s="112">
        <v>42</v>
      </c>
      <c r="AC815" s="112"/>
      <c r="AD815" s="112"/>
      <c r="AE815" s="112"/>
      <c r="AF815" s="94" t="s">
        <v>6024</v>
      </c>
      <c r="AG815" s="112">
        <v>4604</v>
      </c>
      <c r="AH815" s="112">
        <v>4604</v>
      </c>
      <c r="AI815" s="94"/>
      <c r="AJ815" s="94"/>
      <c r="AK815" s="94"/>
      <c r="AL815" s="115"/>
      <c r="AM815" s="94"/>
      <c r="AN815" s="94"/>
      <c r="AO815" s="94"/>
      <c r="AP815" s="94"/>
      <c r="AQ815" s="94">
        <v>313</v>
      </c>
      <c r="AR815" s="115" t="s">
        <v>4932</v>
      </c>
      <c r="AS815" s="115" t="s">
        <v>4932</v>
      </c>
      <c r="AT815" s="94" t="s">
        <v>6871</v>
      </c>
      <c r="AU815" s="2449">
        <v>7463</v>
      </c>
      <c r="AV815" s="112">
        <v>23.843450479233226</v>
      </c>
      <c r="AW815" s="91"/>
      <c r="AX815" s="91"/>
      <c r="AY815" s="91"/>
      <c r="AZ815" s="91"/>
      <c r="BA815" s="91"/>
      <c r="BB815" s="96"/>
      <c r="BC815" s="96"/>
      <c r="BD815" s="94"/>
      <c r="BE815" s="94" t="s">
        <v>4908</v>
      </c>
      <c r="BF815" s="90" t="s">
        <v>5251</v>
      </c>
      <c r="BG815" s="90" t="s">
        <v>5251</v>
      </c>
      <c r="BH815" s="90" t="s">
        <v>5251</v>
      </c>
      <c r="BI815" s="90" t="s">
        <v>5251</v>
      </c>
      <c r="BJ815" s="90"/>
      <c r="BK815" s="96"/>
      <c r="BL815" s="96"/>
      <c r="BM815" s="94"/>
      <c r="BN815" s="2073" t="s">
        <v>4908</v>
      </c>
      <c r="BO815" s="115">
        <v>1</v>
      </c>
      <c r="BP815" s="94"/>
      <c r="BQ815" s="94">
        <v>1</v>
      </c>
      <c r="BR815" s="94"/>
      <c r="BS815" s="94">
        <v>1</v>
      </c>
      <c r="BT815" s="94">
        <v>1</v>
      </c>
      <c r="BU815" s="94"/>
      <c r="BV815" s="94"/>
      <c r="BW815" s="94"/>
      <c r="BX815" s="94"/>
      <c r="BY815" s="240"/>
      <c r="BZ815" s="94"/>
      <c r="CA815" s="94"/>
      <c r="CB815" s="94"/>
      <c r="CC815" s="94"/>
    </row>
    <row r="816" spans="1:81" s="1971" customFormat="1" ht="16.5" customHeight="1">
      <c r="A816" s="115">
        <v>722</v>
      </c>
      <c r="B816" s="94" t="s">
        <v>2655</v>
      </c>
      <c r="C816" s="94" t="s">
        <v>2725</v>
      </c>
      <c r="D816" s="94" t="s">
        <v>5986</v>
      </c>
      <c r="E816" s="94" t="s">
        <v>4926</v>
      </c>
      <c r="F816" s="94" t="s">
        <v>6870</v>
      </c>
      <c r="G816" s="2273" t="s">
        <v>6869</v>
      </c>
      <c r="H816" s="94" t="s">
        <v>6868</v>
      </c>
      <c r="I816" s="94" t="s">
        <v>6867</v>
      </c>
      <c r="J816" s="94" t="s">
        <v>4993</v>
      </c>
      <c r="K816" s="94" t="s">
        <v>6866</v>
      </c>
      <c r="L816" s="94" t="s">
        <v>6865</v>
      </c>
      <c r="M816" s="2197" t="s">
        <v>6864</v>
      </c>
      <c r="N816" s="2001" t="s">
        <v>4917</v>
      </c>
      <c r="O816" s="94"/>
      <c r="P816" s="2001" t="s">
        <v>4917</v>
      </c>
      <c r="Q816" s="91">
        <v>210241</v>
      </c>
      <c r="R816" s="91">
        <v>2948.56</v>
      </c>
      <c r="S816" s="91">
        <v>937</v>
      </c>
      <c r="T816" s="91">
        <v>733</v>
      </c>
      <c r="U816" s="112" t="s">
        <v>6072</v>
      </c>
      <c r="V816" s="112">
        <v>204</v>
      </c>
      <c r="W816" s="112">
        <v>257</v>
      </c>
      <c r="X816" s="117" t="s">
        <v>5029</v>
      </c>
      <c r="Y816" s="112">
        <v>242</v>
      </c>
      <c r="Z816" s="112">
        <v>64</v>
      </c>
      <c r="AA816" s="112">
        <v>9494</v>
      </c>
      <c r="AB816" s="112">
        <v>54</v>
      </c>
      <c r="AC816" s="112"/>
      <c r="AD816" s="112"/>
      <c r="AE816" s="112">
        <v>261</v>
      </c>
      <c r="AF816" s="94" t="s">
        <v>6863</v>
      </c>
      <c r="AG816" s="112">
        <v>17800</v>
      </c>
      <c r="AH816" s="112">
        <v>20278</v>
      </c>
      <c r="AI816" s="94" t="s">
        <v>6862</v>
      </c>
      <c r="AJ816" s="94" t="s">
        <v>6861</v>
      </c>
      <c r="AK816" s="94" t="s">
        <v>4911</v>
      </c>
      <c r="AL816" s="115">
        <v>3</v>
      </c>
      <c r="AM816" s="94">
        <v>3</v>
      </c>
      <c r="AN816" s="94"/>
      <c r="AO816" s="94"/>
      <c r="AP816" s="94"/>
      <c r="AQ816" s="94">
        <v>310</v>
      </c>
      <c r="AR816" s="94" t="s">
        <v>5050</v>
      </c>
      <c r="AS816" s="94" t="s">
        <v>5050</v>
      </c>
      <c r="AT816" s="94" t="s">
        <v>6860</v>
      </c>
      <c r="AU816" s="253">
        <v>22936</v>
      </c>
      <c r="AV816" s="112">
        <v>73.987096774193546</v>
      </c>
      <c r="AW816" s="91"/>
      <c r="AX816" s="91"/>
      <c r="AY816" s="91"/>
      <c r="AZ816" s="91"/>
      <c r="BA816" s="91"/>
      <c r="BB816" s="2450"/>
      <c r="BC816" s="2450"/>
      <c r="BD816" s="94"/>
      <c r="BE816" s="94" t="s">
        <v>5128</v>
      </c>
      <c r="BF816" s="90"/>
      <c r="BG816" s="90"/>
      <c r="BH816" s="90"/>
      <c r="BI816" s="90"/>
      <c r="BJ816" s="90"/>
      <c r="BK816" s="2450"/>
      <c r="BL816" s="2450"/>
      <c r="BM816" s="94"/>
      <c r="BN816" s="2073" t="s">
        <v>5128</v>
      </c>
      <c r="BO816" s="115">
        <v>3</v>
      </c>
      <c r="BP816" s="94"/>
      <c r="BQ816" s="94">
        <v>3</v>
      </c>
      <c r="BR816" s="94"/>
      <c r="BS816" s="94"/>
      <c r="BT816" s="94">
        <v>2</v>
      </c>
      <c r="BU816" s="94"/>
      <c r="BV816" s="94"/>
      <c r="BW816" s="94"/>
      <c r="BX816" s="94">
        <v>56</v>
      </c>
      <c r="BY816" s="240"/>
      <c r="BZ816" s="94"/>
      <c r="CA816" s="94"/>
      <c r="CB816" s="94"/>
      <c r="CC816" s="94"/>
    </row>
    <row r="817" spans="1:81" s="1971" customFormat="1" ht="16.5" customHeight="1">
      <c r="A817" s="115">
        <v>723</v>
      </c>
      <c r="B817" s="94" t="s">
        <v>2655</v>
      </c>
      <c r="C817" s="94" t="s">
        <v>2675</v>
      </c>
      <c r="D817" s="94" t="s">
        <v>5986</v>
      </c>
      <c r="E817" s="94" t="s">
        <v>4926</v>
      </c>
      <c r="F817" s="94" t="s">
        <v>6859</v>
      </c>
      <c r="G817" s="2273" t="s">
        <v>6858</v>
      </c>
      <c r="H817" s="94" t="s">
        <v>6857</v>
      </c>
      <c r="I817" s="94" t="s">
        <v>6856</v>
      </c>
      <c r="J817" s="94" t="s">
        <v>4993</v>
      </c>
      <c r="K817" s="94" t="s">
        <v>6856</v>
      </c>
      <c r="L817" s="94" t="s">
        <v>6855</v>
      </c>
      <c r="M817" s="94" t="s">
        <v>6854</v>
      </c>
      <c r="N817" s="2001" t="s">
        <v>4917</v>
      </c>
      <c r="O817" s="94"/>
      <c r="P817" s="2001" t="s">
        <v>4917</v>
      </c>
      <c r="Q817" s="91">
        <v>9910</v>
      </c>
      <c r="R817" s="91">
        <v>1964</v>
      </c>
      <c r="S817" s="91">
        <v>1330</v>
      </c>
      <c r="T817" s="91">
        <v>1180</v>
      </c>
      <c r="U817" s="112" t="s">
        <v>5072</v>
      </c>
      <c r="V817" s="112">
        <v>150</v>
      </c>
      <c r="W817" s="112">
        <v>120</v>
      </c>
      <c r="X817" s="117" t="s">
        <v>5029</v>
      </c>
      <c r="Y817" s="112">
        <v>94</v>
      </c>
      <c r="Z817" s="112">
        <v>30</v>
      </c>
      <c r="AA817" s="112">
        <v>4592</v>
      </c>
      <c r="AB817" s="112">
        <v>79</v>
      </c>
      <c r="AC817" s="112">
        <v>3</v>
      </c>
      <c r="AD817" s="112"/>
      <c r="AE817" s="112">
        <v>4</v>
      </c>
      <c r="AF817" s="94" t="s">
        <v>6853</v>
      </c>
      <c r="AG817" s="112">
        <v>3548</v>
      </c>
      <c r="AH817" s="112">
        <v>8291</v>
      </c>
      <c r="AI817" s="94" t="s">
        <v>6852</v>
      </c>
      <c r="AJ817" s="94" t="s">
        <v>6851</v>
      </c>
      <c r="AK817" s="94" t="s">
        <v>4950</v>
      </c>
      <c r="AL817" s="115">
        <v>1</v>
      </c>
      <c r="AM817" s="94">
        <v>1</v>
      </c>
      <c r="AN817" s="94"/>
      <c r="AO817" s="94"/>
      <c r="AP817" s="94"/>
      <c r="AQ817" s="94">
        <v>360</v>
      </c>
      <c r="AR817" s="94" t="s">
        <v>5050</v>
      </c>
      <c r="AS817" s="94" t="s">
        <v>5050</v>
      </c>
      <c r="AT817" s="94" t="s">
        <v>6850</v>
      </c>
      <c r="AU817" s="91">
        <v>17148</v>
      </c>
      <c r="AV817" s="112">
        <v>47.633333333333333</v>
      </c>
      <c r="AW817" s="91">
        <v>1000</v>
      </c>
      <c r="AX817" s="91"/>
      <c r="AY817" s="91">
        <v>700</v>
      </c>
      <c r="AZ817" s="91">
        <v>700</v>
      </c>
      <c r="BA817" s="91">
        <v>1000</v>
      </c>
      <c r="BB817" s="96">
        <v>20</v>
      </c>
      <c r="BC817" s="96"/>
      <c r="BD817" s="94"/>
      <c r="BE817" s="94" t="s">
        <v>6849</v>
      </c>
      <c r="BF817" s="90">
        <v>1000</v>
      </c>
      <c r="BG817" s="90">
        <v>0</v>
      </c>
      <c r="BH817" s="90">
        <v>700</v>
      </c>
      <c r="BI817" s="90">
        <v>700</v>
      </c>
      <c r="BJ817" s="90">
        <v>1000</v>
      </c>
      <c r="BK817" s="96">
        <v>20</v>
      </c>
      <c r="BL817" s="96"/>
      <c r="BM817" s="94"/>
      <c r="BN817" s="2073" t="s">
        <v>6849</v>
      </c>
      <c r="BO817" s="115">
        <v>1</v>
      </c>
      <c r="BP817" s="94"/>
      <c r="BQ817" s="94">
        <v>1</v>
      </c>
      <c r="BR817" s="94"/>
      <c r="BS817" s="94"/>
      <c r="BT817" s="94">
        <v>2</v>
      </c>
      <c r="BU817" s="94">
        <v>2</v>
      </c>
      <c r="BV817" s="94"/>
      <c r="BW817" s="94"/>
      <c r="BX817" s="94"/>
      <c r="BY817" s="240"/>
      <c r="BZ817" s="94"/>
      <c r="CA817" s="94"/>
      <c r="CB817" s="94"/>
      <c r="CC817" s="94"/>
    </row>
    <row r="818" spans="1:81" s="1971" customFormat="1" ht="16.5" customHeight="1">
      <c r="A818" s="115">
        <v>724</v>
      </c>
      <c r="B818" s="94" t="s">
        <v>2655</v>
      </c>
      <c r="C818" s="94" t="s">
        <v>2696</v>
      </c>
      <c r="D818" s="94" t="s">
        <v>5986</v>
      </c>
      <c r="E818" s="94" t="s">
        <v>5989</v>
      </c>
      <c r="F818" s="94" t="s">
        <v>6848</v>
      </c>
      <c r="G818" s="2273" t="s">
        <v>6847</v>
      </c>
      <c r="H818" s="94" t="s">
        <v>6846</v>
      </c>
      <c r="I818" s="94" t="s">
        <v>6845</v>
      </c>
      <c r="J818" s="94" t="s">
        <v>4953</v>
      </c>
      <c r="K818" s="94" t="s">
        <v>5989</v>
      </c>
      <c r="L818" s="94" t="s">
        <v>5989</v>
      </c>
      <c r="M818" s="94" t="s">
        <v>6844</v>
      </c>
      <c r="N818" s="2001" t="s">
        <v>4917</v>
      </c>
      <c r="O818" s="94"/>
      <c r="P818" s="2001" t="s">
        <v>4917</v>
      </c>
      <c r="Q818" s="91">
        <v>1024</v>
      </c>
      <c r="R818" s="91">
        <v>232</v>
      </c>
      <c r="S818" s="91">
        <v>232</v>
      </c>
      <c r="T818" s="91">
        <v>232</v>
      </c>
      <c r="U818" s="112" t="s">
        <v>6072</v>
      </c>
      <c r="V818" s="112"/>
      <c r="W818" s="112"/>
      <c r="X818" s="117"/>
      <c r="Y818" s="112"/>
      <c r="Z818" s="112"/>
      <c r="AA818" s="112"/>
      <c r="AB818" s="112">
        <v>416</v>
      </c>
      <c r="AC818" s="112"/>
      <c r="AD818" s="112">
        <v>148</v>
      </c>
      <c r="AE818" s="112">
        <v>189</v>
      </c>
      <c r="AF818" s="94" t="s">
        <v>6843</v>
      </c>
      <c r="AG818" s="112">
        <v>114</v>
      </c>
      <c r="AH818" s="112">
        <v>114</v>
      </c>
      <c r="AI818" s="94" t="s">
        <v>6842</v>
      </c>
      <c r="AJ818" s="94" t="s">
        <v>6841</v>
      </c>
      <c r="AK818" s="94"/>
      <c r="AL818" s="115"/>
      <c r="AM818" s="94"/>
      <c r="AN818" s="94"/>
      <c r="AO818" s="94"/>
      <c r="AP818" s="94"/>
      <c r="AQ818" s="94">
        <v>365</v>
      </c>
      <c r="AR818" s="94" t="s">
        <v>5050</v>
      </c>
      <c r="AS818" s="94" t="s">
        <v>5050</v>
      </c>
      <c r="AT818" s="94" t="s">
        <v>4931</v>
      </c>
      <c r="AU818" s="2451">
        <v>152294</v>
      </c>
      <c r="AV818" s="112">
        <v>417.24383561643833</v>
      </c>
      <c r="AW818" s="91">
        <v>1500</v>
      </c>
      <c r="AX818" s="91"/>
      <c r="AY818" s="91">
        <v>600</v>
      </c>
      <c r="AZ818" s="91">
        <v>700</v>
      </c>
      <c r="BA818" s="91">
        <v>1500</v>
      </c>
      <c r="BB818" s="96">
        <v>10</v>
      </c>
      <c r="BC818" s="96">
        <v>50</v>
      </c>
      <c r="BD818" s="94" t="s">
        <v>6840</v>
      </c>
      <c r="BE818" s="94" t="s">
        <v>6839</v>
      </c>
      <c r="BF818" s="90"/>
      <c r="BG818" s="90"/>
      <c r="BH818" s="90"/>
      <c r="BI818" s="90"/>
      <c r="BJ818" s="90"/>
      <c r="BK818" s="96"/>
      <c r="BL818" s="96"/>
      <c r="BM818" s="94"/>
      <c r="BN818" s="2073"/>
      <c r="BO818" s="115"/>
      <c r="BP818" s="94"/>
      <c r="BQ818" s="94"/>
      <c r="BR818" s="94"/>
      <c r="BS818" s="94"/>
      <c r="BT818" s="94">
        <v>8</v>
      </c>
      <c r="BU818" s="94"/>
      <c r="BV818" s="94">
        <v>8</v>
      </c>
      <c r="BW818" s="94"/>
      <c r="BX818" s="94"/>
      <c r="BY818" s="240"/>
      <c r="BZ818" s="94"/>
      <c r="CA818" s="94"/>
      <c r="CB818" s="94"/>
      <c r="CC818" s="94"/>
    </row>
    <row r="819" spans="1:81" s="1971" customFormat="1" ht="16.5" customHeight="1">
      <c r="A819" s="115">
        <v>725</v>
      </c>
      <c r="B819" s="94" t="s">
        <v>2655</v>
      </c>
      <c r="C819" s="94" t="s">
        <v>2664</v>
      </c>
      <c r="D819" s="94" t="s">
        <v>5986</v>
      </c>
      <c r="E819" s="94" t="s">
        <v>4926</v>
      </c>
      <c r="F819" s="94" t="s">
        <v>6838</v>
      </c>
      <c r="G819" s="2273" t="s">
        <v>6837</v>
      </c>
      <c r="H819" s="94" t="s">
        <v>6836</v>
      </c>
      <c r="I819" s="94" t="s">
        <v>6835</v>
      </c>
      <c r="J819" s="94" t="s">
        <v>4993</v>
      </c>
      <c r="K819" s="94" t="s">
        <v>6834</v>
      </c>
      <c r="L819" s="2013" t="s">
        <v>6833</v>
      </c>
      <c r="M819" s="2000" t="s">
        <v>6832</v>
      </c>
      <c r="N819" s="2001" t="s">
        <v>4917</v>
      </c>
      <c r="O819" s="94"/>
      <c r="P819" s="2001" t="s">
        <v>4917</v>
      </c>
      <c r="Q819" s="91">
        <v>9098</v>
      </c>
      <c r="R819" s="91">
        <v>1374</v>
      </c>
      <c r="S819" s="91">
        <v>331</v>
      </c>
      <c r="T819" s="91">
        <v>331</v>
      </c>
      <c r="U819" s="112" t="s">
        <v>6072</v>
      </c>
      <c r="V819" s="112"/>
      <c r="W819" s="112">
        <v>27</v>
      </c>
      <c r="X819" s="117" t="s">
        <v>4935</v>
      </c>
      <c r="Y819" s="112">
        <v>68</v>
      </c>
      <c r="Z819" s="112"/>
      <c r="AA819" s="112"/>
      <c r="AB819" s="112">
        <v>48</v>
      </c>
      <c r="AC819" s="112"/>
      <c r="AD819" s="112"/>
      <c r="AE819" s="112">
        <v>49</v>
      </c>
      <c r="AF819" s="94" t="s">
        <v>6831</v>
      </c>
      <c r="AG819" s="91">
        <v>178</v>
      </c>
      <c r="AH819" s="91">
        <v>189</v>
      </c>
      <c r="AI819" s="94"/>
      <c r="AJ819" s="94"/>
      <c r="AK819" s="94"/>
      <c r="AL819" s="115">
        <v>3</v>
      </c>
      <c r="AM819" s="94"/>
      <c r="AN819" s="94">
        <v>3</v>
      </c>
      <c r="AO819" s="94"/>
      <c r="AP819" s="94"/>
      <c r="AQ819" s="94">
        <v>313</v>
      </c>
      <c r="AR819" s="94" t="s">
        <v>6830</v>
      </c>
      <c r="AS819" s="94" t="s">
        <v>6830</v>
      </c>
      <c r="AT819" s="115" t="s">
        <v>6829</v>
      </c>
      <c r="AU819" s="91">
        <v>17360</v>
      </c>
      <c r="AV819" s="112">
        <v>55.463258785942493</v>
      </c>
      <c r="AW819" s="91"/>
      <c r="AX819" s="91"/>
      <c r="AY819" s="91"/>
      <c r="AZ819" s="91"/>
      <c r="BA819" s="91"/>
      <c r="BB819" s="96"/>
      <c r="BC819" s="96"/>
      <c r="BD819" s="94"/>
      <c r="BE819" s="94" t="s">
        <v>4908</v>
      </c>
      <c r="BF819" s="90"/>
      <c r="BG819" s="90"/>
      <c r="BH819" s="90"/>
      <c r="BI819" s="90"/>
      <c r="BJ819" s="90"/>
      <c r="BK819" s="96"/>
      <c r="BL819" s="96"/>
      <c r="BM819" s="94"/>
      <c r="BN819" s="2073" t="s">
        <v>4908</v>
      </c>
      <c r="BO819" s="117">
        <v>1</v>
      </c>
      <c r="BP819" s="117"/>
      <c r="BQ819" s="117">
        <v>1</v>
      </c>
      <c r="BR819" s="94"/>
      <c r="BS819" s="94"/>
      <c r="BT819" s="94">
        <v>2</v>
      </c>
      <c r="BU819" s="94"/>
      <c r="BV819" s="94">
        <v>1</v>
      </c>
      <c r="BW819" s="94"/>
      <c r="BX819" s="94"/>
      <c r="BY819" s="240"/>
      <c r="BZ819" s="94"/>
      <c r="CA819" s="94"/>
      <c r="CB819" s="94"/>
      <c r="CC819" s="94"/>
    </row>
    <row r="820" spans="1:81" s="1971" customFormat="1" ht="16.5" customHeight="1">
      <c r="A820" s="115">
        <v>726</v>
      </c>
      <c r="B820" s="94" t="s">
        <v>2655</v>
      </c>
      <c r="C820" s="94" t="s">
        <v>2675</v>
      </c>
      <c r="D820" s="94" t="s">
        <v>5986</v>
      </c>
      <c r="E820" s="94" t="s">
        <v>5989</v>
      </c>
      <c r="F820" s="94" t="s">
        <v>6828</v>
      </c>
      <c r="G820" s="2273" t="s">
        <v>6827</v>
      </c>
      <c r="H820" s="94" t="s">
        <v>6826</v>
      </c>
      <c r="I820" s="94" t="s">
        <v>6825</v>
      </c>
      <c r="J820" s="94" t="s">
        <v>4953</v>
      </c>
      <c r="K820" s="94" t="s">
        <v>5989</v>
      </c>
      <c r="L820" s="94" t="s">
        <v>5989</v>
      </c>
      <c r="M820" s="94" t="s">
        <v>6824</v>
      </c>
      <c r="N820" s="2001" t="s">
        <v>4917</v>
      </c>
      <c r="O820" s="94"/>
      <c r="P820" s="2001" t="s">
        <v>4917</v>
      </c>
      <c r="Q820" s="91">
        <v>26446</v>
      </c>
      <c r="R820" s="91">
        <v>209</v>
      </c>
      <c r="S820" s="91">
        <v>209</v>
      </c>
      <c r="T820" s="91">
        <v>209</v>
      </c>
      <c r="U820" s="112" t="s">
        <v>6072</v>
      </c>
      <c r="V820" s="91"/>
      <c r="W820" s="91"/>
      <c r="X820" s="96"/>
      <c r="Y820" s="91"/>
      <c r="Z820" s="91"/>
      <c r="AA820" s="91"/>
      <c r="AB820" s="91">
        <v>54</v>
      </c>
      <c r="AC820" s="91"/>
      <c r="AD820" s="91"/>
      <c r="AE820" s="112">
        <v>10</v>
      </c>
      <c r="AF820" s="94" t="s">
        <v>6823</v>
      </c>
      <c r="AG820" s="91">
        <v>93</v>
      </c>
      <c r="AH820" s="112">
        <v>98</v>
      </c>
      <c r="AI820" s="94"/>
      <c r="AJ820" s="94"/>
      <c r="AK820" s="94"/>
      <c r="AL820" s="115"/>
      <c r="AM820" s="94"/>
      <c r="AN820" s="94"/>
      <c r="AO820" s="94"/>
      <c r="AP820" s="94"/>
      <c r="AQ820" s="94">
        <v>214</v>
      </c>
      <c r="AR820" s="115" t="s">
        <v>4932</v>
      </c>
      <c r="AS820" s="115" t="s">
        <v>4932</v>
      </c>
      <c r="AT820" s="216" t="s">
        <v>6822</v>
      </c>
      <c r="AU820" s="2449">
        <v>5001</v>
      </c>
      <c r="AV820" s="112">
        <v>23.369158878504674</v>
      </c>
      <c r="AW820" s="91"/>
      <c r="AX820" s="91"/>
      <c r="AY820" s="91"/>
      <c r="AZ820" s="91"/>
      <c r="BA820" s="91"/>
      <c r="BB820" s="96"/>
      <c r="BC820" s="96"/>
      <c r="BD820" s="94"/>
      <c r="BE820" s="94" t="s">
        <v>5128</v>
      </c>
      <c r="BF820" s="90"/>
      <c r="BG820" s="90"/>
      <c r="BH820" s="90"/>
      <c r="BI820" s="90"/>
      <c r="BJ820" s="90"/>
      <c r="BK820" s="96"/>
      <c r="BL820" s="96"/>
      <c r="BM820" s="94"/>
      <c r="BN820" s="2073" t="s">
        <v>5128</v>
      </c>
      <c r="BO820" s="115"/>
      <c r="BP820" s="94"/>
      <c r="BQ820" s="94"/>
      <c r="BR820" s="94"/>
      <c r="BS820" s="94"/>
      <c r="BT820" s="94"/>
      <c r="BU820" s="94">
        <v>1</v>
      </c>
      <c r="BV820" s="94"/>
      <c r="BW820" s="94"/>
      <c r="BX820" s="94"/>
      <c r="BY820" s="240"/>
      <c r="BZ820" s="94"/>
      <c r="CA820" s="94"/>
      <c r="CB820" s="94"/>
      <c r="CC820" s="94"/>
    </row>
    <row r="821" spans="1:81" s="1971" customFormat="1" ht="16.5" customHeight="1">
      <c r="A821" s="115">
        <v>727</v>
      </c>
      <c r="B821" s="94" t="s">
        <v>2655</v>
      </c>
      <c r="C821" s="94" t="s">
        <v>2733</v>
      </c>
      <c r="D821" s="94" t="s">
        <v>5986</v>
      </c>
      <c r="E821" s="94" t="s">
        <v>5989</v>
      </c>
      <c r="F821" s="94" t="s">
        <v>6821</v>
      </c>
      <c r="G821" s="2273" t="s">
        <v>6820</v>
      </c>
      <c r="H821" s="94" t="s">
        <v>6819</v>
      </c>
      <c r="I821" s="94" t="s">
        <v>20390</v>
      </c>
      <c r="J821" s="94" t="s">
        <v>4953</v>
      </c>
      <c r="K821" s="94" t="s">
        <v>5989</v>
      </c>
      <c r="L821" s="94" t="s">
        <v>5989</v>
      </c>
      <c r="M821" s="94"/>
      <c r="N821" s="2001" t="s">
        <v>4917</v>
      </c>
      <c r="O821" s="94"/>
      <c r="P821" s="2001" t="s">
        <v>4917</v>
      </c>
      <c r="Q821" s="91">
        <v>41732</v>
      </c>
      <c r="R821" s="91">
        <v>2392.73</v>
      </c>
      <c r="S821" s="91">
        <v>668</v>
      </c>
      <c r="T821" s="91">
        <v>570</v>
      </c>
      <c r="U821" s="112" t="s">
        <v>6072</v>
      </c>
      <c r="V821" s="91">
        <v>98</v>
      </c>
      <c r="W821" s="91">
        <v>38</v>
      </c>
      <c r="X821" s="96" t="s">
        <v>5029</v>
      </c>
      <c r="Y821" s="91">
        <v>78.16</v>
      </c>
      <c r="Z821" s="91"/>
      <c r="AA821" s="91"/>
      <c r="AB821" s="91">
        <v>66.64</v>
      </c>
      <c r="AC821" s="91"/>
      <c r="AD821" s="91"/>
      <c r="AE821" s="112">
        <v>114</v>
      </c>
      <c r="AF821" s="94" t="s">
        <v>6818</v>
      </c>
      <c r="AG821" s="91">
        <v>1</v>
      </c>
      <c r="AH821" s="112">
        <v>1</v>
      </c>
      <c r="AI821" s="94" t="s">
        <v>6817</v>
      </c>
      <c r="AJ821" s="94">
        <v>1</v>
      </c>
      <c r="AK821" s="94" t="s">
        <v>4950</v>
      </c>
      <c r="AL821" s="115"/>
      <c r="AM821" s="94"/>
      <c r="AN821" s="94"/>
      <c r="AO821" s="94"/>
      <c r="AP821" s="94"/>
      <c r="AQ821" s="94">
        <v>260</v>
      </c>
      <c r="AR821" s="94" t="s">
        <v>4986</v>
      </c>
      <c r="AS821" s="94" t="s">
        <v>4986</v>
      </c>
      <c r="AT821" s="94" t="s">
        <v>6816</v>
      </c>
      <c r="AU821" s="2449">
        <v>5512</v>
      </c>
      <c r="AV821" s="112">
        <v>21.2</v>
      </c>
      <c r="AW821" s="91"/>
      <c r="AX821" s="91"/>
      <c r="AY821" s="91"/>
      <c r="AZ821" s="91"/>
      <c r="BA821" s="91"/>
      <c r="BB821" s="96"/>
      <c r="BC821" s="96"/>
      <c r="BD821" s="94"/>
      <c r="BE821" s="94" t="s">
        <v>4908</v>
      </c>
      <c r="BF821" s="90"/>
      <c r="BG821" s="90"/>
      <c r="BH821" s="90"/>
      <c r="BI821" s="90"/>
      <c r="BJ821" s="90"/>
      <c r="BK821" s="96"/>
      <c r="BL821" s="96"/>
      <c r="BM821" s="94"/>
      <c r="BN821" s="2073" t="s">
        <v>4908</v>
      </c>
      <c r="BO821" s="115">
        <v>1</v>
      </c>
      <c r="BP821" s="94"/>
      <c r="BQ821" s="94">
        <v>1</v>
      </c>
      <c r="BR821" s="94"/>
      <c r="BS821" s="94"/>
      <c r="BT821" s="94"/>
      <c r="BU821" s="94"/>
      <c r="BV821" s="94">
        <v>2</v>
      </c>
      <c r="BW821" s="94"/>
      <c r="BX821" s="94"/>
      <c r="BY821" s="240"/>
      <c r="BZ821" s="94"/>
      <c r="CA821" s="94"/>
      <c r="CB821" s="94"/>
      <c r="CC821" s="94"/>
    </row>
    <row r="822" spans="1:81" s="1971" customFormat="1" ht="16.5" customHeight="1">
      <c r="A822" s="115">
        <v>728</v>
      </c>
      <c r="B822" s="94" t="s">
        <v>2655</v>
      </c>
      <c r="C822" s="94" t="s">
        <v>2737</v>
      </c>
      <c r="D822" s="94" t="s">
        <v>5986</v>
      </c>
      <c r="E822" s="94" t="s">
        <v>4926</v>
      </c>
      <c r="F822" s="94" t="s">
        <v>6815</v>
      </c>
      <c r="G822" s="2273" t="s">
        <v>6814</v>
      </c>
      <c r="H822" s="94" t="s">
        <v>6813</v>
      </c>
      <c r="I822" s="94" t="s">
        <v>20391</v>
      </c>
      <c r="J822" s="94" t="s">
        <v>4993</v>
      </c>
      <c r="K822" s="94" t="s">
        <v>20435</v>
      </c>
      <c r="L822" s="94" t="s">
        <v>6812</v>
      </c>
      <c r="M822" s="94" t="s">
        <v>6811</v>
      </c>
      <c r="N822" s="2001" t="s">
        <v>4917</v>
      </c>
      <c r="O822" s="94"/>
      <c r="P822" s="94" t="s">
        <v>4993</v>
      </c>
      <c r="Q822" s="91">
        <v>18695</v>
      </c>
      <c r="R822" s="91">
        <v>3980</v>
      </c>
      <c r="S822" s="91">
        <v>1080</v>
      </c>
      <c r="T822" s="91">
        <v>818</v>
      </c>
      <c r="U822" s="112" t="s">
        <v>5072</v>
      </c>
      <c r="V822" s="91">
        <v>262</v>
      </c>
      <c r="W822" s="91">
        <v>359</v>
      </c>
      <c r="X822" s="96" t="s">
        <v>5029</v>
      </c>
      <c r="Y822" s="91">
        <v>286</v>
      </c>
      <c r="Z822" s="91">
        <v>39</v>
      </c>
      <c r="AA822" s="91">
        <v>6272</v>
      </c>
      <c r="AB822" s="91">
        <v>151</v>
      </c>
      <c r="AC822" s="91">
        <v>41</v>
      </c>
      <c r="AD822" s="91"/>
      <c r="AE822" s="112">
        <v>57</v>
      </c>
      <c r="AF822" s="94" t="s">
        <v>6810</v>
      </c>
      <c r="AG822" s="91">
        <v>7226</v>
      </c>
      <c r="AH822" s="112">
        <v>8651</v>
      </c>
      <c r="AI822" s="94" t="s">
        <v>6809</v>
      </c>
      <c r="AJ822" s="94" t="s">
        <v>6808</v>
      </c>
      <c r="AK822" s="94" t="s">
        <v>4987</v>
      </c>
      <c r="AL822" s="115">
        <v>3</v>
      </c>
      <c r="AM822" s="94"/>
      <c r="AN822" s="94">
        <v>3</v>
      </c>
      <c r="AO822" s="94"/>
      <c r="AP822" s="94"/>
      <c r="AQ822" s="94">
        <v>238</v>
      </c>
      <c r="AR822" s="94" t="s">
        <v>5050</v>
      </c>
      <c r="AS822" s="94" t="s">
        <v>5050</v>
      </c>
      <c r="AT822" s="94" t="s">
        <v>6807</v>
      </c>
      <c r="AU822" s="91">
        <v>93529</v>
      </c>
      <c r="AV822" s="112">
        <v>392.97899159663865</v>
      </c>
      <c r="AW822" s="91"/>
      <c r="AX822" s="91"/>
      <c r="AY822" s="91"/>
      <c r="AZ822" s="91"/>
      <c r="BA822" s="91"/>
      <c r="BB822" s="96"/>
      <c r="BC822" s="96"/>
      <c r="BD822" s="94"/>
      <c r="BE822" s="94" t="s">
        <v>5128</v>
      </c>
      <c r="BF822" s="90"/>
      <c r="BG822" s="90"/>
      <c r="BH822" s="90"/>
      <c r="BI822" s="90"/>
      <c r="BJ822" s="90"/>
      <c r="BK822" s="96"/>
      <c r="BL822" s="96"/>
      <c r="BM822" s="94"/>
      <c r="BN822" s="2073" t="s">
        <v>5128</v>
      </c>
      <c r="BO822" s="115">
        <v>2</v>
      </c>
      <c r="BP822" s="94"/>
      <c r="BQ822" s="94">
        <v>2</v>
      </c>
      <c r="BR822" s="94"/>
      <c r="BS822" s="94"/>
      <c r="BT822" s="94">
        <v>7</v>
      </c>
      <c r="BU822" s="94">
        <v>6</v>
      </c>
      <c r="BV822" s="94">
        <v>16</v>
      </c>
      <c r="BW822" s="94"/>
      <c r="BX822" s="94"/>
      <c r="BY822" s="240"/>
      <c r="BZ822" s="94"/>
      <c r="CA822" s="94"/>
      <c r="CB822" s="94"/>
      <c r="CC822" s="94"/>
    </row>
    <row r="823" spans="1:81" s="1971" customFormat="1" ht="16.5" customHeight="1">
      <c r="A823" s="115">
        <v>729</v>
      </c>
      <c r="B823" s="94" t="s">
        <v>2655</v>
      </c>
      <c r="C823" s="94" t="s">
        <v>2714</v>
      </c>
      <c r="D823" s="94" t="s">
        <v>5986</v>
      </c>
      <c r="E823" s="94" t="s">
        <v>4926</v>
      </c>
      <c r="F823" s="94" t="s">
        <v>6806</v>
      </c>
      <c r="G823" s="2273" t="s">
        <v>6805</v>
      </c>
      <c r="H823" s="94" t="s">
        <v>6804</v>
      </c>
      <c r="I823" s="94" t="s">
        <v>20392</v>
      </c>
      <c r="J823" s="94" t="s">
        <v>4993</v>
      </c>
      <c r="K823" s="94" t="s">
        <v>6803</v>
      </c>
      <c r="L823" s="94" t="s">
        <v>6802</v>
      </c>
      <c r="M823" s="94" t="s">
        <v>6801</v>
      </c>
      <c r="N823" s="2001" t="s">
        <v>4917</v>
      </c>
      <c r="O823" s="94"/>
      <c r="P823" s="2001" t="s">
        <v>4917</v>
      </c>
      <c r="Q823" s="91">
        <v>6245</v>
      </c>
      <c r="R823" s="91">
        <v>2829</v>
      </c>
      <c r="S823" s="91">
        <v>954</v>
      </c>
      <c r="T823" s="91">
        <v>808</v>
      </c>
      <c r="U823" s="112" t="s">
        <v>5072</v>
      </c>
      <c r="V823" s="91">
        <v>146</v>
      </c>
      <c r="W823" s="91">
        <v>113</v>
      </c>
      <c r="X823" s="96" t="s">
        <v>5029</v>
      </c>
      <c r="Y823" s="91">
        <v>191</v>
      </c>
      <c r="Z823" s="91"/>
      <c r="AA823" s="91"/>
      <c r="AB823" s="91">
        <v>70.33</v>
      </c>
      <c r="AC823" s="91"/>
      <c r="AD823" s="91"/>
      <c r="AE823" s="112">
        <v>76</v>
      </c>
      <c r="AF823" s="94" t="s">
        <v>6800</v>
      </c>
      <c r="AG823" s="91">
        <v>988</v>
      </c>
      <c r="AH823" s="112">
        <v>3156</v>
      </c>
      <c r="AI823" s="94"/>
      <c r="AJ823" s="94"/>
      <c r="AK823" s="94" t="s">
        <v>4987</v>
      </c>
      <c r="AL823" s="115">
        <v>6</v>
      </c>
      <c r="AM823" s="94">
        <v>1</v>
      </c>
      <c r="AN823" s="94">
        <v>5</v>
      </c>
      <c r="AO823" s="94"/>
      <c r="AP823" s="94"/>
      <c r="AQ823" s="94">
        <v>255</v>
      </c>
      <c r="AR823" s="94" t="s">
        <v>5050</v>
      </c>
      <c r="AS823" s="94" t="s">
        <v>5050</v>
      </c>
      <c r="AT823" s="94" t="s">
        <v>6799</v>
      </c>
      <c r="AU823" s="91">
        <v>4236</v>
      </c>
      <c r="AV823" s="112">
        <v>16.611764705882354</v>
      </c>
      <c r="AW823" s="91"/>
      <c r="AX823" s="91"/>
      <c r="AY823" s="91"/>
      <c r="AZ823" s="91"/>
      <c r="BA823" s="91"/>
      <c r="BB823" s="96"/>
      <c r="BC823" s="96"/>
      <c r="BD823" s="94"/>
      <c r="BE823" s="94" t="s">
        <v>5128</v>
      </c>
      <c r="BF823" s="90"/>
      <c r="BG823" s="90"/>
      <c r="BH823" s="90"/>
      <c r="BI823" s="90"/>
      <c r="BJ823" s="90"/>
      <c r="BK823" s="96"/>
      <c r="BL823" s="96"/>
      <c r="BM823" s="94"/>
      <c r="BN823" s="2073" t="s">
        <v>5128</v>
      </c>
      <c r="BO823" s="115"/>
      <c r="BP823" s="94"/>
      <c r="BQ823" s="94"/>
      <c r="BR823" s="94">
        <v>1</v>
      </c>
      <c r="BS823" s="94"/>
      <c r="BT823" s="94">
        <v>1</v>
      </c>
      <c r="BU823" s="94">
        <v>1</v>
      </c>
      <c r="BV823" s="94"/>
      <c r="BW823" s="94"/>
      <c r="BX823" s="94"/>
      <c r="BY823" s="240"/>
      <c r="BZ823" s="94"/>
      <c r="CA823" s="94"/>
      <c r="CB823" s="94"/>
      <c r="CC823" s="94"/>
    </row>
    <row r="824" spans="1:81" s="1971" customFormat="1" ht="16.5" customHeight="1">
      <c r="A824" s="115">
        <v>730</v>
      </c>
      <c r="B824" s="94" t="s">
        <v>2655</v>
      </c>
      <c r="C824" s="94" t="s">
        <v>2696</v>
      </c>
      <c r="D824" s="94" t="s">
        <v>5986</v>
      </c>
      <c r="E824" s="94" t="s">
        <v>4926</v>
      </c>
      <c r="F824" s="94" t="s">
        <v>6798</v>
      </c>
      <c r="G824" s="2273" t="s">
        <v>6797</v>
      </c>
      <c r="H824" s="94" t="s">
        <v>6796</v>
      </c>
      <c r="I824" s="94" t="s">
        <v>6795</v>
      </c>
      <c r="J824" s="94" t="s">
        <v>4993</v>
      </c>
      <c r="K824" s="94" t="s">
        <v>6794</v>
      </c>
      <c r="L824" s="94" t="s">
        <v>6793</v>
      </c>
      <c r="M824" s="94" t="s">
        <v>6792</v>
      </c>
      <c r="N824" s="2001" t="s">
        <v>4917</v>
      </c>
      <c r="O824" s="94"/>
      <c r="P824" s="2001" t="s">
        <v>4917</v>
      </c>
      <c r="Q824" s="91">
        <v>5957</v>
      </c>
      <c r="R824" s="91">
        <v>1698</v>
      </c>
      <c r="S824" s="91">
        <v>1018</v>
      </c>
      <c r="T824" s="91">
        <v>934</v>
      </c>
      <c r="U824" s="112" t="s">
        <v>6072</v>
      </c>
      <c r="V824" s="91">
        <v>84</v>
      </c>
      <c r="W824" s="91">
        <v>26</v>
      </c>
      <c r="X824" s="96" t="s">
        <v>4915</v>
      </c>
      <c r="Y824" s="91">
        <v>150</v>
      </c>
      <c r="Z824" s="91">
        <v>12</v>
      </c>
      <c r="AA824" s="91">
        <v>200</v>
      </c>
      <c r="AB824" s="91">
        <v>84</v>
      </c>
      <c r="AC824" s="91"/>
      <c r="AD824" s="91"/>
      <c r="AE824" s="112">
        <v>40</v>
      </c>
      <c r="AF824" s="94" t="s">
        <v>6791</v>
      </c>
      <c r="AG824" s="91">
        <v>147</v>
      </c>
      <c r="AH824" s="112">
        <v>147</v>
      </c>
      <c r="AI824" s="94"/>
      <c r="AJ824" s="94"/>
      <c r="AK824" s="94" t="s">
        <v>4987</v>
      </c>
      <c r="AL824" s="115">
        <v>1</v>
      </c>
      <c r="AM824" s="94">
        <v>1</v>
      </c>
      <c r="AN824" s="94"/>
      <c r="AO824" s="94"/>
      <c r="AP824" s="94"/>
      <c r="AQ824" s="94">
        <v>310</v>
      </c>
      <c r="AR824" s="94" t="s">
        <v>4932</v>
      </c>
      <c r="AS824" s="94" t="s">
        <v>4932</v>
      </c>
      <c r="AT824" s="94" t="s">
        <v>6790</v>
      </c>
      <c r="AU824" s="2449">
        <v>6959</v>
      </c>
      <c r="AV824" s="112">
        <v>22.448387096774194</v>
      </c>
      <c r="AW824" s="91">
        <v>3000</v>
      </c>
      <c r="AX824" s="91"/>
      <c r="AY824" s="91">
        <v>1000</v>
      </c>
      <c r="AZ824" s="91">
        <v>2000</v>
      </c>
      <c r="BA824" s="91">
        <v>3000</v>
      </c>
      <c r="BB824" s="2336">
        <v>30</v>
      </c>
      <c r="BC824" s="2336">
        <v>50</v>
      </c>
      <c r="BD824" s="94" t="s">
        <v>6789</v>
      </c>
      <c r="BE824" s="94" t="s">
        <v>6788</v>
      </c>
      <c r="BF824" s="90"/>
      <c r="BG824" s="90"/>
      <c r="BH824" s="90"/>
      <c r="BI824" s="90"/>
      <c r="BJ824" s="90"/>
      <c r="BK824" s="96"/>
      <c r="BL824" s="96"/>
      <c r="BM824" s="94"/>
      <c r="BN824" s="2073"/>
      <c r="BO824" s="115">
        <v>1</v>
      </c>
      <c r="BP824" s="94"/>
      <c r="BQ824" s="94">
        <v>1</v>
      </c>
      <c r="BR824" s="94"/>
      <c r="BS824" s="94"/>
      <c r="BT824" s="94">
        <v>7</v>
      </c>
      <c r="BU824" s="94">
        <v>1</v>
      </c>
      <c r="BV824" s="94">
        <v>1</v>
      </c>
      <c r="BW824" s="94"/>
      <c r="BX824" s="94"/>
      <c r="BY824" s="240"/>
      <c r="BZ824" s="94"/>
      <c r="CA824" s="94"/>
      <c r="CB824" s="94"/>
      <c r="CC824" s="94"/>
    </row>
    <row r="825" spans="1:81" s="1971" customFormat="1" ht="16.5" customHeight="1">
      <c r="A825" s="115">
        <v>731</v>
      </c>
      <c r="B825" s="94" t="s">
        <v>2655</v>
      </c>
      <c r="C825" s="94" t="s">
        <v>2686</v>
      </c>
      <c r="D825" s="94" t="s">
        <v>5986</v>
      </c>
      <c r="E825" s="94" t="s">
        <v>5989</v>
      </c>
      <c r="F825" s="94" t="s">
        <v>6787</v>
      </c>
      <c r="G825" s="2273" t="s">
        <v>6786</v>
      </c>
      <c r="H825" s="94" t="s">
        <v>6785</v>
      </c>
      <c r="I825" s="94">
        <v>1980.05</v>
      </c>
      <c r="J825" s="94" t="s">
        <v>4953</v>
      </c>
      <c r="K825" s="94" t="s">
        <v>5989</v>
      </c>
      <c r="L825" s="94" t="s">
        <v>5989</v>
      </c>
      <c r="M825" s="94"/>
      <c r="N825" s="2001" t="s">
        <v>4917</v>
      </c>
      <c r="O825" s="94"/>
      <c r="P825" s="2001" t="s">
        <v>4917</v>
      </c>
      <c r="Q825" s="91">
        <v>13232</v>
      </c>
      <c r="R825" s="91">
        <v>225</v>
      </c>
      <c r="S825" s="91">
        <v>66</v>
      </c>
      <c r="T825" s="91">
        <v>66</v>
      </c>
      <c r="U825" s="112" t="s">
        <v>6072</v>
      </c>
      <c r="V825" s="91"/>
      <c r="W825" s="91"/>
      <c r="X825" s="96"/>
      <c r="Y825" s="91"/>
      <c r="Z825" s="91"/>
      <c r="AA825" s="91"/>
      <c r="AB825" s="91"/>
      <c r="AC825" s="91"/>
      <c r="AD825" s="91"/>
      <c r="AE825" s="112">
        <v>30</v>
      </c>
      <c r="AF825" s="94" t="s">
        <v>6784</v>
      </c>
      <c r="AG825" s="91">
        <v>6</v>
      </c>
      <c r="AH825" s="112">
        <v>20</v>
      </c>
      <c r="AI825" s="94" t="s">
        <v>6783</v>
      </c>
      <c r="AJ825" s="94"/>
      <c r="AK825" s="94"/>
      <c r="AL825" s="115"/>
      <c r="AM825" s="94"/>
      <c r="AN825" s="94"/>
      <c r="AO825" s="94"/>
      <c r="AP825" s="94"/>
      <c r="AQ825" s="94">
        <v>365</v>
      </c>
      <c r="AR825" s="94" t="s">
        <v>5050</v>
      </c>
      <c r="AS825" s="94" t="s">
        <v>5050</v>
      </c>
      <c r="AT825" s="94" t="s">
        <v>6782</v>
      </c>
      <c r="AU825" s="2449">
        <v>4000</v>
      </c>
      <c r="AV825" s="112">
        <v>10.95890410958904</v>
      </c>
      <c r="AW825" s="91"/>
      <c r="AX825" s="91"/>
      <c r="AY825" s="91"/>
      <c r="AZ825" s="91"/>
      <c r="BA825" s="91"/>
      <c r="BB825" s="96"/>
      <c r="BC825" s="96"/>
      <c r="BD825" s="94"/>
      <c r="BE825" s="94" t="s">
        <v>5128</v>
      </c>
      <c r="BF825" s="90"/>
      <c r="BG825" s="90"/>
      <c r="BH825" s="90"/>
      <c r="BI825" s="90"/>
      <c r="BJ825" s="90"/>
      <c r="BK825" s="96"/>
      <c r="BL825" s="96"/>
      <c r="BM825" s="94"/>
      <c r="BN825" s="2073" t="s">
        <v>5128</v>
      </c>
      <c r="BO825" s="115"/>
      <c r="BP825" s="94"/>
      <c r="BQ825" s="94"/>
      <c r="BR825" s="94"/>
      <c r="BS825" s="94"/>
      <c r="BT825" s="94">
        <v>1</v>
      </c>
      <c r="BU825" s="94"/>
      <c r="BV825" s="94"/>
      <c r="BW825" s="94"/>
      <c r="BX825" s="94"/>
      <c r="BY825" s="240"/>
      <c r="BZ825" s="94"/>
      <c r="CA825" s="94"/>
      <c r="CB825" s="94"/>
      <c r="CC825" s="94"/>
    </row>
    <row r="826" spans="1:81" s="1971" customFormat="1" ht="16.5" customHeight="1">
      <c r="A826" s="115">
        <v>732</v>
      </c>
      <c r="B826" s="94" t="s">
        <v>2655</v>
      </c>
      <c r="C826" s="94" t="s">
        <v>2741</v>
      </c>
      <c r="D826" s="94" t="s">
        <v>5986</v>
      </c>
      <c r="E826" s="94" t="s">
        <v>4926</v>
      </c>
      <c r="F826" s="94" t="s">
        <v>6781</v>
      </c>
      <c r="G826" s="2273" t="s">
        <v>6780</v>
      </c>
      <c r="H826" s="94" t="s">
        <v>6779</v>
      </c>
      <c r="I826" s="94" t="s">
        <v>6778</v>
      </c>
      <c r="J826" s="94" t="s">
        <v>4993</v>
      </c>
      <c r="K826" s="94" t="s">
        <v>6777</v>
      </c>
      <c r="L826" s="94" t="s">
        <v>6776</v>
      </c>
      <c r="M826" s="94" t="s">
        <v>6775</v>
      </c>
      <c r="N826" s="2001" t="s">
        <v>4917</v>
      </c>
      <c r="O826" s="94"/>
      <c r="P826" s="2001" t="s">
        <v>4917</v>
      </c>
      <c r="Q826" s="91">
        <v>11017</v>
      </c>
      <c r="R826" s="91">
        <v>1818</v>
      </c>
      <c r="S826" s="91">
        <v>521</v>
      </c>
      <c r="T826" s="91">
        <v>392</v>
      </c>
      <c r="U826" s="112" t="s">
        <v>6774</v>
      </c>
      <c r="V826" s="91">
        <v>129</v>
      </c>
      <c r="W826" s="91">
        <v>50</v>
      </c>
      <c r="X826" s="96" t="s">
        <v>5029</v>
      </c>
      <c r="Y826" s="91"/>
      <c r="Z826" s="91"/>
      <c r="AA826" s="91"/>
      <c r="AB826" s="91">
        <v>75</v>
      </c>
      <c r="AC826" s="91"/>
      <c r="AD826" s="91"/>
      <c r="AE826" s="112">
        <v>20</v>
      </c>
      <c r="AF826" s="94" t="s">
        <v>6773</v>
      </c>
      <c r="AG826" s="91">
        <v>304</v>
      </c>
      <c r="AH826" s="112">
        <v>668</v>
      </c>
      <c r="AI826" s="94"/>
      <c r="AJ826" s="94"/>
      <c r="AK826" s="94" t="s">
        <v>4987</v>
      </c>
      <c r="AL826" s="115">
        <v>7</v>
      </c>
      <c r="AM826" s="94"/>
      <c r="AN826" s="94">
        <v>1</v>
      </c>
      <c r="AO826" s="94">
        <v>6</v>
      </c>
      <c r="AP826" s="94"/>
      <c r="AQ826" s="94">
        <v>292</v>
      </c>
      <c r="AR826" s="94" t="s">
        <v>5050</v>
      </c>
      <c r="AS826" s="94" t="s">
        <v>5050</v>
      </c>
      <c r="AT826" s="94" t="s">
        <v>6772</v>
      </c>
      <c r="AU826" s="91">
        <v>30594</v>
      </c>
      <c r="AV826" s="112">
        <v>104.77397260273973</v>
      </c>
      <c r="AW826" s="91"/>
      <c r="AX826" s="91"/>
      <c r="AY826" s="91"/>
      <c r="AZ826" s="91"/>
      <c r="BA826" s="91"/>
      <c r="BB826" s="96"/>
      <c r="BC826" s="96"/>
      <c r="BD826" s="94"/>
      <c r="BE826" s="94" t="s">
        <v>5128</v>
      </c>
      <c r="BF826" s="90"/>
      <c r="BG826" s="90"/>
      <c r="BH826" s="90"/>
      <c r="BI826" s="90"/>
      <c r="BJ826" s="90"/>
      <c r="BK826" s="96"/>
      <c r="BL826" s="96"/>
      <c r="BM826" s="94"/>
      <c r="BN826" s="2073" t="s">
        <v>5128</v>
      </c>
      <c r="BO826" s="115">
        <v>1</v>
      </c>
      <c r="BP826" s="94"/>
      <c r="BQ826" s="94">
        <v>1</v>
      </c>
      <c r="BR826" s="94"/>
      <c r="BS826" s="94"/>
      <c r="BT826" s="94">
        <v>2</v>
      </c>
      <c r="BU826" s="94">
        <v>2</v>
      </c>
      <c r="BV826" s="94"/>
      <c r="BW826" s="94"/>
      <c r="BX826" s="94"/>
      <c r="BY826" s="240"/>
      <c r="BZ826" s="94"/>
      <c r="CA826" s="94"/>
      <c r="CB826" s="94"/>
      <c r="CC826" s="94"/>
    </row>
    <row r="827" spans="1:81" s="1971" customFormat="1" ht="16.5" customHeight="1">
      <c r="A827" s="115">
        <v>733</v>
      </c>
      <c r="B827" s="94" t="s">
        <v>2655</v>
      </c>
      <c r="C827" s="94" t="s">
        <v>2682</v>
      </c>
      <c r="D827" s="94" t="s">
        <v>5986</v>
      </c>
      <c r="E827" s="94" t="s">
        <v>4926</v>
      </c>
      <c r="F827" s="94" t="s">
        <v>6771</v>
      </c>
      <c r="G827" s="2273" t="s">
        <v>6770</v>
      </c>
      <c r="H827" s="94" t="s">
        <v>6769</v>
      </c>
      <c r="I827" s="94" t="s">
        <v>6768</v>
      </c>
      <c r="J827" s="94" t="s">
        <v>4993</v>
      </c>
      <c r="K827" s="94" t="s">
        <v>6767</v>
      </c>
      <c r="L827" s="94" t="s">
        <v>6766</v>
      </c>
      <c r="M827" s="94" t="s">
        <v>6765</v>
      </c>
      <c r="N827" s="2001" t="s">
        <v>4917</v>
      </c>
      <c r="O827" s="94"/>
      <c r="P827" s="2001" t="s">
        <v>4917</v>
      </c>
      <c r="Q827" s="91">
        <v>2634</v>
      </c>
      <c r="R827" s="91">
        <v>1273</v>
      </c>
      <c r="S827" s="91">
        <v>598</v>
      </c>
      <c r="T827" s="91">
        <v>598</v>
      </c>
      <c r="U827" s="112" t="s">
        <v>6390</v>
      </c>
      <c r="V827" s="91"/>
      <c r="W827" s="91">
        <v>74</v>
      </c>
      <c r="X827" s="96" t="s">
        <v>5029</v>
      </c>
      <c r="Y827" s="91"/>
      <c r="Z827" s="91">
        <v>32</v>
      </c>
      <c r="AA827" s="91">
        <v>600</v>
      </c>
      <c r="AB827" s="91">
        <v>44</v>
      </c>
      <c r="AC827" s="91"/>
      <c r="AD827" s="91"/>
      <c r="AE827" s="112">
        <v>8</v>
      </c>
      <c r="AF827" s="94" t="s">
        <v>6764</v>
      </c>
      <c r="AG827" s="91">
        <v>2037</v>
      </c>
      <c r="AH827" s="112">
        <v>2992</v>
      </c>
      <c r="AI827" s="94" t="s">
        <v>6763</v>
      </c>
      <c r="AJ827" s="94" t="s">
        <v>6762</v>
      </c>
      <c r="AK827" s="94"/>
      <c r="AL827" s="115"/>
      <c r="AM827" s="94"/>
      <c r="AN827" s="94"/>
      <c r="AO827" s="94"/>
      <c r="AP827" s="94"/>
      <c r="AQ827" s="94" t="s">
        <v>6388</v>
      </c>
      <c r="AR827" s="94"/>
      <c r="AS827" s="94"/>
      <c r="AT827" s="94" t="s">
        <v>6388</v>
      </c>
      <c r="AU827" s="91"/>
      <c r="AV827" s="112"/>
      <c r="AW827" s="91"/>
      <c r="AX827" s="91"/>
      <c r="AY827" s="91"/>
      <c r="AZ827" s="91"/>
      <c r="BA827" s="91"/>
      <c r="BB827" s="96"/>
      <c r="BC827" s="96"/>
      <c r="BD827" s="94"/>
      <c r="BE827" s="94" t="s">
        <v>4908</v>
      </c>
      <c r="BF827" s="109"/>
      <c r="BG827" s="109"/>
      <c r="BH827" s="109"/>
      <c r="BI827" s="90"/>
      <c r="BJ827" s="90"/>
      <c r="BK827" s="96"/>
      <c r="BL827" s="96"/>
      <c r="BM827" s="94"/>
      <c r="BN827" s="2073"/>
      <c r="BO827" s="115">
        <v>1</v>
      </c>
      <c r="BP827" s="94"/>
      <c r="BQ827" s="94">
        <v>1</v>
      </c>
      <c r="BR827" s="94"/>
      <c r="BS827" s="94"/>
      <c r="BT827" s="94"/>
      <c r="BU827" s="94"/>
      <c r="BV827" s="94"/>
      <c r="BW827" s="94"/>
      <c r="BX827" s="94"/>
      <c r="BY827" s="240"/>
      <c r="BZ827" s="94"/>
      <c r="CA827" s="94"/>
      <c r="CB827" s="94"/>
      <c r="CC827" s="94"/>
    </row>
    <row r="828" spans="1:81" s="1971" customFormat="1" ht="16.5" customHeight="1">
      <c r="A828" s="115">
        <v>734</v>
      </c>
      <c r="B828" s="94" t="s">
        <v>2655</v>
      </c>
      <c r="C828" s="94" t="s">
        <v>2745</v>
      </c>
      <c r="D828" s="94" t="s">
        <v>5986</v>
      </c>
      <c r="E828" s="94" t="s">
        <v>5989</v>
      </c>
      <c r="F828" s="94" t="s">
        <v>6761</v>
      </c>
      <c r="G828" s="2273" t="s">
        <v>6760</v>
      </c>
      <c r="H828" s="94" t="s">
        <v>6759</v>
      </c>
      <c r="I828" s="94" t="s">
        <v>6758</v>
      </c>
      <c r="J828" s="94" t="s">
        <v>4953</v>
      </c>
      <c r="K828" s="94" t="s">
        <v>5989</v>
      </c>
      <c r="L828" s="94" t="s">
        <v>5989</v>
      </c>
      <c r="M828" s="94"/>
      <c r="N828" s="2001" t="s">
        <v>4917</v>
      </c>
      <c r="O828" s="94"/>
      <c r="P828" s="2001" t="s">
        <v>4917</v>
      </c>
      <c r="Q828" s="91">
        <v>36664</v>
      </c>
      <c r="R828" s="91">
        <v>963</v>
      </c>
      <c r="S828" s="91">
        <v>385</v>
      </c>
      <c r="T828" s="91">
        <v>348</v>
      </c>
      <c r="U828" s="112" t="s">
        <v>5072</v>
      </c>
      <c r="V828" s="91">
        <v>37</v>
      </c>
      <c r="W828" s="91">
        <v>168</v>
      </c>
      <c r="X828" s="96" t="s">
        <v>5029</v>
      </c>
      <c r="Y828" s="91"/>
      <c r="Z828" s="91"/>
      <c r="AA828" s="91"/>
      <c r="AB828" s="91"/>
      <c r="AC828" s="91"/>
      <c r="AD828" s="91"/>
      <c r="AE828" s="112">
        <v>472</v>
      </c>
      <c r="AF828" s="94" t="s">
        <v>6757</v>
      </c>
      <c r="AG828" s="91">
        <v>918</v>
      </c>
      <c r="AH828" s="112">
        <v>938</v>
      </c>
      <c r="AI828" s="94"/>
      <c r="AJ828" s="94"/>
      <c r="AK828" s="94"/>
      <c r="AL828" s="115"/>
      <c r="AM828" s="94"/>
      <c r="AN828" s="94"/>
      <c r="AO828" s="94"/>
      <c r="AP828" s="94"/>
      <c r="AQ828" s="94">
        <v>259</v>
      </c>
      <c r="AR828" s="94" t="s">
        <v>6756</v>
      </c>
      <c r="AS828" s="94" t="s">
        <v>6755</v>
      </c>
      <c r="AT828" s="94" t="s">
        <v>6708</v>
      </c>
      <c r="AU828" s="2449">
        <v>4662</v>
      </c>
      <c r="AV828" s="112">
        <v>18</v>
      </c>
      <c r="AW828" s="91"/>
      <c r="AX828" s="91"/>
      <c r="AY828" s="91"/>
      <c r="AZ828" s="91"/>
      <c r="BA828" s="91"/>
      <c r="BB828" s="96"/>
      <c r="BC828" s="96"/>
      <c r="BD828" s="94"/>
      <c r="BE828" s="94" t="s">
        <v>5128</v>
      </c>
      <c r="BF828" s="109"/>
      <c r="BG828" s="109"/>
      <c r="BH828" s="109"/>
      <c r="BI828" s="90"/>
      <c r="BJ828" s="90"/>
      <c r="BK828" s="96"/>
      <c r="BL828" s="96"/>
      <c r="BM828" s="94"/>
      <c r="BN828" s="2073"/>
      <c r="BO828" s="115"/>
      <c r="BP828" s="94"/>
      <c r="BQ828" s="94"/>
      <c r="BR828" s="94">
        <v>1</v>
      </c>
      <c r="BS828" s="94"/>
      <c r="BT828" s="94">
        <v>1</v>
      </c>
      <c r="BU828" s="94"/>
      <c r="BV828" s="94">
        <v>1</v>
      </c>
      <c r="BW828" s="94"/>
      <c r="BX828" s="94"/>
      <c r="BY828" s="240"/>
      <c r="BZ828" s="94"/>
      <c r="CA828" s="94"/>
      <c r="CB828" s="94"/>
      <c r="CC828" s="94"/>
    </row>
    <row r="829" spans="1:81" s="1971" customFormat="1" ht="16.5" customHeight="1">
      <c r="A829" s="115">
        <v>735</v>
      </c>
      <c r="B829" s="94" t="s">
        <v>2655</v>
      </c>
      <c r="C829" s="94" t="s">
        <v>2682</v>
      </c>
      <c r="D829" s="94" t="s">
        <v>5986</v>
      </c>
      <c r="E829" s="94" t="s">
        <v>5989</v>
      </c>
      <c r="F829" s="94" t="s">
        <v>6754</v>
      </c>
      <c r="G829" s="2273" t="s">
        <v>6753</v>
      </c>
      <c r="H829" s="94" t="s">
        <v>6752</v>
      </c>
      <c r="I829" s="94" t="s">
        <v>6751</v>
      </c>
      <c r="J829" s="94" t="s">
        <v>4953</v>
      </c>
      <c r="K829" s="94" t="s">
        <v>5989</v>
      </c>
      <c r="L829" s="94" t="s">
        <v>5989</v>
      </c>
      <c r="M829" s="94" t="s">
        <v>6750</v>
      </c>
      <c r="N829" s="2001" t="s">
        <v>4917</v>
      </c>
      <c r="O829" s="94"/>
      <c r="P829" s="2001" t="s">
        <v>4917</v>
      </c>
      <c r="Q829" s="91">
        <v>1884</v>
      </c>
      <c r="R829" s="91">
        <v>536</v>
      </c>
      <c r="S829" s="91">
        <v>240</v>
      </c>
      <c r="T829" s="91">
        <v>240</v>
      </c>
      <c r="U829" s="112" t="s">
        <v>6749</v>
      </c>
      <c r="V829" s="91"/>
      <c r="W829" s="91">
        <v>96</v>
      </c>
      <c r="X829" s="96" t="s">
        <v>5029</v>
      </c>
      <c r="Y829" s="91"/>
      <c r="Z829" s="91">
        <v>54</v>
      </c>
      <c r="AA829" s="91">
        <v>870</v>
      </c>
      <c r="AB829" s="91">
        <v>73</v>
      </c>
      <c r="AC829" s="91"/>
      <c r="AD829" s="91"/>
      <c r="AE829" s="112">
        <v>15</v>
      </c>
      <c r="AF829" s="94" t="s">
        <v>6748</v>
      </c>
      <c r="AG829" s="91">
        <v>2816</v>
      </c>
      <c r="AH829" s="112">
        <v>8266</v>
      </c>
      <c r="AI829" s="94" t="s">
        <v>6747</v>
      </c>
      <c r="AJ829" s="94">
        <v>484</v>
      </c>
      <c r="AK829" s="94"/>
      <c r="AL829" s="115">
        <v>3</v>
      </c>
      <c r="AM829" s="94"/>
      <c r="AN829" s="94"/>
      <c r="AO829" s="94">
        <v>3</v>
      </c>
      <c r="AP829" s="94"/>
      <c r="AQ829" s="94">
        <v>302</v>
      </c>
      <c r="AR829" s="94" t="s">
        <v>5753</v>
      </c>
      <c r="AS829" s="94" t="s">
        <v>5753</v>
      </c>
      <c r="AT829" s="94" t="s">
        <v>6746</v>
      </c>
      <c r="AU829" s="2449">
        <v>6040</v>
      </c>
      <c r="AV829" s="112">
        <v>20</v>
      </c>
      <c r="AW829" s="91"/>
      <c r="AX829" s="91"/>
      <c r="AY829" s="91"/>
      <c r="AZ829" s="91"/>
      <c r="BA829" s="91"/>
      <c r="BB829" s="96"/>
      <c r="BC829" s="96"/>
      <c r="BD829" s="94"/>
      <c r="BE829" s="94" t="s">
        <v>4908</v>
      </c>
      <c r="BF829" s="109"/>
      <c r="BG829" s="109"/>
      <c r="BH829" s="109"/>
      <c r="BI829" s="90"/>
      <c r="BJ829" s="90"/>
      <c r="BK829" s="96"/>
      <c r="BL829" s="96"/>
      <c r="BM829" s="94"/>
      <c r="BN829" s="2073"/>
      <c r="BO829" s="115"/>
      <c r="BP829" s="94"/>
      <c r="BQ829" s="94"/>
      <c r="BR829" s="94"/>
      <c r="BS829" s="94">
        <v>1</v>
      </c>
      <c r="BT829" s="94"/>
      <c r="BU829" s="94"/>
      <c r="BV829" s="94"/>
      <c r="BW829" s="94"/>
      <c r="BX829" s="94"/>
      <c r="BY829" s="240"/>
      <c r="BZ829" s="94"/>
      <c r="CA829" s="94"/>
      <c r="CB829" s="94"/>
      <c r="CC829" s="94"/>
    </row>
    <row r="830" spans="1:81" s="1971" customFormat="1" ht="16.5" customHeight="1">
      <c r="A830" s="115">
        <v>736</v>
      </c>
      <c r="B830" s="94" t="s">
        <v>2655</v>
      </c>
      <c r="C830" s="94" t="s">
        <v>2749</v>
      </c>
      <c r="D830" s="94" t="s">
        <v>5986</v>
      </c>
      <c r="E830" s="94" t="s">
        <v>4998</v>
      </c>
      <c r="F830" s="94" t="s">
        <v>6745</v>
      </c>
      <c r="G830" s="2273" t="s">
        <v>6744</v>
      </c>
      <c r="H830" s="94" t="s">
        <v>6743</v>
      </c>
      <c r="I830" s="94" t="s">
        <v>6742</v>
      </c>
      <c r="J830" s="94" t="s">
        <v>4993</v>
      </c>
      <c r="K830" s="94" t="s">
        <v>6741</v>
      </c>
      <c r="L830" s="94" t="s">
        <v>6740</v>
      </c>
      <c r="M830" s="94" t="s">
        <v>6739</v>
      </c>
      <c r="N830" s="94" t="s">
        <v>4993</v>
      </c>
      <c r="O830" s="94" t="s">
        <v>5251</v>
      </c>
      <c r="P830" s="2001" t="s">
        <v>4917</v>
      </c>
      <c r="Q830" s="91">
        <v>232020</v>
      </c>
      <c r="R830" s="91">
        <v>9461</v>
      </c>
      <c r="S830" s="91">
        <v>1009</v>
      </c>
      <c r="T830" s="91">
        <v>1009</v>
      </c>
      <c r="U830" s="112" t="s">
        <v>6072</v>
      </c>
      <c r="V830" s="91"/>
      <c r="W830" s="91">
        <v>325</v>
      </c>
      <c r="X830" s="96" t="s">
        <v>5029</v>
      </c>
      <c r="Y830" s="91">
        <v>760</v>
      </c>
      <c r="Z830" s="91">
        <v>78</v>
      </c>
      <c r="AA830" s="91">
        <v>107</v>
      </c>
      <c r="AB830" s="91">
        <v>186</v>
      </c>
      <c r="AC830" s="91"/>
      <c r="AD830" s="91">
        <v>73</v>
      </c>
      <c r="AE830" s="112">
        <v>313</v>
      </c>
      <c r="AF830" s="94" t="s">
        <v>6738</v>
      </c>
      <c r="AG830" s="91">
        <v>74</v>
      </c>
      <c r="AH830" s="112">
        <v>83</v>
      </c>
      <c r="AI830" s="94"/>
      <c r="AJ830" s="94"/>
      <c r="AK830" s="94" t="s">
        <v>4987</v>
      </c>
      <c r="AL830" s="115">
        <v>9</v>
      </c>
      <c r="AM830" s="94">
        <v>1</v>
      </c>
      <c r="AN830" s="94">
        <v>8</v>
      </c>
      <c r="AO830" s="94"/>
      <c r="AP830" s="94"/>
      <c r="AQ830" s="94">
        <v>310</v>
      </c>
      <c r="AR830" s="94" t="s">
        <v>6737</v>
      </c>
      <c r="AS830" s="94" t="s">
        <v>6737</v>
      </c>
      <c r="AT830" s="94" t="s">
        <v>6736</v>
      </c>
      <c r="AU830" s="91">
        <v>61152</v>
      </c>
      <c r="AV830" s="112">
        <v>197.26451612903224</v>
      </c>
      <c r="AW830" s="91">
        <v>3000</v>
      </c>
      <c r="AX830" s="91"/>
      <c r="AY830" s="91">
        <v>1000</v>
      </c>
      <c r="AZ830" s="91">
        <v>2000</v>
      </c>
      <c r="BA830" s="91">
        <v>3000</v>
      </c>
      <c r="BB830" s="96">
        <v>33</v>
      </c>
      <c r="BC830" s="96">
        <v>50</v>
      </c>
      <c r="BD830" s="94" t="s">
        <v>6735</v>
      </c>
      <c r="BE830" s="94" t="s">
        <v>6734</v>
      </c>
      <c r="BF830" s="109"/>
      <c r="BG830" s="109"/>
      <c r="BH830" s="109"/>
      <c r="BI830" s="90"/>
      <c r="BJ830" s="90"/>
      <c r="BK830" s="96"/>
      <c r="BL830" s="96"/>
      <c r="BM830" s="94"/>
      <c r="BN830" s="2073" t="s">
        <v>5128</v>
      </c>
      <c r="BO830" s="115">
        <v>1</v>
      </c>
      <c r="BP830" s="94"/>
      <c r="BQ830" s="94">
        <v>1</v>
      </c>
      <c r="BR830" s="94"/>
      <c r="BS830" s="94"/>
      <c r="BT830" s="94">
        <v>16</v>
      </c>
      <c r="BU830" s="94">
        <v>5</v>
      </c>
      <c r="BV830" s="94">
        <v>6</v>
      </c>
      <c r="BW830" s="94"/>
      <c r="BX830" s="94"/>
      <c r="BY830" s="240"/>
      <c r="BZ830" s="94"/>
      <c r="CA830" s="94"/>
      <c r="CB830" s="94"/>
      <c r="CC830" s="94"/>
    </row>
    <row r="831" spans="1:81" s="1971" customFormat="1" ht="16.5" customHeight="1">
      <c r="A831" s="115">
        <v>737</v>
      </c>
      <c r="B831" s="94" t="s">
        <v>2655</v>
      </c>
      <c r="C831" s="94" t="s">
        <v>2686</v>
      </c>
      <c r="D831" s="94" t="s">
        <v>5986</v>
      </c>
      <c r="E831" s="94" t="s">
        <v>5989</v>
      </c>
      <c r="F831" s="94" t="s">
        <v>6733</v>
      </c>
      <c r="G831" s="2273" t="s">
        <v>6732</v>
      </c>
      <c r="H831" s="94" t="s">
        <v>6731</v>
      </c>
      <c r="I831" s="94" t="s">
        <v>6730</v>
      </c>
      <c r="J831" s="94" t="s">
        <v>4953</v>
      </c>
      <c r="K831" s="94" t="s">
        <v>5989</v>
      </c>
      <c r="L831" s="94" t="s">
        <v>5989</v>
      </c>
      <c r="M831" s="94" t="s">
        <v>6729</v>
      </c>
      <c r="N831" s="2001" t="s">
        <v>4917</v>
      </c>
      <c r="O831" s="94"/>
      <c r="P831" s="2001" t="s">
        <v>4917</v>
      </c>
      <c r="Q831" s="91">
        <v>28311</v>
      </c>
      <c r="R831" s="91">
        <v>791.73</v>
      </c>
      <c r="S831" s="91">
        <v>360</v>
      </c>
      <c r="T831" s="91">
        <v>288</v>
      </c>
      <c r="U831" s="112" t="s">
        <v>6072</v>
      </c>
      <c r="V831" s="91">
        <v>72</v>
      </c>
      <c r="W831" s="91"/>
      <c r="X831" s="96"/>
      <c r="Y831" s="91"/>
      <c r="Z831" s="91"/>
      <c r="AA831" s="91"/>
      <c r="AB831" s="91">
        <v>36</v>
      </c>
      <c r="AC831" s="91"/>
      <c r="AD831" s="91"/>
      <c r="AE831" s="112" t="s">
        <v>6728</v>
      </c>
      <c r="AF831" s="94" t="s">
        <v>6727</v>
      </c>
      <c r="AG831" s="91"/>
      <c r="AH831" s="112">
        <v>188</v>
      </c>
      <c r="AI831" s="94"/>
      <c r="AJ831" s="94"/>
      <c r="AK831" s="94"/>
      <c r="AL831" s="115"/>
      <c r="AM831" s="94"/>
      <c r="AN831" s="94"/>
      <c r="AO831" s="94"/>
      <c r="AP831" s="94"/>
      <c r="AQ831" s="94">
        <v>362</v>
      </c>
      <c r="AR831" s="94" t="s">
        <v>5050</v>
      </c>
      <c r="AS831" s="94" t="s">
        <v>5050</v>
      </c>
      <c r="AT831" s="94" t="s">
        <v>6726</v>
      </c>
      <c r="AU831" s="2449">
        <v>4558</v>
      </c>
      <c r="AV831" s="112">
        <v>12.591160220994475</v>
      </c>
      <c r="AW831" s="91"/>
      <c r="AX831" s="91"/>
      <c r="AY831" s="91"/>
      <c r="AZ831" s="91"/>
      <c r="BA831" s="91"/>
      <c r="BB831" s="96"/>
      <c r="BC831" s="96"/>
      <c r="BD831" s="94"/>
      <c r="BE831" s="94" t="s">
        <v>5128</v>
      </c>
      <c r="BF831" s="109"/>
      <c r="BG831" s="109"/>
      <c r="BH831" s="109"/>
      <c r="BI831" s="90"/>
      <c r="BJ831" s="90"/>
      <c r="BK831" s="96"/>
      <c r="BL831" s="96"/>
      <c r="BM831" s="94"/>
      <c r="BN831" s="2073" t="s">
        <v>5128</v>
      </c>
      <c r="BO831" s="115"/>
      <c r="BP831" s="94"/>
      <c r="BQ831" s="94"/>
      <c r="BR831" s="94"/>
      <c r="BS831" s="94"/>
      <c r="BT831" s="94"/>
      <c r="BU831" s="94"/>
      <c r="BV831" s="94">
        <v>1</v>
      </c>
      <c r="BW831" s="94"/>
      <c r="BX831" s="94"/>
      <c r="BY831" s="240"/>
      <c r="BZ831" s="94"/>
      <c r="CA831" s="94"/>
      <c r="CB831" s="94"/>
      <c r="CC831" s="94"/>
    </row>
    <row r="832" spans="1:81" s="2049" customFormat="1" ht="16.5" customHeight="1">
      <c r="A832" s="2132"/>
      <c r="B832" s="167" t="s">
        <v>6725</v>
      </c>
      <c r="C832" s="2133"/>
      <c r="D832" s="2133">
        <v>39</v>
      </c>
      <c r="E832" s="2134"/>
      <c r="F832" s="229"/>
      <c r="G832" s="2159"/>
      <c r="H832" s="229"/>
      <c r="I832" s="229"/>
      <c r="J832" s="229"/>
      <c r="K832" s="2160"/>
      <c r="L832" s="2160"/>
      <c r="M832" s="2238"/>
      <c r="N832" s="2161"/>
      <c r="O832" s="2161"/>
      <c r="P832" s="2161"/>
      <c r="Q832" s="160"/>
      <c r="R832" s="160"/>
      <c r="S832" s="160"/>
      <c r="T832" s="160"/>
      <c r="U832" s="160"/>
      <c r="V832" s="160"/>
      <c r="W832" s="160"/>
      <c r="X832" s="162"/>
      <c r="Y832" s="160"/>
      <c r="Z832" s="160"/>
      <c r="AA832" s="160"/>
      <c r="AB832" s="160"/>
      <c r="AC832" s="160"/>
      <c r="AD832" s="160"/>
      <c r="AE832" s="160"/>
      <c r="AF832" s="317"/>
      <c r="AG832" s="160"/>
      <c r="AH832" s="160"/>
      <c r="AI832" s="162"/>
      <c r="AJ832" s="162"/>
      <c r="AK832" s="229"/>
      <c r="AL832" s="229"/>
      <c r="AM832" s="229"/>
      <c r="AN832" s="229"/>
      <c r="AO832" s="229"/>
      <c r="AP832" s="229"/>
      <c r="AQ832" s="229"/>
      <c r="AR832" s="229"/>
      <c r="AS832" s="229"/>
      <c r="AT832" s="229"/>
      <c r="AU832" s="2282"/>
      <c r="AV832" s="2282"/>
      <c r="AW832" s="160"/>
      <c r="AX832" s="160"/>
      <c r="AY832" s="160"/>
      <c r="AZ832" s="160"/>
      <c r="BA832" s="160"/>
      <c r="BB832" s="162"/>
      <c r="BC832" s="162"/>
      <c r="BD832" s="162"/>
      <c r="BE832" s="2239"/>
      <c r="BF832" s="158"/>
      <c r="BG832" s="158"/>
      <c r="BH832" s="158"/>
      <c r="BI832" s="158"/>
      <c r="BJ832" s="158"/>
      <c r="BK832" s="162"/>
      <c r="BL832" s="162"/>
      <c r="BM832" s="162"/>
      <c r="BN832" s="2240"/>
      <c r="BO832" s="229"/>
      <c r="BP832" s="229"/>
      <c r="BQ832" s="229"/>
      <c r="BR832" s="229"/>
      <c r="BS832" s="229"/>
      <c r="BT832" s="229"/>
      <c r="BU832" s="229"/>
      <c r="BV832" s="229"/>
      <c r="BW832" s="229"/>
      <c r="BX832" s="229"/>
      <c r="BY832" s="229"/>
      <c r="BZ832" s="229"/>
      <c r="CA832" s="229"/>
      <c r="CB832" s="229"/>
      <c r="CC832" s="229"/>
    </row>
    <row r="833" spans="1:81" s="1971" customFormat="1" ht="16.5" customHeight="1">
      <c r="A833" s="94">
        <v>738</v>
      </c>
      <c r="B833" s="94" t="s">
        <v>2655</v>
      </c>
      <c r="C833" s="94" t="s">
        <v>2656</v>
      </c>
      <c r="D833" s="94" t="s">
        <v>140</v>
      </c>
      <c r="E833" s="94" t="s">
        <v>4926</v>
      </c>
      <c r="F833" s="94" t="s">
        <v>6724</v>
      </c>
      <c r="G833" s="2273" t="s">
        <v>6723</v>
      </c>
      <c r="H833" s="94"/>
      <c r="I833" s="94" t="s">
        <v>6722</v>
      </c>
      <c r="J833" s="94" t="s">
        <v>4993</v>
      </c>
      <c r="K833" s="94" t="s">
        <v>6721</v>
      </c>
      <c r="L833" s="94" t="s">
        <v>6720</v>
      </c>
      <c r="M833" s="94"/>
      <c r="N833" s="2452" t="s">
        <v>4917</v>
      </c>
      <c r="O833" s="94"/>
      <c r="P833" s="2452" t="s">
        <v>4917</v>
      </c>
      <c r="Q833" s="91">
        <v>10383</v>
      </c>
      <c r="R833" s="91">
        <v>1188</v>
      </c>
      <c r="S833" s="112">
        <v>1233</v>
      </c>
      <c r="T833" s="112">
        <v>1033</v>
      </c>
      <c r="U833" s="112" t="s">
        <v>6072</v>
      </c>
      <c r="V833" s="112">
        <v>200</v>
      </c>
      <c r="W833" s="112">
        <v>6086</v>
      </c>
      <c r="X833" s="117" t="s">
        <v>4935</v>
      </c>
      <c r="Y833" s="91"/>
      <c r="Z833" s="91"/>
      <c r="AA833" s="91"/>
      <c r="AB833" s="91">
        <v>12</v>
      </c>
      <c r="AC833" s="91"/>
      <c r="AD833" s="91"/>
      <c r="AE833" s="112"/>
      <c r="AF833" s="94" t="s">
        <v>6719</v>
      </c>
      <c r="AG833" s="98">
        <v>502</v>
      </c>
      <c r="AH833" s="98">
        <v>1470</v>
      </c>
      <c r="AI833" s="94"/>
      <c r="AJ833" s="94"/>
      <c r="AK833" s="94"/>
      <c r="AL833" s="115"/>
      <c r="AM833" s="94"/>
      <c r="AN833" s="94"/>
      <c r="AO833" s="94"/>
      <c r="AP833" s="94"/>
      <c r="AQ833" s="94" t="s">
        <v>5091</v>
      </c>
      <c r="AR833" s="94"/>
      <c r="AS833" s="94"/>
      <c r="AT833" s="94" t="s">
        <v>6718</v>
      </c>
      <c r="AU833" s="96" t="s">
        <v>5091</v>
      </c>
      <c r="AV833" s="112"/>
      <c r="AW833" s="98">
        <v>10000</v>
      </c>
      <c r="AX833" s="98">
        <v>6000</v>
      </c>
      <c r="AY833" s="98">
        <v>6000</v>
      </c>
      <c r="AZ833" s="98">
        <v>10000</v>
      </c>
      <c r="BA833" s="98">
        <v>10000</v>
      </c>
      <c r="BB833" s="218">
        <v>20</v>
      </c>
      <c r="BC833" s="96"/>
      <c r="BD833" s="216" t="s">
        <v>6717</v>
      </c>
      <c r="BE833" s="94"/>
      <c r="BF833" s="90"/>
      <c r="BG833" s="90"/>
      <c r="BH833" s="90"/>
      <c r="BI833" s="90"/>
      <c r="BJ833" s="90"/>
      <c r="BK833" s="96"/>
      <c r="BL833" s="96"/>
      <c r="BM833" s="94"/>
      <c r="BN833" s="2073"/>
      <c r="BO833" s="115"/>
      <c r="BP833" s="94"/>
      <c r="BQ833" s="94"/>
      <c r="BR833" s="94"/>
      <c r="BS833" s="94"/>
      <c r="BT833" s="94"/>
      <c r="BU833" s="94"/>
      <c r="BV833" s="94"/>
      <c r="BW833" s="94"/>
      <c r="BX833" s="94"/>
      <c r="BY833" s="137"/>
      <c r="BZ833" s="137">
        <v>1</v>
      </c>
      <c r="CA833" s="137"/>
      <c r="CB833" s="137">
        <v>1</v>
      </c>
      <c r="CC833" s="94"/>
    </row>
    <row r="834" spans="1:81" s="1971" customFormat="1" ht="16.5" customHeight="1">
      <c r="A834" s="115">
        <v>739</v>
      </c>
      <c r="B834" s="94" t="s">
        <v>2655</v>
      </c>
      <c r="C834" s="94" t="s">
        <v>2696</v>
      </c>
      <c r="D834" s="94" t="s">
        <v>140</v>
      </c>
      <c r="E834" s="94" t="s">
        <v>4926</v>
      </c>
      <c r="F834" s="94" t="s">
        <v>6716</v>
      </c>
      <c r="G834" s="2273" t="s">
        <v>6715</v>
      </c>
      <c r="H834" s="94" t="s">
        <v>6714</v>
      </c>
      <c r="I834" s="94" t="s">
        <v>6713</v>
      </c>
      <c r="J834" s="94" t="s">
        <v>4993</v>
      </c>
      <c r="K834" s="94" t="s">
        <v>6712</v>
      </c>
      <c r="L834" s="94" t="s">
        <v>6711</v>
      </c>
      <c r="M834" s="94" t="s">
        <v>6710</v>
      </c>
      <c r="N834" s="94" t="s">
        <v>4993</v>
      </c>
      <c r="O834" s="94" t="s">
        <v>5251</v>
      </c>
      <c r="P834" s="94" t="s">
        <v>4953</v>
      </c>
      <c r="Q834" s="91">
        <v>58061</v>
      </c>
      <c r="R834" s="112">
        <v>2903</v>
      </c>
      <c r="S834" s="112">
        <v>2217</v>
      </c>
      <c r="T834" s="112">
        <v>1953</v>
      </c>
      <c r="U834" s="112" t="s">
        <v>6072</v>
      </c>
      <c r="V834" s="112">
        <v>264</v>
      </c>
      <c r="W834" s="112">
        <v>205</v>
      </c>
      <c r="X834" s="117" t="s">
        <v>5029</v>
      </c>
      <c r="Y834" s="91"/>
      <c r="Z834" s="91">
        <v>83.7</v>
      </c>
      <c r="AA834" s="91">
        <v>11448</v>
      </c>
      <c r="AB834" s="91">
        <v>295</v>
      </c>
      <c r="AC834" s="91"/>
      <c r="AD834" s="91"/>
      <c r="AE834" s="112">
        <v>74</v>
      </c>
      <c r="AF834" s="94" t="s">
        <v>6709</v>
      </c>
      <c r="AG834" s="91">
        <v>5</v>
      </c>
      <c r="AH834" s="91">
        <v>2116</v>
      </c>
      <c r="AI834" s="94"/>
      <c r="AJ834" s="94"/>
      <c r="AK834" s="94" t="s">
        <v>5415</v>
      </c>
      <c r="AL834" s="115">
        <v>20</v>
      </c>
      <c r="AM834" s="94">
        <v>5</v>
      </c>
      <c r="AN834" s="94">
        <v>9</v>
      </c>
      <c r="AO834" s="94">
        <v>5</v>
      </c>
      <c r="AP834" s="94">
        <v>1</v>
      </c>
      <c r="AQ834" s="94">
        <v>314</v>
      </c>
      <c r="AR834" s="94" t="s">
        <v>5050</v>
      </c>
      <c r="AS834" s="94" t="s">
        <v>5050</v>
      </c>
      <c r="AT834" s="94" t="s">
        <v>6708</v>
      </c>
      <c r="AU834" s="91">
        <v>15981</v>
      </c>
      <c r="AV834" s="112">
        <v>50.894904458598724</v>
      </c>
      <c r="AW834" s="91"/>
      <c r="AX834" s="91"/>
      <c r="AY834" s="91"/>
      <c r="AZ834" s="91"/>
      <c r="BA834" s="91"/>
      <c r="BB834" s="96"/>
      <c r="BC834" s="96"/>
      <c r="BD834" s="94"/>
      <c r="BE834" s="94" t="s">
        <v>5128</v>
      </c>
      <c r="BF834" s="90"/>
      <c r="BG834" s="90"/>
      <c r="BH834" s="90"/>
      <c r="BI834" s="90"/>
      <c r="BJ834" s="90"/>
      <c r="BK834" s="96"/>
      <c r="BL834" s="96"/>
      <c r="BM834" s="94"/>
      <c r="BN834" s="2073" t="s">
        <v>5128</v>
      </c>
      <c r="BO834" s="115"/>
      <c r="BP834" s="94"/>
      <c r="BQ834" s="94"/>
      <c r="BR834" s="94"/>
      <c r="BS834" s="94"/>
      <c r="BT834" s="94"/>
      <c r="BU834" s="94"/>
      <c r="BV834" s="94"/>
      <c r="BW834" s="94"/>
      <c r="BX834" s="94"/>
      <c r="BY834" s="115">
        <v>8</v>
      </c>
      <c r="BZ834" s="94">
        <v>6</v>
      </c>
      <c r="CA834" s="94">
        <v>7</v>
      </c>
      <c r="CB834" s="94"/>
      <c r="CC834" s="94">
        <v>14</v>
      </c>
    </row>
    <row r="835" spans="1:81" s="1971" customFormat="1" ht="16.5" customHeight="1">
      <c r="A835" s="115">
        <v>740</v>
      </c>
      <c r="B835" s="94" t="s">
        <v>2655</v>
      </c>
      <c r="C835" s="94" t="s">
        <v>2721</v>
      </c>
      <c r="D835" s="94" t="s">
        <v>140</v>
      </c>
      <c r="E835" s="94" t="s">
        <v>4926</v>
      </c>
      <c r="F835" s="94" t="s">
        <v>6707</v>
      </c>
      <c r="G835" s="2273" t="s">
        <v>6706</v>
      </c>
      <c r="H835" s="94" t="s">
        <v>6705</v>
      </c>
      <c r="I835" s="94" t="s">
        <v>6704</v>
      </c>
      <c r="J835" s="94" t="s">
        <v>4921</v>
      </c>
      <c r="K835" s="94" t="s">
        <v>6703</v>
      </c>
      <c r="L835" s="94" t="s">
        <v>6702</v>
      </c>
      <c r="M835" s="2197" t="s">
        <v>6701</v>
      </c>
      <c r="N835" s="94" t="s">
        <v>4917</v>
      </c>
      <c r="O835" s="94"/>
      <c r="P835" s="94" t="s">
        <v>4917</v>
      </c>
      <c r="Q835" s="91">
        <v>11958</v>
      </c>
      <c r="R835" s="91">
        <v>1707</v>
      </c>
      <c r="S835" s="112">
        <v>173</v>
      </c>
      <c r="T835" s="112"/>
      <c r="U835" s="112" t="s">
        <v>6072</v>
      </c>
      <c r="V835" s="112">
        <v>173</v>
      </c>
      <c r="W835" s="112">
        <v>297</v>
      </c>
      <c r="X835" s="117" t="s">
        <v>4935</v>
      </c>
      <c r="Y835" s="91">
        <v>440</v>
      </c>
      <c r="Z835" s="91"/>
      <c r="AA835" s="91"/>
      <c r="AB835" s="91">
        <v>116</v>
      </c>
      <c r="AC835" s="91"/>
      <c r="AD835" s="91"/>
      <c r="AE835" s="112">
        <v>52</v>
      </c>
      <c r="AF835" s="94" t="s">
        <v>6700</v>
      </c>
      <c r="AG835" s="91">
        <v>115</v>
      </c>
      <c r="AH835" s="91">
        <v>143</v>
      </c>
      <c r="AI835" s="94"/>
      <c r="AJ835" s="94"/>
      <c r="AK835" s="94" t="s">
        <v>4950</v>
      </c>
      <c r="AL835" s="115">
        <v>5</v>
      </c>
      <c r="AM835" s="94"/>
      <c r="AN835" s="94">
        <v>4</v>
      </c>
      <c r="AO835" s="94"/>
      <c r="AP835" s="94">
        <v>1</v>
      </c>
      <c r="AQ835" s="94">
        <v>90</v>
      </c>
      <c r="AR835" s="94" t="s">
        <v>4910</v>
      </c>
      <c r="AS835" s="94" t="s">
        <v>6388</v>
      </c>
      <c r="AT835" s="94" t="s">
        <v>6699</v>
      </c>
      <c r="AU835" s="112">
        <v>0</v>
      </c>
      <c r="AV835" s="112">
        <v>0</v>
      </c>
      <c r="AW835" s="91"/>
      <c r="AX835" s="91"/>
      <c r="AY835" s="91"/>
      <c r="AZ835" s="91"/>
      <c r="BA835" s="91"/>
      <c r="BB835" s="96"/>
      <c r="BC835" s="96"/>
      <c r="BD835" s="94"/>
      <c r="BE835" s="94" t="s">
        <v>4908</v>
      </c>
      <c r="BF835" s="90"/>
      <c r="BG835" s="90"/>
      <c r="BH835" s="90"/>
      <c r="BI835" s="90"/>
      <c r="BJ835" s="90"/>
      <c r="BK835" s="96"/>
      <c r="BL835" s="96"/>
      <c r="BM835" s="94"/>
      <c r="BN835" s="2073" t="s">
        <v>4908</v>
      </c>
      <c r="BO835" s="115"/>
      <c r="BP835" s="94"/>
      <c r="BQ835" s="94"/>
      <c r="BR835" s="94"/>
      <c r="BS835" s="94"/>
      <c r="BT835" s="94"/>
      <c r="BU835" s="94"/>
      <c r="BV835" s="94"/>
      <c r="BW835" s="94"/>
      <c r="BX835" s="94"/>
      <c r="BY835" s="115">
        <v>6</v>
      </c>
      <c r="BZ835" s="94">
        <v>1</v>
      </c>
      <c r="CA835" s="94">
        <v>2</v>
      </c>
      <c r="CB835" s="94">
        <v>2</v>
      </c>
      <c r="CC835" s="94"/>
    </row>
    <row r="836" spans="1:81" s="1971" customFormat="1" ht="16.5" customHeight="1">
      <c r="A836" s="94">
        <v>741</v>
      </c>
      <c r="B836" s="94" t="s">
        <v>2655</v>
      </c>
      <c r="C836" s="94" t="s">
        <v>2660</v>
      </c>
      <c r="D836" s="94" t="s">
        <v>140</v>
      </c>
      <c r="E836" s="94" t="s">
        <v>4926</v>
      </c>
      <c r="F836" s="94" t="s">
        <v>6698</v>
      </c>
      <c r="G836" s="2273" t="s">
        <v>6697</v>
      </c>
      <c r="H836" s="94" t="s">
        <v>6696</v>
      </c>
      <c r="I836" s="94" t="s">
        <v>6695</v>
      </c>
      <c r="J836" s="94" t="s">
        <v>4993</v>
      </c>
      <c r="K836" s="94" t="s">
        <v>6694</v>
      </c>
      <c r="L836" s="94" t="s">
        <v>6693</v>
      </c>
      <c r="M836" s="94" t="s">
        <v>6692</v>
      </c>
      <c r="N836" s="94" t="s">
        <v>4993</v>
      </c>
      <c r="O836" s="94" t="s">
        <v>4936</v>
      </c>
      <c r="P836" s="94" t="s">
        <v>4953</v>
      </c>
      <c r="Q836" s="91">
        <v>6587</v>
      </c>
      <c r="R836" s="91">
        <v>3534</v>
      </c>
      <c r="S836" s="112">
        <v>1319</v>
      </c>
      <c r="T836" s="112">
        <v>1319</v>
      </c>
      <c r="U836" s="112" t="s">
        <v>5052</v>
      </c>
      <c r="V836" s="112"/>
      <c r="W836" s="112">
        <v>51</v>
      </c>
      <c r="X836" s="96" t="s">
        <v>4915</v>
      </c>
      <c r="Y836" s="91">
        <v>33</v>
      </c>
      <c r="Z836" s="91">
        <v>54</v>
      </c>
      <c r="AA836" s="91">
        <v>208</v>
      </c>
      <c r="AB836" s="91">
        <v>32</v>
      </c>
      <c r="AC836" s="91">
        <v>866</v>
      </c>
      <c r="AD836" s="91">
        <v>872</v>
      </c>
      <c r="AE836" s="112">
        <v>49</v>
      </c>
      <c r="AF836" s="94" t="s">
        <v>6691</v>
      </c>
      <c r="AG836" s="91">
        <v>114</v>
      </c>
      <c r="AH836" s="91">
        <v>221</v>
      </c>
      <c r="AI836" s="94"/>
      <c r="AJ836" s="94"/>
      <c r="AK836" s="94" t="s">
        <v>4987</v>
      </c>
      <c r="AL836" s="115"/>
      <c r="AM836" s="94"/>
      <c r="AN836" s="94"/>
      <c r="AO836" s="94"/>
      <c r="AP836" s="94"/>
      <c r="AQ836" s="94">
        <v>365</v>
      </c>
      <c r="AR836" s="94" t="s">
        <v>6690</v>
      </c>
      <c r="AS836" s="94" t="s">
        <v>6690</v>
      </c>
      <c r="AT836" s="94" t="s">
        <v>4931</v>
      </c>
      <c r="AU836" s="2449">
        <v>54237</v>
      </c>
      <c r="AV836" s="112">
        <v>148.59452054794519</v>
      </c>
      <c r="AW836" s="91">
        <v>9900</v>
      </c>
      <c r="AX836" s="91">
        <v>6600</v>
      </c>
      <c r="AY836" s="91">
        <v>6600</v>
      </c>
      <c r="AZ836" s="91">
        <v>8000</v>
      </c>
      <c r="BA836" s="91">
        <v>9900</v>
      </c>
      <c r="BB836" s="96">
        <v>20</v>
      </c>
      <c r="BC836" s="96"/>
      <c r="BD836" s="94" t="s">
        <v>6689</v>
      </c>
      <c r="BE836" s="94" t="s">
        <v>6677</v>
      </c>
      <c r="BF836" s="90"/>
      <c r="BG836" s="90"/>
      <c r="BH836" s="90"/>
      <c r="BI836" s="90"/>
      <c r="BJ836" s="90"/>
      <c r="BK836" s="96"/>
      <c r="BL836" s="96"/>
      <c r="BM836" s="94"/>
      <c r="BN836" s="2073"/>
      <c r="BO836" s="115"/>
      <c r="BP836" s="94"/>
      <c r="BQ836" s="94"/>
      <c r="BR836" s="94"/>
      <c r="BS836" s="94"/>
      <c r="BT836" s="94"/>
      <c r="BU836" s="94"/>
      <c r="BV836" s="94"/>
      <c r="BW836" s="94"/>
      <c r="BX836" s="94"/>
      <c r="BY836" s="115">
        <v>1</v>
      </c>
      <c r="BZ836" s="94"/>
      <c r="CA836" s="94">
        <v>5</v>
      </c>
      <c r="CB836" s="94"/>
      <c r="CC836" s="94"/>
    </row>
    <row r="837" spans="1:81" s="1971" customFormat="1" ht="16.5" customHeight="1">
      <c r="A837" s="115">
        <v>742</v>
      </c>
      <c r="B837" s="94" t="s">
        <v>2655</v>
      </c>
      <c r="C837" s="94" t="s">
        <v>2660</v>
      </c>
      <c r="D837" s="94" t="s">
        <v>140</v>
      </c>
      <c r="E837" s="94" t="s">
        <v>4998</v>
      </c>
      <c r="F837" s="94" t="s">
        <v>6688</v>
      </c>
      <c r="G837" s="2273" t="s">
        <v>6687</v>
      </c>
      <c r="H837" s="94" t="s">
        <v>6686</v>
      </c>
      <c r="I837" s="94" t="s">
        <v>6685</v>
      </c>
      <c r="J837" s="94" t="s">
        <v>4993</v>
      </c>
      <c r="K837" s="94" t="s">
        <v>6684</v>
      </c>
      <c r="L837" s="94" t="s">
        <v>6683</v>
      </c>
      <c r="M837" s="94" t="s">
        <v>6682</v>
      </c>
      <c r="N837" s="94" t="s">
        <v>4917</v>
      </c>
      <c r="O837" s="94"/>
      <c r="P837" s="94" t="s">
        <v>4917</v>
      </c>
      <c r="Q837" s="91">
        <v>4652</v>
      </c>
      <c r="R837" s="91">
        <v>4652</v>
      </c>
      <c r="S837" s="112">
        <v>1778</v>
      </c>
      <c r="T837" s="112">
        <v>1678</v>
      </c>
      <c r="U837" s="112" t="s">
        <v>5052</v>
      </c>
      <c r="V837" s="112">
        <v>100</v>
      </c>
      <c r="W837" s="112">
        <v>50</v>
      </c>
      <c r="X837" s="117" t="s">
        <v>4915</v>
      </c>
      <c r="Y837" s="91">
        <v>85</v>
      </c>
      <c r="Z837" s="91"/>
      <c r="AA837" s="91"/>
      <c r="AB837" s="91">
        <v>88</v>
      </c>
      <c r="AC837" s="91">
        <v>165</v>
      </c>
      <c r="AD837" s="91">
        <v>10</v>
      </c>
      <c r="AE837" s="112" t="s">
        <v>6681</v>
      </c>
      <c r="AF837" s="94" t="s">
        <v>6680</v>
      </c>
      <c r="AG837" s="91"/>
      <c r="AH837" s="91">
        <v>143</v>
      </c>
      <c r="AI837" s="94"/>
      <c r="AJ837" s="94"/>
      <c r="AK837" s="94" t="s">
        <v>5593</v>
      </c>
      <c r="AL837" s="115">
        <v>2</v>
      </c>
      <c r="AM837" s="94"/>
      <c r="AN837" s="94"/>
      <c r="AO837" s="94">
        <v>2</v>
      </c>
      <c r="AP837" s="94"/>
      <c r="AQ837" s="94">
        <v>365</v>
      </c>
      <c r="AR837" s="94" t="s">
        <v>6679</v>
      </c>
      <c r="AS837" s="94" t="s">
        <v>6679</v>
      </c>
      <c r="AT837" s="94" t="s">
        <v>4931</v>
      </c>
      <c r="AU837" s="2449">
        <v>11000</v>
      </c>
      <c r="AV837" s="112">
        <v>30.136986301369863</v>
      </c>
      <c r="AW837" s="91">
        <v>12000</v>
      </c>
      <c r="AX837" s="91">
        <v>12000</v>
      </c>
      <c r="AY837" s="91">
        <v>12000</v>
      </c>
      <c r="AZ837" s="91">
        <v>12000</v>
      </c>
      <c r="BA837" s="91">
        <v>12000</v>
      </c>
      <c r="BB837" s="2336">
        <v>30</v>
      </c>
      <c r="BC837" s="2336">
        <v>20</v>
      </c>
      <c r="BD837" s="94" t="s">
        <v>6678</v>
      </c>
      <c r="BE837" s="94" t="s">
        <v>6677</v>
      </c>
      <c r="BF837" s="90"/>
      <c r="BG837" s="90"/>
      <c r="BH837" s="90"/>
      <c r="BI837" s="90"/>
      <c r="BJ837" s="90"/>
      <c r="BK837" s="96"/>
      <c r="BL837" s="96"/>
      <c r="BM837" s="94"/>
      <c r="BN837" s="2073"/>
      <c r="BO837" s="115"/>
      <c r="BP837" s="94"/>
      <c r="BQ837" s="94"/>
      <c r="BR837" s="94"/>
      <c r="BS837" s="94"/>
      <c r="BT837" s="94"/>
      <c r="BU837" s="94"/>
      <c r="BV837" s="94"/>
      <c r="BW837" s="94"/>
      <c r="BX837" s="94"/>
      <c r="BY837" s="115">
        <v>1</v>
      </c>
      <c r="BZ837" s="94"/>
      <c r="CA837" s="94">
        <v>5</v>
      </c>
      <c r="CB837" s="94">
        <v>1</v>
      </c>
      <c r="CC837" s="94"/>
    </row>
    <row r="838" spans="1:81" s="1971" customFormat="1" ht="16.5" customHeight="1">
      <c r="A838" s="115">
        <v>743</v>
      </c>
      <c r="B838" s="94" t="s">
        <v>2655</v>
      </c>
      <c r="C838" s="94" t="s">
        <v>2840</v>
      </c>
      <c r="D838" s="94" t="s">
        <v>140</v>
      </c>
      <c r="E838" s="94" t="s">
        <v>4998</v>
      </c>
      <c r="F838" s="94" t="s">
        <v>6676</v>
      </c>
      <c r="G838" s="2273" t="s">
        <v>6675</v>
      </c>
      <c r="H838" s="94" t="s">
        <v>6674</v>
      </c>
      <c r="I838" s="94" t="s">
        <v>6673</v>
      </c>
      <c r="J838" s="94" t="s">
        <v>4993</v>
      </c>
      <c r="K838" s="94" t="s">
        <v>6672</v>
      </c>
      <c r="L838" s="94" t="s">
        <v>6671</v>
      </c>
      <c r="M838" s="94"/>
      <c r="N838" s="94" t="s">
        <v>4917</v>
      </c>
      <c r="O838" s="94"/>
      <c r="P838" s="94" t="s">
        <v>4917</v>
      </c>
      <c r="Q838" s="91">
        <v>498</v>
      </c>
      <c r="R838" s="91">
        <v>312</v>
      </c>
      <c r="S838" s="112">
        <v>244</v>
      </c>
      <c r="T838" s="112">
        <v>244</v>
      </c>
      <c r="U838" s="112" t="s">
        <v>5072</v>
      </c>
      <c r="V838" s="112"/>
      <c r="W838" s="112">
        <v>34</v>
      </c>
      <c r="X838" s="117" t="s">
        <v>5029</v>
      </c>
      <c r="Y838" s="91"/>
      <c r="Z838" s="91"/>
      <c r="AA838" s="91"/>
      <c r="AB838" s="91">
        <v>34.020000000000003</v>
      </c>
      <c r="AC838" s="91"/>
      <c r="AD838" s="91"/>
      <c r="AE838" s="112"/>
      <c r="AF838" s="94" t="s">
        <v>6670</v>
      </c>
      <c r="AG838" s="91">
        <v>241</v>
      </c>
      <c r="AH838" s="91">
        <v>309</v>
      </c>
      <c r="AI838" s="94" t="s">
        <v>6669</v>
      </c>
      <c r="AJ838" s="94" t="s">
        <v>6668</v>
      </c>
      <c r="AK838" s="94"/>
      <c r="AL838" s="115">
        <v>1</v>
      </c>
      <c r="AM838" s="94"/>
      <c r="AN838" s="94"/>
      <c r="AO838" s="94">
        <v>1</v>
      </c>
      <c r="AP838" s="94"/>
      <c r="AQ838" s="94" t="s">
        <v>5091</v>
      </c>
      <c r="AR838" s="94"/>
      <c r="AS838" s="94"/>
      <c r="AT838" s="94" t="s">
        <v>6667</v>
      </c>
      <c r="AU838" s="96" t="s">
        <v>5091</v>
      </c>
      <c r="AV838" s="112"/>
      <c r="AW838" s="91"/>
      <c r="AX838" s="91"/>
      <c r="AY838" s="91"/>
      <c r="AZ838" s="91"/>
      <c r="BA838" s="91"/>
      <c r="BB838" s="96"/>
      <c r="BC838" s="96"/>
      <c r="BD838" s="94"/>
      <c r="BE838" s="94" t="s">
        <v>4908</v>
      </c>
      <c r="BF838" s="90"/>
      <c r="BG838" s="90"/>
      <c r="BH838" s="90"/>
      <c r="BI838" s="90"/>
      <c r="BJ838" s="90"/>
      <c r="BK838" s="96"/>
      <c r="BL838" s="96"/>
      <c r="BM838" s="94"/>
      <c r="BN838" s="2073"/>
      <c r="BO838" s="115"/>
      <c r="BP838" s="94"/>
      <c r="BQ838" s="94"/>
      <c r="BR838" s="94"/>
      <c r="BS838" s="94"/>
      <c r="BT838" s="94"/>
      <c r="BU838" s="94"/>
      <c r="BV838" s="94"/>
      <c r="BW838" s="94"/>
      <c r="BX838" s="94"/>
      <c r="BY838" s="115"/>
      <c r="BZ838" s="94"/>
      <c r="CA838" s="94"/>
      <c r="CB838" s="94"/>
      <c r="CC838" s="94"/>
    </row>
    <row r="839" spans="1:81" s="1971" customFormat="1" ht="16.5" customHeight="1">
      <c r="A839" s="94">
        <v>744</v>
      </c>
      <c r="B839" s="94" t="s">
        <v>2655</v>
      </c>
      <c r="C839" s="94" t="s">
        <v>2714</v>
      </c>
      <c r="D839" s="94" t="s">
        <v>140</v>
      </c>
      <c r="E839" s="94" t="s">
        <v>4926</v>
      </c>
      <c r="F839" s="94" t="s">
        <v>6666</v>
      </c>
      <c r="G839" s="2273" t="s">
        <v>6665</v>
      </c>
      <c r="H839" s="94" t="s">
        <v>6664</v>
      </c>
      <c r="I839" s="94" t="s">
        <v>6663</v>
      </c>
      <c r="J839" s="94" t="s">
        <v>4993</v>
      </c>
      <c r="K839" s="94" t="s">
        <v>6662</v>
      </c>
      <c r="L839" s="94" t="s">
        <v>6661</v>
      </c>
      <c r="M839" s="94" t="s">
        <v>6660</v>
      </c>
      <c r="N839" s="94" t="s">
        <v>4917</v>
      </c>
      <c r="O839" s="94"/>
      <c r="P839" s="94" t="s">
        <v>4917</v>
      </c>
      <c r="Q839" s="91">
        <v>1289</v>
      </c>
      <c r="R839" s="91">
        <v>1609</v>
      </c>
      <c r="S839" s="112">
        <v>1114</v>
      </c>
      <c r="T839" s="112">
        <v>700</v>
      </c>
      <c r="U839" s="112" t="s">
        <v>6072</v>
      </c>
      <c r="V839" s="112">
        <v>414</v>
      </c>
      <c r="W839" s="112">
        <v>70</v>
      </c>
      <c r="X839" s="117" t="s">
        <v>5029</v>
      </c>
      <c r="Y839" s="91">
        <v>70</v>
      </c>
      <c r="Z839" s="91">
        <v>80</v>
      </c>
      <c r="AA839" s="91">
        <v>800</v>
      </c>
      <c r="AB839" s="91">
        <v>59</v>
      </c>
      <c r="AC839" s="91"/>
      <c r="AD839" s="91"/>
      <c r="AE839" s="112">
        <v>50</v>
      </c>
      <c r="AF839" s="94" t="s">
        <v>6659</v>
      </c>
      <c r="AG839" s="91">
        <v>411</v>
      </c>
      <c r="AH839" s="91">
        <v>1085</v>
      </c>
      <c r="AI839" s="94" t="s">
        <v>6658</v>
      </c>
      <c r="AJ839" s="94" t="s">
        <v>6657</v>
      </c>
      <c r="AK839" s="94"/>
      <c r="AL839" s="115"/>
      <c r="AM839" s="94"/>
      <c r="AN839" s="94"/>
      <c r="AO839" s="94"/>
      <c r="AP839" s="94"/>
      <c r="AQ839" s="94" t="s">
        <v>5091</v>
      </c>
      <c r="AR839" s="94"/>
      <c r="AS839" s="94"/>
      <c r="AT839" s="94" t="s">
        <v>6388</v>
      </c>
      <c r="AU839" s="96" t="s">
        <v>5091</v>
      </c>
      <c r="AV839" s="112"/>
      <c r="AW839" s="91"/>
      <c r="AX839" s="91"/>
      <c r="AY839" s="91"/>
      <c r="AZ839" s="91"/>
      <c r="BA839" s="91"/>
      <c r="BB839" s="96"/>
      <c r="BC839" s="96"/>
      <c r="BD839" s="94"/>
      <c r="BE839" s="94" t="s">
        <v>4908</v>
      </c>
      <c r="BF839" s="90"/>
      <c r="BG839" s="90"/>
      <c r="BH839" s="90"/>
      <c r="BI839" s="90"/>
      <c r="BJ839" s="90"/>
      <c r="BK839" s="96"/>
      <c r="BL839" s="96"/>
      <c r="BM839" s="94"/>
      <c r="BN839" s="2073"/>
      <c r="BO839" s="115"/>
      <c r="BP839" s="94"/>
      <c r="BQ839" s="94"/>
      <c r="BR839" s="94"/>
      <c r="BS839" s="94"/>
      <c r="BT839" s="94"/>
      <c r="BU839" s="94"/>
      <c r="BV839" s="94"/>
      <c r="BW839" s="94"/>
      <c r="BX839" s="94"/>
      <c r="BY839" s="240"/>
      <c r="BZ839" s="94"/>
      <c r="CA839" s="94"/>
      <c r="CB839" s="94"/>
      <c r="CC839" s="94"/>
    </row>
    <row r="840" spans="1:81" s="1971" customFormat="1" ht="16.5" customHeight="1">
      <c r="A840" s="115">
        <v>745</v>
      </c>
      <c r="B840" s="94" t="s">
        <v>2655</v>
      </c>
      <c r="C840" s="94" t="s">
        <v>2660</v>
      </c>
      <c r="D840" s="94" t="s">
        <v>140</v>
      </c>
      <c r="E840" s="94" t="s">
        <v>4926</v>
      </c>
      <c r="F840" s="94" t="s">
        <v>6656</v>
      </c>
      <c r="G840" s="2273" t="s">
        <v>6655</v>
      </c>
      <c r="H840" s="94" t="s">
        <v>6654</v>
      </c>
      <c r="I840" s="94" t="s">
        <v>6653</v>
      </c>
      <c r="J840" s="94" t="s">
        <v>4993</v>
      </c>
      <c r="K840" s="94" t="s">
        <v>6652</v>
      </c>
      <c r="L840" s="94" t="s">
        <v>6651</v>
      </c>
      <c r="M840" s="94" t="s">
        <v>6650</v>
      </c>
      <c r="N840" s="94" t="s">
        <v>4917</v>
      </c>
      <c r="O840" s="94"/>
      <c r="P840" s="94" t="s">
        <v>4917</v>
      </c>
      <c r="Q840" s="91">
        <v>11647</v>
      </c>
      <c r="R840" s="91">
        <v>1752</v>
      </c>
      <c r="S840" s="112">
        <v>644</v>
      </c>
      <c r="T840" s="112">
        <v>644</v>
      </c>
      <c r="U840" s="112" t="s">
        <v>5052</v>
      </c>
      <c r="V840" s="112"/>
      <c r="W840" s="112">
        <v>126</v>
      </c>
      <c r="X840" s="117" t="s">
        <v>5029</v>
      </c>
      <c r="Y840" s="91">
        <v>70</v>
      </c>
      <c r="Z840" s="91">
        <v>108</v>
      </c>
      <c r="AA840" s="91">
        <v>25000</v>
      </c>
      <c r="AB840" s="91">
        <v>126</v>
      </c>
      <c r="AC840" s="91"/>
      <c r="AD840" s="91"/>
      <c r="AE840" s="112"/>
      <c r="AF840" s="94" t="s">
        <v>6649</v>
      </c>
      <c r="AG840" s="91">
        <v>500</v>
      </c>
      <c r="AH840" s="91">
        <v>788</v>
      </c>
      <c r="AI840" s="94" t="s">
        <v>6648</v>
      </c>
      <c r="AJ840" s="94" t="s">
        <v>6647</v>
      </c>
      <c r="AK840" s="94"/>
      <c r="AL840" s="115"/>
      <c r="AM840" s="94"/>
      <c r="AN840" s="94"/>
      <c r="AO840" s="94"/>
      <c r="AP840" s="94"/>
      <c r="AQ840" s="94">
        <v>311</v>
      </c>
      <c r="AR840" s="94" t="s">
        <v>5269</v>
      </c>
      <c r="AS840" s="94" t="s">
        <v>5269</v>
      </c>
      <c r="AT840" s="94" t="s">
        <v>5987</v>
      </c>
      <c r="AU840" s="91">
        <v>47420</v>
      </c>
      <c r="AV840" s="112">
        <v>152.47588424437299</v>
      </c>
      <c r="AW840" s="91">
        <v>2000</v>
      </c>
      <c r="AX840" s="91"/>
      <c r="AY840" s="91">
        <v>1000</v>
      </c>
      <c r="AZ840" s="91">
        <v>1000</v>
      </c>
      <c r="BA840" s="91">
        <v>2000</v>
      </c>
      <c r="BB840" s="96"/>
      <c r="BC840" s="96"/>
      <c r="BD840" s="94"/>
      <c r="BE840" s="94" t="s">
        <v>6645</v>
      </c>
      <c r="BF840" s="90"/>
      <c r="BG840" s="90"/>
      <c r="BH840" s="90"/>
      <c r="BI840" s="90"/>
      <c r="BJ840" s="90"/>
      <c r="BK840" s="96"/>
      <c r="BL840" s="96"/>
      <c r="BM840" s="94"/>
      <c r="BN840" s="2073"/>
      <c r="BO840" s="115"/>
      <c r="BP840" s="94"/>
      <c r="BQ840" s="94"/>
      <c r="BR840" s="94"/>
      <c r="BS840" s="94"/>
      <c r="BT840" s="94"/>
      <c r="BU840" s="94"/>
      <c r="BV840" s="94"/>
      <c r="BW840" s="94"/>
      <c r="BX840" s="94"/>
      <c r="BY840" s="240">
        <v>2</v>
      </c>
      <c r="BZ840" s="94">
        <v>1</v>
      </c>
      <c r="CA840" s="94">
        <v>5</v>
      </c>
      <c r="CB840" s="94"/>
      <c r="CC840" s="94"/>
    </row>
    <row r="841" spans="1:81" s="1971" customFormat="1" ht="16.5" customHeight="1">
      <c r="A841" s="115">
        <v>746</v>
      </c>
      <c r="B841" s="94" t="s">
        <v>2655</v>
      </c>
      <c r="C841" s="94" t="s">
        <v>2749</v>
      </c>
      <c r="D841" s="94" t="s">
        <v>140</v>
      </c>
      <c r="E841" s="94" t="s">
        <v>4998</v>
      </c>
      <c r="F841" s="94" t="s">
        <v>6644</v>
      </c>
      <c r="G841" s="2273" t="s">
        <v>6643</v>
      </c>
      <c r="H841" s="94" t="s">
        <v>6642</v>
      </c>
      <c r="I841" s="94" t="s">
        <v>20393</v>
      </c>
      <c r="J841" s="94" t="s">
        <v>4993</v>
      </c>
      <c r="K841" s="94" t="s">
        <v>20436</v>
      </c>
      <c r="L841" s="94" t="s">
        <v>6641</v>
      </c>
      <c r="M841" s="94" t="s">
        <v>6640</v>
      </c>
      <c r="N841" s="94" t="s">
        <v>4953</v>
      </c>
      <c r="O841" s="94"/>
      <c r="P841" s="94" t="s">
        <v>4953</v>
      </c>
      <c r="Q841" s="91">
        <v>541.20000000000005</v>
      </c>
      <c r="R841" s="91">
        <v>367</v>
      </c>
      <c r="S841" s="112">
        <v>101</v>
      </c>
      <c r="T841" s="112">
        <v>101</v>
      </c>
      <c r="U841" s="112" t="s">
        <v>5072</v>
      </c>
      <c r="V841" s="112"/>
      <c r="W841" s="112">
        <v>12</v>
      </c>
      <c r="X841" s="96" t="s">
        <v>5029</v>
      </c>
      <c r="Y841" s="91">
        <v>47</v>
      </c>
      <c r="Z841" s="91"/>
      <c r="AA841" s="91"/>
      <c r="AB841" s="91">
        <v>33</v>
      </c>
      <c r="AC841" s="91"/>
      <c r="AD841" s="91"/>
      <c r="AE841" s="112">
        <v>2</v>
      </c>
      <c r="AF841" s="94" t="s">
        <v>6639</v>
      </c>
      <c r="AG841" s="91">
        <v>310</v>
      </c>
      <c r="AH841" s="91">
        <v>670</v>
      </c>
      <c r="AI841" s="94"/>
      <c r="AJ841" s="94"/>
      <c r="AK841" s="94" t="s">
        <v>5593</v>
      </c>
      <c r="AL841" s="115">
        <v>4</v>
      </c>
      <c r="AM841" s="94">
        <v>1</v>
      </c>
      <c r="AN841" s="94">
        <v>1</v>
      </c>
      <c r="AO841" s="94">
        <v>1</v>
      </c>
      <c r="AP841" s="94">
        <v>1</v>
      </c>
      <c r="AQ841" s="94">
        <v>200</v>
      </c>
      <c r="AR841" s="94" t="s">
        <v>5206</v>
      </c>
      <c r="AS841" s="94" t="s">
        <v>5206</v>
      </c>
      <c r="AT841" s="94" t="s">
        <v>6638</v>
      </c>
      <c r="AU841" s="91">
        <v>400</v>
      </c>
      <c r="AV841" s="112">
        <v>2</v>
      </c>
      <c r="AW841" s="91"/>
      <c r="AX841" s="91"/>
      <c r="AY841" s="91"/>
      <c r="AZ841" s="91"/>
      <c r="BA841" s="91"/>
      <c r="BB841" s="96"/>
      <c r="BC841" s="96"/>
      <c r="BD841" s="94"/>
      <c r="BE841" s="94" t="s">
        <v>5128</v>
      </c>
      <c r="BF841" s="90"/>
      <c r="BG841" s="90"/>
      <c r="BH841" s="90"/>
      <c r="BI841" s="90"/>
      <c r="BJ841" s="90"/>
      <c r="BK841" s="96"/>
      <c r="BL841" s="96"/>
      <c r="BM841" s="94"/>
      <c r="BN841" s="2073" t="s">
        <v>5128</v>
      </c>
      <c r="BO841" s="115"/>
      <c r="BP841" s="94"/>
      <c r="BQ841" s="94"/>
      <c r="BR841" s="94"/>
      <c r="BS841" s="94"/>
      <c r="BT841" s="94"/>
      <c r="BU841" s="94"/>
      <c r="BV841" s="94"/>
      <c r="BW841" s="94"/>
      <c r="BX841" s="94"/>
      <c r="BY841" s="115">
        <v>1</v>
      </c>
      <c r="BZ841" s="94">
        <v>1</v>
      </c>
      <c r="CA841" s="94">
        <v>2</v>
      </c>
      <c r="CB841" s="94"/>
      <c r="CC841" s="94"/>
    </row>
    <row r="842" spans="1:81" s="1971" customFormat="1" ht="16.5" customHeight="1">
      <c r="A842" s="94">
        <v>747</v>
      </c>
      <c r="B842" s="94" t="s">
        <v>6637</v>
      </c>
      <c r="C842" s="94" t="s">
        <v>6636</v>
      </c>
      <c r="D842" s="94" t="s">
        <v>4945</v>
      </c>
      <c r="E842" s="94" t="s">
        <v>4944</v>
      </c>
      <c r="F842" s="94" t="s">
        <v>6635</v>
      </c>
      <c r="G842" s="2273" t="s">
        <v>6634</v>
      </c>
      <c r="H842" s="94" t="s">
        <v>6633</v>
      </c>
      <c r="I842" s="94" t="s">
        <v>6632</v>
      </c>
      <c r="J842" s="94" t="s">
        <v>4993</v>
      </c>
      <c r="K842" s="94" t="s">
        <v>6631</v>
      </c>
      <c r="L842" s="94" t="s">
        <v>6630</v>
      </c>
      <c r="M842" s="94" t="s">
        <v>6629</v>
      </c>
      <c r="N842" s="94" t="s">
        <v>4953</v>
      </c>
      <c r="O842" s="94"/>
      <c r="P842" s="94" t="s">
        <v>4953</v>
      </c>
      <c r="Q842" s="91">
        <v>850</v>
      </c>
      <c r="R842" s="112">
        <v>514</v>
      </c>
      <c r="S842" s="112">
        <v>289</v>
      </c>
      <c r="T842" s="112">
        <v>124</v>
      </c>
      <c r="U842" s="112" t="s">
        <v>5052</v>
      </c>
      <c r="V842" s="112">
        <v>165</v>
      </c>
      <c r="W842" s="112">
        <v>8</v>
      </c>
      <c r="X842" s="96" t="s">
        <v>4915</v>
      </c>
      <c r="Y842" s="91">
        <v>165.6</v>
      </c>
      <c r="Z842" s="91"/>
      <c r="AA842" s="91"/>
      <c r="AB842" s="91">
        <v>22.6</v>
      </c>
      <c r="AC842" s="91"/>
      <c r="AD842" s="91"/>
      <c r="AE842" s="112">
        <v>20</v>
      </c>
      <c r="AF842" s="94" t="s">
        <v>6628</v>
      </c>
      <c r="AG842" s="91"/>
      <c r="AH842" s="91">
        <v>3000</v>
      </c>
      <c r="AI842" s="94" t="s">
        <v>6627</v>
      </c>
      <c r="AJ842" s="94">
        <v>1</v>
      </c>
      <c r="AK842" s="94"/>
      <c r="AL842" s="115">
        <v>11</v>
      </c>
      <c r="AM842" s="94">
        <v>5</v>
      </c>
      <c r="AN842" s="94">
        <v>1</v>
      </c>
      <c r="AO842" s="94">
        <v>5</v>
      </c>
      <c r="AP842" s="94"/>
      <c r="AQ842" s="94">
        <v>200</v>
      </c>
      <c r="AR842" s="115" t="s">
        <v>4910</v>
      </c>
      <c r="AS842" s="94"/>
      <c r="AT842" s="94" t="s">
        <v>6626</v>
      </c>
      <c r="AU842" s="2449">
        <v>2000</v>
      </c>
      <c r="AV842" s="112">
        <v>10</v>
      </c>
      <c r="AW842" s="91">
        <v>5000</v>
      </c>
      <c r="AX842" s="91"/>
      <c r="AY842" s="91">
        <v>3000</v>
      </c>
      <c r="AZ842" s="91">
        <v>5000</v>
      </c>
      <c r="BA842" s="91"/>
      <c r="BB842" s="96">
        <v>20</v>
      </c>
      <c r="BC842" s="96"/>
      <c r="BD842" s="94"/>
      <c r="BE842" s="94" t="s">
        <v>6625</v>
      </c>
      <c r="BF842" s="90"/>
      <c r="BG842" s="90"/>
      <c r="BH842" s="90"/>
      <c r="BI842" s="90"/>
      <c r="BJ842" s="90"/>
      <c r="BK842" s="96"/>
      <c r="BL842" s="96"/>
      <c r="BM842" s="94"/>
      <c r="BN842" s="2073"/>
      <c r="BO842" s="115"/>
      <c r="BP842" s="94"/>
      <c r="BQ842" s="94"/>
      <c r="BR842" s="94"/>
      <c r="BS842" s="94"/>
      <c r="BT842" s="94"/>
      <c r="BU842" s="94"/>
      <c r="BV842" s="94"/>
      <c r="BW842" s="94"/>
      <c r="BX842" s="94"/>
      <c r="BY842" s="115">
        <v>1</v>
      </c>
      <c r="BZ842" s="94">
        <v>1</v>
      </c>
      <c r="CA842" s="94"/>
      <c r="CB842" s="94"/>
      <c r="CC842" s="94">
        <v>9</v>
      </c>
    </row>
    <row r="843" spans="1:81" s="1971" customFormat="1" ht="16.5" customHeight="1">
      <c r="A843" s="115">
        <v>748</v>
      </c>
      <c r="B843" s="94" t="s">
        <v>2655</v>
      </c>
      <c r="C843" s="94" t="s">
        <v>2696</v>
      </c>
      <c r="D843" s="94" t="s">
        <v>140</v>
      </c>
      <c r="E843" s="94" t="s">
        <v>4926</v>
      </c>
      <c r="F843" s="94" t="s">
        <v>6624</v>
      </c>
      <c r="G843" s="2273" t="s">
        <v>6623</v>
      </c>
      <c r="H843" s="94" t="s">
        <v>6622</v>
      </c>
      <c r="I843" s="94" t="s">
        <v>6621</v>
      </c>
      <c r="J843" s="94" t="s">
        <v>4993</v>
      </c>
      <c r="K843" s="94" t="s">
        <v>20456</v>
      </c>
      <c r="L843" s="94" t="s">
        <v>6620</v>
      </c>
      <c r="M843" s="94" t="s">
        <v>6619</v>
      </c>
      <c r="N843" s="94" t="s">
        <v>4917</v>
      </c>
      <c r="O843" s="94"/>
      <c r="P843" s="94" t="s">
        <v>4917</v>
      </c>
      <c r="Q843" s="91">
        <v>3385</v>
      </c>
      <c r="R843" s="91">
        <v>524</v>
      </c>
      <c r="S843" s="112">
        <v>379</v>
      </c>
      <c r="T843" s="112">
        <v>379</v>
      </c>
      <c r="U843" s="112" t="s">
        <v>6390</v>
      </c>
      <c r="V843" s="112"/>
      <c r="W843" s="112">
        <v>39</v>
      </c>
      <c r="X843" s="117" t="s">
        <v>6618</v>
      </c>
      <c r="Y843" s="91" t="s">
        <v>5841</v>
      </c>
      <c r="Z843" s="91">
        <v>58.36</v>
      </c>
      <c r="AA843" s="91">
        <v>1500</v>
      </c>
      <c r="AB843" s="91">
        <v>52.64</v>
      </c>
      <c r="AC843" s="91"/>
      <c r="AD843" s="91"/>
      <c r="AE843" s="112">
        <v>15</v>
      </c>
      <c r="AF843" s="94" t="s">
        <v>6617</v>
      </c>
      <c r="AG843" s="91">
        <v>403</v>
      </c>
      <c r="AH843" s="91">
        <v>700</v>
      </c>
      <c r="AI843" s="94"/>
      <c r="AJ843" s="94"/>
      <c r="AK843" s="94" t="s">
        <v>6616</v>
      </c>
      <c r="AL843" s="115">
        <v>3</v>
      </c>
      <c r="AM843" s="94"/>
      <c r="AN843" s="94">
        <v>2</v>
      </c>
      <c r="AO843" s="94">
        <v>1</v>
      </c>
      <c r="AP843" s="94"/>
      <c r="AQ843" s="94">
        <v>365</v>
      </c>
      <c r="AR843" s="94" t="s">
        <v>6429</v>
      </c>
      <c r="AS843" s="94" t="s">
        <v>6429</v>
      </c>
      <c r="AT843" s="94" t="s">
        <v>4965</v>
      </c>
      <c r="AU843" s="2449">
        <v>12739</v>
      </c>
      <c r="AV843" s="112">
        <v>34.901369863013699</v>
      </c>
      <c r="AW843" s="91"/>
      <c r="AX843" s="91"/>
      <c r="AY843" s="91"/>
      <c r="AZ843" s="91"/>
      <c r="BA843" s="91"/>
      <c r="BB843" s="96"/>
      <c r="BC843" s="96"/>
      <c r="BD843" s="94"/>
      <c r="BE843" s="94" t="s">
        <v>5128</v>
      </c>
      <c r="BF843" s="90"/>
      <c r="BG843" s="90"/>
      <c r="BH843" s="90"/>
      <c r="BI843" s="90"/>
      <c r="BJ843" s="90"/>
      <c r="BK843" s="96"/>
      <c r="BL843" s="96"/>
      <c r="BM843" s="94"/>
      <c r="BN843" s="2073" t="s">
        <v>5128</v>
      </c>
      <c r="BO843" s="115"/>
      <c r="BP843" s="94"/>
      <c r="BQ843" s="94"/>
      <c r="BR843" s="94"/>
      <c r="BS843" s="94"/>
      <c r="BT843" s="94"/>
      <c r="BU843" s="94"/>
      <c r="BV843" s="94"/>
      <c r="BW843" s="94"/>
      <c r="BX843" s="94"/>
      <c r="BY843" s="240">
        <v>2</v>
      </c>
      <c r="BZ843" s="94"/>
      <c r="CA843" s="94"/>
      <c r="CB843" s="94"/>
      <c r="CC843" s="94"/>
    </row>
    <row r="844" spans="1:81" s="2182" customFormat="1" ht="16.5" customHeight="1">
      <c r="A844" s="115">
        <v>749</v>
      </c>
      <c r="B844" s="96" t="s">
        <v>2655</v>
      </c>
      <c r="C844" s="96" t="s">
        <v>2721</v>
      </c>
      <c r="D844" s="96" t="s">
        <v>140</v>
      </c>
      <c r="E844" s="96" t="s">
        <v>4926</v>
      </c>
      <c r="F844" s="96" t="s">
        <v>6615</v>
      </c>
      <c r="G844" s="2273" t="s">
        <v>6614</v>
      </c>
      <c r="H844" s="117" t="s">
        <v>6613</v>
      </c>
      <c r="I844" s="117" t="s">
        <v>6612</v>
      </c>
      <c r="J844" s="96" t="s">
        <v>4993</v>
      </c>
      <c r="K844" s="117" t="s">
        <v>6611</v>
      </c>
      <c r="L844" s="117" t="s">
        <v>6610</v>
      </c>
      <c r="M844" s="117" t="s">
        <v>6609</v>
      </c>
      <c r="N844" s="117" t="s">
        <v>4953</v>
      </c>
      <c r="O844" s="117"/>
      <c r="P844" s="117" t="s">
        <v>4953</v>
      </c>
      <c r="Q844" s="112">
        <v>736</v>
      </c>
      <c r="R844" s="112">
        <v>696.673</v>
      </c>
      <c r="S844" s="112">
        <v>272</v>
      </c>
      <c r="T844" s="112">
        <v>198</v>
      </c>
      <c r="U844" s="112" t="s">
        <v>4952</v>
      </c>
      <c r="V844" s="112">
        <v>74</v>
      </c>
      <c r="W844" s="112">
        <v>74</v>
      </c>
      <c r="X844" s="117" t="s">
        <v>5029</v>
      </c>
      <c r="Y844" s="112">
        <v>162</v>
      </c>
      <c r="Z844" s="112"/>
      <c r="AA844" s="112"/>
      <c r="AB844" s="112">
        <v>67</v>
      </c>
      <c r="AC844" s="112"/>
      <c r="AD844" s="112"/>
      <c r="AE844" s="112">
        <v>30</v>
      </c>
      <c r="AF844" s="117" t="s">
        <v>6608</v>
      </c>
      <c r="AG844" s="112">
        <v>9892</v>
      </c>
      <c r="AH844" s="112">
        <v>40121</v>
      </c>
      <c r="AI844" s="117" t="s">
        <v>6607</v>
      </c>
      <c r="AJ844" s="117" t="s">
        <v>6606</v>
      </c>
      <c r="AK844" s="117" t="s">
        <v>6605</v>
      </c>
      <c r="AL844" s="94">
        <v>2</v>
      </c>
      <c r="AM844" s="117">
        <v>1</v>
      </c>
      <c r="AN844" s="117">
        <v>1</v>
      </c>
      <c r="AO844" s="117"/>
      <c r="AP844" s="117"/>
      <c r="AQ844" s="117">
        <v>289</v>
      </c>
      <c r="AR844" s="117" t="s">
        <v>6604</v>
      </c>
      <c r="AS844" s="117" t="s">
        <v>6604</v>
      </c>
      <c r="AT844" s="117" t="s">
        <v>5193</v>
      </c>
      <c r="AU844" s="112">
        <v>7161</v>
      </c>
      <c r="AV844" s="112">
        <v>24.778546712802768</v>
      </c>
      <c r="AW844" s="112"/>
      <c r="AX844" s="112"/>
      <c r="AY844" s="112"/>
      <c r="AZ844" s="112"/>
      <c r="BA844" s="112"/>
      <c r="BB844" s="117"/>
      <c r="BC844" s="117"/>
      <c r="BD844" s="117"/>
      <c r="BE844" s="117" t="s">
        <v>4908</v>
      </c>
      <c r="BF844" s="109"/>
      <c r="BG844" s="109"/>
      <c r="BH844" s="109"/>
      <c r="BI844" s="109"/>
      <c r="BJ844" s="109"/>
      <c r="BK844" s="117"/>
      <c r="BL844" s="117"/>
      <c r="BM844" s="117"/>
      <c r="BN844" s="2181" t="s">
        <v>4908</v>
      </c>
      <c r="BO844" s="117"/>
      <c r="BP844" s="117"/>
      <c r="BQ844" s="117"/>
      <c r="BR844" s="117"/>
      <c r="BS844" s="117"/>
      <c r="BT844" s="117"/>
      <c r="BU844" s="117"/>
      <c r="BV844" s="117"/>
      <c r="BW844" s="117"/>
      <c r="BX844" s="117"/>
      <c r="BY844" s="117">
        <v>3</v>
      </c>
      <c r="BZ844" s="117"/>
      <c r="CA844" s="117">
        <v>1</v>
      </c>
      <c r="CB844" s="117">
        <v>1</v>
      </c>
      <c r="CC844" s="117"/>
    </row>
    <row r="845" spans="1:81" s="1971" customFormat="1" ht="16.5" customHeight="1">
      <c r="A845" s="94">
        <v>750</v>
      </c>
      <c r="B845" s="94" t="s">
        <v>2655</v>
      </c>
      <c r="C845" s="94" t="s">
        <v>2725</v>
      </c>
      <c r="D845" s="94" t="s">
        <v>140</v>
      </c>
      <c r="E845" s="94" t="s">
        <v>4926</v>
      </c>
      <c r="F845" s="94" t="s">
        <v>6603</v>
      </c>
      <c r="G845" s="2273" t="s">
        <v>6602</v>
      </c>
      <c r="H845" s="94" t="s">
        <v>6601</v>
      </c>
      <c r="I845" s="94" t="s">
        <v>6600</v>
      </c>
      <c r="J845" s="94" t="s">
        <v>4921</v>
      </c>
      <c r="K845" s="94" t="s">
        <v>6599</v>
      </c>
      <c r="L845" s="94" t="s">
        <v>6598</v>
      </c>
      <c r="M845" s="2197" t="s">
        <v>6597</v>
      </c>
      <c r="N845" s="94" t="s">
        <v>4917</v>
      </c>
      <c r="O845" s="94"/>
      <c r="P845" s="94" t="s">
        <v>4917</v>
      </c>
      <c r="Q845" s="91">
        <v>2504</v>
      </c>
      <c r="R845" s="112">
        <v>816.48</v>
      </c>
      <c r="S845" s="112">
        <v>285</v>
      </c>
      <c r="T845" s="112">
        <v>168</v>
      </c>
      <c r="U845" s="112" t="s">
        <v>5141</v>
      </c>
      <c r="V845" s="112">
        <v>117</v>
      </c>
      <c r="W845" s="112">
        <v>65</v>
      </c>
      <c r="X845" s="117" t="s">
        <v>4935</v>
      </c>
      <c r="Y845" s="91">
        <v>77.760000000000005</v>
      </c>
      <c r="Z845" s="252"/>
      <c r="AA845" s="91"/>
      <c r="AB845" s="91">
        <v>25.92</v>
      </c>
      <c r="AC845" s="91"/>
      <c r="AD845" s="91"/>
      <c r="AE845" s="112">
        <v>100</v>
      </c>
      <c r="AF845" s="94" t="s">
        <v>6596</v>
      </c>
      <c r="AG845" s="91">
        <v>179</v>
      </c>
      <c r="AH845" s="91">
        <v>212</v>
      </c>
      <c r="AI845" s="94" t="s">
        <v>6595</v>
      </c>
      <c r="AJ845" s="94" t="s">
        <v>6594</v>
      </c>
      <c r="AK845" s="94" t="s">
        <v>6593</v>
      </c>
      <c r="AL845" s="115"/>
      <c r="AM845" s="94"/>
      <c r="AN845" s="94"/>
      <c r="AO845" s="94"/>
      <c r="AP845" s="94"/>
      <c r="AQ845" s="94">
        <v>90</v>
      </c>
      <c r="AR845" s="94" t="s">
        <v>6592</v>
      </c>
      <c r="AS845" s="94" t="s">
        <v>6591</v>
      </c>
      <c r="AT845" s="94" t="s">
        <v>6590</v>
      </c>
      <c r="AU845" s="91">
        <v>5000</v>
      </c>
      <c r="AV845" s="112">
        <v>55.555555555555557</v>
      </c>
      <c r="AW845" s="91"/>
      <c r="AX845" s="91"/>
      <c r="AY845" s="91"/>
      <c r="AZ845" s="91"/>
      <c r="BA845" s="91"/>
      <c r="BB845" s="96"/>
      <c r="BC845" s="96"/>
      <c r="BD845" s="94"/>
      <c r="BE845" s="94" t="s">
        <v>4908</v>
      </c>
      <c r="BF845" s="90"/>
      <c r="BG845" s="90"/>
      <c r="BH845" s="90"/>
      <c r="BI845" s="90"/>
      <c r="BJ845" s="90"/>
      <c r="BK845" s="96"/>
      <c r="BL845" s="96"/>
      <c r="BM845" s="94"/>
      <c r="BN845" s="2073"/>
      <c r="BO845" s="115"/>
      <c r="BP845" s="94"/>
      <c r="BQ845" s="94"/>
      <c r="BR845" s="94"/>
      <c r="BS845" s="94"/>
      <c r="BT845" s="94"/>
      <c r="BU845" s="94"/>
      <c r="BV845" s="94"/>
      <c r="BW845" s="94"/>
      <c r="BX845" s="94"/>
      <c r="BY845" s="115">
        <v>1</v>
      </c>
      <c r="BZ845" s="94"/>
      <c r="CA845" s="94">
        <v>1</v>
      </c>
      <c r="CB845" s="94"/>
      <c r="CC845" s="94"/>
    </row>
    <row r="846" spans="1:81" s="1971" customFormat="1" ht="16.5" customHeight="1">
      <c r="A846" s="115">
        <v>751</v>
      </c>
      <c r="B846" s="94" t="s">
        <v>2655</v>
      </c>
      <c r="C846" s="94" t="s">
        <v>2696</v>
      </c>
      <c r="D846" s="94" t="s">
        <v>140</v>
      </c>
      <c r="E846" s="94" t="s">
        <v>4926</v>
      </c>
      <c r="F846" s="94" t="s">
        <v>6589</v>
      </c>
      <c r="G846" s="2273" t="s">
        <v>6588</v>
      </c>
      <c r="H846" s="94" t="s">
        <v>6587</v>
      </c>
      <c r="I846" s="94" t="s">
        <v>6586</v>
      </c>
      <c r="J846" s="94" t="s">
        <v>4993</v>
      </c>
      <c r="K846" s="94" t="s">
        <v>6585</v>
      </c>
      <c r="L846" s="94" t="s">
        <v>6584</v>
      </c>
      <c r="M846" s="94" t="s">
        <v>6583</v>
      </c>
      <c r="N846" s="94" t="s">
        <v>4917</v>
      </c>
      <c r="O846" s="94"/>
      <c r="P846" s="94" t="s">
        <v>4917</v>
      </c>
      <c r="Q846" s="91">
        <v>27601</v>
      </c>
      <c r="R846" s="112">
        <v>6382.7</v>
      </c>
      <c r="S846" s="112">
        <v>5540</v>
      </c>
      <c r="T846" s="112">
        <v>2914</v>
      </c>
      <c r="U846" s="112" t="s">
        <v>5072</v>
      </c>
      <c r="V846" s="112">
        <v>2626</v>
      </c>
      <c r="W846" s="112">
        <v>540</v>
      </c>
      <c r="X846" s="117" t="s">
        <v>4915</v>
      </c>
      <c r="Y846" s="91">
        <v>61</v>
      </c>
      <c r="Z846" s="91"/>
      <c r="AA846" s="91"/>
      <c r="AB846" s="91">
        <v>99</v>
      </c>
      <c r="AC846" s="91"/>
      <c r="AD846" s="91"/>
      <c r="AE846" s="112">
        <v>15</v>
      </c>
      <c r="AF846" s="94" t="s">
        <v>6582</v>
      </c>
      <c r="AG846" s="91">
        <v>223</v>
      </c>
      <c r="AH846" s="91">
        <v>673</v>
      </c>
      <c r="AI846" s="94" t="s">
        <v>6581</v>
      </c>
      <c r="AJ846" s="94" t="s">
        <v>6580</v>
      </c>
      <c r="AK846" s="94" t="s">
        <v>6579</v>
      </c>
      <c r="AL846" s="115">
        <v>3</v>
      </c>
      <c r="AM846" s="94">
        <v>1</v>
      </c>
      <c r="AN846" s="94">
        <v>1</v>
      </c>
      <c r="AO846" s="94">
        <v>1</v>
      </c>
      <c r="AP846" s="94"/>
      <c r="AQ846" s="94">
        <v>315</v>
      </c>
      <c r="AR846" s="94" t="s">
        <v>14151</v>
      </c>
      <c r="AS846" s="94" t="s">
        <v>14152</v>
      </c>
      <c r="AT846" s="94" t="s">
        <v>6578</v>
      </c>
      <c r="AU846" s="2449">
        <v>5378</v>
      </c>
      <c r="AV846" s="112">
        <v>17.073015873015873</v>
      </c>
      <c r="AW846" s="91"/>
      <c r="AX846" s="91"/>
      <c r="AY846" s="91"/>
      <c r="AZ846" s="91"/>
      <c r="BA846" s="91"/>
      <c r="BB846" s="96"/>
      <c r="BC846" s="96"/>
      <c r="BD846" s="94"/>
      <c r="BE846" s="94" t="s">
        <v>5128</v>
      </c>
      <c r="BF846" s="90"/>
      <c r="BG846" s="90"/>
      <c r="BH846" s="90"/>
      <c r="BI846" s="90"/>
      <c r="BJ846" s="90"/>
      <c r="BK846" s="96"/>
      <c r="BL846" s="96"/>
      <c r="BM846" s="94"/>
      <c r="BN846" s="2073" t="s">
        <v>5128</v>
      </c>
      <c r="BO846" s="115"/>
      <c r="BP846" s="94"/>
      <c r="BQ846" s="94"/>
      <c r="BR846" s="94"/>
      <c r="BS846" s="94"/>
      <c r="BT846" s="94"/>
      <c r="BU846" s="94"/>
      <c r="BV846" s="94"/>
      <c r="BW846" s="94"/>
      <c r="BX846" s="94"/>
      <c r="BY846" s="115">
        <v>4</v>
      </c>
      <c r="BZ846" s="94"/>
      <c r="CA846" s="94"/>
      <c r="CB846" s="94">
        <v>1</v>
      </c>
      <c r="CC846" s="94">
        <v>6</v>
      </c>
    </row>
    <row r="847" spans="1:81" s="1971" customFormat="1" ht="16.5" customHeight="1">
      <c r="A847" s="94">
        <v>752</v>
      </c>
      <c r="B847" s="94" t="s">
        <v>2655</v>
      </c>
      <c r="C847" s="94" t="s">
        <v>2721</v>
      </c>
      <c r="D847" s="94" t="s">
        <v>140</v>
      </c>
      <c r="E847" s="94" t="s">
        <v>4926</v>
      </c>
      <c r="F847" s="94" t="s">
        <v>6577</v>
      </c>
      <c r="G847" s="2273" t="s">
        <v>6576</v>
      </c>
      <c r="H847" s="94" t="s">
        <v>6575</v>
      </c>
      <c r="I847" s="94" t="s">
        <v>6574</v>
      </c>
      <c r="J847" s="94" t="s">
        <v>4921</v>
      </c>
      <c r="K847" s="94" t="s">
        <v>6573</v>
      </c>
      <c r="L847" s="94" t="s">
        <v>6572</v>
      </c>
      <c r="M847" s="2000" t="s">
        <v>6571</v>
      </c>
      <c r="N847" s="94" t="s">
        <v>4917</v>
      </c>
      <c r="O847" s="94"/>
      <c r="P847" s="94" t="s">
        <v>4917</v>
      </c>
      <c r="Q847" s="112">
        <v>3500</v>
      </c>
      <c r="R847" s="112">
        <v>405</v>
      </c>
      <c r="S847" s="112">
        <v>224</v>
      </c>
      <c r="T847" s="112">
        <v>112</v>
      </c>
      <c r="U847" s="112" t="s">
        <v>5141</v>
      </c>
      <c r="V847" s="112">
        <v>112</v>
      </c>
      <c r="W847" s="112">
        <v>93</v>
      </c>
      <c r="X847" s="117" t="s">
        <v>4935</v>
      </c>
      <c r="Y847" s="112"/>
      <c r="Z847" s="112"/>
      <c r="AA847" s="112">
        <v>200</v>
      </c>
      <c r="AB847" s="112">
        <v>28</v>
      </c>
      <c r="AC847" s="112">
        <v>28</v>
      </c>
      <c r="AD847" s="112"/>
      <c r="AE847" s="112">
        <v>50</v>
      </c>
      <c r="AF847" s="94" t="s">
        <v>6570</v>
      </c>
      <c r="AG847" s="112">
        <v>351</v>
      </c>
      <c r="AH847" s="112">
        <v>1415</v>
      </c>
      <c r="AI847" s="94" t="s">
        <v>6569</v>
      </c>
      <c r="AJ847" s="94" t="s">
        <v>6568</v>
      </c>
      <c r="AK847" s="94" t="s">
        <v>4950</v>
      </c>
      <c r="AL847" s="94"/>
      <c r="AM847" s="94"/>
      <c r="AN847" s="94"/>
      <c r="AO847" s="94"/>
      <c r="AP847" s="94"/>
      <c r="AQ847" s="94">
        <v>251</v>
      </c>
      <c r="AR847" s="115" t="s">
        <v>4910</v>
      </c>
      <c r="AS847" s="115" t="s">
        <v>4910</v>
      </c>
      <c r="AT847" s="94" t="s">
        <v>5193</v>
      </c>
      <c r="AU847" s="112">
        <v>11979</v>
      </c>
      <c r="AV847" s="112">
        <v>47.725099601593627</v>
      </c>
      <c r="AW847" s="112"/>
      <c r="AX847" s="112"/>
      <c r="AY847" s="112"/>
      <c r="AZ847" s="112"/>
      <c r="BA847" s="112"/>
      <c r="BB847" s="117"/>
      <c r="BC847" s="117"/>
      <c r="BD847" s="94"/>
      <c r="BE847" s="94" t="s">
        <v>4908</v>
      </c>
      <c r="BF847" s="109"/>
      <c r="BG847" s="109"/>
      <c r="BH847" s="109"/>
      <c r="BI847" s="109"/>
      <c r="BJ847" s="109"/>
      <c r="BK847" s="117"/>
      <c r="BL847" s="117"/>
      <c r="BM847" s="94"/>
      <c r="BN847" s="2073" t="s">
        <v>4908</v>
      </c>
      <c r="BO847" s="94"/>
      <c r="BP847" s="94"/>
      <c r="BQ847" s="94"/>
      <c r="BR847" s="94"/>
      <c r="BS847" s="94"/>
      <c r="BT847" s="94"/>
      <c r="BU847" s="94"/>
      <c r="BV847" s="94"/>
      <c r="BW847" s="94"/>
      <c r="BX847" s="94"/>
      <c r="BY847" s="115">
        <v>1</v>
      </c>
      <c r="BZ847" s="94"/>
      <c r="CA847" s="94"/>
      <c r="CB847" s="94"/>
      <c r="CC847" s="94">
        <v>1</v>
      </c>
    </row>
    <row r="848" spans="1:81" s="1971" customFormat="1" ht="16.5" customHeight="1">
      <c r="A848" s="115">
        <v>753</v>
      </c>
      <c r="B848" s="94" t="s">
        <v>2655</v>
      </c>
      <c r="C848" s="94" t="s">
        <v>2675</v>
      </c>
      <c r="D848" s="94" t="s">
        <v>140</v>
      </c>
      <c r="E848" s="94" t="s">
        <v>4926</v>
      </c>
      <c r="F848" s="94" t="s">
        <v>6566</v>
      </c>
      <c r="G848" s="2273" t="s">
        <v>6565</v>
      </c>
      <c r="H848" s="94" t="s">
        <v>6564</v>
      </c>
      <c r="I848" s="94" t="s">
        <v>6563</v>
      </c>
      <c r="J848" s="94" t="s">
        <v>4993</v>
      </c>
      <c r="K848" s="94" t="s">
        <v>6500</v>
      </c>
      <c r="L848" s="94" t="s">
        <v>6562</v>
      </c>
      <c r="M848" s="94" t="s">
        <v>6561</v>
      </c>
      <c r="N848" s="94" t="s">
        <v>4917</v>
      </c>
      <c r="O848" s="94"/>
      <c r="P848" s="94" t="s">
        <v>4917</v>
      </c>
      <c r="Q848" s="91">
        <v>9804</v>
      </c>
      <c r="R848" s="112">
        <v>396</v>
      </c>
      <c r="S848" s="112">
        <v>133</v>
      </c>
      <c r="T848" s="112">
        <v>133</v>
      </c>
      <c r="U848" s="112" t="s">
        <v>5072</v>
      </c>
      <c r="V848" s="112"/>
      <c r="W848" s="112">
        <v>67</v>
      </c>
      <c r="X848" s="117" t="s">
        <v>5029</v>
      </c>
      <c r="Y848" s="91"/>
      <c r="Z848" s="91">
        <v>22</v>
      </c>
      <c r="AA848" s="91">
        <v>2000</v>
      </c>
      <c r="AB848" s="91">
        <v>44</v>
      </c>
      <c r="AC848" s="91"/>
      <c r="AD848" s="91">
        <v>67</v>
      </c>
      <c r="AE848" s="112">
        <v>100</v>
      </c>
      <c r="AF848" s="94" t="s">
        <v>6560</v>
      </c>
      <c r="AG848" s="91">
        <v>500</v>
      </c>
      <c r="AH848" s="91">
        <v>2000</v>
      </c>
      <c r="AI848" s="94"/>
      <c r="AJ848" s="94"/>
      <c r="AK848" s="94"/>
      <c r="AL848" s="115"/>
      <c r="AM848" s="94"/>
      <c r="AN848" s="94"/>
      <c r="AO848" s="94"/>
      <c r="AP848" s="94"/>
      <c r="AQ848" s="94">
        <v>300</v>
      </c>
      <c r="AR848" s="115" t="s">
        <v>4932</v>
      </c>
      <c r="AS848" s="115" t="s">
        <v>4932</v>
      </c>
      <c r="AT848" s="94" t="s">
        <v>6559</v>
      </c>
      <c r="AU848" s="112">
        <v>300</v>
      </c>
      <c r="AV848" s="112">
        <v>1</v>
      </c>
      <c r="AW848" s="91">
        <v>4000</v>
      </c>
      <c r="AX848" s="91">
        <v>2000</v>
      </c>
      <c r="AY848" s="91">
        <v>3000</v>
      </c>
      <c r="AZ848" s="91">
        <v>3000</v>
      </c>
      <c r="BA848" s="91">
        <v>4000</v>
      </c>
      <c r="BB848" s="96">
        <v>10</v>
      </c>
      <c r="BC848" s="96"/>
      <c r="BD848" s="94"/>
      <c r="BE848" s="94"/>
      <c r="BF848" s="90"/>
      <c r="BG848" s="90"/>
      <c r="BH848" s="90"/>
      <c r="BI848" s="90"/>
      <c r="BJ848" s="90"/>
      <c r="BK848" s="96"/>
      <c r="BL848" s="96"/>
      <c r="BM848" s="94"/>
      <c r="BN848" s="2073"/>
      <c r="BO848" s="115"/>
      <c r="BP848" s="94"/>
      <c r="BQ848" s="94"/>
      <c r="BR848" s="94"/>
      <c r="BS848" s="94"/>
      <c r="BT848" s="94"/>
      <c r="BU848" s="94"/>
      <c r="BV848" s="94"/>
      <c r="BW848" s="94"/>
      <c r="BX848" s="94"/>
      <c r="BY848" s="115">
        <v>1</v>
      </c>
      <c r="BZ848" s="94"/>
      <c r="CA848" s="94"/>
      <c r="CB848" s="94"/>
      <c r="CC848" s="94"/>
    </row>
    <row r="849" spans="1:81" s="1971" customFormat="1" ht="16.5" customHeight="1">
      <c r="A849" s="115">
        <v>754</v>
      </c>
      <c r="B849" s="94" t="s">
        <v>2655</v>
      </c>
      <c r="C849" s="94" t="s">
        <v>2792</v>
      </c>
      <c r="D849" s="94" t="s">
        <v>140</v>
      </c>
      <c r="E849" s="94" t="s">
        <v>4926</v>
      </c>
      <c r="F849" s="94" t="s">
        <v>6558</v>
      </c>
      <c r="G849" s="2273" t="s">
        <v>6557</v>
      </c>
      <c r="H849" s="94" t="s">
        <v>6556</v>
      </c>
      <c r="I849" s="94" t="s">
        <v>6555</v>
      </c>
      <c r="J849" s="94" t="s">
        <v>4993</v>
      </c>
      <c r="K849" s="94" t="s">
        <v>6554</v>
      </c>
      <c r="L849" s="94" t="s">
        <v>6553</v>
      </c>
      <c r="M849" s="2197" t="s">
        <v>6552</v>
      </c>
      <c r="N849" s="94" t="s">
        <v>4917</v>
      </c>
      <c r="O849" s="94"/>
      <c r="P849" s="94" t="s">
        <v>4917</v>
      </c>
      <c r="Q849" s="91">
        <v>4958</v>
      </c>
      <c r="R849" s="91">
        <v>297</v>
      </c>
      <c r="S849" s="112">
        <v>271</v>
      </c>
      <c r="T849" s="112">
        <v>271</v>
      </c>
      <c r="U849" s="112" t="s">
        <v>6551</v>
      </c>
      <c r="V849" s="112"/>
      <c r="W849" s="112">
        <v>893</v>
      </c>
      <c r="X849" s="117" t="s">
        <v>4915</v>
      </c>
      <c r="Y849" s="112">
        <v>1157</v>
      </c>
      <c r="Z849" s="112">
        <v>165</v>
      </c>
      <c r="AA849" s="112">
        <v>3498</v>
      </c>
      <c r="AB849" s="112">
        <v>49</v>
      </c>
      <c r="AC849" s="91"/>
      <c r="AD849" s="91"/>
      <c r="AE849" s="112">
        <v>50</v>
      </c>
      <c r="AF849" s="94" t="s">
        <v>6550</v>
      </c>
      <c r="AG849" s="91">
        <v>3133</v>
      </c>
      <c r="AH849" s="91">
        <v>9184</v>
      </c>
      <c r="AI849" s="94" t="s">
        <v>6549</v>
      </c>
      <c r="AJ849" s="94" t="s">
        <v>6548</v>
      </c>
      <c r="AK849" s="94" t="s">
        <v>4987</v>
      </c>
      <c r="AL849" s="94"/>
      <c r="AM849" s="94"/>
      <c r="AN849" s="94"/>
      <c r="AO849" s="94"/>
      <c r="AP849" s="94"/>
      <c r="AQ849" s="94">
        <v>83</v>
      </c>
      <c r="AR849" s="94" t="s">
        <v>6547</v>
      </c>
      <c r="AS849" s="94" t="s">
        <v>5050</v>
      </c>
      <c r="AT849" s="94" t="s">
        <v>6546</v>
      </c>
      <c r="AU849" s="251">
        <v>640</v>
      </c>
      <c r="AV849" s="112">
        <v>7.7108433734939759</v>
      </c>
      <c r="AW849" s="91"/>
      <c r="AX849" s="91"/>
      <c r="AY849" s="91"/>
      <c r="AZ849" s="91"/>
      <c r="BA849" s="91"/>
      <c r="BB849" s="2453"/>
      <c r="BC849" s="2453"/>
      <c r="BD849" s="94"/>
      <c r="BE849" s="94" t="s">
        <v>4908</v>
      </c>
      <c r="BF849" s="90"/>
      <c r="BG849" s="90"/>
      <c r="BH849" s="90"/>
      <c r="BI849" s="90"/>
      <c r="BJ849" s="90"/>
      <c r="BK849" s="2453"/>
      <c r="BL849" s="2453"/>
      <c r="BM849" s="94"/>
      <c r="BN849" s="2073"/>
      <c r="BO849" s="115"/>
      <c r="BP849" s="94"/>
      <c r="BQ849" s="94"/>
      <c r="BR849" s="94"/>
      <c r="BS849" s="94"/>
      <c r="BT849" s="94"/>
      <c r="BU849" s="94"/>
      <c r="BV849" s="94"/>
      <c r="BW849" s="94"/>
      <c r="BX849" s="94"/>
      <c r="BY849" s="115">
        <v>2</v>
      </c>
      <c r="BZ849" s="94"/>
      <c r="CA849" s="94"/>
      <c r="CB849" s="94"/>
      <c r="CC849" s="94"/>
    </row>
    <row r="850" spans="1:81" s="1971" customFormat="1" ht="16.5" customHeight="1">
      <c r="A850" s="94">
        <v>755</v>
      </c>
      <c r="B850" s="94" t="s">
        <v>2655</v>
      </c>
      <c r="C850" s="94" t="s">
        <v>2792</v>
      </c>
      <c r="D850" s="94" t="s">
        <v>140</v>
      </c>
      <c r="E850" s="94" t="s">
        <v>4926</v>
      </c>
      <c r="F850" s="94" t="s">
        <v>6545</v>
      </c>
      <c r="G850" s="2273" t="s">
        <v>6544</v>
      </c>
      <c r="H850" s="94" t="s">
        <v>6543</v>
      </c>
      <c r="I850" s="94" t="s">
        <v>6542</v>
      </c>
      <c r="J850" s="94" t="s">
        <v>4993</v>
      </c>
      <c r="K850" s="94" t="s">
        <v>6541</v>
      </c>
      <c r="L850" s="2013" t="s">
        <v>6540</v>
      </c>
      <c r="M850" s="2197" t="s">
        <v>6539</v>
      </c>
      <c r="N850" s="94" t="s">
        <v>4953</v>
      </c>
      <c r="O850" s="94"/>
      <c r="P850" s="94" t="s">
        <v>4953</v>
      </c>
      <c r="Q850" s="91">
        <v>13285</v>
      </c>
      <c r="R850" s="91">
        <v>923</v>
      </c>
      <c r="S850" s="112">
        <v>352</v>
      </c>
      <c r="T850" s="112">
        <v>352</v>
      </c>
      <c r="U850" s="112" t="s">
        <v>6538</v>
      </c>
      <c r="V850" s="112"/>
      <c r="W850" s="112">
        <v>119</v>
      </c>
      <c r="X850" s="96" t="s">
        <v>4915</v>
      </c>
      <c r="Y850" s="91">
        <v>135</v>
      </c>
      <c r="Z850" s="91">
        <v>13</v>
      </c>
      <c r="AA850" s="91" t="s">
        <v>6537</v>
      </c>
      <c r="AB850" s="91">
        <v>9</v>
      </c>
      <c r="AC850" s="91"/>
      <c r="AD850" s="91"/>
      <c r="AE850" s="112">
        <v>5</v>
      </c>
      <c r="AF850" s="94" t="s">
        <v>6536</v>
      </c>
      <c r="AG850" s="91">
        <v>0</v>
      </c>
      <c r="AH850" s="91">
        <v>550</v>
      </c>
      <c r="AI850" s="94"/>
      <c r="AJ850" s="94"/>
      <c r="AK850" s="94" t="s">
        <v>4950</v>
      </c>
      <c r="AL850" s="115">
        <v>1</v>
      </c>
      <c r="AM850" s="94"/>
      <c r="AN850" s="94"/>
      <c r="AO850" s="94">
        <v>1</v>
      </c>
      <c r="AP850" s="94"/>
      <c r="AQ850" s="94">
        <v>313</v>
      </c>
      <c r="AR850" s="94" t="s">
        <v>5206</v>
      </c>
      <c r="AS850" s="94" t="s">
        <v>5206</v>
      </c>
      <c r="AT850" s="94" t="s">
        <v>6535</v>
      </c>
      <c r="AU850" s="250">
        <v>4000</v>
      </c>
      <c r="AV850" s="112">
        <v>12.779552715654953</v>
      </c>
      <c r="AW850" s="91">
        <v>7000</v>
      </c>
      <c r="AX850" s="91">
        <v>4000</v>
      </c>
      <c r="AY850" s="91">
        <v>5000</v>
      </c>
      <c r="AZ850" s="91">
        <v>5000</v>
      </c>
      <c r="BA850" s="91">
        <v>7000</v>
      </c>
      <c r="BB850" s="2454">
        <v>30</v>
      </c>
      <c r="BC850" s="2454"/>
      <c r="BD850" s="94" t="s">
        <v>6534</v>
      </c>
      <c r="BE850" s="94" t="s">
        <v>6533</v>
      </c>
      <c r="BF850" s="90"/>
      <c r="BG850" s="90"/>
      <c r="BH850" s="90"/>
      <c r="BI850" s="90"/>
      <c r="BJ850" s="90"/>
      <c r="BK850" s="2454"/>
      <c r="BL850" s="2454"/>
      <c r="BM850" s="94"/>
      <c r="BN850" s="2073"/>
      <c r="BO850" s="115"/>
      <c r="BP850" s="94"/>
      <c r="BQ850" s="94"/>
      <c r="BR850" s="94"/>
      <c r="BS850" s="94"/>
      <c r="BT850" s="94"/>
      <c r="BU850" s="94"/>
      <c r="BV850" s="94"/>
      <c r="BW850" s="94"/>
      <c r="BX850" s="94"/>
      <c r="BY850" s="115">
        <v>1</v>
      </c>
      <c r="BZ850" s="94"/>
      <c r="CA850" s="94"/>
      <c r="CB850" s="94">
        <v>1</v>
      </c>
      <c r="CC850" s="94"/>
    </row>
    <row r="851" spans="1:81" s="1971" customFormat="1" ht="16.5" customHeight="1">
      <c r="A851" s="115">
        <v>756</v>
      </c>
      <c r="B851" s="94" t="s">
        <v>2655</v>
      </c>
      <c r="C851" s="94" t="s">
        <v>2840</v>
      </c>
      <c r="D851" s="94" t="s">
        <v>140</v>
      </c>
      <c r="E851" s="94" t="s">
        <v>4926</v>
      </c>
      <c r="F851" s="94" t="s">
        <v>6532</v>
      </c>
      <c r="G851" s="2273" t="s">
        <v>6531</v>
      </c>
      <c r="H851" s="94" t="s">
        <v>6530</v>
      </c>
      <c r="I851" s="94" t="s">
        <v>6529</v>
      </c>
      <c r="J851" s="94" t="s">
        <v>4993</v>
      </c>
      <c r="K851" s="94" t="s">
        <v>6528</v>
      </c>
      <c r="L851" s="94" t="s">
        <v>6527</v>
      </c>
      <c r="M851" s="94" t="s">
        <v>6526</v>
      </c>
      <c r="N851" s="94" t="s">
        <v>4917</v>
      </c>
      <c r="O851" s="94"/>
      <c r="P851" s="94" t="s">
        <v>4917</v>
      </c>
      <c r="Q851" s="91">
        <v>9917</v>
      </c>
      <c r="R851" s="91">
        <v>3636</v>
      </c>
      <c r="S851" s="112">
        <v>1983</v>
      </c>
      <c r="T851" s="112">
        <v>1983</v>
      </c>
      <c r="U851" s="112" t="s">
        <v>5052</v>
      </c>
      <c r="V851" s="112"/>
      <c r="W851" s="112">
        <v>330</v>
      </c>
      <c r="X851" s="117" t="s">
        <v>4915</v>
      </c>
      <c r="Y851" s="91">
        <v>20</v>
      </c>
      <c r="Z851" s="91">
        <v>20</v>
      </c>
      <c r="AA851" s="91">
        <v>100</v>
      </c>
      <c r="AB851" s="91">
        <v>100</v>
      </c>
      <c r="AC851" s="91"/>
      <c r="AD851" s="91"/>
      <c r="AE851" s="112">
        <v>40</v>
      </c>
      <c r="AF851" s="94" t="s">
        <v>6525</v>
      </c>
      <c r="AG851" s="91">
        <v>25650</v>
      </c>
      <c r="AH851" s="91">
        <v>25650</v>
      </c>
      <c r="AI851" s="94" t="s">
        <v>6524</v>
      </c>
      <c r="AJ851" s="94">
        <v>1</v>
      </c>
      <c r="AK851" s="94"/>
      <c r="AL851" s="115"/>
      <c r="AM851" s="94"/>
      <c r="AN851" s="94"/>
      <c r="AO851" s="94"/>
      <c r="AP851" s="94"/>
      <c r="AQ851" s="94">
        <v>300</v>
      </c>
      <c r="AR851" s="94" t="s">
        <v>4932</v>
      </c>
      <c r="AS851" s="94" t="s">
        <v>5753</v>
      </c>
      <c r="AT851" s="94" t="s">
        <v>6523</v>
      </c>
      <c r="AU851" s="185">
        <v>16570</v>
      </c>
      <c r="AV851" s="112">
        <v>55.233333333333334</v>
      </c>
      <c r="AW851" s="91"/>
      <c r="AX851" s="91"/>
      <c r="AY851" s="91"/>
      <c r="AZ851" s="91"/>
      <c r="BA851" s="91"/>
      <c r="BB851" s="96"/>
      <c r="BC851" s="96"/>
      <c r="BD851" s="94"/>
      <c r="BE851" s="94" t="s">
        <v>5128</v>
      </c>
      <c r="BF851" s="90"/>
      <c r="BG851" s="90"/>
      <c r="BH851" s="90"/>
      <c r="BI851" s="90"/>
      <c r="BJ851" s="90"/>
      <c r="BK851" s="96"/>
      <c r="BL851" s="96"/>
      <c r="BM851" s="94"/>
      <c r="BN851" s="2073"/>
      <c r="BO851" s="115"/>
      <c r="BP851" s="94"/>
      <c r="BQ851" s="94"/>
      <c r="BR851" s="94"/>
      <c r="BS851" s="94"/>
      <c r="BT851" s="94"/>
      <c r="BU851" s="94"/>
      <c r="BV851" s="94"/>
      <c r="BW851" s="94"/>
      <c r="BX851" s="94"/>
      <c r="BY851" s="115"/>
      <c r="BZ851" s="94"/>
      <c r="CA851" s="94">
        <v>8</v>
      </c>
      <c r="CB851" s="94"/>
      <c r="CC851" s="94"/>
    </row>
    <row r="852" spans="1:81" s="1971" customFormat="1" ht="16.5" customHeight="1">
      <c r="A852" s="115">
        <v>757</v>
      </c>
      <c r="B852" s="94" t="s">
        <v>2655</v>
      </c>
      <c r="C852" s="94" t="s">
        <v>2840</v>
      </c>
      <c r="D852" s="94" t="s">
        <v>140</v>
      </c>
      <c r="E852" s="94" t="s">
        <v>4926</v>
      </c>
      <c r="F852" s="94" t="s">
        <v>6522</v>
      </c>
      <c r="G852" s="2273" t="s">
        <v>6521</v>
      </c>
      <c r="H852" s="94" t="s">
        <v>6520</v>
      </c>
      <c r="I852" s="94" t="s">
        <v>6519</v>
      </c>
      <c r="J852" s="94" t="s">
        <v>4993</v>
      </c>
      <c r="K852" s="94" t="s">
        <v>6518</v>
      </c>
      <c r="L852" s="94" t="s">
        <v>6517</v>
      </c>
      <c r="M852" s="94"/>
      <c r="N852" s="94" t="s">
        <v>4917</v>
      </c>
      <c r="O852" s="94"/>
      <c r="P852" s="94" t="s">
        <v>4917</v>
      </c>
      <c r="Q852" s="91">
        <v>4442</v>
      </c>
      <c r="R852" s="91">
        <v>1849</v>
      </c>
      <c r="S852" s="112">
        <v>836</v>
      </c>
      <c r="T852" s="112">
        <v>733</v>
      </c>
      <c r="U852" s="112" t="s">
        <v>6072</v>
      </c>
      <c r="V852" s="112">
        <v>103</v>
      </c>
      <c r="W852" s="112">
        <v>111</v>
      </c>
      <c r="X852" s="117" t="s">
        <v>4935</v>
      </c>
      <c r="Y852" s="91">
        <v>250</v>
      </c>
      <c r="Z852" s="91"/>
      <c r="AA852" s="91"/>
      <c r="AB852" s="91">
        <v>60</v>
      </c>
      <c r="AC852" s="91"/>
      <c r="AD852" s="91"/>
      <c r="AE852" s="112">
        <v>200</v>
      </c>
      <c r="AF852" s="94" t="s">
        <v>6516</v>
      </c>
      <c r="AG852" s="91"/>
      <c r="AH852" s="91">
        <v>2067</v>
      </c>
      <c r="AI852" s="94"/>
      <c r="AJ852" s="94"/>
      <c r="AK852" s="94"/>
      <c r="AL852" s="115"/>
      <c r="AM852" s="94"/>
      <c r="AN852" s="94"/>
      <c r="AO852" s="94"/>
      <c r="AP852" s="94"/>
      <c r="AQ852" s="94">
        <v>304</v>
      </c>
      <c r="AR852" s="115" t="s">
        <v>4932</v>
      </c>
      <c r="AS852" s="115" t="s">
        <v>4932</v>
      </c>
      <c r="AT852" s="94" t="s">
        <v>6515</v>
      </c>
      <c r="AU852" s="112">
        <v>21455</v>
      </c>
      <c r="AV852" s="112">
        <v>70.575657894736835</v>
      </c>
      <c r="AW852" s="91"/>
      <c r="AX852" s="91"/>
      <c r="AY852" s="91"/>
      <c r="AZ852" s="91"/>
      <c r="BA852" s="91"/>
      <c r="BB852" s="96"/>
      <c r="BC852" s="96"/>
      <c r="BD852" s="94"/>
      <c r="BE852" s="94" t="s">
        <v>4908</v>
      </c>
      <c r="BF852" s="90"/>
      <c r="BG852" s="90"/>
      <c r="BH852" s="90"/>
      <c r="BI852" s="90"/>
      <c r="BJ852" s="90"/>
      <c r="BK852" s="96"/>
      <c r="BL852" s="96"/>
      <c r="BM852" s="94"/>
      <c r="BN852" s="2073"/>
      <c r="BO852" s="115"/>
      <c r="BP852" s="94"/>
      <c r="BQ852" s="94"/>
      <c r="BR852" s="94"/>
      <c r="BS852" s="94"/>
      <c r="BT852" s="94"/>
      <c r="BU852" s="94"/>
      <c r="BV852" s="94"/>
      <c r="BW852" s="94"/>
      <c r="BX852" s="94"/>
      <c r="BY852" s="115"/>
      <c r="BZ852" s="94"/>
      <c r="CA852" s="94">
        <v>1</v>
      </c>
      <c r="CB852" s="94"/>
      <c r="CC852" s="94"/>
    </row>
    <row r="853" spans="1:81" s="1971" customFormat="1" ht="16.5" customHeight="1">
      <c r="A853" s="94">
        <v>758</v>
      </c>
      <c r="B853" s="94" t="s">
        <v>2655</v>
      </c>
      <c r="C853" s="94" t="s">
        <v>2696</v>
      </c>
      <c r="D853" s="94" t="s">
        <v>140</v>
      </c>
      <c r="E853" s="94" t="s">
        <v>4926</v>
      </c>
      <c r="F853" s="94" t="s">
        <v>6514</v>
      </c>
      <c r="G853" s="2273" t="s">
        <v>6513</v>
      </c>
      <c r="H853" s="94" t="s">
        <v>6512</v>
      </c>
      <c r="I853" s="94" t="s">
        <v>6511</v>
      </c>
      <c r="J853" s="94" t="s">
        <v>4993</v>
      </c>
      <c r="K853" s="94" t="s">
        <v>6510</v>
      </c>
      <c r="L853" s="94" t="s">
        <v>6509</v>
      </c>
      <c r="M853" s="94" t="s">
        <v>6508</v>
      </c>
      <c r="N853" s="94" t="s">
        <v>4953</v>
      </c>
      <c r="O853" s="94"/>
      <c r="P853" s="94" t="s">
        <v>4993</v>
      </c>
      <c r="Q853" s="91">
        <v>3000</v>
      </c>
      <c r="R853" s="91">
        <v>2000</v>
      </c>
      <c r="S853" s="112">
        <v>1000</v>
      </c>
      <c r="T853" s="112">
        <v>925</v>
      </c>
      <c r="U853" s="112" t="s">
        <v>6390</v>
      </c>
      <c r="V853" s="112">
        <v>75</v>
      </c>
      <c r="W853" s="112">
        <v>100</v>
      </c>
      <c r="X853" s="117" t="s">
        <v>5029</v>
      </c>
      <c r="Y853" s="91">
        <v>230</v>
      </c>
      <c r="Z853" s="91">
        <v>25</v>
      </c>
      <c r="AA853" s="91">
        <v>1000</v>
      </c>
      <c r="AB853" s="91">
        <v>65</v>
      </c>
      <c r="AC853" s="91">
        <v>60</v>
      </c>
      <c r="AD853" s="91">
        <v>60</v>
      </c>
      <c r="AE853" s="112">
        <v>50</v>
      </c>
      <c r="AF853" s="94" t="s">
        <v>6507</v>
      </c>
      <c r="AG853" s="91"/>
      <c r="AH853" s="91">
        <v>3300</v>
      </c>
      <c r="AI853" s="94"/>
      <c r="AJ853" s="94"/>
      <c r="AK853" s="94" t="s">
        <v>5593</v>
      </c>
      <c r="AL853" s="115">
        <v>12</v>
      </c>
      <c r="AM853" s="94"/>
      <c r="AN853" s="94">
        <v>8</v>
      </c>
      <c r="AO853" s="94">
        <v>4</v>
      </c>
      <c r="AP853" s="94"/>
      <c r="AQ853" s="94">
        <v>362</v>
      </c>
      <c r="AR853" s="94" t="s">
        <v>8744</v>
      </c>
      <c r="AS853" s="94" t="s">
        <v>8744</v>
      </c>
      <c r="AT853" s="94" t="s">
        <v>6505</v>
      </c>
      <c r="AU853" s="248">
        <v>117022</v>
      </c>
      <c r="AV853" s="112">
        <v>323.26519337016572</v>
      </c>
      <c r="AW853" s="91"/>
      <c r="AX853" s="91"/>
      <c r="AY853" s="91"/>
      <c r="AZ853" s="91"/>
      <c r="BA853" s="91"/>
      <c r="BB853" s="96"/>
      <c r="BC853" s="96"/>
      <c r="BD853" s="94"/>
      <c r="BE853" s="94" t="s">
        <v>5128</v>
      </c>
      <c r="BF853" s="90"/>
      <c r="BG853" s="90"/>
      <c r="BH853" s="90"/>
      <c r="BI853" s="90"/>
      <c r="BJ853" s="90"/>
      <c r="BK853" s="96"/>
      <c r="BL853" s="96"/>
      <c r="BM853" s="94"/>
      <c r="BN853" s="2073" t="s">
        <v>5128</v>
      </c>
      <c r="BO853" s="115"/>
      <c r="BP853" s="94"/>
      <c r="BQ853" s="94"/>
      <c r="BR853" s="94"/>
      <c r="BS853" s="94"/>
      <c r="BT853" s="94"/>
      <c r="BU853" s="94"/>
      <c r="BV853" s="94"/>
      <c r="BW853" s="94"/>
      <c r="BX853" s="94"/>
      <c r="BY853" s="115">
        <v>2</v>
      </c>
      <c r="BZ853" s="94"/>
      <c r="CA853" s="94">
        <v>1</v>
      </c>
      <c r="CB853" s="94"/>
      <c r="CC853" s="94"/>
    </row>
    <row r="854" spans="1:81" s="1971" customFormat="1" ht="16.5" customHeight="1">
      <c r="A854" s="115">
        <v>759</v>
      </c>
      <c r="B854" s="94" t="s">
        <v>2655</v>
      </c>
      <c r="C854" s="94" t="s">
        <v>2660</v>
      </c>
      <c r="D854" s="94" t="s">
        <v>140</v>
      </c>
      <c r="E854" s="94" t="s">
        <v>4926</v>
      </c>
      <c r="F854" s="94" t="s">
        <v>6504</v>
      </c>
      <c r="G854" s="2273" t="s">
        <v>6503</v>
      </c>
      <c r="H854" s="94" t="s">
        <v>6502</v>
      </c>
      <c r="I854" s="94" t="s">
        <v>6501</v>
      </c>
      <c r="J854" s="94" t="s">
        <v>4993</v>
      </c>
      <c r="K854" s="94" t="s">
        <v>6500</v>
      </c>
      <c r="L854" s="94" t="s">
        <v>6499</v>
      </c>
      <c r="M854" s="94" t="s">
        <v>6498</v>
      </c>
      <c r="N854" s="94" t="s">
        <v>4953</v>
      </c>
      <c r="O854" s="94"/>
      <c r="P854" s="94" t="s">
        <v>4953</v>
      </c>
      <c r="Q854" s="91">
        <v>6193</v>
      </c>
      <c r="R854" s="91">
        <v>1090</v>
      </c>
      <c r="S854" s="112">
        <v>1608</v>
      </c>
      <c r="T854" s="112">
        <v>1393</v>
      </c>
      <c r="U854" s="112" t="s">
        <v>5052</v>
      </c>
      <c r="V854" s="112">
        <v>215</v>
      </c>
      <c r="W854" s="112">
        <v>84</v>
      </c>
      <c r="X854" s="117" t="s">
        <v>5029</v>
      </c>
      <c r="Y854" s="91">
        <v>470</v>
      </c>
      <c r="Z854" s="91"/>
      <c r="AA854" s="91"/>
      <c r="AB854" s="91">
        <v>72</v>
      </c>
      <c r="AC854" s="91"/>
      <c r="AD854" s="91"/>
      <c r="AE854" s="112">
        <v>50</v>
      </c>
      <c r="AF854" s="94" t="s">
        <v>6497</v>
      </c>
      <c r="AG854" s="91"/>
      <c r="AH854" s="91">
        <v>71680</v>
      </c>
      <c r="AI854" s="94"/>
      <c r="AJ854" s="94"/>
      <c r="AK854" s="94" t="s">
        <v>4987</v>
      </c>
      <c r="AL854" s="115">
        <v>5</v>
      </c>
      <c r="AM854" s="94">
        <v>3</v>
      </c>
      <c r="AN854" s="94">
        <v>2</v>
      </c>
      <c r="AO854" s="94"/>
      <c r="AP854" s="94"/>
      <c r="AQ854" s="94">
        <v>276</v>
      </c>
      <c r="AR854" s="94" t="s">
        <v>5206</v>
      </c>
      <c r="AS854" s="94" t="s">
        <v>5206</v>
      </c>
      <c r="AT854" s="94" t="s">
        <v>6496</v>
      </c>
      <c r="AU854" s="91">
        <v>21717</v>
      </c>
      <c r="AV854" s="112">
        <v>78.684782608695656</v>
      </c>
      <c r="AW854" s="91">
        <v>12000</v>
      </c>
      <c r="AX854" s="91">
        <v>6000</v>
      </c>
      <c r="AY854" s="91">
        <v>6000</v>
      </c>
      <c r="AZ854" s="91">
        <v>9000</v>
      </c>
      <c r="BA854" s="91">
        <v>12000</v>
      </c>
      <c r="BB854" s="96">
        <v>30</v>
      </c>
      <c r="BC854" s="96">
        <v>20</v>
      </c>
      <c r="BD854" s="94" t="s">
        <v>6495</v>
      </c>
      <c r="BE854" s="94" t="s">
        <v>6494</v>
      </c>
      <c r="BF854" s="90"/>
      <c r="BG854" s="90"/>
      <c r="BH854" s="90"/>
      <c r="BI854" s="90"/>
      <c r="BJ854" s="90"/>
      <c r="BK854" s="96"/>
      <c r="BL854" s="96"/>
      <c r="BM854" s="94"/>
      <c r="BN854" s="2073"/>
      <c r="BO854" s="115"/>
      <c r="BP854" s="94"/>
      <c r="BQ854" s="94"/>
      <c r="BR854" s="94"/>
      <c r="BS854" s="94"/>
      <c r="BT854" s="94"/>
      <c r="BU854" s="94"/>
      <c r="BV854" s="94"/>
      <c r="BW854" s="94"/>
      <c r="BX854" s="94"/>
      <c r="BY854" s="115">
        <v>2</v>
      </c>
      <c r="BZ854" s="94">
        <v>3</v>
      </c>
      <c r="CA854" s="94">
        <v>2</v>
      </c>
      <c r="CB854" s="94">
        <v>1</v>
      </c>
      <c r="CC854" s="94"/>
    </row>
    <row r="855" spans="1:81" s="1971" customFormat="1" ht="16.5" customHeight="1">
      <c r="A855" s="115">
        <v>760</v>
      </c>
      <c r="B855" s="94" t="s">
        <v>2655</v>
      </c>
      <c r="C855" s="94" t="s">
        <v>2737</v>
      </c>
      <c r="D855" s="94" t="s">
        <v>140</v>
      </c>
      <c r="E855" s="94" t="s">
        <v>4926</v>
      </c>
      <c r="F855" s="94" t="s">
        <v>6493</v>
      </c>
      <c r="G855" s="2273" t="s">
        <v>6492</v>
      </c>
      <c r="H855" s="94" t="s">
        <v>6491</v>
      </c>
      <c r="I855" s="94" t="s">
        <v>6490</v>
      </c>
      <c r="J855" s="94" t="s">
        <v>4993</v>
      </c>
      <c r="K855" s="94" t="s">
        <v>6489</v>
      </c>
      <c r="L855" s="94" t="s">
        <v>6488</v>
      </c>
      <c r="M855" s="94" t="s">
        <v>6487</v>
      </c>
      <c r="N855" s="94" t="s">
        <v>4917</v>
      </c>
      <c r="O855" s="94"/>
      <c r="P855" s="94" t="s">
        <v>4917</v>
      </c>
      <c r="Q855" s="91">
        <v>12536</v>
      </c>
      <c r="R855" s="112">
        <v>638</v>
      </c>
      <c r="S855" s="112">
        <v>260</v>
      </c>
      <c r="T855" s="112">
        <v>130</v>
      </c>
      <c r="U855" s="112" t="s">
        <v>6486</v>
      </c>
      <c r="V855" s="112">
        <v>130</v>
      </c>
      <c r="W855" s="112">
        <v>86</v>
      </c>
      <c r="X855" s="117" t="s">
        <v>5029</v>
      </c>
      <c r="Y855" s="91">
        <v>129.6</v>
      </c>
      <c r="Z855" s="91">
        <v>16.2</v>
      </c>
      <c r="AA855" s="91">
        <v>1000</v>
      </c>
      <c r="AB855" s="91">
        <v>16.2</v>
      </c>
      <c r="AC855" s="91"/>
      <c r="AD855" s="91"/>
      <c r="AE855" s="112">
        <v>20</v>
      </c>
      <c r="AF855" s="94" t="s">
        <v>6485</v>
      </c>
      <c r="AG855" s="91">
        <v>2542</v>
      </c>
      <c r="AH855" s="91">
        <v>23750</v>
      </c>
      <c r="AI855" s="94"/>
      <c r="AJ855" s="94"/>
      <c r="AK855" s="94" t="s">
        <v>4950</v>
      </c>
      <c r="AL855" s="115">
        <v>7</v>
      </c>
      <c r="AM855" s="94"/>
      <c r="AN855" s="94"/>
      <c r="AO855" s="94">
        <v>7</v>
      </c>
      <c r="AP855" s="94"/>
      <c r="AQ855" s="94">
        <v>140</v>
      </c>
      <c r="AR855" s="94" t="s">
        <v>4986</v>
      </c>
      <c r="AS855" s="94" t="s">
        <v>4986</v>
      </c>
      <c r="AT855" s="94" t="s">
        <v>6484</v>
      </c>
      <c r="AU855" s="91">
        <v>1300</v>
      </c>
      <c r="AV855" s="112">
        <v>9.2857142857142865</v>
      </c>
      <c r="AW855" s="91">
        <v>4000</v>
      </c>
      <c r="AX855" s="91">
        <v>2000</v>
      </c>
      <c r="AY855" s="91">
        <v>3000</v>
      </c>
      <c r="AZ855" s="91">
        <v>3000</v>
      </c>
      <c r="BA855" s="91">
        <v>4000</v>
      </c>
      <c r="BB855" s="2336">
        <v>10</v>
      </c>
      <c r="BC855" s="2336"/>
      <c r="BD855" s="94"/>
      <c r="BE855" s="94" t="s">
        <v>6483</v>
      </c>
      <c r="BF855" s="90">
        <v>4000</v>
      </c>
      <c r="BG855" s="90">
        <v>2000</v>
      </c>
      <c r="BH855" s="90">
        <v>3000</v>
      </c>
      <c r="BI855" s="90">
        <v>3000</v>
      </c>
      <c r="BJ855" s="90">
        <v>4000</v>
      </c>
      <c r="BK855" s="2336">
        <v>10</v>
      </c>
      <c r="BL855" s="2336"/>
      <c r="BM855" s="94"/>
      <c r="BN855" s="2073" t="s">
        <v>6483</v>
      </c>
      <c r="BO855" s="115"/>
      <c r="BP855" s="94"/>
      <c r="BQ855" s="94"/>
      <c r="BR855" s="94"/>
      <c r="BS855" s="94"/>
      <c r="BT855" s="94"/>
      <c r="BU855" s="94"/>
      <c r="BV855" s="94"/>
      <c r="BW855" s="94"/>
      <c r="BX855" s="94"/>
      <c r="BY855" s="115">
        <v>2</v>
      </c>
      <c r="BZ855" s="94">
        <v>2</v>
      </c>
      <c r="CA855" s="94"/>
      <c r="CB855" s="94"/>
      <c r="CC855" s="94">
        <v>4</v>
      </c>
    </row>
    <row r="856" spans="1:81" s="2049" customFormat="1" ht="16.5" customHeight="1">
      <c r="A856" s="2132"/>
      <c r="B856" s="167" t="s">
        <v>6482</v>
      </c>
      <c r="C856" s="2133"/>
      <c r="D856" s="2133">
        <v>23</v>
      </c>
      <c r="E856" s="2134"/>
      <c r="F856" s="229"/>
      <c r="G856" s="2159"/>
      <c r="H856" s="229"/>
      <c r="I856" s="229"/>
      <c r="J856" s="229"/>
      <c r="K856" s="2160"/>
      <c r="L856" s="2160"/>
      <c r="M856" s="2238"/>
      <c r="N856" s="2161"/>
      <c r="O856" s="2161"/>
      <c r="P856" s="2161"/>
      <c r="Q856" s="160"/>
      <c r="R856" s="160"/>
      <c r="S856" s="160"/>
      <c r="T856" s="160"/>
      <c r="U856" s="160"/>
      <c r="V856" s="160"/>
      <c r="W856" s="160"/>
      <c r="X856" s="162"/>
      <c r="Y856" s="160"/>
      <c r="Z856" s="160"/>
      <c r="AA856" s="160"/>
      <c r="AB856" s="160"/>
      <c r="AC856" s="160"/>
      <c r="AD856" s="160"/>
      <c r="AE856" s="160"/>
      <c r="AF856" s="317"/>
      <c r="AG856" s="160"/>
      <c r="AH856" s="160"/>
      <c r="AI856" s="162"/>
      <c r="AJ856" s="162"/>
      <c r="AK856" s="229"/>
      <c r="AL856" s="229"/>
      <c r="AM856" s="229"/>
      <c r="AN856" s="229"/>
      <c r="AO856" s="229"/>
      <c r="AP856" s="229"/>
      <c r="AQ856" s="229"/>
      <c r="AR856" s="229"/>
      <c r="AS856" s="229"/>
      <c r="AT856" s="229"/>
      <c r="AU856" s="2282"/>
      <c r="AV856" s="2282"/>
      <c r="AW856" s="160"/>
      <c r="AX856" s="160"/>
      <c r="AY856" s="160"/>
      <c r="AZ856" s="160"/>
      <c r="BA856" s="160"/>
      <c r="BB856" s="162"/>
      <c r="BC856" s="162"/>
      <c r="BD856" s="162"/>
      <c r="BE856" s="2239"/>
      <c r="BF856" s="158"/>
      <c r="BG856" s="158"/>
      <c r="BH856" s="158"/>
      <c r="BI856" s="158"/>
      <c r="BJ856" s="158"/>
      <c r="BK856" s="162"/>
      <c r="BL856" s="162"/>
      <c r="BM856" s="162"/>
      <c r="BN856" s="2240"/>
      <c r="BO856" s="229"/>
      <c r="BP856" s="229"/>
      <c r="BQ856" s="229"/>
      <c r="BR856" s="229"/>
      <c r="BS856" s="229"/>
      <c r="BT856" s="229"/>
      <c r="BU856" s="229"/>
      <c r="BV856" s="229"/>
      <c r="BW856" s="229"/>
      <c r="BX856" s="229"/>
      <c r="BY856" s="229"/>
      <c r="BZ856" s="229"/>
      <c r="CA856" s="229"/>
      <c r="CB856" s="229"/>
      <c r="CC856" s="229"/>
    </row>
    <row r="857" spans="1:81" s="1971" customFormat="1" ht="16.5" customHeight="1">
      <c r="A857" s="115">
        <v>761</v>
      </c>
      <c r="B857" s="94" t="s">
        <v>2655</v>
      </c>
      <c r="C857" s="94" t="s">
        <v>2749</v>
      </c>
      <c r="D857" s="94" t="s">
        <v>5624</v>
      </c>
      <c r="E857" s="94" t="s">
        <v>4926</v>
      </c>
      <c r="F857" s="94" t="s">
        <v>6481</v>
      </c>
      <c r="G857" s="2273" t="s">
        <v>6480</v>
      </c>
      <c r="H857" s="94" t="s">
        <v>6479</v>
      </c>
      <c r="I857" s="94" t="s">
        <v>6478</v>
      </c>
      <c r="J857" s="94" t="s">
        <v>4993</v>
      </c>
      <c r="K857" s="94" t="s">
        <v>6477</v>
      </c>
      <c r="L857" s="94" t="s">
        <v>6476</v>
      </c>
      <c r="M857" s="94" t="s">
        <v>6475</v>
      </c>
      <c r="N857" s="94" t="s">
        <v>4953</v>
      </c>
      <c r="O857" s="94"/>
      <c r="P857" s="94" t="s">
        <v>4953</v>
      </c>
      <c r="Q857" s="91">
        <v>10117</v>
      </c>
      <c r="R857" s="91">
        <v>2732</v>
      </c>
      <c r="S857" s="91">
        <v>1800</v>
      </c>
      <c r="T857" s="91">
        <v>1800</v>
      </c>
      <c r="U857" s="112" t="s">
        <v>6072</v>
      </c>
      <c r="V857" s="112"/>
      <c r="W857" s="112">
        <v>663</v>
      </c>
      <c r="X857" s="117" t="s">
        <v>5029</v>
      </c>
      <c r="Y857" s="91">
        <v>1800</v>
      </c>
      <c r="Z857" s="91">
        <v>67</v>
      </c>
      <c r="AA857" s="91">
        <v>6500</v>
      </c>
      <c r="AB857" s="91"/>
      <c r="AC857" s="91"/>
      <c r="AD857" s="91"/>
      <c r="AE857" s="112">
        <v>20</v>
      </c>
      <c r="AF857" s="94" t="s">
        <v>6474</v>
      </c>
      <c r="AG857" s="91">
        <v>1356</v>
      </c>
      <c r="AH857" s="91">
        <v>1356</v>
      </c>
      <c r="AI857" s="94"/>
      <c r="AJ857" s="94"/>
      <c r="AK857" s="94"/>
      <c r="AL857" s="115">
        <v>21</v>
      </c>
      <c r="AM857" s="94"/>
      <c r="AN857" s="94"/>
      <c r="AO857" s="94">
        <v>21</v>
      </c>
      <c r="AP857" s="94"/>
      <c r="AQ857" s="94">
        <v>252</v>
      </c>
      <c r="AR857" s="115" t="s">
        <v>5206</v>
      </c>
      <c r="AS857" s="94" t="s">
        <v>6388</v>
      </c>
      <c r="AT857" s="94" t="s">
        <v>6473</v>
      </c>
      <c r="AU857" s="112">
        <v>1404</v>
      </c>
      <c r="AV857" s="112">
        <v>5.5714285714285712</v>
      </c>
      <c r="AW857" s="91"/>
      <c r="AX857" s="91"/>
      <c r="AY857" s="91"/>
      <c r="AZ857" s="91"/>
      <c r="BA857" s="91"/>
      <c r="BB857" s="96"/>
      <c r="BC857" s="96"/>
      <c r="BD857" s="94"/>
      <c r="BE857" s="94" t="s">
        <v>5128</v>
      </c>
      <c r="BF857" s="90"/>
      <c r="BG857" s="90"/>
      <c r="BH857" s="90"/>
      <c r="BI857" s="90"/>
      <c r="BJ857" s="90"/>
      <c r="BK857" s="96"/>
      <c r="BL857" s="96"/>
      <c r="BM857" s="94"/>
      <c r="BN857" s="2073"/>
      <c r="BO857" s="115"/>
      <c r="BP857" s="94"/>
      <c r="BQ857" s="94"/>
      <c r="BR857" s="94"/>
      <c r="BS857" s="94"/>
      <c r="BT857" s="94"/>
      <c r="BU857" s="94"/>
      <c r="BV857" s="94"/>
      <c r="BW857" s="94"/>
      <c r="BX857" s="94"/>
      <c r="BY857" s="240">
        <v>1</v>
      </c>
      <c r="BZ857" s="94"/>
      <c r="CA857" s="94"/>
      <c r="CB857" s="94"/>
      <c r="CC857" s="94"/>
    </row>
    <row r="858" spans="1:81" s="1971" customFormat="1" ht="16.5" customHeight="1">
      <c r="A858" s="115">
        <v>762</v>
      </c>
      <c r="B858" s="94" t="s">
        <v>2655</v>
      </c>
      <c r="C858" s="94" t="s">
        <v>2671</v>
      </c>
      <c r="D858" s="94" t="s">
        <v>5624</v>
      </c>
      <c r="E858" s="94" t="s">
        <v>4926</v>
      </c>
      <c r="F858" s="94" t="s">
        <v>6472</v>
      </c>
      <c r="G858" s="2273" t="s">
        <v>6471</v>
      </c>
      <c r="H858" s="94" t="s">
        <v>6470</v>
      </c>
      <c r="I858" s="94" t="s">
        <v>6469</v>
      </c>
      <c r="J858" s="94" t="s">
        <v>4993</v>
      </c>
      <c r="K858" s="94" t="s">
        <v>6468</v>
      </c>
      <c r="L858" s="94" t="s">
        <v>6467</v>
      </c>
      <c r="M858" s="94" t="s">
        <v>6466</v>
      </c>
      <c r="N858" s="94" t="s">
        <v>4917</v>
      </c>
      <c r="O858" s="94"/>
      <c r="P858" s="94" t="s">
        <v>4917</v>
      </c>
      <c r="Q858" s="91">
        <v>6321</v>
      </c>
      <c r="R858" s="91">
        <v>1108</v>
      </c>
      <c r="S858" s="91">
        <v>691</v>
      </c>
      <c r="T858" s="91">
        <v>626</v>
      </c>
      <c r="U858" s="112" t="s">
        <v>4916</v>
      </c>
      <c r="V858" s="112">
        <v>65</v>
      </c>
      <c r="W858" s="112">
        <v>118</v>
      </c>
      <c r="X858" s="117" t="s">
        <v>4935</v>
      </c>
      <c r="Y858" s="91">
        <v>86</v>
      </c>
      <c r="Z858" s="91"/>
      <c r="AA858" s="91"/>
      <c r="AB858" s="91">
        <v>86</v>
      </c>
      <c r="AC858" s="91"/>
      <c r="AD858" s="91"/>
      <c r="AE858" s="112">
        <v>70</v>
      </c>
      <c r="AF858" s="94" t="s">
        <v>6465</v>
      </c>
      <c r="AG858" s="91" t="s">
        <v>6464</v>
      </c>
      <c r="AH858" s="91">
        <v>53748</v>
      </c>
      <c r="AI858" s="94"/>
      <c r="AJ858" s="94" t="s">
        <v>6463</v>
      </c>
      <c r="AK858" s="94" t="s">
        <v>4911</v>
      </c>
      <c r="AL858" s="94"/>
      <c r="AM858" s="94"/>
      <c r="AN858" s="94"/>
      <c r="AO858" s="94"/>
      <c r="AP858" s="94"/>
      <c r="AQ858" s="94">
        <v>297</v>
      </c>
      <c r="AR858" s="94" t="s">
        <v>4910</v>
      </c>
      <c r="AS858" s="94" t="s">
        <v>4910</v>
      </c>
      <c r="AT858" s="94" t="s">
        <v>6462</v>
      </c>
      <c r="AU858" s="112">
        <v>5310</v>
      </c>
      <c r="AV858" s="112">
        <v>17.878787878787879</v>
      </c>
      <c r="AW858" s="91"/>
      <c r="AX858" s="91"/>
      <c r="AY858" s="91"/>
      <c r="AZ858" s="91"/>
      <c r="BA858" s="91"/>
      <c r="BB858" s="96"/>
      <c r="BC858" s="96"/>
      <c r="BD858" s="94"/>
      <c r="BE858" s="94" t="s">
        <v>4908</v>
      </c>
      <c r="BF858" s="90"/>
      <c r="BG858" s="90"/>
      <c r="BH858" s="90"/>
      <c r="BI858" s="90"/>
      <c r="BJ858" s="90"/>
      <c r="BK858" s="96"/>
      <c r="BL858" s="96"/>
      <c r="BM858" s="94"/>
      <c r="BN858" s="2073" t="s">
        <v>4908</v>
      </c>
      <c r="BO858" s="94">
        <v>2</v>
      </c>
      <c r="BP858" s="94"/>
      <c r="BQ858" s="94">
        <v>2</v>
      </c>
      <c r="BR858" s="94"/>
      <c r="BS858" s="94">
        <v>1</v>
      </c>
      <c r="BT858" s="94"/>
      <c r="BU858" s="94"/>
      <c r="BV858" s="94">
        <v>1</v>
      </c>
      <c r="BW858" s="94"/>
      <c r="BX858" s="94"/>
      <c r="BY858" s="115"/>
      <c r="BZ858" s="94"/>
      <c r="CA858" s="94"/>
      <c r="CB858" s="94"/>
      <c r="CC858" s="94"/>
    </row>
    <row r="859" spans="1:81" s="1971" customFormat="1" ht="16.5" customHeight="1">
      <c r="A859" s="115">
        <v>763</v>
      </c>
      <c r="B859" s="94" t="s">
        <v>2655</v>
      </c>
      <c r="C859" s="94" t="s">
        <v>2660</v>
      </c>
      <c r="D859" s="94" t="s">
        <v>5624</v>
      </c>
      <c r="E859" s="94" t="s">
        <v>4926</v>
      </c>
      <c r="F859" s="94" t="s">
        <v>6461</v>
      </c>
      <c r="G859" s="2273" t="s">
        <v>6460</v>
      </c>
      <c r="H859" s="94" t="s">
        <v>6459</v>
      </c>
      <c r="I859" s="94">
        <v>1992.07</v>
      </c>
      <c r="J859" s="94" t="s">
        <v>4993</v>
      </c>
      <c r="K859" s="94" t="s">
        <v>6458</v>
      </c>
      <c r="L859" s="94" t="s">
        <v>6457</v>
      </c>
      <c r="M859" s="94"/>
      <c r="N859" s="94" t="s">
        <v>4953</v>
      </c>
      <c r="O859" s="94"/>
      <c r="P859" s="94" t="s">
        <v>4953</v>
      </c>
      <c r="Q859" s="91">
        <v>700</v>
      </c>
      <c r="R859" s="91">
        <v>700</v>
      </c>
      <c r="S859" s="91">
        <v>130</v>
      </c>
      <c r="T859" s="91">
        <v>130</v>
      </c>
      <c r="U859" s="112" t="s">
        <v>6390</v>
      </c>
      <c r="V859" s="112"/>
      <c r="W859" s="112">
        <v>240</v>
      </c>
      <c r="X859" s="117" t="s">
        <v>5029</v>
      </c>
      <c r="Y859" s="91"/>
      <c r="Z859" s="91">
        <v>190</v>
      </c>
      <c r="AA859" s="91">
        <v>1000</v>
      </c>
      <c r="AB859" s="91">
        <v>140</v>
      </c>
      <c r="AC859" s="91"/>
      <c r="AD859" s="91">
        <v>71</v>
      </c>
      <c r="AE859" s="112">
        <v>121</v>
      </c>
      <c r="AF859" s="94" t="s">
        <v>6096</v>
      </c>
      <c r="AG859" s="91">
        <v>556</v>
      </c>
      <c r="AH859" s="91">
        <v>556</v>
      </c>
      <c r="AI859" s="94"/>
      <c r="AJ859" s="94"/>
      <c r="AK859" s="94"/>
      <c r="AL859" s="115"/>
      <c r="AM859" s="94"/>
      <c r="AN859" s="94"/>
      <c r="AO859" s="94"/>
      <c r="AP859" s="94"/>
      <c r="AQ859" s="94">
        <v>200</v>
      </c>
      <c r="AR859" s="94" t="s">
        <v>6456</v>
      </c>
      <c r="AS859" s="94" t="s">
        <v>6388</v>
      </c>
      <c r="AT859" s="94" t="s">
        <v>6419</v>
      </c>
      <c r="AU859" s="112">
        <v>80</v>
      </c>
      <c r="AV859" s="112">
        <v>0.4</v>
      </c>
      <c r="AW859" s="91"/>
      <c r="AX859" s="91"/>
      <c r="AY859" s="91"/>
      <c r="AZ859" s="91"/>
      <c r="BA859" s="91"/>
      <c r="BB859" s="96"/>
      <c r="BC859" s="96"/>
      <c r="BD859" s="94"/>
      <c r="BE859" s="94" t="s">
        <v>5128</v>
      </c>
      <c r="BF859" s="90"/>
      <c r="BG859" s="90"/>
      <c r="BH859" s="90"/>
      <c r="BI859" s="90"/>
      <c r="BJ859" s="90"/>
      <c r="BK859" s="96"/>
      <c r="BL859" s="96"/>
      <c r="BM859" s="94"/>
      <c r="BN859" s="2073"/>
      <c r="BO859" s="115"/>
      <c r="BP859" s="94"/>
      <c r="BQ859" s="94"/>
      <c r="BR859" s="94"/>
      <c r="BS859" s="94"/>
      <c r="BT859" s="94"/>
      <c r="BU859" s="94"/>
      <c r="BV859" s="94"/>
      <c r="BW859" s="94"/>
      <c r="BX859" s="94"/>
      <c r="BY859" s="115">
        <v>2</v>
      </c>
      <c r="BZ859" s="94">
        <v>1</v>
      </c>
      <c r="CA859" s="94"/>
      <c r="CB859" s="94">
        <v>5</v>
      </c>
      <c r="CC859" s="94"/>
    </row>
    <row r="860" spans="1:81" s="1971" customFormat="1" ht="16.5" customHeight="1">
      <c r="A860" s="115">
        <v>764</v>
      </c>
      <c r="B860" s="94" t="s">
        <v>2655</v>
      </c>
      <c r="C860" s="94" t="s">
        <v>2656</v>
      </c>
      <c r="D860" s="94" t="s">
        <v>5624</v>
      </c>
      <c r="E860" s="94" t="s">
        <v>4926</v>
      </c>
      <c r="F860" s="94" t="s">
        <v>6455</v>
      </c>
      <c r="G860" s="2273" t="s">
        <v>6454</v>
      </c>
      <c r="H860" s="94" t="s">
        <v>6453</v>
      </c>
      <c r="I860" s="94" t="s">
        <v>6452</v>
      </c>
      <c r="J860" s="94" t="s">
        <v>4993</v>
      </c>
      <c r="K860" s="94" t="s">
        <v>6451</v>
      </c>
      <c r="L860" s="94" t="s">
        <v>6450</v>
      </c>
      <c r="M860" s="94" t="s">
        <v>6449</v>
      </c>
      <c r="N860" s="94" t="s">
        <v>4953</v>
      </c>
      <c r="O860" s="94"/>
      <c r="P860" s="2455" t="s">
        <v>4917</v>
      </c>
      <c r="Q860" s="91">
        <v>1459</v>
      </c>
      <c r="R860" s="91">
        <v>3841</v>
      </c>
      <c r="S860" s="91">
        <v>2156</v>
      </c>
      <c r="T860" s="91">
        <v>2026</v>
      </c>
      <c r="U860" s="112" t="s">
        <v>5926</v>
      </c>
      <c r="V860" s="112">
        <v>130</v>
      </c>
      <c r="W860" s="112">
        <v>394</v>
      </c>
      <c r="X860" s="117" t="s">
        <v>5029</v>
      </c>
      <c r="Y860" s="91">
        <v>130</v>
      </c>
      <c r="Z860" s="112">
        <v>86</v>
      </c>
      <c r="AA860" s="112">
        <v>9844</v>
      </c>
      <c r="AB860" s="112">
        <v>150</v>
      </c>
      <c r="AC860" s="112"/>
      <c r="AD860" s="112"/>
      <c r="AE860" s="112">
        <v>30</v>
      </c>
      <c r="AF860" s="94" t="s">
        <v>6448</v>
      </c>
      <c r="AG860" s="91">
        <v>3750</v>
      </c>
      <c r="AH860" s="91">
        <v>6684</v>
      </c>
      <c r="AI860" s="94"/>
      <c r="AJ860" s="94"/>
      <c r="AK860" s="94" t="s">
        <v>4987</v>
      </c>
      <c r="AL860" s="115">
        <v>8</v>
      </c>
      <c r="AM860" s="94"/>
      <c r="AN860" s="94"/>
      <c r="AO860" s="94">
        <v>8</v>
      </c>
      <c r="AP860" s="94"/>
      <c r="AQ860" s="94">
        <v>135</v>
      </c>
      <c r="AR860" s="94" t="s">
        <v>5269</v>
      </c>
      <c r="AS860" s="94" t="s">
        <v>6388</v>
      </c>
      <c r="AT860" s="94" t="s">
        <v>6446</v>
      </c>
      <c r="AU860" s="112">
        <v>727</v>
      </c>
      <c r="AV860" s="112">
        <v>5.3851851851851853</v>
      </c>
      <c r="AW860" s="91"/>
      <c r="AX860" s="91"/>
      <c r="AY860" s="91"/>
      <c r="AZ860" s="91"/>
      <c r="BA860" s="91"/>
      <c r="BB860" s="96"/>
      <c r="BC860" s="96"/>
      <c r="BD860" s="94"/>
      <c r="BE860" s="94" t="s">
        <v>5128</v>
      </c>
      <c r="BF860" s="90"/>
      <c r="BG860" s="90"/>
      <c r="BH860" s="90"/>
      <c r="BI860" s="90"/>
      <c r="BJ860" s="90"/>
      <c r="BK860" s="96"/>
      <c r="BL860" s="96"/>
      <c r="BM860" s="94"/>
      <c r="BN860" s="2073" t="s">
        <v>5128</v>
      </c>
      <c r="BO860" s="115"/>
      <c r="BP860" s="94"/>
      <c r="BQ860" s="94"/>
      <c r="BR860" s="94"/>
      <c r="BS860" s="94"/>
      <c r="BT860" s="94"/>
      <c r="BU860" s="94"/>
      <c r="BV860" s="94"/>
      <c r="BW860" s="94"/>
      <c r="BX860" s="94"/>
      <c r="BY860" s="115">
        <v>5</v>
      </c>
      <c r="BZ860" s="94"/>
      <c r="CA860" s="94"/>
      <c r="CB860" s="94"/>
      <c r="CC860" s="94"/>
    </row>
    <row r="861" spans="1:81" s="1971" customFormat="1" ht="16.5" customHeight="1">
      <c r="A861" s="115">
        <v>765</v>
      </c>
      <c r="B861" s="94" t="s">
        <v>2655</v>
      </c>
      <c r="C861" s="94" t="s">
        <v>2656</v>
      </c>
      <c r="D861" s="94" t="s">
        <v>5624</v>
      </c>
      <c r="E861" s="94" t="s">
        <v>4926</v>
      </c>
      <c r="F861" s="94" t="s">
        <v>6445</v>
      </c>
      <c r="G861" s="2273" t="s">
        <v>6444</v>
      </c>
      <c r="H861" s="94" t="s">
        <v>6443</v>
      </c>
      <c r="I861" s="94" t="s">
        <v>6442</v>
      </c>
      <c r="J861" s="94" t="s">
        <v>4993</v>
      </c>
      <c r="K861" s="94" t="s">
        <v>20446</v>
      </c>
      <c r="L861" s="94" t="s">
        <v>6441</v>
      </c>
      <c r="M861" s="94" t="s">
        <v>6440</v>
      </c>
      <c r="N861" s="94" t="s">
        <v>4953</v>
      </c>
      <c r="O861" s="94"/>
      <c r="P861" s="94" t="s">
        <v>4953</v>
      </c>
      <c r="Q861" s="91">
        <v>5501</v>
      </c>
      <c r="R861" s="91">
        <v>3871</v>
      </c>
      <c r="S861" s="91">
        <v>2502</v>
      </c>
      <c r="T861" s="91">
        <v>1926</v>
      </c>
      <c r="U861" s="112" t="s">
        <v>5780</v>
      </c>
      <c r="V861" s="112">
        <v>576</v>
      </c>
      <c r="W861" s="112">
        <v>760</v>
      </c>
      <c r="X861" s="117" t="s">
        <v>4935</v>
      </c>
      <c r="Y861" s="91">
        <v>53</v>
      </c>
      <c r="Z861" s="112">
        <v>61</v>
      </c>
      <c r="AA861" s="112">
        <v>10000</v>
      </c>
      <c r="AB861" s="112">
        <v>122</v>
      </c>
      <c r="AC861" s="112"/>
      <c r="AD861" s="112"/>
      <c r="AE861" s="112">
        <v>100</v>
      </c>
      <c r="AF861" s="94" t="s">
        <v>6439</v>
      </c>
      <c r="AG861" s="112">
        <v>9093</v>
      </c>
      <c r="AH861" s="112">
        <v>14307</v>
      </c>
      <c r="AI861" s="94"/>
      <c r="AJ861" s="94"/>
      <c r="AK861" s="94" t="s">
        <v>5593</v>
      </c>
      <c r="AL861" s="115">
        <v>13</v>
      </c>
      <c r="AM861" s="94"/>
      <c r="AN861" s="94">
        <v>6</v>
      </c>
      <c r="AO861" s="94">
        <v>7</v>
      </c>
      <c r="AP861" s="94"/>
      <c r="AQ861" s="94">
        <v>191</v>
      </c>
      <c r="AR861" s="94" t="s">
        <v>5269</v>
      </c>
      <c r="AS861" s="94" t="s">
        <v>6388</v>
      </c>
      <c r="AT861" s="94" t="s">
        <v>6438</v>
      </c>
      <c r="AU861" s="112">
        <v>12900</v>
      </c>
      <c r="AV861" s="112">
        <v>67.539267015706812</v>
      </c>
      <c r="AW861" s="91"/>
      <c r="AX861" s="91"/>
      <c r="AY861" s="91"/>
      <c r="AZ861" s="91"/>
      <c r="BA861" s="91"/>
      <c r="BB861" s="96"/>
      <c r="BC861" s="96"/>
      <c r="BD861" s="94"/>
      <c r="BE861" s="94" t="s">
        <v>5128</v>
      </c>
      <c r="BF861" s="90"/>
      <c r="BG861" s="90"/>
      <c r="BH861" s="90"/>
      <c r="BI861" s="90"/>
      <c r="BJ861" s="90"/>
      <c r="BK861" s="96"/>
      <c r="BL861" s="96"/>
      <c r="BM861" s="94"/>
      <c r="BN861" s="2073" t="s">
        <v>5128</v>
      </c>
      <c r="BO861" s="115"/>
      <c r="BP861" s="94"/>
      <c r="BQ861" s="94"/>
      <c r="BR861" s="94"/>
      <c r="BS861" s="94"/>
      <c r="BT861" s="94"/>
      <c r="BU861" s="94"/>
      <c r="BV861" s="94"/>
      <c r="BW861" s="94"/>
      <c r="BX861" s="94"/>
      <c r="BY861" s="115">
        <v>4</v>
      </c>
      <c r="BZ861" s="94">
        <v>4</v>
      </c>
      <c r="CA861" s="94"/>
      <c r="CB861" s="94">
        <v>2</v>
      </c>
      <c r="CC861" s="94"/>
    </row>
    <row r="862" spans="1:81" s="1971" customFormat="1" ht="16.5" customHeight="1">
      <c r="A862" s="115">
        <v>766</v>
      </c>
      <c r="B862" s="94" t="s">
        <v>2655</v>
      </c>
      <c r="C862" s="94" t="s">
        <v>2656</v>
      </c>
      <c r="D862" s="94" t="s">
        <v>5624</v>
      </c>
      <c r="E862" s="94" t="s">
        <v>4926</v>
      </c>
      <c r="F862" s="94" t="s">
        <v>6437</v>
      </c>
      <c r="G862" s="2273" t="s">
        <v>6436</v>
      </c>
      <c r="H862" s="94" t="s">
        <v>6435</v>
      </c>
      <c r="I862" s="94" t="s">
        <v>6434</v>
      </c>
      <c r="J862" s="94" t="s">
        <v>4993</v>
      </c>
      <c r="K862" s="94" t="s">
        <v>6433</v>
      </c>
      <c r="L862" s="94" t="s">
        <v>6432</v>
      </c>
      <c r="M862" s="94" t="s">
        <v>6431</v>
      </c>
      <c r="N862" s="94" t="s">
        <v>4953</v>
      </c>
      <c r="O862" s="94"/>
      <c r="P862" s="94" t="s">
        <v>4953</v>
      </c>
      <c r="Q862" s="91">
        <v>3000</v>
      </c>
      <c r="R862" s="91">
        <v>1993</v>
      </c>
      <c r="S862" s="91">
        <v>730</v>
      </c>
      <c r="T862" s="91">
        <v>630</v>
      </c>
      <c r="U862" s="112" t="s">
        <v>5926</v>
      </c>
      <c r="V862" s="112">
        <v>100</v>
      </c>
      <c r="W862" s="112">
        <v>81</v>
      </c>
      <c r="X862" s="117" t="s">
        <v>5029</v>
      </c>
      <c r="Y862" s="91">
        <v>493</v>
      </c>
      <c r="Z862" s="112">
        <v>60</v>
      </c>
      <c r="AA862" s="112">
        <v>10000</v>
      </c>
      <c r="AB862" s="112">
        <v>113</v>
      </c>
      <c r="AC862" s="112">
        <v>9</v>
      </c>
      <c r="AD862" s="112">
        <v>9</v>
      </c>
      <c r="AE862" s="112">
        <v>200</v>
      </c>
      <c r="AF862" s="94" t="s">
        <v>6430</v>
      </c>
      <c r="AG862" s="91">
        <v>1043</v>
      </c>
      <c r="AH862" s="91">
        <v>1200</v>
      </c>
      <c r="AI862" s="94"/>
      <c r="AJ862" s="94"/>
      <c r="AK862" s="94" t="s">
        <v>4987</v>
      </c>
      <c r="AL862" s="115">
        <v>6</v>
      </c>
      <c r="AM862" s="94"/>
      <c r="AN862" s="94">
        <v>6</v>
      </c>
      <c r="AO862" s="94"/>
      <c r="AP862" s="94"/>
      <c r="AQ862" s="94">
        <v>200</v>
      </c>
      <c r="AR862" s="94" t="s">
        <v>6429</v>
      </c>
      <c r="AS862" s="94" t="s">
        <v>6388</v>
      </c>
      <c r="AT862" s="94" t="s">
        <v>6428</v>
      </c>
      <c r="AU862" s="112">
        <v>30517</v>
      </c>
      <c r="AV862" s="112">
        <v>152.58500000000001</v>
      </c>
      <c r="AW862" s="91"/>
      <c r="AX862" s="91"/>
      <c r="AY862" s="91"/>
      <c r="AZ862" s="91"/>
      <c r="BA862" s="91"/>
      <c r="BB862" s="96"/>
      <c r="BC862" s="96"/>
      <c r="BD862" s="94"/>
      <c r="BE862" s="94" t="s">
        <v>4908</v>
      </c>
      <c r="BF862" s="90"/>
      <c r="BG862" s="90"/>
      <c r="BH862" s="90"/>
      <c r="BI862" s="90"/>
      <c r="BJ862" s="90"/>
      <c r="BK862" s="96"/>
      <c r="BL862" s="96"/>
      <c r="BM862" s="94"/>
      <c r="BN862" s="2073" t="s">
        <v>5251</v>
      </c>
      <c r="BO862" s="240"/>
      <c r="BP862" s="216"/>
      <c r="BQ862" s="94"/>
      <c r="BR862" s="94"/>
      <c r="BS862" s="94"/>
      <c r="BT862" s="94"/>
      <c r="BU862" s="94"/>
      <c r="BV862" s="94"/>
      <c r="BW862" s="94"/>
      <c r="BX862" s="94"/>
      <c r="BY862" s="115">
        <v>4</v>
      </c>
      <c r="BZ862" s="94"/>
      <c r="CA862" s="94"/>
      <c r="CB862" s="94"/>
      <c r="CC862" s="94">
        <v>10</v>
      </c>
    </row>
    <row r="863" spans="1:81" s="1971" customFormat="1" ht="16.5" customHeight="1">
      <c r="A863" s="115">
        <v>767</v>
      </c>
      <c r="B863" s="94" t="s">
        <v>2655</v>
      </c>
      <c r="C863" s="94" t="s">
        <v>2660</v>
      </c>
      <c r="D863" s="94" t="s">
        <v>5624</v>
      </c>
      <c r="E863" s="94" t="s">
        <v>4926</v>
      </c>
      <c r="F863" s="94" t="s">
        <v>6427</v>
      </c>
      <c r="G863" s="2273" t="s">
        <v>6426</v>
      </c>
      <c r="H863" s="94" t="s">
        <v>6425</v>
      </c>
      <c r="I863" s="94" t="s">
        <v>6424</v>
      </c>
      <c r="J863" s="94" t="s">
        <v>4993</v>
      </c>
      <c r="K863" s="94" t="s">
        <v>6423</v>
      </c>
      <c r="L863" s="94" t="s">
        <v>6422</v>
      </c>
      <c r="M863" s="94" t="s">
        <v>6421</v>
      </c>
      <c r="N863" s="94" t="s">
        <v>4953</v>
      </c>
      <c r="O863" s="94"/>
      <c r="P863" s="94" t="s">
        <v>4953</v>
      </c>
      <c r="Q863" s="91">
        <v>652</v>
      </c>
      <c r="R863" s="91">
        <v>652</v>
      </c>
      <c r="S863" s="91">
        <v>240</v>
      </c>
      <c r="T863" s="91">
        <v>240</v>
      </c>
      <c r="U863" s="112" t="s">
        <v>5072</v>
      </c>
      <c r="V863" s="112"/>
      <c r="W863" s="112">
        <v>134</v>
      </c>
      <c r="X863" s="117" t="s">
        <v>5029</v>
      </c>
      <c r="Y863" s="91"/>
      <c r="Z863" s="112"/>
      <c r="AA863" s="112">
        <v>20000</v>
      </c>
      <c r="AB863" s="112">
        <v>80</v>
      </c>
      <c r="AC863" s="112"/>
      <c r="AD863" s="112"/>
      <c r="AE863" s="112">
        <v>100</v>
      </c>
      <c r="AF863" s="94" t="s">
        <v>6420</v>
      </c>
      <c r="AG863" s="91">
        <v>860</v>
      </c>
      <c r="AH863" s="91">
        <v>1091</v>
      </c>
      <c r="AI863" s="94"/>
      <c r="AJ863" s="94"/>
      <c r="AK863" s="94" t="s">
        <v>4987</v>
      </c>
      <c r="AL863" s="115"/>
      <c r="AM863" s="94"/>
      <c r="AN863" s="94"/>
      <c r="AO863" s="94"/>
      <c r="AP863" s="94"/>
      <c r="AQ863" s="94">
        <v>200</v>
      </c>
      <c r="AR863" s="94" t="s">
        <v>14136</v>
      </c>
      <c r="AS863" s="94" t="s">
        <v>6388</v>
      </c>
      <c r="AT863" s="94" t="s">
        <v>6419</v>
      </c>
      <c r="AU863" s="112">
        <v>4000</v>
      </c>
      <c r="AV863" s="112">
        <v>20</v>
      </c>
      <c r="AW863" s="91"/>
      <c r="AX863" s="91"/>
      <c r="AY863" s="91"/>
      <c r="AZ863" s="91"/>
      <c r="BA863" s="91"/>
      <c r="BB863" s="96"/>
      <c r="BC863" s="96"/>
      <c r="BD863" s="94"/>
      <c r="BE863" s="94" t="s">
        <v>5128</v>
      </c>
      <c r="BF863" s="90"/>
      <c r="BG863" s="90"/>
      <c r="BH863" s="90"/>
      <c r="BI863" s="90"/>
      <c r="BJ863" s="90"/>
      <c r="BK863" s="96"/>
      <c r="BL863" s="96"/>
      <c r="BM863" s="94"/>
      <c r="BN863" s="2073" t="s">
        <v>5128</v>
      </c>
      <c r="BO863" s="115"/>
      <c r="BP863" s="94"/>
      <c r="BQ863" s="94"/>
      <c r="BR863" s="94"/>
      <c r="BS863" s="94"/>
      <c r="BT863" s="94"/>
      <c r="BU863" s="94"/>
      <c r="BV863" s="94"/>
      <c r="BW863" s="94"/>
      <c r="BX863" s="94"/>
      <c r="BY863" s="115">
        <v>4</v>
      </c>
      <c r="BZ863" s="94"/>
      <c r="CA863" s="94"/>
      <c r="CB863" s="94">
        <v>3</v>
      </c>
      <c r="CC863" s="94"/>
    </row>
    <row r="864" spans="1:81" s="1971" customFormat="1" ht="16.5" customHeight="1">
      <c r="A864" s="115">
        <v>768</v>
      </c>
      <c r="B864" s="94" t="s">
        <v>2655</v>
      </c>
      <c r="C864" s="94" t="s">
        <v>2696</v>
      </c>
      <c r="D864" s="94" t="s">
        <v>5624</v>
      </c>
      <c r="E864" s="94" t="s">
        <v>4926</v>
      </c>
      <c r="F864" s="94" t="s">
        <v>6418</v>
      </c>
      <c r="G864" s="2273" t="s">
        <v>6417</v>
      </c>
      <c r="H864" s="94" t="s">
        <v>6416</v>
      </c>
      <c r="I864" s="94" t="s">
        <v>6415</v>
      </c>
      <c r="J864" s="94" t="s">
        <v>4993</v>
      </c>
      <c r="K864" s="94" t="s">
        <v>20456</v>
      </c>
      <c r="L864" s="94" t="s">
        <v>6414</v>
      </c>
      <c r="M864" s="94" t="s">
        <v>6413</v>
      </c>
      <c r="N864" s="94" t="s">
        <v>4953</v>
      </c>
      <c r="O864" s="94"/>
      <c r="P864" s="94" t="s">
        <v>6412</v>
      </c>
      <c r="Q864" s="91"/>
      <c r="R864" s="91">
        <v>2716</v>
      </c>
      <c r="S864" s="91">
        <v>1120</v>
      </c>
      <c r="T864" s="91">
        <v>720</v>
      </c>
      <c r="U864" s="112" t="s">
        <v>5072</v>
      </c>
      <c r="V864" s="112">
        <v>400</v>
      </c>
      <c r="W864" s="112">
        <v>850</v>
      </c>
      <c r="X864" s="117" t="s">
        <v>5029</v>
      </c>
      <c r="Y864" s="91">
        <v>200</v>
      </c>
      <c r="Z864" s="91">
        <v>210</v>
      </c>
      <c r="AA864" s="91">
        <v>14100</v>
      </c>
      <c r="AB864" s="91">
        <v>100</v>
      </c>
      <c r="AC864" s="91"/>
      <c r="AD864" s="91"/>
      <c r="AE864" s="112"/>
      <c r="AF864" s="94" t="s">
        <v>6411</v>
      </c>
      <c r="AG864" s="91"/>
      <c r="AH864" s="91">
        <v>6353</v>
      </c>
      <c r="AI864" s="94" t="s">
        <v>6410</v>
      </c>
      <c r="AJ864" s="94" t="s">
        <v>6409</v>
      </c>
      <c r="AK864" s="94" t="s">
        <v>4987</v>
      </c>
      <c r="AL864" s="115"/>
      <c r="AM864" s="94"/>
      <c r="AN864" s="94"/>
      <c r="AO864" s="94"/>
      <c r="AP864" s="94"/>
      <c r="AQ864" s="94">
        <v>240</v>
      </c>
      <c r="AR864" s="94" t="s">
        <v>4932</v>
      </c>
      <c r="AS864" s="94" t="s">
        <v>6388</v>
      </c>
      <c r="AT864" s="94" t="s">
        <v>6408</v>
      </c>
      <c r="AU864" s="112">
        <v>3527</v>
      </c>
      <c r="AV864" s="112">
        <v>14.695833333333333</v>
      </c>
      <c r="AW864" s="91"/>
      <c r="AX864" s="91"/>
      <c r="AY864" s="91"/>
      <c r="AZ864" s="91"/>
      <c r="BA864" s="91"/>
      <c r="BB864" s="96"/>
      <c r="BC864" s="96"/>
      <c r="BD864" s="94"/>
      <c r="BE864" s="94" t="s">
        <v>5128</v>
      </c>
      <c r="BF864" s="90"/>
      <c r="BG864" s="90"/>
      <c r="BH864" s="90"/>
      <c r="BI864" s="90"/>
      <c r="BJ864" s="90"/>
      <c r="BK864" s="96"/>
      <c r="BL864" s="96"/>
      <c r="BM864" s="94"/>
      <c r="BN864" s="2073" t="s">
        <v>5128</v>
      </c>
      <c r="BO864" s="115">
        <v>1</v>
      </c>
      <c r="BP864" s="94"/>
      <c r="BQ864" s="94">
        <v>1</v>
      </c>
      <c r="BR864" s="94"/>
      <c r="BS864" s="94"/>
      <c r="BT864" s="94"/>
      <c r="BU864" s="94"/>
      <c r="BV864" s="94"/>
      <c r="BW864" s="94"/>
      <c r="BX864" s="94"/>
      <c r="BY864" s="115"/>
      <c r="BZ864" s="94"/>
      <c r="CA864" s="94"/>
      <c r="CB864" s="94"/>
      <c r="CC864" s="94"/>
    </row>
    <row r="865" spans="1:81" s="1971" customFormat="1" ht="16.5" customHeight="1">
      <c r="A865" s="115">
        <v>769</v>
      </c>
      <c r="B865" s="94" t="s">
        <v>2655</v>
      </c>
      <c r="C865" s="94" t="s">
        <v>2656</v>
      </c>
      <c r="D865" s="94" t="s">
        <v>5624</v>
      </c>
      <c r="E865" s="94" t="s">
        <v>4926</v>
      </c>
      <c r="F865" s="94" t="s">
        <v>6407</v>
      </c>
      <c r="G865" s="2273" t="s">
        <v>6395</v>
      </c>
      <c r="H865" s="94" t="s">
        <v>6406</v>
      </c>
      <c r="I865" s="94">
        <v>1968.05</v>
      </c>
      <c r="J865" s="94" t="s">
        <v>4993</v>
      </c>
      <c r="K865" s="94" t="s">
        <v>6405</v>
      </c>
      <c r="L865" s="94" t="s">
        <v>6404</v>
      </c>
      <c r="M865" s="94" t="s">
        <v>6403</v>
      </c>
      <c r="N865" s="94" t="s">
        <v>4953</v>
      </c>
      <c r="O865" s="94"/>
      <c r="P865" s="94" t="s">
        <v>4953</v>
      </c>
      <c r="Q865" s="91">
        <v>7353</v>
      </c>
      <c r="R865" s="91">
        <v>2834</v>
      </c>
      <c r="S865" s="91">
        <v>2226</v>
      </c>
      <c r="T865" s="91">
        <v>1981</v>
      </c>
      <c r="U865" s="91" t="s">
        <v>5072</v>
      </c>
      <c r="V865" s="91">
        <v>245</v>
      </c>
      <c r="W865" s="91">
        <v>1549</v>
      </c>
      <c r="X865" s="96" t="s">
        <v>5029</v>
      </c>
      <c r="Y865" s="91">
        <v>254</v>
      </c>
      <c r="Z865" s="91">
        <v>173</v>
      </c>
      <c r="AA865" s="91" t="s">
        <v>6402</v>
      </c>
      <c r="AB865" s="91">
        <v>477</v>
      </c>
      <c r="AC865" s="91"/>
      <c r="AD865" s="91"/>
      <c r="AE865" s="112">
        <v>42</v>
      </c>
      <c r="AF865" s="94" t="s">
        <v>6401</v>
      </c>
      <c r="AG865" s="91">
        <v>13538</v>
      </c>
      <c r="AH865" s="91">
        <v>14310</v>
      </c>
      <c r="AI865" s="94" t="s">
        <v>6400</v>
      </c>
      <c r="AJ865" s="94" t="s">
        <v>6399</v>
      </c>
      <c r="AK865" s="94" t="s">
        <v>6398</v>
      </c>
      <c r="AL865" s="115">
        <v>2</v>
      </c>
      <c r="AM865" s="94">
        <v>1</v>
      </c>
      <c r="AN865" s="94"/>
      <c r="AO865" s="94">
        <v>1</v>
      </c>
      <c r="AP865" s="94"/>
      <c r="AQ865" s="94">
        <v>122</v>
      </c>
      <c r="AR865" s="94" t="s">
        <v>4910</v>
      </c>
      <c r="AS865" s="94" t="s">
        <v>6388</v>
      </c>
      <c r="AT865" s="94" t="s">
        <v>6397</v>
      </c>
      <c r="AU865" s="91">
        <v>3655</v>
      </c>
      <c r="AV865" s="112">
        <v>29.959016393442624</v>
      </c>
      <c r="AW865" s="91"/>
      <c r="AX865" s="91"/>
      <c r="AY865" s="91"/>
      <c r="AZ865" s="91"/>
      <c r="BA865" s="91"/>
      <c r="BB865" s="96"/>
      <c r="BC865" s="96"/>
      <c r="BD865" s="94"/>
      <c r="BE865" s="94" t="s">
        <v>4908</v>
      </c>
      <c r="BF865" s="90"/>
      <c r="BG865" s="90"/>
      <c r="BH865" s="90"/>
      <c r="BI865" s="90"/>
      <c r="BJ865" s="90"/>
      <c r="BK865" s="96"/>
      <c r="BL865" s="96"/>
      <c r="BM865" s="94"/>
      <c r="BN865" s="2073" t="s">
        <v>5128</v>
      </c>
      <c r="BO865" s="115"/>
      <c r="BP865" s="94"/>
      <c r="BQ865" s="94"/>
      <c r="BR865" s="94"/>
      <c r="BS865" s="94"/>
      <c r="BT865" s="94"/>
      <c r="BU865" s="94"/>
      <c r="BV865" s="94"/>
      <c r="BW865" s="94"/>
      <c r="BX865" s="94"/>
      <c r="BY865" s="115">
        <v>2</v>
      </c>
      <c r="BZ865" s="94">
        <v>9</v>
      </c>
      <c r="CA865" s="94">
        <v>6</v>
      </c>
      <c r="CB865" s="94"/>
      <c r="CC865" s="94"/>
    </row>
    <row r="866" spans="1:81" s="1971" customFormat="1" ht="16.5" customHeight="1">
      <c r="A866" s="115">
        <v>770</v>
      </c>
      <c r="B866" s="94" t="s">
        <v>2655</v>
      </c>
      <c r="C866" s="94" t="s">
        <v>2656</v>
      </c>
      <c r="D866" s="94" t="s">
        <v>5624</v>
      </c>
      <c r="E866" s="94" t="s">
        <v>4926</v>
      </c>
      <c r="F866" s="94" t="s">
        <v>6396</v>
      </c>
      <c r="G866" s="2273" t="s">
        <v>6395</v>
      </c>
      <c r="H866" s="94" t="s">
        <v>6394</v>
      </c>
      <c r="I866" s="94" t="s">
        <v>6393</v>
      </c>
      <c r="J866" s="94" t="s">
        <v>4993</v>
      </c>
      <c r="K866" s="94" t="s">
        <v>6392</v>
      </c>
      <c r="L866" s="94" t="s">
        <v>6391</v>
      </c>
      <c r="M866" s="94"/>
      <c r="N866" s="94" t="s">
        <v>4953</v>
      </c>
      <c r="O866" s="94"/>
      <c r="P866" s="94" t="s">
        <v>4953</v>
      </c>
      <c r="Q866" s="91">
        <v>291</v>
      </c>
      <c r="R866" s="91">
        <v>608</v>
      </c>
      <c r="S866" s="91">
        <v>555</v>
      </c>
      <c r="T866" s="91">
        <v>555</v>
      </c>
      <c r="U866" s="112" t="s">
        <v>6390</v>
      </c>
      <c r="V866" s="112"/>
      <c r="W866" s="112">
        <v>166</v>
      </c>
      <c r="X866" s="117" t="s">
        <v>4935</v>
      </c>
      <c r="Y866" s="91"/>
      <c r="Z866" s="91"/>
      <c r="AA866" s="91"/>
      <c r="AB866" s="91">
        <v>53</v>
      </c>
      <c r="AC866" s="91"/>
      <c r="AD866" s="91"/>
      <c r="AE866" s="112">
        <v>30</v>
      </c>
      <c r="AF866" s="94" t="s">
        <v>6389</v>
      </c>
      <c r="AG866" s="91">
        <v>3900</v>
      </c>
      <c r="AH866" s="91">
        <v>259873</v>
      </c>
      <c r="AI866" s="94"/>
      <c r="AJ866" s="94"/>
      <c r="AK866" s="94"/>
      <c r="AL866" s="115">
        <v>1</v>
      </c>
      <c r="AM866" s="94"/>
      <c r="AN866" s="94"/>
      <c r="AO866" s="94">
        <v>1</v>
      </c>
      <c r="AP866" s="94"/>
      <c r="AQ866" s="94">
        <v>297</v>
      </c>
      <c r="AR866" s="94" t="s">
        <v>4986</v>
      </c>
      <c r="AS866" s="94" t="s">
        <v>6388</v>
      </c>
      <c r="AT866" s="94" t="s">
        <v>6387</v>
      </c>
      <c r="AU866" s="112">
        <v>2376</v>
      </c>
      <c r="AV866" s="112">
        <v>8</v>
      </c>
      <c r="AW866" s="91"/>
      <c r="AX866" s="91"/>
      <c r="AY866" s="91"/>
      <c r="AZ866" s="91"/>
      <c r="BA866" s="91"/>
      <c r="BB866" s="96"/>
      <c r="BC866" s="96"/>
      <c r="BD866" s="94"/>
      <c r="BE866" s="94" t="s">
        <v>5128</v>
      </c>
      <c r="BF866" s="90"/>
      <c r="BG866" s="90"/>
      <c r="BH866" s="90"/>
      <c r="BI866" s="90"/>
      <c r="BJ866" s="90"/>
      <c r="BK866" s="96"/>
      <c r="BL866" s="96"/>
      <c r="BM866" s="94"/>
      <c r="BN866" s="2073" t="s">
        <v>5128</v>
      </c>
      <c r="BO866" s="115"/>
      <c r="BP866" s="94"/>
      <c r="BQ866" s="94"/>
      <c r="BR866" s="94"/>
      <c r="BS866" s="94"/>
      <c r="BT866" s="94"/>
      <c r="BU866" s="94"/>
      <c r="BV866" s="94"/>
      <c r="BW866" s="94"/>
      <c r="BX866" s="94"/>
      <c r="BY866" s="115"/>
      <c r="BZ866" s="94">
        <v>2</v>
      </c>
      <c r="CA866" s="94"/>
      <c r="CB866" s="94"/>
      <c r="CC866" s="94">
        <v>8</v>
      </c>
    </row>
    <row r="867" spans="1:81" s="2049" customFormat="1" ht="16.5" customHeight="1">
      <c r="A867" s="2132"/>
      <c r="B867" s="167" t="s">
        <v>6386</v>
      </c>
      <c r="C867" s="2133"/>
      <c r="D867" s="2133">
        <v>10</v>
      </c>
      <c r="E867" s="2134"/>
      <c r="F867" s="229"/>
      <c r="G867" s="2159"/>
      <c r="H867" s="229"/>
      <c r="I867" s="229"/>
      <c r="J867" s="229"/>
      <c r="K867" s="2160"/>
      <c r="L867" s="2160"/>
      <c r="M867" s="2238"/>
      <c r="N867" s="2161"/>
      <c r="O867" s="2161"/>
      <c r="P867" s="2161"/>
      <c r="Q867" s="160"/>
      <c r="R867" s="160"/>
      <c r="S867" s="160"/>
      <c r="T867" s="160"/>
      <c r="U867" s="160"/>
      <c r="V867" s="160"/>
      <c r="W867" s="160"/>
      <c r="X867" s="162"/>
      <c r="Y867" s="160"/>
      <c r="Z867" s="160"/>
      <c r="AA867" s="160"/>
      <c r="AB867" s="160"/>
      <c r="AC867" s="160"/>
      <c r="AD867" s="160"/>
      <c r="AE867" s="160"/>
      <c r="AF867" s="317"/>
      <c r="AG867" s="160"/>
      <c r="AH867" s="160"/>
      <c r="AI867" s="162"/>
      <c r="AJ867" s="162"/>
      <c r="AK867" s="229"/>
      <c r="AL867" s="229"/>
      <c r="AM867" s="229"/>
      <c r="AN867" s="229"/>
      <c r="AO867" s="229"/>
      <c r="AP867" s="229"/>
      <c r="AQ867" s="229"/>
      <c r="AR867" s="229"/>
      <c r="AS867" s="229"/>
      <c r="AT867" s="229"/>
      <c r="AU867" s="2282"/>
      <c r="AV867" s="2282"/>
      <c r="AW867" s="160"/>
      <c r="AX867" s="160"/>
      <c r="AY867" s="160"/>
      <c r="AZ867" s="160"/>
      <c r="BA867" s="160"/>
      <c r="BB867" s="162"/>
      <c r="BC867" s="162"/>
      <c r="BD867" s="162"/>
      <c r="BE867" s="2239"/>
      <c r="BF867" s="158"/>
      <c r="BG867" s="158"/>
      <c r="BH867" s="158"/>
      <c r="BI867" s="158"/>
      <c r="BJ867" s="158"/>
      <c r="BK867" s="162"/>
      <c r="BL867" s="162"/>
      <c r="BM867" s="162"/>
      <c r="BN867" s="2240"/>
      <c r="BO867" s="229"/>
      <c r="BP867" s="229"/>
      <c r="BQ867" s="229"/>
      <c r="BR867" s="229"/>
      <c r="BS867" s="229"/>
      <c r="BT867" s="229"/>
      <c r="BU867" s="229"/>
      <c r="BV867" s="229"/>
      <c r="BW867" s="229"/>
      <c r="BX867" s="229"/>
      <c r="BY867" s="229"/>
      <c r="BZ867" s="229"/>
      <c r="CA867" s="229"/>
      <c r="CB867" s="229"/>
      <c r="CC867" s="229"/>
    </row>
    <row r="868" spans="1:81" s="2049" customFormat="1" ht="16.5" customHeight="1">
      <c r="A868" s="387"/>
      <c r="B868" s="75" t="s">
        <v>6385</v>
      </c>
      <c r="C868" s="2187"/>
      <c r="D868" s="2187">
        <v>75</v>
      </c>
      <c r="E868" s="2188"/>
      <c r="F868" s="67"/>
      <c r="G868" s="2189"/>
      <c r="H868" s="67"/>
      <c r="I868" s="67"/>
      <c r="J868" s="67"/>
      <c r="K868" s="2190"/>
      <c r="L868" s="2190"/>
      <c r="M868" s="2241"/>
      <c r="N868" s="2191"/>
      <c r="O868" s="2191"/>
      <c r="P868" s="2191"/>
      <c r="Q868" s="66"/>
      <c r="R868" s="66"/>
      <c r="S868" s="66"/>
      <c r="T868" s="66"/>
      <c r="U868" s="66"/>
      <c r="V868" s="66"/>
      <c r="W868" s="66"/>
      <c r="X868" s="68"/>
      <c r="Y868" s="66"/>
      <c r="Z868" s="66"/>
      <c r="AA868" s="66"/>
      <c r="AB868" s="66"/>
      <c r="AC868" s="66"/>
      <c r="AD868" s="66"/>
      <c r="AE868" s="66"/>
      <c r="AF868" s="2242"/>
      <c r="AG868" s="66"/>
      <c r="AH868" s="66"/>
      <c r="AI868" s="68"/>
      <c r="AJ868" s="68"/>
      <c r="AK868" s="67"/>
      <c r="AL868" s="67"/>
      <c r="AM868" s="67"/>
      <c r="AN868" s="67"/>
      <c r="AO868" s="67"/>
      <c r="AP868" s="67"/>
      <c r="AQ868" s="67"/>
      <c r="AR868" s="67"/>
      <c r="AS868" s="67"/>
      <c r="AT868" s="67"/>
      <c r="AU868" s="2286"/>
      <c r="AV868" s="2286"/>
      <c r="AW868" s="66"/>
      <c r="AX868" s="66"/>
      <c r="AY868" s="66"/>
      <c r="AZ868" s="66"/>
      <c r="BA868" s="66"/>
      <c r="BB868" s="68"/>
      <c r="BC868" s="68"/>
      <c r="BD868" s="68"/>
      <c r="BE868" s="2243"/>
      <c r="BF868" s="63"/>
      <c r="BG868" s="63"/>
      <c r="BH868" s="63"/>
      <c r="BI868" s="63"/>
      <c r="BJ868" s="63"/>
      <c r="BK868" s="68"/>
      <c r="BL868" s="68"/>
      <c r="BM868" s="68"/>
      <c r="BN868" s="2244"/>
      <c r="BO868" s="67"/>
      <c r="BP868" s="67"/>
      <c r="BQ868" s="67"/>
      <c r="BR868" s="67"/>
      <c r="BS868" s="67"/>
      <c r="BT868" s="67"/>
      <c r="BU868" s="67"/>
      <c r="BV868" s="67"/>
      <c r="BW868" s="67"/>
      <c r="BX868" s="67"/>
      <c r="BY868" s="67"/>
      <c r="BZ868" s="67"/>
      <c r="CA868" s="67"/>
      <c r="CB868" s="67"/>
      <c r="CC868" s="67"/>
    </row>
    <row r="869" spans="1:81" s="1971" customFormat="1" ht="16.5" customHeight="1">
      <c r="A869" s="492"/>
      <c r="B869" s="492" t="s">
        <v>5591</v>
      </c>
      <c r="C869" s="492"/>
      <c r="D869" s="492"/>
      <c r="E869" s="492"/>
      <c r="F869" s="492"/>
      <c r="G869" s="2245"/>
      <c r="H869" s="492"/>
      <c r="I869" s="492"/>
      <c r="J869" s="492"/>
      <c r="K869" s="492"/>
      <c r="L869" s="492"/>
      <c r="M869" s="115"/>
      <c r="N869" s="492"/>
      <c r="O869" s="492"/>
      <c r="P869" s="492"/>
      <c r="Q869" s="493"/>
      <c r="R869" s="493"/>
      <c r="S869" s="493"/>
      <c r="T869" s="493"/>
      <c r="U869" s="493"/>
      <c r="V869" s="493"/>
      <c r="W869" s="493"/>
      <c r="X869" s="1997"/>
      <c r="Y869" s="493"/>
      <c r="Z869" s="493"/>
      <c r="AA869" s="493"/>
      <c r="AB869" s="493"/>
      <c r="AC869" s="493"/>
      <c r="AD869" s="493"/>
      <c r="AE869" s="112"/>
      <c r="AF869" s="492"/>
      <c r="AG869" s="493"/>
      <c r="AH869" s="493"/>
      <c r="AI869" s="492"/>
      <c r="AJ869" s="492"/>
      <c r="AK869" s="492"/>
      <c r="AL869" s="492"/>
      <c r="AM869" s="492"/>
      <c r="AN869" s="492"/>
      <c r="AO869" s="492"/>
      <c r="AP869" s="492"/>
      <c r="AQ869" s="492"/>
      <c r="AR869" s="492"/>
      <c r="AS869" s="492"/>
      <c r="AT869" s="492"/>
      <c r="AU869" s="181"/>
      <c r="AV869" s="181"/>
      <c r="AW869" s="493"/>
      <c r="AX869" s="493"/>
      <c r="AY869" s="493"/>
      <c r="AZ869" s="493"/>
      <c r="BA869" s="493"/>
      <c r="BB869" s="1997"/>
      <c r="BC869" s="1997"/>
      <c r="BD869" s="492"/>
      <c r="BE869" s="492"/>
      <c r="BF869" s="181"/>
      <c r="BG869" s="181"/>
      <c r="BH869" s="181"/>
      <c r="BI869" s="181"/>
      <c r="BJ869" s="181"/>
      <c r="BK869" s="1997"/>
      <c r="BL869" s="1997"/>
      <c r="BM869" s="492"/>
      <c r="BN869" s="1998"/>
      <c r="BO869" s="492"/>
      <c r="BP869" s="492"/>
      <c r="BQ869" s="492"/>
      <c r="BR869" s="492"/>
      <c r="BS869" s="492"/>
      <c r="BT869" s="492"/>
      <c r="BU869" s="492"/>
      <c r="BV869" s="492"/>
      <c r="BW869" s="492"/>
      <c r="BX869" s="492"/>
      <c r="BY869" s="492"/>
      <c r="BZ869" s="492"/>
      <c r="CA869" s="492"/>
      <c r="CB869" s="492"/>
      <c r="CC869" s="492"/>
    </row>
    <row r="870" spans="1:81" s="187" customFormat="1" ht="16.5" customHeight="1">
      <c r="A870" s="240">
        <v>771</v>
      </c>
      <c r="B870" s="94" t="s">
        <v>2858</v>
      </c>
      <c r="C870" s="94" t="s">
        <v>2870</v>
      </c>
      <c r="D870" s="94" t="s">
        <v>43</v>
      </c>
      <c r="E870" s="94" t="s">
        <v>4926</v>
      </c>
      <c r="F870" s="94" t="s">
        <v>6384</v>
      </c>
      <c r="G870" s="2273" t="s">
        <v>6383</v>
      </c>
      <c r="H870" s="115" t="s">
        <v>6382</v>
      </c>
      <c r="I870" s="94" t="s">
        <v>6381</v>
      </c>
      <c r="J870" s="115" t="s">
        <v>4921</v>
      </c>
      <c r="K870" s="115" t="s">
        <v>6380</v>
      </c>
      <c r="L870" s="94" t="s">
        <v>6379</v>
      </c>
      <c r="M870" s="2217" t="s">
        <v>6378</v>
      </c>
      <c r="N870" s="94" t="s">
        <v>4993</v>
      </c>
      <c r="O870" s="2001" t="s">
        <v>5251</v>
      </c>
      <c r="P870" s="94" t="s">
        <v>4993</v>
      </c>
      <c r="Q870" s="112">
        <v>53555</v>
      </c>
      <c r="R870" s="112">
        <v>16783</v>
      </c>
      <c r="S870" s="112">
        <v>3623</v>
      </c>
      <c r="T870" s="112">
        <v>2753</v>
      </c>
      <c r="U870" s="112" t="s">
        <v>6377</v>
      </c>
      <c r="V870" s="112">
        <v>870</v>
      </c>
      <c r="W870" s="112">
        <v>2756</v>
      </c>
      <c r="X870" s="117" t="s">
        <v>5040</v>
      </c>
      <c r="Y870" s="112">
        <v>1179</v>
      </c>
      <c r="Z870" s="112">
        <v>135</v>
      </c>
      <c r="AA870" s="112">
        <v>31657</v>
      </c>
      <c r="AB870" s="112">
        <v>1782</v>
      </c>
      <c r="AC870" s="112">
        <v>30</v>
      </c>
      <c r="AD870" s="112">
        <v>113</v>
      </c>
      <c r="AE870" s="112">
        <v>166</v>
      </c>
      <c r="AF870" s="94" t="s">
        <v>6376</v>
      </c>
      <c r="AG870" s="112">
        <v>101699</v>
      </c>
      <c r="AH870" s="112">
        <v>188956</v>
      </c>
      <c r="AI870" s="94" t="s">
        <v>6375</v>
      </c>
      <c r="AJ870" s="94" t="s">
        <v>6374</v>
      </c>
      <c r="AK870" s="94" t="s">
        <v>4911</v>
      </c>
      <c r="AL870" s="94">
        <v>16</v>
      </c>
      <c r="AM870" s="94"/>
      <c r="AN870" s="94">
        <v>8</v>
      </c>
      <c r="AO870" s="94">
        <v>8</v>
      </c>
      <c r="AP870" s="94"/>
      <c r="AQ870" s="94">
        <v>287</v>
      </c>
      <c r="AR870" s="115" t="s">
        <v>4932</v>
      </c>
      <c r="AS870" s="115" t="s">
        <v>4932</v>
      </c>
      <c r="AT870" s="240" t="s">
        <v>5562</v>
      </c>
      <c r="AU870" s="109">
        <v>92790</v>
      </c>
      <c r="AV870" s="109">
        <v>323.31010452961675</v>
      </c>
      <c r="AW870" s="112"/>
      <c r="AX870" s="112"/>
      <c r="AY870" s="112"/>
      <c r="AZ870" s="112"/>
      <c r="BA870" s="112"/>
      <c r="BB870" s="94"/>
      <c r="BC870" s="94"/>
      <c r="BD870" s="94"/>
      <c r="BE870" s="94" t="s">
        <v>5128</v>
      </c>
      <c r="BF870" s="109"/>
      <c r="BG870" s="109"/>
      <c r="BH870" s="109"/>
      <c r="BI870" s="109"/>
      <c r="BJ870" s="109"/>
      <c r="BK870" s="94"/>
      <c r="BL870" s="94"/>
      <c r="BM870" s="94"/>
      <c r="BN870" s="2073" t="s">
        <v>5128</v>
      </c>
      <c r="BO870" s="115">
        <v>5</v>
      </c>
      <c r="BP870" s="94">
        <v>1</v>
      </c>
      <c r="BQ870" s="94">
        <v>4</v>
      </c>
      <c r="BR870" s="94">
        <v>1</v>
      </c>
      <c r="BS870" s="94">
        <v>19</v>
      </c>
      <c r="BT870" s="94">
        <v>18</v>
      </c>
      <c r="BU870" s="94">
        <v>30</v>
      </c>
      <c r="BV870" s="94">
        <v>1</v>
      </c>
      <c r="BW870" s="94"/>
      <c r="BX870" s="94">
        <v>44</v>
      </c>
      <c r="BY870" s="94"/>
      <c r="BZ870" s="94"/>
      <c r="CA870" s="94"/>
      <c r="CB870" s="94"/>
      <c r="CC870" s="94"/>
    </row>
    <row r="871" spans="1:81" s="187" customFormat="1" ht="16.5" customHeight="1">
      <c r="A871" s="240">
        <v>772</v>
      </c>
      <c r="B871" s="240" t="s">
        <v>2858</v>
      </c>
      <c r="C871" s="240" t="s">
        <v>2911</v>
      </c>
      <c r="D871" s="240" t="s">
        <v>43</v>
      </c>
      <c r="E871" s="115" t="s">
        <v>4926</v>
      </c>
      <c r="F871" s="115" t="s">
        <v>6373</v>
      </c>
      <c r="G871" s="1967" t="s">
        <v>6372</v>
      </c>
      <c r="H871" s="115" t="s">
        <v>6371</v>
      </c>
      <c r="I871" s="115" t="s">
        <v>6370</v>
      </c>
      <c r="J871" s="115" t="s">
        <v>4993</v>
      </c>
      <c r="K871" s="240" t="s">
        <v>6369</v>
      </c>
      <c r="L871" s="2146" t="s">
        <v>6368</v>
      </c>
      <c r="M871" s="2030" t="s">
        <v>6367</v>
      </c>
      <c r="N871" s="2001" t="s">
        <v>4953</v>
      </c>
      <c r="O871" s="2010"/>
      <c r="P871" s="2001" t="s">
        <v>4993</v>
      </c>
      <c r="Q871" s="112">
        <v>17773</v>
      </c>
      <c r="R871" s="112">
        <v>7632</v>
      </c>
      <c r="S871" s="112">
        <v>2068</v>
      </c>
      <c r="T871" s="112">
        <v>1281</v>
      </c>
      <c r="U871" s="112" t="s">
        <v>5320</v>
      </c>
      <c r="V871" s="98">
        <v>787</v>
      </c>
      <c r="W871" s="98">
        <v>1197</v>
      </c>
      <c r="X871" s="117" t="s">
        <v>4915</v>
      </c>
      <c r="Y871" s="112">
        <v>361</v>
      </c>
      <c r="Z871" s="112">
        <v>76</v>
      </c>
      <c r="AA871" s="98">
        <v>29000</v>
      </c>
      <c r="AB871" s="112">
        <v>512</v>
      </c>
      <c r="AC871" s="112">
        <v>23</v>
      </c>
      <c r="AD871" s="112">
        <v>54</v>
      </c>
      <c r="AE871" s="112" t="s">
        <v>6366</v>
      </c>
      <c r="AF871" s="94" t="s">
        <v>6365</v>
      </c>
      <c r="AG871" s="112">
        <v>92612</v>
      </c>
      <c r="AH871" s="112">
        <v>112296</v>
      </c>
      <c r="AI871" s="115" t="s">
        <v>6364</v>
      </c>
      <c r="AJ871" s="115" t="s">
        <v>6363</v>
      </c>
      <c r="AK871" s="115" t="s">
        <v>5593</v>
      </c>
      <c r="AL871" s="115">
        <v>12</v>
      </c>
      <c r="AM871" s="115">
        <v>1</v>
      </c>
      <c r="AN871" s="115">
        <v>9</v>
      </c>
      <c r="AO871" s="115">
        <v>2</v>
      </c>
      <c r="AP871" s="115"/>
      <c r="AQ871" s="115">
        <v>222</v>
      </c>
      <c r="AR871" s="115" t="s">
        <v>5050</v>
      </c>
      <c r="AS871" s="115" t="s">
        <v>5050</v>
      </c>
      <c r="AT871" s="240" t="s">
        <v>6362</v>
      </c>
      <c r="AU871" s="109">
        <v>104678</v>
      </c>
      <c r="AV871" s="109">
        <v>471.52252252252254</v>
      </c>
      <c r="AW871" s="112"/>
      <c r="AX871" s="112"/>
      <c r="AY871" s="112"/>
      <c r="AZ871" s="112"/>
      <c r="BA871" s="112"/>
      <c r="BB871" s="117"/>
      <c r="BC871" s="117"/>
      <c r="BD871" s="117"/>
      <c r="BE871" s="2002" t="s">
        <v>5128</v>
      </c>
      <c r="BF871" s="109"/>
      <c r="BG871" s="109"/>
      <c r="BH871" s="109"/>
      <c r="BI871" s="109"/>
      <c r="BJ871" s="109"/>
      <c r="BK871" s="117"/>
      <c r="BL871" s="117"/>
      <c r="BM871" s="2002"/>
      <c r="BN871" s="2003" t="s">
        <v>5128</v>
      </c>
      <c r="BO871" s="115">
        <v>6</v>
      </c>
      <c r="BP871" s="115">
        <v>1</v>
      </c>
      <c r="BQ871" s="115">
        <v>5</v>
      </c>
      <c r="BR871" s="115">
        <v>1</v>
      </c>
      <c r="BS871" s="115">
        <v>7</v>
      </c>
      <c r="BT871" s="115">
        <v>13</v>
      </c>
      <c r="BU871" s="115">
        <v>27</v>
      </c>
      <c r="BV871" s="115"/>
      <c r="BW871" s="115"/>
      <c r="BX871" s="115">
        <v>28</v>
      </c>
      <c r="BY871" s="240"/>
      <c r="BZ871" s="115"/>
      <c r="CA871" s="115"/>
      <c r="CB871" s="115"/>
      <c r="CC871" s="115"/>
    </row>
    <row r="872" spans="1:81" s="1971" customFormat="1" ht="16.5" customHeight="1">
      <c r="A872" s="505">
        <v>773</v>
      </c>
      <c r="B872" s="505" t="s">
        <v>2858</v>
      </c>
      <c r="C872" s="505" t="s">
        <v>2921</v>
      </c>
      <c r="D872" s="505" t="s">
        <v>43</v>
      </c>
      <c r="E872" s="505" t="s">
        <v>4926</v>
      </c>
      <c r="F872" s="505" t="s">
        <v>6361</v>
      </c>
      <c r="G872" s="2016" t="s">
        <v>6360</v>
      </c>
      <c r="H872" s="505" t="s">
        <v>6359</v>
      </c>
      <c r="I872" s="505" t="s">
        <v>6358</v>
      </c>
      <c r="J872" s="505" t="s">
        <v>4993</v>
      </c>
      <c r="K872" s="505" t="s">
        <v>4920</v>
      </c>
      <c r="L872" s="505" t="s">
        <v>6357</v>
      </c>
      <c r="M872" s="505" t="s">
        <v>6356</v>
      </c>
      <c r="N872" s="2018" t="s">
        <v>4953</v>
      </c>
      <c r="O872" s="505"/>
      <c r="P872" s="2018" t="s">
        <v>4953</v>
      </c>
      <c r="Q872" s="169" t="s">
        <v>6355</v>
      </c>
      <c r="R872" s="169" t="s">
        <v>6354</v>
      </c>
      <c r="S872" s="112"/>
      <c r="T872" s="112"/>
      <c r="U872" s="112"/>
      <c r="V872" s="112"/>
      <c r="W872" s="112"/>
      <c r="X872" s="117"/>
      <c r="Y872" s="112"/>
      <c r="Z872" s="112"/>
      <c r="AA872" s="112"/>
      <c r="AB872" s="112"/>
      <c r="AC872" s="112"/>
      <c r="AD872" s="112"/>
      <c r="AE872" s="112"/>
      <c r="AF872" s="505" t="s">
        <v>6353</v>
      </c>
      <c r="AG872" s="112">
        <v>5534</v>
      </c>
      <c r="AH872" s="112">
        <v>7913</v>
      </c>
      <c r="AI872" s="505" t="s">
        <v>6352</v>
      </c>
      <c r="AJ872" s="505">
        <v>4</v>
      </c>
      <c r="AK872" s="505"/>
      <c r="AL872" s="505">
        <v>2</v>
      </c>
      <c r="AM872" s="505">
        <v>1</v>
      </c>
      <c r="AN872" s="505">
        <v>1</v>
      </c>
      <c r="AO872" s="505"/>
      <c r="AP872" s="505"/>
      <c r="AQ872" s="505" t="s">
        <v>6351</v>
      </c>
      <c r="AR872" s="505"/>
      <c r="AS872" s="505"/>
      <c r="AT872" s="505" t="s">
        <v>6351</v>
      </c>
      <c r="AU872" s="254" t="s">
        <v>6351</v>
      </c>
      <c r="AV872" s="109"/>
      <c r="AW872" s="112"/>
      <c r="AX872" s="112"/>
      <c r="AY872" s="112"/>
      <c r="AZ872" s="112"/>
      <c r="BA872" s="112"/>
      <c r="BB872" s="254"/>
      <c r="BC872" s="254"/>
      <c r="BD872" s="505"/>
      <c r="BE872" s="505"/>
      <c r="BF872" s="109"/>
      <c r="BG872" s="109"/>
      <c r="BH872" s="109"/>
      <c r="BI872" s="109"/>
      <c r="BJ872" s="109"/>
      <c r="BK872" s="254"/>
      <c r="BL872" s="254"/>
      <c r="BM872" s="505"/>
      <c r="BN872" s="2186"/>
      <c r="BO872" s="505"/>
      <c r="BP872" s="505"/>
      <c r="BQ872" s="505"/>
      <c r="BR872" s="505">
        <v>2</v>
      </c>
      <c r="BS872" s="505"/>
      <c r="BT872" s="505">
        <v>4</v>
      </c>
      <c r="BU872" s="505"/>
      <c r="BV872" s="505"/>
      <c r="BW872" s="505"/>
      <c r="BX872" s="505"/>
      <c r="BY872" s="505"/>
      <c r="BZ872" s="505"/>
      <c r="CA872" s="505"/>
      <c r="CB872" s="505"/>
      <c r="CC872" s="505"/>
    </row>
    <row r="873" spans="1:81" s="2049" customFormat="1" ht="16.5" customHeight="1">
      <c r="A873" s="2132"/>
      <c r="B873" s="167" t="s">
        <v>5576</v>
      </c>
      <c r="C873" s="2133"/>
      <c r="D873" s="2133">
        <v>3</v>
      </c>
      <c r="E873" s="2134"/>
      <c r="F873" s="229"/>
      <c r="G873" s="2159"/>
      <c r="H873" s="229"/>
      <c r="I873" s="229"/>
      <c r="J873" s="229"/>
      <c r="K873" s="2160"/>
      <c r="L873" s="2160"/>
      <c r="M873" s="2238"/>
      <c r="N873" s="2161"/>
      <c r="O873" s="2161"/>
      <c r="P873" s="2161"/>
      <c r="Q873" s="160"/>
      <c r="R873" s="160"/>
      <c r="S873" s="160"/>
      <c r="T873" s="160"/>
      <c r="U873" s="160"/>
      <c r="V873" s="160"/>
      <c r="W873" s="160"/>
      <c r="X873" s="162"/>
      <c r="Y873" s="160"/>
      <c r="Z873" s="160"/>
      <c r="AA873" s="160"/>
      <c r="AB873" s="160"/>
      <c r="AC873" s="160"/>
      <c r="AD873" s="160"/>
      <c r="AE873" s="160"/>
      <c r="AF873" s="317"/>
      <c r="AG873" s="160"/>
      <c r="AH873" s="160"/>
      <c r="AI873" s="162"/>
      <c r="AJ873" s="162"/>
      <c r="AK873" s="229"/>
      <c r="AL873" s="229"/>
      <c r="AM873" s="229"/>
      <c r="AN873" s="229"/>
      <c r="AO873" s="229"/>
      <c r="AP873" s="229"/>
      <c r="AQ873" s="229"/>
      <c r="AR873" s="229"/>
      <c r="AS873" s="229"/>
      <c r="AT873" s="229"/>
      <c r="AU873" s="2282"/>
      <c r="AV873" s="2282"/>
      <c r="AW873" s="160"/>
      <c r="AX873" s="160"/>
      <c r="AY873" s="160"/>
      <c r="AZ873" s="160"/>
      <c r="BA873" s="160"/>
      <c r="BB873" s="162"/>
      <c r="BC873" s="162"/>
      <c r="BD873" s="162"/>
      <c r="BE873" s="2239"/>
      <c r="BF873" s="158"/>
      <c r="BG873" s="158"/>
      <c r="BH873" s="158"/>
      <c r="BI873" s="158"/>
      <c r="BJ873" s="158"/>
      <c r="BK873" s="162"/>
      <c r="BL873" s="162"/>
      <c r="BM873" s="162"/>
      <c r="BN873" s="2240"/>
      <c r="BO873" s="229"/>
      <c r="BP873" s="229"/>
      <c r="BQ873" s="229"/>
      <c r="BR873" s="229"/>
      <c r="BS873" s="229"/>
      <c r="BT873" s="229"/>
      <c r="BU873" s="229"/>
      <c r="BV873" s="229"/>
      <c r="BW873" s="229"/>
      <c r="BX873" s="229"/>
      <c r="BY873" s="229"/>
      <c r="BZ873" s="229"/>
      <c r="CA873" s="229"/>
      <c r="CB873" s="229"/>
      <c r="CC873" s="229"/>
    </row>
    <row r="874" spans="1:81" s="1971" customFormat="1" ht="16.5" customHeight="1">
      <c r="A874" s="115">
        <v>774</v>
      </c>
      <c r="B874" s="115" t="s">
        <v>5591</v>
      </c>
      <c r="C874" s="115" t="s">
        <v>5673</v>
      </c>
      <c r="D874" s="115" t="s">
        <v>5426</v>
      </c>
      <c r="E874" s="115" t="s">
        <v>4944</v>
      </c>
      <c r="F874" s="115" t="s">
        <v>6350</v>
      </c>
      <c r="G874" s="2456" t="s">
        <v>6349</v>
      </c>
      <c r="H874" s="115" t="s">
        <v>6348</v>
      </c>
      <c r="I874" s="115" t="s">
        <v>6347</v>
      </c>
      <c r="J874" s="115" t="s">
        <v>4921</v>
      </c>
      <c r="K874" s="115" t="s">
        <v>6324</v>
      </c>
      <c r="L874" s="2013" t="s">
        <v>6346</v>
      </c>
      <c r="M874" s="2000" t="s">
        <v>6345</v>
      </c>
      <c r="N874" s="2001" t="s">
        <v>4917</v>
      </c>
      <c r="O874" s="2001"/>
      <c r="P874" s="2001" t="s">
        <v>4917</v>
      </c>
      <c r="Q874" s="112">
        <v>18960</v>
      </c>
      <c r="R874" s="112">
        <v>2679.79</v>
      </c>
      <c r="S874" s="98">
        <v>2577</v>
      </c>
      <c r="T874" s="112">
        <v>2577</v>
      </c>
      <c r="U874" s="112"/>
      <c r="V874" s="112"/>
      <c r="W874" s="112">
        <v>56</v>
      </c>
      <c r="X874" s="117" t="s">
        <v>4935</v>
      </c>
      <c r="Y874" s="112">
        <v>1150</v>
      </c>
      <c r="Z874" s="112"/>
      <c r="AA874" s="112"/>
      <c r="AB874" s="112">
        <v>82</v>
      </c>
      <c r="AC874" s="112">
        <v>6</v>
      </c>
      <c r="AD874" s="112">
        <v>181</v>
      </c>
      <c r="AE874" s="112">
        <v>120</v>
      </c>
      <c r="AF874" s="94" t="s">
        <v>6344</v>
      </c>
      <c r="AG874" s="112">
        <v>2210</v>
      </c>
      <c r="AH874" s="112">
        <v>2120</v>
      </c>
      <c r="AI874" s="115"/>
      <c r="AJ874" s="115"/>
      <c r="AK874" s="115"/>
      <c r="AL874" s="115"/>
      <c r="AM874" s="115"/>
      <c r="AN874" s="115"/>
      <c r="AO874" s="115"/>
      <c r="AP874" s="115"/>
      <c r="AQ874" s="115">
        <v>310</v>
      </c>
      <c r="AR874" s="115" t="s">
        <v>4932</v>
      </c>
      <c r="AS874" s="115" t="s">
        <v>4932</v>
      </c>
      <c r="AT874" s="115" t="s">
        <v>5895</v>
      </c>
      <c r="AU874" s="185">
        <v>124829</v>
      </c>
      <c r="AV874" s="109">
        <v>402.67419354838711</v>
      </c>
      <c r="AW874" s="112">
        <v>3000</v>
      </c>
      <c r="AX874" s="112" t="s">
        <v>4936</v>
      </c>
      <c r="AY874" s="112">
        <v>1000</v>
      </c>
      <c r="AZ874" s="112">
        <v>2000</v>
      </c>
      <c r="BA874" s="112">
        <v>3000</v>
      </c>
      <c r="BB874" s="117" t="s">
        <v>6343</v>
      </c>
      <c r="BC874" s="117"/>
      <c r="BD874" s="117" t="s">
        <v>6342</v>
      </c>
      <c r="BE874" s="2002" t="s">
        <v>6341</v>
      </c>
      <c r="BF874" s="109"/>
      <c r="BG874" s="109"/>
      <c r="BH874" s="109"/>
      <c r="BI874" s="109"/>
      <c r="BJ874" s="109"/>
      <c r="BK874" s="117"/>
      <c r="BL874" s="117"/>
      <c r="BM874" s="2002"/>
      <c r="BN874" s="2003"/>
      <c r="BO874" s="115"/>
      <c r="BP874" s="115"/>
      <c r="BQ874" s="115"/>
      <c r="BR874" s="115">
        <v>2</v>
      </c>
      <c r="BS874" s="115"/>
      <c r="BT874" s="115"/>
      <c r="BU874" s="115">
        <v>7</v>
      </c>
      <c r="BV874" s="115"/>
      <c r="BW874" s="115"/>
      <c r="BX874" s="115"/>
      <c r="BY874" s="240"/>
      <c r="BZ874" s="115"/>
      <c r="CA874" s="115"/>
      <c r="CB874" s="115"/>
      <c r="CC874" s="115"/>
    </row>
    <row r="875" spans="1:81" s="1971" customFormat="1" ht="16.5" customHeight="1">
      <c r="A875" s="115">
        <v>775</v>
      </c>
      <c r="B875" s="115" t="s">
        <v>5591</v>
      </c>
      <c r="C875" s="115" t="s">
        <v>6340</v>
      </c>
      <c r="D875" s="115" t="s">
        <v>5426</v>
      </c>
      <c r="E875" s="115" t="s">
        <v>4944</v>
      </c>
      <c r="F875" s="115" t="s">
        <v>6339</v>
      </c>
      <c r="G875" s="1967" t="s">
        <v>6338</v>
      </c>
      <c r="H875" s="115" t="s">
        <v>6337</v>
      </c>
      <c r="I875" s="115" t="s">
        <v>6336</v>
      </c>
      <c r="J875" s="115" t="s">
        <v>4921</v>
      </c>
      <c r="K875" s="2013" t="s">
        <v>9017</v>
      </c>
      <c r="L875" s="2013" t="s">
        <v>6335</v>
      </c>
      <c r="M875" s="2000" t="s">
        <v>6334</v>
      </c>
      <c r="N875" s="2001" t="s">
        <v>4953</v>
      </c>
      <c r="O875" s="2001"/>
      <c r="P875" s="2001" t="s">
        <v>4917</v>
      </c>
      <c r="Q875" s="112">
        <v>15578</v>
      </c>
      <c r="R875" s="112">
        <v>1532</v>
      </c>
      <c r="S875" s="112">
        <v>1089</v>
      </c>
      <c r="T875" s="112">
        <v>846</v>
      </c>
      <c r="U875" s="112" t="s">
        <v>5141</v>
      </c>
      <c r="V875" s="112">
        <v>243</v>
      </c>
      <c r="W875" s="112">
        <v>100</v>
      </c>
      <c r="X875" s="117" t="s">
        <v>4935</v>
      </c>
      <c r="Y875" s="112">
        <v>134</v>
      </c>
      <c r="Z875" s="112">
        <v>36</v>
      </c>
      <c r="AA875" s="112">
        <v>3600</v>
      </c>
      <c r="AB875" s="112">
        <v>36</v>
      </c>
      <c r="AC875" s="112"/>
      <c r="AD875" s="112"/>
      <c r="AE875" s="112">
        <v>10</v>
      </c>
      <c r="AF875" s="94" t="s">
        <v>6333</v>
      </c>
      <c r="AG875" s="112">
        <v>8</v>
      </c>
      <c r="AH875" s="112">
        <v>1361</v>
      </c>
      <c r="AI875" s="115" t="s">
        <v>6332</v>
      </c>
      <c r="AJ875" s="115" t="s">
        <v>6331</v>
      </c>
      <c r="AK875" s="115" t="s">
        <v>4950</v>
      </c>
      <c r="AL875" s="115">
        <v>2</v>
      </c>
      <c r="AM875" s="115">
        <v>1</v>
      </c>
      <c r="AN875" s="115"/>
      <c r="AO875" s="115"/>
      <c r="AP875" s="115">
        <v>1</v>
      </c>
      <c r="AQ875" s="115">
        <v>293</v>
      </c>
      <c r="AR875" s="115" t="s">
        <v>14150</v>
      </c>
      <c r="AS875" s="115" t="s">
        <v>14149</v>
      </c>
      <c r="AT875" s="115" t="s">
        <v>6330</v>
      </c>
      <c r="AU875" s="185">
        <v>8850</v>
      </c>
      <c r="AV875" s="109">
        <v>30.204778156996586</v>
      </c>
      <c r="AW875" s="112"/>
      <c r="AX875" s="112"/>
      <c r="AY875" s="112"/>
      <c r="AZ875" s="112"/>
      <c r="BA875" s="112"/>
      <c r="BB875" s="117"/>
      <c r="BC875" s="117"/>
      <c r="BD875" s="117"/>
      <c r="BE875" s="2002" t="s">
        <v>4908</v>
      </c>
      <c r="BF875" s="109"/>
      <c r="BG875" s="109"/>
      <c r="BH875" s="109"/>
      <c r="BI875" s="109"/>
      <c r="BJ875" s="109"/>
      <c r="BK875" s="117"/>
      <c r="BL875" s="117"/>
      <c r="BM875" s="2002"/>
      <c r="BN875" s="2003" t="s">
        <v>4908</v>
      </c>
      <c r="BO875" s="115">
        <v>2</v>
      </c>
      <c r="BP875" s="115"/>
      <c r="BQ875" s="115">
        <v>2</v>
      </c>
      <c r="BR875" s="115"/>
      <c r="BS875" s="115"/>
      <c r="BT875" s="115"/>
      <c r="BU875" s="115">
        <v>1</v>
      </c>
      <c r="BV875" s="115">
        <v>1</v>
      </c>
      <c r="BW875" s="115"/>
      <c r="BX875" s="115" t="s">
        <v>6329</v>
      </c>
      <c r="BY875" s="240"/>
      <c r="BZ875" s="115"/>
      <c r="CA875" s="115"/>
      <c r="CB875" s="115"/>
      <c r="CC875" s="115"/>
    </row>
    <row r="876" spans="1:81" s="1971" customFormat="1" ht="16.5" customHeight="1">
      <c r="A876" s="115">
        <v>776</v>
      </c>
      <c r="B876" s="115" t="s">
        <v>5591</v>
      </c>
      <c r="C876" s="115" t="s">
        <v>5602</v>
      </c>
      <c r="D876" s="115" t="s">
        <v>5426</v>
      </c>
      <c r="E876" s="115" t="s">
        <v>4944</v>
      </c>
      <c r="F876" s="115" t="s">
        <v>6328</v>
      </c>
      <c r="G876" s="1967" t="s">
        <v>6327</v>
      </c>
      <c r="H876" s="115" t="s">
        <v>6326</v>
      </c>
      <c r="I876" s="115" t="s">
        <v>6325</v>
      </c>
      <c r="J876" s="115" t="s">
        <v>4993</v>
      </c>
      <c r="K876" s="2013" t="s">
        <v>6324</v>
      </c>
      <c r="L876" s="2013" t="s">
        <v>6323</v>
      </c>
      <c r="M876" s="2457" t="s">
        <v>6322</v>
      </c>
      <c r="N876" s="2001" t="s">
        <v>4917</v>
      </c>
      <c r="O876" s="2001"/>
      <c r="P876" s="2001" t="s">
        <v>4921</v>
      </c>
      <c r="Q876" s="112">
        <v>54734</v>
      </c>
      <c r="R876" s="112">
        <v>5857</v>
      </c>
      <c r="S876" s="112">
        <v>2600</v>
      </c>
      <c r="T876" s="112">
        <v>2494</v>
      </c>
      <c r="U876" s="112" t="s">
        <v>6321</v>
      </c>
      <c r="V876" s="112">
        <v>106</v>
      </c>
      <c r="W876" s="112">
        <v>236</v>
      </c>
      <c r="X876" s="117" t="s">
        <v>4935</v>
      </c>
      <c r="Y876" s="112">
        <v>202</v>
      </c>
      <c r="Z876" s="112">
        <v>148</v>
      </c>
      <c r="AA876" s="112">
        <v>300</v>
      </c>
      <c r="AB876" s="112">
        <v>66</v>
      </c>
      <c r="AC876" s="112"/>
      <c r="AD876" s="112"/>
      <c r="AE876" s="112">
        <v>382</v>
      </c>
      <c r="AF876" s="94" t="s">
        <v>6320</v>
      </c>
      <c r="AG876" s="112">
        <v>1225</v>
      </c>
      <c r="AH876" s="112">
        <v>3215</v>
      </c>
      <c r="AI876" s="115"/>
      <c r="AJ876" s="115"/>
      <c r="AK876" s="115" t="s">
        <v>6319</v>
      </c>
      <c r="AL876" s="115">
        <v>20</v>
      </c>
      <c r="AM876" s="115">
        <v>9</v>
      </c>
      <c r="AN876" s="115">
        <v>2</v>
      </c>
      <c r="AO876" s="115">
        <v>9</v>
      </c>
      <c r="AP876" s="115"/>
      <c r="AQ876" s="115">
        <v>309</v>
      </c>
      <c r="AR876" s="115" t="s">
        <v>14142</v>
      </c>
      <c r="AS876" s="115" t="s">
        <v>14142</v>
      </c>
      <c r="AT876" s="115" t="s">
        <v>6318</v>
      </c>
      <c r="AU876" s="185">
        <v>200208</v>
      </c>
      <c r="AV876" s="109">
        <v>647.92233009708741</v>
      </c>
      <c r="AW876" s="112">
        <v>1500</v>
      </c>
      <c r="AX876" s="112" t="s">
        <v>4936</v>
      </c>
      <c r="AY876" s="112">
        <v>500</v>
      </c>
      <c r="AZ876" s="112">
        <v>1000</v>
      </c>
      <c r="BA876" s="112">
        <v>1500</v>
      </c>
      <c r="BB876" s="117">
        <v>20</v>
      </c>
      <c r="BC876" s="117">
        <v>50</v>
      </c>
      <c r="BD876" s="117" t="s">
        <v>6317</v>
      </c>
      <c r="BE876" s="2002" t="s">
        <v>6316</v>
      </c>
      <c r="BF876" s="109"/>
      <c r="BG876" s="109"/>
      <c r="BH876" s="109"/>
      <c r="BI876" s="109"/>
      <c r="BJ876" s="109"/>
      <c r="BK876" s="117"/>
      <c r="BL876" s="117"/>
      <c r="BM876" s="2002"/>
      <c r="BN876" s="2003"/>
      <c r="BO876" s="115">
        <v>1</v>
      </c>
      <c r="BP876" s="115"/>
      <c r="BQ876" s="115">
        <v>1</v>
      </c>
      <c r="BR876" s="115"/>
      <c r="BS876" s="115"/>
      <c r="BT876" s="115">
        <v>4</v>
      </c>
      <c r="BU876" s="115">
        <v>7</v>
      </c>
      <c r="BV876" s="115"/>
      <c r="BW876" s="115"/>
      <c r="BX876" s="115"/>
      <c r="BY876" s="240"/>
      <c r="BZ876" s="115"/>
      <c r="CA876" s="115"/>
      <c r="CB876" s="115"/>
      <c r="CC876" s="115"/>
    </row>
    <row r="877" spans="1:81" s="187" customFormat="1" ht="16.5" customHeight="1">
      <c r="A877" s="115">
        <v>777</v>
      </c>
      <c r="B877" s="115" t="s">
        <v>5591</v>
      </c>
      <c r="C877" s="115" t="s">
        <v>6283</v>
      </c>
      <c r="D877" s="115" t="s">
        <v>5426</v>
      </c>
      <c r="E877" s="115" t="s">
        <v>4926</v>
      </c>
      <c r="F877" s="240" t="s">
        <v>6315</v>
      </c>
      <c r="G877" s="1967" t="s">
        <v>6314</v>
      </c>
      <c r="H877" s="115" t="s">
        <v>6313</v>
      </c>
      <c r="I877" s="115" t="s">
        <v>6312</v>
      </c>
      <c r="J877" s="115" t="s">
        <v>4921</v>
      </c>
      <c r="K877" s="2013" t="s">
        <v>6311</v>
      </c>
      <c r="L877" s="2013" t="s">
        <v>6310</v>
      </c>
      <c r="M877" s="94" t="s">
        <v>6309</v>
      </c>
      <c r="N877" s="94" t="s">
        <v>4953</v>
      </c>
      <c r="O877" s="2001"/>
      <c r="P877" s="2001" t="s">
        <v>4917</v>
      </c>
      <c r="Q877" s="112">
        <v>57081</v>
      </c>
      <c r="R877" s="112">
        <v>3462</v>
      </c>
      <c r="S877" s="112">
        <v>1447</v>
      </c>
      <c r="T877" s="112">
        <v>1341</v>
      </c>
      <c r="U877" s="173" t="s">
        <v>6081</v>
      </c>
      <c r="V877" s="112">
        <v>106</v>
      </c>
      <c r="W877" s="112">
        <v>373</v>
      </c>
      <c r="X877" s="117" t="s">
        <v>4935</v>
      </c>
      <c r="Y877" s="112">
        <v>67</v>
      </c>
      <c r="Z877" s="112">
        <v>36</v>
      </c>
      <c r="AA877" s="112">
        <v>949</v>
      </c>
      <c r="AB877" s="112">
        <v>46</v>
      </c>
      <c r="AC877" s="112">
        <v>932</v>
      </c>
      <c r="AD877" s="112">
        <v>152</v>
      </c>
      <c r="AE877" s="112">
        <v>255</v>
      </c>
      <c r="AF877" s="94" t="s">
        <v>6308</v>
      </c>
      <c r="AG877" s="112">
        <v>169</v>
      </c>
      <c r="AH877" s="112">
        <v>169</v>
      </c>
      <c r="AI877" s="115"/>
      <c r="AJ877" s="115"/>
      <c r="AK877" s="115" t="s">
        <v>4950</v>
      </c>
      <c r="AL877" s="115">
        <v>3</v>
      </c>
      <c r="AM877" s="115"/>
      <c r="AN877" s="115">
        <v>1</v>
      </c>
      <c r="AO877" s="115"/>
      <c r="AP877" s="115">
        <v>2</v>
      </c>
      <c r="AQ877" s="115">
        <v>201</v>
      </c>
      <c r="AR877" s="115" t="s">
        <v>14148</v>
      </c>
      <c r="AS877" s="115" t="s">
        <v>14148</v>
      </c>
      <c r="AT877" s="115" t="s">
        <v>6307</v>
      </c>
      <c r="AU877" s="109">
        <v>105249</v>
      </c>
      <c r="AV877" s="109">
        <v>523.62686567164178</v>
      </c>
      <c r="AW877" s="112">
        <v>3000</v>
      </c>
      <c r="AX877" s="112">
        <v>1500</v>
      </c>
      <c r="AY877" s="112">
        <v>1500</v>
      </c>
      <c r="AZ877" s="112">
        <v>2000</v>
      </c>
      <c r="BA877" s="112">
        <v>3000</v>
      </c>
      <c r="BB877" s="117" t="s">
        <v>6306</v>
      </c>
      <c r="BC877" s="117"/>
      <c r="BD877" s="117" t="s">
        <v>6305</v>
      </c>
      <c r="BE877" s="2002" t="s">
        <v>6304</v>
      </c>
      <c r="BF877" s="90"/>
      <c r="BG877" s="90"/>
      <c r="BH877" s="90"/>
      <c r="BI877" s="90"/>
      <c r="BJ877" s="90"/>
      <c r="BK877" s="96"/>
      <c r="BL877" s="96"/>
      <c r="BM877" s="2024"/>
      <c r="BN877" s="2003" t="s">
        <v>4908</v>
      </c>
      <c r="BO877" s="115">
        <v>1</v>
      </c>
      <c r="BP877" s="115"/>
      <c r="BQ877" s="115">
        <v>1</v>
      </c>
      <c r="BR877" s="115"/>
      <c r="BS877" s="115"/>
      <c r="BT877" s="115">
        <v>9</v>
      </c>
      <c r="BU877" s="115">
        <v>3</v>
      </c>
      <c r="BV877" s="115">
        <v>20</v>
      </c>
      <c r="BW877" s="115"/>
      <c r="BX877" s="115">
        <v>7</v>
      </c>
      <c r="BY877" s="240"/>
      <c r="BZ877" s="240"/>
      <c r="CA877" s="240"/>
      <c r="CB877" s="240"/>
      <c r="CC877" s="240"/>
    </row>
    <row r="878" spans="1:81" s="187" customFormat="1" ht="16.5" customHeight="1">
      <c r="A878" s="115">
        <v>778</v>
      </c>
      <c r="B878" s="115" t="s">
        <v>5591</v>
      </c>
      <c r="C878" s="115" t="s">
        <v>6283</v>
      </c>
      <c r="D878" s="115" t="s">
        <v>5426</v>
      </c>
      <c r="E878" s="115" t="s">
        <v>4944</v>
      </c>
      <c r="F878" s="240" t="s">
        <v>6303</v>
      </c>
      <c r="G878" s="1967" t="s">
        <v>6302</v>
      </c>
      <c r="H878" s="115" t="s">
        <v>6301</v>
      </c>
      <c r="I878" s="115" t="s">
        <v>6300</v>
      </c>
      <c r="J878" s="115" t="s">
        <v>4921</v>
      </c>
      <c r="K878" s="2013" t="s">
        <v>6299</v>
      </c>
      <c r="L878" s="2013" t="s">
        <v>6298</v>
      </c>
      <c r="M878" s="94" t="s">
        <v>6297</v>
      </c>
      <c r="N878" s="2001" t="s">
        <v>4953</v>
      </c>
      <c r="O878" s="2001"/>
      <c r="P878" s="2001" t="s">
        <v>4917</v>
      </c>
      <c r="Q878" s="112">
        <v>6347</v>
      </c>
      <c r="R878" s="112">
        <v>4536</v>
      </c>
      <c r="S878" s="112">
        <v>1006</v>
      </c>
      <c r="T878" s="112">
        <v>626</v>
      </c>
      <c r="U878" s="112" t="s">
        <v>6275</v>
      </c>
      <c r="V878" s="112">
        <v>380</v>
      </c>
      <c r="W878" s="112">
        <v>219</v>
      </c>
      <c r="X878" s="117" t="s">
        <v>5639</v>
      </c>
      <c r="Y878" s="112">
        <v>162</v>
      </c>
      <c r="Z878" s="112">
        <v>80</v>
      </c>
      <c r="AA878" s="112">
        <v>2962</v>
      </c>
      <c r="AB878" s="112">
        <v>75</v>
      </c>
      <c r="AC878" s="112"/>
      <c r="AD878" s="112"/>
      <c r="AE878" s="112">
        <v>41</v>
      </c>
      <c r="AF878" s="94" t="s">
        <v>6296</v>
      </c>
      <c r="AG878" s="112">
        <v>2307</v>
      </c>
      <c r="AH878" s="112">
        <v>2607</v>
      </c>
      <c r="AI878" s="115" t="s">
        <v>6295</v>
      </c>
      <c r="AJ878" s="115" t="s">
        <v>6294</v>
      </c>
      <c r="AK878" s="115" t="s">
        <v>4950</v>
      </c>
      <c r="AL878" s="115">
        <v>1</v>
      </c>
      <c r="AM878" s="115"/>
      <c r="AN878" s="115"/>
      <c r="AO878" s="115">
        <v>1</v>
      </c>
      <c r="AP878" s="115"/>
      <c r="AQ878" s="115">
        <v>285</v>
      </c>
      <c r="AR878" s="115" t="s">
        <v>14148</v>
      </c>
      <c r="AS878" s="115" t="s">
        <v>14148</v>
      </c>
      <c r="AT878" s="115" t="s">
        <v>6293</v>
      </c>
      <c r="AU878" s="109">
        <v>18852</v>
      </c>
      <c r="AV878" s="109">
        <v>66.147368421052633</v>
      </c>
      <c r="AW878" s="112"/>
      <c r="AX878" s="112"/>
      <c r="AY878" s="112"/>
      <c r="AZ878" s="112"/>
      <c r="BA878" s="112"/>
      <c r="BB878" s="117"/>
      <c r="BC878" s="117"/>
      <c r="BD878" s="117"/>
      <c r="BE878" s="2002" t="s">
        <v>4908</v>
      </c>
      <c r="BF878" s="109"/>
      <c r="BG878" s="109"/>
      <c r="BH878" s="109"/>
      <c r="BI878" s="109"/>
      <c r="BJ878" s="109"/>
      <c r="BK878" s="117"/>
      <c r="BL878" s="117"/>
      <c r="BM878" s="2002"/>
      <c r="BN878" s="2003" t="s">
        <v>4908</v>
      </c>
      <c r="BO878" s="115">
        <v>1</v>
      </c>
      <c r="BP878" s="115"/>
      <c r="BQ878" s="115">
        <v>1</v>
      </c>
      <c r="BR878" s="115"/>
      <c r="BS878" s="115"/>
      <c r="BT878" s="115">
        <v>2</v>
      </c>
      <c r="BU878" s="115"/>
      <c r="BV878" s="115">
        <v>1</v>
      </c>
      <c r="BW878" s="115"/>
      <c r="BX878" s="115"/>
      <c r="BY878" s="115"/>
      <c r="BZ878" s="115"/>
      <c r="CA878" s="115"/>
      <c r="CB878" s="115"/>
      <c r="CC878" s="117"/>
    </row>
    <row r="879" spans="1:81" s="187" customFormat="1" ht="16.5" customHeight="1">
      <c r="A879" s="115">
        <v>779</v>
      </c>
      <c r="B879" s="240" t="s">
        <v>2858</v>
      </c>
      <c r="C879" s="240" t="s">
        <v>1846</v>
      </c>
      <c r="D879" s="240" t="s">
        <v>5986</v>
      </c>
      <c r="E879" s="115" t="s">
        <v>5429</v>
      </c>
      <c r="F879" s="115" t="s">
        <v>6292</v>
      </c>
      <c r="G879" s="1967" t="s">
        <v>6288</v>
      </c>
      <c r="H879" s="115" t="s">
        <v>6287</v>
      </c>
      <c r="I879" s="115" t="s">
        <v>6291</v>
      </c>
      <c r="J879" s="115" t="s">
        <v>4953</v>
      </c>
      <c r="K879" s="2013" t="s">
        <v>5429</v>
      </c>
      <c r="L879" s="2013" t="s">
        <v>5429</v>
      </c>
      <c r="M879" s="2330" t="s">
        <v>6285</v>
      </c>
      <c r="N879" s="2001" t="s">
        <v>4953</v>
      </c>
      <c r="O879" s="2001"/>
      <c r="P879" s="2001" t="s">
        <v>4917</v>
      </c>
      <c r="Q879" s="112">
        <v>14440</v>
      </c>
      <c r="R879" s="112">
        <v>763</v>
      </c>
      <c r="S879" s="112">
        <v>763</v>
      </c>
      <c r="T879" s="112">
        <v>763</v>
      </c>
      <c r="U879" s="112" t="s">
        <v>5141</v>
      </c>
      <c r="V879" s="112"/>
      <c r="W879" s="112"/>
      <c r="X879" s="117"/>
      <c r="Y879" s="112"/>
      <c r="Z879" s="112"/>
      <c r="AA879" s="112"/>
      <c r="AB879" s="112"/>
      <c r="AC879" s="112"/>
      <c r="AD879" s="112"/>
      <c r="AE879" s="112">
        <v>200</v>
      </c>
      <c r="AF879" s="94" t="s">
        <v>6290</v>
      </c>
      <c r="AG879" s="112"/>
      <c r="AH879" s="112">
        <v>1714</v>
      </c>
      <c r="AI879" s="115"/>
      <c r="AJ879" s="115"/>
      <c r="AK879" s="115"/>
      <c r="AL879" s="115"/>
      <c r="AM879" s="115"/>
      <c r="AN879" s="115"/>
      <c r="AO879" s="115"/>
      <c r="AP879" s="115"/>
      <c r="AQ879" s="115">
        <v>288</v>
      </c>
      <c r="AR879" s="115" t="s">
        <v>14148</v>
      </c>
      <c r="AS879" s="115" t="s">
        <v>14148</v>
      </c>
      <c r="AT879" s="115" t="s">
        <v>5193</v>
      </c>
      <c r="AU879" s="109">
        <v>630046</v>
      </c>
      <c r="AV879" s="109">
        <v>2187.6597222222222</v>
      </c>
      <c r="AW879" s="112"/>
      <c r="AX879" s="112"/>
      <c r="AY879" s="112"/>
      <c r="AZ879" s="112"/>
      <c r="BA879" s="112"/>
      <c r="BB879" s="117"/>
      <c r="BC879" s="117"/>
      <c r="BD879" s="117"/>
      <c r="BE879" s="2002" t="s">
        <v>4908</v>
      </c>
      <c r="BF879" s="109"/>
      <c r="BG879" s="109"/>
      <c r="BH879" s="109"/>
      <c r="BI879" s="109"/>
      <c r="BJ879" s="109"/>
      <c r="BK879" s="117"/>
      <c r="BL879" s="117"/>
      <c r="BM879" s="2002"/>
      <c r="BN879" s="2003"/>
      <c r="BO879" s="115"/>
      <c r="BP879" s="115"/>
      <c r="BQ879" s="115"/>
      <c r="BR879" s="115"/>
      <c r="BS879" s="115"/>
      <c r="BT879" s="115">
        <v>1</v>
      </c>
      <c r="BU879" s="115"/>
      <c r="BV879" s="115"/>
      <c r="BW879" s="115"/>
      <c r="BX879" s="115"/>
      <c r="BY879" s="240"/>
      <c r="BZ879" s="115"/>
      <c r="CA879" s="115"/>
      <c r="CB879" s="115"/>
      <c r="CC879" s="115"/>
    </row>
    <row r="880" spans="1:81" s="187" customFormat="1" ht="16.5" customHeight="1">
      <c r="A880" s="115">
        <v>780</v>
      </c>
      <c r="B880" s="240" t="s">
        <v>2858</v>
      </c>
      <c r="C880" s="240" t="s">
        <v>1846</v>
      </c>
      <c r="D880" s="240" t="s">
        <v>5986</v>
      </c>
      <c r="E880" s="115" t="s">
        <v>5429</v>
      </c>
      <c r="F880" s="115" t="s">
        <v>6289</v>
      </c>
      <c r="G880" s="1967" t="s">
        <v>6288</v>
      </c>
      <c r="H880" s="115" t="s">
        <v>6287</v>
      </c>
      <c r="I880" s="115" t="s">
        <v>6286</v>
      </c>
      <c r="J880" s="115" t="s">
        <v>4953</v>
      </c>
      <c r="K880" s="2013" t="s">
        <v>5429</v>
      </c>
      <c r="L880" s="2013" t="s">
        <v>5429</v>
      </c>
      <c r="M880" s="2330" t="s">
        <v>6285</v>
      </c>
      <c r="N880" s="2001" t="s">
        <v>4953</v>
      </c>
      <c r="O880" s="2001"/>
      <c r="P880" s="2001" t="s">
        <v>4917</v>
      </c>
      <c r="Q880" s="112">
        <v>1577</v>
      </c>
      <c r="R880" s="112">
        <v>863</v>
      </c>
      <c r="S880" s="112">
        <v>863</v>
      </c>
      <c r="T880" s="112">
        <v>863</v>
      </c>
      <c r="U880" s="112" t="s">
        <v>5141</v>
      </c>
      <c r="V880" s="112"/>
      <c r="W880" s="112">
        <v>85</v>
      </c>
      <c r="X880" s="117" t="s">
        <v>4935</v>
      </c>
      <c r="Y880" s="112"/>
      <c r="Z880" s="112"/>
      <c r="AA880" s="112"/>
      <c r="AB880" s="112"/>
      <c r="AC880" s="112"/>
      <c r="AD880" s="112"/>
      <c r="AE880" s="112">
        <v>200</v>
      </c>
      <c r="AF880" s="94" t="s">
        <v>6284</v>
      </c>
      <c r="AG880" s="112"/>
      <c r="AH880" s="112">
        <v>287</v>
      </c>
      <c r="AI880" s="115"/>
      <c r="AJ880" s="115"/>
      <c r="AK880" s="115"/>
      <c r="AL880" s="115"/>
      <c r="AM880" s="115"/>
      <c r="AN880" s="115"/>
      <c r="AO880" s="115"/>
      <c r="AP880" s="115"/>
      <c r="AQ880" s="115">
        <v>288</v>
      </c>
      <c r="AR880" s="115" t="s">
        <v>14148</v>
      </c>
      <c r="AS880" s="115" t="s">
        <v>14148</v>
      </c>
      <c r="AT880" s="115" t="s">
        <v>5193</v>
      </c>
      <c r="AU880" s="109">
        <v>630046</v>
      </c>
      <c r="AV880" s="109">
        <v>2187.6597222222222</v>
      </c>
      <c r="AW880" s="112"/>
      <c r="AX880" s="112"/>
      <c r="AY880" s="112"/>
      <c r="AZ880" s="112"/>
      <c r="BA880" s="112"/>
      <c r="BB880" s="117"/>
      <c r="BC880" s="117"/>
      <c r="BD880" s="117"/>
      <c r="BE880" s="2002" t="s">
        <v>4908</v>
      </c>
      <c r="BF880" s="109"/>
      <c r="BG880" s="109"/>
      <c r="BH880" s="109"/>
      <c r="BI880" s="109"/>
      <c r="BJ880" s="109"/>
      <c r="BK880" s="117"/>
      <c r="BL880" s="117"/>
      <c r="BM880" s="2002"/>
      <c r="BN880" s="2003"/>
      <c r="BO880" s="115"/>
      <c r="BP880" s="115"/>
      <c r="BQ880" s="115"/>
      <c r="BR880" s="115"/>
      <c r="BS880" s="115"/>
      <c r="BT880" s="115">
        <v>1</v>
      </c>
      <c r="BU880" s="115"/>
      <c r="BV880" s="115"/>
      <c r="BW880" s="115"/>
      <c r="BX880" s="115"/>
      <c r="BY880" s="240"/>
      <c r="BZ880" s="115"/>
      <c r="CA880" s="115"/>
      <c r="CB880" s="115"/>
      <c r="CC880" s="115"/>
    </row>
    <row r="881" spans="1:81" s="187" customFormat="1" ht="16.5" customHeight="1">
      <c r="A881" s="115">
        <v>781</v>
      </c>
      <c r="B881" s="115" t="s">
        <v>5591</v>
      </c>
      <c r="C881" s="115" t="s">
        <v>6283</v>
      </c>
      <c r="D881" s="115" t="s">
        <v>5426</v>
      </c>
      <c r="E881" s="115" t="s">
        <v>4944</v>
      </c>
      <c r="F881" s="186" t="s">
        <v>6282</v>
      </c>
      <c r="G881" s="1999" t="s">
        <v>6281</v>
      </c>
      <c r="H881" s="186" t="s">
        <v>6280</v>
      </c>
      <c r="I881" s="186" t="s">
        <v>6279</v>
      </c>
      <c r="J881" s="186" t="s">
        <v>4993</v>
      </c>
      <c r="K881" s="186" t="s">
        <v>6278</v>
      </c>
      <c r="L881" s="186" t="s">
        <v>6277</v>
      </c>
      <c r="M881" s="2031" t="s">
        <v>6276</v>
      </c>
      <c r="N881" s="2001" t="s">
        <v>4953</v>
      </c>
      <c r="O881" s="2001"/>
      <c r="P881" s="2001" t="s">
        <v>4917</v>
      </c>
      <c r="Q881" s="112">
        <v>2868</v>
      </c>
      <c r="R881" s="112">
        <v>1872</v>
      </c>
      <c r="S881" s="112">
        <v>609</v>
      </c>
      <c r="T881" s="112">
        <v>394</v>
      </c>
      <c r="U881" s="112" t="s">
        <v>6275</v>
      </c>
      <c r="V881" s="112">
        <v>215</v>
      </c>
      <c r="W881" s="112">
        <v>96</v>
      </c>
      <c r="X881" s="117" t="s">
        <v>4935</v>
      </c>
      <c r="Y881" s="112">
        <v>296</v>
      </c>
      <c r="Z881" s="112" t="s">
        <v>6274</v>
      </c>
      <c r="AA881" s="112">
        <v>1311</v>
      </c>
      <c r="AB881" s="112">
        <v>86</v>
      </c>
      <c r="AC881" s="112"/>
      <c r="AD881" s="112"/>
      <c r="AE881" s="112">
        <v>20</v>
      </c>
      <c r="AF881" s="94" t="s">
        <v>6273</v>
      </c>
      <c r="AG881" s="112">
        <v>1020</v>
      </c>
      <c r="AH881" s="112">
        <v>1084</v>
      </c>
      <c r="AI881" s="115"/>
      <c r="AJ881" s="115"/>
      <c r="AK881" s="115" t="s">
        <v>4950</v>
      </c>
      <c r="AL881" s="115">
        <v>2</v>
      </c>
      <c r="AM881" s="115"/>
      <c r="AN881" s="115">
        <v>2</v>
      </c>
      <c r="AO881" s="115"/>
      <c r="AP881" s="115"/>
      <c r="AQ881" s="115">
        <v>288</v>
      </c>
      <c r="AR881" s="115" t="s">
        <v>14148</v>
      </c>
      <c r="AS881" s="115" t="s">
        <v>14148</v>
      </c>
      <c r="AT881" s="115" t="s">
        <v>6272</v>
      </c>
      <c r="AU881" s="109">
        <v>4599</v>
      </c>
      <c r="AV881" s="109">
        <v>15.96875</v>
      </c>
      <c r="AW881" s="112"/>
      <c r="AX881" s="112"/>
      <c r="AY881" s="112"/>
      <c r="AZ881" s="112"/>
      <c r="BA881" s="112"/>
      <c r="BB881" s="117"/>
      <c r="BC881" s="117"/>
      <c r="BD881" s="117"/>
      <c r="BE881" s="2002" t="s">
        <v>4908</v>
      </c>
      <c r="BF881" s="109"/>
      <c r="BG881" s="109"/>
      <c r="BH881" s="109"/>
      <c r="BI881" s="109"/>
      <c r="BJ881" s="109"/>
      <c r="BK881" s="117"/>
      <c r="BL881" s="117"/>
      <c r="BM881" s="2002"/>
      <c r="BN881" s="2003" t="s">
        <v>4908</v>
      </c>
      <c r="BO881" s="115">
        <v>1</v>
      </c>
      <c r="BP881" s="115"/>
      <c r="BQ881" s="115">
        <v>1</v>
      </c>
      <c r="BR881" s="115"/>
      <c r="BS881" s="115"/>
      <c r="BT881" s="115">
        <v>2</v>
      </c>
      <c r="BU881" s="115"/>
      <c r="BV881" s="115">
        <v>1</v>
      </c>
      <c r="BW881" s="115"/>
      <c r="BX881" s="115"/>
      <c r="BY881" s="240"/>
      <c r="BZ881" s="115"/>
      <c r="CA881" s="115"/>
      <c r="CB881" s="115"/>
      <c r="CC881" s="115"/>
    </row>
    <row r="882" spans="1:81" s="187" customFormat="1" ht="16.5" customHeight="1">
      <c r="A882" s="115">
        <v>782</v>
      </c>
      <c r="B882" s="115" t="s">
        <v>5591</v>
      </c>
      <c r="C882" s="115" t="s">
        <v>5614</v>
      </c>
      <c r="D882" s="115" t="s">
        <v>5426</v>
      </c>
      <c r="E882" s="115" t="s">
        <v>4944</v>
      </c>
      <c r="F882" s="94" t="s">
        <v>6271</v>
      </c>
      <c r="G882" s="1967" t="s">
        <v>6270</v>
      </c>
      <c r="H882" s="115" t="s">
        <v>6269</v>
      </c>
      <c r="I882" s="115" t="s">
        <v>6268</v>
      </c>
      <c r="J882" s="115" t="s">
        <v>4921</v>
      </c>
      <c r="K882" s="115" t="s">
        <v>6267</v>
      </c>
      <c r="L882" s="2013" t="s">
        <v>6266</v>
      </c>
      <c r="M882" s="94" t="s">
        <v>6265</v>
      </c>
      <c r="N882" s="2001" t="s">
        <v>4953</v>
      </c>
      <c r="O882" s="2001"/>
      <c r="P882" s="2001" t="s">
        <v>4917</v>
      </c>
      <c r="Q882" s="112">
        <v>15831</v>
      </c>
      <c r="R882" s="112">
        <v>2073</v>
      </c>
      <c r="S882" s="112">
        <v>370</v>
      </c>
      <c r="T882" s="112">
        <v>370</v>
      </c>
      <c r="U882" s="112" t="s">
        <v>5141</v>
      </c>
      <c r="V882" s="112"/>
      <c r="W882" s="112">
        <v>22</v>
      </c>
      <c r="X882" s="117" t="s">
        <v>4935</v>
      </c>
      <c r="Y882" s="112">
        <v>405</v>
      </c>
      <c r="Z882" s="112"/>
      <c r="AA882" s="112"/>
      <c r="AB882" s="112">
        <v>36</v>
      </c>
      <c r="AC882" s="112"/>
      <c r="AD882" s="112">
        <v>133</v>
      </c>
      <c r="AE882" s="112">
        <v>23</v>
      </c>
      <c r="AF882" s="94" t="s">
        <v>6264</v>
      </c>
      <c r="AG882" s="112">
        <v>320</v>
      </c>
      <c r="AH882" s="112">
        <v>378</v>
      </c>
      <c r="AI882" s="115"/>
      <c r="AJ882" s="115"/>
      <c r="AK882" s="115" t="s">
        <v>4950</v>
      </c>
      <c r="AL882" s="115">
        <v>28</v>
      </c>
      <c r="AM882" s="115"/>
      <c r="AN882" s="115">
        <v>18</v>
      </c>
      <c r="AO882" s="115">
        <v>10</v>
      </c>
      <c r="AP882" s="115"/>
      <c r="AQ882" s="115">
        <v>280</v>
      </c>
      <c r="AR882" s="94" t="s">
        <v>4932</v>
      </c>
      <c r="AS882" s="94" t="s">
        <v>4932</v>
      </c>
      <c r="AT882" s="94" t="s">
        <v>6263</v>
      </c>
      <c r="AU882" s="109">
        <v>12453</v>
      </c>
      <c r="AV882" s="109">
        <v>44.475000000000001</v>
      </c>
      <c r="AW882" s="112"/>
      <c r="AX882" s="112"/>
      <c r="AY882" s="112"/>
      <c r="AZ882" s="112"/>
      <c r="BA882" s="112"/>
      <c r="BB882" s="117"/>
      <c r="BC882" s="117"/>
      <c r="BD882" s="117"/>
      <c r="BE882" s="2002" t="s">
        <v>4908</v>
      </c>
      <c r="BF882" s="109"/>
      <c r="BG882" s="109"/>
      <c r="BH882" s="109"/>
      <c r="BI882" s="109"/>
      <c r="BJ882" s="109"/>
      <c r="BK882" s="117"/>
      <c r="BL882" s="117"/>
      <c r="BM882" s="2002"/>
      <c r="BN882" s="2003"/>
      <c r="BO882" s="115"/>
      <c r="BP882" s="115"/>
      <c r="BQ882" s="115"/>
      <c r="BR882" s="115">
        <v>1</v>
      </c>
      <c r="BS882" s="115"/>
      <c r="BT882" s="115"/>
      <c r="BU882" s="115"/>
      <c r="BV882" s="115">
        <v>8</v>
      </c>
      <c r="BW882" s="115"/>
      <c r="BX882" s="115"/>
      <c r="BY882" s="115"/>
      <c r="BZ882" s="115"/>
      <c r="CA882" s="115"/>
      <c r="CB882" s="115"/>
      <c r="CC882" s="115"/>
    </row>
    <row r="883" spans="1:81" s="187" customFormat="1" ht="16.5" customHeight="1">
      <c r="A883" s="115">
        <v>783</v>
      </c>
      <c r="B883" s="240" t="s">
        <v>5591</v>
      </c>
      <c r="C883" s="240" t="s">
        <v>5614</v>
      </c>
      <c r="D883" s="240" t="s">
        <v>5426</v>
      </c>
      <c r="E883" s="94" t="s">
        <v>5012</v>
      </c>
      <c r="F883" s="94" t="s">
        <v>6262</v>
      </c>
      <c r="G883" s="1967" t="s">
        <v>6261</v>
      </c>
      <c r="H883" s="94" t="s">
        <v>6260</v>
      </c>
      <c r="I883" s="94" t="s">
        <v>6259</v>
      </c>
      <c r="J883" s="115" t="s">
        <v>4921</v>
      </c>
      <c r="K883" s="94" t="s">
        <v>6258</v>
      </c>
      <c r="L883" s="94" t="s">
        <v>6257</v>
      </c>
      <c r="M883" s="216" t="s">
        <v>6256</v>
      </c>
      <c r="N883" s="216" t="s">
        <v>4917</v>
      </c>
      <c r="O883" s="216"/>
      <c r="P883" s="2001" t="s">
        <v>4917</v>
      </c>
      <c r="Q883" s="98">
        <v>625.9</v>
      </c>
      <c r="R883" s="112">
        <v>771.92</v>
      </c>
      <c r="S883" s="112"/>
      <c r="T883" s="112"/>
      <c r="U883" s="112"/>
      <c r="V883" s="112"/>
      <c r="W883" s="112"/>
      <c r="X883" s="218"/>
      <c r="Y883" s="112">
        <v>359</v>
      </c>
      <c r="Z883" s="112">
        <v>22.5</v>
      </c>
      <c r="AA883" s="112">
        <v>1458</v>
      </c>
      <c r="AB883" s="112">
        <v>21</v>
      </c>
      <c r="AC883" s="112"/>
      <c r="AD883" s="112"/>
      <c r="AE883" s="112">
        <v>7</v>
      </c>
      <c r="AF883" s="2002"/>
      <c r="AG883" s="112"/>
      <c r="AH883" s="173"/>
      <c r="AI883" s="117"/>
      <c r="AJ883" s="117"/>
      <c r="AK883" s="94"/>
      <c r="AL883" s="94"/>
      <c r="AM883" s="94"/>
      <c r="AN883" s="94"/>
      <c r="AO883" s="94"/>
      <c r="AP883" s="94"/>
      <c r="AQ883" s="216" t="s">
        <v>5091</v>
      </c>
      <c r="AR883" s="216"/>
      <c r="AS883" s="216"/>
      <c r="AT883" s="216"/>
      <c r="AU883" s="218" t="s">
        <v>5091</v>
      </c>
      <c r="AV883" s="109"/>
      <c r="AW883" s="98"/>
      <c r="AX883" s="98"/>
      <c r="AY883" s="98"/>
      <c r="AZ883" s="98"/>
      <c r="BA883" s="98"/>
      <c r="BB883" s="218"/>
      <c r="BC883" s="218"/>
      <c r="BD883" s="216"/>
      <c r="BE883" s="2002" t="s">
        <v>4908</v>
      </c>
      <c r="BF883" s="221"/>
      <c r="BG883" s="221"/>
      <c r="BH883" s="221"/>
      <c r="BI883" s="221"/>
      <c r="BJ883" s="221"/>
      <c r="BK883" s="218"/>
      <c r="BL883" s="218"/>
      <c r="BM883" s="216"/>
      <c r="BN883" s="2073"/>
      <c r="BO883" s="94"/>
      <c r="BP883" s="94"/>
      <c r="BQ883" s="94"/>
      <c r="BR883" s="94"/>
      <c r="BS883" s="94"/>
      <c r="BT883" s="94">
        <v>1</v>
      </c>
      <c r="BU883" s="94"/>
      <c r="BV883" s="94">
        <v>1</v>
      </c>
      <c r="BW883" s="94"/>
      <c r="BX883" s="216"/>
      <c r="BY883" s="216"/>
      <c r="BZ883" s="216"/>
      <c r="CA883" s="216"/>
      <c r="CB883" s="216"/>
      <c r="CC883" s="218"/>
    </row>
    <row r="884" spans="1:81" s="187" customFormat="1" ht="16.5" customHeight="1">
      <c r="A884" s="115">
        <v>784</v>
      </c>
      <c r="B884" s="115" t="s">
        <v>5591</v>
      </c>
      <c r="C884" s="115" t="s">
        <v>5614</v>
      </c>
      <c r="D884" s="115" t="s">
        <v>5426</v>
      </c>
      <c r="E884" s="115" t="s">
        <v>4944</v>
      </c>
      <c r="F884" s="115" t="s">
        <v>6255</v>
      </c>
      <c r="G884" s="1967" t="s">
        <v>6254</v>
      </c>
      <c r="H884" s="115" t="s">
        <v>6253</v>
      </c>
      <c r="I884" s="115" t="s">
        <v>6252</v>
      </c>
      <c r="J884" s="115" t="s">
        <v>4993</v>
      </c>
      <c r="K884" s="2013" t="s">
        <v>6251</v>
      </c>
      <c r="L884" s="2013" t="s">
        <v>6250</v>
      </c>
      <c r="M884" s="94" t="s">
        <v>6249</v>
      </c>
      <c r="N884" s="216" t="s">
        <v>4917</v>
      </c>
      <c r="O884" s="216"/>
      <c r="P884" s="2001" t="s">
        <v>4917</v>
      </c>
      <c r="Q884" s="112">
        <v>442</v>
      </c>
      <c r="R884" s="112">
        <v>865</v>
      </c>
      <c r="S884" s="112">
        <v>797</v>
      </c>
      <c r="T884" s="112">
        <v>797</v>
      </c>
      <c r="U884" s="112" t="s">
        <v>5141</v>
      </c>
      <c r="V884" s="112"/>
      <c r="W884" s="112">
        <v>44</v>
      </c>
      <c r="X884" s="117" t="s">
        <v>4935</v>
      </c>
      <c r="Y884" s="112"/>
      <c r="Z884" s="112">
        <v>6</v>
      </c>
      <c r="AA884" s="112">
        <v>1244</v>
      </c>
      <c r="AB884" s="112">
        <v>16</v>
      </c>
      <c r="AC884" s="112"/>
      <c r="AD884" s="112"/>
      <c r="AE884" s="112"/>
      <c r="AF884" s="94" t="s">
        <v>6248</v>
      </c>
      <c r="AG884" s="112">
        <v>1552</v>
      </c>
      <c r="AH884" s="112">
        <v>1859</v>
      </c>
      <c r="AI884" s="115"/>
      <c r="AJ884" s="115"/>
      <c r="AK884" s="115" t="s">
        <v>4911</v>
      </c>
      <c r="AL884" s="115">
        <v>7</v>
      </c>
      <c r="AM884" s="115"/>
      <c r="AN884" s="115">
        <v>2</v>
      </c>
      <c r="AO884" s="115">
        <v>5</v>
      </c>
      <c r="AP884" s="115"/>
      <c r="AQ884" s="115">
        <v>120</v>
      </c>
      <c r="AR884" s="240" t="s">
        <v>5050</v>
      </c>
      <c r="AS884" s="240" t="s">
        <v>5050</v>
      </c>
      <c r="AT884" s="115" t="s">
        <v>6247</v>
      </c>
      <c r="AU884" s="109">
        <v>5403</v>
      </c>
      <c r="AV884" s="109">
        <v>45.024999999999999</v>
      </c>
      <c r="AW884" s="112"/>
      <c r="AX884" s="112"/>
      <c r="AY884" s="112"/>
      <c r="AZ884" s="112"/>
      <c r="BA884" s="112"/>
      <c r="BB884" s="117"/>
      <c r="BC884" s="117"/>
      <c r="BD884" s="117"/>
      <c r="BE884" s="2002" t="s">
        <v>4908</v>
      </c>
      <c r="BF884" s="109"/>
      <c r="BG884" s="109"/>
      <c r="BH884" s="109"/>
      <c r="BI884" s="109"/>
      <c r="BJ884" s="109"/>
      <c r="BK884" s="117"/>
      <c r="BL884" s="117"/>
      <c r="BM884" s="2002"/>
      <c r="BN884" s="2003" t="s">
        <v>4908</v>
      </c>
      <c r="BO884" s="115"/>
      <c r="BP884" s="115"/>
      <c r="BQ884" s="115"/>
      <c r="BR884" s="115"/>
      <c r="BS884" s="115">
        <v>1</v>
      </c>
      <c r="BT884" s="115"/>
      <c r="BU884" s="115">
        <v>1</v>
      </c>
      <c r="BV884" s="115">
        <v>1</v>
      </c>
      <c r="BW884" s="115"/>
      <c r="BX884" s="115">
        <v>25</v>
      </c>
      <c r="BY884" s="240"/>
      <c r="BZ884" s="115"/>
      <c r="CA884" s="115"/>
      <c r="CB884" s="115"/>
      <c r="CC884" s="115"/>
    </row>
    <row r="885" spans="1:81" s="187" customFormat="1" ht="16.5" customHeight="1">
      <c r="A885" s="115">
        <v>785</v>
      </c>
      <c r="B885" s="115" t="s">
        <v>5591</v>
      </c>
      <c r="C885" s="115" t="s">
        <v>5614</v>
      </c>
      <c r="D885" s="115" t="s">
        <v>5426</v>
      </c>
      <c r="E885" s="115" t="s">
        <v>5012</v>
      </c>
      <c r="F885" s="115" t="s">
        <v>6246</v>
      </c>
      <c r="G885" s="1967" t="s">
        <v>6245</v>
      </c>
      <c r="H885" s="115" t="s">
        <v>6244</v>
      </c>
      <c r="I885" s="115" t="s">
        <v>6243</v>
      </c>
      <c r="J885" s="115" t="s">
        <v>4921</v>
      </c>
      <c r="K885" s="2013" t="s">
        <v>6242</v>
      </c>
      <c r="L885" s="2013" t="s">
        <v>6241</v>
      </c>
      <c r="M885" s="216" t="s">
        <v>6240</v>
      </c>
      <c r="N885" s="216" t="s">
        <v>4917</v>
      </c>
      <c r="O885" s="216"/>
      <c r="P885" s="2001" t="s">
        <v>4917</v>
      </c>
      <c r="Q885" s="98">
        <v>1757</v>
      </c>
      <c r="R885" s="112">
        <v>1356.72</v>
      </c>
      <c r="S885" s="112">
        <v>356</v>
      </c>
      <c r="T885" s="112">
        <v>272</v>
      </c>
      <c r="U885" s="112" t="s">
        <v>5141</v>
      </c>
      <c r="V885" s="112">
        <v>84</v>
      </c>
      <c r="W885" s="112">
        <v>36</v>
      </c>
      <c r="X885" s="117" t="s">
        <v>4935</v>
      </c>
      <c r="Y885" s="112">
        <v>123</v>
      </c>
      <c r="Z885" s="112"/>
      <c r="AA885" s="112"/>
      <c r="AB885" s="112">
        <v>59</v>
      </c>
      <c r="AC885" s="112">
        <v>222</v>
      </c>
      <c r="AD885" s="112"/>
      <c r="AE885" s="112" t="s">
        <v>6239</v>
      </c>
      <c r="AF885" s="94" t="s">
        <v>6238</v>
      </c>
      <c r="AG885" s="112">
        <v>78</v>
      </c>
      <c r="AH885" s="112">
        <v>78</v>
      </c>
      <c r="AI885" s="115"/>
      <c r="AJ885" s="115"/>
      <c r="AK885" s="94" t="s">
        <v>5183</v>
      </c>
      <c r="AL885" s="94">
        <v>10</v>
      </c>
      <c r="AM885" s="94">
        <v>2</v>
      </c>
      <c r="AN885" s="94">
        <v>1</v>
      </c>
      <c r="AO885" s="94">
        <v>6</v>
      </c>
      <c r="AP885" s="94">
        <v>1</v>
      </c>
      <c r="AQ885" s="115">
        <v>265</v>
      </c>
      <c r="AR885" s="240" t="s">
        <v>5050</v>
      </c>
      <c r="AS885" s="240" t="s">
        <v>5050</v>
      </c>
      <c r="AT885" s="115" t="s">
        <v>5922</v>
      </c>
      <c r="AU885" s="109">
        <v>34291</v>
      </c>
      <c r="AV885" s="109">
        <v>129.4</v>
      </c>
      <c r="AW885" s="112"/>
      <c r="AX885" s="112"/>
      <c r="AY885" s="112"/>
      <c r="AZ885" s="112"/>
      <c r="BA885" s="112"/>
      <c r="BB885" s="117"/>
      <c r="BC885" s="117"/>
      <c r="BD885" s="117"/>
      <c r="BE885" s="2024" t="s">
        <v>4908</v>
      </c>
      <c r="BF885" s="109"/>
      <c r="BG885" s="109"/>
      <c r="BH885" s="109"/>
      <c r="BI885" s="109"/>
      <c r="BJ885" s="109"/>
      <c r="BK885" s="117"/>
      <c r="BL885" s="117"/>
      <c r="BM885" s="2002"/>
      <c r="BN885" s="2003" t="s">
        <v>4908</v>
      </c>
      <c r="BO885" s="115"/>
      <c r="BP885" s="115"/>
      <c r="BQ885" s="115"/>
      <c r="BR885" s="115">
        <v>1</v>
      </c>
      <c r="BS885" s="115"/>
      <c r="BT885" s="115">
        <v>1</v>
      </c>
      <c r="BU885" s="115"/>
      <c r="BV885" s="115">
        <v>2</v>
      </c>
      <c r="BW885" s="115"/>
      <c r="BX885" s="115"/>
      <c r="BY885" s="240"/>
      <c r="BZ885" s="115"/>
      <c r="CA885" s="115"/>
      <c r="CB885" s="115"/>
      <c r="CC885" s="115"/>
    </row>
    <row r="886" spans="1:81" s="187" customFormat="1" ht="16.5" customHeight="1">
      <c r="A886" s="115">
        <v>786</v>
      </c>
      <c r="B886" s="115" t="s">
        <v>5591</v>
      </c>
      <c r="C886" s="115" t="s">
        <v>5614</v>
      </c>
      <c r="D886" s="115" t="s">
        <v>5426</v>
      </c>
      <c r="E886" s="115" t="s">
        <v>5012</v>
      </c>
      <c r="F886" s="94" t="s">
        <v>6237</v>
      </c>
      <c r="G886" s="1967" t="s">
        <v>6236</v>
      </c>
      <c r="H886" s="115" t="s">
        <v>6235</v>
      </c>
      <c r="I886" s="94" t="s">
        <v>6234</v>
      </c>
      <c r="J886" s="115" t="s">
        <v>4921</v>
      </c>
      <c r="K886" s="2458" t="s">
        <v>6233</v>
      </c>
      <c r="L886" s="94" t="s">
        <v>6232</v>
      </c>
      <c r="M886" s="2000" t="s">
        <v>6231</v>
      </c>
      <c r="N886" s="2001" t="s">
        <v>4917</v>
      </c>
      <c r="O886" s="2001"/>
      <c r="P886" s="2001" t="s">
        <v>4917</v>
      </c>
      <c r="Q886" s="112">
        <v>279</v>
      </c>
      <c r="R886" s="112">
        <v>495</v>
      </c>
      <c r="S886" s="112">
        <v>119</v>
      </c>
      <c r="T886" s="112">
        <v>119</v>
      </c>
      <c r="U886" s="112" t="s">
        <v>5141</v>
      </c>
      <c r="V886" s="112"/>
      <c r="W886" s="112">
        <v>26</v>
      </c>
      <c r="X886" s="117" t="s">
        <v>4935</v>
      </c>
      <c r="Y886" s="112">
        <v>29</v>
      </c>
      <c r="Z886" s="112"/>
      <c r="AA886" s="112"/>
      <c r="AB886" s="112"/>
      <c r="AC886" s="112"/>
      <c r="AD886" s="112"/>
      <c r="AE886" s="112" t="s">
        <v>6230</v>
      </c>
      <c r="AF886" s="116" t="s">
        <v>6229</v>
      </c>
      <c r="AG886" s="112">
        <v>797</v>
      </c>
      <c r="AH886" s="112">
        <v>1243</v>
      </c>
      <c r="AI886" s="115"/>
      <c r="AJ886" s="115"/>
      <c r="AK886" s="115"/>
      <c r="AL886" s="115">
        <v>3</v>
      </c>
      <c r="AM886" s="115"/>
      <c r="AN886" s="115">
        <v>3</v>
      </c>
      <c r="AO886" s="115"/>
      <c r="AP886" s="115"/>
      <c r="AQ886" s="115">
        <v>103</v>
      </c>
      <c r="AR886" s="240" t="s">
        <v>5050</v>
      </c>
      <c r="AS886" s="240" t="s">
        <v>5050</v>
      </c>
      <c r="AT886" s="115" t="s">
        <v>6228</v>
      </c>
      <c r="AU886" s="109">
        <v>3335</v>
      </c>
      <c r="AV886" s="109">
        <v>32.378640776699029</v>
      </c>
      <c r="AW886" s="112"/>
      <c r="AX886" s="112"/>
      <c r="AY886" s="112"/>
      <c r="AZ886" s="112"/>
      <c r="BA886" s="112"/>
      <c r="BB886" s="117"/>
      <c r="BC886" s="117"/>
      <c r="BD886" s="117"/>
      <c r="BE886" s="2024" t="s">
        <v>4908</v>
      </c>
      <c r="BF886" s="109"/>
      <c r="BG886" s="109"/>
      <c r="BH886" s="109"/>
      <c r="BI886" s="109"/>
      <c r="BJ886" s="109"/>
      <c r="BK886" s="117"/>
      <c r="BL886" s="117"/>
      <c r="BM886" s="2002"/>
      <c r="BN886" s="2003"/>
      <c r="BO886" s="115">
        <v>1</v>
      </c>
      <c r="BP886" s="115"/>
      <c r="BQ886" s="115">
        <v>1</v>
      </c>
      <c r="BR886" s="115"/>
      <c r="BS886" s="115"/>
      <c r="BT886" s="115">
        <v>1</v>
      </c>
      <c r="BU886" s="115"/>
      <c r="BV886" s="115"/>
      <c r="BW886" s="115"/>
      <c r="BX886" s="115"/>
      <c r="BY886" s="240"/>
      <c r="BZ886" s="115"/>
      <c r="CA886" s="115"/>
      <c r="CB886" s="115"/>
      <c r="CC886" s="115"/>
    </row>
    <row r="887" spans="1:81" s="187" customFormat="1" ht="16.5" customHeight="1">
      <c r="A887" s="115">
        <v>787</v>
      </c>
      <c r="B887" s="115" t="s">
        <v>5591</v>
      </c>
      <c r="C887" s="115" t="s">
        <v>5614</v>
      </c>
      <c r="D887" s="115" t="s">
        <v>5426</v>
      </c>
      <c r="E887" s="115" t="s">
        <v>4944</v>
      </c>
      <c r="F887" s="115" t="s">
        <v>6227</v>
      </c>
      <c r="G887" s="1967" t="s">
        <v>6226</v>
      </c>
      <c r="H887" s="115" t="s">
        <v>6225</v>
      </c>
      <c r="I887" s="115" t="s">
        <v>6224</v>
      </c>
      <c r="J887" s="115" t="s">
        <v>4921</v>
      </c>
      <c r="K887" s="2013" t="s">
        <v>6223</v>
      </c>
      <c r="L887" s="2013" t="s">
        <v>6222</v>
      </c>
      <c r="M887" s="94"/>
      <c r="N887" s="2001" t="s">
        <v>4917</v>
      </c>
      <c r="O887" s="2001"/>
      <c r="P887" s="2001" t="s">
        <v>4917</v>
      </c>
      <c r="Q887" s="112">
        <v>937.6</v>
      </c>
      <c r="R887" s="112">
        <v>591.45000000000005</v>
      </c>
      <c r="S887" s="112">
        <v>247</v>
      </c>
      <c r="T887" s="112">
        <v>211</v>
      </c>
      <c r="U887" s="112" t="s">
        <v>6221</v>
      </c>
      <c r="V887" s="112">
        <v>36</v>
      </c>
      <c r="W887" s="112">
        <v>43</v>
      </c>
      <c r="X887" s="117" t="s">
        <v>4935</v>
      </c>
      <c r="Y887" s="112">
        <v>42.32</v>
      </c>
      <c r="Z887" s="112"/>
      <c r="AA887" s="112"/>
      <c r="AB887" s="112">
        <v>33.15</v>
      </c>
      <c r="AC887" s="112"/>
      <c r="AD887" s="112"/>
      <c r="AE887" s="112">
        <v>6</v>
      </c>
      <c r="AF887" s="94" t="s">
        <v>6220</v>
      </c>
      <c r="AG887" s="112">
        <v>3000</v>
      </c>
      <c r="AH887" s="112">
        <v>3000</v>
      </c>
      <c r="AI887" s="115" t="s">
        <v>6219</v>
      </c>
      <c r="AJ887" s="115" t="s">
        <v>6218</v>
      </c>
      <c r="AK887" s="115"/>
      <c r="AL887" s="115"/>
      <c r="AM887" s="115"/>
      <c r="AN887" s="115"/>
      <c r="AO887" s="115"/>
      <c r="AP887" s="115"/>
      <c r="AQ887" s="115">
        <v>300</v>
      </c>
      <c r="AR887" s="240" t="s">
        <v>5050</v>
      </c>
      <c r="AS887" s="240" t="s">
        <v>5050</v>
      </c>
      <c r="AT887" s="115" t="s">
        <v>6217</v>
      </c>
      <c r="AU887" s="109">
        <v>18000</v>
      </c>
      <c r="AV887" s="109">
        <v>60</v>
      </c>
      <c r="AW887" s="112"/>
      <c r="AX887" s="112"/>
      <c r="AY887" s="112"/>
      <c r="AZ887" s="112"/>
      <c r="BA887" s="112"/>
      <c r="BB887" s="117"/>
      <c r="BC887" s="117"/>
      <c r="BD887" s="117"/>
      <c r="BE887" s="2002" t="s">
        <v>4908</v>
      </c>
      <c r="BF887" s="109"/>
      <c r="BG887" s="109"/>
      <c r="BH887" s="109"/>
      <c r="BI887" s="109"/>
      <c r="BJ887" s="109"/>
      <c r="BK887" s="117"/>
      <c r="BL887" s="117"/>
      <c r="BM887" s="2002"/>
      <c r="BN887" s="2003"/>
      <c r="BO887" s="115"/>
      <c r="BP887" s="115"/>
      <c r="BQ887" s="115"/>
      <c r="BR887" s="115">
        <v>1</v>
      </c>
      <c r="BS887" s="115"/>
      <c r="BT887" s="115"/>
      <c r="BU887" s="115">
        <v>2</v>
      </c>
      <c r="BV887" s="115"/>
      <c r="BW887" s="115"/>
      <c r="BX887" s="115"/>
      <c r="BY887" s="115"/>
      <c r="BZ887" s="115"/>
      <c r="CA887" s="115"/>
      <c r="CB887" s="115"/>
      <c r="CC887" s="115"/>
    </row>
    <row r="888" spans="1:81" s="187" customFormat="1" ht="16.5" customHeight="1">
      <c r="A888" s="115">
        <v>788</v>
      </c>
      <c r="B888" s="115" t="s">
        <v>5591</v>
      </c>
      <c r="C888" s="115" t="s">
        <v>5614</v>
      </c>
      <c r="D888" s="115" t="s">
        <v>5426</v>
      </c>
      <c r="E888" s="94" t="s">
        <v>5012</v>
      </c>
      <c r="F888" s="94" t="s">
        <v>6216</v>
      </c>
      <c r="G888" s="1967" t="s">
        <v>6215</v>
      </c>
      <c r="H888" s="115" t="s">
        <v>6214</v>
      </c>
      <c r="I888" s="115" t="s">
        <v>20394</v>
      </c>
      <c r="J888" s="115" t="s">
        <v>4921</v>
      </c>
      <c r="K888" s="2013" t="s">
        <v>20437</v>
      </c>
      <c r="L888" s="2013" t="s">
        <v>6213</v>
      </c>
      <c r="M888" s="94" t="s">
        <v>6212</v>
      </c>
      <c r="N888" s="216" t="s">
        <v>4917</v>
      </c>
      <c r="O888" s="216"/>
      <c r="P888" s="2001" t="s">
        <v>4917</v>
      </c>
      <c r="Q888" s="112">
        <v>1800</v>
      </c>
      <c r="R888" s="112">
        <v>828</v>
      </c>
      <c r="S888" s="112">
        <v>380</v>
      </c>
      <c r="T888" s="112">
        <v>343</v>
      </c>
      <c r="U888" s="112" t="s">
        <v>5120</v>
      </c>
      <c r="V888" s="112">
        <v>37</v>
      </c>
      <c r="W888" s="112">
        <v>11</v>
      </c>
      <c r="X888" s="117" t="s">
        <v>4935</v>
      </c>
      <c r="Y888" s="112">
        <v>69</v>
      </c>
      <c r="Z888" s="112"/>
      <c r="AA888" s="112"/>
      <c r="AB888" s="112">
        <v>57</v>
      </c>
      <c r="AC888" s="112"/>
      <c r="AD888" s="112"/>
      <c r="AE888" s="112">
        <v>47</v>
      </c>
      <c r="AF888" s="94" t="s">
        <v>6211</v>
      </c>
      <c r="AG888" s="112">
        <v>94</v>
      </c>
      <c r="AH888" s="112">
        <v>94</v>
      </c>
      <c r="AI888" s="115"/>
      <c r="AJ888" s="115"/>
      <c r="AK888" s="115" t="s">
        <v>4950</v>
      </c>
      <c r="AL888" s="115">
        <v>5</v>
      </c>
      <c r="AM888" s="115">
        <v>1</v>
      </c>
      <c r="AN888" s="115">
        <v>3</v>
      </c>
      <c r="AO888" s="115">
        <v>1</v>
      </c>
      <c r="AP888" s="115"/>
      <c r="AQ888" s="115">
        <v>242</v>
      </c>
      <c r="AR888" s="240" t="s">
        <v>5050</v>
      </c>
      <c r="AS888" s="240" t="s">
        <v>5050</v>
      </c>
      <c r="AT888" s="115" t="s">
        <v>6210</v>
      </c>
      <c r="AU888" s="109">
        <v>27382</v>
      </c>
      <c r="AV888" s="109">
        <v>113.14876033057851</v>
      </c>
      <c r="AW888" s="112"/>
      <c r="AX888" s="112"/>
      <c r="AY888" s="112"/>
      <c r="AZ888" s="112"/>
      <c r="BA888" s="112"/>
      <c r="BB888" s="117"/>
      <c r="BC888" s="117"/>
      <c r="BD888" s="117"/>
      <c r="BE888" s="2002" t="s">
        <v>4908</v>
      </c>
      <c r="BF888" s="109"/>
      <c r="BG888" s="109"/>
      <c r="BH888" s="109"/>
      <c r="BI888" s="109"/>
      <c r="BJ888" s="109"/>
      <c r="BK888" s="117"/>
      <c r="BL888" s="117"/>
      <c r="BM888" s="2002"/>
      <c r="BN888" s="2003" t="s">
        <v>4908</v>
      </c>
      <c r="BO888" s="115"/>
      <c r="BP888" s="115"/>
      <c r="BQ888" s="115"/>
      <c r="BR888" s="115"/>
      <c r="BS888" s="115">
        <v>1</v>
      </c>
      <c r="BT888" s="115"/>
      <c r="BU888" s="115"/>
      <c r="BV888" s="115">
        <v>2</v>
      </c>
      <c r="BW888" s="115"/>
      <c r="BX888" s="115">
        <v>19</v>
      </c>
      <c r="BY888" s="115"/>
      <c r="BZ888" s="115"/>
      <c r="CA888" s="115"/>
      <c r="CB888" s="115"/>
      <c r="CC888" s="115"/>
    </row>
    <row r="889" spans="1:81" s="1971" customFormat="1" ht="16.5" customHeight="1">
      <c r="A889" s="115">
        <v>789</v>
      </c>
      <c r="B889" s="94" t="s">
        <v>5591</v>
      </c>
      <c r="C889" s="94" t="s">
        <v>5857</v>
      </c>
      <c r="D889" s="94" t="s">
        <v>5426</v>
      </c>
      <c r="E889" s="94" t="s">
        <v>5429</v>
      </c>
      <c r="F889" s="94" t="s">
        <v>6209</v>
      </c>
      <c r="G889" s="2273" t="s">
        <v>6208</v>
      </c>
      <c r="H889" s="94" t="s">
        <v>6207</v>
      </c>
      <c r="I889" s="94" t="s">
        <v>6206</v>
      </c>
      <c r="J889" s="94" t="s">
        <v>4917</v>
      </c>
      <c r="K889" s="94" t="s">
        <v>5429</v>
      </c>
      <c r="L889" s="94" t="s">
        <v>5429</v>
      </c>
      <c r="M889" s="94"/>
      <c r="N889" s="216" t="s">
        <v>4917</v>
      </c>
      <c r="O889" s="216"/>
      <c r="P889" s="2001" t="s">
        <v>4917</v>
      </c>
      <c r="Q889" s="112">
        <v>9885</v>
      </c>
      <c r="R889" s="112">
        <v>723</v>
      </c>
      <c r="S889" s="112">
        <v>370</v>
      </c>
      <c r="T889" s="112">
        <v>370</v>
      </c>
      <c r="U889" s="112"/>
      <c r="V889" s="112"/>
      <c r="W889" s="112">
        <v>70</v>
      </c>
      <c r="X889" s="117"/>
      <c r="Y889" s="112">
        <v>176</v>
      </c>
      <c r="Z889" s="112"/>
      <c r="AA889" s="112"/>
      <c r="AB889" s="112">
        <v>70</v>
      </c>
      <c r="AC889" s="112"/>
      <c r="AD889" s="112"/>
      <c r="AE889" s="112"/>
      <c r="AF889" s="94" t="s">
        <v>6205</v>
      </c>
      <c r="AG889" s="112">
        <v>39</v>
      </c>
      <c r="AH889" s="112">
        <v>418</v>
      </c>
      <c r="AI889" s="94"/>
      <c r="AJ889" s="94"/>
      <c r="AK889" s="115"/>
      <c r="AL889" s="115"/>
      <c r="AM889" s="115"/>
      <c r="AN889" s="115"/>
      <c r="AO889" s="115"/>
      <c r="AP889" s="115"/>
      <c r="AQ889" s="94">
        <v>186</v>
      </c>
      <c r="AR889" s="240" t="s">
        <v>5050</v>
      </c>
      <c r="AS889" s="240" t="s">
        <v>5050</v>
      </c>
      <c r="AT889" s="94" t="s">
        <v>6137</v>
      </c>
      <c r="AU889" s="185">
        <v>12520</v>
      </c>
      <c r="AV889" s="109">
        <v>67.311827956989248</v>
      </c>
      <c r="AW889" s="112"/>
      <c r="AX889" s="112"/>
      <c r="AY889" s="112"/>
      <c r="AZ889" s="112"/>
      <c r="BA889" s="112"/>
      <c r="BB889" s="117"/>
      <c r="BC889" s="117"/>
      <c r="BD889" s="117"/>
      <c r="BE889" s="2002" t="s">
        <v>4908</v>
      </c>
      <c r="BF889" s="109"/>
      <c r="BG889" s="109"/>
      <c r="BH889" s="109"/>
      <c r="BI889" s="109"/>
      <c r="BJ889" s="109"/>
      <c r="BK889" s="117"/>
      <c r="BL889" s="117"/>
      <c r="BM889" s="2002"/>
      <c r="BN889" s="2003"/>
      <c r="BO889" s="115"/>
      <c r="BP889" s="115"/>
      <c r="BQ889" s="115"/>
      <c r="BR889" s="115"/>
      <c r="BS889" s="115"/>
      <c r="BT889" s="115"/>
      <c r="BU889" s="115"/>
      <c r="BV889" s="115">
        <v>1</v>
      </c>
      <c r="BW889" s="115"/>
      <c r="BX889" s="115"/>
      <c r="BY889" s="115"/>
      <c r="BZ889" s="115"/>
      <c r="CA889" s="115"/>
      <c r="CB889" s="115"/>
      <c r="CC889" s="115"/>
    </row>
    <row r="890" spans="1:81" s="1971" customFormat="1" ht="16.5" customHeight="1">
      <c r="A890" s="115">
        <v>790</v>
      </c>
      <c r="B890" s="217" t="s">
        <v>5591</v>
      </c>
      <c r="C890" s="217" t="s">
        <v>6204</v>
      </c>
      <c r="D890" s="217" t="s">
        <v>5426</v>
      </c>
      <c r="E890" s="217" t="s">
        <v>4944</v>
      </c>
      <c r="F890" s="217" t="s">
        <v>6203</v>
      </c>
      <c r="G890" s="1999" t="s">
        <v>6202</v>
      </c>
      <c r="H890" s="2013" t="s">
        <v>6201</v>
      </c>
      <c r="I890" s="2001" t="s">
        <v>6200</v>
      </c>
      <c r="J890" s="2001" t="s">
        <v>4921</v>
      </c>
      <c r="K890" s="117" t="s">
        <v>6199</v>
      </c>
      <c r="L890" s="117" t="s">
        <v>6198</v>
      </c>
      <c r="M890" s="218" t="s">
        <v>6197</v>
      </c>
      <c r="N890" s="216" t="s">
        <v>4917</v>
      </c>
      <c r="O890" s="216"/>
      <c r="P890" s="2001" t="s">
        <v>4917</v>
      </c>
      <c r="Q890" s="98">
        <v>37469</v>
      </c>
      <c r="R890" s="112">
        <v>2416</v>
      </c>
      <c r="S890" s="112">
        <v>1208</v>
      </c>
      <c r="T890" s="112">
        <v>989</v>
      </c>
      <c r="U890" s="112" t="s">
        <v>4916</v>
      </c>
      <c r="V890" s="112">
        <v>219</v>
      </c>
      <c r="W890" s="112">
        <v>99</v>
      </c>
      <c r="X890" s="218" t="s">
        <v>4935</v>
      </c>
      <c r="Y890" s="98">
        <v>210</v>
      </c>
      <c r="Z890" s="98">
        <v>23</v>
      </c>
      <c r="AA890" s="98">
        <v>1500</v>
      </c>
      <c r="AB890" s="98">
        <v>59</v>
      </c>
      <c r="AC890" s="98">
        <v>10</v>
      </c>
      <c r="AD890" s="112"/>
      <c r="AE890" s="112" t="s">
        <v>6196</v>
      </c>
      <c r="AF890" s="117" t="s">
        <v>6195</v>
      </c>
      <c r="AG890" s="98">
        <v>1349</v>
      </c>
      <c r="AH890" s="98">
        <v>2636</v>
      </c>
      <c r="AI890" s="217" t="s">
        <v>6194</v>
      </c>
      <c r="AJ890" s="217" t="s">
        <v>6193</v>
      </c>
      <c r="AK890" s="186" t="s">
        <v>4911</v>
      </c>
      <c r="AL890" s="186">
        <v>6</v>
      </c>
      <c r="AM890" s="186">
        <v>1</v>
      </c>
      <c r="AN890" s="186">
        <v>2</v>
      </c>
      <c r="AO890" s="186">
        <v>2</v>
      </c>
      <c r="AP890" s="186">
        <v>1</v>
      </c>
      <c r="AQ890" s="244">
        <v>310</v>
      </c>
      <c r="AR890" s="240" t="s">
        <v>5050</v>
      </c>
      <c r="AS890" s="240" t="s">
        <v>5050</v>
      </c>
      <c r="AT890" s="240" t="s">
        <v>5922</v>
      </c>
      <c r="AU890" s="2459">
        <v>21907</v>
      </c>
      <c r="AV890" s="109">
        <v>70.667741935483875</v>
      </c>
      <c r="AW890" s="98">
        <v>2000</v>
      </c>
      <c r="AX890" s="98"/>
      <c r="AY890" s="98">
        <v>1000</v>
      </c>
      <c r="AZ890" s="98">
        <v>1500</v>
      </c>
      <c r="BA890" s="98">
        <v>2000</v>
      </c>
      <c r="BB890" s="216">
        <v>25</v>
      </c>
      <c r="BC890" s="216">
        <v>50</v>
      </c>
      <c r="BD890" s="216" t="s">
        <v>6192</v>
      </c>
      <c r="BE890" s="216" t="s">
        <v>6191</v>
      </c>
      <c r="BF890" s="221">
        <v>2000</v>
      </c>
      <c r="BG890" s="221"/>
      <c r="BH890" s="221">
        <v>1000</v>
      </c>
      <c r="BI890" s="221">
        <v>1500</v>
      </c>
      <c r="BJ890" s="221">
        <v>2000</v>
      </c>
      <c r="BK890" s="216">
        <v>25</v>
      </c>
      <c r="BL890" s="216">
        <v>50</v>
      </c>
      <c r="BM890" s="216" t="s">
        <v>6192</v>
      </c>
      <c r="BN890" s="2073" t="s">
        <v>6191</v>
      </c>
      <c r="BO890" s="216">
        <v>1</v>
      </c>
      <c r="BP890" s="216"/>
      <c r="BQ890" s="216">
        <v>1</v>
      </c>
      <c r="BR890" s="216"/>
      <c r="BS890" s="94"/>
      <c r="BT890" s="94"/>
      <c r="BU890" s="216"/>
      <c r="BV890" s="216">
        <v>3</v>
      </c>
      <c r="BW890" s="216"/>
      <c r="BX890" s="216"/>
      <c r="BY890" s="216"/>
      <c r="BZ890" s="216"/>
      <c r="CA890" s="216"/>
      <c r="CB890" s="216"/>
      <c r="CC890" s="216"/>
    </row>
    <row r="891" spans="1:81" s="187" customFormat="1" ht="16.5" customHeight="1">
      <c r="A891" s="115">
        <v>791</v>
      </c>
      <c r="B891" s="240" t="s">
        <v>5591</v>
      </c>
      <c r="C891" s="240" t="s">
        <v>5614</v>
      </c>
      <c r="D891" s="240" t="s">
        <v>5426</v>
      </c>
      <c r="E891" s="240" t="s">
        <v>4944</v>
      </c>
      <c r="F891" s="240" t="s">
        <v>6190</v>
      </c>
      <c r="G891" s="1967" t="s">
        <v>6189</v>
      </c>
      <c r="H891" s="117" t="s">
        <v>6188</v>
      </c>
      <c r="I891" s="117" t="s">
        <v>6187</v>
      </c>
      <c r="J891" s="115" t="s">
        <v>4921</v>
      </c>
      <c r="K891" s="117" t="s">
        <v>6186</v>
      </c>
      <c r="L891" s="117" t="s">
        <v>6185</v>
      </c>
      <c r="M891" s="2030" t="s">
        <v>6184</v>
      </c>
      <c r="N891" s="216" t="s">
        <v>4917</v>
      </c>
      <c r="O891" s="216"/>
      <c r="P891" s="2001" t="s">
        <v>4917</v>
      </c>
      <c r="Q891" s="98">
        <v>56521</v>
      </c>
      <c r="R891" s="112">
        <v>3063.62</v>
      </c>
      <c r="S891" s="112">
        <f>T891+V891</f>
        <v>2082</v>
      </c>
      <c r="T891" s="112">
        <v>1417</v>
      </c>
      <c r="U891" s="173" t="s">
        <v>5141</v>
      </c>
      <c r="V891" s="112">
        <v>665</v>
      </c>
      <c r="W891" s="112">
        <v>377</v>
      </c>
      <c r="X891" s="218" t="s">
        <v>4935</v>
      </c>
      <c r="Y891" s="98">
        <v>84</v>
      </c>
      <c r="Z891" s="98">
        <v>87</v>
      </c>
      <c r="AA891" s="98">
        <v>18258</v>
      </c>
      <c r="AB891" s="98">
        <v>66</v>
      </c>
      <c r="AC891" s="98"/>
      <c r="AD891" s="98"/>
      <c r="AE891" s="112" t="s">
        <v>6183</v>
      </c>
      <c r="AF891" s="94" t="s">
        <v>6182</v>
      </c>
      <c r="AG891" s="98">
        <v>8845</v>
      </c>
      <c r="AH891" s="98">
        <v>9285</v>
      </c>
      <c r="AI891" s="240" t="s">
        <v>6181</v>
      </c>
      <c r="AJ891" s="240" t="s">
        <v>6180</v>
      </c>
      <c r="AK891" s="115" t="s">
        <v>4950</v>
      </c>
      <c r="AL891" s="115">
        <v>11</v>
      </c>
      <c r="AM891" s="115"/>
      <c r="AN891" s="115">
        <v>11</v>
      </c>
      <c r="AO891" s="115"/>
      <c r="AP891" s="115"/>
      <c r="AQ891" s="240">
        <v>281</v>
      </c>
      <c r="AR891" s="115" t="s">
        <v>4932</v>
      </c>
      <c r="AS891" s="115" t="s">
        <v>4932</v>
      </c>
      <c r="AT891" s="240" t="s">
        <v>6179</v>
      </c>
      <c r="AU891" s="221">
        <v>22506</v>
      </c>
      <c r="AV891" s="109">
        <v>80.092526690391466</v>
      </c>
      <c r="AW891" s="98"/>
      <c r="AX891" s="98"/>
      <c r="AY891" s="98"/>
      <c r="AZ891" s="98"/>
      <c r="BA891" s="98"/>
      <c r="BB891" s="218"/>
      <c r="BC891" s="218"/>
      <c r="BD891" s="218"/>
      <c r="BE891" s="2002" t="s">
        <v>4908</v>
      </c>
      <c r="BF891" s="221"/>
      <c r="BG891" s="221"/>
      <c r="BH891" s="221"/>
      <c r="BI891" s="221"/>
      <c r="BJ891" s="221"/>
      <c r="BK891" s="218"/>
      <c r="BL891" s="218"/>
      <c r="BM891" s="2011"/>
      <c r="BN891" s="2003"/>
      <c r="BO891" s="115">
        <v>3</v>
      </c>
      <c r="BP891" s="115"/>
      <c r="BQ891" s="115">
        <v>3</v>
      </c>
      <c r="BR891" s="115">
        <v>3</v>
      </c>
      <c r="BS891" s="115"/>
      <c r="BT891" s="115">
        <v>3</v>
      </c>
      <c r="BU891" s="115"/>
      <c r="BV891" s="240"/>
      <c r="BW891" s="240"/>
      <c r="BX891" s="240"/>
      <c r="BY891" s="240"/>
      <c r="BZ891" s="240"/>
      <c r="CA891" s="240"/>
      <c r="CB891" s="240"/>
      <c r="CC891" s="218"/>
    </row>
    <row r="892" spans="1:81" s="1971" customFormat="1" ht="16.5" customHeight="1">
      <c r="A892" s="115">
        <v>792</v>
      </c>
      <c r="B892" s="94" t="s">
        <v>5591</v>
      </c>
      <c r="C892" s="94" t="s">
        <v>5857</v>
      </c>
      <c r="D892" s="94" t="s">
        <v>5426</v>
      </c>
      <c r="E892" s="94" t="s">
        <v>5429</v>
      </c>
      <c r="F892" s="94" t="s">
        <v>6178</v>
      </c>
      <c r="G892" s="2273" t="s">
        <v>6177</v>
      </c>
      <c r="H892" s="94" t="s">
        <v>6176</v>
      </c>
      <c r="I892" s="94" t="s">
        <v>6175</v>
      </c>
      <c r="J892" s="94" t="s">
        <v>4917</v>
      </c>
      <c r="K892" s="94" t="s">
        <v>5429</v>
      </c>
      <c r="L892" s="94" t="s">
        <v>5429</v>
      </c>
      <c r="M892" s="94"/>
      <c r="N892" s="216" t="s">
        <v>4917</v>
      </c>
      <c r="O892" s="216"/>
      <c r="P892" s="2001" t="s">
        <v>4917</v>
      </c>
      <c r="Q892" s="112">
        <v>13814</v>
      </c>
      <c r="R892" s="112">
        <v>954</v>
      </c>
      <c r="S892" s="112">
        <v>474</v>
      </c>
      <c r="T892" s="112">
        <v>474</v>
      </c>
      <c r="U892" s="112"/>
      <c r="V892" s="112"/>
      <c r="W892" s="112"/>
      <c r="X892" s="117"/>
      <c r="Y892" s="112"/>
      <c r="Z892" s="112"/>
      <c r="AA892" s="112"/>
      <c r="AB892" s="112">
        <v>52</v>
      </c>
      <c r="AC892" s="112"/>
      <c r="AD892" s="112"/>
      <c r="AE892" s="112"/>
      <c r="AF892" s="94"/>
      <c r="AG892" s="112"/>
      <c r="AH892" s="112"/>
      <c r="AI892" s="94"/>
      <c r="AJ892" s="94"/>
      <c r="AK892" s="115"/>
      <c r="AL892" s="115">
        <v>1</v>
      </c>
      <c r="AM892" s="115"/>
      <c r="AN892" s="115">
        <v>1</v>
      </c>
      <c r="AO892" s="115"/>
      <c r="AP892" s="115"/>
      <c r="AQ892" s="94">
        <v>186</v>
      </c>
      <c r="AR892" s="240" t="s">
        <v>5050</v>
      </c>
      <c r="AS892" s="240" t="s">
        <v>5050</v>
      </c>
      <c r="AT892" s="94" t="s">
        <v>6137</v>
      </c>
      <c r="AU892" s="185">
        <v>38115</v>
      </c>
      <c r="AV892" s="109">
        <v>204.91935483870967</v>
      </c>
      <c r="AW892" s="112"/>
      <c r="AX892" s="112"/>
      <c r="AY892" s="112"/>
      <c r="AZ892" s="112"/>
      <c r="BA892" s="112"/>
      <c r="BB892" s="117"/>
      <c r="BC892" s="117"/>
      <c r="BD892" s="117"/>
      <c r="BE892" s="2002" t="s">
        <v>4908</v>
      </c>
      <c r="BF892" s="109"/>
      <c r="BG892" s="109"/>
      <c r="BH892" s="109"/>
      <c r="BI892" s="109"/>
      <c r="BJ892" s="109"/>
      <c r="BK892" s="117"/>
      <c r="BL892" s="117"/>
      <c r="BM892" s="2002"/>
      <c r="BN892" s="2003"/>
      <c r="BO892" s="115"/>
      <c r="BP892" s="115"/>
      <c r="BQ892" s="115"/>
      <c r="BR892" s="115"/>
      <c r="BS892" s="115"/>
      <c r="BT892" s="115"/>
      <c r="BU892" s="115"/>
      <c r="BV892" s="115">
        <v>1</v>
      </c>
      <c r="BW892" s="115"/>
      <c r="BX892" s="115"/>
      <c r="BY892" s="115"/>
      <c r="BZ892" s="115"/>
      <c r="CA892" s="115"/>
      <c r="CB892" s="115"/>
      <c r="CC892" s="115"/>
    </row>
    <row r="893" spans="1:81" s="1971" customFormat="1" ht="16.5" customHeight="1">
      <c r="A893" s="115">
        <v>793</v>
      </c>
      <c r="B893" s="115" t="s">
        <v>5591</v>
      </c>
      <c r="C893" s="115" t="s">
        <v>6174</v>
      </c>
      <c r="D893" s="115" t="s">
        <v>5426</v>
      </c>
      <c r="E893" s="115" t="s">
        <v>4944</v>
      </c>
      <c r="F893" s="115" t="s">
        <v>6173</v>
      </c>
      <c r="G893" s="1967" t="s">
        <v>6172</v>
      </c>
      <c r="H893" s="115" t="s">
        <v>6171</v>
      </c>
      <c r="I893" s="115" t="s">
        <v>6170</v>
      </c>
      <c r="J893" s="115" t="s">
        <v>4921</v>
      </c>
      <c r="K893" s="2013" t="s">
        <v>6169</v>
      </c>
      <c r="L893" s="2013" t="s">
        <v>6168</v>
      </c>
      <c r="M893" s="2000" t="s">
        <v>6167</v>
      </c>
      <c r="N893" s="2010" t="s">
        <v>4953</v>
      </c>
      <c r="O893" s="2001"/>
      <c r="P893" s="2001" t="s">
        <v>4921</v>
      </c>
      <c r="Q893" s="112">
        <v>25231</v>
      </c>
      <c r="R893" s="112">
        <v>5289</v>
      </c>
      <c r="S893" s="112">
        <v>1951</v>
      </c>
      <c r="T893" s="112">
        <v>1789</v>
      </c>
      <c r="U893" s="112" t="s">
        <v>5141</v>
      </c>
      <c r="V893" s="112">
        <v>162</v>
      </c>
      <c r="W893" s="112">
        <v>522</v>
      </c>
      <c r="X893" s="117" t="s">
        <v>5040</v>
      </c>
      <c r="Y893" s="112">
        <v>192</v>
      </c>
      <c r="Z893" s="112">
        <v>30</v>
      </c>
      <c r="AA893" s="112">
        <v>9000</v>
      </c>
      <c r="AB893" s="112">
        <v>70</v>
      </c>
      <c r="AC893" s="112">
        <v>25</v>
      </c>
      <c r="AD893" s="112"/>
      <c r="AE893" s="112">
        <v>200</v>
      </c>
      <c r="AF893" s="94" t="s">
        <v>6166</v>
      </c>
      <c r="AG893" s="112">
        <v>9363</v>
      </c>
      <c r="AH893" s="112">
        <v>12132</v>
      </c>
      <c r="AI893" s="115" t="s">
        <v>6165</v>
      </c>
      <c r="AJ893" s="115" t="s">
        <v>6164</v>
      </c>
      <c r="AK893" s="115" t="s">
        <v>4911</v>
      </c>
      <c r="AL893" s="115">
        <v>5</v>
      </c>
      <c r="AM893" s="115">
        <v>1</v>
      </c>
      <c r="AN893" s="115">
        <v>2</v>
      </c>
      <c r="AO893" s="115">
        <v>1</v>
      </c>
      <c r="AP893" s="115">
        <v>1</v>
      </c>
      <c r="AQ893" s="115">
        <v>296</v>
      </c>
      <c r="AR893" s="115" t="s">
        <v>4932</v>
      </c>
      <c r="AS893" s="115" t="s">
        <v>4932</v>
      </c>
      <c r="AT893" s="115" t="s">
        <v>6163</v>
      </c>
      <c r="AU893" s="109">
        <v>19253</v>
      </c>
      <c r="AV893" s="109">
        <v>65.043918918918919</v>
      </c>
      <c r="AW893" s="112">
        <v>1000</v>
      </c>
      <c r="AX893" s="112"/>
      <c r="AY893" s="112">
        <v>500</v>
      </c>
      <c r="AZ893" s="112">
        <v>700</v>
      </c>
      <c r="BA893" s="112">
        <v>700</v>
      </c>
      <c r="BB893" s="117">
        <v>30</v>
      </c>
      <c r="BC893" s="117">
        <v>50</v>
      </c>
      <c r="BD893" s="117" t="s">
        <v>6162</v>
      </c>
      <c r="BE893" s="2002" t="s">
        <v>6161</v>
      </c>
      <c r="BF893" s="109">
        <v>1000</v>
      </c>
      <c r="BG893" s="109"/>
      <c r="BH893" s="109">
        <v>500</v>
      </c>
      <c r="BI893" s="109">
        <v>700</v>
      </c>
      <c r="BJ893" s="109">
        <v>700</v>
      </c>
      <c r="BK893" s="117">
        <v>30</v>
      </c>
      <c r="BL893" s="117">
        <v>50</v>
      </c>
      <c r="BM893" s="117" t="s">
        <v>6162</v>
      </c>
      <c r="BN893" s="2003" t="s">
        <v>6161</v>
      </c>
      <c r="BO893" s="115">
        <v>2</v>
      </c>
      <c r="BP893" s="115"/>
      <c r="BQ893" s="115">
        <v>2</v>
      </c>
      <c r="BR893" s="115"/>
      <c r="BS893" s="115"/>
      <c r="BT893" s="115">
        <v>2</v>
      </c>
      <c r="BU893" s="115">
        <v>4</v>
      </c>
      <c r="BV893" s="115">
        <v>8</v>
      </c>
      <c r="BW893" s="115"/>
      <c r="BX893" s="115">
        <v>5</v>
      </c>
      <c r="BY893" s="240"/>
      <c r="BZ893" s="115"/>
      <c r="CA893" s="115"/>
      <c r="CB893" s="115"/>
      <c r="CC893" s="115"/>
    </row>
    <row r="894" spans="1:81" s="1971" customFormat="1" ht="16.5" customHeight="1">
      <c r="A894" s="115">
        <v>794</v>
      </c>
      <c r="B894" s="115" t="s">
        <v>5591</v>
      </c>
      <c r="C894" s="115" t="s">
        <v>6012</v>
      </c>
      <c r="D894" s="115" t="s">
        <v>5426</v>
      </c>
      <c r="E894" s="115" t="s">
        <v>5012</v>
      </c>
      <c r="F894" s="115" t="s">
        <v>6160</v>
      </c>
      <c r="G894" s="1967" t="s">
        <v>6159</v>
      </c>
      <c r="H894" s="115" t="s">
        <v>6158</v>
      </c>
      <c r="I894" s="115" t="s">
        <v>6157</v>
      </c>
      <c r="J894" s="115" t="s">
        <v>4921</v>
      </c>
      <c r="K894" s="2013" t="s">
        <v>6156</v>
      </c>
      <c r="L894" s="2013" t="s">
        <v>6155</v>
      </c>
      <c r="M894" s="94" t="s">
        <v>6005</v>
      </c>
      <c r="N894" s="2001" t="s">
        <v>4917</v>
      </c>
      <c r="O894" s="2001"/>
      <c r="P894" s="2001" t="s">
        <v>4917</v>
      </c>
      <c r="Q894" s="98">
        <v>7160</v>
      </c>
      <c r="R894" s="112">
        <v>677.86</v>
      </c>
      <c r="S894" s="112">
        <f>T894+V894</f>
        <v>330</v>
      </c>
      <c r="T894" s="112">
        <v>330</v>
      </c>
      <c r="U894" s="140" t="s">
        <v>6004</v>
      </c>
      <c r="V894" s="138">
        <v>0</v>
      </c>
      <c r="W894" s="138">
        <v>52</v>
      </c>
      <c r="X894" s="241" t="s">
        <v>4935</v>
      </c>
      <c r="Y894" s="112">
        <v>62</v>
      </c>
      <c r="Z894" s="112"/>
      <c r="AA894" s="112"/>
      <c r="AB894" s="112">
        <v>21</v>
      </c>
      <c r="AC894" s="112"/>
      <c r="AD894" s="112"/>
      <c r="AE894" s="112">
        <v>25</v>
      </c>
      <c r="AF894" s="116" t="s">
        <v>6154</v>
      </c>
      <c r="AG894" s="112">
        <v>62</v>
      </c>
      <c r="AH894" s="112">
        <v>91</v>
      </c>
      <c r="AI894" s="115"/>
      <c r="AJ894" s="115"/>
      <c r="AK894" s="115" t="s">
        <v>4950</v>
      </c>
      <c r="AL894" s="115"/>
      <c r="AM894" s="115"/>
      <c r="AN894" s="115"/>
      <c r="AO894" s="115"/>
      <c r="AP894" s="115"/>
      <c r="AQ894" s="115">
        <v>300</v>
      </c>
      <c r="AR894" s="115" t="s">
        <v>4932</v>
      </c>
      <c r="AS894" s="115" t="s">
        <v>4932</v>
      </c>
      <c r="AT894" s="115" t="s">
        <v>6153</v>
      </c>
      <c r="AU894" s="185">
        <v>7112</v>
      </c>
      <c r="AV894" s="109">
        <v>23.706666666666667</v>
      </c>
      <c r="AW894" s="112"/>
      <c r="AX894" s="112"/>
      <c r="AY894" s="112"/>
      <c r="AZ894" s="112"/>
      <c r="BA894" s="112"/>
      <c r="BB894" s="117"/>
      <c r="BC894" s="117"/>
      <c r="BD894" s="117"/>
      <c r="BE894" s="2002" t="s">
        <v>4908</v>
      </c>
      <c r="BF894" s="109"/>
      <c r="BG894" s="109"/>
      <c r="BH894" s="109"/>
      <c r="BI894" s="109"/>
      <c r="BJ894" s="109"/>
      <c r="BK894" s="117"/>
      <c r="BL894" s="117"/>
      <c r="BM894" s="2002"/>
      <c r="BN894" s="2003" t="s">
        <v>4908</v>
      </c>
      <c r="BO894" s="115">
        <v>1</v>
      </c>
      <c r="BP894" s="115"/>
      <c r="BQ894" s="115">
        <v>1</v>
      </c>
      <c r="BR894" s="115"/>
      <c r="BS894" s="115"/>
      <c r="BT894" s="115">
        <v>1</v>
      </c>
      <c r="BU894" s="115"/>
      <c r="BV894" s="115"/>
      <c r="BW894" s="115"/>
      <c r="BX894" s="115"/>
      <c r="BY894" s="240"/>
      <c r="BZ894" s="115"/>
      <c r="CA894" s="115"/>
      <c r="CB894" s="115"/>
      <c r="CC894" s="115"/>
    </row>
    <row r="895" spans="1:81" s="187" customFormat="1" ht="16.5" customHeight="1">
      <c r="A895" s="115">
        <v>795</v>
      </c>
      <c r="B895" s="94" t="s">
        <v>5591</v>
      </c>
      <c r="C895" s="94" t="s">
        <v>5614</v>
      </c>
      <c r="D895" s="115" t="s">
        <v>5426</v>
      </c>
      <c r="E895" s="94" t="s">
        <v>5429</v>
      </c>
      <c r="F895" s="115" t="s">
        <v>6152</v>
      </c>
      <c r="G895" s="1967" t="s">
        <v>6151</v>
      </c>
      <c r="H895" s="254" t="s">
        <v>6150</v>
      </c>
      <c r="I895" s="254" t="s">
        <v>6149</v>
      </c>
      <c r="J895" s="115" t="s">
        <v>4917</v>
      </c>
      <c r="K895" s="117" t="s">
        <v>5429</v>
      </c>
      <c r="L895" s="117" t="s">
        <v>5429</v>
      </c>
      <c r="M895" s="94" t="s">
        <v>6148</v>
      </c>
      <c r="N895" s="2001" t="s">
        <v>4917</v>
      </c>
      <c r="O895" s="2001"/>
      <c r="P895" s="2001" t="s">
        <v>4917</v>
      </c>
      <c r="Q895" s="112">
        <v>49</v>
      </c>
      <c r="R895" s="112">
        <v>92</v>
      </c>
      <c r="S895" s="112"/>
      <c r="T895" s="112"/>
      <c r="U895" s="112"/>
      <c r="V895" s="112"/>
      <c r="W895" s="112"/>
      <c r="X895" s="117"/>
      <c r="Y895" s="112"/>
      <c r="Z895" s="112"/>
      <c r="AA895" s="112"/>
      <c r="AB895" s="112"/>
      <c r="AC895" s="112"/>
      <c r="AD895" s="112"/>
      <c r="AE895" s="112">
        <v>113</v>
      </c>
      <c r="AF895" s="116" t="s">
        <v>6147</v>
      </c>
      <c r="AG895" s="112">
        <v>1</v>
      </c>
      <c r="AH895" s="112">
        <v>1</v>
      </c>
      <c r="AI895" s="115"/>
      <c r="AJ895" s="115"/>
      <c r="AK895" s="115"/>
      <c r="AL895" s="115"/>
      <c r="AM895" s="115"/>
      <c r="AN895" s="115"/>
      <c r="AO895" s="115"/>
      <c r="AP895" s="115"/>
      <c r="AQ895" s="115">
        <v>300</v>
      </c>
      <c r="AR895" s="240" t="s">
        <v>5050</v>
      </c>
      <c r="AS895" s="240" t="s">
        <v>5050</v>
      </c>
      <c r="AT895" s="115" t="s">
        <v>5182</v>
      </c>
      <c r="AU895" s="109">
        <v>7500</v>
      </c>
      <c r="AV895" s="109">
        <v>25</v>
      </c>
      <c r="AW895" s="112"/>
      <c r="AX895" s="112"/>
      <c r="AY895" s="112"/>
      <c r="AZ895" s="112"/>
      <c r="BA895" s="112"/>
      <c r="BB895" s="117"/>
      <c r="BC895" s="117"/>
      <c r="BD895" s="117"/>
      <c r="BE895" s="2002" t="s">
        <v>4908</v>
      </c>
      <c r="BF895" s="109"/>
      <c r="BG895" s="109"/>
      <c r="BH895" s="109"/>
      <c r="BI895" s="109"/>
      <c r="BJ895" s="109"/>
      <c r="BK895" s="117"/>
      <c r="BL895" s="117"/>
      <c r="BM895" s="2002"/>
      <c r="BN895" s="2003"/>
      <c r="BO895" s="115"/>
      <c r="BP895" s="115"/>
      <c r="BQ895" s="115"/>
      <c r="BR895" s="115"/>
      <c r="BS895" s="115"/>
      <c r="BT895" s="115"/>
      <c r="BU895" s="115"/>
      <c r="BV895" s="115"/>
      <c r="BW895" s="115"/>
      <c r="BX895" s="115"/>
      <c r="BY895" s="115"/>
      <c r="BZ895" s="115"/>
      <c r="CA895" s="115"/>
      <c r="CB895" s="115"/>
      <c r="CC895" s="117"/>
    </row>
    <row r="896" spans="1:81" s="1971" customFormat="1" ht="16.5" customHeight="1">
      <c r="A896" s="115">
        <v>796</v>
      </c>
      <c r="B896" s="94" t="s">
        <v>5591</v>
      </c>
      <c r="C896" s="94" t="s">
        <v>5857</v>
      </c>
      <c r="D896" s="94" t="s">
        <v>5426</v>
      </c>
      <c r="E896" s="94" t="s">
        <v>4944</v>
      </c>
      <c r="F896" s="94" t="s">
        <v>6146</v>
      </c>
      <c r="G896" s="2273" t="s">
        <v>6145</v>
      </c>
      <c r="H896" s="94" t="s">
        <v>6144</v>
      </c>
      <c r="I896" s="94" t="s">
        <v>6143</v>
      </c>
      <c r="J896" s="94" t="s">
        <v>4921</v>
      </c>
      <c r="K896" s="94" t="s">
        <v>6142</v>
      </c>
      <c r="L896" s="94" t="s">
        <v>6141</v>
      </c>
      <c r="M896" s="94" t="s">
        <v>6140</v>
      </c>
      <c r="N896" s="2001" t="s">
        <v>4917</v>
      </c>
      <c r="O896" s="2001"/>
      <c r="P896" s="2001" t="s">
        <v>4917</v>
      </c>
      <c r="Q896" s="112">
        <v>1296</v>
      </c>
      <c r="R896" s="112">
        <v>704</v>
      </c>
      <c r="S896" s="112">
        <v>314</v>
      </c>
      <c r="T896" s="112">
        <v>241</v>
      </c>
      <c r="U896" s="112" t="s">
        <v>4952</v>
      </c>
      <c r="V896" s="112">
        <v>73</v>
      </c>
      <c r="W896" s="112">
        <v>55</v>
      </c>
      <c r="X896" s="117" t="s">
        <v>6139</v>
      </c>
      <c r="Y896" s="112">
        <v>59</v>
      </c>
      <c r="Z896" s="112"/>
      <c r="AA896" s="112"/>
      <c r="AB896" s="112">
        <v>38</v>
      </c>
      <c r="AC896" s="112"/>
      <c r="AD896" s="112"/>
      <c r="AE896" s="112"/>
      <c r="AF896" s="94" t="s">
        <v>6138</v>
      </c>
      <c r="AG896" s="112">
        <v>187</v>
      </c>
      <c r="AH896" s="112">
        <v>202</v>
      </c>
      <c r="AI896" s="94"/>
      <c r="AJ896" s="94"/>
      <c r="AK896" s="115" t="s">
        <v>4911</v>
      </c>
      <c r="AL896" s="115">
        <v>18</v>
      </c>
      <c r="AM896" s="115">
        <v>2</v>
      </c>
      <c r="AN896" s="115">
        <v>3</v>
      </c>
      <c r="AO896" s="115">
        <v>13</v>
      </c>
      <c r="AP896" s="115"/>
      <c r="AQ896" s="94">
        <v>186</v>
      </c>
      <c r="AR896" s="115" t="s">
        <v>5206</v>
      </c>
      <c r="AS896" s="115" t="s">
        <v>5206</v>
      </c>
      <c r="AT896" s="94" t="s">
        <v>6137</v>
      </c>
      <c r="AU896" s="185">
        <v>582</v>
      </c>
      <c r="AV896" s="109">
        <v>3.129032258064516</v>
      </c>
      <c r="AW896" s="112"/>
      <c r="AX896" s="112"/>
      <c r="AY896" s="112"/>
      <c r="AZ896" s="112"/>
      <c r="BA896" s="112"/>
      <c r="BB896" s="117"/>
      <c r="BC896" s="117"/>
      <c r="BD896" s="117"/>
      <c r="BE896" s="2024" t="s">
        <v>4908</v>
      </c>
      <c r="BF896" s="109"/>
      <c r="BG896" s="109"/>
      <c r="BH896" s="109"/>
      <c r="BI896" s="109"/>
      <c r="BJ896" s="109"/>
      <c r="BK896" s="117"/>
      <c r="BL896" s="117"/>
      <c r="BM896" s="2002"/>
      <c r="BN896" s="2003"/>
      <c r="BO896" s="115"/>
      <c r="BP896" s="115"/>
      <c r="BQ896" s="115"/>
      <c r="BR896" s="115"/>
      <c r="BS896" s="115">
        <v>1</v>
      </c>
      <c r="BT896" s="115"/>
      <c r="BU896" s="115"/>
      <c r="BV896" s="115">
        <v>1</v>
      </c>
      <c r="BW896" s="115"/>
      <c r="BX896" s="115"/>
      <c r="BY896" s="115"/>
      <c r="BZ896" s="115"/>
      <c r="CA896" s="115"/>
      <c r="CB896" s="115"/>
      <c r="CC896" s="115"/>
    </row>
    <row r="897" spans="1:81" s="1971" customFormat="1" ht="16.5" customHeight="1">
      <c r="A897" s="115">
        <v>797</v>
      </c>
      <c r="B897" s="115" t="s">
        <v>5591</v>
      </c>
      <c r="C897" s="115" t="s">
        <v>5857</v>
      </c>
      <c r="D897" s="115" t="s">
        <v>5426</v>
      </c>
      <c r="E897" s="115" t="s">
        <v>4944</v>
      </c>
      <c r="F897" s="115" t="s">
        <v>6136</v>
      </c>
      <c r="G897" s="1967" t="s">
        <v>6135</v>
      </c>
      <c r="H897" s="115" t="s">
        <v>6134</v>
      </c>
      <c r="I897" s="2015" t="s">
        <v>6133</v>
      </c>
      <c r="J897" s="115" t="s">
        <v>4921</v>
      </c>
      <c r="K897" s="2394" t="s">
        <v>6132</v>
      </c>
      <c r="L897" s="2394" t="s">
        <v>6131</v>
      </c>
      <c r="M897" s="115" t="s">
        <v>6130</v>
      </c>
      <c r="N897" s="2001" t="s">
        <v>4917</v>
      </c>
      <c r="O897" s="2001"/>
      <c r="P897" s="2001" t="s">
        <v>4917</v>
      </c>
      <c r="Q897" s="173">
        <v>118964</v>
      </c>
      <c r="R897" s="112">
        <v>2448</v>
      </c>
      <c r="S897" s="112">
        <f>SUM(T897,V897)</f>
        <v>795</v>
      </c>
      <c r="T897" s="112">
        <v>687</v>
      </c>
      <c r="U897" s="112" t="s">
        <v>5582</v>
      </c>
      <c r="V897" s="91">
        <v>108</v>
      </c>
      <c r="W897" s="112">
        <v>184</v>
      </c>
      <c r="X897" s="117" t="s">
        <v>4935</v>
      </c>
      <c r="Y897" s="112">
        <v>3595</v>
      </c>
      <c r="Z897" s="112">
        <v>1551.9</v>
      </c>
      <c r="AA897" s="91">
        <v>1546</v>
      </c>
      <c r="AB897" s="112">
        <v>78</v>
      </c>
      <c r="AC897" s="112">
        <v>55.81</v>
      </c>
      <c r="AD897" s="112"/>
      <c r="AE897" s="112">
        <v>90</v>
      </c>
      <c r="AF897" s="115" t="s">
        <v>6129</v>
      </c>
      <c r="AG897" s="112">
        <v>1115</v>
      </c>
      <c r="AH897" s="112">
        <v>1703</v>
      </c>
      <c r="AI897" s="115" t="s">
        <v>6128</v>
      </c>
      <c r="AJ897" s="115" t="s">
        <v>6127</v>
      </c>
      <c r="AK897" s="117" t="s">
        <v>4950</v>
      </c>
      <c r="AL897" s="117">
        <v>1</v>
      </c>
      <c r="AM897" s="117"/>
      <c r="AN897" s="117">
        <v>1</v>
      </c>
      <c r="AO897" s="117"/>
      <c r="AP897" s="2024"/>
      <c r="AQ897" s="117">
        <v>206</v>
      </c>
      <c r="AR897" s="240" t="s">
        <v>5050</v>
      </c>
      <c r="AS897" s="240" t="s">
        <v>5050</v>
      </c>
      <c r="AT897" s="117" t="s">
        <v>6126</v>
      </c>
      <c r="AU897" s="109">
        <v>45684</v>
      </c>
      <c r="AV897" s="109">
        <v>221.76699029126215</v>
      </c>
      <c r="AW897" s="112">
        <v>2000</v>
      </c>
      <c r="AX897" s="112" t="s">
        <v>4936</v>
      </c>
      <c r="AY897" s="112">
        <v>1000</v>
      </c>
      <c r="AZ897" s="112">
        <v>1500</v>
      </c>
      <c r="BA897" s="112">
        <v>2000</v>
      </c>
      <c r="BB897" s="115">
        <v>50</v>
      </c>
      <c r="BC897" s="115">
        <v>50</v>
      </c>
      <c r="BD897" s="117" t="s">
        <v>6125</v>
      </c>
      <c r="BE897" s="2024" t="s">
        <v>5699</v>
      </c>
      <c r="BF897" s="109">
        <v>2000</v>
      </c>
      <c r="BG897" s="109" t="s">
        <v>4936</v>
      </c>
      <c r="BH897" s="109">
        <v>1000</v>
      </c>
      <c r="BI897" s="109">
        <v>1500</v>
      </c>
      <c r="BJ897" s="109">
        <v>2000</v>
      </c>
      <c r="BK897" s="117">
        <v>50</v>
      </c>
      <c r="BL897" s="117">
        <v>50</v>
      </c>
      <c r="BM897" s="117" t="s">
        <v>6125</v>
      </c>
      <c r="BN897" s="2025" t="s">
        <v>5699</v>
      </c>
      <c r="BO897" s="115">
        <v>1</v>
      </c>
      <c r="BP897" s="115"/>
      <c r="BQ897" s="115">
        <v>1</v>
      </c>
      <c r="BR897" s="115">
        <v>3</v>
      </c>
      <c r="BS897" s="115">
        <v>10</v>
      </c>
      <c r="BT897" s="115">
        <v>4</v>
      </c>
      <c r="BU897" s="115"/>
      <c r="BV897" s="115"/>
      <c r="BW897" s="115"/>
      <c r="BX897" s="115">
        <v>2</v>
      </c>
      <c r="BY897" s="115"/>
      <c r="BZ897" s="115"/>
      <c r="CA897" s="115"/>
      <c r="CB897" s="115"/>
      <c r="CC897" s="115"/>
    </row>
    <row r="898" spans="1:81" s="1971" customFormat="1" ht="16.5" customHeight="1">
      <c r="A898" s="115">
        <v>798</v>
      </c>
      <c r="B898" s="115" t="s">
        <v>2858</v>
      </c>
      <c r="C898" s="115" t="s">
        <v>2921</v>
      </c>
      <c r="D898" s="115" t="s">
        <v>5986</v>
      </c>
      <c r="E898" s="115" t="s">
        <v>5989</v>
      </c>
      <c r="F898" s="115" t="s">
        <v>6124</v>
      </c>
      <c r="G898" s="1967" t="s">
        <v>6123</v>
      </c>
      <c r="H898" s="115" t="s">
        <v>6122</v>
      </c>
      <c r="I898" s="115">
        <v>1979.06</v>
      </c>
      <c r="J898" s="115" t="s">
        <v>4953</v>
      </c>
      <c r="K898" s="2013" t="s">
        <v>5989</v>
      </c>
      <c r="L898" s="2013" t="s">
        <v>5989</v>
      </c>
      <c r="M898" s="94"/>
      <c r="N898" s="2001" t="s">
        <v>4917</v>
      </c>
      <c r="O898" s="2001"/>
      <c r="P898" s="2001" t="s">
        <v>4917</v>
      </c>
      <c r="Q898" s="112">
        <v>54432</v>
      </c>
      <c r="R898" s="112">
        <v>972</v>
      </c>
      <c r="S898" s="112">
        <v>491</v>
      </c>
      <c r="T898" s="112">
        <v>491</v>
      </c>
      <c r="U898" s="112" t="s">
        <v>5030</v>
      </c>
      <c r="V898" s="112"/>
      <c r="W898" s="112">
        <v>11</v>
      </c>
      <c r="X898" s="117" t="s">
        <v>5029</v>
      </c>
      <c r="Y898" s="112"/>
      <c r="Z898" s="112"/>
      <c r="AA898" s="112"/>
      <c r="AB898" s="112"/>
      <c r="AC898" s="112"/>
      <c r="AD898" s="112"/>
      <c r="AE898" s="112"/>
      <c r="AF898" s="94" t="s">
        <v>6121</v>
      </c>
      <c r="AG898" s="112">
        <v>1290</v>
      </c>
      <c r="AH898" s="112">
        <v>1290</v>
      </c>
      <c r="AI898" s="115" t="s">
        <v>6120</v>
      </c>
      <c r="AJ898" s="94" t="s">
        <v>6119</v>
      </c>
      <c r="AK898" s="115"/>
      <c r="AL898" s="115"/>
      <c r="AM898" s="115"/>
      <c r="AN898" s="115"/>
      <c r="AO898" s="115"/>
      <c r="AP898" s="115"/>
      <c r="AQ898" s="115">
        <v>310</v>
      </c>
      <c r="AR898" s="240" t="s">
        <v>5050</v>
      </c>
      <c r="AS898" s="240" t="s">
        <v>5050</v>
      </c>
      <c r="AT898" s="115" t="s">
        <v>5993</v>
      </c>
      <c r="AU898" s="185">
        <v>5049</v>
      </c>
      <c r="AV898" s="109">
        <v>16.287096774193547</v>
      </c>
      <c r="AW898" s="112"/>
      <c r="AX898" s="112"/>
      <c r="AY898" s="112"/>
      <c r="AZ898" s="112"/>
      <c r="BA898" s="112"/>
      <c r="BB898" s="117"/>
      <c r="BC898" s="117"/>
      <c r="BD898" s="117"/>
      <c r="BE898" s="2002" t="s">
        <v>5128</v>
      </c>
      <c r="BF898" s="109"/>
      <c r="BG898" s="109"/>
      <c r="BH898" s="109"/>
      <c r="BI898" s="109"/>
      <c r="BJ898" s="109"/>
      <c r="BK898" s="117"/>
      <c r="BL898" s="117"/>
      <c r="BM898" s="2002"/>
      <c r="BN898" s="2003" t="s">
        <v>4908</v>
      </c>
      <c r="BO898" s="115"/>
      <c r="BP898" s="115"/>
      <c r="BQ898" s="115"/>
      <c r="BR898" s="115"/>
      <c r="BS898" s="115"/>
      <c r="BT898" s="115">
        <v>2</v>
      </c>
      <c r="BU898" s="115"/>
      <c r="BV898" s="115"/>
      <c r="BW898" s="115"/>
      <c r="BX898" s="115"/>
      <c r="BY898" s="115"/>
      <c r="BZ898" s="115"/>
      <c r="CA898" s="115"/>
      <c r="CB898" s="115"/>
      <c r="CC898" s="115"/>
    </row>
    <row r="899" spans="1:81" s="187" customFormat="1" ht="16.5" customHeight="1">
      <c r="A899" s="115">
        <v>799</v>
      </c>
      <c r="B899" s="115" t="s">
        <v>5591</v>
      </c>
      <c r="C899" s="115" t="s">
        <v>5614</v>
      </c>
      <c r="D899" s="115" t="s">
        <v>5426</v>
      </c>
      <c r="E899" s="115" t="s">
        <v>5012</v>
      </c>
      <c r="F899" s="115" t="s">
        <v>6118</v>
      </c>
      <c r="G899" s="1967" t="s">
        <v>6117</v>
      </c>
      <c r="H899" s="115" t="s">
        <v>6116</v>
      </c>
      <c r="I899" s="240" t="s">
        <v>6115</v>
      </c>
      <c r="J899" s="115" t="s">
        <v>4921</v>
      </c>
      <c r="K899" s="2009" t="s">
        <v>6065</v>
      </c>
      <c r="L899" s="2009" t="s">
        <v>6114</v>
      </c>
      <c r="M899" s="216" t="s">
        <v>6113</v>
      </c>
      <c r="N899" s="2001" t="s">
        <v>4917</v>
      </c>
      <c r="O899" s="2001"/>
      <c r="P899" s="2001" t="s">
        <v>4917</v>
      </c>
      <c r="Q899" s="98">
        <v>735</v>
      </c>
      <c r="R899" s="98">
        <v>413</v>
      </c>
      <c r="S899" s="112"/>
      <c r="T899" s="112"/>
      <c r="U899" s="112"/>
      <c r="V899" s="112"/>
      <c r="W899" s="112"/>
      <c r="X899" s="117"/>
      <c r="Y899" s="98">
        <v>88</v>
      </c>
      <c r="Z899" s="98">
        <v>16</v>
      </c>
      <c r="AA899" s="98">
        <v>4350</v>
      </c>
      <c r="AB899" s="98">
        <v>22</v>
      </c>
      <c r="AC899" s="112"/>
      <c r="AD899" s="112"/>
      <c r="AE899" s="112">
        <v>5</v>
      </c>
      <c r="AF899" s="115"/>
      <c r="AG899" s="112"/>
      <c r="AH899" s="112"/>
      <c r="AI899" s="115"/>
      <c r="AJ899" s="115"/>
      <c r="AK899" s="115"/>
      <c r="AL899" s="240"/>
      <c r="AM899" s="240"/>
      <c r="AN899" s="240"/>
      <c r="AO899" s="115"/>
      <c r="AP899" s="115"/>
      <c r="AQ899" s="115">
        <v>267</v>
      </c>
      <c r="AR899" s="240" t="s">
        <v>5050</v>
      </c>
      <c r="AS899" s="115"/>
      <c r="AT899" s="240" t="s">
        <v>6112</v>
      </c>
      <c r="AU899" s="109">
        <v>1800</v>
      </c>
      <c r="AV899" s="109">
        <v>6.7415730337078648</v>
      </c>
      <c r="AW899" s="112"/>
      <c r="AX899" s="112"/>
      <c r="AY899" s="112"/>
      <c r="AZ899" s="112"/>
      <c r="BA899" s="112"/>
      <c r="BB899" s="117"/>
      <c r="BC899" s="117"/>
      <c r="BD899" s="2002"/>
      <c r="BE899" s="2002"/>
      <c r="BF899" s="109"/>
      <c r="BG899" s="109"/>
      <c r="BH899" s="109"/>
      <c r="BI899" s="109"/>
      <c r="BJ899" s="109"/>
      <c r="BK899" s="117"/>
      <c r="BL899" s="117"/>
      <c r="BM899" s="2002"/>
      <c r="BN899" s="2003"/>
      <c r="BO899" s="115"/>
      <c r="BP899" s="115"/>
      <c r="BQ899" s="115"/>
      <c r="BR899" s="115"/>
      <c r="BS899" s="115"/>
      <c r="BT899" s="115">
        <v>2</v>
      </c>
      <c r="BU899" s="115"/>
      <c r="BV899" s="115"/>
      <c r="BW899" s="115"/>
      <c r="BX899" s="115">
        <v>18</v>
      </c>
      <c r="BY899" s="115"/>
      <c r="BZ899" s="115"/>
      <c r="CA899" s="115"/>
      <c r="CB899" s="115"/>
      <c r="CC899" s="115"/>
    </row>
    <row r="900" spans="1:81" s="1971" customFormat="1" ht="16.5" customHeight="1">
      <c r="A900" s="115">
        <v>800</v>
      </c>
      <c r="B900" s="186" t="s">
        <v>5591</v>
      </c>
      <c r="C900" s="186" t="s">
        <v>5710</v>
      </c>
      <c r="D900" s="186" t="s">
        <v>5426</v>
      </c>
      <c r="E900" s="186" t="s">
        <v>4944</v>
      </c>
      <c r="F900" s="186" t="s">
        <v>6111</v>
      </c>
      <c r="G900" s="1999" t="s">
        <v>6110</v>
      </c>
      <c r="H900" s="94" t="s">
        <v>6109</v>
      </c>
      <c r="I900" s="117" t="s">
        <v>6108</v>
      </c>
      <c r="J900" s="2013" t="s">
        <v>4921</v>
      </c>
      <c r="K900" s="2013" t="s">
        <v>5734</v>
      </c>
      <c r="L900" s="2013" t="s">
        <v>6107</v>
      </c>
      <c r="M900" s="2197" t="s">
        <v>6106</v>
      </c>
      <c r="N900" s="2001" t="s">
        <v>4917</v>
      </c>
      <c r="O900" s="2001"/>
      <c r="P900" s="2001" t="s">
        <v>4917</v>
      </c>
      <c r="Q900" s="112">
        <v>13063</v>
      </c>
      <c r="R900" s="112">
        <v>5572</v>
      </c>
      <c r="S900" s="112">
        <v>1453</v>
      </c>
      <c r="T900" s="112">
        <v>1149</v>
      </c>
      <c r="U900" s="112" t="s">
        <v>4952</v>
      </c>
      <c r="V900" s="112">
        <v>304</v>
      </c>
      <c r="W900" s="112">
        <v>403</v>
      </c>
      <c r="X900" s="218" t="s">
        <v>4935</v>
      </c>
      <c r="Y900" s="112">
        <v>261</v>
      </c>
      <c r="Z900" s="112">
        <v>187</v>
      </c>
      <c r="AA900" s="98">
        <v>4601</v>
      </c>
      <c r="AB900" s="112">
        <v>159</v>
      </c>
      <c r="AC900" s="98"/>
      <c r="AD900" s="98"/>
      <c r="AE900" s="112">
        <v>80</v>
      </c>
      <c r="AF900" s="115" t="s">
        <v>6105</v>
      </c>
      <c r="AG900" s="112">
        <v>7616</v>
      </c>
      <c r="AH900" s="112">
        <v>10189</v>
      </c>
      <c r="AI900" s="115" t="s">
        <v>6104</v>
      </c>
      <c r="AJ900" s="115" t="s">
        <v>6103</v>
      </c>
      <c r="AK900" s="115" t="s">
        <v>4911</v>
      </c>
      <c r="AL900" s="115">
        <v>17</v>
      </c>
      <c r="AM900" s="115">
        <v>4</v>
      </c>
      <c r="AN900" s="115">
        <v>7</v>
      </c>
      <c r="AO900" s="115">
        <v>3</v>
      </c>
      <c r="AP900" s="115">
        <v>3</v>
      </c>
      <c r="AQ900" s="115">
        <v>300</v>
      </c>
      <c r="AR900" s="186" t="s">
        <v>4932</v>
      </c>
      <c r="AS900" s="186" t="s">
        <v>4932</v>
      </c>
      <c r="AT900" s="117" t="s">
        <v>6102</v>
      </c>
      <c r="AU900" s="109">
        <v>17988</v>
      </c>
      <c r="AV900" s="109">
        <v>59.96</v>
      </c>
      <c r="AW900" s="91"/>
      <c r="AX900" s="91"/>
      <c r="AY900" s="91"/>
      <c r="AZ900" s="91"/>
      <c r="BA900" s="91"/>
      <c r="BB900" s="96"/>
      <c r="BC900" s="96"/>
      <c r="BD900" s="2024"/>
      <c r="BE900" s="2024"/>
      <c r="BF900" s="90"/>
      <c r="BG900" s="90"/>
      <c r="BH900" s="90"/>
      <c r="BI900" s="90"/>
      <c r="BJ900" s="90"/>
      <c r="BK900" s="96"/>
      <c r="BL900" s="96"/>
      <c r="BM900" s="2024"/>
      <c r="BN900" s="2025"/>
      <c r="BO900" s="115">
        <v>4</v>
      </c>
      <c r="BP900" s="115">
        <v>1</v>
      </c>
      <c r="BQ900" s="115">
        <v>3</v>
      </c>
      <c r="BR900" s="115">
        <v>8</v>
      </c>
      <c r="BS900" s="115">
        <v>2</v>
      </c>
      <c r="BT900" s="115"/>
      <c r="BU900" s="115">
        <v>9</v>
      </c>
      <c r="BV900" s="240">
        <v>2</v>
      </c>
      <c r="BW900" s="115"/>
      <c r="BX900" s="115"/>
      <c r="BY900" s="240"/>
      <c r="BZ900" s="240"/>
      <c r="CA900" s="240"/>
      <c r="CB900" s="240"/>
      <c r="CC900" s="240"/>
    </row>
    <row r="901" spans="1:81" s="1971" customFormat="1" ht="16.5" customHeight="1">
      <c r="A901" s="115">
        <v>801</v>
      </c>
      <c r="B901" s="115" t="s">
        <v>2858</v>
      </c>
      <c r="C901" s="115" t="s">
        <v>2921</v>
      </c>
      <c r="D901" s="115" t="s">
        <v>5986</v>
      </c>
      <c r="E901" s="115" t="s">
        <v>4926</v>
      </c>
      <c r="F901" s="115" t="s">
        <v>6101</v>
      </c>
      <c r="G901" s="1967" t="s">
        <v>6100</v>
      </c>
      <c r="H901" s="115" t="s">
        <v>6099</v>
      </c>
      <c r="I901" s="115" t="s">
        <v>20395</v>
      </c>
      <c r="J901" s="115" t="s">
        <v>4993</v>
      </c>
      <c r="K901" s="2013" t="s">
        <v>20438</v>
      </c>
      <c r="L901" s="2013" t="s">
        <v>6098</v>
      </c>
      <c r="M901" s="94" t="s">
        <v>6097</v>
      </c>
      <c r="N901" s="2001" t="s">
        <v>4953</v>
      </c>
      <c r="O901" s="2001"/>
      <c r="P901" s="2001" t="s">
        <v>4917</v>
      </c>
      <c r="Q901" s="112">
        <v>19220</v>
      </c>
      <c r="R901" s="112">
        <v>1260</v>
      </c>
      <c r="S901" s="112">
        <v>428</v>
      </c>
      <c r="T901" s="112">
        <v>428</v>
      </c>
      <c r="U901" s="112"/>
      <c r="V901" s="112"/>
      <c r="W901" s="112">
        <v>58</v>
      </c>
      <c r="X901" s="117" t="s">
        <v>5029</v>
      </c>
      <c r="Y901" s="112">
        <v>182</v>
      </c>
      <c r="Z901" s="112"/>
      <c r="AA901" s="112"/>
      <c r="AB901" s="112"/>
      <c r="AC901" s="112"/>
      <c r="AD901" s="112"/>
      <c r="AE901" s="112"/>
      <c r="AF901" s="94" t="s">
        <v>6096</v>
      </c>
      <c r="AG901" s="112"/>
      <c r="AH901" s="112">
        <v>391</v>
      </c>
      <c r="AI901" s="115"/>
      <c r="AJ901" s="115"/>
      <c r="AK901" s="115" t="s">
        <v>5593</v>
      </c>
      <c r="AL901" s="115">
        <v>12</v>
      </c>
      <c r="AM901" s="115"/>
      <c r="AN901" s="115">
        <v>2</v>
      </c>
      <c r="AO901" s="115">
        <v>10</v>
      </c>
      <c r="AP901" s="115"/>
      <c r="AQ901" s="115">
        <v>300</v>
      </c>
      <c r="AR901" s="115" t="s">
        <v>4932</v>
      </c>
      <c r="AS901" s="115" t="s">
        <v>4932</v>
      </c>
      <c r="AT901" s="115" t="s">
        <v>5987</v>
      </c>
      <c r="AU901" s="112">
        <v>13605</v>
      </c>
      <c r="AV901" s="109">
        <v>45.35</v>
      </c>
      <c r="AW901" s="112"/>
      <c r="AX901" s="112"/>
      <c r="AY901" s="112"/>
      <c r="AZ901" s="112"/>
      <c r="BA901" s="112"/>
      <c r="BB901" s="117"/>
      <c r="BC901" s="117"/>
      <c r="BD901" s="117"/>
      <c r="BE901" s="2002" t="s">
        <v>5128</v>
      </c>
      <c r="BF901" s="109"/>
      <c r="BG901" s="109"/>
      <c r="BH901" s="109"/>
      <c r="BI901" s="109"/>
      <c r="BJ901" s="109"/>
      <c r="BK901" s="117"/>
      <c r="BL901" s="117"/>
      <c r="BM901" s="2002"/>
      <c r="BN901" s="2003"/>
      <c r="BO901" s="115">
        <v>1</v>
      </c>
      <c r="BP901" s="115"/>
      <c r="BQ901" s="115">
        <v>1</v>
      </c>
      <c r="BR901" s="115"/>
      <c r="BS901" s="115"/>
      <c r="BT901" s="115">
        <v>2</v>
      </c>
      <c r="BU901" s="115"/>
      <c r="BV901" s="115">
        <v>2</v>
      </c>
      <c r="BW901" s="115"/>
      <c r="BX901" s="115"/>
      <c r="BY901" s="115"/>
      <c r="BZ901" s="115"/>
      <c r="CA901" s="115"/>
      <c r="CB901" s="115"/>
      <c r="CC901" s="115"/>
    </row>
    <row r="902" spans="1:81" s="1971" customFormat="1" ht="16.5" customHeight="1">
      <c r="A902" s="115">
        <v>802</v>
      </c>
      <c r="B902" s="115" t="s">
        <v>5591</v>
      </c>
      <c r="C902" s="115" t="s">
        <v>6095</v>
      </c>
      <c r="D902" s="115" t="s">
        <v>5426</v>
      </c>
      <c r="E902" s="115" t="s">
        <v>4926</v>
      </c>
      <c r="F902" s="115" t="s">
        <v>6094</v>
      </c>
      <c r="G902" s="1967" t="s">
        <v>6093</v>
      </c>
      <c r="H902" s="240" t="s">
        <v>6092</v>
      </c>
      <c r="I902" s="115" t="s">
        <v>6091</v>
      </c>
      <c r="J902" s="115" t="s">
        <v>4921</v>
      </c>
      <c r="K902" s="240" t="s">
        <v>13046</v>
      </c>
      <c r="L902" s="240" t="s">
        <v>6090</v>
      </c>
      <c r="M902" s="2197" t="s">
        <v>6089</v>
      </c>
      <c r="N902" s="2001" t="s">
        <v>4921</v>
      </c>
      <c r="O902" s="2001" t="s">
        <v>4936</v>
      </c>
      <c r="P902" s="2001" t="s">
        <v>4921</v>
      </c>
      <c r="Q902" s="98">
        <v>13072</v>
      </c>
      <c r="R902" s="112">
        <v>2777</v>
      </c>
      <c r="S902" s="98">
        <f>T902+V902</f>
        <v>868</v>
      </c>
      <c r="T902" s="112">
        <v>739</v>
      </c>
      <c r="U902" s="173" t="s">
        <v>4952</v>
      </c>
      <c r="V902" s="98">
        <v>129</v>
      </c>
      <c r="W902" s="98">
        <v>396</v>
      </c>
      <c r="X902" s="218" t="s">
        <v>4935</v>
      </c>
      <c r="Y902" s="98">
        <v>129</v>
      </c>
      <c r="Z902" s="98">
        <v>65</v>
      </c>
      <c r="AA902" s="98">
        <v>5500</v>
      </c>
      <c r="AB902" s="98">
        <v>65</v>
      </c>
      <c r="AC902" s="98"/>
      <c r="AD902" s="98"/>
      <c r="AE902" s="112">
        <v>23</v>
      </c>
      <c r="AF902" s="2225" t="s">
        <v>6088</v>
      </c>
      <c r="AG902" s="112">
        <v>874</v>
      </c>
      <c r="AH902" s="112">
        <v>1047</v>
      </c>
      <c r="AI902" s="240" t="s">
        <v>6087</v>
      </c>
      <c r="AJ902" s="240" t="s">
        <v>6086</v>
      </c>
      <c r="AK902" s="115" t="s">
        <v>5183</v>
      </c>
      <c r="AL902" s="115">
        <v>3</v>
      </c>
      <c r="AM902" s="115">
        <v>1</v>
      </c>
      <c r="AN902" s="115">
        <v>1</v>
      </c>
      <c r="AO902" s="115">
        <v>1</v>
      </c>
      <c r="AP902" s="115"/>
      <c r="AQ902" s="115">
        <v>229</v>
      </c>
      <c r="AR902" s="240" t="s">
        <v>5050</v>
      </c>
      <c r="AS902" s="240" t="s">
        <v>5050</v>
      </c>
      <c r="AT902" s="238" t="s">
        <v>6085</v>
      </c>
      <c r="AU902" s="185">
        <v>101031</v>
      </c>
      <c r="AV902" s="109">
        <v>441.1834061135371</v>
      </c>
      <c r="AW902" s="91"/>
      <c r="AX902" s="91"/>
      <c r="AY902" s="91"/>
      <c r="AZ902" s="91"/>
      <c r="BA902" s="91"/>
      <c r="BB902" s="96"/>
      <c r="BC902" s="96"/>
      <c r="BD902" s="2024"/>
      <c r="BE902" s="2024" t="s">
        <v>4908</v>
      </c>
      <c r="BF902" s="90"/>
      <c r="BG902" s="90"/>
      <c r="BH902" s="90"/>
      <c r="BI902" s="90"/>
      <c r="BJ902" s="90"/>
      <c r="BK902" s="96"/>
      <c r="BL902" s="96"/>
      <c r="BM902" s="2024"/>
      <c r="BN902" s="2025" t="s">
        <v>4908</v>
      </c>
      <c r="BO902" s="115">
        <v>1</v>
      </c>
      <c r="BP902" s="115"/>
      <c r="BQ902" s="115">
        <v>1</v>
      </c>
      <c r="BR902" s="115"/>
      <c r="BS902" s="115"/>
      <c r="BT902" s="115"/>
      <c r="BU902" s="115"/>
      <c r="BV902" s="115">
        <v>3</v>
      </c>
      <c r="BW902" s="115"/>
      <c r="BX902" s="115">
        <v>8</v>
      </c>
      <c r="BY902" s="240"/>
      <c r="BZ902" s="240"/>
      <c r="CA902" s="240"/>
      <c r="CB902" s="240"/>
      <c r="CC902" s="240"/>
    </row>
    <row r="903" spans="1:81" s="187" customFormat="1" ht="16.5" customHeight="1">
      <c r="A903" s="115">
        <v>803</v>
      </c>
      <c r="B903" s="115" t="s">
        <v>5591</v>
      </c>
      <c r="C903" s="115" t="s">
        <v>5857</v>
      </c>
      <c r="D903" s="115" t="s">
        <v>5426</v>
      </c>
      <c r="E903" s="115" t="s">
        <v>5429</v>
      </c>
      <c r="F903" s="115" t="s">
        <v>6084</v>
      </c>
      <c r="G903" s="2008" t="s">
        <v>6083</v>
      </c>
      <c r="H903" s="115" t="s">
        <v>6082</v>
      </c>
      <c r="I903" s="115">
        <v>2002.05</v>
      </c>
      <c r="J903" s="115" t="s">
        <v>4917</v>
      </c>
      <c r="K903" s="2013" t="s">
        <v>5429</v>
      </c>
      <c r="L903" s="2013" t="s">
        <v>5429</v>
      </c>
      <c r="M903" s="94"/>
      <c r="N903" s="2001" t="s">
        <v>4917</v>
      </c>
      <c r="O903" s="2001"/>
      <c r="P903" s="2001" t="s">
        <v>4917</v>
      </c>
      <c r="Q903" s="98">
        <v>3613</v>
      </c>
      <c r="R903" s="112">
        <v>480</v>
      </c>
      <c r="S903" s="112">
        <v>480</v>
      </c>
      <c r="T903" s="112">
        <v>480</v>
      </c>
      <c r="U903" s="112" t="s">
        <v>6081</v>
      </c>
      <c r="V903" s="112"/>
      <c r="W903" s="112"/>
      <c r="X903" s="117"/>
      <c r="Y903" s="112"/>
      <c r="Z903" s="112"/>
      <c r="AA903" s="112"/>
      <c r="AB903" s="112">
        <v>12</v>
      </c>
      <c r="AC903" s="112"/>
      <c r="AD903" s="112"/>
      <c r="AE903" s="112" t="s">
        <v>6080</v>
      </c>
      <c r="AF903" s="94" t="s">
        <v>6079</v>
      </c>
      <c r="AG903" s="112"/>
      <c r="AH903" s="112"/>
      <c r="AI903" s="115"/>
      <c r="AJ903" s="115"/>
      <c r="AK903" s="115"/>
      <c r="AL903" s="115"/>
      <c r="AM903" s="115"/>
      <c r="AN903" s="115"/>
      <c r="AO903" s="115"/>
      <c r="AP903" s="115"/>
      <c r="AQ903" s="115">
        <v>165</v>
      </c>
      <c r="AR903" s="115" t="s">
        <v>6078</v>
      </c>
      <c r="AS903" s="115" t="s">
        <v>6078</v>
      </c>
      <c r="AT903" s="115" t="s">
        <v>6077</v>
      </c>
      <c r="AU903" s="109">
        <v>1725</v>
      </c>
      <c r="AV903" s="109">
        <v>10.454545454545455</v>
      </c>
      <c r="AW903" s="112"/>
      <c r="AX903" s="112"/>
      <c r="AY903" s="112"/>
      <c r="AZ903" s="112"/>
      <c r="BA903" s="112"/>
      <c r="BB903" s="117"/>
      <c r="BC903" s="117"/>
      <c r="BD903" s="117"/>
      <c r="BE903" s="2002" t="s">
        <v>4908</v>
      </c>
      <c r="BF903" s="109"/>
      <c r="BG903" s="109"/>
      <c r="BH903" s="109"/>
      <c r="BI903" s="109"/>
      <c r="BJ903" s="109"/>
      <c r="BK903" s="117"/>
      <c r="BL903" s="117"/>
      <c r="BM903" s="2002"/>
      <c r="BN903" s="2003"/>
      <c r="BO903" s="115"/>
      <c r="BP903" s="115"/>
      <c r="BQ903" s="115"/>
      <c r="BR903" s="115"/>
      <c r="BS903" s="115"/>
      <c r="BT903" s="115"/>
      <c r="BU903" s="115"/>
      <c r="BV903" s="115">
        <v>1</v>
      </c>
      <c r="BW903" s="115"/>
      <c r="BX903" s="115"/>
      <c r="BY903" s="240"/>
      <c r="BZ903" s="115"/>
      <c r="CA903" s="115"/>
      <c r="CB903" s="115"/>
      <c r="CC903" s="115"/>
    </row>
    <row r="904" spans="1:81" s="1971" customFormat="1" ht="16.5" customHeight="1">
      <c r="A904" s="115">
        <v>804</v>
      </c>
      <c r="B904" s="115" t="s">
        <v>5591</v>
      </c>
      <c r="C904" s="115" t="s">
        <v>5957</v>
      </c>
      <c r="D904" s="115" t="s">
        <v>5426</v>
      </c>
      <c r="E904" s="115" t="s">
        <v>5429</v>
      </c>
      <c r="F904" s="115" t="s">
        <v>6076</v>
      </c>
      <c r="G904" s="1967" t="s">
        <v>6075</v>
      </c>
      <c r="H904" s="115" t="s">
        <v>6074</v>
      </c>
      <c r="I904" s="115" t="s">
        <v>6073</v>
      </c>
      <c r="J904" s="115" t="s">
        <v>4917</v>
      </c>
      <c r="K904" s="2013" t="s">
        <v>5429</v>
      </c>
      <c r="L904" s="2013" t="s">
        <v>5429</v>
      </c>
      <c r="M904" s="94"/>
      <c r="N904" s="2001" t="s">
        <v>4917</v>
      </c>
      <c r="O904" s="2001"/>
      <c r="P904" s="2001" t="s">
        <v>4917</v>
      </c>
      <c r="Q904" s="112">
        <v>4311</v>
      </c>
      <c r="R904" s="112">
        <v>149</v>
      </c>
      <c r="S904" s="112">
        <v>131</v>
      </c>
      <c r="T904" s="112">
        <v>131</v>
      </c>
      <c r="U904" s="112" t="s">
        <v>6072</v>
      </c>
      <c r="V904" s="112"/>
      <c r="W904" s="112"/>
      <c r="X904" s="117"/>
      <c r="Y904" s="112"/>
      <c r="Z904" s="112"/>
      <c r="AA904" s="112"/>
      <c r="AB904" s="112"/>
      <c r="AC904" s="112"/>
      <c r="AD904" s="112"/>
      <c r="AE904" s="112"/>
      <c r="AF904" s="94" t="s">
        <v>6071</v>
      </c>
      <c r="AG904" s="112">
        <v>1</v>
      </c>
      <c r="AH904" s="112">
        <v>48</v>
      </c>
      <c r="AI904" s="115"/>
      <c r="AJ904" s="115"/>
      <c r="AK904" s="115"/>
      <c r="AL904" s="115"/>
      <c r="AM904" s="115"/>
      <c r="AN904" s="115"/>
      <c r="AO904" s="115"/>
      <c r="AP904" s="115"/>
      <c r="AQ904" s="115">
        <v>269</v>
      </c>
      <c r="AR904" s="240" t="s">
        <v>5050</v>
      </c>
      <c r="AS904" s="240" t="s">
        <v>5050</v>
      </c>
      <c r="AT904" s="115" t="s">
        <v>6070</v>
      </c>
      <c r="AU904" s="185">
        <v>2421</v>
      </c>
      <c r="AV904" s="109">
        <v>9</v>
      </c>
      <c r="AW904" s="112"/>
      <c r="AX904" s="112"/>
      <c r="AY904" s="112"/>
      <c r="AZ904" s="112"/>
      <c r="BA904" s="112"/>
      <c r="BB904" s="117"/>
      <c r="BC904" s="117"/>
      <c r="BD904" s="117"/>
      <c r="BE904" s="2002" t="s">
        <v>4908</v>
      </c>
      <c r="BF904" s="109"/>
      <c r="BG904" s="109"/>
      <c r="BH904" s="109"/>
      <c r="BI904" s="109"/>
      <c r="BJ904" s="109"/>
      <c r="BK904" s="117"/>
      <c r="BL904" s="117"/>
      <c r="BM904" s="2002"/>
      <c r="BN904" s="2003"/>
      <c r="BO904" s="115"/>
      <c r="BP904" s="115"/>
      <c r="BQ904" s="115"/>
      <c r="BR904" s="115"/>
      <c r="BS904" s="115"/>
      <c r="BT904" s="115"/>
      <c r="BU904" s="115"/>
      <c r="BV904" s="115">
        <v>1</v>
      </c>
      <c r="BW904" s="115"/>
      <c r="BX904" s="115"/>
      <c r="BY904" s="240"/>
      <c r="BZ904" s="115"/>
      <c r="CA904" s="115"/>
      <c r="CB904" s="115"/>
      <c r="CC904" s="115"/>
    </row>
    <row r="905" spans="1:81" s="187" customFormat="1" ht="16.5" customHeight="1">
      <c r="A905" s="115">
        <v>805</v>
      </c>
      <c r="B905" s="94" t="s">
        <v>5591</v>
      </c>
      <c r="C905" s="94" t="s">
        <v>5614</v>
      </c>
      <c r="D905" s="115" t="s">
        <v>5426</v>
      </c>
      <c r="E905" s="94" t="s">
        <v>5012</v>
      </c>
      <c r="F905" s="115" t="s">
        <v>6069</v>
      </c>
      <c r="G905" s="2273" t="s">
        <v>6068</v>
      </c>
      <c r="H905" s="94" t="s">
        <v>6067</v>
      </c>
      <c r="I905" s="115" t="s">
        <v>6066</v>
      </c>
      <c r="J905" s="115" t="s">
        <v>4921</v>
      </c>
      <c r="K905" s="2009" t="s">
        <v>6065</v>
      </c>
      <c r="L905" s="94" t="s">
        <v>6064</v>
      </c>
      <c r="M905" s="2330" t="s">
        <v>6063</v>
      </c>
      <c r="N905" s="94" t="s">
        <v>4917</v>
      </c>
      <c r="O905" s="94"/>
      <c r="P905" s="2001" t="s">
        <v>4917</v>
      </c>
      <c r="Q905" s="91">
        <v>526</v>
      </c>
      <c r="R905" s="112">
        <v>526</v>
      </c>
      <c r="S905" s="91">
        <v>0</v>
      </c>
      <c r="T905" s="112">
        <v>0</v>
      </c>
      <c r="U905" s="112" t="s">
        <v>6062</v>
      </c>
      <c r="V905" s="91"/>
      <c r="W905" s="91"/>
      <c r="X905" s="96"/>
      <c r="Y905" s="91"/>
      <c r="Z905" s="91">
        <v>120</v>
      </c>
      <c r="AA905" s="91">
        <v>4000</v>
      </c>
      <c r="AB905" s="91">
        <v>20</v>
      </c>
      <c r="AC905" s="91"/>
      <c r="AD905" s="91"/>
      <c r="AE905" s="112" t="s">
        <v>6061</v>
      </c>
      <c r="AF905" s="94" t="s">
        <v>5839</v>
      </c>
      <c r="AG905" s="112"/>
      <c r="AH905" s="112"/>
      <c r="AI905" s="94" t="s">
        <v>5839</v>
      </c>
      <c r="AJ905" s="94"/>
      <c r="AK905" s="94"/>
      <c r="AL905" s="115"/>
      <c r="AM905" s="94"/>
      <c r="AN905" s="94"/>
      <c r="AO905" s="94"/>
      <c r="AP905" s="94"/>
      <c r="AQ905" s="94" t="s">
        <v>5091</v>
      </c>
      <c r="AR905" s="94" t="s">
        <v>4932</v>
      </c>
      <c r="AS905" s="94" t="s">
        <v>14123</v>
      </c>
      <c r="AT905" s="94" t="s">
        <v>6060</v>
      </c>
      <c r="AU905" s="96" t="s">
        <v>5091</v>
      </c>
      <c r="AV905" s="109"/>
      <c r="AW905" s="91"/>
      <c r="AX905" s="91"/>
      <c r="AY905" s="91"/>
      <c r="AZ905" s="91"/>
      <c r="BA905" s="91"/>
      <c r="BB905" s="96"/>
      <c r="BC905" s="96"/>
      <c r="BD905" s="94"/>
      <c r="BE905" s="94" t="s">
        <v>4908</v>
      </c>
      <c r="BF905" s="90"/>
      <c r="BG905" s="90"/>
      <c r="BH905" s="90"/>
      <c r="BI905" s="90"/>
      <c r="BJ905" s="90"/>
      <c r="BK905" s="96"/>
      <c r="BL905" s="96"/>
      <c r="BM905" s="94"/>
      <c r="BN905" s="2073"/>
      <c r="BO905" s="94"/>
      <c r="BP905" s="94"/>
      <c r="BQ905" s="94"/>
      <c r="BR905" s="94"/>
      <c r="BS905" s="94"/>
      <c r="BT905" s="94"/>
      <c r="BU905" s="94">
        <v>1</v>
      </c>
      <c r="BV905" s="94"/>
      <c r="BW905" s="94"/>
      <c r="BX905" s="94">
        <v>26</v>
      </c>
      <c r="BY905" s="94"/>
      <c r="BZ905" s="94"/>
      <c r="CA905" s="94"/>
      <c r="CB905" s="94"/>
      <c r="CC905" s="94"/>
    </row>
    <row r="906" spans="1:81" s="187" customFormat="1" ht="16.5" customHeight="1">
      <c r="A906" s="115">
        <v>806</v>
      </c>
      <c r="B906" s="115" t="s">
        <v>5591</v>
      </c>
      <c r="C906" s="115" t="s">
        <v>5614</v>
      </c>
      <c r="D906" s="115" t="s">
        <v>5426</v>
      </c>
      <c r="E906" s="115" t="s">
        <v>5012</v>
      </c>
      <c r="F906" s="115" t="s">
        <v>6059</v>
      </c>
      <c r="G906" s="1967" t="s">
        <v>6058</v>
      </c>
      <c r="H906" s="115" t="s">
        <v>6057</v>
      </c>
      <c r="I906" s="115" t="s">
        <v>6056</v>
      </c>
      <c r="J906" s="115" t="s">
        <v>4921</v>
      </c>
      <c r="K906" s="94" t="s">
        <v>6055</v>
      </c>
      <c r="L906" s="94" t="s">
        <v>6054</v>
      </c>
      <c r="M906" s="94" t="s">
        <v>6053</v>
      </c>
      <c r="N906" s="94" t="s">
        <v>4917</v>
      </c>
      <c r="O906" s="2001"/>
      <c r="P906" s="2001" t="s">
        <v>4917</v>
      </c>
      <c r="Q906" s="112">
        <v>17179</v>
      </c>
      <c r="R906" s="112">
        <v>303.24</v>
      </c>
      <c r="S906" s="112">
        <v>197</v>
      </c>
      <c r="T906" s="112">
        <v>158</v>
      </c>
      <c r="U906" s="112" t="s">
        <v>5141</v>
      </c>
      <c r="V906" s="112">
        <v>39</v>
      </c>
      <c r="W906" s="112">
        <v>14</v>
      </c>
      <c r="X906" s="117" t="s">
        <v>4935</v>
      </c>
      <c r="Y906" s="112">
        <v>52</v>
      </c>
      <c r="Z906" s="112"/>
      <c r="AA906" s="112"/>
      <c r="AB906" s="112">
        <v>16.579999999999998</v>
      </c>
      <c r="AC906" s="112"/>
      <c r="AD906" s="112"/>
      <c r="AE906" s="112" t="s">
        <v>6052</v>
      </c>
      <c r="AF906" s="94" t="s">
        <v>6051</v>
      </c>
      <c r="AG906" s="112">
        <v>107</v>
      </c>
      <c r="AH906" s="112">
        <v>18020</v>
      </c>
      <c r="AI906" s="115"/>
      <c r="AJ906" s="115"/>
      <c r="AK906" s="94" t="s">
        <v>6050</v>
      </c>
      <c r="AL906" s="115">
        <v>1</v>
      </c>
      <c r="AM906" s="115"/>
      <c r="AN906" s="115"/>
      <c r="AO906" s="115">
        <v>1</v>
      </c>
      <c r="AP906" s="115"/>
      <c r="AQ906" s="115">
        <v>282</v>
      </c>
      <c r="AR906" s="94" t="s">
        <v>4932</v>
      </c>
      <c r="AS906" s="94" t="s">
        <v>4932</v>
      </c>
      <c r="AT906" s="94" t="s">
        <v>6049</v>
      </c>
      <c r="AU906" s="109">
        <v>32306</v>
      </c>
      <c r="AV906" s="109">
        <v>114.56028368794327</v>
      </c>
      <c r="AW906" s="112"/>
      <c r="AX906" s="112"/>
      <c r="AY906" s="112"/>
      <c r="AZ906" s="112"/>
      <c r="BA906" s="112"/>
      <c r="BB906" s="117"/>
      <c r="BC906" s="117"/>
      <c r="BD906" s="117"/>
      <c r="BE906" s="2002" t="s">
        <v>4908</v>
      </c>
      <c r="BF906" s="109"/>
      <c r="BG906" s="109"/>
      <c r="BH906" s="109"/>
      <c r="BI906" s="109"/>
      <c r="BJ906" s="109"/>
      <c r="BK906" s="117"/>
      <c r="BL906" s="117"/>
      <c r="BM906" s="2002"/>
      <c r="BN906" s="2003"/>
      <c r="BO906" s="115"/>
      <c r="BP906" s="115"/>
      <c r="BQ906" s="115"/>
      <c r="BR906" s="115">
        <v>1</v>
      </c>
      <c r="BS906" s="115"/>
      <c r="BT906" s="115"/>
      <c r="BU906" s="115">
        <v>1</v>
      </c>
      <c r="BV906" s="115"/>
      <c r="BW906" s="115"/>
      <c r="BX906" s="115">
        <v>2</v>
      </c>
      <c r="BY906" s="115"/>
      <c r="BZ906" s="115"/>
      <c r="CA906" s="115"/>
      <c r="CB906" s="115"/>
      <c r="CC906" s="115"/>
    </row>
    <row r="907" spans="1:81" s="1971" customFormat="1" ht="16.5" customHeight="1">
      <c r="A907" s="115">
        <v>807</v>
      </c>
      <c r="B907" s="115" t="s">
        <v>2858</v>
      </c>
      <c r="C907" s="115" t="s">
        <v>2911</v>
      </c>
      <c r="D907" s="115" t="s">
        <v>5426</v>
      </c>
      <c r="E907" s="115" t="s">
        <v>4944</v>
      </c>
      <c r="F907" s="115" t="s">
        <v>6048</v>
      </c>
      <c r="G907" s="1967" t="s">
        <v>6047</v>
      </c>
      <c r="H907" s="115" t="s">
        <v>6046</v>
      </c>
      <c r="I907" s="115" t="s">
        <v>6045</v>
      </c>
      <c r="J907" s="115" t="s">
        <v>4921</v>
      </c>
      <c r="K907" s="2013" t="s">
        <v>6044</v>
      </c>
      <c r="L907" s="2013" t="s">
        <v>6043</v>
      </c>
      <c r="M907" s="2000" t="s">
        <v>6042</v>
      </c>
      <c r="N907" s="2001" t="s">
        <v>4917</v>
      </c>
      <c r="O907" s="2001"/>
      <c r="P907" s="2001" t="s">
        <v>4921</v>
      </c>
      <c r="Q907" s="112">
        <v>9600</v>
      </c>
      <c r="R907" s="112">
        <v>1757</v>
      </c>
      <c r="S907" s="112">
        <v>344</v>
      </c>
      <c r="T907" s="112">
        <v>344</v>
      </c>
      <c r="U907" s="112" t="s">
        <v>4952</v>
      </c>
      <c r="V907" s="112"/>
      <c r="W907" s="112">
        <v>456</v>
      </c>
      <c r="X907" s="117" t="s">
        <v>5040</v>
      </c>
      <c r="Y907" s="112">
        <v>50</v>
      </c>
      <c r="Z907" s="112">
        <v>37</v>
      </c>
      <c r="AA907" s="112">
        <v>400</v>
      </c>
      <c r="AB907" s="112">
        <v>53</v>
      </c>
      <c r="AC907" s="112"/>
      <c r="AD907" s="112">
        <v>32</v>
      </c>
      <c r="AE907" s="112">
        <v>21</v>
      </c>
      <c r="AF907" s="94" t="s">
        <v>6041</v>
      </c>
      <c r="AG907" s="112"/>
      <c r="AH907" s="112">
        <v>673</v>
      </c>
      <c r="AI907" s="115" t="s">
        <v>6040</v>
      </c>
      <c r="AJ907" s="115" t="s">
        <v>6039</v>
      </c>
      <c r="AK907" s="115" t="s">
        <v>4911</v>
      </c>
      <c r="AL907" s="115">
        <v>2</v>
      </c>
      <c r="AM907" s="115">
        <v>1</v>
      </c>
      <c r="AN907" s="115"/>
      <c r="AO907" s="115">
        <v>1</v>
      </c>
      <c r="AP907" s="115"/>
      <c r="AQ907" s="115">
        <v>223</v>
      </c>
      <c r="AR907" s="115" t="s">
        <v>6038</v>
      </c>
      <c r="AS907" s="115" t="s">
        <v>6037</v>
      </c>
      <c r="AT907" s="115" t="s">
        <v>6036</v>
      </c>
      <c r="AU907" s="112">
        <v>9591</v>
      </c>
      <c r="AV907" s="109">
        <v>43.00896860986547</v>
      </c>
      <c r="AW907" s="112">
        <v>2000</v>
      </c>
      <c r="AX907" s="112"/>
      <c r="AY907" s="112">
        <v>500</v>
      </c>
      <c r="AZ907" s="112">
        <v>1000</v>
      </c>
      <c r="BA907" s="112">
        <v>2000</v>
      </c>
      <c r="BB907" s="2359">
        <v>20</v>
      </c>
      <c r="BC907" s="2359">
        <v>50</v>
      </c>
      <c r="BD907" s="94" t="s">
        <v>6035</v>
      </c>
      <c r="BE907" s="2359" t="s">
        <v>6034</v>
      </c>
      <c r="BF907" s="109">
        <v>2000</v>
      </c>
      <c r="BG907" s="109"/>
      <c r="BH907" s="109">
        <v>500</v>
      </c>
      <c r="BI907" s="109">
        <v>1000</v>
      </c>
      <c r="BJ907" s="109">
        <v>2000</v>
      </c>
      <c r="BK907" s="2359">
        <v>20</v>
      </c>
      <c r="BL907" s="2359">
        <v>50</v>
      </c>
      <c r="BM907" s="94" t="s">
        <v>6033</v>
      </c>
      <c r="BN907" s="2460" t="s">
        <v>6032</v>
      </c>
      <c r="BO907" s="115">
        <v>1</v>
      </c>
      <c r="BP907" s="115"/>
      <c r="BQ907" s="115">
        <v>1</v>
      </c>
      <c r="BR907" s="115"/>
      <c r="BS907" s="115"/>
      <c r="BT907" s="115">
        <v>1</v>
      </c>
      <c r="BU907" s="115"/>
      <c r="BV907" s="115">
        <v>5</v>
      </c>
      <c r="BW907" s="115">
        <v>1</v>
      </c>
      <c r="BX907" s="115">
        <v>2</v>
      </c>
      <c r="BY907" s="115"/>
      <c r="BZ907" s="115"/>
      <c r="CA907" s="115"/>
      <c r="CB907" s="115"/>
      <c r="CC907" s="115"/>
    </row>
    <row r="908" spans="1:81" s="1971" customFormat="1" ht="16.5" customHeight="1">
      <c r="A908" s="115">
        <v>808</v>
      </c>
      <c r="B908" s="115" t="s">
        <v>5591</v>
      </c>
      <c r="C908" s="115" t="s">
        <v>5602</v>
      </c>
      <c r="D908" s="115" t="s">
        <v>5426</v>
      </c>
      <c r="E908" s="115" t="s">
        <v>4944</v>
      </c>
      <c r="F908" s="186" t="s">
        <v>6031</v>
      </c>
      <c r="G908" s="1999" t="s">
        <v>6030</v>
      </c>
      <c r="H908" s="115" t="s">
        <v>6029</v>
      </c>
      <c r="I908" s="186" t="s">
        <v>6028</v>
      </c>
      <c r="J908" s="115" t="s">
        <v>4921</v>
      </c>
      <c r="K908" s="186" t="s">
        <v>6027</v>
      </c>
      <c r="L908" s="186" t="s">
        <v>6026</v>
      </c>
      <c r="M908" s="2000" t="s">
        <v>6025</v>
      </c>
      <c r="N908" s="2001" t="s">
        <v>4953</v>
      </c>
      <c r="O908" s="2001"/>
      <c r="P908" s="2001" t="s">
        <v>4917</v>
      </c>
      <c r="Q908" s="112">
        <v>27373</v>
      </c>
      <c r="R908" s="112">
        <v>2490</v>
      </c>
      <c r="S908" s="112">
        <v>719</v>
      </c>
      <c r="T908" s="112">
        <v>534</v>
      </c>
      <c r="U908" s="112" t="s">
        <v>5141</v>
      </c>
      <c r="V908" s="112">
        <v>185</v>
      </c>
      <c r="W908" s="112">
        <v>145</v>
      </c>
      <c r="X908" s="117" t="s">
        <v>5040</v>
      </c>
      <c r="Y908" s="112">
        <v>137</v>
      </c>
      <c r="Z908" s="112">
        <v>28.6</v>
      </c>
      <c r="AA908" s="112">
        <v>325</v>
      </c>
      <c r="AB908" s="112">
        <v>146</v>
      </c>
      <c r="AC908" s="112"/>
      <c r="AD908" s="112"/>
      <c r="AE908" s="112">
        <v>98</v>
      </c>
      <c r="AF908" s="186" t="s">
        <v>6024</v>
      </c>
      <c r="AG908" s="112">
        <v>282</v>
      </c>
      <c r="AH908" s="112">
        <v>282</v>
      </c>
      <c r="AI908" s="115"/>
      <c r="AJ908" s="115"/>
      <c r="AK908" s="115" t="s">
        <v>6023</v>
      </c>
      <c r="AL908" s="115">
        <v>7</v>
      </c>
      <c r="AM908" s="115"/>
      <c r="AN908" s="115">
        <v>2</v>
      </c>
      <c r="AO908" s="115">
        <v>5</v>
      </c>
      <c r="AP908" s="115"/>
      <c r="AQ908" s="115">
        <v>200</v>
      </c>
      <c r="AR908" s="240" t="s">
        <v>5050</v>
      </c>
      <c r="AS908" s="240" t="s">
        <v>5050</v>
      </c>
      <c r="AT908" s="115" t="s">
        <v>5193</v>
      </c>
      <c r="AU908" s="185">
        <v>10073</v>
      </c>
      <c r="AV908" s="109">
        <v>50.365000000000002</v>
      </c>
      <c r="AW908" s="112">
        <v>1000</v>
      </c>
      <c r="AX908" s="112">
        <v>0</v>
      </c>
      <c r="AY908" s="112">
        <v>500</v>
      </c>
      <c r="AZ908" s="112">
        <v>700</v>
      </c>
      <c r="BA908" s="112">
        <v>1000</v>
      </c>
      <c r="BB908" s="117">
        <v>50</v>
      </c>
      <c r="BC908" s="117">
        <v>50</v>
      </c>
      <c r="BD908" s="117" t="s">
        <v>6022</v>
      </c>
      <c r="BE908" s="2002"/>
      <c r="BF908" s="109"/>
      <c r="BG908" s="109"/>
      <c r="BH908" s="109"/>
      <c r="BI908" s="109"/>
      <c r="BJ908" s="109"/>
      <c r="BK908" s="117"/>
      <c r="BL908" s="117"/>
      <c r="BM908" s="2002"/>
      <c r="BN908" s="2003"/>
      <c r="BO908" s="115">
        <v>1</v>
      </c>
      <c r="BP908" s="115"/>
      <c r="BQ908" s="115">
        <v>1</v>
      </c>
      <c r="BR908" s="115"/>
      <c r="BS908" s="115"/>
      <c r="BT908" s="115">
        <v>3</v>
      </c>
      <c r="BU908" s="115">
        <v>1</v>
      </c>
      <c r="BV908" s="115">
        <v>5</v>
      </c>
      <c r="BW908" s="115"/>
      <c r="BX908" s="115"/>
      <c r="BY908" s="240"/>
      <c r="BZ908" s="115"/>
      <c r="CA908" s="115"/>
      <c r="CB908" s="115"/>
      <c r="CC908" s="115"/>
    </row>
    <row r="909" spans="1:81" s="1971" customFormat="1" ht="16.5" customHeight="1">
      <c r="A909" s="115">
        <v>809</v>
      </c>
      <c r="B909" s="115" t="s">
        <v>5591</v>
      </c>
      <c r="C909" s="115" t="s">
        <v>6012</v>
      </c>
      <c r="D909" s="115" t="s">
        <v>5426</v>
      </c>
      <c r="E909" s="115" t="s">
        <v>4944</v>
      </c>
      <c r="F909" s="115" t="s">
        <v>6021</v>
      </c>
      <c r="G909" s="1967" t="s">
        <v>6020</v>
      </c>
      <c r="H909" s="115" t="s">
        <v>6019</v>
      </c>
      <c r="I909" s="115" t="s">
        <v>6018</v>
      </c>
      <c r="J909" s="115" t="s">
        <v>4921</v>
      </c>
      <c r="K909" s="2013" t="s">
        <v>20457</v>
      </c>
      <c r="L909" s="2013" t="s">
        <v>6017</v>
      </c>
      <c r="M909" s="94" t="s">
        <v>6016</v>
      </c>
      <c r="N909" s="2001" t="s">
        <v>4917</v>
      </c>
      <c r="O909" s="2001"/>
      <c r="P909" s="2001" t="s">
        <v>4917</v>
      </c>
      <c r="Q909" s="112">
        <v>9997</v>
      </c>
      <c r="R909" s="112">
        <v>2227</v>
      </c>
      <c r="S909" s="112">
        <v>690</v>
      </c>
      <c r="T909" s="112">
        <v>548</v>
      </c>
      <c r="U909" s="112" t="s">
        <v>6004</v>
      </c>
      <c r="V909" s="112">
        <v>142</v>
      </c>
      <c r="W909" s="112">
        <v>216</v>
      </c>
      <c r="X909" s="117" t="s">
        <v>4935</v>
      </c>
      <c r="Y909" s="112">
        <v>71</v>
      </c>
      <c r="Z909" s="112">
        <v>38</v>
      </c>
      <c r="AA909" s="112">
        <v>1022</v>
      </c>
      <c r="AB909" s="112">
        <v>57</v>
      </c>
      <c r="AC909" s="112"/>
      <c r="AD909" s="112"/>
      <c r="AE909" s="112">
        <v>59</v>
      </c>
      <c r="AF909" s="94" t="s">
        <v>6015</v>
      </c>
      <c r="AG909" s="112">
        <v>7313</v>
      </c>
      <c r="AH909" s="112">
        <v>8261</v>
      </c>
      <c r="AI909" s="115" t="s">
        <v>6014</v>
      </c>
      <c r="AJ909" s="115">
        <v>708</v>
      </c>
      <c r="AK909" s="115" t="s">
        <v>4911</v>
      </c>
      <c r="AL909" s="115">
        <v>1</v>
      </c>
      <c r="AM909" s="115">
        <v>1</v>
      </c>
      <c r="AN909" s="115"/>
      <c r="AO909" s="115"/>
      <c r="AP909" s="115"/>
      <c r="AQ909" s="115">
        <v>300</v>
      </c>
      <c r="AR909" s="115" t="s">
        <v>4932</v>
      </c>
      <c r="AS909" s="115" t="s">
        <v>4932</v>
      </c>
      <c r="AT909" s="115" t="s">
        <v>6013</v>
      </c>
      <c r="AU909" s="185">
        <v>25448</v>
      </c>
      <c r="AV909" s="109">
        <v>84.826666666666668</v>
      </c>
      <c r="AW909" s="112"/>
      <c r="AX909" s="112"/>
      <c r="AY909" s="112"/>
      <c r="AZ909" s="112"/>
      <c r="BA909" s="112"/>
      <c r="BB909" s="117"/>
      <c r="BC909" s="117"/>
      <c r="BD909" s="117"/>
      <c r="BE909" s="2002" t="s">
        <v>4908</v>
      </c>
      <c r="BF909" s="109"/>
      <c r="BG909" s="109"/>
      <c r="BH909" s="109"/>
      <c r="BI909" s="109"/>
      <c r="BJ909" s="109"/>
      <c r="BK909" s="117"/>
      <c r="BL909" s="117"/>
      <c r="BM909" s="2002"/>
      <c r="BN909" s="2003" t="s">
        <v>4908</v>
      </c>
      <c r="BO909" s="115">
        <v>1</v>
      </c>
      <c r="BP909" s="115"/>
      <c r="BQ909" s="115">
        <v>1</v>
      </c>
      <c r="BR909" s="115"/>
      <c r="BS909" s="115">
        <v>3</v>
      </c>
      <c r="BT909" s="115">
        <v>2</v>
      </c>
      <c r="BU909" s="115"/>
      <c r="BV909" s="115"/>
      <c r="BW909" s="115"/>
      <c r="BX909" s="115"/>
      <c r="BY909" s="240"/>
      <c r="BZ909" s="115"/>
      <c r="CA909" s="115"/>
      <c r="CB909" s="115"/>
      <c r="CC909" s="115"/>
    </row>
    <row r="910" spans="1:81" s="1971" customFormat="1" ht="16.5" customHeight="1">
      <c r="A910" s="115">
        <v>810</v>
      </c>
      <c r="B910" s="115" t="s">
        <v>5591</v>
      </c>
      <c r="C910" s="115" t="s">
        <v>6012</v>
      </c>
      <c r="D910" s="115" t="s">
        <v>5426</v>
      </c>
      <c r="E910" s="115" t="s">
        <v>5012</v>
      </c>
      <c r="F910" s="115" t="s">
        <v>6011</v>
      </c>
      <c r="G910" s="1967" t="s">
        <v>6010</v>
      </c>
      <c r="H910" s="115" t="s">
        <v>6009</v>
      </c>
      <c r="I910" s="115" t="s">
        <v>6008</v>
      </c>
      <c r="J910" s="115" t="s">
        <v>4921</v>
      </c>
      <c r="K910" s="2013" t="s">
        <v>6007</v>
      </c>
      <c r="L910" s="2013" t="s">
        <v>6006</v>
      </c>
      <c r="M910" s="94" t="s">
        <v>6005</v>
      </c>
      <c r="N910" s="2001" t="s">
        <v>4917</v>
      </c>
      <c r="O910" s="2001"/>
      <c r="P910" s="2001" t="s">
        <v>4917</v>
      </c>
      <c r="Q910" s="112">
        <v>4207</v>
      </c>
      <c r="R910" s="112">
        <v>437</v>
      </c>
      <c r="S910" s="112">
        <v>299</v>
      </c>
      <c r="T910" s="112">
        <v>299</v>
      </c>
      <c r="U910" s="173" t="s">
        <v>6004</v>
      </c>
      <c r="V910" s="112"/>
      <c r="W910" s="112">
        <v>11</v>
      </c>
      <c r="X910" s="117" t="s">
        <v>4935</v>
      </c>
      <c r="Y910" s="112"/>
      <c r="Z910" s="112"/>
      <c r="AA910" s="112"/>
      <c r="AB910" s="112">
        <v>22</v>
      </c>
      <c r="AC910" s="112"/>
      <c r="AD910" s="112"/>
      <c r="AE910" s="112">
        <v>7</v>
      </c>
      <c r="AF910" s="116" t="s">
        <v>6003</v>
      </c>
      <c r="AG910" s="177"/>
      <c r="AH910" s="112"/>
      <c r="AI910" s="115"/>
      <c r="AJ910" s="115"/>
      <c r="AK910" s="115"/>
      <c r="AL910" s="115">
        <v>1</v>
      </c>
      <c r="AM910" s="115"/>
      <c r="AN910" s="115"/>
      <c r="AO910" s="115">
        <v>1</v>
      </c>
      <c r="AP910" s="115"/>
      <c r="AQ910" s="115">
        <v>300</v>
      </c>
      <c r="AR910" s="115" t="s">
        <v>4932</v>
      </c>
      <c r="AS910" s="115" t="s">
        <v>4932</v>
      </c>
      <c r="AT910" s="137" t="s">
        <v>6002</v>
      </c>
      <c r="AU910" s="185">
        <v>4477</v>
      </c>
      <c r="AV910" s="109">
        <v>14.923333333333334</v>
      </c>
      <c r="AW910" s="112"/>
      <c r="AX910" s="112"/>
      <c r="AY910" s="112"/>
      <c r="AZ910" s="112"/>
      <c r="BA910" s="112"/>
      <c r="BB910" s="117"/>
      <c r="BC910" s="117"/>
      <c r="BD910" s="117"/>
      <c r="BE910" s="2002" t="s">
        <v>4908</v>
      </c>
      <c r="BF910" s="109"/>
      <c r="BG910" s="109"/>
      <c r="BH910" s="109"/>
      <c r="BI910" s="109"/>
      <c r="BJ910" s="109"/>
      <c r="BK910" s="117"/>
      <c r="BL910" s="117"/>
      <c r="BM910" s="2002"/>
      <c r="BN910" s="2003" t="s">
        <v>4908</v>
      </c>
      <c r="BO910" s="115">
        <v>1</v>
      </c>
      <c r="BP910" s="115"/>
      <c r="BQ910" s="115">
        <v>1</v>
      </c>
      <c r="BR910" s="115"/>
      <c r="BS910" s="115"/>
      <c r="BT910" s="115">
        <v>1</v>
      </c>
      <c r="BU910" s="115"/>
      <c r="BV910" s="115"/>
      <c r="BW910" s="115"/>
      <c r="BX910" s="115"/>
      <c r="BY910" s="240"/>
      <c r="BZ910" s="115"/>
      <c r="CA910" s="115"/>
      <c r="CB910" s="115"/>
      <c r="CC910" s="115"/>
    </row>
    <row r="911" spans="1:81" s="1971" customFormat="1" ht="16.5" customHeight="1">
      <c r="A911" s="115">
        <v>811</v>
      </c>
      <c r="B911" s="115" t="s">
        <v>5591</v>
      </c>
      <c r="C911" s="115" t="s">
        <v>5590</v>
      </c>
      <c r="D911" s="115" t="s">
        <v>5426</v>
      </c>
      <c r="E911" s="115" t="s">
        <v>4944</v>
      </c>
      <c r="F911" s="115" t="s">
        <v>6001</v>
      </c>
      <c r="G911" s="1967" t="s">
        <v>6000</v>
      </c>
      <c r="H911" s="115" t="s">
        <v>5999</v>
      </c>
      <c r="I911" s="115" t="s">
        <v>5998</v>
      </c>
      <c r="J911" s="115" t="s">
        <v>4921</v>
      </c>
      <c r="K911" s="2013" t="s">
        <v>5997</v>
      </c>
      <c r="L911" s="2013" t="s">
        <v>5996</v>
      </c>
      <c r="M911" s="187" t="s">
        <v>5995</v>
      </c>
      <c r="N911" s="2001" t="s">
        <v>4953</v>
      </c>
      <c r="O911" s="2001"/>
      <c r="P911" s="2001" t="s">
        <v>4917</v>
      </c>
      <c r="Q911" s="112">
        <v>7688</v>
      </c>
      <c r="R911" s="112">
        <v>1757</v>
      </c>
      <c r="S911" s="112">
        <v>569</v>
      </c>
      <c r="T911" s="112">
        <v>479</v>
      </c>
      <c r="U911" s="112"/>
      <c r="V911" s="112">
        <v>90</v>
      </c>
      <c r="W911" s="112">
        <v>224</v>
      </c>
      <c r="X911" s="117" t="s">
        <v>4935</v>
      </c>
      <c r="Y911" s="112">
        <v>90</v>
      </c>
      <c r="Z911" s="112">
        <v>79</v>
      </c>
      <c r="AA911" s="112">
        <v>4028</v>
      </c>
      <c r="AB911" s="112">
        <v>33</v>
      </c>
      <c r="AC911" s="112"/>
      <c r="AD911" s="112"/>
      <c r="AE911" s="112">
        <v>50</v>
      </c>
      <c r="AF911" s="237" t="s">
        <v>5994</v>
      </c>
      <c r="AG911" s="112">
        <v>1550</v>
      </c>
      <c r="AH911" s="112">
        <v>2481</v>
      </c>
      <c r="AI911" s="115"/>
      <c r="AJ911" s="115"/>
      <c r="AK911" s="115" t="s">
        <v>5415</v>
      </c>
      <c r="AL911" s="115">
        <v>11</v>
      </c>
      <c r="AM911" s="115">
        <v>4</v>
      </c>
      <c r="AN911" s="115">
        <v>5</v>
      </c>
      <c r="AO911" s="115"/>
      <c r="AP911" s="115">
        <v>2</v>
      </c>
      <c r="AQ911" s="115">
        <v>300</v>
      </c>
      <c r="AR911" s="115" t="s">
        <v>4932</v>
      </c>
      <c r="AS911" s="115" t="s">
        <v>4932</v>
      </c>
      <c r="AT911" s="115" t="s">
        <v>5993</v>
      </c>
      <c r="AU911" s="109">
        <v>9017</v>
      </c>
      <c r="AV911" s="109">
        <v>30.056666666666668</v>
      </c>
      <c r="AW911" s="112"/>
      <c r="AX911" s="112"/>
      <c r="AY911" s="112"/>
      <c r="AZ911" s="112"/>
      <c r="BA911" s="112"/>
      <c r="BB911" s="117"/>
      <c r="BC911" s="117"/>
      <c r="BD911" s="117"/>
      <c r="BE911" s="2002" t="s">
        <v>4908</v>
      </c>
      <c r="BF911" s="109"/>
      <c r="BG911" s="109"/>
      <c r="BH911" s="109"/>
      <c r="BI911" s="109"/>
      <c r="BJ911" s="109"/>
      <c r="BK911" s="117"/>
      <c r="BL911" s="117"/>
      <c r="BM911" s="2002"/>
      <c r="BN911" s="2003" t="s">
        <v>4908</v>
      </c>
      <c r="BO911" s="115">
        <v>1</v>
      </c>
      <c r="BP911" s="115">
        <v>1</v>
      </c>
      <c r="BQ911" s="115"/>
      <c r="BR911" s="115">
        <v>2</v>
      </c>
      <c r="BS911" s="115">
        <v>1</v>
      </c>
      <c r="BT911" s="115"/>
      <c r="BU911" s="115">
        <v>2</v>
      </c>
      <c r="BV911" s="115">
        <v>2</v>
      </c>
      <c r="BW911" s="115"/>
      <c r="BX911" s="115">
        <v>19</v>
      </c>
      <c r="BY911" s="115"/>
      <c r="BZ911" s="115"/>
      <c r="CA911" s="115"/>
      <c r="CB911" s="115"/>
      <c r="CC911" s="117"/>
    </row>
    <row r="912" spans="1:81" s="1971" customFormat="1" ht="16.5" customHeight="1">
      <c r="A912" s="115">
        <v>812</v>
      </c>
      <c r="B912" s="115" t="s">
        <v>2858</v>
      </c>
      <c r="C912" s="115" t="s">
        <v>2921</v>
      </c>
      <c r="D912" s="115" t="s">
        <v>5986</v>
      </c>
      <c r="E912" s="115" t="s">
        <v>5989</v>
      </c>
      <c r="F912" s="115" t="s">
        <v>5992</v>
      </c>
      <c r="G912" s="1967" t="s">
        <v>5991</v>
      </c>
      <c r="H912" s="115" t="s">
        <v>5990</v>
      </c>
      <c r="I912" s="115">
        <v>1998.07</v>
      </c>
      <c r="J912" s="115" t="s">
        <v>4953</v>
      </c>
      <c r="K912" s="2013" t="s">
        <v>5989</v>
      </c>
      <c r="L912" s="2013" t="s">
        <v>5989</v>
      </c>
      <c r="M912" s="94"/>
      <c r="N912" s="2001" t="s">
        <v>4953</v>
      </c>
      <c r="O912" s="2001"/>
      <c r="P912" s="2001" t="s">
        <v>4917</v>
      </c>
      <c r="Q912" s="112">
        <v>11385</v>
      </c>
      <c r="R912" s="112">
        <v>1543</v>
      </c>
      <c r="S912" s="112">
        <v>283</v>
      </c>
      <c r="T912" s="112">
        <v>283</v>
      </c>
      <c r="U912" s="112"/>
      <c r="V912" s="112"/>
      <c r="W912" s="112">
        <v>11</v>
      </c>
      <c r="X912" s="117" t="s">
        <v>5029</v>
      </c>
      <c r="Y912" s="112"/>
      <c r="Z912" s="112"/>
      <c r="AA912" s="112"/>
      <c r="AB912" s="112"/>
      <c r="AC912" s="112"/>
      <c r="AD912" s="112"/>
      <c r="AE912" s="112"/>
      <c r="AF912" s="94" t="s">
        <v>5988</v>
      </c>
      <c r="AG912" s="112"/>
      <c r="AH912" s="112">
        <v>556</v>
      </c>
      <c r="AI912" s="115"/>
      <c r="AJ912" s="115"/>
      <c r="AK912" s="115"/>
      <c r="AL912" s="115"/>
      <c r="AM912" s="115"/>
      <c r="AN912" s="115"/>
      <c r="AO912" s="115"/>
      <c r="AP912" s="115"/>
      <c r="AQ912" s="115">
        <v>300</v>
      </c>
      <c r="AR912" s="115" t="s">
        <v>5050</v>
      </c>
      <c r="AS912" s="115" t="s">
        <v>5977</v>
      </c>
      <c r="AT912" s="115" t="s">
        <v>5987</v>
      </c>
      <c r="AU912" s="112">
        <v>23382</v>
      </c>
      <c r="AV912" s="109">
        <v>77.94</v>
      </c>
      <c r="AW912" s="112"/>
      <c r="AX912" s="112"/>
      <c r="AY912" s="112"/>
      <c r="AZ912" s="112"/>
      <c r="BA912" s="112"/>
      <c r="BB912" s="117"/>
      <c r="BC912" s="117"/>
      <c r="BD912" s="117"/>
      <c r="BE912" s="2002" t="s">
        <v>5128</v>
      </c>
      <c r="BF912" s="109"/>
      <c r="BG912" s="109"/>
      <c r="BH912" s="109"/>
      <c r="BI912" s="109"/>
      <c r="BJ912" s="109"/>
      <c r="BK912" s="117"/>
      <c r="BL912" s="117"/>
      <c r="BM912" s="2002"/>
      <c r="BN912" s="2003"/>
      <c r="BO912" s="115"/>
      <c r="BP912" s="115"/>
      <c r="BQ912" s="115"/>
      <c r="BR912" s="115"/>
      <c r="BS912" s="115"/>
      <c r="BT912" s="115">
        <v>1</v>
      </c>
      <c r="BU912" s="115"/>
      <c r="BV912" s="115">
        <v>1</v>
      </c>
      <c r="BW912" s="115"/>
      <c r="BX912" s="115">
        <v>1</v>
      </c>
      <c r="BY912" s="115"/>
      <c r="BZ912" s="115"/>
      <c r="CA912" s="115"/>
      <c r="CB912" s="115"/>
      <c r="CC912" s="115"/>
    </row>
    <row r="913" spans="1:81" s="1971" customFormat="1" ht="16.5" customHeight="1">
      <c r="A913" s="115">
        <v>813</v>
      </c>
      <c r="B913" s="137" t="s">
        <v>2858</v>
      </c>
      <c r="C913" s="137" t="s">
        <v>2921</v>
      </c>
      <c r="D913" s="137" t="s">
        <v>5986</v>
      </c>
      <c r="E913" s="137" t="s">
        <v>4926</v>
      </c>
      <c r="F913" s="137" t="s">
        <v>5985</v>
      </c>
      <c r="G913" s="2173" t="s">
        <v>5984</v>
      </c>
      <c r="H913" s="137" t="s">
        <v>5983</v>
      </c>
      <c r="I913" s="137" t="s">
        <v>5982</v>
      </c>
      <c r="J913" s="137" t="s">
        <v>4993</v>
      </c>
      <c r="K913" s="137" t="s">
        <v>5981</v>
      </c>
      <c r="L913" s="2174" t="s">
        <v>5980</v>
      </c>
      <c r="M913" s="94" t="s">
        <v>5979</v>
      </c>
      <c r="N913" s="137" t="s">
        <v>4953</v>
      </c>
      <c r="O913" s="2001"/>
      <c r="P913" s="2001" t="s">
        <v>4921</v>
      </c>
      <c r="Q913" s="140">
        <v>3135</v>
      </c>
      <c r="R913" s="138">
        <v>3237</v>
      </c>
      <c r="S913" s="112">
        <v>820</v>
      </c>
      <c r="T913" s="138">
        <v>559</v>
      </c>
      <c r="U913" s="138" t="s">
        <v>5072</v>
      </c>
      <c r="V913" s="138">
        <v>261</v>
      </c>
      <c r="W913" s="138">
        <v>555</v>
      </c>
      <c r="X913" s="139" t="s">
        <v>5029</v>
      </c>
      <c r="Y913" s="112">
        <v>97</v>
      </c>
      <c r="Z913" s="112"/>
      <c r="AA913" s="112"/>
      <c r="AB913" s="112">
        <v>67</v>
      </c>
      <c r="AC913" s="112"/>
      <c r="AD913" s="112"/>
      <c r="AE913" s="112">
        <v>49</v>
      </c>
      <c r="AF913" s="137" t="s">
        <v>5978</v>
      </c>
      <c r="AG913" s="112">
        <v>2201</v>
      </c>
      <c r="AH913" s="112">
        <v>3104</v>
      </c>
      <c r="AI913" s="115"/>
      <c r="AJ913" s="115"/>
      <c r="AK913" s="115" t="s">
        <v>4987</v>
      </c>
      <c r="AL913" s="115">
        <v>12</v>
      </c>
      <c r="AM913" s="115"/>
      <c r="AN913" s="115">
        <v>9</v>
      </c>
      <c r="AO913" s="115">
        <v>3</v>
      </c>
      <c r="AP913" s="115"/>
      <c r="AQ913" s="115">
        <v>297</v>
      </c>
      <c r="AR913" s="240" t="s">
        <v>5050</v>
      </c>
      <c r="AS913" s="240" t="s">
        <v>5050</v>
      </c>
      <c r="AT913" s="115" t="s">
        <v>5976</v>
      </c>
      <c r="AU913" s="185">
        <v>14438</v>
      </c>
      <c r="AV913" s="109">
        <v>48.612794612794616</v>
      </c>
      <c r="AW913" s="112"/>
      <c r="AX913" s="112"/>
      <c r="AY913" s="112"/>
      <c r="AZ913" s="112"/>
      <c r="BA913" s="112"/>
      <c r="BB913" s="2185"/>
      <c r="BC913" s="2185"/>
      <c r="BD913" s="2185"/>
      <c r="BE913" s="2184" t="s">
        <v>5128</v>
      </c>
      <c r="BF913" s="109"/>
      <c r="BG913" s="109"/>
      <c r="BH913" s="109"/>
      <c r="BI913" s="109"/>
      <c r="BJ913" s="109"/>
      <c r="BK913" s="2185"/>
      <c r="BL913" s="2185"/>
      <c r="BM913" s="2184"/>
      <c r="BN913" s="2201" t="s">
        <v>5128</v>
      </c>
      <c r="BO913" s="115"/>
      <c r="BP913" s="115"/>
      <c r="BQ913" s="115"/>
      <c r="BR913" s="115"/>
      <c r="BS913" s="115">
        <v>1</v>
      </c>
      <c r="BT913" s="115"/>
      <c r="BU913" s="115">
        <v>5</v>
      </c>
      <c r="BV913" s="115"/>
      <c r="BW913" s="115"/>
      <c r="BX913" s="115">
        <v>629</v>
      </c>
      <c r="BY913" s="115"/>
      <c r="BZ913" s="115"/>
      <c r="CA913" s="115"/>
      <c r="CB913" s="115"/>
      <c r="CC913" s="115"/>
    </row>
    <row r="914" spans="1:81" s="1971" customFormat="1" ht="16.5" customHeight="1">
      <c r="A914" s="115">
        <v>814</v>
      </c>
      <c r="B914" s="115" t="s">
        <v>5591</v>
      </c>
      <c r="C914" s="115" t="s">
        <v>5673</v>
      </c>
      <c r="D914" s="115" t="s">
        <v>5426</v>
      </c>
      <c r="E914" s="115" t="s">
        <v>5012</v>
      </c>
      <c r="F914" s="115" t="s">
        <v>5975</v>
      </c>
      <c r="G914" s="2456" t="s">
        <v>5974</v>
      </c>
      <c r="H914" s="115" t="s">
        <v>5973</v>
      </c>
      <c r="I914" s="115" t="s">
        <v>5972</v>
      </c>
      <c r="J914" s="115" t="s">
        <v>4921</v>
      </c>
      <c r="K914" s="115" t="s">
        <v>5971</v>
      </c>
      <c r="L914" s="2013" t="s">
        <v>5970</v>
      </c>
      <c r="M914" s="2031" t="s">
        <v>5969</v>
      </c>
      <c r="N914" s="2001" t="s">
        <v>4917</v>
      </c>
      <c r="O914" s="2001"/>
      <c r="P914" s="2001" t="s">
        <v>4917</v>
      </c>
      <c r="Q914" s="112">
        <v>2760</v>
      </c>
      <c r="R914" s="112">
        <v>526.38</v>
      </c>
      <c r="S914" s="98">
        <v>411</v>
      </c>
      <c r="T914" s="112">
        <v>411</v>
      </c>
      <c r="U914" s="112"/>
      <c r="V914" s="112"/>
      <c r="W914" s="112">
        <v>13</v>
      </c>
      <c r="X914" s="117" t="s">
        <v>5029</v>
      </c>
      <c r="Y914" s="112">
        <v>26</v>
      </c>
      <c r="Z914" s="112"/>
      <c r="AA914" s="112"/>
      <c r="AB914" s="112">
        <v>32</v>
      </c>
      <c r="AC914" s="112"/>
      <c r="AD914" s="112"/>
      <c r="AE914" s="112">
        <v>22</v>
      </c>
      <c r="AF914" s="94" t="s">
        <v>5968</v>
      </c>
      <c r="AG914" s="112">
        <v>470</v>
      </c>
      <c r="AH914" s="112">
        <v>470</v>
      </c>
      <c r="AI914" s="115"/>
      <c r="AJ914" s="115"/>
      <c r="AK914" s="115" t="s">
        <v>5593</v>
      </c>
      <c r="AL914" s="115"/>
      <c r="AM914" s="115"/>
      <c r="AN914" s="115"/>
      <c r="AO914" s="115"/>
      <c r="AP914" s="115"/>
      <c r="AQ914" s="115">
        <v>310</v>
      </c>
      <c r="AR914" s="115" t="s">
        <v>4932</v>
      </c>
      <c r="AS914" s="115" t="s">
        <v>4932</v>
      </c>
      <c r="AT914" s="115" t="s">
        <v>5895</v>
      </c>
      <c r="AU914" s="185">
        <v>23901</v>
      </c>
      <c r="AV914" s="109">
        <v>77.099999999999994</v>
      </c>
      <c r="AW914" s="112" t="s">
        <v>4936</v>
      </c>
      <c r="AX914" s="112" t="s">
        <v>4936</v>
      </c>
      <c r="AY914" s="112" t="s">
        <v>4936</v>
      </c>
      <c r="AZ914" s="112" t="s">
        <v>4936</v>
      </c>
      <c r="BA914" s="112" t="s">
        <v>4936</v>
      </c>
      <c r="BB914" s="2206"/>
      <c r="BC914" s="2206"/>
      <c r="BD914" s="2206"/>
      <c r="BE914" s="2461" t="s">
        <v>5128</v>
      </c>
      <c r="BF914" s="109"/>
      <c r="BG914" s="109"/>
      <c r="BH914" s="109"/>
      <c r="BI914" s="109"/>
      <c r="BJ914" s="109"/>
      <c r="BK914" s="117"/>
      <c r="BL914" s="117"/>
      <c r="BM914" s="2002"/>
      <c r="BN914" s="2003"/>
      <c r="BO914" s="115"/>
      <c r="BP914" s="115"/>
      <c r="BQ914" s="115"/>
      <c r="BR914" s="115"/>
      <c r="BS914" s="115">
        <v>1</v>
      </c>
      <c r="BT914" s="115"/>
      <c r="BU914" s="115"/>
      <c r="BV914" s="115">
        <v>1</v>
      </c>
      <c r="BW914" s="115"/>
      <c r="BX914" s="115"/>
      <c r="BY914" s="240"/>
      <c r="BZ914" s="115"/>
      <c r="CA914" s="115"/>
      <c r="CB914" s="115"/>
      <c r="CC914" s="115"/>
    </row>
    <row r="915" spans="1:81" s="187" customFormat="1" ht="16.5" customHeight="1">
      <c r="A915" s="115">
        <v>815</v>
      </c>
      <c r="B915" s="186" t="s">
        <v>5591</v>
      </c>
      <c r="C915" s="186" t="s">
        <v>5799</v>
      </c>
      <c r="D915" s="186" t="s">
        <v>5426</v>
      </c>
      <c r="E915" s="186" t="s">
        <v>4944</v>
      </c>
      <c r="F915" s="186" t="s">
        <v>5967</v>
      </c>
      <c r="G915" s="1999" t="s">
        <v>5966</v>
      </c>
      <c r="H915" s="115" t="s">
        <v>5965</v>
      </c>
      <c r="I915" s="115" t="s">
        <v>5964</v>
      </c>
      <c r="J915" s="115" t="s">
        <v>4921</v>
      </c>
      <c r="K915" s="2013" t="s">
        <v>5963</v>
      </c>
      <c r="L915" s="2013" t="s">
        <v>5962</v>
      </c>
      <c r="M915" s="94" t="s">
        <v>5961</v>
      </c>
      <c r="N915" s="2001" t="s">
        <v>4953</v>
      </c>
      <c r="O915" s="94"/>
      <c r="P915" s="2001" t="s">
        <v>4917</v>
      </c>
      <c r="Q915" s="112">
        <v>5402</v>
      </c>
      <c r="R915" s="112">
        <v>1692</v>
      </c>
      <c r="S915" s="112">
        <v>627</v>
      </c>
      <c r="T915" s="112">
        <v>466</v>
      </c>
      <c r="U915" s="112" t="s">
        <v>5960</v>
      </c>
      <c r="V915" s="112">
        <v>161</v>
      </c>
      <c r="W915" s="112">
        <v>168</v>
      </c>
      <c r="X915" s="117" t="s">
        <v>4935</v>
      </c>
      <c r="Y915" s="112">
        <v>162</v>
      </c>
      <c r="Z915" s="112"/>
      <c r="AA915" s="112"/>
      <c r="AB915" s="112">
        <v>116</v>
      </c>
      <c r="AC915" s="112"/>
      <c r="AD915" s="112"/>
      <c r="AE915" s="112"/>
      <c r="AF915" s="94" t="s">
        <v>5959</v>
      </c>
      <c r="AG915" s="112">
        <v>10480</v>
      </c>
      <c r="AH915" s="112">
        <v>14639</v>
      </c>
      <c r="AI915" s="115"/>
      <c r="AJ915" s="115"/>
      <c r="AK915" s="115" t="s">
        <v>4911</v>
      </c>
      <c r="AL915" s="115"/>
      <c r="AM915" s="115"/>
      <c r="AN915" s="115"/>
      <c r="AO915" s="115"/>
      <c r="AP915" s="115"/>
      <c r="AQ915" s="115">
        <v>300</v>
      </c>
      <c r="AR915" s="94" t="s">
        <v>4932</v>
      </c>
      <c r="AS915" s="115" t="s">
        <v>5269</v>
      </c>
      <c r="AT915" s="115" t="s">
        <v>5958</v>
      </c>
      <c r="AU915" s="109">
        <v>11674</v>
      </c>
      <c r="AV915" s="109">
        <v>38.913333333333334</v>
      </c>
      <c r="AW915" s="112"/>
      <c r="AX915" s="112"/>
      <c r="AY915" s="112"/>
      <c r="AZ915" s="112"/>
      <c r="BA915" s="112"/>
      <c r="BB915" s="117"/>
      <c r="BC915" s="117"/>
      <c r="BD915" s="117"/>
      <c r="BE915" s="2002" t="s">
        <v>4908</v>
      </c>
      <c r="BF915" s="109"/>
      <c r="BG915" s="109"/>
      <c r="BH915" s="109"/>
      <c r="BI915" s="109"/>
      <c r="BJ915" s="109"/>
      <c r="BK915" s="117"/>
      <c r="BL915" s="117"/>
      <c r="BM915" s="2002"/>
      <c r="BN915" s="2003" t="s">
        <v>4908</v>
      </c>
      <c r="BO915" s="115"/>
      <c r="BP915" s="115"/>
      <c r="BQ915" s="115"/>
      <c r="BR915" s="115">
        <v>1</v>
      </c>
      <c r="BS915" s="115"/>
      <c r="BT915" s="115"/>
      <c r="BU915" s="115">
        <v>2</v>
      </c>
      <c r="BV915" s="115"/>
      <c r="BW915" s="115"/>
      <c r="BX915" s="115"/>
      <c r="BY915" s="115"/>
      <c r="BZ915" s="115"/>
      <c r="CA915" s="115"/>
      <c r="CB915" s="115"/>
      <c r="CC915" s="115"/>
    </row>
    <row r="916" spans="1:81" s="1971" customFormat="1" ht="16.5" customHeight="1">
      <c r="A916" s="115">
        <v>816</v>
      </c>
      <c r="B916" s="115" t="s">
        <v>5591</v>
      </c>
      <c r="C916" s="115" t="s">
        <v>5957</v>
      </c>
      <c r="D916" s="115" t="s">
        <v>5426</v>
      </c>
      <c r="E916" s="115" t="s">
        <v>4944</v>
      </c>
      <c r="F916" s="115" t="s">
        <v>5956</v>
      </c>
      <c r="G916" s="1967" t="s">
        <v>5955</v>
      </c>
      <c r="H916" s="115" t="s">
        <v>5954</v>
      </c>
      <c r="I916" s="94" t="s">
        <v>5953</v>
      </c>
      <c r="J916" s="240" t="s">
        <v>4921</v>
      </c>
      <c r="K916" s="216" t="s">
        <v>5952</v>
      </c>
      <c r="L916" s="216" t="s">
        <v>5951</v>
      </c>
      <c r="M916" s="2000" t="s">
        <v>5950</v>
      </c>
      <c r="N916" s="240" t="s">
        <v>4917</v>
      </c>
      <c r="O916" s="2001"/>
      <c r="P916" s="2001" t="s">
        <v>4917</v>
      </c>
      <c r="Q916" s="112">
        <v>16949</v>
      </c>
      <c r="R916" s="112">
        <v>2363</v>
      </c>
      <c r="S916" s="112">
        <v>638</v>
      </c>
      <c r="T916" s="112">
        <v>495</v>
      </c>
      <c r="U916" s="112" t="s">
        <v>5030</v>
      </c>
      <c r="V916" s="112">
        <v>143</v>
      </c>
      <c r="W916" s="112">
        <v>127</v>
      </c>
      <c r="X916" s="117" t="s">
        <v>5029</v>
      </c>
      <c r="Y916" s="112">
        <v>348</v>
      </c>
      <c r="Z916" s="112">
        <v>51</v>
      </c>
      <c r="AA916" s="112">
        <v>1000</v>
      </c>
      <c r="AB916" s="112">
        <v>43</v>
      </c>
      <c r="AC916" s="112">
        <v>134</v>
      </c>
      <c r="AD916" s="112"/>
      <c r="AE916" s="112">
        <v>20</v>
      </c>
      <c r="AF916" s="94" t="s">
        <v>5949</v>
      </c>
      <c r="AG916" s="112">
        <v>337</v>
      </c>
      <c r="AH916" s="112">
        <v>662</v>
      </c>
      <c r="AI916" s="94"/>
      <c r="AJ916" s="94"/>
      <c r="AK916" s="94" t="s">
        <v>4950</v>
      </c>
      <c r="AL916" s="234">
        <v>8</v>
      </c>
      <c r="AM916" s="234">
        <v>2</v>
      </c>
      <c r="AN916" s="234">
        <v>5</v>
      </c>
      <c r="AO916" s="234">
        <v>1</v>
      </c>
      <c r="AP916" s="234"/>
      <c r="AQ916" s="115">
        <v>172</v>
      </c>
      <c r="AR916" s="94" t="s">
        <v>14147</v>
      </c>
      <c r="AS916" s="94" t="s">
        <v>14147</v>
      </c>
      <c r="AT916" s="115" t="s">
        <v>5948</v>
      </c>
      <c r="AU916" s="112">
        <v>18802</v>
      </c>
      <c r="AV916" s="109">
        <v>109.31395348837209</v>
      </c>
      <c r="AW916" s="112"/>
      <c r="AX916" s="112"/>
      <c r="AY916" s="112"/>
      <c r="AZ916" s="112"/>
      <c r="BA916" s="112"/>
      <c r="BB916" s="234"/>
      <c r="BC916" s="234"/>
      <c r="BD916" s="234"/>
      <c r="BE916" s="2462" t="s">
        <v>5128</v>
      </c>
      <c r="BF916" s="109"/>
      <c r="BG916" s="109"/>
      <c r="BH916" s="109"/>
      <c r="BI916" s="109"/>
      <c r="BJ916" s="109"/>
      <c r="BK916" s="234"/>
      <c r="BL916" s="234"/>
      <c r="BM916" s="2462"/>
      <c r="BN916" s="2463" t="s">
        <v>5128</v>
      </c>
      <c r="BO916" s="234"/>
      <c r="BP916" s="234"/>
      <c r="BQ916" s="234"/>
      <c r="BR916" s="234">
        <v>1</v>
      </c>
      <c r="BS916" s="115"/>
      <c r="BT916" s="115">
        <v>4</v>
      </c>
      <c r="BU916" s="115">
        <v>1</v>
      </c>
      <c r="BV916" s="115">
        <v>3</v>
      </c>
      <c r="BW916" s="115"/>
      <c r="BX916" s="115"/>
      <c r="BY916" s="115"/>
      <c r="BZ916" s="115"/>
      <c r="CA916" s="115"/>
      <c r="CB916" s="115"/>
      <c r="CC916" s="115"/>
    </row>
    <row r="917" spans="1:81" s="1971" customFormat="1" ht="16.5" customHeight="1">
      <c r="A917" s="115">
        <v>817</v>
      </c>
      <c r="B917" s="115" t="s">
        <v>5591</v>
      </c>
      <c r="C917" s="115" t="s">
        <v>5947</v>
      </c>
      <c r="D917" s="115" t="s">
        <v>5426</v>
      </c>
      <c r="E917" s="115" t="s">
        <v>4944</v>
      </c>
      <c r="F917" s="115" t="s">
        <v>5946</v>
      </c>
      <c r="G917" s="1967" t="s">
        <v>5945</v>
      </c>
      <c r="H917" s="115" t="s">
        <v>5944</v>
      </c>
      <c r="I917" s="115" t="s">
        <v>5943</v>
      </c>
      <c r="J917" s="115" t="s">
        <v>4921</v>
      </c>
      <c r="K917" s="2013" t="s">
        <v>5942</v>
      </c>
      <c r="L917" s="2013" t="s">
        <v>5941</v>
      </c>
      <c r="M917" s="2000" t="s">
        <v>5940</v>
      </c>
      <c r="N917" s="2001" t="s">
        <v>4917</v>
      </c>
      <c r="O917" s="2001"/>
      <c r="P917" s="2001" t="s">
        <v>4917</v>
      </c>
      <c r="Q917" s="112">
        <v>17196</v>
      </c>
      <c r="R917" s="112">
        <v>1908</v>
      </c>
      <c r="S917" s="112">
        <v>692</v>
      </c>
      <c r="T917" s="112">
        <v>595</v>
      </c>
      <c r="U917" s="112" t="s">
        <v>5141</v>
      </c>
      <c r="V917" s="112">
        <v>97</v>
      </c>
      <c r="W917" s="112">
        <v>182</v>
      </c>
      <c r="X917" s="117" t="s">
        <v>5939</v>
      </c>
      <c r="Y917" s="112">
        <v>86</v>
      </c>
      <c r="Z917" s="112">
        <v>48</v>
      </c>
      <c r="AA917" s="112">
        <v>3579</v>
      </c>
      <c r="AB917" s="112">
        <v>69</v>
      </c>
      <c r="AC917" s="112"/>
      <c r="AD917" s="112"/>
      <c r="AE917" s="112">
        <v>36</v>
      </c>
      <c r="AF917" s="94" t="s">
        <v>5938</v>
      </c>
      <c r="AG917" s="112">
        <v>5088</v>
      </c>
      <c r="AH917" s="112">
        <v>5986</v>
      </c>
      <c r="AI917" s="115" t="s">
        <v>5937</v>
      </c>
      <c r="AJ917" s="115" t="s">
        <v>5936</v>
      </c>
      <c r="AK917" s="115"/>
      <c r="AL917" s="115">
        <v>1</v>
      </c>
      <c r="AM917" s="115">
        <v>1</v>
      </c>
      <c r="AN917" s="115"/>
      <c r="AO917" s="115"/>
      <c r="AP917" s="115"/>
      <c r="AQ917" s="115">
        <v>130</v>
      </c>
      <c r="AR917" s="115" t="s">
        <v>4932</v>
      </c>
      <c r="AS917" s="115" t="s">
        <v>4932</v>
      </c>
      <c r="AT917" s="115" t="s">
        <v>5935</v>
      </c>
      <c r="AU917" s="185">
        <v>10406</v>
      </c>
      <c r="AV917" s="109">
        <v>80.046153846153842</v>
      </c>
      <c r="AW917" s="112"/>
      <c r="AX917" s="112"/>
      <c r="AY917" s="112"/>
      <c r="AZ917" s="112"/>
      <c r="BA917" s="112"/>
      <c r="BB917" s="117"/>
      <c r="BC917" s="117"/>
      <c r="BD917" s="117"/>
      <c r="BE917" s="2002" t="s">
        <v>4908</v>
      </c>
      <c r="BF917" s="109"/>
      <c r="BG917" s="109"/>
      <c r="BH917" s="109"/>
      <c r="BI917" s="109"/>
      <c r="BJ917" s="109"/>
      <c r="BK917" s="117"/>
      <c r="BL917" s="117"/>
      <c r="BM917" s="2002"/>
      <c r="BN917" s="2003"/>
      <c r="BO917" s="115">
        <v>2</v>
      </c>
      <c r="BP917" s="115"/>
      <c r="BQ917" s="115">
        <v>2</v>
      </c>
      <c r="BR917" s="115"/>
      <c r="BS917" s="115"/>
      <c r="BT917" s="115">
        <v>3</v>
      </c>
      <c r="BU917" s="115">
        <v>4</v>
      </c>
      <c r="BV917" s="115">
        <v>2</v>
      </c>
      <c r="BW917" s="115"/>
      <c r="BX917" s="115"/>
      <c r="BY917" s="240"/>
      <c r="BZ917" s="115"/>
      <c r="CA917" s="115"/>
      <c r="CB917" s="115"/>
      <c r="CC917" s="115"/>
    </row>
    <row r="918" spans="1:81" s="1971" customFormat="1" ht="16.5" customHeight="1">
      <c r="A918" s="115">
        <v>818</v>
      </c>
      <c r="B918" s="186" t="s">
        <v>5591</v>
      </c>
      <c r="C918" s="186" t="s">
        <v>5934</v>
      </c>
      <c r="D918" s="186" t="s">
        <v>5426</v>
      </c>
      <c r="E918" s="94" t="s">
        <v>4926</v>
      </c>
      <c r="F918" s="94" t="s">
        <v>5933</v>
      </c>
      <c r="G918" s="2273" t="s">
        <v>5932</v>
      </c>
      <c r="H918" s="186" t="s">
        <v>5931</v>
      </c>
      <c r="I918" s="94" t="s">
        <v>5930</v>
      </c>
      <c r="J918" s="115" t="s">
        <v>4921</v>
      </c>
      <c r="K918" s="94" t="s">
        <v>5929</v>
      </c>
      <c r="L918" s="144" t="s">
        <v>5928</v>
      </c>
      <c r="M918" s="2000" t="s">
        <v>5927</v>
      </c>
      <c r="N918" s="2001" t="s">
        <v>4917</v>
      </c>
      <c r="O918" s="2001"/>
      <c r="P918" s="2001" t="s">
        <v>4917</v>
      </c>
      <c r="Q918" s="112">
        <v>17285</v>
      </c>
      <c r="R918" s="112">
        <v>1900</v>
      </c>
      <c r="S918" s="112">
        <v>683</v>
      </c>
      <c r="T918" s="112">
        <v>280</v>
      </c>
      <c r="U918" s="112" t="s">
        <v>5926</v>
      </c>
      <c r="V918" s="112">
        <v>403</v>
      </c>
      <c r="W918" s="112">
        <v>341</v>
      </c>
      <c r="X918" s="117" t="s">
        <v>5029</v>
      </c>
      <c r="Y918" s="112">
        <v>127</v>
      </c>
      <c r="Z918" s="112">
        <v>22</v>
      </c>
      <c r="AA918" s="112">
        <v>630</v>
      </c>
      <c r="AB918" s="112">
        <v>27</v>
      </c>
      <c r="AC918" s="112"/>
      <c r="AD918" s="112"/>
      <c r="AE918" s="112"/>
      <c r="AF918" s="94" t="s">
        <v>5925</v>
      </c>
      <c r="AG918" s="91">
        <v>911</v>
      </c>
      <c r="AH918" s="91">
        <v>1312</v>
      </c>
      <c r="AI918" s="94" t="s">
        <v>5924</v>
      </c>
      <c r="AJ918" s="94" t="s">
        <v>5923</v>
      </c>
      <c r="AK918" s="94" t="s">
        <v>4950</v>
      </c>
      <c r="AL918" s="94">
        <v>2</v>
      </c>
      <c r="AM918" s="94"/>
      <c r="AN918" s="94"/>
      <c r="AO918" s="96">
        <v>2</v>
      </c>
      <c r="AP918" s="115"/>
      <c r="AQ918" s="115">
        <v>300</v>
      </c>
      <c r="AR918" s="240" t="s">
        <v>5050</v>
      </c>
      <c r="AS918" s="240" t="s">
        <v>5050</v>
      </c>
      <c r="AT918" s="115" t="s">
        <v>5922</v>
      </c>
      <c r="AU918" s="112">
        <v>21300</v>
      </c>
      <c r="AV918" s="109">
        <v>71</v>
      </c>
      <c r="AW918" s="91"/>
      <c r="AX918" s="91"/>
      <c r="AY918" s="91"/>
      <c r="AZ918" s="91"/>
      <c r="BA918" s="91"/>
      <c r="BB918" s="96"/>
      <c r="BC918" s="96"/>
      <c r="BD918" s="96"/>
      <c r="BE918" s="96" t="s">
        <v>5128</v>
      </c>
      <c r="BF918" s="90"/>
      <c r="BG918" s="90"/>
      <c r="BH918" s="90"/>
      <c r="BI918" s="90"/>
      <c r="BJ918" s="90"/>
      <c r="BK918" s="96"/>
      <c r="BL918" s="96"/>
      <c r="BM918" s="96"/>
      <c r="BN918" s="2464" t="s">
        <v>4908</v>
      </c>
      <c r="BO918" s="115"/>
      <c r="BP918" s="115"/>
      <c r="BQ918" s="117"/>
      <c r="BR918" s="117">
        <v>1</v>
      </c>
      <c r="BS918" s="117"/>
      <c r="BT918" s="117">
        <v>1</v>
      </c>
      <c r="BU918" s="117"/>
      <c r="BV918" s="115">
        <v>2</v>
      </c>
      <c r="BW918" s="115"/>
      <c r="BX918" s="115"/>
      <c r="BY918" s="115"/>
      <c r="BZ918" s="115"/>
      <c r="CA918" s="115"/>
      <c r="CB918" s="115"/>
      <c r="CC918" s="117"/>
    </row>
    <row r="919" spans="1:81" s="1971" customFormat="1" ht="16.5" customHeight="1">
      <c r="A919" s="115">
        <v>819</v>
      </c>
      <c r="B919" s="115" t="s">
        <v>5591</v>
      </c>
      <c r="C919" s="115" t="s">
        <v>5698</v>
      </c>
      <c r="D919" s="115" t="s">
        <v>5426</v>
      </c>
      <c r="E919" s="115" t="s">
        <v>4944</v>
      </c>
      <c r="F919" s="115" t="s">
        <v>5921</v>
      </c>
      <c r="G919" s="1967" t="s">
        <v>5920</v>
      </c>
      <c r="H919" s="115" t="s">
        <v>5919</v>
      </c>
      <c r="I919" s="115" t="s">
        <v>5918</v>
      </c>
      <c r="J919" s="115" t="s">
        <v>4921</v>
      </c>
      <c r="K919" s="2013" t="s">
        <v>5917</v>
      </c>
      <c r="L919" s="2013" t="s">
        <v>5916</v>
      </c>
      <c r="M919" s="2000" t="s">
        <v>5915</v>
      </c>
      <c r="N919" s="2001" t="s">
        <v>4917</v>
      </c>
      <c r="O919" s="2001"/>
      <c r="P919" s="2001" t="s">
        <v>4917</v>
      </c>
      <c r="Q919" s="112">
        <v>31241</v>
      </c>
      <c r="R919" s="112">
        <v>2933</v>
      </c>
      <c r="S919" s="112">
        <v>911</v>
      </c>
      <c r="T919" s="112">
        <v>848</v>
      </c>
      <c r="U919" s="112" t="s">
        <v>5141</v>
      </c>
      <c r="V919" s="112">
        <v>63</v>
      </c>
      <c r="W919" s="112">
        <v>144</v>
      </c>
      <c r="X919" s="117" t="s">
        <v>4935</v>
      </c>
      <c r="Y919" s="112">
        <v>181</v>
      </c>
      <c r="Z919" s="112"/>
      <c r="AA919" s="112"/>
      <c r="AB919" s="112">
        <v>49</v>
      </c>
      <c r="AC919" s="112"/>
      <c r="AD919" s="112"/>
      <c r="AE919" s="112">
        <v>77</v>
      </c>
      <c r="AF919" s="94" t="s">
        <v>5914</v>
      </c>
      <c r="AG919" s="112">
        <v>211</v>
      </c>
      <c r="AH919" s="112">
        <v>347</v>
      </c>
      <c r="AI919" s="115"/>
      <c r="AJ919" s="115"/>
      <c r="AK919" s="115" t="s">
        <v>4911</v>
      </c>
      <c r="AL919" s="115">
        <v>8</v>
      </c>
      <c r="AM919" s="115">
        <v>4</v>
      </c>
      <c r="AN919" s="115">
        <v>1</v>
      </c>
      <c r="AO919" s="115">
        <v>1</v>
      </c>
      <c r="AP919" s="115">
        <v>2</v>
      </c>
      <c r="AQ919" s="115">
        <v>313</v>
      </c>
      <c r="AR919" s="240" t="s">
        <v>5050</v>
      </c>
      <c r="AS919" s="240" t="s">
        <v>5050</v>
      </c>
      <c r="AT919" s="115" t="s">
        <v>5913</v>
      </c>
      <c r="AU919" s="185">
        <v>12370</v>
      </c>
      <c r="AV919" s="109">
        <v>39.52076677316294</v>
      </c>
      <c r="AW919" s="112"/>
      <c r="AX919" s="112"/>
      <c r="AY919" s="112"/>
      <c r="AZ919" s="112"/>
      <c r="BA919" s="112"/>
      <c r="BB919" s="117"/>
      <c r="BC919" s="117"/>
      <c r="BD919" s="117"/>
      <c r="BE919" s="2002" t="s">
        <v>4908</v>
      </c>
      <c r="BF919" s="109"/>
      <c r="BG919" s="109"/>
      <c r="BH919" s="109"/>
      <c r="BI919" s="109"/>
      <c r="BJ919" s="109"/>
      <c r="BK919" s="117"/>
      <c r="BL919" s="117"/>
      <c r="BM919" s="2002"/>
      <c r="BN919" s="2003" t="s">
        <v>4908</v>
      </c>
      <c r="BO919" s="115">
        <v>1</v>
      </c>
      <c r="BP919" s="115"/>
      <c r="BQ919" s="115">
        <v>1</v>
      </c>
      <c r="BR919" s="115"/>
      <c r="BS919" s="115"/>
      <c r="BT919" s="115">
        <v>1</v>
      </c>
      <c r="BU919" s="115">
        <v>3</v>
      </c>
      <c r="BV919" s="115"/>
      <c r="BW919" s="115"/>
      <c r="BX919" s="115">
        <v>1</v>
      </c>
      <c r="BY919" s="240"/>
      <c r="BZ919" s="115"/>
      <c r="CA919" s="115"/>
      <c r="CB919" s="115"/>
      <c r="CC919" s="115"/>
    </row>
    <row r="920" spans="1:81" s="2049" customFormat="1" ht="16.5" customHeight="1">
      <c r="A920" s="2132"/>
      <c r="B920" s="167" t="s">
        <v>5912</v>
      </c>
      <c r="C920" s="2133"/>
      <c r="D920" s="2133">
        <v>46</v>
      </c>
      <c r="E920" s="2134"/>
      <c r="F920" s="229"/>
      <c r="G920" s="2159"/>
      <c r="H920" s="229"/>
      <c r="I920" s="229"/>
      <c r="J920" s="229"/>
      <c r="K920" s="2160"/>
      <c r="L920" s="2160"/>
      <c r="M920" s="2238"/>
      <c r="N920" s="2161"/>
      <c r="O920" s="2161"/>
      <c r="P920" s="2161"/>
      <c r="Q920" s="160"/>
      <c r="R920" s="160"/>
      <c r="S920" s="160"/>
      <c r="T920" s="160"/>
      <c r="U920" s="160"/>
      <c r="V920" s="160"/>
      <c r="W920" s="160"/>
      <c r="X920" s="162"/>
      <c r="Y920" s="160"/>
      <c r="Z920" s="160"/>
      <c r="AA920" s="160"/>
      <c r="AB920" s="160"/>
      <c r="AC920" s="160"/>
      <c r="AD920" s="160"/>
      <c r="AE920" s="160"/>
      <c r="AF920" s="317"/>
      <c r="AG920" s="160"/>
      <c r="AH920" s="160"/>
      <c r="AI920" s="162"/>
      <c r="AJ920" s="162"/>
      <c r="AK920" s="229"/>
      <c r="AL920" s="229"/>
      <c r="AM920" s="229"/>
      <c r="AN920" s="229"/>
      <c r="AO920" s="229"/>
      <c r="AP920" s="229"/>
      <c r="AQ920" s="229"/>
      <c r="AR920" s="229"/>
      <c r="AS920" s="229"/>
      <c r="AT920" s="229"/>
      <c r="AU920" s="160"/>
      <c r="AV920" s="160"/>
      <c r="AW920" s="160"/>
      <c r="AX920" s="160"/>
      <c r="AY920" s="160"/>
      <c r="AZ920" s="160"/>
      <c r="BA920" s="160"/>
      <c r="BB920" s="162"/>
      <c r="BC920" s="162"/>
      <c r="BD920" s="162"/>
      <c r="BE920" s="2239"/>
      <c r="BF920" s="158"/>
      <c r="BG920" s="158"/>
      <c r="BH920" s="158"/>
      <c r="BI920" s="158"/>
      <c r="BJ920" s="158"/>
      <c r="BK920" s="162"/>
      <c r="BL920" s="162"/>
      <c r="BM920" s="162"/>
      <c r="BN920" s="2240"/>
      <c r="BO920" s="229"/>
      <c r="BP920" s="229"/>
      <c r="BQ920" s="229"/>
      <c r="BR920" s="229"/>
      <c r="BS920" s="229"/>
      <c r="BT920" s="229"/>
      <c r="BU920" s="229"/>
      <c r="BV920" s="229"/>
      <c r="BW920" s="229"/>
      <c r="BX920" s="229"/>
      <c r="BY920" s="229"/>
      <c r="BZ920" s="229"/>
      <c r="CA920" s="229"/>
      <c r="CB920" s="229"/>
      <c r="CC920" s="229"/>
    </row>
    <row r="921" spans="1:81" s="1971" customFormat="1" ht="16.5" customHeight="1">
      <c r="A921" s="115">
        <v>820</v>
      </c>
      <c r="B921" s="115" t="s">
        <v>5591</v>
      </c>
      <c r="C921" s="115" t="s">
        <v>5673</v>
      </c>
      <c r="D921" s="115" t="s">
        <v>4945</v>
      </c>
      <c r="E921" s="115" t="s">
        <v>5012</v>
      </c>
      <c r="F921" s="115" t="s">
        <v>5911</v>
      </c>
      <c r="G921" s="2456" t="s">
        <v>5910</v>
      </c>
      <c r="H921" s="115" t="s">
        <v>5909</v>
      </c>
      <c r="I921" s="115" t="s">
        <v>5908</v>
      </c>
      <c r="J921" s="115" t="s">
        <v>4921</v>
      </c>
      <c r="K921" s="115" t="s">
        <v>5908</v>
      </c>
      <c r="L921" s="2013" t="s">
        <v>5907</v>
      </c>
      <c r="M921" s="94"/>
      <c r="N921" s="2001" t="s">
        <v>4917</v>
      </c>
      <c r="O921" s="2001"/>
      <c r="P921" s="2001" t="s">
        <v>4917</v>
      </c>
      <c r="Q921" s="112">
        <v>9382</v>
      </c>
      <c r="R921" s="112">
        <v>501.45</v>
      </c>
      <c r="S921" s="112">
        <v>413</v>
      </c>
      <c r="T921" s="112">
        <v>413</v>
      </c>
      <c r="U921" s="112"/>
      <c r="V921" s="112"/>
      <c r="W921" s="112">
        <v>53</v>
      </c>
      <c r="X921" s="117"/>
      <c r="Y921" s="112"/>
      <c r="Z921" s="112">
        <v>53</v>
      </c>
      <c r="AA921" s="112">
        <v>32000</v>
      </c>
      <c r="AB921" s="112"/>
      <c r="AC921" s="112"/>
      <c r="AD921" s="112"/>
      <c r="AE921" s="112">
        <v>22</v>
      </c>
      <c r="AF921" s="94" t="s">
        <v>5906</v>
      </c>
      <c r="AG921" s="112">
        <v>21750</v>
      </c>
      <c r="AH921" s="112">
        <v>29000</v>
      </c>
      <c r="AI921" s="115"/>
      <c r="AJ921" s="115"/>
      <c r="AK921" s="115"/>
      <c r="AL921" s="115"/>
      <c r="AM921" s="115"/>
      <c r="AN921" s="115"/>
      <c r="AO921" s="115"/>
      <c r="AP921" s="115"/>
      <c r="AQ921" s="115">
        <v>313</v>
      </c>
      <c r="AR921" s="115" t="s">
        <v>5905</v>
      </c>
      <c r="AS921" s="115" t="s">
        <v>5905</v>
      </c>
      <c r="AT921" s="115" t="s">
        <v>5904</v>
      </c>
      <c r="AU921" s="185">
        <v>10570</v>
      </c>
      <c r="AV921" s="109">
        <v>33.769968051118212</v>
      </c>
      <c r="AW921" s="112">
        <v>2000</v>
      </c>
      <c r="AX921" s="112">
        <v>500</v>
      </c>
      <c r="AY921" s="112">
        <v>1000</v>
      </c>
      <c r="AZ921" s="112">
        <v>1000</v>
      </c>
      <c r="BA921" s="112">
        <v>2000</v>
      </c>
      <c r="BB921" s="2185"/>
      <c r="BC921" s="2185"/>
      <c r="BD921" s="2185"/>
      <c r="BE921" s="2184"/>
      <c r="BF921" s="109"/>
      <c r="BG921" s="109"/>
      <c r="BH921" s="109"/>
      <c r="BI921" s="109"/>
      <c r="BJ921" s="109"/>
      <c r="BK921" s="117"/>
      <c r="BL921" s="117"/>
      <c r="BM921" s="2002"/>
      <c r="BN921" s="2003"/>
      <c r="BO921" s="115"/>
      <c r="BP921" s="115"/>
      <c r="BQ921" s="115"/>
      <c r="BR921" s="115"/>
      <c r="BS921" s="115"/>
      <c r="BT921" s="115"/>
      <c r="BU921" s="115"/>
      <c r="BV921" s="115"/>
      <c r="BW921" s="115"/>
      <c r="BX921" s="115"/>
      <c r="BY921" s="240"/>
      <c r="BZ921" s="115"/>
      <c r="CA921" s="115">
        <v>2</v>
      </c>
      <c r="CB921" s="115"/>
      <c r="CC921" s="115"/>
    </row>
    <row r="922" spans="1:81" s="1971" customFormat="1" ht="16.5" customHeight="1">
      <c r="A922" s="115">
        <v>821</v>
      </c>
      <c r="B922" s="115" t="s">
        <v>5591</v>
      </c>
      <c r="C922" s="115" t="s">
        <v>5673</v>
      </c>
      <c r="D922" s="115" t="s">
        <v>4945</v>
      </c>
      <c r="E922" s="115" t="s">
        <v>4944</v>
      </c>
      <c r="F922" s="115" t="s">
        <v>5903</v>
      </c>
      <c r="G922" s="2456" t="s">
        <v>5902</v>
      </c>
      <c r="H922" s="115" t="s">
        <v>5901</v>
      </c>
      <c r="I922" s="115" t="s">
        <v>5900</v>
      </c>
      <c r="J922" s="115" t="s">
        <v>4921</v>
      </c>
      <c r="K922" s="115" t="s">
        <v>5899</v>
      </c>
      <c r="L922" s="2013" t="s">
        <v>5898</v>
      </c>
      <c r="M922" s="2465" t="s">
        <v>5897</v>
      </c>
      <c r="N922" s="2001" t="s">
        <v>4917</v>
      </c>
      <c r="O922" s="2001"/>
      <c r="P922" s="2001" t="s">
        <v>4917</v>
      </c>
      <c r="Q922" s="112">
        <v>912</v>
      </c>
      <c r="R922" s="112">
        <v>1007.15</v>
      </c>
      <c r="S922" s="112">
        <v>978</v>
      </c>
      <c r="T922" s="112">
        <v>978</v>
      </c>
      <c r="U922" s="112" t="s">
        <v>4952</v>
      </c>
      <c r="V922" s="112"/>
      <c r="W922" s="112">
        <v>19</v>
      </c>
      <c r="X922" s="117" t="s">
        <v>5029</v>
      </c>
      <c r="Y922" s="112">
        <v>50</v>
      </c>
      <c r="Z922" s="112">
        <v>29</v>
      </c>
      <c r="AA922" s="112">
        <v>1500</v>
      </c>
      <c r="AB922" s="112">
        <v>40</v>
      </c>
      <c r="AC922" s="112"/>
      <c r="AD922" s="112"/>
      <c r="AE922" s="112">
        <v>10</v>
      </c>
      <c r="AF922" s="94" t="s">
        <v>5896</v>
      </c>
      <c r="AG922" s="112">
        <v>2149</v>
      </c>
      <c r="AH922" s="112">
        <v>3500</v>
      </c>
      <c r="AI922" s="115"/>
      <c r="AJ922" s="115"/>
      <c r="AK922" s="115" t="s">
        <v>5593</v>
      </c>
      <c r="AL922" s="115"/>
      <c r="AM922" s="115"/>
      <c r="AN922" s="115"/>
      <c r="AO922" s="115"/>
      <c r="AP922" s="115"/>
      <c r="AQ922" s="115">
        <v>310</v>
      </c>
      <c r="AR922" s="115" t="s">
        <v>14122</v>
      </c>
      <c r="AS922" s="115" t="s">
        <v>14122</v>
      </c>
      <c r="AT922" s="115" t="s">
        <v>5895</v>
      </c>
      <c r="AU922" s="185">
        <v>1877</v>
      </c>
      <c r="AV922" s="109">
        <v>6.0548387096774192</v>
      </c>
      <c r="AW922" s="112">
        <v>3000</v>
      </c>
      <c r="AX922" s="112">
        <v>1500</v>
      </c>
      <c r="AY922" s="112">
        <v>2000</v>
      </c>
      <c r="AZ922" s="112">
        <v>2000</v>
      </c>
      <c r="BA922" s="112">
        <v>3000</v>
      </c>
      <c r="BB922" s="117">
        <v>20</v>
      </c>
      <c r="BC922" s="117"/>
      <c r="BD922" s="117" t="s">
        <v>5894</v>
      </c>
      <c r="BE922" s="2002" t="s">
        <v>5893</v>
      </c>
      <c r="BF922" s="109"/>
      <c r="BG922" s="109"/>
      <c r="BH922" s="109"/>
      <c r="BI922" s="109"/>
      <c r="BJ922" s="109"/>
      <c r="BK922" s="117"/>
      <c r="BL922" s="117"/>
      <c r="BM922" s="2002"/>
      <c r="BN922" s="2003"/>
      <c r="BO922" s="115"/>
      <c r="BP922" s="115"/>
      <c r="BQ922" s="115"/>
      <c r="BR922" s="115"/>
      <c r="BS922" s="115"/>
      <c r="BT922" s="115"/>
      <c r="BU922" s="115"/>
      <c r="BV922" s="115"/>
      <c r="BW922" s="115"/>
      <c r="BX922" s="115"/>
      <c r="BY922" s="240">
        <v>2</v>
      </c>
      <c r="BZ922" s="115">
        <v>3</v>
      </c>
      <c r="CA922" s="115">
        <v>1</v>
      </c>
      <c r="CB922" s="115"/>
      <c r="CC922" s="115"/>
    </row>
    <row r="923" spans="1:81" s="187" customFormat="1" ht="16.5" customHeight="1">
      <c r="A923" s="115">
        <v>822</v>
      </c>
      <c r="B923" s="136" t="s">
        <v>5892</v>
      </c>
      <c r="C923" s="136" t="s">
        <v>5614</v>
      </c>
      <c r="D923" s="136" t="s">
        <v>4945</v>
      </c>
      <c r="E923" s="136" t="s">
        <v>4944</v>
      </c>
      <c r="F923" s="136" t="s">
        <v>5891</v>
      </c>
      <c r="G923" s="2466" t="s">
        <v>5890</v>
      </c>
      <c r="H923" s="136" t="s">
        <v>5889</v>
      </c>
      <c r="I923" s="136" t="s">
        <v>5888</v>
      </c>
      <c r="J923" s="136" t="s">
        <v>4921</v>
      </c>
      <c r="K923" s="2467" t="s">
        <v>5887</v>
      </c>
      <c r="L923" s="2467" t="s">
        <v>5886</v>
      </c>
      <c r="M923" s="2468" t="s">
        <v>5885</v>
      </c>
      <c r="N923" s="2469" t="s">
        <v>4917</v>
      </c>
      <c r="O923" s="2469"/>
      <c r="P923" s="2001" t="s">
        <v>4917</v>
      </c>
      <c r="Q923" s="120">
        <v>4994</v>
      </c>
      <c r="R923" s="120">
        <v>1014</v>
      </c>
      <c r="S923" s="120">
        <v>1320</v>
      </c>
      <c r="T923" s="120">
        <v>660</v>
      </c>
      <c r="U923" s="120" t="s">
        <v>5210</v>
      </c>
      <c r="V923" s="120">
        <v>660</v>
      </c>
      <c r="W923" s="120">
        <v>99</v>
      </c>
      <c r="X923" s="2470" t="s">
        <v>4935</v>
      </c>
      <c r="Y923" s="120">
        <v>66</v>
      </c>
      <c r="Z923" s="120"/>
      <c r="AA923" s="120"/>
      <c r="AB923" s="120">
        <v>33</v>
      </c>
      <c r="AC923" s="120"/>
      <c r="AD923" s="120"/>
      <c r="AE923" s="112">
        <v>15</v>
      </c>
      <c r="AF923" s="94" t="s">
        <v>5884</v>
      </c>
      <c r="AG923" s="112">
        <v>6004</v>
      </c>
      <c r="AH923" s="112">
        <v>6004</v>
      </c>
      <c r="AI923" s="115"/>
      <c r="AJ923" s="136"/>
      <c r="AK923" s="136" t="s">
        <v>5883</v>
      </c>
      <c r="AL923" s="136">
        <v>6</v>
      </c>
      <c r="AM923" s="136"/>
      <c r="AN923" s="136">
        <v>6</v>
      </c>
      <c r="AO923" s="136"/>
      <c r="AP923" s="136"/>
      <c r="AQ923" s="136">
        <v>300</v>
      </c>
      <c r="AR923" s="136" t="s">
        <v>4932</v>
      </c>
      <c r="AS923" s="136" t="s">
        <v>4932</v>
      </c>
      <c r="AT923" s="136" t="s">
        <v>5882</v>
      </c>
      <c r="AU923" s="118">
        <v>4988</v>
      </c>
      <c r="AV923" s="109">
        <v>16.626666666666665</v>
      </c>
      <c r="AW923" s="270">
        <v>3000</v>
      </c>
      <c r="AX923" s="270">
        <v>2000</v>
      </c>
      <c r="AY923" s="270">
        <v>2000</v>
      </c>
      <c r="AZ923" s="270">
        <v>2500</v>
      </c>
      <c r="BA923" s="270">
        <v>3000</v>
      </c>
      <c r="BB923" s="2471">
        <v>16</v>
      </c>
      <c r="BC923" s="2471"/>
      <c r="BD923" s="2472" t="s">
        <v>5881</v>
      </c>
      <c r="BE923" s="2472" t="s">
        <v>5013</v>
      </c>
      <c r="BF923" s="118">
        <v>3000</v>
      </c>
      <c r="BG923" s="118">
        <v>2000</v>
      </c>
      <c r="BH923" s="118">
        <v>2000</v>
      </c>
      <c r="BI923" s="118">
        <v>2500</v>
      </c>
      <c r="BJ923" s="118">
        <v>3000</v>
      </c>
      <c r="BK923" s="2470">
        <v>16</v>
      </c>
      <c r="BL923" s="2470"/>
      <c r="BM923" s="2473" t="s">
        <v>5881</v>
      </c>
      <c r="BN923" s="2280" t="s">
        <v>5013</v>
      </c>
      <c r="BO923" s="115"/>
      <c r="BP923" s="115"/>
      <c r="BQ923" s="115"/>
      <c r="BR923" s="115"/>
      <c r="BS923" s="115"/>
      <c r="BT923" s="115"/>
      <c r="BU923" s="115"/>
      <c r="BV923" s="115"/>
      <c r="BW923" s="115"/>
      <c r="BX923" s="115"/>
      <c r="BY923" s="136">
        <v>4</v>
      </c>
      <c r="BZ923" s="136"/>
      <c r="CA923" s="136"/>
      <c r="CB923" s="136"/>
      <c r="CC923" s="136"/>
    </row>
    <row r="924" spans="1:81" s="1971" customFormat="1" ht="16.5" customHeight="1">
      <c r="A924" s="115">
        <v>823</v>
      </c>
      <c r="B924" s="115" t="s">
        <v>5591</v>
      </c>
      <c r="C924" s="115" t="s">
        <v>5602</v>
      </c>
      <c r="D924" s="115" t="s">
        <v>4945</v>
      </c>
      <c r="E924" s="115" t="s">
        <v>4944</v>
      </c>
      <c r="F924" s="115" t="s">
        <v>5880</v>
      </c>
      <c r="G924" s="1967" t="s">
        <v>5879</v>
      </c>
      <c r="H924" s="115" t="s">
        <v>5878</v>
      </c>
      <c r="I924" s="115" t="s">
        <v>5877</v>
      </c>
      <c r="J924" s="115" t="s">
        <v>4921</v>
      </c>
      <c r="K924" s="2013" t="s">
        <v>5876</v>
      </c>
      <c r="L924" s="2013" t="s">
        <v>5875</v>
      </c>
      <c r="M924" s="2000" t="s">
        <v>5874</v>
      </c>
      <c r="N924" s="2474" t="s">
        <v>4953</v>
      </c>
      <c r="O924" s="2474"/>
      <c r="P924" s="2474" t="s">
        <v>4953</v>
      </c>
      <c r="Q924" s="112">
        <v>9504</v>
      </c>
      <c r="R924" s="112">
        <v>2869</v>
      </c>
      <c r="S924" s="112">
        <v>760</v>
      </c>
      <c r="T924" s="112">
        <v>544</v>
      </c>
      <c r="U924" s="112" t="s">
        <v>4952</v>
      </c>
      <c r="V924" s="112">
        <v>216</v>
      </c>
      <c r="W924" s="112">
        <v>200</v>
      </c>
      <c r="X924" s="117" t="s">
        <v>4935</v>
      </c>
      <c r="Y924" s="112">
        <v>81.33</v>
      </c>
      <c r="Z924" s="112">
        <v>49.5</v>
      </c>
      <c r="AA924" s="112">
        <v>1237</v>
      </c>
      <c r="AB924" s="112">
        <v>63.18</v>
      </c>
      <c r="AC924" s="112"/>
      <c r="AD924" s="112">
        <v>166.96</v>
      </c>
      <c r="AE924" s="112">
        <v>24</v>
      </c>
      <c r="AF924" s="94" t="s">
        <v>5873</v>
      </c>
      <c r="AG924" s="112">
        <v>1732</v>
      </c>
      <c r="AH924" s="112">
        <v>2355</v>
      </c>
      <c r="AI924" s="115"/>
      <c r="AJ924" s="115"/>
      <c r="AK924" s="115" t="s">
        <v>5415</v>
      </c>
      <c r="AL924" s="115">
        <v>10</v>
      </c>
      <c r="AM924" s="115">
        <v>1</v>
      </c>
      <c r="AN924" s="115">
        <v>2</v>
      </c>
      <c r="AO924" s="115">
        <v>7</v>
      </c>
      <c r="AP924" s="115"/>
      <c r="AQ924" s="115">
        <v>303</v>
      </c>
      <c r="AR924" s="115" t="s">
        <v>5050</v>
      </c>
      <c r="AS924" s="115" t="s">
        <v>5050</v>
      </c>
      <c r="AT924" s="115" t="s">
        <v>5872</v>
      </c>
      <c r="AU924" s="112">
        <v>1966</v>
      </c>
      <c r="AV924" s="109">
        <v>6.4884488448844886</v>
      </c>
      <c r="AW924" s="112">
        <v>2000</v>
      </c>
      <c r="AX924" s="112"/>
      <c r="AY924" s="112">
        <v>1000</v>
      </c>
      <c r="AZ924" s="112">
        <v>1000</v>
      </c>
      <c r="BA924" s="112">
        <v>2000</v>
      </c>
      <c r="BB924" s="117">
        <v>20</v>
      </c>
      <c r="BC924" s="117">
        <v>50</v>
      </c>
      <c r="BD924" s="117" t="s">
        <v>5871</v>
      </c>
      <c r="BE924" s="2002" t="s">
        <v>5870</v>
      </c>
      <c r="BF924" s="109"/>
      <c r="BG924" s="109"/>
      <c r="BH924" s="109"/>
      <c r="BI924" s="109"/>
      <c r="BJ924" s="109"/>
      <c r="BK924" s="117"/>
      <c r="BL924" s="117"/>
      <c r="BM924" s="2002"/>
      <c r="BN924" s="2003"/>
      <c r="BO924" s="115"/>
      <c r="BP924" s="115"/>
      <c r="BQ924" s="115"/>
      <c r="BR924" s="115"/>
      <c r="BS924" s="115"/>
      <c r="BT924" s="115"/>
      <c r="BU924" s="115"/>
      <c r="BV924" s="115"/>
      <c r="BW924" s="115"/>
      <c r="BX924" s="115"/>
      <c r="BY924" s="115">
        <v>2</v>
      </c>
      <c r="BZ924" s="115">
        <v>1</v>
      </c>
      <c r="CA924" s="115">
        <v>3</v>
      </c>
      <c r="CB924" s="115"/>
      <c r="CC924" s="115"/>
    </row>
    <row r="925" spans="1:81" s="1971" customFormat="1" ht="16.5" customHeight="1">
      <c r="A925" s="115">
        <v>824</v>
      </c>
      <c r="B925" s="240" t="s">
        <v>2858</v>
      </c>
      <c r="C925" s="240" t="s">
        <v>2883</v>
      </c>
      <c r="D925" s="240" t="s">
        <v>140</v>
      </c>
      <c r="E925" s="240" t="s">
        <v>4926</v>
      </c>
      <c r="F925" s="240" t="s">
        <v>5869</v>
      </c>
      <c r="G925" s="2008" t="s">
        <v>5868</v>
      </c>
      <c r="H925" s="115" t="s">
        <v>5867</v>
      </c>
      <c r="I925" s="115" t="s">
        <v>5866</v>
      </c>
      <c r="J925" s="240" t="s">
        <v>4993</v>
      </c>
      <c r="K925" s="2009" t="s">
        <v>20458</v>
      </c>
      <c r="L925" s="2009" t="s">
        <v>5865</v>
      </c>
      <c r="M925" s="2410" t="s">
        <v>5864</v>
      </c>
      <c r="N925" s="2010" t="s">
        <v>4953</v>
      </c>
      <c r="O925" s="2010"/>
      <c r="P925" s="2001" t="s">
        <v>4917</v>
      </c>
      <c r="Q925" s="98">
        <v>17017</v>
      </c>
      <c r="R925" s="98">
        <v>1157</v>
      </c>
      <c r="S925" s="112">
        <v>330</v>
      </c>
      <c r="T925" s="98">
        <v>264</v>
      </c>
      <c r="U925" s="98" t="s">
        <v>5320</v>
      </c>
      <c r="V925" s="98">
        <v>66</v>
      </c>
      <c r="W925" s="98">
        <v>132</v>
      </c>
      <c r="X925" s="218" t="s">
        <v>5029</v>
      </c>
      <c r="Y925" s="98">
        <v>165</v>
      </c>
      <c r="Z925" s="98"/>
      <c r="AA925" s="98">
        <v>2000</v>
      </c>
      <c r="AB925" s="98">
        <v>66</v>
      </c>
      <c r="AC925" s="98"/>
      <c r="AD925" s="98"/>
      <c r="AE925" s="112">
        <v>30</v>
      </c>
      <c r="AF925" s="216" t="s">
        <v>5863</v>
      </c>
      <c r="AG925" s="98">
        <v>4000</v>
      </c>
      <c r="AH925" s="98">
        <v>4000</v>
      </c>
      <c r="AI925" s="240" t="s">
        <v>5862</v>
      </c>
      <c r="AJ925" s="240" t="s">
        <v>5861</v>
      </c>
      <c r="AK925" s="240" t="s">
        <v>5593</v>
      </c>
      <c r="AL925" s="240">
        <v>2</v>
      </c>
      <c r="AM925" s="240"/>
      <c r="AN925" s="240">
        <v>1</v>
      </c>
      <c r="AO925" s="240">
        <v>1</v>
      </c>
      <c r="AP925" s="240"/>
      <c r="AQ925" s="240">
        <v>285</v>
      </c>
      <c r="AR925" s="115" t="s">
        <v>5050</v>
      </c>
      <c r="AS925" s="115" t="s">
        <v>5050</v>
      </c>
      <c r="AT925" s="115" t="s">
        <v>5129</v>
      </c>
      <c r="AU925" s="109">
        <v>1209</v>
      </c>
      <c r="AV925" s="109">
        <v>4.242105263157895</v>
      </c>
      <c r="AW925" s="98">
        <v>6000</v>
      </c>
      <c r="AX925" s="98">
        <v>2500</v>
      </c>
      <c r="AY925" s="98">
        <v>3000</v>
      </c>
      <c r="AZ925" s="98">
        <v>3000</v>
      </c>
      <c r="BA925" s="98">
        <v>6000</v>
      </c>
      <c r="BB925" s="218" t="s">
        <v>5860</v>
      </c>
      <c r="BC925" s="218">
        <v>50</v>
      </c>
      <c r="BD925" s="218" t="s">
        <v>5859</v>
      </c>
      <c r="BE925" s="2011" t="s">
        <v>5858</v>
      </c>
      <c r="BF925" s="221">
        <v>6000</v>
      </c>
      <c r="BG925" s="221">
        <v>2500</v>
      </c>
      <c r="BH925" s="221">
        <v>3000</v>
      </c>
      <c r="BI925" s="221">
        <v>3000</v>
      </c>
      <c r="BJ925" s="221">
        <v>6000</v>
      </c>
      <c r="BK925" s="218" t="s">
        <v>5860</v>
      </c>
      <c r="BL925" s="218">
        <v>50</v>
      </c>
      <c r="BM925" s="218" t="s">
        <v>5859</v>
      </c>
      <c r="BN925" s="2012" t="s">
        <v>5858</v>
      </c>
      <c r="BO925" s="240"/>
      <c r="BP925" s="240"/>
      <c r="BQ925" s="240"/>
      <c r="BR925" s="240"/>
      <c r="BS925" s="240"/>
      <c r="BT925" s="240"/>
      <c r="BU925" s="240"/>
      <c r="BV925" s="240"/>
      <c r="BW925" s="240"/>
      <c r="BX925" s="240"/>
      <c r="BY925" s="115">
        <v>2</v>
      </c>
      <c r="BZ925" s="240"/>
      <c r="CA925" s="240"/>
      <c r="CB925" s="240"/>
      <c r="CC925" s="240">
        <v>1</v>
      </c>
    </row>
    <row r="926" spans="1:81" s="187" customFormat="1" ht="16.5" customHeight="1">
      <c r="A926" s="115">
        <v>825</v>
      </c>
      <c r="B926" s="115" t="s">
        <v>5591</v>
      </c>
      <c r="C926" s="115" t="s">
        <v>5857</v>
      </c>
      <c r="D926" s="115" t="s">
        <v>4945</v>
      </c>
      <c r="E926" s="115" t="s">
        <v>4944</v>
      </c>
      <c r="F926" s="115" t="s">
        <v>5856</v>
      </c>
      <c r="G926" s="1967" t="s">
        <v>5855</v>
      </c>
      <c r="H926" s="115" t="s">
        <v>5854</v>
      </c>
      <c r="I926" s="115" t="s">
        <v>5853</v>
      </c>
      <c r="J926" s="240" t="s">
        <v>4993</v>
      </c>
      <c r="K926" s="2013" t="s">
        <v>5852</v>
      </c>
      <c r="L926" s="2013" t="s">
        <v>5851</v>
      </c>
      <c r="M926" s="2031" t="s">
        <v>5850</v>
      </c>
      <c r="N926" s="2001" t="s">
        <v>4917</v>
      </c>
      <c r="O926" s="2001"/>
      <c r="P926" s="2001" t="s">
        <v>4917</v>
      </c>
      <c r="Q926" s="112">
        <v>17893</v>
      </c>
      <c r="R926" s="112">
        <v>1681</v>
      </c>
      <c r="S926" s="112">
        <v>336</v>
      </c>
      <c r="T926" s="112">
        <v>266</v>
      </c>
      <c r="U926" s="112" t="s">
        <v>5141</v>
      </c>
      <c r="V926" s="112">
        <v>70</v>
      </c>
      <c r="W926" s="112">
        <v>37</v>
      </c>
      <c r="X926" s="117" t="s">
        <v>4935</v>
      </c>
      <c r="Y926" s="112"/>
      <c r="Z926" s="112">
        <v>55</v>
      </c>
      <c r="AA926" s="112">
        <v>500</v>
      </c>
      <c r="AB926" s="112">
        <v>14</v>
      </c>
      <c r="AC926" s="112"/>
      <c r="AD926" s="112"/>
      <c r="AE926" s="112">
        <v>20</v>
      </c>
      <c r="AF926" s="94" t="s">
        <v>5849</v>
      </c>
      <c r="AG926" s="112">
        <v>163</v>
      </c>
      <c r="AH926" s="112">
        <v>922</v>
      </c>
      <c r="AI926" s="115"/>
      <c r="AJ926" s="115"/>
      <c r="AK926" s="115" t="s">
        <v>5183</v>
      </c>
      <c r="AL926" s="115">
        <v>7</v>
      </c>
      <c r="AM926" s="115"/>
      <c r="AN926" s="115">
        <v>3</v>
      </c>
      <c r="AO926" s="115">
        <v>4</v>
      </c>
      <c r="AP926" s="115"/>
      <c r="AQ926" s="115" t="s">
        <v>5091</v>
      </c>
      <c r="AR926" s="115"/>
      <c r="AS926" s="115"/>
      <c r="AT926" s="115"/>
      <c r="AU926" s="117" t="s">
        <v>5091</v>
      </c>
      <c r="AV926" s="109"/>
      <c r="AW926" s="112"/>
      <c r="AX926" s="112"/>
      <c r="AY926" s="112"/>
      <c r="AZ926" s="112"/>
      <c r="BA926" s="112"/>
      <c r="BB926" s="117"/>
      <c r="BC926" s="117"/>
      <c r="BD926" s="117"/>
      <c r="BE926" s="2002" t="s">
        <v>4908</v>
      </c>
      <c r="BF926" s="109"/>
      <c r="BG926" s="109"/>
      <c r="BH926" s="109"/>
      <c r="BI926" s="109"/>
      <c r="BJ926" s="109"/>
      <c r="BK926" s="117"/>
      <c r="BL926" s="117"/>
      <c r="BM926" s="2002"/>
      <c r="BN926" s="2003"/>
      <c r="BO926" s="115"/>
      <c r="BP926" s="115"/>
      <c r="BQ926" s="115"/>
      <c r="BR926" s="115"/>
      <c r="BS926" s="115"/>
      <c r="BT926" s="115"/>
      <c r="BU926" s="115"/>
      <c r="BV926" s="115"/>
      <c r="BW926" s="115"/>
      <c r="BX926" s="115"/>
      <c r="BY926" s="115"/>
      <c r="BZ926" s="115"/>
      <c r="CA926" s="115">
        <v>1</v>
      </c>
      <c r="CB926" s="115"/>
      <c r="CC926" s="115"/>
    </row>
    <row r="927" spans="1:81" s="1971" customFormat="1" ht="16.5" customHeight="1">
      <c r="A927" s="115">
        <v>826</v>
      </c>
      <c r="B927" s="217" t="s">
        <v>2858</v>
      </c>
      <c r="C927" s="217" t="s">
        <v>2883</v>
      </c>
      <c r="D927" s="217" t="s">
        <v>140</v>
      </c>
      <c r="E927" s="217" t="s">
        <v>4926</v>
      </c>
      <c r="F927" s="217" t="s">
        <v>5848</v>
      </c>
      <c r="G927" s="2292" t="s">
        <v>5847</v>
      </c>
      <c r="H927" s="186" t="s">
        <v>5846</v>
      </c>
      <c r="I927" s="186" t="s">
        <v>5845</v>
      </c>
      <c r="J927" s="240" t="s">
        <v>4993</v>
      </c>
      <c r="K927" s="217" t="s">
        <v>5844</v>
      </c>
      <c r="L927" s="2009" t="s">
        <v>5843</v>
      </c>
      <c r="M927" s="2030" t="s">
        <v>5842</v>
      </c>
      <c r="N927" s="2010" t="s">
        <v>4953</v>
      </c>
      <c r="O927" s="2010"/>
      <c r="P927" s="2001" t="s">
        <v>4917</v>
      </c>
      <c r="Q927" s="98">
        <v>971</v>
      </c>
      <c r="R927" s="98">
        <v>470.08</v>
      </c>
      <c r="S927" s="112">
        <v>270</v>
      </c>
      <c r="T927" s="98">
        <v>160</v>
      </c>
      <c r="U927" s="98" t="s">
        <v>5320</v>
      </c>
      <c r="V927" s="98">
        <v>110</v>
      </c>
      <c r="W927" s="98">
        <v>21</v>
      </c>
      <c r="X927" s="218" t="s">
        <v>5029</v>
      </c>
      <c r="Y927" s="98">
        <v>79</v>
      </c>
      <c r="Z927" s="98"/>
      <c r="AA927" s="98"/>
      <c r="AB927" s="98">
        <v>22</v>
      </c>
      <c r="AC927" s="98">
        <v>30</v>
      </c>
      <c r="AD927" s="98" t="s">
        <v>5841</v>
      </c>
      <c r="AE927" s="112">
        <v>15</v>
      </c>
      <c r="AF927" s="218" t="s">
        <v>5840</v>
      </c>
      <c r="AG927" s="98">
        <v>10</v>
      </c>
      <c r="AH927" s="98">
        <v>3000</v>
      </c>
      <c r="AI927" s="217" t="s">
        <v>5839</v>
      </c>
      <c r="AJ927" s="217"/>
      <c r="AK927" s="217" t="s">
        <v>5415</v>
      </c>
      <c r="AL927" s="217">
        <v>2</v>
      </c>
      <c r="AM927" s="217"/>
      <c r="AN927" s="217">
        <v>1</v>
      </c>
      <c r="AO927" s="217">
        <v>1</v>
      </c>
      <c r="AP927" s="217"/>
      <c r="AQ927" s="216">
        <v>260</v>
      </c>
      <c r="AR927" s="94" t="s">
        <v>5269</v>
      </c>
      <c r="AS927" s="94" t="s">
        <v>5269</v>
      </c>
      <c r="AT927" s="94" t="s">
        <v>5838</v>
      </c>
      <c r="AU927" s="109">
        <v>6687</v>
      </c>
      <c r="AV927" s="109">
        <v>25.719230769230769</v>
      </c>
      <c r="AW927" s="98">
        <v>5000</v>
      </c>
      <c r="AX927" s="98">
        <v>3000</v>
      </c>
      <c r="AY927" s="98">
        <v>3000</v>
      </c>
      <c r="AZ927" s="98">
        <v>4000</v>
      </c>
      <c r="BA927" s="98">
        <v>5000</v>
      </c>
      <c r="BB927" s="216">
        <v>20</v>
      </c>
      <c r="BC927" s="216">
        <v>40</v>
      </c>
      <c r="BD927" s="216" t="s">
        <v>5837</v>
      </c>
      <c r="BE927" s="216" t="s">
        <v>5836</v>
      </c>
      <c r="BF927" s="221"/>
      <c r="BG927" s="221"/>
      <c r="BH927" s="221"/>
      <c r="BI927" s="221"/>
      <c r="BJ927" s="221"/>
      <c r="BK927" s="216"/>
      <c r="BL927" s="216"/>
      <c r="BM927" s="216" t="s">
        <v>5835</v>
      </c>
      <c r="BN927" s="2335"/>
      <c r="BO927" s="216"/>
      <c r="BP927" s="216"/>
      <c r="BQ927" s="216"/>
      <c r="BR927" s="216"/>
      <c r="BS927" s="216"/>
      <c r="BT927" s="216"/>
      <c r="BU927" s="216"/>
      <c r="BV927" s="216"/>
      <c r="BW927" s="216"/>
      <c r="BX927" s="216"/>
      <c r="BY927" s="94">
        <v>3</v>
      </c>
      <c r="BZ927" s="216"/>
      <c r="CA927" s="216"/>
      <c r="CB927" s="216"/>
      <c r="CC927" s="216">
        <v>1</v>
      </c>
    </row>
    <row r="928" spans="1:81" s="1971" customFormat="1" ht="16.5" customHeight="1">
      <c r="A928" s="115">
        <v>827</v>
      </c>
      <c r="B928" s="217" t="s">
        <v>2858</v>
      </c>
      <c r="C928" s="217" t="s">
        <v>2883</v>
      </c>
      <c r="D928" s="217" t="s">
        <v>140</v>
      </c>
      <c r="E928" s="217" t="s">
        <v>4926</v>
      </c>
      <c r="F928" s="217" t="s">
        <v>5834</v>
      </c>
      <c r="G928" s="2292" t="s">
        <v>5833</v>
      </c>
      <c r="H928" s="186" t="s">
        <v>5832</v>
      </c>
      <c r="I928" s="186" t="s">
        <v>5831</v>
      </c>
      <c r="J928" s="240" t="s">
        <v>4993</v>
      </c>
      <c r="K928" s="2009" t="s">
        <v>5830</v>
      </c>
      <c r="L928" s="2009" t="s">
        <v>5829</v>
      </c>
      <c r="M928" s="216"/>
      <c r="N928" s="2010" t="s">
        <v>4917</v>
      </c>
      <c r="O928" s="2010"/>
      <c r="P928" s="2001" t="s">
        <v>4917</v>
      </c>
      <c r="Q928" s="98">
        <v>2807</v>
      </c>
      <c r="R928" s="98">
        <v>645</v>
      </c>
      <c r="S928" s="112">
        <v>1017</v>
      </c>
      <c r="T928" s="98">
        <v>896</v>
      </c>
      <c r="U928" s="98" t="s">
        <v>5141</v>
      </c>
      <c r="V928" s="98">
        <v>121</v>
      </c>
      <c r="W928" s="98">
        <v>147</v>
      </c>
      <c r="X928" s="218" t="s">
        <v>4935</v>
      </c>
      <c r="Y928" s="98">
        <v>331</v>
      </c>
      <c r="Z928" s="98"/>
      <c r="AA928" s="98"/>
      <c r="AB928" s="98">
        <v>66</v>
      </c>
      <c r="AC928" s="98"/>
      <c r="AD928" s="98"/>
      <c r="AE928" s="112">
        <v>200</v>
      </c>
      <c r="AF928" s="218" t="s">
        <v>5828</v>
      </c>
      <c r="AG928" s="98">
        <v>18</v>
      </c>
      <c r="AH928" s="98">
        <v>12958</v>
      </c>
      <c r="AI928" s="217" t="s">
        <v>5827</v>
      </c>
      <c r="AJ928" s="217" t="s">
        <v>5826</v>
      </c>
      <c r="AK928" s="217"/>
      <c r="AL928" s="217">
        <v>2</v>
      </c>
      <c r="AM928" s="217"/>
      <c r="AN928" s="217">
        <v>1</v>
      </c>
      <c r="AO928" s="217">
        <v>1</v>
      </c>
      <c r="AP928" s="217"/>
      <c r="AQ928" s="216">
        <v>365</v>
      </c>
      <c r="AR928" s="94" t="s">
        <v>5269</v>
      </c>
      <c r="AS928" s="94" t="s">
        <v>5269</v>
      </c>
      <c r="AT928" s="94" t="s">
        <v>5001</v>
      </c>
      <c r="AU928" s="109">
        <v>3000</v>
      </c>
      <c r="AV928" s="109">
        <v>8.2191780821917817</v>
      </c>
      <c r="AW928" s="98">
        <v>2000</v>
      </c>
      <c r="AX928" s="98">
        <v>0</v>
      </c>
      <c r="AY928" s="98">
        <v>0</v>
      </c>
      <c r="AZ928" s="98">
        <v>700</v>
      </c>
      <c r="BA928" s="98">
        <v>2000</v>
      </c>
      <c r="BB928" s="216"/>
      <c r="BC928" s="216"/>
      <c r="BD928" s="216"/>
      <c r="BE928" s="216"/>
      <c r="BF928" s="109"/>
      <c r="BG928" s="109"/>
      <c r="BH928" s="109"/>
      <c r="BI928" s="109"/>
      <c r="BJ928" s="109"/>
      <c r="BK928" s="94"/>
      <c r="BL928" s="94"/>
      <c r="BM928" s="94"/>
      <c r="BN928" s="2073"/>
      <c r="BO928" s="216"/>
      <c r="BP928" s="216"/>
      <c r="BQ928" s="216"/>
      <c r="BR928" s="216"/>
      <c r="BS928" s="216"/>
      <c r="BT928" s="216"/>
      <c r="BU928" s="216"/>
      <c r="BV928" s="216"/>
      <c r="BW928" s="216"/>
      <c r="BX928" s="216"/>
      <c r="BY928" s="94">
        <v>1</v>
      </c>
      <c r="BZ928" s="94"/>
      <c r="CA928" s="216"/>
      <c r="CB928" s="216"/>
      <c r="CC928" s="216">
        <v>1</v>
      </c>
    </row>
    <row r="929" spans="1:81" s="187" customFormat="1" ht="16.5" customHeight="1">
      <c r="A929" s="115">
        <v>828</v>
      </c>
      <c r="B929" s="115" t="s">
        <v>2858</v>
      </c>
      <c r="C929" s="115" t="s">
        <v>1846</v>
      </c>
      <c r="D929" s="115" t="s">
        <v>140</v>
      </c>
      <c r="E929" s="115" t="s">
        <v>4926</v>
      </c>
      <c r="F929" s="240" t="s">
        <v>5825</v>
      </c>
      <c r="G929" s="1967" t="s">
        <v>5824</v>
      </c>
      <c r="H929" s="115" t="s">
        <v>5823</v>
      </c>
      <c r="I929" s="115" t="s">
        <v>5822</v>
      </c>
      <c r="J929" s="240" t="s">
        <v>4993</v>
      </c>
      <c r="K929" s="115" t="s">
        <v>5821</v>
      </c>
      <c r="L929" s="2475" t="s">
        <v>5820</v>
      </c>
      <c r="M929" s="115" t="s">
        <v>5819</v>
      </c>
      <c r="N929" s="115" t="s">
        <v>4953</v>
      </c>
      <c r="O929" s="115"/>
      <c r="P929" s="2001" t="s">
        <v>4917</v>
      </c>
      <c r="Q929" s="112">
        <v>34596</v>
      </c>
      <c r="R929" s="112">
        <v>582.66</v>
      </c>
      <c r="S929" s="112">
        <v>336</v>
      </c>
      <c r="T929" s="112">
        <v>168</v>
      </c>
      <c r="U929" s="112" t="s">
        <v>5210</v>
      </c>
      <c r="V929" s="112">
        <v>168</v>
      </c>
      <c r="W929" s="112">
        <v>70</v>
      </c>
      <c r="X929" s="117" t="s">
        <v>5029</v>
      </c>
      <c r="Y929" s="112">
        <v>75</v>
      </c>
      <c r="Z929" s="112"/>
      <c r="AA929" s="91">
        <v>998</v>
      </c>
      <c r="AB929" s="112">
        <v>75</v>
      </c>
      <c r="AC929" s="112"/>
      <c r="AD929" s="112"/>
      <c r="AE929" s="112">
        <v>30</v>
      </c>
      <c r="AF929" s="94" t="s">
        <v>5818</v>
      </c>
      <c r="AG929" s="91">
        <v>449</v>
      </c>
      <c r="AH929" s="91">
        <v>1990</v>
      </c>
      <c r="AI929" s="94" t="s">
        <v>5817</v>
      </c>
      <c r="AJ929" s="94" t="s">
        <v>5816</v>
      </c>
      <c r="AK929" s="115" t="s">
        <v>5415</v>
      </c>
      <c r="AL929" s="115">
        <v>4</v>
      </c>
      <c r="AM929" s="115">
        <v>1</v>
      </c>
      <c r="AN929" s="115">
        <v>3</v>
      </c>
      <c r="AO929" s="115"/>
      <c r="AP929" s="115"/>
      <c r="AQ929" s="115">
        <v>247</v>
      </c>
      <c r="AR929" s="115" t="s">
        <v>5815</v>
      </c>
      <c r="AS929" s="115" t="s">
        <v>5814</v>
      </c>
      <c r="AT929" s="94" t="s">
        <v>5813</v>
      </c>
      <c r="AU929" s="109">
        <v>5232</v>
      </c>
      <c r="AV929" s="109">
        <v>21.182186234817813</v>
      </c>
      <c r="AW929" s="112"/>
      <c r="AX929" s="112"/>
      <c r="AY929" s="112"/>
      <c r="AZ929" s="112"/>
      <c r="BA929" s="112"/>
      <c r="BB929" s="234"/>
      <c r="BC929" s="234"/>
      <c r="BD929" s="2002"/>
      <c r="BE929" s="2002" t="s">
        <v>5128</v>
      </c>
      <c r="BF929" s="109"/>
      <c r="BG929" s="109"/>
      <c r="BH929" s="109"/>
      <c r="BI929" s="109"/>
      <c r="BJ929" s="109"/>
      <c r="BK929" s="234"/>
      <c r="BL929" s="234"/>
      <c r="BM929" s="2002"/>
      <c r="BN929" s="2003" t="s">
        <v>5128</v>
      </c>
      <c r="BO929" s="115"/>
      <c r="BP929" s="115"/>
      <c r="BQ929" s="115"/>
      <c r="BR929" s="115"/>
      <c r="BS929" s="115"/>
      <c r="BT929" s="115"/>
      <c r="BU929" s="115"/>
      <c r="BV929" s="115"/>
      <c r="BW929" s="115"/>
      <c r="BX929" s="115"/>
      <c r="BY929" s="115">
        <v>2</v>
      </c>
      <c r="BZ929" s="94">
        <v>1</v>
      </c>
      <c r="CA929" s="94"/>
      <c r="CB929" s="94">
        <v>2</v>
      </c>
      <c r="CC929" s="94"/>
    </row>
    <row r="930" spans="1:81" s="1971" customFormat="1" ht="16.5" customHeight="1">
      <c r="A930" s="115">
        <v>829</v>
      </c>
      <c r="B930" s="115" t="s">
        <v>5591</v>
      </c>
      <c r="C930" s="115" t="s">
        <v>5673</v>
      </c>
      <c r="D930" s="115" t="s">
        <v>4945</v>
      </c>
      <c r="E930" s="115" t="s">
        <v>4944</v>
      </c>
      <c r="F930" s="115" t="s">
        <v>5812</v>
      </c>
      <c r="G930" s="2456" t="s">
        <v>5811</v>
      </c>
      <c r="H930" s="115" t="s">
        <v>5810</v>
      </c>
      <c r="I930" s="115" t="s">
        <v>5809</v>
      </c>
      <c r="J930" s="240" t="s">
        <v>4993</v>
      </c>
      <c r="K930" s="115" t="s">
        <v>5808</v>
      </c>
      <c r="L930" s="186" t="s">
        <v>5807</v>
      </c>
      <c r="M930" s="2013" t="s">
        <v>5806</v>
      </c>
      <c r="N930" s="115" t="s">
        <v>4953</v>
      </c>
      <c r="O930" s="2001"/>
      <c r="P930" s="2001" t="s">
        <v>4921</v>
      </c>
      <c r="Q930" s="147">
        <v>145133</v>
      </c>
      <c r="R930" s="112">
        <v>3569</v>
      </c>
      <c r="S930" s="112">
        <f>T930+V930</f>
        <v>320</v>
      </c>
      <c r="T930" s="112">
        <v>320</v>
      </c>
      <c r="U930" s="112" t="s">
        <v>5141</v>
      </c>
      <c r="V930" s="112"/>
      <c r="W930" s="112">
        <v>70</v>
      </c>
      <c r="X930" s="117" t="s">
        <v>5029</v>
      </c>
      <c r="Y930" s="112">
        <v>45</v>
      </c>
      <c r="Z930" s="112">
        <v>30</v>
      </c>
      <c r="AA930" s="112">
        <v>250</v>
      </c>
      <c r="AB930" s="112">
        <v>121</v>
      </c>
      <c r="AC930" s="112">
        <v>10</v>
      </c>
      <c r="AD930" s="112"/>
      <c r="AE930" s="112"/>
      <c r="AF930" s="94" t="s">
        <v>5805</v>
      </c>
      <c r="AG930" s="112"/>
      <c r="AH930" s="112"/>
      <c r="AI930" s="115"/>
      <c r="AJ930" s="115"/>
      <c r="AK930" s="115"/>
      <c r="AL930" s="115"/>
      <c r="AM930" s="115"/>
      <c r="AN930" s="115"/>
      <c r="AO930" s="115"/>
      <c r="AP930" s="115"/>
      <c r="AQ930" s="115">
        <v>365</v>
      </c>
      <c r="AR930" s="115" t="s">
        <v>5152</v>
      </c>
      <c r="AS930" s="115" t="s">
        <v>5152</v>
      </c>
      <c r="AT930" s="115" t="s">
        <v>5804</v>
      </c>
      <c r="AU930" s="185">
        <v>375743</v>
      </c>
      <c r="AV930" s="109">
        <v>1029.4328767123288</v>
      </c>
      <c r="AW930" s="112">
        <v>11000</v>
      </c>
      <c r="AX930" s="112">
        <v>5000</v>
      </c>
      <c r="AY930" s="112">
        <v>5000</v>
      </c>
      <c r="AZ930" s="112">
        <v>8000</v>
      </c>
      <c r="BA930" s="112">
        <v>11000</v>
      </c>
      <c r="BB930" s="2247" t="s">
        <v>5803</v>
      </c>
      <c r="BC930" s="2247" t="s">
        <v>5802</v>
      </c>
      <c r="BD930" s="2247" t="s">
        <v>5801</v>
      </c>
      <c r="BE930" s="2247" t="s">
        <v>5800</v>
      </c>
      <c r="BF930" s="109"/>
      <c r="BG930" s="109"/>
      <c r="BH930" s="109"/>
      <c r="BI930" s="109"/>
      <c r="BJ930" s="109"/>
      <c r="BK930" s="117"/>
      <c r="BL930" s="117"/>
      <c r="BM930" s="2002"/>
      <c r="BN930" s="2003"/>
      <c r="BO930" s="115"/>
      <c r="BP930" s="115"/>
      <c r="BQ930" s="115"/>
      <c r="BR930" s="115"/>
      <c r="BS930" s="115"/>
      <c r="BT930" s="115"/>
      <c r="BU930" s="115"/>
      <c r="BV930" s="115"/>
      <c r="BW930" s="115"/>
      <c r="BX930" s="115"/>
      <c r="BY930" s="115">
        <v>1</v>
      </c>
      <c r="BZ930" s="115"/>
      <c r="CA930" s="115">
        <v>35</v>
      </c>
      <c r="CB930" s="115"/>
      <c r="CC930" s="115"/>
    </row>
    <row r="931" spans="1:81" s="187" customFormat="1" ht="16.5" customHeight="1">
      <c r="A931" s="115">
        <v>830</v>
      </c>
      <c r="B931" s="115" t="s">
        <v>5591</v>
      </c>
      <c r="C931" s="115" t="s">
        <v>5799</v>
      </c>
      <c r="D931" s="115" t="s">
        <v>4945</v>
      </c>
      <c r="E931" s="115" t="s">
        <v>4944</v>
      </c>
      <c r="F931" s="115" t="s">
        <v>5798</v>
      </c>
      <c r="G931" s="1967" t="s">
        <v>5797</v>
      </c>
      <c r="H931" s="115" t="s">
        <v>5796</v>
      </c>
      <c r="I931" s="115" t="s">
        <v>5795</v>
      </c>
      <c r="J931" s="240" t="s">
        <v>4993</v>
      </c>
      <c r="K931" s="2013" t="s">
        <v>5794</v>
      </c>
      <c r="L931" s="2013" t="s">
        <v>5793</v>
      </c>
      <c r="M931" s="94" t="s">
        <v>5792</v>
      </c>
      <c r="N931" s="115" t="s">
        <v>4953</v>
      </c>
      <c r="O931" s="2001"/>
      <c r="P931" s="2001" t="s">
        <v>4917</v>
      </c>
      <c r="Q931" s="112">
        <v>96252</v>
      </c>
      <c r="R931" s="112">
        <v>585</v>
      </c>
      <c r="S931" s="112">
        <v>585</v>
      </c>
      <c r="T931" s="112">
        <v>585</v>
      </c>
      <c r="U931" s="112"/>
      <c r="V931" s="112"/>
      <c r="W931" s="112"/>
      <c r="X931" s="117"/>
      <c r="Y931" s="112"/>
      <c r="Z931" s="112"/>
      <c r="AA931" s="112"/>
      <c r="AB931" s="112">
        <v>50</v>
      </c>
      <c r="AC931" s="112"/>
      <c r="AD931" s="112">
        <v>128</v>
      </c>
      <c r="AE931" s="112"/>
      <c r="AF931" s="94" t="s">
        <v>5791</v>
      </c>
      <c r="AG931" s="112"/>
      <c r="AH931" s="112"/>
      <c r="AI931" s="115"/>
      <c r="AJ931" s="115"/>
      <c r="AK931" s="115" t="s">
        <v>4950</v>
      </c>
      <c r="AL931" s="115"/>
      <c r="AM931" s="115"/>
      <c r="AN931" s="115"/>
      <c r="AO931" s="115"/>
      <c r="AP931" s="115"/>
      <c r="AQ931" s="115">
        <v>294</v>
      </c>
      <c r="AR931" s="115" t="s">
        <v>5028</v>
      </c>
      <c r="AS931" s="115" t="s">
        <v>5028</v>
      </c>
      <c r="AT931" s="115" t="s">
        <v>5790</v>
      </c>
      <c r="AU931" s="109">
        <v>39393</v>
      </c>
      <c r="AV931" s="109">
        <v>133.98979591836735</v>
      </c>
      <c r="AW931" s="112"/>
      <c r="AX931" s="112"/>
      <c r="AY931" s="112"/>
      <c r="AZ931" s="112"/>
      <c r="BA931" s="112"/>
      <c r="BB931" s="117"/>
      <c r="BC931" s="117"/>
      <c r="BD931" s="117"/>
      <c r="BE931" s="2002"/>
      <c r="BF931" s="109">
        <v>10500</v>
      </c>
      <c r="BG931" s="109"/>
      <c r="BH931" s="109">
        <v>5000</v>
      </c>
      <c r="BI931" s="109">
        <v>8000</v>
      </c>
      <c r="BJ931" s="109">
        <v>10500</v>
      </c>
      <c r="BK931" s="117"/>
      <c r="BL931" s="117"/>
      <c r="BM931" s="2002" t="s">
        <v>5789</v>
      </c>
      <c r="BN931" s="2003" t="s">
        <v>5788</v>
      </c>
      <c r="BO931" s="115"/>
      <c r="BP931" s="115"/>
      <c r="BQ931" s="115"/>
      <c r="BR931" s="115"/>
      <c r="BS931" s="115"/>
      <c r="BT931" s="115"/>
      <c r="BU931" s="115"/>
      <c r="BV931" s="115"/>
      <c r="BW931" s="115"/>
      <c r="BX931" s="115"/>
      <c r="BY931" s="115"/>
      <c r="BZ931" s="115"/>
      <c r="CA931" s="115">
        <v>11</v>
      </c>
      <c r="CB931" s="115"/>
      <c r="CC931" s="115"/>
    </row>
    <row r="932" spans="1:81" s="2049" customFormat="1" ht="16.5" customHeight="1">
      <c r="A932" s="115">
        <v>831</v>
      </c>
      <c r="B932" s="115" t="s">
        <v>2858</v>
      </c>
      <c r="C932" s="115" t="s">
        <v>2911</v>
      </c>
      <c r="D932" s="115" t="s">
        <v>140</v>
      </c>
      <c r="E932" s="115" t="s">
        <v>4998</v>
      </c>
      <c r="F932" s="115" t="s">
        <v>5787</v>
      </c>
      <c r="G932" s="1967" t="s">
        <v>5786</v>
      </c>
      <c r="H932" s="115" t="s">
        <v>5785</v>
      </c>
      <c r="I932" s="115" t="s">
        <v>5784</v>
      </c>
      <c r="J932" s="240" t="s">
        <v>4993</v>
      </c>
      <c r="K932" s="2013" t="s">
        <v>5783</v>
      </c>
      <c r="L932" s="2013" t="s">
        <v>5782</v>
      </c>
      <c r="M932" s="94" t="s">
        <v>5781</v>
      </c>
      <c r="N932" s="115" t="s">
        <v>4953</v>
      </c>
      <c r="O932" s="2001"/>
      <c r="P932" s="2001" t="s">
        <v>4917</v>
      </c>
      <c r="Q932" s="112">
        <v>11795</v>
      </c>
      <c r="R932" s="112">
        <v>3610</v>
      </c>
      <c r="S932" s="112">
        <v>202</v>
      </c>
      <c r="T932" s="112">
        <v>202</v>
      </c>
      <c r="U932" s="112" t="s">
        <v>5780</v>
      </c>
      <c r="V932" s="112"/>
      <c r="W932" s="112">
        <v>45</v>
      </c>
      <c r="X932" s="117" t="s">
        <v>5029</v>
      </c>
      <c r="Y932" s="112">
        <v>207</v>
      </c>
      <c r="Z932" s="112">
        <v>12</v>
      </c>
      <c r="AA932" s="112">
        <v>500</v>
      </c>
      <c r="AB932" s="112">
        <v>35</v>
      </c>
      <c r="AC932" s="112"/>
      <c r="AD932" s="112"/>
      <c r="AE932" s="112" t="s">
        <v>5779</v>
      </c>
      <c r="AF932" s="94" t="s">
        <v>5778</v>
      </c>
      <c r="AG932" s="112">
        <v>64</v>
      </c>
      <c r="AH932" s="112">
        <v>113</v>
      </c>
      <c r="AI932" s="115"/>
      <c r="AJ932" s="115"/>
      <c r="AK932" s="115"/>
      <c r="AL932" s="115">
        <v>2</v>
      </c>
      <c r="AM932" s="115">
        <v>1</v>
      </c>
      <c r="AN932" s="115"/>
      <c r="AO932" s="115">
        <v>1</v>
      </c>
      <c r="AP932" s="115"/>
      <c r="AQ932" s="115">
        <v>300</v>
      </c>
      <c r="AR932" s="115" t="s">
        <v>5777</v>
      </c>
      <c r="AS932" s="115" t="s">
        <v>5777</v>
      </c>
      <c r="AT932" s="115" t="s">
        <v>5776</v>
      </c>
      <c r="AU932" s="112">
        <v>3000</v>
      </c>
      <c r="AV932" s="109">
        <v>10</v>
      </c>
      <c r="AW932" s="112"/>
      <c r="AX932" s="112"/>
      <c r="AY932" s="112"/>
      <c r="AZ932" s="112"/>
      <c r="BA932" s="112"/>
      <c r="BB932" s="117"/>
      <c r="BC932" s="117"/>
      <c r="BD932" s="2002"/>
      <c r="BE932" s="2002" t="s">
        <v>5128</v>
      </c>
      <c r="BF932" s="109"/>
      <c r="BG932" s="109"/>
      <c r="BH932" s="109"/>
      <c r="BI932" s="109"/>
      <c r="BJ932" s="109"/>
      <c r="BK932" s="2476"/>
      <c r="BL932" s="2476"/>
      <c r="BM932" s="2002"/>
      <c r="BN932" s="2003"/>
      <c r="BO932" s="115"/>
      <c r="BP932" s="115"/>
      <c r="BQ932" s="115"/>
      <c r="BR932" s="115"/>
      <c r="BS932" s="115"/>
      <c r="BT932" s="115"/>
      <c r="BU932" s="115"/>
      <c r="BV932" s="115"/>
      <c r="BW932" s="115"/>
      <c r="BX932" s="115"/>
      <c r="BY932" s="115"/>
      <c r="BZ932" s="115">
        <v>1</v>
      </c>
      <c r="CA932" s="115"/>
      <c r="CB932" s="115"/>
      <c r="CC932" s="115"/>
    </row>
    <row r="933" spans="1:81" s="1971" customFormat="1" ht="16.5" customHeight="1">
      <c r="A933" s="115">
        <v>832</v>
      </c>
      <c r="B933" s="115" t="s">
        <v>5591</v>
      </c>
      <c r="C933" s="115" t="s">
        <v>5602</v>
      </c>
      <c r="D933" s="115" t="s">
        <v>4945</v>
      </c>
      <c r="E933" s="115" t="s">
        <v>5775</v>
      </c>
      <c r="F933" s="115" t="s">
        <v>5774</v>
      </c>
      <c r="G933" s="1967" t="s">
        <v>5773</v>
      </c>
      <c r="H933" s="115" t="s">
        <v>5772</v>
      </c>
      <c r="I933" s="115" t="s">
        <v>5771</v>
      </c>
      <c r="J933" s="240" t="s">
        <v>4993</v>
      </c>
      <c r="K933" s="2013" t="s">
        <v>5770</v>
      </c>
      <c r="L933" s="2013" t="s">
        <v>5769</v>
      </c>
      <c r="M933" s="2000" t="s">
        <v>5768</v>
      </c>
      <c r="N933" s="94" t="s">
        <v>4917</v>
      </c>
      <c r="O933" s="2001"/>
      <c r="P933" s="2001" t="s">
        <v>4917</v>
      </c>
      <c r="Q933" s="112">
        <v>391</v>
      </c>
      <c r="R933" s="112">
        <v>867.13</v>
      </c>
      <c r="S933" s="112">
        <v>759</v>
      </c>
      <c r="T933" s="112">
        <v>569</v>
      </c>
      <c r="U933" s="112" t="s">
        <v>4952</v>
      </c>
      <c r="V933" s="112">
        <v>190</v>
      </c>
      <c r="W933" s="112">
        <v>12</v>
      </c>
      <c r="X933" s="117" t="s">
        <v>4935</v>
      </c>
      <c r="Y933" s="177"/>
      <c r="Z933" s="112"/>
      <c r="AA933" s="112"/>
      <c r="AB933" s="112">
        <v>33</v>
      </c>
      <c r="AC933" s="112"/>
      <c r="AD933" s="112">
        <v>109</v>
      </c>
      <c r="AE933" s="112">
        <v>30</v>
      </c>
      <c r="AF933" s="94" t="s">
        <v>5767</v>
      </c>
      <c r="AG933" s="112">
        <v>628</v>
      </c>
      <c r="AH933" s="112">
        <v>628</v>
      </c>
      <c r="AI933" s="115"/>
      <c r="AJ933" s="115"/>
      <c r="AK933" s="115" t="s">
        <v>5473</v>
      </c>
      <c r="AL933" s="115">
        <v>6</v>
      </c>
      <c r="AM933" s="115"/>
      <c r="AN933" s="115">
        <v>3</v>
      </c>
      <c r="AO933" s="115">
        <v>3</v>
      </c>
      <c r="AP933" s="115"/>
      <c r="AQ933" s="115">
        <v>175</v>
      </c>
      <c r="AR933" s="115" t="s">
        <v>4932</v>
      </c>
      <c r="AS933" s="115" t="s">
        <v>4932</v>
      </c>
      <c r="AT933" s="115" t="s">
        <v>5766</v>
      </c>
      <c r="AU933" s="109">
        <v>1879</v>
      </c>
      <c r="AV933" s="109">
        <v>10.737142857142857</v>
      </c>
      <c r="AW933" s="112">
        <v>6000</v>
      </c>
      <c r="AX933" s="1883">
        <v>13000</v>
      </c>
      <c r="AY933" s="1883"/>
      <c r="AZ933" s="1883"/>
      <c r="BA933" s="1883"/>
      <c r="BB933" s="2359">
        <v>30</v>
      </c>
      <c r="BC933" s="117"/>
      <c r="BD933" s="117" t="s">
        <v>5765</v>
      </c>
      <c r="BE933" s="2002" t="s">
        <v>5764</v>
      </c>
      <c r="BF933" s="109"/>
      <c r="BG933" s="109"/>
      <c r="BH933" s="109"/>
      <c r="BI933" s="109"/>
      <c r="BJ933" s="109"/>
      <c r="BK933" s="117"/>
      <c r="BL933" s="117"/>
      <c r="BM933" s="2002"/>
      <c r="BN933" s="2003"/>
      <c r="BO933" s="115"/>
      <c r="BP933" s="115"/>
      <c r="BQ933" s="115"/>
      <c r="BR933" s="115"/>
      <c r="BS933" s="115"/>
      <c r="BT933" s="115"/>
      <c r="BU933" s="115"/>
      <c r="BV933" s="115"/>
      <c r="BW933" s="115"/>
      <c r="BX933" s="115"/>
      <c r="BY933" s="115">
        <v>1</v>
      </c>
      <c r="BZ933" s="115">
        <v>2</v>
      </c>
      <c r="CA933" s="115"/>
      <c r="CB933" s="115"/>
      <c r="CC933" s="115">
        <v>6</v>
      </c>
    </row>
    <row r="934" spans="1:81" s="1971" customFormat="1" ht="16.5" customHeight="1">
      <c r="A934" s="115">
        <v>833</v>
      </c>
      <c r="B934" s="115" t="s">
        <v>5591</v>
      </c>
      <c r="C934" s="115" t="s">
        <v>5602</v>
      </c>
      <c r="D934" s="115" t="s">
        <v>4945</v>
      </c>
      <c r="E934" s="115" t="s">
        <v>4944</v>
      </c>
      <c r="F934" s="115" t="s">
        <v>5763</v>
      </c>
      <c r="G934" s="1967" t="s">
        <v>5762</v>
      </c>
      <c r="H934" s="115" t="s">
        <v>5761</v>
      </c>
      <c r="I934" s="115" t="s">
        <v>5760</v>
      </c>
      <c r="J934" s="115" t="s">
        <v>4993</v>
      </c>
      <c r="K934" s="2013" t="s">
        <v>5759</v>
      </c>
      <c r="L934" s="94" t="s">
        <v>5758</v>
      </c>
      <c r="M934" s="2274" t="s">
        <v>5757</v>
      </c>
      <c r="N934" s="94" t="s">
        <v>4917</v>
      </c>
      <c r="O934" s="2001"/>
      <c r="P934" s="115" t="s">
        <v>4993</v>
      </c>
      <c r="Q934" s="112">
        <v>2390</v>
      </c>
      <c r="R934" s="112">
        <v>6650</v>
      </c>
      <c r="S934" s="112">
        <v>2036</v>
      </c>
      <c r="T934" s="112">
        <v>1709</v>
      </c>
      <c r="U934" s="112" t="s">
        <v>5030</v>
      </c>
      <c r="V934" s="112">
        <v>327</v>
      </c>
      <c r="W934" s="112">
        <v>1906</v>
      </c>
      <c r="X934" s="117" t="s">
        <v>4915</v>
      </c>
      <c r="Y934" s="112">
        <v>3380</v>
      </c>
      <c r="Z934" s="112">
        <v>220</v>
      </c>
      <c r="AA934" s="112">
        <v>3000</v>
      </c>
      <c r="AB934" s="112">
        <v>365</v>
      </c>
      <c r="AC934" s="112"/>
      <c r="AD934" s="112"/>
      <c r="AE934" s="112">
        <v>426</v>
      </c>
      <c r="AF934" s="94" t="s">
        <v>5756</v>
      </c>
      <c r="AG934" s="112">
        <v>60935</v>
      </c>
      <c r="AH934" s="112">
        <v>60935</v>
      </c>
      <c r="AI934" s="2477" t="s">
        <v>5755</v>
      </c>
      <c r="AJ934" s="2477" t="s">
        <v>5754</v>
      </c>
      <c r="AK934" s="115" t="s">
        <v>4987</v>
      </c>
      <c r="AL934" s="115">
        <v>4</v>
      </c>
      <c r="AM934" s="115">
        <v>2</v>
      </c>
      <c r="AN934" s="115">
        <v>2</v>
      </c>
      <c r="AO934" s="115"/>
      <c r="AP934" s="115"/>
      <c r="AQ934" s="115">
        <v>224</v>
      </c>
      <c r="AR934" s="2477" t="s">
        <v>5753</v>
      </c>
      <c r="AS934" s="2477" t="s">
        <v>5753</v>
      </c>
      <c r="AT934" s="115" t="s">
        <v>5752</v>
      </c>
      <c r="AU934" s="109">
        <v>6630</v>
      </c>
      <c r="AV934" s="109">
        <v>29.598214285714285</v>
      </c>
      <c r="AW934" s="112"/>
      <c r="AX934" s="112"/>
      <c r="AY934" s="112"/>
      <c r="AZ934" s="112"/>
      <c r="BA934" s="112"/>
      <c r="BB934" s="2313"/>
      <c r="BC934" s="2313"/>
      <c r="BD934" s="2313"/>
      <c r="BE934" s="2478" t="s">
        <v>5128</v>
      </c>
      <c r="BF934" s="109"/>
      <c r="BG934" s="109"/>
      <c r="BH934" s="109"/>
      <c r="BI934" s="109"/>
      <c r="BJ934" s="109"/>
      <c r="BK934" s="2313"/>
      <c r="BL934" s="2313"/>
      <c r="BM934" s="2321"/>
      <c r="BN934" s="2326" t="s">
        <v>5128</v>
      </c>
      <c r="BO934" s="115"/>
      <c r="BP934" s="115"/>
      <c r="BQ934" s="115"/>
      <c r="BR934" s="115"/>
      <c r="BS934" s="115"/>
      <c r="BT934" s="115"/>
      <c r="BU934" s="115"/>
      <c r="BV934" s="115"/>
      <c r="BW934" s="115"/>
      <c r="BX934" s="115"/>
      <c r="BY934" s="115">
        <v>13</v>
      </c>
      <c r="BZ934" s="115">
        <v>5</v>
      </c>
      <c r="CA934" s="115"/>
      <c r="CB934" s="115"/>
      <c r="CC934" s="115"/>
    </row>
    <row r="935" spans="1:81" s="1971" customFormat="1" ht="16.5" customHeight="1">
      <c r="A935" s="115">
        <v>834</v>
      </c>
      <c r="B935" s="115" t="s">
        <v>5591</v>
      </c>
      <c r="C935" s="186" t="s">
        <v>5710</v>
      </c>
      <c r="D935" s="186" t="s">
        <v>4945</v>
      </c>
      <c r="E935" s="115" t="s">
        <v>4944</v>
      </c>
      <c r="F935" s="115" t="s">
        <v>5751</v>
      </c>
      <c r="G935" s="1967" t="s">
        <v>5750</v>
      </c>
      <c r="H935" s="115" t="s">
        <v>5749</v>
      </c>
      <c r="I935" s="115" t="s">
        <v>5748</v>
      </c>
      <c r="J935" s="115" t="s">
        <v>4921</v>
      </c>
      <c r="K935" s="115" t="s">
        <v>5747</v>
      </c>
      <c r="L935" s="115" t="s">
        <v>5746</v>
      </c>
      <c r="M935" s="94" t="s">
        <v>5745</v>
      </c>
      <c r="N935" s="2001" t="s">
        <v>4953</v>
      </c>
      <c r="O935" s="2001"/>
      <c r="P935" s="2001" t="s">
        <v>4917</v>
      </c>
      <c r="Q935" s="98">
        <v>4699</v>
      </c>
      <c r="R935" s="98">
        <v>4389</v>
      </c>
      <c r="S935" s="112">
        <v>2449</v>
      </c>
      <c r="T935" s="98">
        <v>2449</v>
      </c>
      <c r="U935" s="98" t="s">
        <v>4952</v>
      </c>
      <c r="V935" s="98"/>
      <c r="W935" s="98">
        <v>261</v>
      </c>
      <c r="X935" s="218"/>
      <c r="Y935" s="98">
        <v>162</v>
      </c>
      <c r="Z935" s="98">
        <v>50</v>
      </c>
      <c r="AA935" s="98">
        <v>4000</v>
      </c>
      <c r="AB935" s="98">
        <v>162</v>
      </c>
      <c r="AC935" s="98"/>
      <c r="AD935" s="98"/>
      <c r="AE935" s="98"/>
      <c r="AF935" s="115" t="s">
        <v>5744</v>
      </c>
      <c r="AG935" s="91">
        <v>40000</v>
      </c>
      <c r="AH935" s="91">
        <v>50000</v>
      </c>
      <c r="AI935" s="212" t="s">
        <v>5743</v>
      </c>
      <c r="AJ935" s="2479" t="s">
        <v>5742</v>
      </c>
      <c r="AK935" s="115" t="s">
        <v>5741</v>
      </c>
      <c r="AL935" s="115">
        <v>6</v>
      </c>
      <c r="AM935" s="115">
        <v>6</v>
      </c>
      <c r="AN935" s="115"/>
      <c r="AO935" s="115"/>
      <c r="AP935" s="115"/>
      <c r="AQ935" s="115">
        <v>300</v>
      </c>
      <c r="AR935" s="186" t="s">
        <v>5740</v>
      </c>
      <c r="AS935" s="186" t="s">
        <v>5740</v>
      </c>
      <c r="AT935" s="115" t="s">
        <v>5739</v>
      </c>
      <c r="AU935" s="185">
        <v>40000</v>
      </c>
      <c r="AV935" s="109">
        <v>133.33333333333334</v>
      </c>
      <c r="AW935" s="91"/>
      <c r="AX935" s="91"/>
      <c r="AY935" s="91"/>
      <c r="AZ935" s="91"/>
      <c r="BA935" s="91"/>
      <c r="BB935" s="96"/>
      <c r="BC935" s="96"/>
      <c r="BD935" s="2024"/>
      <c r="BE935" s="2024" t="s">
        <v>4908</v>
      </c>
      <c r="BF935" s="90"/>
      <c r="BG935" s="90"/>
      <c r="BH935" s="90"/>
      <c r="BI935" s="90"/>
      <c r="BJ935" s="90"/>
      <c r="BK935" s="96"/>
      <c r="BL935" s="96"/>
      <c r="BM935" s="2024"/>
      <c r="BN935" s="2025"/>
      <c r="BO935" s="115"/>
      <c r="BP935" s="115"/>
      <c r="BQ935" s="115"/>
      <c r="BR935" s="115"/>
      <c r="BS935" s="115"/>
      <c r="BT935" s="115"/>
      <c r="BU935" s="115"/>
      <c r="BV935" s="115"/>
      <c r="BW935" s="115"/>
      <c r="BX935" s="115"/>
      <c r="BY935" s="115">
        <v>5</v>
      </c>
      <c r="BZ935" s="115"/>
      <c r="CA935" s="240">
        <v>5</v>
      </c>
      <c r="CB935" s="240"/>
      <c r="CC935" s="240">
        <v>150</v>
      </c>
    </row>
    <row r="936" spans="1:81" s="2049" customFormat="1" ht="16.5" customHeight="1">
      <c r="A936" s="115">
        <v>835</v>
      </c>
      <c r="B936" s="115" t="s">
        <v>5591</v>
      </c>
      <c r="C936" s="115" t="s">
        <v>5673</v>
      </c>
      <c r="D936" s="115" t="s">
        <v>4945</v>
      </c>
      <c r="E936" s="115" t="s">
        <v>4944</v>
      </c>
      <c r="F936" s="115" t="s">
        <v>5738</v>
      </c>
      <c r="G936" s="2456" t="s">
        <v>5737</v>
      </c>
      <c r="H936" s="115" t="s">
        <v>5736</v>
      </c>
      <c r="I936" s="115" t="s">
        <v>5735</v>
      </c>
      <c r="J936" s="115" t="s">
        <v>4921</v>
      </c>
      <c r="K936" s="115" t="s">
        <v>5734</v>
      </c>
      <c r="L936" s="2307" t="s">
        <v>5733</v>
      </c>
      <c r="M936" s="115" t="s">
        <v>5732</v>
      </c>
      <c r="N936" s="2001" t="s">
        <v>4917</v>
      </c>
      <c r="O936" s="115"/>
      <c r="P936" s="2001" t="s">
        <v>4917</v>
      </c>
      <c r="Q936" s="112">
        <v>64224</v>
      </c>
      <c r="R936" s="112">
        <v>1101.58</v>
      </c>
      <c r="S936" s="112">
        <f>T936+V936</f>
        <v>360</v>
      </c>
      <c r="T936" s="112">
        <v>360</v>
      </c>
      <c r="U936" s="112"/>
      <c r="V936" s="112"/>
      <c r="W936" s="112">
        <v>18</v>
      </c>
      <c r="X936" s="117" t="s">
        <v>5029</v>
      </c>
      <c r="Y936" s="112">
        <v>140</v>
      </c>
      <c r="Z936" s="112"/>
      <c r="AA936" s="112"/>
      <c r="AB936" s="112">
        <v>108</v>
      </c>
      <c r="AC936" s="112"/>
      <c r="AD936" s="112">
        <v>1149</v>
      </c>
      <c r="AE936" s="112">
        <v>292</v>
      </c>
      <c r="AF936" s="115" t="s">
        <v>5731</v>
      </c>
      <c r="AG936" s="112">
        <v>137</v>
      </c>
      <c r="AH936" s="112">
        <v>218</v>
      </c>
      <c r="AI936" s="115" t="s">
        <v>5730</v>
      </c>
      <c r="AJ936" s="115" t="s">
        <v>5729</v>
      </c>
      <c r="AK936" s="115" t="s">
        <v>5593</v>
      </c>
      <c r="AL936" s="115"/>
      <c r="AM936" s="115"/>
      <c r="AN936" s="115"/>
      <c r="AO936" s="115"/>
      <c r="AP936" s="115"/>
      <c r="AQ936" s="115">
        <v>310</v>
      </c>
      <c r="AR936" s="115" t="s">
        <v>7926</v>
      </c>
      <c r="AS936" s="115" t="s">
        <v>5728</v>
      </c>
      <c r="AT936" s="115" t="s">
        <v>5727</v>
      </c>
      <c r="AU936" s="185">
        <v>205848</v>
      </c>
      <c r="AV936" s="109">
        <v>664.02580645161288</v>
      </c>
      <c r="AW936" s="112">
        <v>7000</v>
      </c>
      <c r="AX936" s="112" t="s">
        <v>4936</v>
      </c>
      <c r="AY936" s="112">
        <v>3000</v>
      </c>
      <c r="AZ936" s="112">
        <v>5000</v>
      </c>
      <c r="BA936" s="112">
        <v>7000</v>
      </c>
      <c r="BB936" s="117">
        <v>29</v>
      </c>
      <c r="BC936" s="117">
        <v>57</v>
      </c>
      <c r="BD936" s="2002" t="s">
        <v>5726</v>
      </c>
      <c r="BE936" s="2002" t="s">
        <v>5725</v>
      </c>
      <c r="BF936" s="109"/>
      <c r="BG936" s="109"/>
      <c r="BH936" s="109"/>
      <c r="BI936" s="109"/>
      <c r="BJ936" s="109"/>
      <c r="BK936" s="117"/>
      <c r="BL936" s="117"/>
      <c r="BM936" s="2002"/>
      <c r="BN936" s="2003"/>
      <c r="BO936" s="115"/>
      <c r="BP936" s="115"/>
      <c r="BQ936" s="115"/>
      <c r="BR936" s="115"/>
      <c r="BS936" s="115"/>
      <c r="BT936" s="115"/>
      <c r="BU936" s="115"/>
      <c r="BV936" s="115"/>
      <c r="BW936" s="115"/>
      <c r="BX936" s="115"/>
      <c r="BY936" s="115">
        <v>2</v>
      </c>
      <c r="BZ936" s="115"/>
      <c r="CA936" s="115">
        <v>19</v>
      </c>
      <c r="CB936" s="115"/>
      <c r="CC936" s="115"/>
    </row>
    <row r="937" spans="1:81" s="1971" customFormat="1" ht="16.5" customHeight="1">
      <c r="A937" s="115">
        <v>836</v>
      </c>
      <c r="B937" s="186" t="s">
        <v>2858</v>
      </c>
      <c r="C937" s="186" t="s">
        <v>2883</v>
      </c>
      <c r="D937" s="186" t="s">
        <v>140</v>
      </c>
      <c r="E937" s="186" t="s">
        <v>4926</v>
      </c>
      <c r="F937" s="186" t="s">
        <v>5724</v>
      </c>
      <c r="G937" s="1999" t="s">
        <v>5723</v>
      </c>
      <c r="H937" s="186" t="s">
        <v>5722</v>
      </c>
      <c r="I937" s="186" t="s">
        <v>5721</v>
      </c>
      <c r="J937" s="186" t="s">
        <v>4993</v>
      </c>
      <c r="K937" s="2013" t="s">
        <v>5720</v>
      </c>
      <c r="L937" s="2013" t="s">
        <v>5719</v>
      </c>
      <c r="M937" s="2000" t="s">
        <v>5718</v>
      </c>
      <c r="N937" s="2001" t="s">
        <v>4953</v>
      </c>
      <c r="O937" s="2001"/>
      <c r="P937" s="2001" t="s">
        <v>4917</v>
      </c>
      <c r="Q937" s="112">
        <v>1143</v>
      </c>
      <c r="R937" s="112">
        <v>423</v>
      </c>
      <c r="S937" s="112">
        <v>279</v>
      </c>
      <c r="T937" s="112">
        <v>279</v>
      </c>
      <c r="U937" s="112" t="s">
        <v>5052</v>
      </c>
      <c r="V937" s="112"/>
      <c r="W937" s="112">
        <v>133</v>
      </c>
      <c r="X937" s="117" t="s">
        <v>5029</v>
      </c>
      <c r="Y937" s="112">
        <v>540</v>
      </c>
      <c r="Z937" s="112">
        <v>13</v>
      </c>
      <c r="AA937" s="112">
        <v>550</v>
      </c>
      <c r="AB937" s="112">
        <v>13</v>
      </c>
      <c r="AC937" s="112">
        <v>115</v>
      </c>
      <c r="AD937" s="112">
        <v>66</v>
      </c>
      <c r="AE937" s="112">
        <v>450</v>
      </c>
      <c r="AF937" s="117" t="s">
        <v>5717</v>
      </c>
      <c r="AG937" s="112">
        <v>530</v>
      </c>
      <c r="AH937" s="112">
        <v>1055</v>
      </c>
      <c r="AI937" s="186" t="s">
        <v>5716</v>
      </c>
      <c r="AJ937" s="186" t="s">
        <v>5715</v>
      </c>
      <c r="AK937" s="186" t="s">
        <v>5593</v>
      </c>
      <c r="AL937" s="186"/>
      <c r="AM937" s="186"/>
      <c r="AN937" s="186"/>
      <c r="AO937" s="186"/>
      <c r="AP937" s="186"/>
      <c r="AQ937" s="94">
        <v>107</v>
      </c>
      <c r="AR937" s="94" t="s">
        <v>5714</v>
      </c>
      <c r="AS937" s="94" t="s">
        <v>5714</v>
      </c>
      <c r="AT937" s="94" t="s">
        <v>5713</v>
      </c>
      <c r="AU937" s="109">
        <v>10915</v>
      </c>
      <c r="AV937" s="109">
        <v>102.00934579439253</v>
      </c>
      <c r="AW937" s="112">
        <v>3000</v>
      </c>
      <c r="AX937" s="112"/>
      <c r="AY937" s="112">
        <v>1000</v>
      </c>
      <c r="AZ937" s="112">
        <v>2000</v>
      </c>
      <c r="BA937" s="112">
        <v>3000</v>
      </c>
      <c r="BB937" s="94">
        <v>20</v>
      </c>
      <c r="BC937" s="94"/>
      <c r="BD937" s="94"/>
      <c r="BE937" s="94" t="s">
        <v>5712</v>
      </c>
      <c r="BF937" s="109"/>
      <c r="BG937" s="109"/>
      <c r="BH937" s="109"/>
      <c r="BI937" s="109"/>
      <c r="BJ937" s="109"/>
      <c r="BK937" s="94"/>
      <c r="BL937" s="94"/>
      <c r="BM937" s="94"/>
      <c r="BN937" s="2073" t="s">
        <v>5711</v>
      </c>
      <c r="BO937" s="94"/>
      <c r="BP937" s="94"/>
      <c r="BQ937" s="94"/>
      <c r="BR937" s="94"/>
      <c r="BS937" s="94"/>
      <c r="BT937" s="94"/>
      <c r="BU937" s="94"/>
      <c r="BV937" s="94"/>
      <c r="BW937" s="94"/>
      <c r="BX937" s="94"/>
      <c r="BY937" s="94">
        <v>3</v>
      </c>
      <c r="BZ937" s="94"/>
      <c r="CA937" s="94"/>
      <c r="CB937" s="94"/>
      <c r="CC937" s="94"/>
    </row>
    <row r="938" spans="1:81" s="1971" customFormat="1" ht="16.5" customHeight="1">
      <c r="A938" s="115">
        <v>837</v>
      </c>
      <c r="B938" s="186" t="s">
        <v>5591</v>
      </c>
      <c r="C938" s="186" t="s">
        <v>5710</v>
      </c>
      <c r="D938" s="186" t="s">
        <v>4945</v>
      </c>
      <c r="E938" s="186" t="s">
        <v>4944</v>
      </c>
      <c r="F938" s="186" t="s">
        <v>5709</v>
      </c>
      <c r="G938" s="1999" t="s">
        <v>5708</v>
      </c>
      <c r="H938" s="186" t="s">
        <v>5707</v>
      </c>
      <c r="I938" s="115" t="s">
        <v>5706</v>
      </c>
      <c r="J938" s="115" t="s">
        <v>4921</v>
      </c>
      <c r="K938" s="115" t="s">
        <v>5705</v>
      </c>
      <c r="L938" s="115" t="s">
        <v>5704</v>
      </c>
      <c r="M938" s="2197" t="s">
        <v>5703</v>
      </c>
      <c r="N938" s="2474" t="s">
        <v>4953</v>
      </c>
      <c r="O938" s="2474"/>
      <c r="P938" s="2474" t="s">
        <v>4953</v>
      </c>
      <c r="Q938" s="98">
        <v>4213</v>
      </c>
      <c r="R938" s="112">
        <v>679</v>
      </c>
      <c r="S938" s="112">
        <f>142+88</f>
        <v>230</v>
      </c>
      <c r="T938" s="98">
        <v>142</v>
      </c>
      <c r="U938" s="98" t="s">
        <v>4952</v>
      </c>
      <c r="V938" s="98">
        <v>88</v>
      </c>
      <c r="W938" s="98">
        <v>90</v>
      </c>
      <c r="X938" s="218" t="s">
        <v>4935</v>
      </c>
      <c r="Y938" s="112"/>
      <c r="Z938" s="98">
        <v>41</v>
      </c>
      <c r="AA938" s="98">
        <v>30</v>
      </c>
      <c r="AB938" s="98">
        <v>15</v>
      </c>
      <c r="AC938" s="98">
        <v>79</v>
      </c>
      <c r="AD938" s="98"/>
      <c r="AE938" s="98">
        <v>12</v>
      </c>
      <c r="AF938" s="115" t="s">
        <v>5702</v>
      </c>
      <c r="AG938" s="112"/>
      <c r="AH938" s="91">
        <v>130</v>
      </c>
      <c r="AI938" s="115"/>
      <c r="AJ938" s="115"/>
      <c r="AK938" s="115" t="s">
        <v>4950</v>
      </c>
      <c r="AL938" s="115">
        <v>2</v>
      </c>
      <c r="AM938" s="115"/>
      <c r="AN938" s="115"/>
      <c r="AO938" s="115">
        <v>2</v>
      </c>
      <c r="AP938" s="115"/>
      <c r="AQ938" s="115">
        <v>250</v>
      </c>
      <c r="AR938" s="115" t="s">
        <v>14163</v>
      </c>
      <c r="AS938" s="115" t="s">
        <v>14162</v>
      </c>
      <c r="AT938" s="115" t="s">
        <v>5701</v>
      </c>
      <c r="AU938" s="185">
        <v>3490</v>
      </c>
      <c r="AV938" s="109">
        <v>13.96</v>
      </c>
      <c r="AW938" s="91">
        <v>10000</v>
      </c>
      <c r="AX938" s="91" t="s">
        <v>4936</v>
      </c>
      <c r="AY938" s="91">
        <v>5000</v>
      </c>
      <c r="AZ938" s="91">
        <v>5000</v>
      </c>
      <c r="BA938" s="91">
        <v>10000</v>
      </c>
      <c r="BB938" s="96">
        <v>30</v>
      </c>
      <c r="BC938" s="96">
        <v>10</v>
      </c>
      <c r="BD938" s="2024"/>
      <c r="BE938" s="2024" t="s">
        <v>5700</v>
      </c>
      <c r="BF938" s="90"/>
      <c r="BG938" s="90"/>
      <c r="BH938" s="90"/>
      <c r="BI938" s="90"/>
      <c r="BJ938" s="90"/>
      <c r="BK938" s="96"/>
      <c r="BL938" s="96"/>
      <c r="BM938" s="2024"/>
      <c r="BN938" s="2025" t="s">
        <v>5699</v>
      </c>
      <c r="BO938" s="115"/>
      <c r="BP938" s="115"/>
      <c r="BQ938" s="115"/>
      <c r="BR938" s="115"/>
      <c r="BS938" s="115"/>
      <c r="BT938" s="115"/>
      <c r="BU938" s="115"/>
      <c r="BV938" s="115"/>
      <c r="BW938" s="115"/>
      <c r="BX938" s="115"/>
      <c r="BY938" s="115">
        <v>2</v>
      </c>
      <c r="BZ938" s="115">
        <v>1</v>
      </c>
      <c r="CA938" s="240">
        <v>1</v>
      </c>
      <c r="CB938" s="240"/>
      <c r="CC938" s="240">
        <v>150</v>
      </c>
    </row>
    <row r="939" spans="1:81" s="1971" customFormat="1" ht="16.5" customHeight="1">
      <c r="A939" s="115">
        <v>838</v>
      </c>
      <c r="B939" s="115" t="s">
        <v>5591</v>
      </c>
      <c r="C939" s="115" t="s">
        <v>5698</v>
      </c>
      <c r="D939" s="115" t="s">
        <v>4945</v>
      </c>
      <c r="E939" s="115" t="s">
        <v>4944</v>
      </c>
      <c r="F939" s="115" t="s">
        <v>5697</v>
      </c>
      <c r="G939" s="1967" t="s">
        <v>5696</v>
      </c>
      <c r="H939" s="115" t="s">
        <v>5695</v>
      </c>
      <c r="I939" s="115" t="s">
        <v>5694</v>
      </c>
      <c r="J939" s="115" t="s">
        <v>4921</v>
      </c>
      <c r="K939" s="2013" t="s">
        <v>5693</v>
      </c>
      <c r="L939" s="2013" t="s">
        <v>5692</v>
      </c>
      <c r="M939" s="94" t="s">
        <v>5691</v>
      </c>
      <c r="N939" s="2001" t="s">
        <v>4953</v>
      </c>
      <c r="O939" s="2001"/>
      <c r="P939" s="2001" t="s">
        <v>4917</v>
      </c>
      <c r="Q939" s="112">
        <v>1750</v>
      </c>
      <c r="R939" s="112">
        <v>1091</v>
      </c>
      <c r="S939" s="112">
        <v>386</v>
      </c>
      <c r="T939" s="112">
        <v>386</v>
      </c>
      <c r="U939" s="112" t="s">
        <v>5690</v>
      </c>
      <c r="V939" s="112"/>
      <c r="W939" s="112">
        <v>229</v>
      </c>
      <c r="X939" s="117"/>
      <c r="Y939" s="112">
        <v>13836</v>
      </c>
      <c r="Z939" s="112"/>
      <c r="AA939" s="112"/>
      <c r="AB939" s="112">
        <v>75</v>
      </c>
      <c r="AC939" s="112"/>
      <c r="AD939" s="112"/>
      <c r="AE939" s="112">
        <v>80</v>
      </c>
      <c r="AF939" s="94" t="s">
        <v>5689</v>
      </c>
      <c r="AG939" s="112">
        <v>4520</v>
      </c>
      <c r="AH939" s="112">
        <v>4520</v>
      </c>
      <c r="AI939" s="115"/>
      <c r="AJ939" s="115"/>
      <c r="AK939" s="115" t="s">
        <v>5183</v>
      </c>
      <c r="AL939" s="115">
        <v>8</v>
      </c>
      <c r="AM939" s="115">
        <v>4</v>
      </c>
      <c r="AN939" s="115">
        <v>2</v>
      </c>
      <c r="AO939" s="115">
        <v>2</v>
      </c>
      <c r="AP939" s="115"/>
      <c r="AQ939" s="115">
        <v>240</v>
      </c>
      <c r="AR939" s="115" t="s">
        <v>4932</v>
      </c>
      <c r="AS939" s="115" t="s">
        <v>4932</v>
      </c>
      <c r="AT939" s="115" t="s">
        <v>5687</v>
      </c>
      <c r="AU939" s="185">
        <v>29000</v>
      </c>
      <c r="AV939" s="109">
        <v>120.83333333333333</v>
      </c>
      <c r="AW939" s="112" t="s">
        <v>5686</v>
      </c>
      <c r="AX939" s="112" t="s">
        <v>5686</v>
      </c>
      <c r="AY939" s="112" t="s">
        <v>5686</v>
      </c>
      <c r="AZ939" s="112" t="s">
        <v>5686</v>
      </c>
      <c r="BA939" s="112" t="s">
        <v>5686</v>
      </c>
      <c r="BB939" s="117"/>
      <c r="BC939" s="117"/>
      <c r="BD939" s="117"/>
      <c r="BE939" s="2002"/>
      <c r="BF939" s="109"/>
      <c r="BG939" s="109"/>
      <c r="BH939" s="109"/>
      <c r="BI939" s="109"/>
      <c r="BJ939" s="109"/>
      <c r="BK939" s="117"/>
      <c r="BL939" s="117"/>
      <c r="BM939" s="2002"/>
      <c r="BN939" s="2003"/>
      <c r="BO939" s="115"/>
      <c r="BP939" s="115"/>
      <c r="BQ939" s="115"/>
      <c r="BR939" s="115"/>
      <c r="BS939" s="115"/>
      <c r="BT939" s="115"/>
      <c r="BU939" s="115"/>
      <c r="BV939" s="115"/>
      <c r="BW939" s="115"/>
      <c r="BX939" s="115"/>
      <c r="BY939" s="115">
        <v>1</v>
      </c>
      <c r="BZ939" s="115">
        <v>1</v>
      </c>
      <c r="CA939" s="115"/>
      <c r="CB939" s="115"/>
      <c r="CC939" s="115"/>
    </row>
    <row r="940" spans="1:81" s="1971" customFormat="1" ht="16.5" customHeight="1">
      <c r="A940" s="115">
        <v>839</v>
      </c>
      <c r="B940" s="272" t="s">
        <v>2858</v>
      </c>
      <c r="C940" s="272" t="s">
        <v>2890</v>
      </c>
      <c r="D940" s="272" t="s">
        <v>140</v>
      </c>
      <c r="E940" s="272" t="s">
        <v>4926</v>
      </c>
      <c r="F940" s="272" t="s">
        <v>5685</v>
      </c>
      <c r="G940" s="2296" t="s">
        <v>5684</v>
      </c>
      <c r="H940" s="272" t="s">
        <v>5683</v>
      </c>
      <c r="I940" s="272" t="s">
        <v>5682</v>
      </c>
      <c r="J940" s="272" t="s">
        <v>4993</v>
      </c>
      <c r="K940" s="2297" t="s">
        <v>5681</v>
      </c>
      <c r="L940" s="2297" t="s">
        <v>5680</v>
      </c>
      <c r="M940" s="205" t="s">
        <v>5679</v>
      </c>
      <c r="N940" s="2299" t="s">
        <v>4953</v>
      </c>
      <c r="O940" s="2299"/>
      <c r="P940" s="2001" t="s">
        <v>4917</v>
      </c>
      <c r="Q940" s="204">
        <v>46281</v>
      </c>
      <c r="R940" s="204">
        <v>1749</v>
      </c>
      <c r="S940" s="204">
        <v>1008</v>
      </c>
      <c r="T940" s="204">
        <v>1008</v>
      </c>
      <c r="U940" s="204" t="s">
        <v>5678</v>
      </c>
      <c r="V940" s="204"/>
      <c r="W940" s="204">
        <v>97</v>
      </c>
      <c r="X940" s="2300" t="s">
        <v>5029</v>
      </c>
      <c r="Y940" s="204"/>
      <c r="Z940" s="204">
        <v>60</v>
      </c>
      <c r="AA940" s="204">
        <v>230</v>
      </c>
      <c r="AB940" s="204">
        <v>60</v>
      </c>
      <c r="AC940" s="204"/>
      <c r="AD940" s="204">
        <v>200</v>
      </c>
      <c r="AE940" s="204">
        <v>82</v>
      </c>
      <c r="AF940" s="205" t="s">
        <v>5677</v>
      </c>
      <c r="AG940" s="204">
        <v>1200</v>
      </c>
      <c r="AH940" s="204">
        <v>3600</v>
      </c>
      <c r="AI940" s="272"/>
      <c r="AJ940" s="272"/>
      <c r="AK940" s="272"/>
      <c r="AL940" s="272"/>
      <c r="AM940" s="272"/>
      <c r="AN940" s="272"/>
      <c r="AO940" s="272"/>
      <c r="AP940" s="272"/>
      <c r="AQ940" s="272">
        <v>357</v>
      </c>
      <c r="AR940" s="272" t="s">
        <v>14164</v>
      </c>
      <c r="AS940" s="272" t="s">
        <v>14164</v>
      </c>
      <c r="AT940" s="272" t="s">
        <v>5676</v>
      </c>
      <c r="AU940" s="202">
        <v>61375</v>
      </c>
      <c r="AV940" s="109">
        <v>171.9187675070028</v>
      </c>
      <c r="AW940" s="204">
        <v>3000</v>
      </c>
      <c r="AX940" s="204">
        <v>2000</v>
      </c>
      <c r="AY940" s="204">
        <v>2000</v>
      </c>
      <c r="AZ940" s="204">
        <v>2000</v>
      </c>
      <c r="BA940" s="204">
        <v>3000</v>
      </c>
      <c r="BB940" s="2301">
        <v>20</v>
      </c>
      <c r="BC940" s="2301">
        <v>30</v>
      </c>
      <c r="BD940" s="2301" t="s">
        <v>5675</v>
      </c>
      <c r="BE940" s="2302" t="s">
        <v>5674</v>
      </c>
      <c r="BF940" s="200"/>
      <c r="BG940" s="200"/>
      <c r="BH940" s="200"/>
      <c r="BI940" s="200"/>
      <c r="BJ940" s="200"/>
      <c r="BK940" s="2301"/>
      <c r="BL940" s="2301"/>
      <c r="BM940" s="2302"/>
      <c r="BN940" s="2303"/>
      <c r="BO940" s="272"/>
      <c r="BP940" s="272"/>
      <c r="BQ940" s="272"/>
      <c r="BR940" s="272"/>
      <c r="BS940" s="272"/>
      <c r="BT940" s="272"/>
      <c r="BU940" s="272"/>
      <c r="BV940" s="272"/>
      <c r="BW940" s="272"/>
      <c r="BX940" s="272"/>
      <c r="BY940" s="272">
        <v>2</v>
      </c>
      <c r="BZ940" s="272"/>
      <c r="CA940" s="272">
        <v>2</v>
      </c>
      <c r="CB940" s="272"/>
      <c r="CC940" s="272"/>
    </row>
    <row r="941" spans="1:81" s="1971" customFormat="1" ht="16.5" customHeight="1">
      <c r="A941" s="115">
        <v>840</v>
      </c>
      <c r="B941" s="115" t="s">
        <v>5591</v>
      </c>
      <c r="C941" s="115" t="s">
        <v>5673</v>
      </c>
      <c r="D941" s="115" t="s">
        <v>4945</v>
      </c>
      <c r="E941" s="94" t="s">
        <v>4944</v>
      </c>
      <c r="F941" s="94" t="s">
        <v>5672</v>
      </c>
      <c r="G941" s="2456" t="s">
        <v>5671</v>
      </c>
      <c r="H941" s="94" t="s">
        <v>5670</v>
      </c>
      <c r="I941" s="94" t="s">
        <v>5669</v>
      </c>
      <c r="J941" s="115" t="s">
        <v>4921</v>
      </c>
      <c r="K941" s="94" t="s">
        <v>5668</v>
      </c>
      <c r="L941" s="2013" t="s">
        <v>5667</v>
      </c>
      <c r="M941" s="2000" t="s">
        <v>5666</v>
      </c>
      <c r="N941" s="2001" t="s">
        <v>4917</v>
      </c>
      <c r="O941" s="94"/>
      <c r="P941" s="2001" t="s">
        <v>4917</v>
      </c>
      <c r="Q941" s="112">
        <v>4890</v>
      </c>
      <c r="R941" s="91">
        <v>1088.5</v>
      </c>
      <c r="S941" s="112">
        <f>T941+V941</f>
        <v>815</v>
      </c>
      <c r="T941" s="91">
        <v>815</v>
      </c>
      <c r="U941" s="91" t="s">
        <v>5210</v>
      </c>
      <c r="V941" s="112"/>
      <c r="W941" s="112">
        <v>924</v>
      </c>
      <c r="X941" s="117" t="s">
        <v>5029</v>
      </c>
      <c r="Y941" s="112">
        <v>198</v>
      </c>
      <c r="Z941" s="112">
        <v>99</v>
      </c>
      <c r="AA941" s="112">
        <v>5000</v>
      </c>
      <c r="AB941" s="112">
        <v>264</v>
      </c>
      <c r="AC941" s="112">
        <v>230</v>
      </c>
      <c r="AD941" s="112">
        <v>110</v>
      </c>
      <c r="AE941" s="112">
        <v>80</v>
      </c>
      <c r="AF941" s="94" t="s">
        <v>5665</v>
      </c>
      <c r="AG941" s="112"/>
      <c r="AH941" s="112">
        <v>200000</v>
      </c>
      <c r="AI941" s="94"/>
      <c r="AJ941" s="94"/>
      <c r="AK941" s="115" t="s">
        <v>5664</v>
      </c>
      <c r="AL941" s="115"/>
      <c r="AM941" s="94"/>
      <c r="AN941" s="94"/>
      <c r="AO941" s="94"/>
      <c r="AP941" s="94"/>
      <c r="AQ941" s="115">
        <v>365</v>
      </c>
      <c r="AR941" s="115" t="s">
        <v>4932</v>
      </c>
      <c r="AS941" s="115" t="s">
        <v>5050</v>
      </c>
      <c r="AT941" s="196" t="s">
        <v>5663</v>
      </c>
      <c r="AU941" s="2449">
        <v>14563</v>
      </c>
      <c r="AV941" s="109">
        <v>39.898630136986299</v>
      </c>
      <c r="AW941" s="112">
        <v>6000</v>
      </c>
      <c r="AX941" s="112">
        <v>3000</v>
      </c>
      <c r="AY941" s="112">
        <v>4000</v>
      </c>
      <c r="AZ941" s="112">
        <v>4000</v>
      </c>
      <c r="BA941" s="112">
        <v>6000</v>
      </c>
      <c r="BB941" s="117">
        <v>20</v>
      </c>
      <c r="BC941" s="117">
        <v>20</v>
      </c>
      <c r="BD941" s="117" t="s">
        <v>5662</v>
      </c>
      <c r="BE941" s="2002" t="s">
        <v>5661</v>
      </c>
      <c r="BF941" s="90"/>
      <c r="BG941" s="90"/>
      <c r="BH941" s="90"/>
      <c r="BI941" s="90"/>
      <c r="BJ941" s="90"/>
      <c r="BK941" s="96"/>
      <c r="BL941" s="96"/>
      <c r="BM941" s="94"/>
      <c r="BN941" s="2073"/>
      <c r="BO941" s="115"/>
      <c r="BP941" s="94"/>
      <c r="BQ941" s="94"/>
      <c r="BR941" s="94"/>
      <c r="BS941" s="94"/>
      <c r="BT941" s="94"/>
      <c r="BU941" s="94"/>
      <c r="BV941" s="94"/>
      <c r="BW941" s="94"/>
      <c r="BX941" s="94"/>
      <c r="BY941" s="115">
        <v>1</v>
      </c>
      <c r="BZ941" s="94">
        <v>1</v>
      </c>
      <c r="CA941" s="94">
        <v>2</v>
      </c>
      <c r="CB941" s="94">
        <v>3</v>
      </c>
      <c r="CC941" s="94"/>
    </row>
    <row r="942" spans="1:81" s="1971" customFormat="1" ht="16.5" customHeight="1">
      <c r="A942" s="115">
        <v>841</v>
      </c>
      <c r="B942" s="2480" t="s">
        <v>2858</v>
      </c>
      <c r="C942" s="2480" t="s">
        <v>2950</v>
      </c>
      <c r="D942" s="2480" t="s">
        <v>140</v>
      </c>
      <c r="E942" s="2480" t="s">
        <v>4926</v>
      </c>
      <c r="F942" s="2480" t="s">
        <v>5660</v>
      </c>
      <c r="G942" s="2481" t="s">
        <v>5659</v>
      </c>
      <c r="H942" s="2480" t="s">
        <v>5658</v>
      </c>
      <c r="I942" s="2480" t="s">
        <v>5657</v>
      </c>
      <c r="J942" s="2480" t="s">
        <v>4993</v>
      </c>
      <c r="K942" s="2482" t="s">
        <v>5656</v>
      </c>
      <c r="L942" s="2482" t="s">
        <v>5655</v>
      </c>
      <c r="M942" s="2098" t="s">
        <v>5654</v>
      </c>
      <c r="N942" s="2474" t="s">
        <v>4953</v>
      </c>
      <c r="O942" s="2474"/>
      <c r="P942" s="2474" t="s">
        <v>4953</v>
      </c>
      <c r="Q942" s="194">
        <v>14800</v>
      </c>
      <c r="R942" s="194">
        <v>3578</v>
      </c>
      <c r="S942" s="194">
        <v>856</v>
      </c>
      <c r="T942" s="194">
        <v>568</v>
      </c>
      <c r="U942" s="194" t="s">
        <v>5072</v>
      </c>
      <c r="V942" s="194">
        <v>288</v>
      </c>
      <c r="W942" s="194">
        <v>226</v>
      </c>
      <c r="X942" s="2483" t="s">
        <v>4915</v>
      </c>
      <c r="Y942" s="194">
        <v>200</v>
      </c>
      <c r="Z942" s="194">
        <v>100</v>
      </c>
      <c r="AA942" s="194">
        <v>600</v>
      </c>
      <c r="AB942" s="194">
        <v>70</v>
      </c>
      <c r="AC942" s="194">
        <v>35</v>
      </c>
      <c r="AD942" s="194">
        <v>25</v>
      </c>
      <c r="AE942" s="194">
        <v>1000</v>
      </c>
      <c r="AF942" s="2098" t="s">
        <v>5653</v>
      </c>
      <c r="AG942" s="191">
        <v>6019</v>
      </c>
      <c r="AH942" s="191">
        <v>8530</v>
      </c>
      <c r="AI942" s="144" t="s">
        <v>5652</v>
      </c>
      <c r="AJ942" s="144" t="s">
        <v>5651</v>
      </c>
      <c r="AK942" s="144" t="s">
        <v>5650</v>
      </c>
      <c r="AL942" s="144">
        <v>3</v>
      </c>
      <c r="AM942" s="144"/>
      <c r="AN942" s="144">
        <v>2</v>
      </c>
      <c r="AO942" s="144">
        <v>1</v>
      </c>
      <c r="AP942" s="144"/>
      <c r="AQ942" s="144">
        <v>308</v>
      </c>
      <c r="AR942" s="144" t="s">
        <v>5649</v>
      </c>
      <c r="AS942" s="144" t="s">
        <v>5648</v>
      </c>
      <c r="AT942" s="144" t="s">
        <v>5129</v>
      </c>
      <c r="AU942" s="191">
        <v>23496</v>
      </c>
      <c r="AV942" s="109">
        <v>76.285714285714292</v>
      </c>
      <c r="AW942" s="112"/>
      <c r="AX942" s="112"/>
      <c r="AY942" s="112"/>
      <c r="AZ942" s="112"/>
      <c r="BA942" s="112"/>
      <c r="BB942" s="254"/>
      <c r="BC942" s="254"/>
      <c r="BD942" s="254"/>
      <c r="BE942" s="2484" t="s">
        <v>5128</v>
      </c>
      <c r="BF942" s="109"/>
      <c r="BG942" s="109"/>
      <c r="BH942" s="109"/>
      <c r="BI942" s="109"/>
      <c r="BJ942" s="109"/>
      <c r="BK942" s="254"/>
      <c r="BL942" s="254"/>
      <c r="BM942" s="2484"/>
      <c r="BN942" s="2485" t="s">
        <v>5128</v>
      </c>
      <c r="BO942" s="144"/>
      <c r="BP942" s="144"/>
      <c r="BQ942" s="144"/>
      <c r="BR942" s="144"/>
      <c r="BS942" s="144"/>
      <c r="BT942" s="144"/>
      <c r="BU942" s="144"/>
      <c r="BV942" s="144"/>
      <c r="BW942" s="144"/>
      <c r="BX942" s="144"/>
      <c r="BY942" s="144">
        <v>5</v>
      </c>
      <c r="BZ942" s="144">
        <v>1</v>
      </c>
      <c r="CA942" s="144"/>
      <c r="CB942" s="144"/>
      <c r="CC942" s="144"/>
    </row>
    <row r="943" spans="1:81" s="2049" customFormat="1" ht="16.5" customHeight="1">
      <c r="A943" s="2132"/>
      <c r="B943" s="167" t="s">
        <v>5647</v>
      </c>
      <c r="C943" s="2133"/>
      <c r="D943" s="2133">
        <v>22</v>
      </c>
      <c r="E943" s="2134"/>
      <c r="F943" s="161"/>
      <c r="G943" s="2486"/>
      <c r="H943" s="161"/>
      <c r="I943" s="161"/>
      <c r="J943" s="161"/>
      <c r="K943" s="161"/>
      <c r="L943" s="161"/>
      <c r="M943" s="2141"/>
      <c r="N943" s="2487"/>
      <c r="O943" s="2487"/>
      <c r="P943" s="2487"/>
      <c r="Q943" s="160"/>
      <c r="R943" s="160"/>
      <c r="S943" s="160"/>
      <c r="T943" s="160"/>
      <c r="U943" s="160"/>
      <c r="V943" s="160"/>
      <c r="W943" s="160"/>
      <c r="X943" s="162"/>
      <c r="Y943" s="160"/>
      <c r="Z943" s="160"/>
      <c r="AA943" s="160"/>
      <c r="AB943" s="160"/>
      <c r="AC943" s="160"/>
      <c r="AD943" s="160"/>
      <c r="AE943" s="160"/>
      <c r="AF943" s="161"/>
      <c r="AG943" s="160"/>
      <c r="AH943" s="160"/>
      <c r="AI943" s="162"/>
      <c r="AJ943" s="162"/>
      <c r="AK943" s="161"/>
      <c r="AL943" s="161"/>
      <c r="AM943" s="161"/>
      <c r="AN943" s="161"/>
      <c r="AO943" s="161"/>
      <c r="AP943" s="161"/>
      <c r="AQ943" s="161"/>
      <c r="AR943" s="161"/>
      <c r="AS943" s="161"/>
      <c r="AT943" s="161"/>
      <c r="AU943" s="160"/>
      <c r="AV943" s="160"/>
      <c r="AW943" s="160"/>
      <c r="AX943" s="160"/>
      <c r="AY943" s="160"/>
      <c r="AZ943" s="160"/>
      <c r="BA943" s="160"/>
      <c r="BB943" s="162"/>
      <c r="BC943" s="162"/>
      <c r="BD943" s="162"/>
      <c r="BE943" s="2239"/>
      <c r="BF943" s="158"/>
      <c r="BG943" s="158"/>
      <c r="BH943" s="158"/>
      <c r="BI943" s="158"/>
      <c r="BJ943" s="158"/>
      <c r="BK943" s="162"/>
      <c r="BL943" s="162"/>
      <c r="BM943" s="162"/>
      <c r="BN943" s="2240"/>
      <c r="BO943" s="161"/>
      <c r="BP943" s="161"/>
      <c r="BQ943" s="161"/>
      <c r="BR943" s="161"/>
      <c r="BS943" s="161"/>
      <c r="BT943" s="161"/>
      <c r="BU943" s="161"/>
      <c r="BV943" s="161"/>
      <c r="BW943" s="161"/>
      <c r="BX943" s="161"/>
      <c r="BY943" s="161"/>
      <c r="BZ943" s="161"/>
      <c r="CA943" s="161"/>
      <c r="CB943" s="161"/>
      <c r="CC943" s="161"/>
    </row>
    <row r="944" spans="1:81" s="1971" customFormat="1" ht="16.5" customHeight="1">
      <c r="A944" s="115">
        <v>842</v>
      </c>
      <c r="B944" s="115" t="s">
        <v>5591</v>
      </c>
      <c r="C944" s="330" t="s">
        <v>5590</v>
      </c>
      <c r="D944" s="330" t="s">
        <v>4927</v>
      </c>
      <c r="E944" s="137" t="s">
        <v>4944</v>
      </c>
      <c r="F944" s="330" t="s">
        <v>5646</v>
      </c>
      <c r="G944" s="2362" t="s">
        <v>5645</v>
      </c>
      <c r="H944" s="137" t="s">
        <v>5644</v>
      </c>
      <c r="I944" s="330" t="s">
        <v>5643</v>
      </c>
      <c r="J944" s="115" t="s">
        <v>4921</v>
      </c>
      <c r="K944" s="330" t="s">
        <v>5642</v>
      </c>
      <c r="L944" s="2488" t="s">
        <v>5641</v>
      </c>
      <c r="M944" s="187" t="s">
        <v>5640</v>
      </c>
      <c r="N944" s="2474" t="s">
        <v>4953</v>
      </c>
      <c r="O944" s="2474"/>
      <c r="P944" s="2474" t="s">
        <v>4953</v>
      </c>
      <c r="Q944" s="112">
        <v>217567.7</v>
      </c>
      <c r="R944" s="112">
        <v>2974.27</v>
      </c>
      <c r="S944" s="112">
        <v>742</v>
      </c>
      <c r="T944" s="112">
        <v>609</v>
      </c>
      <c r="U944" s="112" t="s">
        <v>5141</v>
      </c>
      <c r="V944" s="138">
        <v>133</v>
      </c>
      <c r="W944" s="138">
        <v>398</v>
      </c>
      <c r="X944" s="139" t="s">
        <v>5639</v>
      </c>
      <c r="Y944" s="112">
        <v>133.9</v>
      </c>
      <c r="Z944" s="112">
        <v>60.8</v>
      </c>
      <c r="AA944" s="112">
        <v>5800</v>
      </c>
      <c r="AB944" s="112">
        <v>212</v>
      </c>
      <c r="AC944" s="112"/>
      <c r="AD944" s="112"/>
      <c r="AE944" s="112">
        <v>11</v>
      </c>
      <c r="AF944" s="94" t="s">
        <v>5638</v>
      </c>
      <c r="AG944" s="112">
        <v>4086</v>
      </c>
      <c r="AH944" s="112">
        <v>5126</v>
      </c>
      <c r="AI944" s="94" t="s">
        <v>5637</v>
      </c>
      <c r="AJ944" s="94" t="s">
        <v>5636</v>
      </c>
      <c r="AK944" s="94" t="s">
        <v>4987</v>
      </c>
      <c r="AL944" s="115">
        <v>4</v>
      </c>
      <c r="AM944" s="115"/>
      <c r="AN944" s="115">
        <v>1</v>
      </c>
      <c r="AO944" s="115">
        <v>3</v>
      </c>
      <c r="AP944" s="115"/>
      <c r="AQ944" s="115">
        <v>162</v>
      </c>
      <c r="AR944" s="94" t="s">
        <v>5635</v>
      </c>
      <c r="AS944" s="115"/>
      <c r="AT944" s="94" t="s">
        <v>5577</v>
      </c>
      <c r="AU944" s="185">
        <v>428</v>
      </c>
      <c r="AV944" s="109">
        <v>2.6419753086419755</v>
      </c>
      <c r="AW944" s="112"/>
      <c r="AX944" s="112"/>
      <c r="AY944" s="112"/>
      <c r="AZ944" s="112"/>
      <c r="BA944" s="112"/>
      <c r="BB944" s="117"/>
      <c r="BC944" s="117"/>
      <c r="BD944" s="117"/>
      <c r="BE944" s="2002" t="s">
        <v>4908</v>
      </c>
      <c r="BF944" s="109"/>
      <c r="BG944" s="109"/>
      <c r="BH944" s="109"/>
      <c r="BI944" s="109"/>
      <c r="BJ944" s="109"/>
      <c r="BK944" s="117"/>
      <c r="BL944" s="117"/>
      <c r="BM944" s="2002"/>
      <c r="BN944" s="2003" t="s">
        <v>5128</v>
      </c>
      <c r="BO944" s="115"/>
      <c r="BP944" s="115"/>
      <c r="BQ944" s="115"/>
      <c r="BR944" s="115"/>
      <c r="BS944" s="115"/>
      <c r="BT944" s="115"/>
      <c r="BU944" s="115"/>
      <c r="BV944" s="115"/>
      <c r="BW944" s="115"/>
      <c r="BX944" s="115"/>
      <c r="BY944" s="94">
        <v>2</v>
      </c>
      <c r="BZ944" s="94"/>
      <c r="CA944" s="94">
        <v>1</v>
      </c>
      <c r="CB944" s="94"/>
      <c r="CC944" s="94"/>
    </row>
    <row r="945" spans="1:81" s="1971" customFormat="1" ht="16.5" customHeight="1">
      <c r="A945" s="115">
        <v>843</v>
      </c>
      <c r="B945" s="115" t="s">
        <v>2858</v>
      </c>
      <c r="C945" s="115" t="s">
        <v>2911</v>
      </c>
      <c r="D945" s="115" t="s">
        <v>5624</v>
      </c>
      <c r="E945" s="115" t="s">
        <v>4926</v>
      </c>
      <c r="F945" s="115" t="s">
        <v>5634</v>
      </c>
      <c r="G945" s="1967" t="s">
        <v>5633</v>
      </c>
      <c r="H945" s="115" t="s">
        <v>5632</v>
      </c>
      <c r="I945" s="115" t="s">
        <v>5631</v>
      </c>
      <c r="J945" s="115" t="s">
        <v>4921</v>
      </c>
      <c r="K945" s="2013" t="s">
        <v>20456</v>
      </c>
      <c r="L945" s="2013" t="s">
        <v>5630</v>
      </c>
      <c r="M945" s="2000" t="s">
        <v>5629</v>
      </c>
      <c r="N945" s="2474" t="s">
        <v>4953</v>
      </c>
      <c r="O945" s="2474"/>
      <c r="P945" s="2474" t="s">
        <v>4953</v>
      </c>
      <c r="Q945" s="112">
        <v>3050</v>
      </c>
      <c r="R945" s="112">
        <v>9177</v>
      </c>
      <c r="S945" s="112">
        <v>973</v>
      </c>
      <c r="T945" s="112">
        <v>842</v>
      </c>
      <c r="U945" s="112"/>
      <c r="V945" s="112">
        <v>131</v>
      </c>
      <c r="W945" s="112">
        <v>263</v>
      </c>
      <c r="X945" s="117" t="s">
        <v>4935</v>
      </c>
      <c r="Y945" s="112">
        <v>346</v>
      </c>
      <c r="Z945" s="112">
        <v>285</v>
      </c>
      <c r="AA945" s="112">
        <v>22646</v>
      </c>
      <c r="AB945" s="112">
        <v>129.65</v>
      </c>
      <c r="AC945" s="112"/>
      <c r="AD945" s="112"/>
      <c r="AE945" s="112">
        <v>50</v>
      </c>
      <c r="AF945" s="94" t="s">
        <v>5628</v>
      </c>
      <c r="AG945" s="112"/>
      <c r="AH945" s="112">
        <v>9667</v>
      </c>
      <c r="AI945" s="115" t="s">
        <v>5627</v>
      </c>
      <c r="AJ945" s="115" t="s">
        <v>5626</v>
      </c>
      <c r="AK945" s="94" t="s">
        <v>4987</v>
      </c>
      <c r="AL945" s="115">
        <v>4</v>
      </c>
      <c r="AM945" s="115">
        <v>2</v>
      </c>
      <c r="AN945" s="115">
        <v>2</v>
      </c>
      <c r="AO945" s="115"/>
      <c r="AP945" s="115"/>
      <c r="AQ945" s="115">
        <v>173</v>
      </c>
      <c r="AR945" s="115" t="s">
        <v>4910</v>
      </c>
      <c r="AS945" s="115"/>
      <c r="AT945" s="115" t="s">
        <v>5625</v>
      </c>
      <c r="AU945" s="112">
        <v>4383</v>
      </c>
      <c r="AV945" s="109">
        <v>25.335260115606935</v>
      </c>
      <c r="AW945" s="112"/>
      <c r="AX945" s="112"/>
      <c r="AY945" s="112"/>
      <c r="AZ945" s="112"/>
      <c r="BA945" s="112"/>
      <c r="BB945" s="117"/>
      <c r="BC945" s="117"/>
      <c r="BD945" s="117"/>
      <c r="BE945" s="2002" t="s">
        <v>4908</v>
      </c>
      <c r="BF945" s="109"/>
      <c r="BG945" s="109"/>
      <c r="BH945" s="109"/>
      <c r="BI945" s="109"/>
      <c r="BJ945" s="109"/>
      <c r="BK945" s="117"/>
      <c r="BL945" s="117"/>
      <c r="BM945" s="2002"/>
      <c r="BN945" s="2003" t="s">
        <v>4908</v>
      </c>
      <c r="BO945" s="115">
        <v>1</v>
      </c>
      <c r="BP945" s="115"/>
      <c r="BQ945" s="115">
        <v>1</v>
      </c>
      <c r="BR945" s="115">
        <v>1</v>
      </c>
      <c r="BS945" s="115"/>
      <c r="BT945" s="115">
        <v>2</v>
      </c>
      <c r="BU945" s="115">
        <v>1</v>
      </c>
      <c r="BV945" s="115">
        <v>1</v>
      </c>
      <c r="BW945" s="115"/>
      <c r="BX945" s="115"/>
      <c r="BY945" s="115"/>
      <c r="BZ945" s="115"/>
      <c r="CA945" s="115"/>
      <c r="CB945" s="115"/>
      <c r="CC945" s="115"/>
    </row>
    <row r="946" spans="1:81" s="1971" customFormat="1" ht="16.5" customHeight="1">
      <c r="A946" s="115">
        <v>844</v>
      </c>
      <c r="B946" s="186" t="s">
        <v>2858</v>
      </c>
      <c r="C946" s="186" t="s">
        <v>2883</v>
      </c>
      <c r="D946" s="186" t="s">
        <v>5624</v>
      </c>
      <c r="E946" s="186" t="s">
        <v>4998</v>
      </c>
      <c r="F946" s="115" t="s">
        <v>5623</v>
      </c>
      <c r="G946" s="1999" t="s">
        <v>5622</v>
      </c>
      <c r="H946" s="186" t="s">
        <v>5621</v>
      </c>
      <c r="I946" s="186" t="s">
        <v>5620</v>
      </c>
      <c r="J946" s="186" t="s">
        <v>4993</v>
      </c>
      <c r="K946" s="2013" t="s">
        <v>5619</v>
      </c>
      <c r="L946" s="2013" t="s">
        <v>5618</v>
      </c>
      <c r="M946" s="2000" t="s">
        <v>5617</v>
      </c>
      <c r="N946" s="2001" t="s">
        <v>4953</v>
      </c>
      <c r="O946" s="2001"/>
      <c r="P946" s="2001" t="s">
        <v>4953</v>
      </c>
      <c r="Q946" s="112">
        <v>3094</v>
      </c>
      <c r="R946" s="112">
        <v>541</v>
      </c>
      <c r="S946" s="112">
        <v>158</v>
      </c>
      <c r="T946" s="112">
        <v>158</v>
      </c>
      <c r="U946" s="112" t="s">
        <v>5072</v>
      </c>
      <c r="V946" s="112"/>
      <c r="W946" s="112">
        <v>40</v>
      </c>
      <c r="X946" s="117" t="s">
        <v>5029</v>
      </c>
      <c r="Y946" s="112">
        <v>23.4</v>
      </c>
      <c r="Z946" s="112"/>
      <c r="AA946" s="112"/>
      <c r="AB946" s="112">
        <v>23</v>
      </c>
      <c r="AC946" s="112"/>
      <c r="AD946" s="112"/>
      <c r="AE946" s="112">
        <v>17</v>
      </c>
      <c r="AF946" s="117" t="s">
        <v>5616</v>
      </c>
      <c r="AG946" s="112">
        <v>286</v>
      </c>
      <c r="AH946" s="112">
        <v>286</v>
      </c>
      <c r="AI946" s="186"/>
      <c r="AJ946" s="186"/>
      <c r="AK946" s="186"/>
      <c r="AL946" s="186">
        <v>3</v>
      </c>
      <c r="AM946" s="186"/>
      <c r="AN946" s="186"/>
      <c r="AO946" s="186">
        <v>3</v>
      </c>
      <c r="AP946" s="186"/>
      <c r="AQ946" s="94">
        <v>165</v>
      </c>
      <c r="AR946" s="94" t="s">
        <v>4910</v>
      </c>
      <c r="AS946" s="94" t="s">
        <v>4910</v>
      </c>
      <c r="AT946" s="94" t="s">
        <v>5615</v>
      </c>
      <c r="AU946" s="109">
        <v>160</v>
      </c>
      <c r="AV946" s="109">
        <v>0.96969696969696972</v>
      </c>
      <c r="AW946" s="112"/>
      <c r="AX946" s="112"/>
      <c r="AY946" s="112"/>
      <c r="AZ946" s="112"/>
      <c r="BA946" s="112"/>
      <c r="BB946" s="94"/>
      <c r="BC946" s="94"/>
      <c r="BD946" s="94"/>
      <c r="BE946" s="94"/>
      <c r="BF946" s="109"/>
      <c r="BG946" s="109"/>
      <c r="BH946" s="109"/>
      <c r="BI946" s="109"/>
      <c r="BJ946" s="109"/>
      <c r="BK946" s="94"/>
      <c r="BL946" s="94"/>
      <c r="BM946" s="94"/>
      <c r="BN946" s="2073" t="s">
        <v>5128</v>
      </c>
      <c r="BO946" s="94"/>
      <c r="BP946" s="94"/>
      <c r="BQ946" s="94"/>
      <c r="BR946" s="94"/>
      <c r="BS946" s="94"/>
      <c r="BT946" s="94"/>
      <c r="BU946" s="94"/>
      <c r="BV946" s="94"/>
      <c r="BW946" s="94"/>
      <c r="BX946" s="94"/>
      <c r="BY946" s="94">
        <v>1</v>
      </c>
      <c r="BZ946" s="94"/>
      <c r="CA946" s="94"/>
      <c r="CB946" s="94"/>
      <c r="CC946" s="94"/>
    </row>
    <row r="947" spans="1:81" s="187" customFormat="1" ht="16.5" customHeight="1">
      <c r="A947" s="115">
        <v>845</v>
      </c>
      <c r="B947" s="240" t="s">
        <v>5591</v>
      </c>
      <c r="C947" s="94" t="s">
        <v>5614</v>
      </c>
      <c r="D947" s="115" t="s">
        <v>4927</v>
      </c>
      <c r="E947" s="94" t="s">
        <v>5012</v>
      </c>
      <c r="F947" s="115" t="s">
        <v>5613</v>
      </c>
      <c r="G947" s="2273" t="s">
        <v>5612</v>
      </c>
      <c r="H947" s="115" t="s">
        <v>5611</v>
      </c>
      <c r="I947" s="115" t="s">
        <v>5610</v>
      </c>
      <c r="J947" s="115" t="s">
        <v>4921</v>
      </c>
      <c r="K947" s="2013" t="s">
        <v>5609</v>
      </c>
      <c r="L947" s="2013" t="s">
        <v>5608</v>
      </c>
      <c r="M947" s="94" t="s">
        <v>5607</v>
      </c>
      <c r="N947" s="2474" t="s">
        <v>4953</v>
      </c>
      <c r="O947" s="2474"/>
      <c r="P947" s="2474" t="s">
        <v>4953</v>
      </c>
      <c r="Q947" s="112">
        <v>407</v>
      </c>
      <c r="R947" s="188">
        <v>465</v>
      </c>
      <c r="S947" s="112">
        <v>155</v>
      </c>
      <c r="T947" s="112">
        <v>155</v>
      </c>
      <c r="U947" s="112" t="s">
        <v>5606</v>
      </c>
      <c r="V947" s="112"/>
      <c r="W947" s="112">
        <v>65</v>
      </c>
      <c r="X947" s="117" t="s">
        <v>4935</v>
      </c>
      <c r="Y947" s="112">
        <v>50</v>
      </c>
      <c r="Z947" s="112">
        <v>36</v>
      </c>
      <c r="AA947" s="112">
        <v>10000</v>
      </c>
      <c r="AB947" s="112">
        <v>101</v>
      </c>
      <c r="AC947" s="112"/>
      <c r="AD947" s="112"/>
      <c r="AE947" s="112">
        <v>20</v>
      </c>
      <c r="AF947" s="94" t="s">
        <v>5605</v>
      </c>
      <c r="AG947" s="112">
        <v>481</v>
      </c>
      <c r="AH947" s="112">
        <v>1274</v>
      </c>
      <c r="AI947" s="94"/>
      <c r="AJ947" s="94"/>
      <c r="AK947" s="115"/>
      <c r="AL947" s="115">
        <v>53</v>
      </c>
      <c r="AM947" s="115"/>
      <c r="AN947" s="115"/>
      <c r="AO947" s="115">
        <v>18</v>
      </c>
      <c r="AP947" s="115">
        <v>35</v>
      </c>
      <c r="AQ947" s="94" t="s">
        <v>5091</v>
      </c>
      <c r="AR947" s="115" t="s">
        <v>5604</v>
      </c>
      <c r="AS947" s="115"/>
      <c r="AT947" s="115" t="s">
        <v>5603</v>
      </c>
      <c r="AU947" s="117" t="s">
        <v>5091</v>
      </c>
      <c r="AV947" s="109"/>
      <c r="AW947" s="112"/>
      <c r="AX947" s="112"/>
      <c r="AY947" s="112"/>
      <c r="AZ947" s="112"/>
      <c r="BA947" s="112"/>
      <c r="BB947" s="117"/>
      <c r="BC947" s="117"/>
      <c r="BD947" s="117"/>
      <c r="BE947" s="94" t="s">
        <v>4908</v>
      </c>
      <c r="BF947" s="109"/>
      <c r="BG947" s="109"/>
      <c r="BH947" s="109"/>
      <c r="BI947" s="109"/>
      <c r="BJ947" s="109"/>
      <c r="BK947" s="117"/>
      <c r="BL947" s="117"/>
      <c r="BM947" s="2002"/>
      <c r="BN947" s="2073" t="s">
        <v>4908</v>
      </c>
      <c r="BO947" s="115"/>
      <c r="BP947" s="115"/>
      <c r="BQ947" s="115"/>
      <c r="BR947" s="115"/>
      <c r="BS947" s="115"/>
      <c r="BT947" s="115"/>
      <c r="BU947" s="115"/>
      <c r="BV947" s="115"/>
      <c r="BW947" s="115"/>
      <c r="BX947" s="115"/>
      <c r="BY947" s="115">
        <v>1</v>
      </c>
      <c r="BZ947" s="115">
        <v>1</v>
      </c>
      <c r="CA947" s="115"/>
      <c r="CB947" s="115"/>
      <c r="CC947" s="115"/>
    </row>
    <row r="948" spans="1:81" s="1971" customFormat="1" ht="16.5" customHeight="1">
      <c r="A948" s="115">
        <v>846</v>
      </c>
      <c r="B948" s="115" t="s">
        <v>5591</v>
      </c>
      <c r="C948" s="115" t="s">
        <v>5602</v>
      </c>
      <c r="D948" s="115" t="s">
        <v>4927</v>
      </c>
      <c r="E948" s="115" t="s">
        <v>4944</v>
      </c>
      <c r="F948" s="115" t="s">
        <v>5601</v>
      </c>
      <c r="G948" s="1967" t="s">
        <v>5600</v>
      </c>
      <c r="H948" s="115" t="s">
        <v>5599</v>
      </c>
      <c r="I948" s="115" t="s">
        <v>5598</v>
      </c>
      <c r="J948" s="115" t="s">
        <v>4993</v>
      </c>
      <c r="K948" s="2013" t="s">
        <v>5597</v>
      </c>
      <c r="L948" s="2013" t="s">
        <v>5596</v>
      </c>
      <c r="M948" s="2330" t="s">
        <v>5595</v>
      </c>
      <c r="N948" s="2474" t="s">
        <v>4953</v>
      </c>
      <c r="O948" s="2474"/>
      <c r="P948" s="2474" t="s">
        <v>4953</v>
      </c>
      <c r="Q948" s="112">
        <v>1075</v>
      </c>
      <c r="R948" s="112">
        <v>4824</v>
      </c>
      <c r="S948" s="112">
        <v>767</v>
      </c>
      <c r="T948" s="112">
        <v>375</v>
      </c>
      <c r="U948" s="112"/>
      <c r="V948" s="112">
        <v>392</v>
      </c>
      <c r="W948" s="112">
        <v>179</v>
      </c>
      <c r="X948" s="117" t="s">
        <v>4935</v>
      </c>
      <c r="Y948" s="112">
        <v>611</v>
      </c>
      <c r="Z948" s="112"/>
      <c r="AA948" s="112"/>
      <c r="AB948" s="112">
        <v>22</v>
      </c>
      <c r="AC948" s="112"/>
      <c r="AD948" s="112"/>
      <c r="AE948" s="112">
        <v>100</v>
      </c>
      <c r="AF948" s="115" t="s">
        <v>5594</v>
      </c>
      <c r="AG948" s="112">
        <v>2231</v>
      </c>
      <c r="AH948" s="112">
        <v>4308</v>
      </c>
      <c r="AI948" s="115"/>
      <c r="AJ948" s="115"/>
      <c r="AK948" s="94" t="s">
        <v>5593</v>
      </c>
      <c r="AL948" s="115">
        <v>7</v>
      </c>
      <c r="AM948" s="115"/>
      <c r="AN948" s="115">
        <v>6</v>
      </c>
      <c r="AO948" s="115"/>
      <c r="AP948" s="115">
        <v>1</v>
      </c>
      <c r="AQ948" s="115">
        <v>60</v>
      </c>
      <c r="AR948" s="115" t="s">
        <v>4910</v>
      </c>
      <c r="AS948" s="115"/>
      <c r="AT948" s="115" t="s">
        <v>5592</v>
      </c>
      <c r="AU948" s="112">
        <v>1120</v>
      </c>
      <c r="AV948" s="109">
        <v>18.666666666666668</v>
      </c>
      <c r="AW948" s="91"/>
      <c r="AX948" s="91"/>
      <c r="AY948" s="91"/>
      <c r="AZ948" s="91"/>
      <c r="BA948" s="91"/>
      <c r="BB948" s="96"/>
      <c r="BC948" s="96"/>
      <c r="BD948" s="94"/>
      <c r="BE948" s="94" t="s">
        <v>4908</v>
      </c>
      <c r="BF948" s="90"/>
      <c r="BG948" s="90"/>
      <c r="BH948" s="90"/>
      <c r="BI948" s="90"/>
      <c r="BJ948" s="90"/>
      <c r="BK948" s="96"/>
      <c r="BL948" s="96"/>
      <c r="BM948" s="94"/>
      <c r="BN948" s="2073" t="s">
        <v>4908</v>
      </c>
      <c r="BO948" s="115">
        <v>1</v>
      </c>
      <c r="BP948" s="115"/>
      <c r="BQ948" s="115">
        <v>1</v>
      </c>
      <c r="BR948" s="115">
        <v>1</v>
      </c>
      <c r="BS948" s="115"/>
      <c r="BT948" s="115">
        <v>1</v>
      </c>
      <c r="BU948" s="115"/>
      <c r="BV948" s="115"/>
      <c r="BW948" s="115"/>
      <c r="BX948" s="115"/>
      <c r="BY948" s="115"/>
      <c r="BZ948" s="115"/>
      <c r="CA948" s="115"/>
      <c r="CB948" s="115"/>
      <c r="CC948" s="115"/>
    </row>
    <row r="949" spans="1:81" s="1971" customFormat="1" ht="16.5" customHeight="1">
      <c r="A949" s="115">
        <v>847</v>
      </c>
      <c r="B949" s="115" t="s">
        <v>5591</v>
      </c>
      <c r="C949" s="115" t="s">
        <v>5590</v>
      </c>
      <c r="D949" s="115" t="s">
        <v>4927</v>
      </c>
      <c r="E949" s="115" t="s">
        <v>4944</v>
      </c>
      <c r="F949" s="115" t="s">
        <v>5589</v>
      </c>
      <c r="G949" s="1967" t="s">
        <v>5588</v>
      </c>
      <c r="H949" s="115" t="s">
        <v>5587</v>
      </c>
      <c r="I949" s="115" t="s">
        <v>5586</v>
      </c>
      <c r="J949" s="115" t="s">
        <v>4921</v>
      </c>
      <c r="K949" s="2013" t="s">
        <v>5585</v>
      </c>
      <c r="L949" s="2013" t="s">
        <v>5584</v>
      </c>
      <c r="M949" s="94" t="s">
        <v>5583</v>
      </c>
      <c r="N949" s="2474" t="s">
        <v>4953</v>
      </c>
      <c r="O949" s="2474"/>
      <c r="P949" s="2474" t="s">
        <v>4953</v>
      </c>
      <c r="Q949" s="112">
        <v>158675</v>
      </c>
      <c r="R949" s="112">
        <v>2506</v>
      </c>
      <c r="S949" s="112">
        <v>1185</v>
      </c>
      <c r="T949" s="112">
        <v>464</v>
      </c>
      <c r="U949" s="138" t="s">
        <v>5582</v>
      </c>
      <c r="V949" s="112">
        <v>721</v>
      </c>
      <c r="W949" s="112">
        <v>647</v>
      </c>
      <c r="X949" s="117" t="s">
        <v>4935</v>
      </c>
      <c r="Y949" s="112">
        <v>305</v>
      </c>
      <c r="Z949" s="112">
        <v>112</v>
      </c>
      <c r="AA949" s="112">
        <v>5700</v>
      </c>
      <c r="AB949" s="112">
        <v>257</v>
      </c>
      <c r="AC949" s="112"/>
      <c r="AD949" s="112"/>
      <c r="AE949" s="112">
        <v>50</v>
      </c>
      <c r="AF949" s="115" t="s">
        <v>5581</v>
      </c>
      <c r="AG949" s="112">
        <v>17648</v>
      </c>
      <c r="AH949" s="112">
        <v>17648</v>
      </c>
      <c r="AI949" s="186" t="s">
        <v>5580</v>
      </c>
      <c r="AJ949" s="186" t="s">
        <v>5579</v>
      </c>
      <c r="AK949" s="115" t="s">
        <v>4911</v>
      </c>
      <c r="AL949" s="115">
        <v>15</v>
      </c>
      <c r="AM949" s="115">
        <v>2</v>
      </c>
      <c r="AN949" s="115">
        <v>2</v>
      </c>
      <c r="AO949" s="115">
        <v>8</v>
      </c>
      <c r="AP949" s="115">
        <v>3</v>
      </c>
      <c r="AQ949" s="115">
        <v>248</v>
      </c>
      <c r="AR949" s="115" t="s">
        <v>5578</v>
      </c>
      <c r="AS949" s="115"/>
      <c r="AT949" s="115" t="s">
        <v>5577</v>
      </c>
      <c r="AU949" s="185">
        <v>10210</v>
      </c>
      <c r="AV949" s="109">
        <v>41.16935483870968</v>
      </c>
      <c r="AW949" s="112"/>
      <c r="AX949" s="112"/>
      <c r="AY949" s="112"/>
      <c r="AZ949" s="112"/>
      <c r="BA949" s="112"/>
      <c r="BB949" s="117"/>
      <c r="BC949" s="117"/>
      <c r="BD949" s="117"/>
      <c r="BE949" s="2002" t="s">
        <v>4908</v>
      </c>
      <c r="BF949" s="109"/>
      <c r="BG949" s="109"/>
      <c r="BH949" s="109"/>
      <c r="BI949" s="109"/>
      <c r="BJ949" s="109"/>
      <c r="BK949" s="117"/>
      <c r="BL949" s="117"/>
      <c r="BM949" s="2002"/>
      <c r="BN949" s="2003"/>
      <c r="BO949" s="115">
        <v>1</v>
      </c>
      <c r="BP949" s="115"/>
      <c r="BQ949" s="115">
        <v>1</v>
      </c>
      <c r="BR949" s="115">
        <v>2</v>
      </c>
      <c r="BS949" s="115">
        <v>4</v>
      </c>
      <c r="BT949" s="115"/>
      <c r="BU949" s="115"/>
      <c r="BV949" s="115"/>
      <c r="BW949" s="115"/>
      <c r="BX949" s="115"/>
      <c r="BY949" s="115"/>
      <c r="BZ949" s="115"/>
      <c r="CA949" s="115"/>
      <c r="CB949" s="115"/>
      <c r="CC949" s="115"/>
    </row>
    <row r="950" spans="1:81" s="2049" customFormat="1" ht="16.5" customHeight="1">
      <c r="A950" s="2132"/>
      <c r="B950" s="167" t="s">
        <v>5576</v>
      </c>
      <c r="C950" s="2133"/>
      <c r="D950" s="2133">
        <v>6</v>
      </c>
      <c r="E950" s="2134"/>
      <c r="F950" s="161"/>
      <c r="G950" s="2486"/>
      <c r="H950" s="161"/>
      <c r="I950" s="161"/>
      <c r="J950" s="161"/>
      <c r="K950" s="161"/>
      <c r="L950" s="161"/>
      <c r="M950" s="2141"/>
      <c r="N950" s="2487"/>
      <c r="O950" s="2487"/>
      <c r="P950" s="2487"/>
      <c r="Q950" s="160"/>
      <c r="R950" s="160"/>
      <c r="S950" s="160"/>
      <c r="T950" s="160"/>
      <c r="U950" s="160"/>
      <c r="V950" s="160"/>
      <c r="W950" s="160"/>
      <c r="X950" s="162"/>
      <c r="Y950" s="160"/>
      <c r="Z950" s="160"/>
      <c r="AA950" s="160"/>
      <c r="AB950" s="160"/>
      <c r="AC950" s="160"/>
      <c r="AD950" s="160"/>
      <c r="AE950" s="160"/>
      <c r="AF950" s="161"/>
      <c r="AG950" s="160"/>
      <c r="AH950" s="160"/>
      <c r="AI950" s="162"/>
      <c r="AJ950" s="162"/>
      <c r="AK950" s="161"/>
      <c r="AL950" s="161"/>
      <c r="AM950" s="161"/>
      <c r="AN950" s="161"/>
      <c r="AO950" s="161"/>
      <c r="AP950" s="161"/>
      <c r="AQ950" s="161"/>
      <c r="AR950" s="161"/>
      <c r="AS950" s="161"/>
      <c r="AT950" s="161"/>
      <c r="AU950" s="160"/>
      <c r="AV950" s="160"/>
      <c r="AW950" s="160"/>
      <c r="AX950" s="160"/>
      <c r="AY950" s="160"/>
      <c r="AZ950" s="160"/>
      <c r="BA950" s="160"/>
      <c r="BB950" s="162"/>
      <c r="BC950" s="162"/>
      <c r="BD950" s="162"/>
      <c r="BE950" s="2239"/>
      <c r="BF950" s="158"/>
      <c r="BG950" s="158"/>
      <c r="BH950" s="158"/>
      <c r="BI950" s="158"/>
      <c r="BJ950" s="158"/>
      <c r="BK950" s="162"/>
      <c r="BL950" s="162"/>
      <c r="BM950" s="162"/>
      <c r="BN950" s="2240"/>
      <c r="BO950" s="161"/>
      <c r="BP950" s="161"/>
      <c r="BQ950" s="161"/>
      <c r="BR950" s="161"/>
      <c r="BS950" s="161"/>
      <c r="BT950" s="161"/>
      <c r="BU950" s="161"/>
      <c r="BV950" s="161"/>
      <c r="BW950" s="161"/>
      <c r="BX950" s="161"/>
      <c r="BY950" s="161"/>
      <c r="BZ950" s="161"/>
      <c r="CA950" s="161"/>
      <c r="CB950" s="161"/>
      <c r="CC950" s="161"/>
    </row>
    <row r="951" spans="1:81" s="2049" customFormat="1" ht="16.5" customHeight="1">
      <c r="A951" s="387"/>
      <c r="B951" s="75" t="s">
        <v>5575</v>
      </c>
      <c r="C951" s="2187"/>
      <c r="D951" s="2187">
        <v>77</v>
      </c>
      <c r="E951" s="2188"/>
      <c r="F951" s="67"/>
      <c r="G951" s="2189"/>
      <c r="H951" s="67"/>
      <c r="I951" s="67"/>
      <c r="J951" s="67"/>
      <c r="K951" s="2190"/>
      <c r="L951" s="2190"/>
      <c r="M951" s="2241"/>
      <c r="N951" s="2191"/>
      <c r="O951" s="2191"/>
      <c r="P951" s="2191"/>
      <c r="Q951" s="66"/>
      <c r="R951" s="66"/>
      <c r="S951" s="66"/>
      <c r="T951" s="66"/>
      <c r="U951" s="66"/>
      <c r="V951" s="66"/>
      <c r="W951" s="66"/>
      <c r="X951" s="68"/>
      <c r="Y951" s="66"/>
      <c r="Z951" s="66"/>
      <c r="AA951" s="66"/>
      <c r="AB951" s="66"/>
      <c r="AC951" s="66"/>
      <c r="AD951" s="66"/>
      <c r="AE951" s="66"/>
      <c r="AF951" s="2242"/>
      <c r="AG951" s="66"/>
      <c r="AH951" s="66"/>
      <c r="AI951" s="68"/>
      <c r="AJ951" s="68"/>
      <c r="AK951" s="67"/>
      <c r="AL951" s="67"/>
      <c r="AM951" s="67"/>
      <c r="AN951" s="67"/>
      <c r="AO951" s="67"/>
      <c r="AP951" s="67"/>
      <c r="AQ951" s="67"/>
      <c r="AR951" s="67"/>
      <c r="AS951" s="67"/>
      <c r="AT951" s="67"/>
      <c r="AU951" s="2286"/>
      <c r="AV951" s="2286"/>
      <c r="AW951" s="66"/>
      <c r="AX951" s="66"/>
      <c r="AY951" s="66"/>
      <c r="AZ951" s="66"/>
      <c r="BA951" s="66"/>
      <c r="BB951" s="68"/>
      <c r="BC951" s="68"/>
      <c r="BD951" s="68"/>
      <c r="BE951" s="2243"/>
      <c r="BF951" s="63"/>
      <c r="BG951" s="63"/>
      <c r="BH951" s="63"/>
      <c r="BI951" s="63"/>
      <c r="BJ951" s="63"/>
      <c r="BK951" s="68"/>
      <c r="BL951" s="68"/>
      <c r="BM951" s="68"/>
      <c r="BN951" s="2244"/>
      <c r="BO951" s="67"/>
      <c r="BP951" s="67"/>
      <c r="BQ951" s="67"/>
      <c r="BR951" s="67"/>
      <c r="BS951" s="67"/>
      <c r="BT951" s="67"/>
      <c r="BU951" s="67"/>
      <c r="BV951" s="67"/>
      <c r="BW951" s="67"/>
      <c r="BX951" s="67"/>
      <c r="BY951" s="67"/>
      <c r="BZ951" s="67"/>
      <c r="CA951" s="67"/>
      <c r="CB951" s="67"/>
      <c r="CC951" s="67"/>
    </row>
    <row r="952" spans="1:81" s="1971" customFormat="1" ht="16.5" customHeight="1">
      <c r="A952" s="492"/>
      <c r="B952" s="492" t="s">
        <v>4929</v>
      </c>
      <c r="C952" s="492"/>
      <c r="D952" s="492"/>
      <c r="E952" s="492"/>
      <c r="F952" s="492"/>
      <c r="G952" s="2245"/>
      <c r="H952" s="492"/>
      <c r="I952" s="492"/>
      <c r="J952" s="492"/>
      <c r="K952" s="492"/>
      <c r="L952" s="492"/>
      <c r="M952" s="115"/>
      <c r="N952" s="492"/>
      <c r="O952" s="492"/>
      <c r="P952" s="492"/>
      <c r="Q952" s="493"/>
      <c r="R952" s="493"/>
      <c r="S952" s="493"/>
      <c r="T952" s="493"/>
      <c r="U952" s="493"/>
      <c r="V952" s="493"/>
      <c r="W952" s="493"/>
      <c r="X952" s="1997"/>
      <c r="Y952" s="493"/>
      <c r="Z952" s="493"/>
      <c r="AA952" s="493"/>
      <c r="AB952" s="493"/>
      <c r="AC952" s="493"/>
      <c r="AD952" s="493"/>
      <c r="AE952" s="493"/>
      <c r="AF952" s="492"/>
      <c r="AG952" s="493"/>
      <c r="AH952" s="493"/>
      <c r="AI952" s="492"/>
      <c r="AJ952" s="492"/>
      <c r="AK952" s="492"/>
      <c r="AL952" s="492"/>
      <c r="AM952" s="492"/>
      <c r="AN952" s="492"/>
      <c r="AO952" s="492"/>
      <c r="AP952" s="492"/>
      <c r="AQ952" s="492"/>
      <c r="AR952" s="492"/>
      <c r="AS952" s="492"/>
      <c r="AT952" s="492"/>
      <c r="AU952" s="181"/>
      <c r="AV952" s="181"/>
      <c r="AW952" s="493"/>
      <c r="AX952" s="493"/>
      <c r="AY952" s="493"/>
      <c r="AZ952" s="493"/>
      <c r="BA952" s="493"/>
      <c r="BB952" s="1997"/>
      <c r="BC952" s="1997"/>
      <c r="BD952" s="492"/>
      <c r="BE952" s="492"/>
      <c r="BF952" s="181"/>
      <c r="BG952" s="181"/>
      <c r="BH952" s="181"/>
      <c r="BI952" s="181"/>
      <c r="BJ952" s="181"/>
      <c r="BK952" s="1997"/>
      <c r="BL952" s="1997"/>
      <c r="BM952" s="492"/>
      <c r="BN952" s="1998"/>
      <c r="BO952" s="492"/>
      <c r="BP952" s="492"/>
      <c r="BQ952" s="492"/>
      <c r="BR952" s="492"/>
      <c r="BS952" s="492"/>
      <c r="BT952" s="492"/>
      <c r="BU952" s="492"/>
      <c r="BV952" s="492"/>
      <c r="BW952" s="492"/>
      <c r="BX952" s="492"/>
      <c r="BY952" s="492"/>
      <c r="BZ952" s="492"/>
      <c r="CA952" s="492"/>
      <c r="CB952" s="492"/>
      <c r="CC952" s="492"/>
    </row>
    <row r="953" spans="1:81" s="187" customFormat="1" ht="16.5" customHeight="1">
      <c r="A953" s="240">
        <v>848</v>
      </c>
      <c r="B953" s="115" t="s">
        <v>4929</v>
      </c>
      <c r="C953" s="115" t="s">
        <v>4928</v>
      </c>
      <c r="D953" s="115" t="s">
        <v>5574</v>
      </c>
      <c r="E953" s="115" t="s">
        <v>4944</v>
      </c>
      <c r="F953" s="115" t="s">
        <v>5573</v>
      </c>
      <c r="G953" s="1967" t="s">
        <v>5572</v>
      </c>
      <c r="H953" s="94" t="s">
        <v>5571</v>
      </c>
      <c r="I953" s="94" t="s">
        <v>5570</v>
      </c>
      <c r="J953" s="115" t="s">
        <v>4921</v>
      </c>
      <c r="K953" s="94" t="s">
        <v>5569</v>
      </c>
      <c r="L953" s="94" t="s">
        <v>5568</v>
      </c>
      <c r="M953" s="2001" t="s">
        <v>5567</v>
      </c>
      <c r="N953" s="94" t="s">
        <v>4993</v>
      </c>
      <c r="O953" s="94" t="s">
        <v>4936</v>
      </c>
      <c r="P953" s="94" t="s">
        <v>4993</v>
      </c>
      <c r="Q953" s="112">
        <v>55579</v>
      </c>
      <c r="R953" s="112">
        <v>16830</v>
      </c>
      <c r="S953" s="112">
        <v>2468</v>
      </c>
      <c r="T953" s="112">
        <v>1966</v>
      </c>
      <c r="U953" s="112" t="s">
        <v>5566</v>
      </c>
      <c r="V953" s="112">
        <v>502</v>
      </c>
      <c r="W953" s="112">
        <v>1113</v>
      </c>
      <c r="X953" s="117" t="s">
        <v>5040</v>
      </c>
      <c r="Y953" s="112">
        <v>621</v>
      </c>
      <c r="Z953" s="112">
        <v>133.19999999999999</v>
      </c>
      <c r="AA953" s="112">
        <v>29427</v>
      </c>
      <c r="AB953" s="112">
        <v>282</v>
      </c>
      <c r="AC953" s="112">
        <v>44</v>
      </c>
      <c r="AD953" s="112">
        <v>50</v>
      </c>
      <c r="AE953" s="112">
        <v>110</v>
      </c>
      <c r="AF953" s="94" t="s">
        <v>5565</v>
      </c>
      <c r="AG953" s="112">
        <v>36810</v>
      </c>
      <c r="AH953" s="112">
        <v>50765</v>
      </c>
      <c r="AI953" s="115" t="s">
        <v>5564</v>
      </c>
      <c r="AJ953" s="115" t="s">
        <v>5563</v>
      </c>
      <c r="AK953" s="115" t="s">
        <v>4911</v>
      </c>
      <c r="AL953" s="115">
        <v>9</v>
      </c>
      <c r="AM953" s="115"/>
      <c r="AN953" s="115">
        <v>1</v>
      </c>
      <c r="AO953" s="115">
        <v>8</v>
      </c>
      <c r="AP953" s="115"/>
      <c r="AQ953" s="115">
        <v>309</v>
      </c>
      <c r="AR953" s="115" t="s">
        <v>5206</v>
      </c>
      <c r="AS953" s="115" t="s">
        <v>5206</v>
      </c>
      <c r="AT953" s="240" t="s">
        <v>5562</v>
      </c>
      <c r="AU953" s="109">
        <v>91511</v>
      </c>
      <c r="AV953" s="109">
        <v>296.15210355987057</v>
      </c>
      <c r="AW953" s="112"/>
      <c r="AX953" s="112"/>
      <c r="AY953" s="112"/>
      <c r="AZ953" s="112"/>
      <c r="BA953" s="112"/>
      <c r="BB953" s="2002"/>
      <c r="BC953" s="2002"/>
      <c r="BD953" s="2002"/>
      <c r="BE953" s="2002" t="s">
        <v>4908</v>
      </c>
      <c r="BF953" s="109"/>
      <c r="BG953" s="109"/>
      <c r="BH953" s="109"/>
      <c r="BI953" s="109"/>
      <c r="BJ953" s="109"/>
      <c r="BK953" s="2002"/>
      <c r="BL953" s="2002"/>
      <c r="BM953" s="2002"/>
      <c r="BN953" s="2003" t="s">
        <v>4908</v>
      </c>
      <c r="BO953" s="115">
        <v>8</v>
      </c>
      <c r="BP953" s="115">
        <v>2</v>
      </c>
      <c r="BQ953" s="115">
        <v>6</v>
      </c>
      <c r="BR953" s="115">
        <v>2</v>
      </c>
      <c r="BS953" s="115">
        <v>9</v>
      </c>
      <c r="BT953" s="115">
        <v>16</v>
      </c>
      <c r="BU953" s="115"/>
      <c r="BV953" s="115">
        <v>29</v>
      </c>
      <c r="BW953" s="115"/>
      <c r="BX953" s="115">
        <v>43</v>
      </c>
      <c r="BY953" s="240"/>
      <c r="BZ953" s="115"/>
      <c r="CA953" s="115"/>
      <c r="CB953" s="115"/>
      <c r="CC953" s="115"/>
    </row>
    <row r="954" spans="1:81" s="2049" customFormat="1" ht="16.5" customHeight="1">
      <c r="A954" s="2132"/>
      <c r="B954" s="167" t="s">
        <v>5561</v>
      </c>
      <c r="C954" s="2133"/>
      <c r="D954" s="2133">
        <v>1</v>
      </c>
      <c r="E954" s="2134"/>
      <c r="F954" s="161"/>
      <c r="G954" s="2486"/>
      <c r="H954" s="161"/>
      <c r="I954" s="161"/>
      <c r="J954" s="161"/>
      <c r="K954" s="161"/>
      <c r="L954" s="161"/>
      <c r="M954" s="2141"/>
      <c r="N954" s="2487"/>
      <c r="O954" s="2487"/>
      <c r="P954" s="2487"/>
      <c r="Q954" s="160"/>
      <c r="R954" s="160"/>
      <c r="S954" s="160"/>
      <c r="T954" s="160"/>
      <c r="U954" s="160"/>
      <c r="V954" s="160"/>
      <c r="W954" s="160"/>
      <c r="X954" s="162"/>
      <c r="Y954" s="160"/>
      <c r="Z954" s="160"/>
      <c r="AA954" s="160"/>
      <c r="AB954" s="160"/>
      <c r="AC954" s="160"/>
      <c r="AD954" s="160"/>
      <c r="AE954" s="160"/>
      <c r="AF954" s="161"/>
      <c r="AG954" s="160"/>
      <c r="AH954" s="160"/>
      <c r="AI954" s="162"/>
      <c r="AJ954" s="162"/>
      <c r="AK954" s="161"/>
      <c r="AL954" s="161"/>
      <c r="AM954" s="161"/>
      <c r="AN954" s="161"/>
      <c r="AO954" s="161"/>
      <c r="AP954" s="161"/>
      <c r="AQ954" s="161"/>
      <c r="AR954" s="161"/>
      <c r="AS954" s="161"/>
      <c r="AT954" s="161"/>
      <c r="AU954" s="160"/>
      <c r="AV954" s="160"/>
      <c r="AW954" s="160"/>
      <c r="AX954" s="160"/>
      <c r="AY954" s="160"/>
      <c r="AZ954" s="160"/>
      <c r="BA954" s="160"/>
      <c r="BB954" s="162"/>
      <c r="BC954" s="162"/>
      <c r="BD954" s="162"/>
      <c r="BE954" s="2239"/>
      <c r="BF954" s="158"/>
      <c r="BG954" s="158"/>
      <c r="BH954" s="158"/>
      <c r="BI954" s="158"/>
      <c r="BJ954" s="158"/>
      <c r="BK954" s="162"/>
      <c r="BL954" s="162"/>
      <c r="BM954" s="162"/>
      <c r="BN954" s="2240"/>
      <c r="BO954" s="161"/>
      <c r="BP954" s="161"/>
      <c r="BQ954" s="161"/>
      <c r="BR954" s="161"/>
      <c r="BS954" s="161"/>
      <c r="BT954" s="161"/>
      <c r="BU954" s="161"/>
      <c r="BV954" s="161"/>
      <c r="BW954" s="161"/>
      <c r="BX954" s="161"/>
      <c r="BY954" s="161"/>
      <c r="BZ954" s="161"/>
      <c r="CA954" s="161"/>
      <c r="CB954" s="161"/>
      <c r="CC954" s="161"/>
    </row>
    <row r="955" spans="1:81" s="106" customFormat="1" ht="16.5" customHeight="1">
      <c r="A955" s="115">
        <v>849</v>
      </c>
      <c r="B955" s="115" t="s">
        <v>4929</v>
      </c>
      <c r="C955" s="115" t="s">
        <v>4946</v>
      </c>
      <c r="D955" s="115" t="s">
        <v>5426</v>
      </c>
      <c r="E955" s="115" t="s">
        <v>4944</v>
      </c>
      <c r="F955" s="115" t="s">
        <v>5560</v>
      </c>
      <c r="G955" s="1967" t="s">
        <v>5559</v>
      </c>
      <c r="H955" s="115" t="s">
        <v>5558</v>
      </c>
      <c r="I955" s="115" t="s">
        <v>5557</v>
      </c>
      <c r="J955" s="115" t="s">
        <v>4921</v>
      </c>
      <c r="K955" s="115" t="s">
        <v>5556</v>
      </c>
      <c r="L955" s="115" t="s">
        <v>5555</v>
      </c>
      <c r="M955" s="2000" t="s">
        <v>5554</v>
      </c>
      <c r="N955" s="2001" t="s">
        <v>4917</v>
      </c>
      <c r="O955" s="2001"/>
      <c r="P955" s="2001" t="s">
        <v>4917</v>
      </c>
      <c r="Q955" s="112">
        <v>30371</v>
      </c>
      <c r="R955" s="112">
        <v>7137</v>
      </c>
      <c r="S955" s="177">
        <v>846</v>
      </c>
      <c r="T955" s="112">
        <v>598</v>
      </c>
      <c r="U955" s="112" t="s">
        <v>4952</v>
      </c>
      <c r="V955" s="112">
        <v>248</v>
      </c>
      <c r="W955" s="112">
        <v>57</v>
      </c>
      <c r="X955" s="117" t="s">
        <v>4935</v>
      </c>
      <c r="Y955" s="112">
        <v>235</v>
      </c>
      <c r="Z955" s="112"/>
      <c r="AA955" s="112"/>
      <c r="AB955" s="112">
        <v>60</v>
      </c>
      <c r="AC955" s="112">
        <v>270</v>
      </c>
      <c r="AD955" s="112">
        <v>169</v>
      </c>
      <c r="AE955" s="112">
        <v>88</v>
      </c>
      <c r="AF955" s="115" t="s">
        <v>5553</v>
      </c>
      <c r="AG955" s="173">
        <v>916</v>
      </c>
      <c r="AH955" s="112">
        <v>2418</v>
      </c>
      <c r="AI955" s="115"/>
      <c r="AJ955" s="115"/>
      <c r="AK955" s="115" t="s">
        <v>5415</v>
      </c>
      <c r="AL955" s="115">
        <v>5</v>
      </c>
      <c r="AM955" s="115"/>
      <c r="AN955" s="115">
        <v>4</v>
      </c>
      <c r="AO955" s="115">
        <v>1</v>
      </c>
      <c r="AP955" s="115"/>
      <c r="AQ955" s="115">
        <v>362</v>
      </c>
      <c r="AR955" s="115" t="s">
        <v>4932</v>
      </c>
      <c r="AS955" s="115" t="s">
        <v>4932</v>
      </c>
      <c r="AT955" s="115" t="s">
        <v>5552</v>
      </c>
      <c r="AU955" s="111">
        <v>48654</v>
      </c>
      <c r="AV955" s="109">
        <v>134.40331491712706</v>
      </c>
      <c r="AW955" s="112">
        <v>1500</v>
      </c>
      <c r="AX955" s="112"/>
      <c r="AY955" s="112">
        <v>800</v>
      </c>
      <c r="AZ955" s="112">
        <v>1000</v>
      </c>
      <c r="BA955" s="112">
        <v>1000</v>
      </c>
      <c r="BB955" s="117">
        <v>50</v>
      </c>
      <c r="BC955" s="117">
        <v>50</v>
      </c>
      <c r="BD955" s="2002" t="s">
        <v>5551</v>
      </c>
      <c r="BE955" s="2002"/>
      <c r="BF955" s="109"/>
      <c r="BG955" s="109"/>
      <c r="BH955" s="109"/>
      <c r="BI955" s="109"/>
      <c r="BJ955" s="109"/>
      <c r="BK955" s="117"/>
      <c r="BL955" s="117"/>
      <c r="BM955" s="2002"/>
      <c r="BN955" s="2003" t="s">
        <v>5550</v>
      </c>
      <c r="BO955" s="115"/>
      <c r="BP955" s="115"/>
      <c r="BQ955" s="115"/>
      <c r="BR955" s="115">
        <v>1</v>
      </c>
      <c r="BS955" s="115"/>
      <c r="BT955" s="115">
        <v>4</v>
      </c>
      <c r="BU955" s="115">
        <v>7</v>
      </c>
      <c r="BV955" s="115"/>
      <c r="BW955" s="115"/>
      <c r="BX955" s="115">
        <v>4</v>
      </c>
      <c r="BY955" s="115"/>
      <c r="BZ955" s="115"/>
      <c r="CA955" s="115"/>
      <c r="CB955" s="115"/>
      <c r="CC955" s="115"/>
    </row>
    <row r="956" spans="1:81" s="106" customFormat="1" ht="16.5" customHeight="1">
      <c r="A956" s="115">
        <v>850</v>
      </c>
      <c r="B956" s="115" t="s">
        <v>4929</v>
      </c>
      <c r="C956" s="115" t="s">
        <v>4928</v>
      </c>
      <c r="D956" s="115" t="s">
        <v>5426</v>
      </c>
      <c r="E956" s="115" t="s">
        <v>4944</v>
      </c>
      <c r="F956" s="115" t="s">
        <v>5549</v>
      </c>
      <c r="G956" s="1967" t="s">
        <v>5548</v>
      </c>
      <c r="H956" s="115" t="s">
        <v>5547</v>
      </c>
      <c r="I956" s="115" t="s">
        <v>5546</v>
      </c>
      <c r="J956" s="115" t="s">
        <v>4921</v>
      </c>
      <c r="K956" s="2013" t="s">
        <v>5545</v>
      </c>
      <c r="L956" s="2013" t="s">
        <v>5544</v>
      </c>
      <c r="M956" s="2005" t="s">
        <v>5543</v>
      </c>
      <c r="N956" s="2305" t="s">
        <v>4921</v>
      </c>
      <c r="O956" s="2001" t="s">
        <v>4936</v>
      </c>
      <c r="P956" s="2001" t="s">
        <v>4917</v>
      </c>
      <c r="Q956" s="112">
        <v>1982</v>
      </c>
      <c r="R956" s="112">
        <v>2903</v>
      </c>
      <c r="S956" s="112">
        <v>936</v>
      </c>
      <c r="T956" s="112">
        <v>885</v>
      </c>
      <c r="U956" s="112" t="s">
        <v>5141</v>
      </c>
      <c r="V956" s="112">
        <v>51</v>
      </c>
      <c r="W956" s="112">
        <v>51</v>
      </c>
      <c r="X956" s="117" t="s">
        <v>4935</v>
      </c>
      <c r="Y956" s="112">
        <v>265</v>
      </c>
      <c r="Z956" s="112">
        <v>51</v>
      </c>
      <c r="AA956" s="112">
        <v>1066</v>
      </c>
      <c r="AB956" s="112">
        <v>83</v>
      </c>
      <c r="AC956" s="112"/>
      <c r="AD956" s="112"/>
      <c r="AE956" s="112">
        <v>34</v>
      </c>
      <c r="AF956" s="94" t="s">
        <v>5542</v>
      </c>
      <c r="AG956" s="173">
        <v>148</v>
      </c>
      <c r="AH956" s="112">
        <v>312</v>
      </c>
      <c r="AI956" s="115"/>
      <c r="AJ956" s="115"/>
      <c r="AK956" s="115" t="s">
        <v>5183</v>
      </c>
      <c r="AL956" s="115">
        <v>2</v>
      </c>
      <c r="AM956" s="115">
        <v>1</v>
      </c>
      <c r="AN956" s="115">
        <v>1</v>
      </c>
      <c r="AO956" s="115"/>
      <c r="AP956" s="115"/>
      <c r="AQ956" s="115">
        <v>311</v>
      </c>
      <c r="AR956" s="94" t="s">
        <v>4932</v>
      </c>
      <c r="AS956" s="94" t="s">
        <v>4932</v>
      </c>
      <c r="AT956" s="115" t="s">
        <v>5541</v>
      </c>
      <c r="AU956" s="111">
        <v>15522</v>
      </c>
      <c r="AV956" s="109">
        <v>49.90996784565916</v>
      </c>
      <c r="AW956" s="112"/>
      <c r="AX956" s="112"/>
      <c r="AY956" s="112"/>
      <c r="AZ956" s="112"/>
      <c r="BA956" s="112"/>
      <c r="BB956" s="117"/>
      <c r="BC956" s="117"/>
      <c r="BD956" s="117"/>
      <c r="BE956" s="2002" t="s">
        <v>4908</v>
      </c>
      <c r="BF956" s="109"/>
      <c r="BG956" s="109"/>
      <c r="BH956" s="109"/>
      <c r="BI956" s="109"/>
      <c r="BJ956" s="109"/>
      <c r="BK956" s="117"/>
      <c r="BL956" s="117"/>
      <c r="BM956" s="2002"/>
      <c r="BN956" s="2003" t="s">
        <v>4908</v>
      </c>
      <c r="BO956" s="115">
        <v>1</v>
      </c>
      <c r="BP956" s="115"/>
      <c r="BQ956" s="115">
        <v>1</v>
      </c>
      <c r="BR956" s="115"/>
      <c r="BS956" s="115"/>
      <c r="BT956" s="115"/>
      <c r="BU956" s="115">
        <v>5</v>
      </c>
      <c r="BV956" s="115"/>
      <c r="BW956" s="115"/>
      <c r="BX956" s="115"/>
      <c r="BY956" s="115"/>
      <c r="BZ956" s="115"/>
      <c r="CA956" s="115"/>
      <c r="CB956" s="115"/>
      <c r="CC956" s="115"/>
    </row>
    <row r="957" spans="1:81" s="106" customFormat="1" ht="16.5" customHeight="1">
      <c r="A957" s="115">
        <v>851</v>
      </c>
      <c r="B957" s="115" t="s">
        <v>4929</v>
      </c>
      <c r="C957" s="115" t="s">
        <v>4946</v>
      </c>
      <c r="D957" s="115" t="s">
        <v>5426</v>
      </c>
      <c r="E957" s="115" t="s">
        <v>5429</v>
      </c>
      <c r="F957" s="115" t="s">
        <v>5540</v>
      </c>
      <c r="G957" s="1967" t="s">
        <v>5539</v>
      </c>
      <c r="H957" s="115" t="s">
        <v>5538</v>
      </c>
      <c r="I957" s="115" t="s">
        <v>5537</v>
      </c>
      <c r="J957" s="115" t="s">
        <v>4917</v>
      </c>
      <c r="K957" s="2013" t="s">
        <v>5429</v>
      </c>
      <c r="L957" s="2013" t="s">
        <v>5429</v>
      </c>
      <c r="M957" s="94" t="s">
        <v>5536</v>
      </c>
      <c r="N957" s="2001" t="s">
        <v>4917</v>
      </c>
      <c r="O957" s="2001"/>
      <c r="P957" s="2001" t="s">
        <v>4917</v>
      </c>
      <c r="Q957" s="112">
        <v>4174</v>
      </c>
      <c r="R957" s="112">
        <v>561</v>
      </c>
      <c r="S957" s="112">
        <v>490</v>
      </c>
      <c r="T957" s="112">
        <v>490</v>
      </c>
      <c r="U957" s="112"/>
      <c r="V957" s="112"/>
      <c r="W957" s="112"/>
      <c r="X957" s="117"/>
      <c r="Y957" s="112"/>
      <c r="Z957" s="112"/>
      <c r="AA957" s="112"/>
      <c r="AB957" s="112">
        <v>72</v>
      </c>
      <c r="AC957" s="112"/>
      <c r="AD957" s="112"/>
      <c r="AE957" s="112">
        <v>46</v>
      </c>
      <c r="AF957" s="94" t="s">
        <v>5535</v>
      </c>
      <c r="AG957" s="112"/>
      <c r="AH957" s="112">
        <v>40</v>
      </c>
      <c r="AI957" s="115"/>
      <c r="AJ957" s="115"/>
      <c r="AK957" s="115"/>
      <c r="AL957" s="115"/>
      <c r="AM957" s="115"/>
      <c r="AN957" s="115"/>
      <c r="AO957" s="115"/>
      <c r="AP957" s="115"/>
      <c r="AQ957" s="115">
        <v>365</v>
      </c>
      <c r="AR957" s="115" t="s">
        <v>4932</v>
      </c>
      <c r="AS957" s="115" t="s">
        <v>4932</v>
      </c>
      <c r="AT957" s="115"/>
      <c r="AU957" s="111">
        <v>18998</v>
      </c>
      <c r="AV957" s="109">
        <v>52.049315068493151</v>
      </c>
      <c r="AW957" s="112"/>
      <c r="AX957" s="112"/>
      <c r="AY957" s="112"/>
      <c r="AZ957" s="112"/>
      <c r="BA957" s="112"/>
      <c r="BB957" s="117"/>
      <c r="BC957" s="117"/>
      <c r="BD957" s="117"/>
      <c r="BE957" s="2002"/>
      <c r="BF957" s="109">
        <v>500</v>
      </c>
      <c r="BG957" s="109"/>
      <c r="BH957" s="109"/>
      <c r="BI957" s="109">
        <v>300</v>
      </c>
      <c r="BJ957" s="109">
        <v>500</v>
      </c>
      <c r="BK957" s="117">
        <v>20</v>
      </c>
      <c r="BL957" s="117"/>
      <c r="BM957" s="2002" t="s">
        <v>5534</v>
      </c>
      <c r="BN957" s="2003" t="s">
        <v>5533</v>
      </c>
      <c r="BO957" s="115"/>
      <c r="BP957" s="115"/>
      <c r="BQ957" s="115"/>
      <c r="BR957" s="115"/>
      <c r="BS957" s="115"/>
      <c r="BT957" s="115"/>
      <c r="BU957" s="115">
        <v>4</v>
      </c>
      <c r="BV957" s="115"/>
      <c r="BW957" s="115"/>
      <c r="BX957" s="115">
        <v>1</v>
      </c>
      <c r="BY957" s="115"/>
      <c r="BZ957" s="115"/>
      <c r="CA957" s="115"/>
      <c r="CB957" s="115"/>
      <c r="CC957" s="115"/>
    </row>
    <row r="958" spans="1:81" s="106" customFormat="1" ht="16.5" customHeight="1">
      <c r="A958" s="115">
        <v>852</v>
      </c>
      <c r="B958" s="115" t="s">
        <v>4929</v>
      </c>
      <c r="C958" s="94" t="s">
        <v>4928</v>
      </c>
      <c r="D958" s="115" t="s">
        <v>5426</v>
      </c>
      <c r="E958" s="115" t="s">
        <v>5012</v>
      </c>
      <c r="F958" s="115" t="s">
        <v>5532</v>
      </c>
      <c r="G958" s="2273" t="s">
        <v>5531</v>
      </c>
      <c r="H958" s="94" t="s">
        <v>5530</v>
      </c>
      <c r="I958" s="94" t="s">
        <v>5529</v>
      </c>
      <c r="J958" s="115" t="s">
        <v>4921</v>
      </c>
      <c r="K958" s="94" t="s">
        <v>5528</v>
      </c>
      <c r="L958" s="94" t="s">
        <v>5527</v>
      </c>
      <c r="M958" s="2005" t="s">
        <v>5526</v>
      </c>
      <c r="N958" s="2001" t="s">
        <v>4917</v>
      </c>
      <c r="O958" s="94"/>
      <c r="P958" s="2001" t="s">
        <v>4917</v>
      </c>
      <c r="Q958" s="112">
        <v>7319</v>
      </c>
      <c r="R958" s="112">
        <v>2501</v>
      </c>
      <c r="S958" s="112">
        <v>766</v>
      </c>
      <c r="T958" s="112">
        <v>566</v>
      </c>
      <c r="U958" s="112" t="s">
        <v>4916</v>
      </c>
      <c r="V958" s="112">
        <v>200</v>
      </c>
      <c r="W958" s="112">
        <v>80</v>
      </c>
      <c r="X958" s="117" t="s">
        <v>4935</v>
      </c>
      <c r="Y958" s="112">
        <v>937</v>
      </c>
      <c r="Z958" s="112">
        <v>114</v>
      </c>
      <c r="AA958" s="112">
        <v>6976</v>
      </c>
      <c r="AB958" s="112">
        <v>284</v>
      </c>
      <c r="AC958" s="112"/>
      <c r="AD958" s="112">
        <v>71</v>
      </c>
      <c r="AE958" s="112">
        <v>74</v>
      </c>
      <c r="AF958" s="94" t="s">
        <v>5525</v>
      </c>
      <c r="AG958" s="173">
        <v>2349</v>
      </c>
      <c r="AH958" s="112">
        <v>2370</v>
      </c>
      <c r="AI958" s="94"/>
      <c r="AJ958" s="94"/>
      <c r="AK958" s="94" t="s">
        <v>4950</v>
      </c>
      <c r="AL958" s="94"/>
      <c r="AM958" s="94"/>
      <c r="AN958" s="94"/>
      <c r="AO958" s="94"/>
      <c r="AP958" s="94"/>
      <c r="AQ958" s="94">
        <v>358</v>
      </c>
      <c r="AR958" s="94" t="s">
        <v>4932</v>
      </c>
      <c r="AS958" s="94" t="s">
        <v>4932</v>
      </c>
      <c r="AT958" s="94" t="s">
        <v>5524</v>
      </c>
      <c r="AU958" s="111">
        <v>8551</v>
      </c>
      <c r="AV958" s="109">
        <v>23.885474860335197</v>
      </c>
      <c r="AW958" s="112"/>
      <c r="AX958" s="112"/>
      <c r="AY958" s="112"/>
      <c r="AZ958" s="112"/>
      <c r="BA958" s="112"/>
      <c r="BB958" s="117"/>
      <c r="BC958" s="117"/>
      <c r="BD958" s="2002"/>
      <c r="BE958" s="2002" t="s">
        <v>4908</v>
      </c>
      <c r="BF958" s="109"/>
      <c r="BG958" s="109"/>
      <c r="BH958" s="109"/>
      <c r="BI958" s="109"/>
      <c r="BJ958" s="109"/>
      <c r="BK958" s="117"/>
      <c r="BL958" s="117"/>
      <c r="BM958" s="2002"/>
      <c r="BN958" s="2003" t="s">
        <v>4908</v>
      </c>
      <c r="BO958" s="94">
        <v>1</v>
      </c>
      <c r="BP958" s="94"/>
      <c r="BQ958" s="94">
        <v>1</v>
      </c>
      <c r="BR958" s="115"/>
      <c r="BS958" s="115"/>
      <c r="BT958" s="115">
        <v>8</v>
      </c>
      <c r="BU958" s="115">
        <v>7</v>
      </c>
      <c r="BV958" s="115"/>
      <c r="BW958" s="115">
        <v>1</v>
      </c>
      <c r="BX958" s="115">
        <v>14</v>
      </c>
      <c r="BY958" s="115"/>
      <c r="BZ958" s="115"/>
      <c r="CA958" s="115"/>
      <c r="CB958" s="115"/>
      <c r="CC958" s="115"/>
    </row>
    <row r="959" spans="1:81" s="106" customFormat="1" ht="16.5" customHeight="1">
      <c r="A959" s="115">
        <v>853</v>
      </c>
      <c r="B959" s="115" t="s">
        <v>4929</v>
      </c>
      <c r="C959" s="115" t="s">
        <v>4928</v>
      </c>
      <c r="D959" s="115" t="s">
        <v>5426</v>
      </c>
      <c r="E959" s="115" t="s">
        <v>5429</v>
      </c>
      <c r="F959" s="115" t="s">
        <v>5523</v>
      </c>
      <c r="G959" s="1967" t="s">
        <v>5522</v>
      </c>
      <c r="H959" s="115" t="s">
        <v>5521</v>
      </c>
      <c r="I959" s="490" t="s">
        <v>5520</v>
      </c>
      <c r="J959" s="115" t="s">
        <v>4917</v>
      </c>
      <c r="K959" s="2013" t="s">
        <v>5429</v>
      </c>
      <c r="L959" s="2013" t="s">
        <v>5429</v>
      </c>
      <c r="M959" s="94" t="s">
        <v>5519</v>
      </c>
      <c r="N959" s="2001" t="s">
        <v>4917</v>
      </c>
      <c r="O959" s="2001"/>
      <c r="P959" s="2001" t="s">
        <v>4917</v>
      </c>
      <c r="Q959" s="112">
        <v>18363</v>
      </c>
      <c r="R959" s="112">
        <v>1864</v>
      </c>
      <c r="S959" s="112">
        <v>1864</v>
      </c>
      <c r="T959" s="112">
        <v>1864</v>
      </c>
      <c r="U959" s="112"/>
      <c r="V959" s="112"/>
      <c r="W959" s="112"/>
      <c r="X959" s="117"/>
      <c r="Y959" s="112"/>
      <c r="Z959" s="112"/>
      <c r="AA959" s="112"/>
      <c r="AB959" s="177"/>
      <c r="AC959" s="112"/>
      <c r="AD959" s="112"/>
      <c r="AE959" s="112">
        <v>24</v>
      </c>
      <c r="AF959" s="94"/>
      <c r="AG959" s="112"/>
      <c r="AH959" s="112"/>
      <c r="AI959" s="115"/>
      <c r="AJ959" s="115"/>
      <c r="AK959" s="115"/>
      <c r="AL959" s="115">
        <v>1</v>
      </c>
      <c r="AM959" s="115"/>
      <c r="AN959" s="115">
        <v>1</v>
      </c>
      <c r="AO959" s="115"/>
      <c r="AP959" s="115"/>
      <c r="AQ959" s="115">
        <v>365</v>
      </c>
      <c r="AR959" s="115" t="s">
        <v>4932</v>
      </c>
      <c r="AS959" s="115" t="s">
        <v>4932</v>
      </c>
      <c r="AT959" s="115"/>
      <c r="AU959" s="176">
        <v>14808</v>
      </c>
      <c r="AV959" s="109">
        <v>40.56986301369863</v>
      </c>
      <c r="AW959" s="112"/>
      <c r="AX959" s="112"/>
      <c r="AY959" s="112"/>
      <c r="AZ959" s="112"/>
      <c r="BA959" s="112"/>
      <c r="BB959" s="117"/>
      <c r="BC959" s="117"/>
      <c r="BD959" s="117"/>
      <c r="BE959" s="2002" t="s">
        <v>4908</v>
      </c>
      <c r="BF959" s="109"/>
      <c r="BG959" s="109"/>
      <c r="BH959" s="109"/>
      <c r="BI959" s="109"/>
      <c r="BJ959" s="109"/>
      <c r="BK959" s="117"/>
      <c r="BL959" s="117"/>
      <c r="BM959" s="2002"/>
      <c r="BN959" s="2003"/>
      <c r="BO959" s="115"/>
      <c r="BP959" s="115"/>
      <c r="BQ959" s="115"/>
      <c r="BR959" s="115"/>
      <c r="BS959" s="115"/>
      <c r="BT959" s="115">
        <v>1</v>
      </c>
      <c r="BU959" s="115">
        <v>3</v>
      </c>
      <c r="BV959" s="115"/>
      <c r="BW959" s="115"/>
      <c r="BX959" s="115"/>
      <c r="BY959" s="115"/>
      <c r="BZ959" s="115"/>
      <c r="CA959" s="115"/>
      <c r="CB959" s="115"/>
      <c r="CC959" s="115"/>
    </row>
    <row r="960" spans="1:81" s="106" customFormat="1" ht="16.5" customHeight="1">
      <c r="A960" s="115">
        <v>854</v>
      </c>
      <c r="B960" s="115" t="s">
        <v>4929</v>
      </c>
      <c r="C960" s="115" t="s">
        <v>4928</v>
      </c>
      <c r="D960" s="115" t="s">
        <v>5426</v>
      </c>
      <c r="E960" s="115" t="s">
        <v>4926</v>
      </c>
      <c r="F960" s="115" t="s">
        <v>5518</v>
      </c>
      <c r="G960" s="1967" t="s">
        <v>5517</v>
      </c>
      <c r="H960" s="115" t="s">
        <v>5516</v>
      </c>
      <c r="I960" s="115" t="s">
        <v>5515</v>
      </c>
      <c r="J960" s="115" t="s">
        <v>4921</v>
      </c>
      <c r="K960" s="115" t="s">
        <v>5514</v>
      </c>
      <c r="L960" s="115" t="s">
        <v>5513</v>
      </c>
      <c r="M960" s="2000" t="s">
        <v>5512</v>
      </c>
      <c r="N960" s="2001" t="s">
        <v>4917</v>
      </c>
      <c r="O960" s="2001"/>
      <c r="P960" s="2001" t="s">
        <v>4917</v>
      </c>
      <c r="Q960" s="112">
        <v>395380</v>
      </c>
      <c r="R960" s="112">
        <v>11455</v>
      </c>
      <c r="S960" s="112">
        <f>T960+V960</f>
        <v>3386</v>
      </c>
      <c r="T960" s="112">
        <v>2393</v>
      </c>
      <c r="U960" s="112" t="s">
        <v>5511</v>
      </c>
      <c r="V960" s="112">
        <v>993</v>
      </c>
      <c r="W960" s="112">
        <v>506</v>
      </c>
      <c r="X960" s="117" t="s">
        <v>4935</v>
      </c>
      <c r="Y960" s="112">
        <v>421</v>
      </c>
      <c r="Z960" s="112">
        <v>517</v>
      </c>
      <c r="AA960" s="112">
        <v>12431</v>
      </c>
      <c r="AB960" s="112">
        <v>787</v>
      </c>
      <c r="AC960" s="112">
        <v>96</v>
      </c>
      <c r="AD960" s="169"/>
      <c r="AE960" s="112">
        <v>267</v>
      </c>
      <c r="AF960" s="115" t="s">
        <v>5510</v>
      </c>
      <c r="AG960" s="173">
        <v>5456</v>
      </c>
      <c r="AH960" s="112">
        <v>5785</v>
      </c>
      <c r="AI960" s="2026"/>
      <c r="AJ960" s="115"/>
      <c r="AK960" s="115" t="s">
        <v>4911</v>
      </c>
      <c r="AL960" s="115">
        <v>9</v>
      </c>
      <c r="AM960" s="115">
        <v>4</v>
      </c>
      <c r="AN960" s="115">
        <v>1</v>
      </c>
      <c r="AO960" s="115">
        <v>3</v>
      </c>
      <c r="AP960" s="115">
        <v>1</v>
      </c>
      <c r="AQ960" s="115">
        <v>341</v>
      </c>
      <c r="AR960" s="115" t="s">
        <v>4932</v>
      </c>
      <c r="AS960" s="115" t="s">
        <v>4932</v>
      </c>
      <c r="AT960" s="115" t="s">
        <v>5509</v>
      </c>
      <c r="AU960" s="111">
        <v>51089</v>
      </c>
      <c r="AV960" s="109">
        <v>149.82111436950146</v>
      </c>
      <c r="AW960" s="169"/>
      <c r="AX960" s="169"/>
      <c r="AY960" s="169"/>
      <c r="AZ960" s="169"/>
      <c r="BA960" s="169"/>
      <c r="BB960" s="2027"/>
      <c r="BC960" s="2027"/>
      <c r="BD960" s="2028"/>
      <c r="BE960" s="2002" t="s">
        <v>4908</v>
      </c>
      <c r="BF960" s="174"/>
      <c r="BG960" s="174"/>
      <c r="BH960" s="174"/>
      <c r="BI960" s="174"/>
      <c r="BJ960" s="174"/>
      <c r="BK960" s="2027"/>
      <c r="BL960" s="2027"/>
      <c r="BM960" s="2028"/>
      <c r="BN960" s="2003" t="s">
        <v>4908</v>
      </c>
      <c r="BO960" s="115">
        <v>1</v>
      </c>
      <c r="BP960" s="115"/>
      <c r="BQ960" s="115">
        <v>1</v>
      </c>
      <c r="BR960" s="115">
        <v>6</v>
      </c>
      <c r="BS960" s="115">
        <v>5</v>
      </c>
      <c r="BT960" s="2026"/>
      <c r="BU960" s="2026"/>
      <c r="BV960" s="2026"/>
      <c r="BW960" s="2026"/>
      <c r="BX960" s="2026"/>
      <c r="BY960" s="2026"/>
      <c r="BZ960" s="2026"/>
      <c r="CA960" s="2026"/>
      <c r="CB960" s="2026"/>
      <c r="CC960" s="2026"/>
    </row>
    <row r="961" spans="1:81" s="106" customFormat="1" ht="16.5" customHeight="1">
      <c r="A961" s="115">
        <v>855</v>
      </c>
      <c r="B961" s="115" t="s">
        <v>4929</v>
      </c>
      <c r="C961" s="115" t="s">
        <v>4928</v>
      </c>
      <c r="D961" s="115" t="s">
        <v>5426</v>
      </c>
      <c r="E961" s="115" t="s">
        <v>4944</v>
      </c>
      <c r="F961" s="115" t="s">
        <v>5508</v>
      </c>
      <c r="G961" s="1967" t="s">
        <v>5507</v>
      </c>
      <c r="H961" s="115" t="s">
        <v>5506</v>
      </c>
      <c r="I961" s="115" t="s">
        <v>5505</v>
      </c>
      <c r="J961" s="115" t="s">
        <v>4921</v>
      </c>
      <c r="K961" s="115" t="s">
        <v>20459</v>
      </c>
      <c r="L961" s="115" t="s">
        <v>5504</v>
      </c>
      <c r="M961" s="2005" t="s">
        <v>5503</v>
      </c>
      <c r="N961" s="2001" t="s">
        <v>4917</v>
      </c>
      <c r="O961" s="2001"/>
      <c r="P961" s="2001" t="s">
        <v>4917</v>
      </c>
      <c r="Q961" s="112">
        <v>5373</v>
      </c>
      <c r="R961" s="112">
        <v>4013</v>
      </c>
      <c r="S961" s="112">
        <f>T961+V961</f>
        <v>1144</v>
      </c>
      <c r="T961" s="112">
        <v>1041</v>
      </c>
      <c r="U961" s="112"/>
      <c r="V961" s="112">
        <v>103</v>
      </c>
      <c r="W961" s="112">
        <v>401</v>
      </c>
      <c r="X961" s="117" t="s">
        <v>5029</v>
      </c>
      <c r="Y961" s="112">
        <v>235</v>
      </c>
      <c r="Z961" s="112">
        <v>86</v>
      </c>
      <c r="AA961" s="112">
        <v>7026</v>
      </c>
      <c r="AB961" s="112">
        <v>193</v>
      </c>
      <c r="AC961" s="112"/>
      <c r="AD961" s="112"/>
      <c r="AE961" s="112">
        <v>26</v>
      </c>
      <c r="AF961" s="115" t="s">
        <v>5502</v>
      </c>
      <c r="AG961" s="173">
        <v>37639</v>
      </c>
      <c r="AH961" s="112">
        <v>39268</v>
      </c>
      <c r="AI961" s="115" t="s">
        <v>5501</v>
      </c>
      <c r="AJ961" s="115" t="s">
        <v>5500</v>
      </c>
      <c r="AK961" s="115" t="s">
        <v>4911</v>
      </c>
      <c r="AL961" s="115">
        <v>4</v>
      </c>
      <c r="AM961" s="115">
        <v>1</v>
      </c>
      <c r="AN961" s="115"/>
      <c r="AO961" s="115">
        <v>2</v>
      </c>
      <c r="AP961" s="115">
        <v>1</v>
      </c>
      <c r="AQ961" s="115">
        <v>290</v>
      </c>
      <c r="AR961" s="94" t="s">
        <v>4932</v>
      </c>
      <c r="AS961" s="115" t="s">
        <v>5220</v>
      </c>
      <c r="AT961" s="115" t="s">
        <v>5499</v>
      </c>
      <c r="AU961" s="111">
        <v>10370</v>
      </c>
      <c r="AV961" s="109">
        <v>35.758620689655174</v>
      </c>
      <c r="AW961" s="112"/>
      <c r="AX961" s="112"/>
      <c r="AY961" s="112"/>
      <c r="AZ961" s="112"/>
      <c r="BA961" s="112"/>
      <c r="BB961" s="117"/>
      <c r="BC961" s="117"/>
      <c r="BD961" s="117"/>
      <c r="BE961" s="2002" t="s">
        <v>4908</v>
      </c>
      <c r="BF961" s="109"/>
      <c r="BG961" s="109"/>
      <c r="BH961" s="109"/>
      <c r="BI961" s="109"/>
      <c r="BJ961" s="109"/>
      <c r="BK961" s="117"/>
      <c r="BL961" s="117"/>
      <c r="BM961" s="2002"/>
      <c r="BN961" s="2003" t="s">
        <v>5128</v>
      </c>
      <c r="BO961" s="115">
        <v>4</v>
      </c>
      <c r="BP961" s="115">
        <v>1</v>
      </c>
      <c r="BQ961" s="115">
        <v>3</v>
      </c>
      <c r="BR961" s="115"/>
      <c r="BS961" s="115"/>
      <c r="BT961" s="115">
        <v>7</v>
      </c>
      <c r="BU961" s="115">
        <v>1</v>
      </c>
      <c r="BV961" s="115">
        <v>2</v>
      </c>
      <c r="BW961" s="115"/>
      <c r="BX961" s="115">
        <v>6</v>
      </c>
      <c r="BY961" s="115"/>
      <c r="BZ961" s="115"/>
      <c r="CA961" s="115"/>
      <c r="CB961" s="115"/>
      <c r="CC961" s="115"/>
    </row>
    <row r="962" spans="1:81" s="106" customFormat="1" ht="16.5" customHeight="1">
      <c r="A962" s="115">
        <v>856</v>
      </c>
      <c r="B962" s="115" t="s">
        <v>4929</v>
      </c>
      <c r="C962" s="115" t="s">
        <v>4928</v>
      </c>
      <c r="D962" s="115" t="s">
        <v>5426</v>
      </c>
      <c r="E962" s="115" t="s">
        <v>4926</v>
      </c>
      <c r="F962" s="115" t="s">
        <v>5498</v>
      </c>
      <c r="G962" s="1967" t="s">
        <v>5497</v>
      </c>
      <c r="H962" s="115" t="s">
        <v>5496</v>
      </c>
      <c r="I962" s="115" t="s">
        <v>5495</v>
      </c>
      <c r="J962" s="115" t="s">
        <v>4921</v>
      </c>
      <c r="K962" s="115" t="s">
        <v>5494</v>
      </c>
      <c r="L962" s="115" t="s">
        <v>5493</v>
      </c>
      <c r="M962" s="2005" t="s">
        <v>5492</v>
      </c>
      <c r="N962" s="2001" t="s">
        <v>4917</v>
      </c>
      <c r="O962" s="2001"/>
      <c r="P962" s="2001" t="s">
        <v>4921</v>
      </c>
      <c r="Q962" s="112">
        <v>969759</v>
      </c>
      <c r="R962" s="112">
        <v>20769</v>
      </c>
      <c r="S962" s="112">
        <v>5128</v>
      </c>
      <c r="T962" s="112">
        <v>3905</v>
      </c>
      <c r="U962" s="112"/>
      <c r="V962" s="112">
        <v>1223</v>
      </c>
      <c r="W962" s="112">
        <v>1192</v>
      </c>
      <c r="X962" s="117" t="s">
        <v>4915</v>
      </c>
      <c r="Y962" s="112">
        <v>360</v>
      </c>
      <c r="Z962" s="112">
        <v>368</v>
      </c>
      <c r="AA962" s="112">
        <v>2274</v>
      </c>
      <c r="AB962" s="112">
        <v>393.95</v>
      </c>
      <c r="AC962" s="112">
        <v>112</v>
      </c>
      <c r="AD962" s="112">
        <v>176</v>
      </c>
      <c r="AE962" s="112">
        <v>346</v>
      </c>
      <c r="AF962" s="137" t="s">
        <v>5491</v>
      </c>
      <c r="AG962" s="112">
        <v>18954</v>
      </c>
      <c r="AH962" s="112">
        <v>36901</v>
      </c>
      <c r="AI962" s="115" t="s">
        <v>5490</v>
      </c>
      <c r="AJ962" s="115" t="s">
        <v>5489</v>
      </c>
      <c r="AK962" s="115" t="s">
        <v>5183</v>
      </c>
      <c r="AL962" s="115">
        <v>4</v>
      </c>
      <c r="AM962" s="115" t="s">
        <v>4999</v>
      </c>
      <c r="AN962" s="115">
        <v>4</v>
      </c>
      <c r="AO962" s="115" t="s">
        <v>4999</v>
      </c>
      <c r="AP962" s="115" t="s">
        <v>4999</v>
      </c>
      <c r="AQ962" s="115">
        <v>315</v>
      </c>
      <c r="AR962" s="115" t="s">
        <v>4932</v>
      </c>
      <c r="AS962" s="115" t="s">
        <v>4932</v>
      </c>
      <c r="AT962" s="115" t="s">
        <v>5488</v>
      </c>
      <c r="AU962" s="111">
        <v>103915</v>
      </c>
      <c r="AV962" s="109">
        <v>329.88888888888891</v>
      </c>
      <c r="AW962" s="112">
        <v>5000</v>
      </c>
      <c r="AX962" s="112"/>
      <c r="AY962" s="112"/>
      <c r="AZ962" s="112">
        <v>3500</v>
      </c>
      <c r="BA962" s="112">
        <v>5000</v>
      </c>
      <c r="BB962" s="117">
        <v>20</v>
      </c>
      <c r="BC962" s="117"/>
      <c r="BD962" s="2002" t="s">
        <v>5487</v>
      </c>
      <c r="BE962" s="2002" t="s">
        <v>5486</v>
      </c>
      <c r="BF962" s="109">
        <v>5000</v>
      </c>
      <c r="BG962" s="109">
        <v>0</v>
      </c>
      <c r="BH962" s="109">
        <v>0</v>
      </c>
      <c r="BI962" s="109">
        <v>3500</v>
      </c>
      <c r="BJ962" s="109">
        <v>5000</v>
      </c>
      <c r="BK962" s="117">
        <v>20</v>
      </c>
      <c r="BL962" s="117"/>
      <c r="BM962" s="2002" t="s">
        <v>5487</v>
      </c>
      <c r="BN962" s="2003" t="s">
        <v>5486</v>
      </c>
      <c r="BO962" s="115">
        <v>2</v>
      </c>
      <c r="BP962" s="115"/>
      <c r="BQ962" s="115">
        <v>2</v>
      </c>
      <c r="BR962" s="115"/>
      <c r="BS962" s="115"/>
      <c r="BT962" s="115">
        <v>29</v>
      </c>
      <c r="BU962" s="115">
        <v>25</v>
      </c>
      <c r="BV962" s="115">
        <v>15</v>
      </c>
      <c r="BW962" s="115"/>
      <c r="BX962" s="115"/>
      <c r="BY962" s="115"/>
      <c r="BZ962" s="115"/>
      <c r="CA962" s="115"/>
      <c r="CB962" s="115"/>
      <c r="CC962" s="117"/>
    </row>
    <row r="963" spans="1:81" s="106" customFormat="1" ht="16.5" customHeight="1">
      <c r="A963" s="115">
        <v>857</v>
      </c>
      <c r="B963" s="115" t="s">
        <v>4929</v>
      </c>
      <c r="C963" s="115" t="s">
        <v>4928</v>
      </c>
      <c r="D963" s="115" t="s">
        <v>5426</v>
      </c>
      <c r="E963" s="115" t="s">
        <v>5429</v>
      </c>
      <c r="F963" s="115" t="s">
        <v>5485</v>
      </c>
      <c r="G963" s="1967" t="s">
        <v>5484</v>
      </c>
      <c r="H963" s="115" t="s">
        <v>5483</v>
      </c>
      <c r="I963" s="115" t="s">
        <v>5482</v>
      </c>
      <c r="J963" s="115" t="s">
        <v>4917</v>
      </c>
      <c r="K963" s="2013" t="s">
        <v>5429</v>
      </c>
      <c r="L963" s="2013" t="s">
        <v>5429</v>
      </c>
      <c r="M963" s="94" t="s">
        <v>5481</v>
      </c>
      <c r="N963" s="2001" t="s">
        <v>4917</v>
      </c>
      <c r="O963" s="2001"/>
      <c r="P963" s="2001" t="s">
        <v>4917</v>
      </c>
      <c r="Q963" s="112">
        <v>26660</v>
      </c>
      <c r="R963" s="112">
        <v>1196</v>
      </c>
      <c r="S963" s="112">
        <v>253</v>
      </c>
      <c r="T963" s="112">
        <v>253</v>
      </c>
      <c r="U963" s="112"/>
      <c r="V963" s="112"/>
      <c r="W963" s="112">
        <v>17</v>
      </c>
      <c r="X963" s="117" t="s">
        <v>4935</v>
      </c>
      <c r="Y963" s="112"/>
      <c r="Z963" s="112"/>
      <c r="AA963" s="112"/>
      <c r="AB963" s="112">
        <v>164.96</v>
      </c>
      <c r="AC963" s="112"/>
      <c r="AD963" s="112"/>
      <c r="AE963" s="112">
        <v>19</v>
      </c>
      <c r="AF963" s="94" t="s">
        <v>5480</v>
      </c>
      <c r="AG963" s="112">
        <v>870</v>
      </c>
      <c r="AH963" s="112">
        <v>906</v>
      </c>
      <c r="AI963" s="115"/>
      <c r="AJ963" s="115"/>
      <c r="AK963" s="115"/>
      <c r="AL963" s="115">
        <v>8</v>
      </c>
      <c r="AM963" s="115">
        <v>2</v>
      </c>
      <c r="AN963" s="115"/>
      <c r="AO963" s="115">
        <v>6</v>
      </c>
      <c r="AP963" s="115"/>
      <c r="AQ963" s="115">
        <v>365</v>
      </c>
      <c r="AR963" s="115" t="s">
        <v>4932</v>
      </c>
      <c r="AS963" s="115" t="s">
        <v>4932</v>
      </c>
      <c r="AT963" s="115"/>
      <c r="AU963" s="111">
        <v>43860</v>
      </c>
      <c r="AV963" s="109">
        <v>120.16438356164383</v>
      </c>
      <c r="AW963" s="112">
        <v>1500</v>
      </c>
      <c r="AX963" s="112"/>
      <c r="AY963" s="112">
        <v>400</v>
      </c>
      <c r="AZ963" s="112">
        <v>800</v>
      </c>
      <c r="BA963" s="112">
        <v>800</v>
      </c>
      <c r="BB963" s="117">
        <v>25</v>
      </c>
      <c r="BC963" s="117"/>
      <c r="BD963" s="117"/>
      <c r="BE963" s="2002" t="s">
        <v>5444</v>
      </c>
      <c r="BF963" s="109"/>
      <c r="BG963" s="109"/>
      <c r="BH963" s="109"/>
      <c r="BI963" s="109"/>
      <c r="BJ963" s="109"/>
      <c r="BK963" s="117"/>
      <c r="BL963" s="117"/>
      <c r="BM963" s="2002"/>
      <c r="BN963" s="2003"/>
      <c r="BO963" s="115">
        <v>1</v>
      </c>
      <c r="BP963" s="115"/>
      <c r="BQ963" s="115">
        <v>1</v>
      </c>
      <c r="BR963" s="115"/>
      <c r="BS963" s="115"/>
      <c r="BT963" s="115">
        <v>4</v>
      </c>
      <c r="BU963" s="115">
        <v>8</v>
      </c>
      <c r="BV963" s="115"/>
      <c r="BW963" s="115"/>
      <c r="BX963" s="115"/>
      <c r="BY963" s="115"/>
      <c r="BZ963" s="115"/>
      <c r="CA963" s="115"/>
      <c r="CB963" s="115"/>
      <c r="CC963" s="115"/>
    </row>
    <row r="964" spans="1:81" s="106" customFormat="1" ht="16.5" customHeight="1">
      <c r="A964" s="115">
        <v>858</v>
      </c>
      <c r="B964" s="115" t="s">
        <v>4929</v>
      </c>
      <c r="C964" s="115" t="s">
        <v>4928</v>
      </c>
      <c r="D964" s="115" t="s">
        <v>5426</v>
      </c>
      <c r="E964" s="115" t="s">
        <v>5012</v>
      </c>
      <c r="F964" s="115" t="s">
        <v>5479</v>
      </c>
      <c r="G964" s="1967" t="s">
        <v>5478</v>
      </c>
      <c r="H964" s="115" t="s">
        <v>5477</v>
      </c>
      <c r="I964" s="115" t="s">
        <v>20396</v>
      </c>
      <c r="J964" s="115" t="s">
        <v>4921</v>
      </c>
      <c r="K964" s="115" t="s">
        <v>20439</v>
      </c>
      <c r="L964" s="115" t="s">
        <v>5476</v>
      </c>
      <c r="M964" s="259" t="s">
        <v>5475</v>
      </c>
      <c r="N964" s="2001" t="s">
        <v>4917</v>
      </c>
      <c r="O964" s="2001"/>
      <c r="P964" s="2001" t="s">
        <v>4917</v>
      </c>
      <c r="Q964" s="112">
        <v>39789</v>
      </c>
      <c r="R964" s="112">
        <v>7335</v>
      </c>
      <c r="S964" s="112">
        <v>1768</v>
      </c>
      <c r="T964" s="112">
        <v>1037</v>
      </c>
      <c r="U964" s="112" t="s">
        <v>5141</v>
      </c>
      <c r="V964" s="112">
        <v>731</v>
      </c>
      <c r="W964" s="112">
        <v>246</v>
      </c>
      <c r="X964" s="117" t="s">
        <v>4935</v>
      </c>
      <c r="Y964" s="112">
        <v>92</v>
      </c>
      <c r="Z964" s="112"/>
      <c r="AA964" s="112"/>
      <c r="AB964" s="171">
        <v>313</v>
      </c>
      <c r="AC964" s="112"/>
      <c r="AD964" s="112"/>
      <c r="AE964" s="112">
        <v>250</v>
      </c>
      <c r="AF964" s="115" t="s">
        <v>5474</v>
      </c>
      <c r="AG964" s="112">
        <v>515</v>
      </c>
      <c r="AH964" s="112">
        <v>515</v>
      </c>
      <c r="AI964" s="115"/>
      <c r="AJ964" s="115"/>
      <c r="AK964" s="115" t="s">
        <v>5473</v>
      </c>
      <c r="AL964" s="115">
        <v>3</v>
      </c>
      <c r="AM964" s="115"/>
      <c r="AN964" s="115">
        <v>1</v>
      </c>
      <c r="AO964" s="115">
        <v>2</v>
      </c>
      <c r="AP964" s="115"/>
      <c r="AQ964" s="115">
        <v>349</v>
      </c>
      <c r="AR964" s="115" t="s">
        <v>4932</v>
      </c>
      <c r="AS964" s="115" t="s">
        <v>4932</v>
      </c>
      <c r="AT964" s="115"/>
      <c r="AU964" s="170">
        <v>24434</v>
      </c>
      <c r="AV964" s="109">
        <v>70.011461318051573</v>
      </c>
      <c r="AW964" s="112">
        <v>3000</v>
      </c>
      <c r="AX964" s="112"/>
      <c r="AY964" s="112">
        <v>2000</v>
      </c>
      <c r="AZ964" s="112">
        <v>2000</v>
      </c>
      <c r="BA964" s="112">
        <v>2000</v>
      </c>
      <c r="BB964" s="117">
        <v>20</v>
      </c>
      <c r="BC964" s="117"/>
      <c r="BD964" s="2002"/>
      <c r="BE964" s="2002" t="s">
        <v>5472</v>
      </c>
      <c r="BF964" s="109"/>
      <c r="BG964" s="109"/>
      <c r="BH964" s="109"/>
      <c r="BI964" s="109"/>
      <c r="BJ964" s="109"/>
      <c r="BK964" s="117"/>
      <c r="BL964" s="117"/>
      <c r="BM964" s="2002"/>
      <c r="BN964" s="2003" t="s">
        <v>4908</v>
      </c>
      <c r="BO964" s="115">
        <v>1</v>
      </c>
      <c r="BP964" s="115"/>
      <c r="BQ964" s="115">
        <v>1</v>
      </c>
      <c r="BR964" s="115">
        <v>1</v>
      </c>
      <c r="BS964" s="115"/>
      <c r="BT964" s="115">
        <v>9</v>
      </c>
      <c r="BU964" s="115">
        <v>6</v>
      </c>
      <c r="BV964" s="115">
        <v>3</v>
      </c>
      <c r="BW964" s="115"/>
      <c r="BX964" s="115"/>
      <c r="BY964" s="115"/>
      <c r="BZ964" s="115"/>
      <c r="CA964" s="115"/>
      <c r="CB964" s="115"/>
      <c r="CC964" s="115"/>
    </row>
    <row r="965" spans="1:81" s="106" customFormat="1" ht="16.5" customHeight="1">
      <c r="A965" s="115">
        <v>859</v>
      </c>
      <c r="B965" s="115" t="s">
        <v>4929</v>
      </c>
      <c r="C965" s="115" t="s">
        <v>4928</v>
      </c>
      <c r="D965" s="115" t="s">
        <v>5426</v>
      </c>
      <c r="E965" s="115" t="s">
        <v>4944</v>
      </c>
      <c r="F965" s="115" t="s">
        <v>5471</v>
      </c>
      <c r="G965" s="1967" t="s">
        <v>5470</v>
      </c>
      <c r="H965" s="115" t="s">
        <v>5469</v>
      </c>
      <c r="I965" s="115" t="s">
        <v>5468</v>
      </c>
      <c r="J965" s="115" t="s">
        <v>4921</v>
      </c>
      <c r="K965" s="2013" t="s">
        <v>20460</v>
      </c>
      <c r="L965" s="2013" t="s">
        <v>5467</v>
      </c>
      <c r="M965" s="2489" t="s">
        <v>5466</v>
      </c>
      <c r="N965" s="2001" t="s">
        <v>4917</v>
      </c>
      <c r="O965" s="2001"/>
      <c r="P965" s="2001" t="s">
        <v>4917</v>
      </c>
      <c r="Q965" s="112">
        <v>31515</v>
      </c>
      <c r="R965" s="112">
        <v>7209.58</v>
      </c>
      <c r="S965" s="112">
        <v>3594</v>
      </c>
      <c r="T965" s="112">
        <v>3383</v>
      </c>
      <c r="U965" s="112" t="s">
        <v>5141</v>
      </c>
      <c r="V965" s="112">
        <v>211</v>
      </c>
      <c r="W965" s="112">
        <v>711</v>
      </c>
      <c r="X965" s="117" t="s">
        <v>4935</v>
      </c>
      <c r="Y965" s="112">
        <v>83</v>
      </c>
      <c r="Z965" s="112">
        <v>36</v>
      </c>
      <c r="AA965" s="112">
        <v>11793</v>
      </c>
      <c r="AB965" s="112">
        <v>111</v>
      </c>
      <c r="AC965" s="112">
        <v>70</v>
      </c>
      <c r="AD965" s="112"/>
      <c r="AE965" s="112">
        <v>63</v>
      </c>
      <c r="AF965" s="94" t="s">
        <v>5465</v>
      </c>
      <c r="AG965" s="112">
        <v>37999</v>
      </c>
      <c r="AH965" s="112">
        <v>37999</v>
      </c>
      <c r="AI965" s="115" t="s">
        <v>5464</v>
      </c>
      <c r="AJ965" s="115" t="s">
        <v>5463</v>
      </c>
      <c r="AK965" s="115" t="s">
        <v>5415</v>
      </c>
      <c r="AL965" s="115">
        <v>7</v>
      </c>
      <c r="AM965" s="115">
        <v>3</v>
      </c>
      <c r="AN965" s="115">
        <v>3</v>
      </c>
      <c r="AO965" s="115">
        <v>1</v>
      </c>
      <c r="AP965" s="115"/>
      <c r="AQ965" s="115">
        <v>197</v>
      </c>
      <c r="AR965" s="94" t="s">
        <v>5269</v>
      </c>
      <c r="AS965" s="115" t="s">
        <v>5462</v>
      </c>
      <c r="AT965" s="115" t="s">
        <v>5461</v>
      </c>
      <c r="AU965" s="111">
        <v>80385</v>
      </c>
      <c r="AV965" s="109">
        <v>408.04568527918781</v>
      </c>
      <c r="AW965" s="112">
        <v>2000</v>
      </c>
      <c r="AX965" s="112"/>
      <c r="AY965" s="112"/>
      <c r="AZ965" s="112">
        <v>1000</v>
      </c>
      <c r="BA965" s="112">
        <v>1000</v>
      </c>
      <c r="BB965" s="117">
        <v>20</v>
      </c>
      <c r="BC965" s="117">
        <v>50</v>
      </c>
      <c r="BD965" s="117" t="s">
        <v>5116</v>
      </c>
      <c r="BE965" s="2002" t="s">
        <v>5459</v>
      </c>
      <c r="BF965" s="109">
        <v>2000</v>
      </c>
      <c r="BG965" s="109" t="s">
        <v>4936</v>
      </c>
      <c r="BH965" s="109" t="s">
        <v>4936</v>
      </c>
      <c r="BI965" s="109">
        <v>1000</v>
      </c>
      <c r="BJ965" s="109">
        <v>1000</v>
      </c>
      <c r="BK965" s="117">
        <v>20</v>
      </c>
      <c r="BL965" s="117">
        <v>50</v>
      </c>
      <c r="BM965" s="117" t="s">
        <v>5460</v>
      </c>
      <c r="BN965" s="2003" t="s">
        <v>5459</v>
      </c>
      <c r="BO965" s="115">
        <v>6</v>
      </c>
      <c r="BP965" s="115">
        <v>1</v>
      </c>
      <c r="BQ965" s="115">
        <v>5</v>
      </c>
      <c r="BR965" s="115"/>
      <c r="BS965" s="115">
        <v>2</v>
      </c>
      <c r="BT965" s="115"/>
      <c r="BU965" s="115">
        <v>7</v>
      </c>
      <c r="BV965" s="115">
        <v>15</v>
      </c>
      <c r="BW965" s="115"/>
      <c r="BX965" s="115"/>
      <c r="BY965" s="115"/>
      <c r="BZ965" s="115"/>
      <c r="CA965" s="115"/>
      <c r="CB965" s="115"/>
      <c r="CC965" s="115"/>
    </row>
    <row r="966" spans="1:81" s="106" customFormat="1" ht="16.5" customHeight="1">
      <c r="A966" s="115">
        <v>860</v>
      </c>
      <c r="B966" s="115" t="s">
        <v>4929</v>
      </c>
      <c r="C966" s="115" t="s">
        <v>4928</v>
      </c>
      <c r="D966" s="115" t="s">
        <v>5426</v>
      </c>
      <c r="E966" s="115" t="s">
        <v>5012</v>
      </c>
      <c r="F966" s="115" t="s">
        <v>5458</v>
      </c>
      <c r="G966" s="1967" t="s">
        <v>5457</v>
      </c>
      <c r="H966" s="115" t="s">
        <v>5456</v>
      </c>
      <c r="I966" s="115" t="s">
        <v>5455</v>
      </c>
      <c r="J966" s="115" t="s">
        <v>4921</v>
      </c>
      <c r="K966" s="2013" t="s">
        <v>5454</v>
      </c>
      <c r="L966" s="2013" t="s">
        <v>5453</v>
      </c>
      <c r="M966" s="94" t="s">
        <v>5452</v>
      </c>
      <c r="N966" s="2001" t="s">
        <v>4917</v>
      </c>
      <c r="O966" s="2001"/>
      <c r="P966" s="2001" t="s">
        <v>4917</v>
      </c>
      <c r="Q966" s="112">
        <v>58490</v>
      </c>
      <c r="R966" s="112">
        <v>1952</v>
      </c>
      <c r="S966" s="112">
        <v>615</v>
      </c>
      <c r="T966" s="112">
        <v>615</v>
      </c>
      <c r="U966" s="112" t="s">
        <v>4916</v>
      </c>
      <c r="V966" s="112"/>
      <c r="W966" s="112">
        <v>43</v>
      </c>
      <c r="X966" s="117" t="s">
        <v>4935</v>
      </c>
      <c r="Y966" s="112">
        <v>350</v>
      </c>
      <c r="Z966" s="112">
        <v>43</v>
      </c>
      <c r="AA966" s="112">
        <v>2138</v>
      </c>
      <c r="AB966" s="112">
        <v>50</v>
      </c>
      <c r="AC966" s="112"/>
      <c r="AD966" s="112"/>
      <c r="AE966" s="112">
        <v>92</v>
      </c>
      <c r="AF966" s="94" t="s">
        <v>5451</v>
      </c>
      <c r="AG966" s="112">
        <v>523</v>
      </c>
      <c r="AH966" s="112">
        <v>1483</v>
      </c>
      <c r="AI966" s="115"/>
      <c r="AJ966" s="115"/>
      <c r="AK966" s="115" t="s">
        <v>5415</v>
      </c>
      <c r="AL966" s="115">
        <v>7</v>
      </c>
      <c r="AM966" s="115"/>
      <c r="AN966" s="115">
        <v>3</v>
      </c>
      <c r="AO966" s="115">
        <v>4</v>
      </c>
      <c r="AP966" s="115"/>
      <c r="AQ966" s="115">
        <v>358</v>
      </c>
      <c r="AR966" s="115" t="s">
        <v>4932</v>
      </c>
      <c r="AS966" s="115" t="s">
        <v>4932</v>
      </c>
      <c r="AT966" s="115" t="s">
        <v>5445</v>
      </c>
      <c r="AU966" s="111">
        <v>66369</v>
      </c>
      <c r="AV966" s="109">
        <v>185.38826815642457</v>
      </c>
      <c r="AW966" s="112"/>
      <c r="AX966" s="112"/>
      <c r="AY966" s="112"/>
      <c r="AZ966" s="112"/>
      <c r="BA966" s="112"/>
      <c r="BB966" s="117"/>
      <c r="BC966" s="117"/>
      <c r="BD966" s="117"/>
      <c r="BE966" s="2002" t="s">
        <v>4908</v>
      </c>
      <c r="BF966" s="109"/>
      <c r="BG966" s="109"/>
      <c r="BH966" s="109"/>
      <c r="BI966" s="109"/>
      <c r="BJ966" s="109"/>
      <c r="BK966" s="117"/>
      <c r="BL966" s="117"/>
      <c r="BM966" s="2002"/>
      <c r="BN966" s="2003" t="s">
        <v>4908</v>
      </c>
      <c r="BO966" s="115"/>
      <c r="BP966" s="115"/>
      <c r="BQ966" s="115"/>
      <c r="BR966" s="115">
        <v>1</v>
      </c>
      <c r="BS966" s="115"/>
      <c r="BT966" s="115">
        <v>2</v>
      </c>
      <c r="BU966" s="115">
        <v>1</v>
      </c>
      <c r="BV966" s="115">
        <v>3</v>
      </c>
      <c r="BW966" s="115"/>
      <c r="BX966" s="115"/>
      <c r="BY966" s="115"/>
      <c r="BZ966" s="115"/>
      <c r="CA966" s="115"/>
      <c r="CB966" s="115"/>
      <c r="CC966" s="115"/>
    </row>
    <row r="967" spans="1:81" s="106" customFormat="1" ht="16.5" customHeight="1">
      <c r="A967" s="115">
        <v>861</v>
      </c>
      <c r="B967" s="490" t="s">
        <v>4929</v>
      </c>
      <c r="C967" s="490" t="s">
        <v>4946</v>
      </c>
      <c r="D967" s="490" t="s">
        <v>5426</v>
      </c>
      <c r="E967" s="490" t="s">
        <v>5429</v>
      </c>
      <c r="F967" s="490" t="s">
        <v>5450</v>
      </c>
      <c r="G967" s="1967" t="s">
        <v>5449</v>
      </c>
      <c r="H967" s="490" t="s">
        <v>5448</v>
      </c>
      <c r="I967" s="115" t="s">
        <v>5447</v>
      </c>
      <c r="J967" s="115" t="s">
        <v>4917</v>
      </c>
      <c r="K967" s="2013" t="s">
        <v>5429</v>
      </c>
      <c r="L967" s="2013" t="s">
        <v>5429</v>
      </c>
      <c r="M967" s="2490"/>
      <c r="N967" s="2001" t="s">
        <v>4917</v>
      </c>
      <c r="O967" s="2001"/>
      <c r="P967" s="2001" t="s">
        <v>4917</v>
      </c>
      <c r="Q967" s="112">
        <v>5763</v>
      </c>
      <c r="R967" s="112">
        <v>4220</v>
      </c>
      <c r="S967" s="112">
        <v>281</v>
      </c>
      <c r="T967" s="112">
        <v>281</v>
      </c>
      <c r="U967" s="112"/>
      <c r="V967" s="112"/>
      <c r="W967" s="112"/>
      <c r="X967" s="117"/>
      <c r="Y967" s="112"/>
      <c r="Z967" s="112">
        <v>154</v>
      </c>
      <c r="AA967" s="112">
        <v>1379</v>
      </c>
      <c r="AB967" s="112">
        <v>28</v>
      </c>
      <c r="AC967" s="112"/>
      <c r="AD967" s="112"/>
      <c r="AE967" s="112"/>
      <c r="AF967" s="186" t="s">
        <v>5446</v>
      </c>
      <c r="AG967" s="169"/>
      <c r="AH967" s="112">
        <v>3151</v>
      </c>
      <c r="AI967" s="94"/>
      <c r="AJ967" s="115"/>
      <c r="AK967" s="94"/>
      <c r="AL967" s="94"/>
      <c r="AM967" s="94"/>
      <c r="AN967" s="94"/>
      <c r="AO967" s="94"/>
      <c r="AP967" s="94"/>
      <c r="AQ967" s="186">
        <v>263</v>
      </c>
      <c r="AR967" s="94" t="s">
        <v>4932</v>
      </c>
      <c r="AS967" s="94" t="s">
        <v>4932</v>
      </c>
      <c r="AT967" s="115" t="s">
        <v>5445</v>
      </c>
      <c r="AU967" s="111">
        <v>1811</v>
      </c>
      <c r="AV967" s="109">
        <v>6.8859315589353614</v>
      </c>
      <c r="AW967" s="112">
        <v>1000</v>
      </c>
      <c r="AX967" s="112"/>
      <c r="AY967" s="112">
        <v>600</v>
      </c>
      <c r="AZ967" s="112">
        <v>600</v>
      </c>
      <c r="BA967" s="112">
        <v>600</v>
      </c>
      <c r="BB967" s="117">
        <v>30</v>
      </c>
      <c r="BC967" s="117"/>
      <c r="BD967" s="117"/>
      <c r="BE967" s="2002" t="s">
        <v>5444</v>
      </c>
      <c r="BF967" s="109"/>
      <c r="BG967" s="109"/>
      <c r="BH967" s="109"/>
      <c r="BI967" s="109"/>
      <c r="BJ967" s="109"/>
      <c r="BK967" s="117"/>
      <c r="BL967" s="117"/>
      <c r="BM967" s="2002"/>
      <c r="BN967" s="2003"/>
      <c r="BO967" s="94"/>
      <c r="BP967" s="94"/>
      <c r="BQ967" s="94"/>
      <c r="BR967" s="94"/>
      <c r="BS967" s="94"/>
      <c r="BT967" s="94">
        <v>1</v>
      </c>
      <c r="BU967" s="94">
        <v>1</v>
      </c>
      <c r="BV967" s="94"/>
      <c r="BW967" s="94"/>
      <c r="BX967" s="94"/>
      <c r="BY967" s="115"/>
      <c r="BZ967" s="115"/>
      <c r="CA967" s="115"/>
      <c r="CB967" s="115"/>
      <c r="CC967" s="115"/>
    </row>
    <row r="968" spans="1:81" s="106" customFormat="1" ht="16.5" customHeight="1">
      <c r="A968" s="115">
        <v>862</v>
      </c>
      <c r="B968" s="115" t="s">
        <v>4929</v>
      </c>
      <c r="C968" s="115" t="s">
        <v>4928</v>
      </c>
      <c r="D968" s="115" t="s">
        <v>5426</v>
      </c>
      <c r="E968" s="115" t="s">
        <v>4944</v>
      </c>
      <c r="F968" s="115" t="s">
        <v>5443</v>
      </c>
      <c r="G968" s="1967" t="s">
        <v>5442</v>
      </c>
      <c r="H968" s="115" t="s">
        <v>5441</v>
      </c>
      <c r="I968" s="115" t="s">
        <v>20397</v>
      </c>
      <c r="J968" s="115" t="s">
        <v>4921</v>
      </c>
      <c r="K968" s="2013" t="s">
        <v>5440</v>
      </c>
      <c r="L968" s="2013" t="s">
        <v>5439</v>
      </c>
      <c r="M968" s="2005" t="s">
        <v>5438</v>
      </c>
      <c r="N968" s="2001" t="s">
        <v>4917</v>
      </c>
      <c r="O968" s="2001"/>
      <c r="P968" s="2001" t="s">
        <v>4917</v>
      </c>
      <c r="Q968" s="112">
        <v>50248</v>
      </c>
      <c r="R968" s="112">
        <v>2001</v>
      </c>
      <c r="S968" s="112">
        <v>583</v>
      </c>
      <c r="T968" s="112">
        <v>583</v>
      </c>
      <c r="U968" s="112" t="s">
        <v>5141</v>
      </c>
      <c r="V968" s="112"/>
      <c r="W968" s="112">
        <v>83</v>
      </c>
      <c r="X968" s="117" t="s">
        <v>4935</v>
      </c>
      <c r="Y968" s="112">
        <v>131</v>
      </c>
      <c r="Z968" s="112"/>
      <c r="AA968" s="112"/>
      <c r="AB968" s="112">
        <v>81</v>
      </c>
      <c r="AC968" s="112"/>
      <c r="AD968" s="112"/>
      <c r="AE968" s="112">
        <v>183</v>
      </c>
      <c r="AF968" s="94" t="s">
        <v>5437</v>
      </c>
      <c r="AG968" s="112">
        <v>436</v>
      </c>
      <c r="AH968" s="112">
        <v>929</v>
      </c>
      <c r="AI968" s="115"/>
      <c r="AJ968" s="115"/>
      <c r="AK968" s="115" t="s">
        <v>5436</v>
      </c>
      <c r="AL968" s="115">
        <v>2</v>
      </c>
      <c r="AM968" s="115"/>
      <c r="AN968" s="115"/>
      <c r="AO968" s="115">
        <v>2</v>
      </c>
      <c r="AP968" s="115"/>
      <c r="AQ968" s="115">
        <v>213</v>
      </c>
      <c r="AR968" s="115" t="s">
        <v>5435</v>
      </c>
      <c r="AS968" s="115" t="s">
        <v>5435</v>
      </c>
      <c r="AT968" s="115" t="s">
        <v>5434</v>
      </c>
      <c r="AU968" s="111">
        <v>2468</v>
      </c>
      <c r="AV968" s="109">
        <v>11.586854460093896</v>
      </c>
      <c r="AW968" s="112"/>
      <c r="AX968" s="112"/>
      <c r="AY968" s="112"/>
      <c r="AZ968" s="112"/>
      <c r="BA968" s="112"/>
      <c r="BB968" s="117"/>
      <c r="BC968" s="117"/>
      <c r="BD968" s="117"/>
      <c r="BE968" s="2002"/>
      <c r="BF968" s="109"/>
      <c r="BG968" s="109"/>
      <c r="BH968" s="109"/>
      <c r="BI968" s="109"/>
      <c r="BJ968" s="109"/>
      <c r="BK968" s="117"/>
      <c r="BL968" s="117"/>
      <c r="BM968" s="2002"/>
      <c r="BN968" s="2003"/>
      <c r="BO968" s="115">
        <v>1</v>
      </c>
      <c r="BP968" s="115"/>
      <c r="BQ968" s="115">
        <v>1</v>
      </c>
      <c r="BR968" s="115">
        <v>2</v>
      </c>
      <c r="BS968" s="115"/>
      <c r="BT968" s="115"/>
      <c r="BU968" s="115"/>
      <c r="BV968" s="115"/>
      <c r="BW968" s="115"/>
      <c r="BX968" s="115"/>
      <c r="BY968" s="115"/>
      <c r="BZ968" s="115"/>
      <c r="CA968" s="115"/>
      <c r="CB968" s="115"/>
      <c r="CC968" s="115"/>
    </row>
    <row r="969" spans="1:81" s="106" customFormat="1" ht="16.5" customHeight="1">
      <c r="A969" s="115">
        <v>863</v>
      </c>
      <c r="B969" s="490" t="s">
        <v>4929</v>
      </c>
      <c r="C969" s="490" t="s">
        <v>4928</v>
      </c>
      <c r="D969" s="490" t="s">
        <v>5426</v>
      </c>
      <c r="E969" s="490" t="s">
        <v>5429</v>
      </c>
      <c r="F969" s="490" t="s">
        <v>5433</v>
      </c>
      <c r="G969" s="1967" t="s">
        <v>5432</v>
      </c>
      <c r="H969" s="490" t="s">
        <v>5431</v>
      </c>
      <c r="I969" s="490" t="s">
        <v>5430</v>
      </c>
      <c r="J969" s="115" t="s">
        <v>4953</v>
      </c>
      <c r="K969" s="490" t="s">
        <v>5429</v>
      </c>
      <c r="L969" s="2013" t="s">
        <v>5429</v>
      </c>
      <c r="M969" s="2490" t="s">
        <v>5428</v>
      </c>
      <c r="N969" s="2001" t="s">
        <v>4917</v>
      </c>
      <c r="O969" s="117"/>
      <c r="P969" s="2001" t="s">
        <v>4917</v>
      </c>
      <c r="Q969" s="112">
        <v>1100559</v>
      </c>
      <c r="R969" s="112">
        <v>563</v>
      </c>
      <c r="S969" s="112">
        <f>SUM(T969,V969)</f>
        <v>388</v>
      </c>
      <c r="T969" s="112">
        <v>194</v>
      </c>
      <c r="U969" s="112"/>
      <c r="V969" s="112">
        <v>194</v>
      </c>
      <c r="W969" s="112">
        <v>194</v>
      </c>
      <c r="X969" s="117" t="s">
        <v>4935</v>
      </c>
      <c r="Y969" s="112"/>
      <c r="Z969" s="112"/>
      <c r="AA969" s="112"/>
      <c r="AB969" s="112">
        <v>66</v>
      </c>
      <c r="AC969" s="112"/>
      <c r="AD969" s="112"/>
      <c r="AE969" s="112">
        <v>55</v>
      </c>
      <c r="AF969" s="115" t="s">
        <v>5427</v>
      </c>
      <c r="AG969" s="112"/>
      <c r="AH969" s="112">
        <v>10</v>
      </c>
      <c r="AI969" s="94"/>
      <c r="AJ969" s="115"/>
      <c r="AK969" s="94"/>
      <c r="AL969" s="94"/>
      <c r="AM969" s="94"/>
      <c r="AN969" s="94"/>
      <c r="AO969" s="94"/>
      <c r="AP969" s="94"/>
      <c r="AQ969" s="94">
        <v>365</v>
      </c>
      <c r="AR969" s="94" t="s">
        <v>4932</v>
      </c>
      <c r="AS969" s="94" t="s">
        <v>4932</v>
      </c>
      <c r="AT969" s="115"/>
      <c r="AU969" s="111">
        <v>86242</v>
      </c>
      <c r="AV969" s="109">
        <v>236.27945205479452</v>
      </c>
      <c r="AW969" s="112"/>
      <c r="AX969" s="112"/>
      <c r="AY969" s="112"/>
      <c r="AZ969" s="112"/>
      <c r="BA969" s="112"/>
      <c r="BB969" s="117"/>
      <c r="BC969" s="117"/>
      <c r="BD969" s="117"/>
      <c r="BE969" s="2002" t="s">
        <v>4908</v>
      </c>
      <c r="BF969" s="109"/>
      <c r="BG969" s="109"/>
      <c r="BH969" s="109"/>
      <c r="BI969" s="109"/>
      <c r="BJ969" s="109"/>
      <c r="BK969" s="117"/>
      <c r="BL969" s="117"/>
      <c r="BM969" s="2002"/>
      <c r="BN969" s="2003"/>
      <c r="BO969" s="94"/>
      <c r="BP969" s="94"/>
      <c r="BQ969" s="94"/>
      <c r="BR969" s="94"/>
      <c r="BS969" s="94"/>
      <c r="BT969" s="94">
        <v>4</v>
      </c>
      <c r="BU969" s="94">
        <v>4</v>
      </c>
      <c r="BV969" s="94"/>
      <c r="BW969" s="94"/>
      <c r="BX969" s="94"/>
      <c r="BY969" s="115"/>
      <c r="BZ969" s="115"/>
      <c r="CA969" s="115"/>
      <c r="CB969" s="115"/>
      <c r="CC969" s="115"/>
    </row>
    <row r="970" spans="1:81" s="106" customFormat="1" ht="16.5" customHeight="1">
      <c r="A970" s="115">
        <v>864</v>
      </c>
      <c r="B970" s="115" t="s">
        <v>4929</v>
      </c>
      <c r="C970" s="115" t="s">
        <v>4928</v>
      </c>
      <c r="D970" s="115" t="s">
        <v>5426</v>
      </c>
      <c r="E970" s="115" t="s">
        <v>4944</v>
      </c>
      <c r="F970" s="115" t="s">
        <v>5425</v>
      </c>
      <c r="G970" s="1967" t="s">
        <v>5424</v>
      </c>
      <c r="H970" s="115" t="s">
        <v>5423</v>
      </c>
      <c r="I970" s="115" t="s">
        <v>5422</v>
      </c>
      <c r="J970" s="115" t="s">
        <v>4921</v>
      </c>
      <c r="K970" s="2013" t="s">
        <v>5421</v>
      </c>
      <c r="L970" s="2013" t="s">
        <v>5420</v>
      </c>
      <c r="M970" s="2005" t="s">
        <v>5419</v>
      </c>
      <c r="N970" s="2001" t="s">
        <v>4917</v>
      </c>
      <c r="O970" s="2001"/>
      <c r="P970" s="2001" t="s">
        <v>4917</v>
      </c>
      <c r="Q970" s="112">
        <v>62908</v>
      </c>
      <c r="R970" s="112">
        <v>4589</v>
      </c>
      <c r="S970" s="112">
        <v>1050</v>
      </c>
      <c r="T970" s="112">
        <v>1050</v>
      </c>
      <c r="U970" s="112" t="s">
        <v>5141</v>
      </c>
      <c r="V970" s="112"/>
      <c r="W970" s="112">
        <v>430</v>
      </c>
      <c r="X970" s="117" t="s">
        <v>4935</v>
      </c>
      <c r="Y970" s="112">
        <v>471</v>
      </c>
      <c r="Z970" s="112">
        <v>40</v>
      </c>
      <c r="AA970" s="112">
        <v>2427</v>
      </c>
      <c r="AB970" s="112">
        <v>136</v>
      </c>
      <c r="AC970" s="112">
        <v>40</v>
      </c>
      <c r="AD970" s="112"/>
      <c r="AE970" s="112">
        <v>110</v>
      </c>
      <c r="AF970" s="116" t="s">
        <v>5418</v>
      </c>
      <c r="AG970" s="112">
        <v>2428</v>
      </c>
      <c r="AH970" s="112">
        <v>4041</v>
      </c>
      <c r="AI970" s="115" t="s">
        <v>5417</v>
      </c>
      <c r="AJ970" s="115" t="s">
        <v>5416</v>
      </c>
      <c r="AK970" s="115" t="s">
        <v>5415</v>
      </c>
      <c r="AL970" s="115">
        <v>5</v>
      </c>
      <c r="AM970" s="115"/>
      <c r="AN970" s="115">
        <v>1</v>
      </c>
      <c r="AO970" s="115">
        <v>3</v>
      </c>
      <c r="AP970" s="115">
        <v>1</v>
      </c>
      <c r="AQ970" s="115">
        <v>310</v>
      </c>
      <c r="AR970" s="94" t="s">
        <v>4932</v>
      </c>
      <c r="AS970" s="94" t="s">
        <v>4932</v>
      </c>
      <c r="AT970" s="115" t="s">
        <v>5414</v>
      </c>
      <c r="AU970" s="111">
        <v>46552</v>
      </c>
      <c r="AV970" s="109">
        <v>150.16774193548386</v>
      </c>
      <c r="AW970" s="112">
        <v>1100</v>
      </c>
      <c r="AX970" s="112"/>
      <c r="AY970" s="112"/>
      <c r="AZ970" s="112">
        <v>500</v>
      </c>
      <c r="BA970" s="112" t="s">
        <v>5413</v>
      </c>
      <c r="BB970" s="117" t="s">
        <v>5412</v>
      </c>
      <c r="BC970" s="117" t="s">
        <v>5411</v>
      </c>
      <c r="BD970" s="117"/>
      <c r="BE970" s="2002" t="s">
        <v>5410</v>
      </c>
      <c r="BF970" s="109"/>
      <c r="BG970" s="109"/>
      <c r="BH970" s="109"/>
      <c r="BI970" s="109"/>
      <c r="BJ970" s="109"/>
      <c r="BK970" s="117"/>
      <c r="BL970" s="117"/>
      <c r="BM970" s="2002"/>
      <c r="BN970" s="2003"/>
      <c r="BO970" s="115">
        <v>2</v>
      </c>
      <c r="BP970" s="115">
        <v>1</v>
      </c>
      <c r="BQ970" s="115">
        <v>1</v>
      </c>
      <c r="BR970" s="115"/>
      <c r="BS970" s="115"/>
      <c r="BT970" s="115">
        <v>2</v>
      </c>
      <c r="BU970" s="115">
        <v>8</v>
      </c>
      <c r="BV970" s="115"/>
      <c r="BW970" s="115"/>
      <c r="BX970" s="115"/>
      <c r="BY970" s="115"/>
      <c r="BZ970" s="115"/>
      <c r="CA970" s="115"/>
      <c r="CB970" s="115"/>
      <c r="CC970" s="115"/>
    </row>
    <row r="971" spans="1:81" s="2049" customFormat="1" ht="16.5" customHeight="1">
      <c r="A971" s="2132"/>
      <c r="B971" s="167" t="s">
        <v>5409</v>
      </c>
      <c r="C971" s="2133"/>
      <c r="D971" s="2133">
        <v>16</v>
      </c>
      <c r="E971" s="2134"/>
      <c r="F971" s="161"/>
      <c r="G971" s="2486"/>
      <c r="H971" s="161"/>
      <c r="I971" s="161"/>
      <c r="J971" s="161"/>
      <c r="K971" s="161"/>
      <c r="L971" s="161"/>
      <c r="M971" s="2141"/>
      <c r="N971" s="2487"/>
      <c r="O971" s="2487"/>
      <c r="P971" s="2487"/>
      <c r="Q971" s="160"/>
      <c r="R971" s="160"/>
      <c r="S971" s="160"/>
      <c r="T971" s="160"/>
      <c r="U971" s="160"/>
      <c r="V971" s="160"/>
      <c r="W971" s="160"/>
      <c r="X971" s="162"/>
      <c r="Y971" s="160"/>
      <c r="Z971" s="160"/>
      <c r="AA971" s="160"/>
      <c r="AB971" s="160"/>
      <c r="AC971" s="160"/>
      <c r="AD971" s="160"/>
      <c r="AE971" s="160"/>
      <c r="AF971" s="161"/>
      <c r="AG971" s="160"/>
      <c r="AH971" s="160"/>
      <c r="AI971" s="162"/>
      <c r="AJ971" s="162"/>
      <c r="AK971" s="161"/>
      <c r="AL971" s="161"/>
      <c r="AM971" s="161"/>
      <c r="AN971" s="161"/>
      <c r="AO971" s="161"/>
      <c r="AP971" s="161"/>
      <c r="AQ971" s="161"/>
      <c r="AR971" s="161"/>
      <c r="AS971" s="161"/>
      <c r="AT971" s="161"/>
      <c r="AU971" s="160"/>
      <c r="AV971" s="160"/>
      <c r="AW971" s="160"/>
      <c r="AX971" s="160"/>
      <c r="AY971" s="160"/>
      <c r="AZ971" s="160"/>
      <c r="BA971" s="160"/>
      <c r="BB971" s="162"/>
      <c r="BC971" s="162"/>
      <c r="BD971" s="162"/>
      <c r="BE971" s="2239"/>
      <c r="BF971" s="158"/>
      <c r="BG971" s="158"/>
      <c r="BH971" s="158"/>
      <c r="BI971" s="158"/>
      <c r="BJ971" s="158"/>
      <c r="BK971" s="162"/>
      <c r="BL971" s="162"/>
      <c r="BM971" s="162"/>
      <c r="BN971" s="2240"/>
      <c r="BO971" s="161"/>
      <c r="BP971" s="161"/>
      <c r="BQ971" s="161"/>
      <c r="BR971" s="161"/>
      <c r="BS971" s="161"/>
      <c r="BT971" s="161"/>
      <c r="BU971" s="161"/>
      <c r="BV971" s="161"/>
      <c r="BW971" s="161"/>
      <c r="BX971" s="161"/>
      <c r="BY971" s="161"/>
      <c r="BZ971" s="161"/>
      <c r="CA971" s="161"/>
      <c r="CB971" s="161"/>
      <c r="CC971" s="161"/>
    </row>
    <row r="972" spans="1:81" s="106" customFormat="1" ht="16.5" customHeight="1">
      <c r="A972" s="115">
        <v>865</v>
      </c>
      <c r="B972" s="94" t="s">
        <v>3069</v>
      </c>
      <c r="C972" s="94" t="s">
        <v>3079</v>
      </c>
      <c r="D972" s="94" t="s">
        <v>140</v>
      </c>
      <c r="E972" s="94" t="s">
        <v>4944</v>
      </c>
      <c r="F972" s="94" t="s">
        <v>5408</v>
      </c>
      <c r="G972" s="2273" t="s">
        <v>5407</v>
      </c>
      <c r="H972" s="94" t="s">
        <v>5406</v>
      </c>
      <c r="I972" s="94" t="s">
        <v>5405</v>
      </c>
      <c r="J972" s="115" t="s">
        <v>4921</v>
      </c>
      <c r="K972" s="94" t="s">
        <v>5404</v>
      </c>
      <c r="L972" s="94" t="s">
        <v>5403</v>
      </c>
      <c r="M972" s="2000" t="s">
        <v>5402</v>
      </c>
      <c r="N972" s="94" t="s">
        <v>4917</v>
      </c>
      <c r="O972" s="94"/>
      <c r="P972" s="94" t="s">
        <v>4917</v>
      </c>
      <c r="Q972" s="112">
        <v>3014</v>
      </c>
      <c r="R972" s="112">
        <v>2181</v>
      </c>
      <c r="S972" s="112">
        <v>1040</v>
      </c>
      <c r="T972" s="112">
        <v>1040</v>
      </c>
      <c r="U972" s="112"/>
      <c r="V972" s="112"/>
      <c r="W972" s="112">
        <v>46</v>
      </c>
      <c r="X972" s="117" t="s">
        <v>5401</v>
      </c>
      <c r="Y972" s="112"/>
      <c r="Z972" s="112"/>
      <c r="AA972" s="112"/>
      <c r="AB972" s="112">
        <v>96</v>
      </c>
      <c r="AC972" s="112"/>
      <c r="AD972" s="112"/>
      <c r="AE972" s="112">
        <v>66</v>
      </c>
      <c r="AF972" s="117" t="s">
        <v>5400</v>
      </c>
      <c r="AG972" s="112">
        <v>1182</v>
      </c>
      <c r="AH972" s="112">
        <v>421</v>
      </c>
      <c r="AI972" s="94"/>
      <c r="AJ972" s="94"/>
      <c r="AK972" s="94"/>
      <c r="AL972" s="94">
        <v>4</v>
      </c>
      <c r="AM972" s="94"/>
      <c r="AN972" s="94">
        <v>2</v>
      </c>
      <c r="AO972" s="94">
        <v>2</v>
      </c>
      <c r="AP972" s="94"/>
      <c r="AQ972" s="94">
        <v>365</v>
      </c>
      <c r="AR972" s="94" t="s">
        <v>5399</v>
      </c>
      <c r="AS972" s="94" t="s">
        <v>5399</v>
      </c>
      <c r="AT972" s="117" t="s">
        <v>4931</v>
      </c>
      <c r="AU972" s="111">
        <v>415610</v>
      </c>
      <c r="AV972" s="109">
        <v>1138.6575342465753</v>
      </c>
      <c r="AW972" s="112">
        <v>18000</v>
      </c>
      <c r="AX972" s="112">
        <v>12000</v>
      </c>
      <c r="AY972" s="112">
        <v>12000</v>
      </c>
      <c r="AZ972" s="112">
        <v>15000</v>
      </c>
      <c r="BA972" s="112">
        <v>18000</v>
      </c>
      <c r="BB972" s="94">
        <v>20</v>
      </c>
      <c r="BC972" s="94" t="s">
        <v>5398</v>
      </c>
      <c r="BD972" s="117" t="s">
        <v>5397</v>
      </c>
      <c r="BE972" s="117" t="s">
        <v>5396</v>
      </c>
      <c r="BF972" s="109" t="s">
        <v>4999</v>
      </c>
      <c r="BG972" s="109"/>
      <c r="BH972" s="109"/>
      <c r="BI972" s="109"/>
      <c r="BJ972" s="109"/>
      <c r="BK972" s="94"/>
      <c r="BL972" s="94"/>
      <c r="BM972" s="94"/>
      <c r="BN972" s="2073"/>
      <c r="BO972" s="94"/>
      <c r="BP972" s="94"/>
      <c r="BQ972" s="94"/>
      <c r="BR972" s="94"/>
      <c r="BS972" s="94"/>
      <c r="BT972" s="94"/>
      <c r="BU972" s="94"/>
      <c r="BV972" s="94"/>
      <c r="BW972" s="94"/>
      <c r="BX972" s="94"/>
      <c r="BY972" s="94">
        <v>1</v>
      </c>
      <c r="BZ972" s="94">
        <v>1</v>
      </c>
      <c r="CA972" s="94">
        <v>1</v>
      </c>
      <c r="CB972" s="117"/>
      <c r="CC972" s="117"/>
    </row>
    <row r="973" spans="1:81" s="106" customFormat="1" ht="16.5" customHeight="1">
      <c r="A973" s="115">
        <v>866</v>
      </c>
      <c r="B973" s="115" t="s">
        <v>3069</v>
      </c>
      <c r="C973" s="115" t="s">
        <v>3070</v>
      </c>
      <c r="D973" s="115" t="s">
        <v>140</v>
      </c>
      <c r="E973" s="115" t="s">
        <v>4998</v>
      </c>
      <c r="F973" s="115" t="s">
        <v>5395</v>
      </c>
      <c r="G973" s="1999" t="s">
        <v>5394</v>
      </c>
      <c r="H973" s="115" t="s">
        <v>5393</v>
      </c>
      <c r="I973" s="115" t="s">
        <v>5392</v>
      </c>
      <c r="J973" s="115" t="s">
        <v>4921</v>
      </c>
      <c r="K973" s="2013" t="s">
        <v>5391</v>
      </c>
      <c r="L973" s="2013" t="s">
        <v>5390</v>
      </c>
      <c r="M973" s="2005"/>
      <c r="N973" s="94"/>
      <c r="O973" s="94"/>
      <c r="P973" s="94"/>
      <c r="Q973" s="112"/>
      <c r="R973" s="112"/>
      <c r="S973" s="112"/>
      <c r="T973" s="112"/>
      <c r="U973" s="112"/>
      <c r="V973" s="112"/>
      <c r="W973" s="112"/>
      <c r="X973" s="117"/>
      <c r="Y973" s="112"/>
      <c r="Z973" s="112"/>
      <c r="AA973" s="112"/>
      <c r="AB973" s="112"/>
      <c r="AC973" s="112"/>
      <c r="AD973" s="112"/>
      <c r="AE973" s="112"/>
      <c r="AF973" s="94"/>
      <c r="AG973" s="112"/>
      <c r="AH973" s="112"/>
      <c r="AI973" s="115"/>
      <c r="AJ973" s="115"/>
      <c r="AK973" s="115"/>
      <c r="AL973" s="115"/>
      <c r="AM973" s="115"/>
      <c r="AN973" s="115"/>
      <c r="AO973" s="115"/>
      <c r="AP973" s="115"/>
      <c r="AQ973" s="115" t="s">
        <v>5091</v>
      </c>
      <c r="AR973" s="115"/>
      <c r="AS973" s="115"/>
      <c r="AT973" s="115"/>
      <c r="AU973" s="117" t="s">
        <v>5091</v>
      </c>
      <c r="AV973" s="109"/>
      <c r="AW973" s="112"/>
      <c r="AX973" s="112"/>
      <c r="AY973" s="112"/>
      <c r="AZ973" s="112"/>
      <c r="BA973" s="112"/>
      <c r="BB973" s="117"/>
      <c r="BC973" s="117"/>
      <c r="BD973" s="117"/>
      <c r="BE973" s="2002"/>
      <c r="BF973" s="109"/>
      <c r="BG973" s="109"/>
      <c r="BH973" s="109"/>
      <c r="BI973" s="109"/>
      <c r="BJ973" s="109"/>
      <c r="BK973" s="117"/>
      <c r="BL973" s="117"/>
      <c r="BM973" s="2002"/>
      <c r="BN973" s="2003"/>
      <c r="BO973" s="115"/>
      <c r="BP973" s="115"/>
      <c r="BQ973" s="115"/>
      <c r="BR973" s="115"/>
      <c r="BS973" s="115"/>
      <c r="BT973" s="115"/>
      <c r="BU973" s="115"/>
      <c r="BV973" s="115"/>
      <c r="BW973" s="115"/>
      <c r="BX973" s="115"/>
      <c r="BY973" s="115"/>
      <c r="BZ973" s="115"/>
      <c r="CA973" s="115"/>
      <c r="CB973" s="115"/>
      <c r="CC973" s="115"/>
    </row>
    <row r="974" spans="1:81" s="106" customFormat="1" ht="16.5" customHeight="1">
      <c r="A974" s="115">
        <v>867</v>
      </c>
      <c r="B974" s="115" t="s">
        <v>4929</v>
      </c>
      <c r="C974" s="115" t="s">
        <v>4928</v>
      </c>
      <c r="D974" s="115" t="s">
        <v>4945</v>
      </c>
      <c r="E974" s="115" t="s">
        <v>5012</v>
      </c>
      <c r="F974" s="115" t="s">
        <v>5389</v>
      </c>
      <c r="G974" s="1967" t="s">
        <v>5388</v>
      </c>
      <c r="H974" s="115" t="s">
        <v>5387</v>
      </c>
      <c r="I974" s="115" t="s">
        <v>5386</v>
      </c>
      <c r="J974" s="137" t="s">
        <v>4993</v>
      </c>
      <c r="K974" s="115" t="s">
        <v>5385</v>
      </c>
      <c r="L974" s="2013" t="s">
        <v>5384</v>
      </c>
      <c r="M974" s="2005" t="s">
        <v>5383</v>
      </c>
      <c r="N974" s="94" t="s">
        <v>4917</v>
      </c>
      <c r="O974" s="94"/>
      <c r="P974" s="94" t="s">
        <v>4917</v>
      </c>
      <c r="Q974" s="112">
        <v>46757</v>
      </c>
      <c r="R974" s="112">
        <v>4083.8</v>
      </c>
      <c r="S974" s="112">
        <v>3366</v>
      </c>
      <c r="T974" s="112">
        <v>3366</v>
      </c>
      <c r="U974" s="112" t="s">
        <v>5382</v>
      </c>
      <c r="V974" s="112"/>
      <c r="W974" s="112">
        <v>67</v>
      </c>
      <c r="X974" s="117" t="s">
        <v>4935</v>
      </c>
      <c r="Y974" s="112"/>
      <c r="Z974" s="112"/>
      <c r="AA974" s="112"/>
      <c r="AB974" s="112">
        <v>78</v>
      </c>
      <c r="AC974" s="112"/>
      <c r="AD974" s="112">
        <v>330</v>
      </c>
      <c r="AE974" s="112">
        <v>50</v>
      </c>
      <c r="AF974" s="94" t="s">
        <v>5381</v>
      </c>
      <c r="AG974" s="112">
        <v>2750</v>
      </c>
      <c r="AH974" s="112">
        <v>5000</v>
      </c>
      <c r="AI974" s="115"/>
      <c r="AJ974" s="115"/>
      <c r="AK974" s="115"/>
      <c r="AL974" s="115">
        <v>9</v>
      </c>
      <c r="AM974" s="115"/>
      <c r="AN974" s="115">
        <v>7</v>
      </c>
      <c r="AO974" s="115">
        <v>2</v>
      </c>
      <c r="AP974" s="115"/>
      <c r="AQ974" s="115">
        <v>365</v>
      </c>
      <c r="AR974" s="115" t="s">
        <v>5050</v>
      </c>
      <c r="AS974" s="115" t="s">
        <v>5050</v>
      </c>
      <c r="AT974" s="115" t="s">
        <v>4931</v>
      </c>
      <c r="AU974" s="111">
        <v>116513</v>
      </c>
      <c r="AV974" s="109">
        <v>319.213698630137</v>
      </c>
      <c r="AW974" s="112"/>
      <c r="AX974" s="112"/>
      <c r="AY974" s="112"/>
      <c r="AZ974" s="112"/>
      <c r="BA974" s="112"/>
      <c r="BB974" s="117"/>
      <c r="BC974" s="117"/>
      <c r="BD974" s="2002"/>
      <c r="BE974" s="2002" t="s">
        <v>4908</v>
      </c>
      <c r="BF974" s="109">
        <v>10000</v>
      </c>
      <c r="BG974" s="109"/>
      <c r="BH974" s="109">
        <v>5000</v>
      </c>
      <c r="BI974" s="109">
        <v>8000</v>
      </c>
      <c r="BJ974" s="109">
        <v>10000</v>
      </c>
      <c r="BK974" s="117">
        <v>10</v>
      </c>
      <c r="BL974" s="117">
        <v>50</v>
      </c>
      <c r="BM974" s="2002"/>
      <c r="BN974" s="2003"/>
      <c r="BO974" s="115"/>
      <c r="BP974" s="115"/>
      <c r="BQ974" s="115"/>
      <c r="BR974" s="115"/>
      <c r="BS974" s="115"/>
      <c r="BT974" s="115"/>
      <c r="BU974" s="115"/>
      <c r="BV974" s="115"/>
      <c r="BW974" s="115"/>
      <c r="BX974" s="115"/>
      <c r="BY974" s="115">
        <v>1</v>
      </c>
      <c r="BZ974" s="115"/>
      <c r="CA974" s="115">
        <v>4</v>
      </c>
      <c r="CB974" s="115"/>
      <c r="CC974" s="115"/>
    </row>
    <row r="975" spans="1:81" s="106" customFormat="1" ht="16.5" customHeight="1">
      <c r="A975" s="115">
        <v>868</v>
      </c>
      <c r="B975" s="115" t="s">
        <v>4929</v>
      </c>
      <c r="C975" s="115" t="s">
        <v>4928</v>
      </c>
      <c r="D975" s="115" t="s">
        <v>4945</v>
      </c>
      <c r="E975" s="115" t="s">
        <v>4944</v>
      </c>
      <c r="F975" s="115" t="s">
        <v>5380</v>
      </c>
      <c r="G975" s="1967" t="s">
        <v>5379</v>
      </c>
      <c r="H975" s="115" t="s">
        <v>5378</v>
      </c>
      <c r="I975" s="115" t="s">
        <v>5377</v>
      </c>
      <c r="J975" s="115" t="s">
        <v>4921</v>
      </c>
      <c r="K975" s="2013" t="s">
        <v>5376</v>
      </c>
      <c r="L975" s="2013" t="s">
        <v>5375</v>
      </c>
      <c r="M975" s="2000" t="s">
        <v>5374</v>
      </c>
      <c r="N975" s="2305" t="s">
        <v>4921</v>
      </c>
      <c r="O975" s="2001" t="s">
        <v>4936</v>
      </c>
      <c r="P975" s="2001" t="s">
        <v>4921</v>
      </c>
      <c r="Q975" s="112">
        <v>58950</v>
      </c>
      <c r="R975" s="112">
        <v>2821</v>
      </c>
      <c r="S975" s="112">
        <v>2174</v>
      </c>
      <c r="T975" s="112">
        <v>2174</v>
      </c>
      <c r="U975" s="112"/>
      <c r="V975" s="112"/>
      <c r="W975" s="112">
        <v>182</v>
      </c>
      <c r="X975" s="117" t="s">
        <v>5040</v>
      </c>
      <c r="Y975" s="112"/>
      <c r="Z975" s="112">
        <v>51</v>
      </c>
      <c r="AA975" s="112"/>
      <c r="AB975" s="112">
        <v>41</v>
      </c>
      <c r="AC975" s="112"/>
      <c r="AD975" s="112">
        <v>182</v>
      </c>
      <c r="AE975" s="112">
        <v>156</v>
      </c>
      <c r="AF975" s="94" t="s">
        <v>5373</v>
      </c>
      <c r="AG975" s="112" t="s">
        <v>5372</v>
      </c>
      <c r="AH975" s="112">
        <v>120</v>
      </c>
      <c r="AI975" s="115"/>
      <c r="AJ975" s="115"/>
      <c r="AK975" s="115"/>
      <c r="AL975" s="115"/>
      <c r="AM975" s="115"/>
      <c r="AN975" s="115"/>
      <c r="AO975" s="115"/>
      <c r="AP975" s="115"/>
      <c r="AQ975" s="115">
        <v>353</v>
      </c>
      <c r="AR975" s="115" t="s">
        <v>4932</v>
      </c>
      <c r="AS975" s="115" t="s">
        <v>4932</v>
      </c>
      <c r="AT975" s="115" t="s">
        <v>5371</v>
      </c>
      <c r="AU975" s="111">
        <v>60000</v>
      </c>
      <c r="AV975" s="109">
        <v>169.97167138810198</v>
      </c>
      <c r="AW975" s="112">
        <v>9000</v>
      </c>
      <c r="AX975" s="112">
        <v>8000</v>
      </c>
      <c r="AY975" s="112">
        <v>8000</v>
      </c>
      <c r="AZ975" s="112">
        <v>8000</v>
      </c>
      <c r="BA975" s="112">
        <v>9000</v>
      </c>
      <c r="BB975" s="117">
        <v>11</v>
      </c>
      <c r="BC975" s="117">
        <v>11</v>
      </c>
      <c r="BD975" s="117" t="s">
        <v>5370</v>
      </c>
      <c r="BE975" s="2002" t="s">
        <v>5259</v>
      </c>
      <c r="BF975" s="109"/>
      <c r="BG975" s="109"/>
      <c r="BH975" s="109"/>
      <c r="BI975" s="109"/>
      <c r="BJ975" s="109"/>
      <c r="BK975" s="117"/>
      <c r="BL975" s="117"/>
      <c r="BM975" s="2002"/>
      <c r="BN975" s="2003"/>
      <c r="BO975" s="115"/>
      <c r="BP975" s="115"/>
      <c r="BQ975" s="115"/>
      <c r="BR975" s="115"/>
      <c r="BS975" s="115"/>
      <c r="BT975" s="115"/>
      <c r="BU975" s="115"/>
      <c r="BV975" s="115"/>
      <c r="BW975" s="115"/>
      <c r="BX975" s="115"/>
      <c r="BY975" s="115">
        <v>1</v>
      </c>
      <c r="BZ975" s="115"/>
      <c r="CA975" s="115">
        <v>4</v>
      </c>
      <c r="CB975" s="115"/>
      <c r="CC975" s="115"/>
    </row>
    <row r="976" spans="1:81" s="106" customFormat="1" ht="16.5" customHeight="1">
      <c r="A976" s="115">
        <v>869</v>
      </c>
      <c r="B976" s="115" t="s">
        <v>4929</v>
      </c>
      <c r="C976" s="115" t="s">
        <v>4928</v>
      </c>
      <c r="D976" s="115" t="s">
        <v>4945</v>
      </c>
      <c r="E976" s="115" t="s">
        <v>4944</v>
      </c>
      <c r="F976" s="115" t="s">
        <v>5369</v>
      </c>
      <c r="G976" s="1967" t="s">
        <v>5368</v>
      </c>
      <c r="H976" s="115" t="s">
        <v>5367</v>
      </c>
      <c r="I976" s="115" t="s">
        <v>20398</v>
      </c>
      <c r="J976" s="137" t="s">
        <v>4993</v>
      </c>
      <c r="K976" s="2013" t="s">
        <v>5366</v>
      </c>
      <c r="L976" s="2013" t="s">
        <v>5365</v>
      </c>
      <c r="M976" s="2013" t="s">
        <v>5364</v>
      </c>
      <c r="N976" s="2305" t="s">
        <v>4921</v>
      </c>
      <c r="O976" s="2019">
        <v>2000</v>
      </c>
      <c r="P976" s="2013" t="s">
        <v>4921</v>
      </c>
      <c r="Q976" s="112">
        <v>9799</v>
      </c>
      <c r="R976" s="112">
        <v>2471</v>
      </c>
      <c r="S976" s="112">
        <v>951</v>
      </c>
      <c r="T976" s="112">
        <v>858</v>
      </c>
      <c r="U976" s="112" t="s">
        <v>5141</v>
      </c>
      <c r="V976" s="112">
        <v>93</v>
      </c>
      <c r="W976" s="112">
        <v>104</v>
      </c>
      <c r="X976" s="117" t="s">
        <v>4935</v>
      </c>
      <c r="Y976" s="112">
        <v>200</v>
      </c>
      <c r="Z976" s="112">
        <v>131</v>
      </c>
      <c r="AA976" s="112">
        <v>2180</v>
      </c>
      <c r="AB976" s="112">
        <v>71</v>
      </c>
      <c r="AC976" s="112">
        <v>16</v>
      </c>
      <c r="AD976" s="112"/>
      <c r="AE976" s="112">
        <v>56</v>
      </c>
      <c r="AF976" s="116" t="s">
        <v>5363</v>
      </c>
      <c r="AG976" s="112"/>
      <c r="AH976" s="112">
        <v>7653</v>
      </c>
      <c r="AI976" s="115"/>
      <c r="AJ976" s="115"/>
      <c r="AK976" s="115" t="s">
        <v>4950</v>
      </c>
      <c r="AL976" s="115">
        <v>17</v>
      </c>
      <c r="AM976" s="115">
        <v>3</v>
      </c>
      <c r="AN976" s="115">
        <v>10</v>
      </c>
      <c r="AO976" s="115">
        <v>4</v>
      </c>
      <c r="AP976" s="115"/>
      <c r="AQ976" s="115">
        <v>282</v>
      </c>
      <c r="AR976" s="115" t="s">
        <v>5206</v>
      </c>
      <c r="AS976" s="115" t="s">
        <v>5206</v>
      </c>
      <c r="AT976" s="115" t="s">
        <v>5362</v>
      </c>
      <c r="AU976" s="111">
        <v>79453</v>
      </c>
      <c r="AV976" s="109">
        <v>281.74822695035459</v>
      </c>
      <c r="AW976" s="112">
        <v>8000</v>
      </c>
      <c r="AX976" s="112">
        <v>6000</v>
      </c>
      <c r="AY976" s="112">
        <v>6000</v>
      </c>
      <c r="AZ976" s="112">
        <v>7000</v>
      </c>
      <c r="BA976" s="112">
        <v>8000</v>
      </c>
      <c r="BB976" s="117">
        <v>20</v>
      </c>
      <c r="BC976" s="117">
        <v>50</v>
      </c>
      <c r="BD976" s="117" t="s">
        <v>5361</v>
      </c>
      <c r="BE976" s="2002" t="s">
        <v>5360</v>
      </c>
      <c r="BF976" s="109"/>
      <c r="BG976" s="109"/>
      <c r="BH976" s="109"/>
      <c r="BI976" s="109"/>
      <c r="BJ976" s="109"/>
      <c r="BK976" s="117"/>
      <c r="BL976" s="117"/>
      <c r="BM976" s="2002"/>
      <c r="BN976" s="2003"/>
      <c r="BO976" s="115"/>
      <c r="BP976" s="115"/>
      <c r="BQ976" s="115"/>
      <c r="BR976" s="115"/>
      <c r="BS976" s="115"/>
      <c r="BT976" s="115"/>
      <c r="BU976" s="115"/>
      <c r="BV976" s="115"/>
      <c r="BW976" s="115"/>
      <c r="BX976" s="115"/>
      <c r="BY976" s="115">
        <v>3</v>
      </c>
      <c r="BZ976" s="115">
        <v>3</v>
      </c>
      <c r="CA976" s="115">
        <v>11</v>
      </c>
      <c r="CB976" s="115"/>
      <c r="CC976" s="115"/>
    </row>
    <row r="977" spans="1:81" s="106" customFormat="1" ht="16.5" customHeight="1">
      <c r="A977" s="115">
        <v>870</v>
      </c>
      <c r="B977" s="115" t="s">
        <v>4929</v>
      </c>
      <c r="C977" s="115" t="s">
        <v>4928</v>
      </c>
      <c r="D977" s="115" t="s">
        <v>4945</v>
      </c>
      <c r="E977" s="115" t="s">
        <v>4944</v>
      </c>
      <c r="F977" s="115" t="s">
        <v>5359</v>
      </c>
      <c r="G977" s="1967" t="s">
        <v>5358</v>
      </c>
      <c r="H977" s="115" t="s">
        <v>5357</v>
      </c>
      <c r="I977" s="115" t="s">
        <v>20399</v>
      </c>
      <c r="J977" s="137" t="s">
        <v>4993</v>
      </c>
      <c r="K977" s="2013" t="s">
        <v>20440</v>
      </c>
      <c r="L977" s="2013" t="s">
        <v>5356</v>
      </c>
      <c r="M977" s="2005" t="s">
        <v>5355</v>
      </c>
      <c r="N977" s="2001" t="s">
        <v>4917</v>
      </c>
      <c r="O977" s="2001"/>
      <c r="P977" s="2001" t="s">
        <v>4917</v>
      </c>
      <c r="Q977" s="112">
        <v>37248</v>
      </c>
      <c r="R977" s="112">
        <v>1747</v>
      </c>
      <c r="S977" s="112">
        <v>211</v>
      </c>
      <c r="T977" s="112">
        <v>211</v>
      </c>
      <c r="U977" s="112" t="s">
        <v>5141</v>
      </c>
      <c r="V977" s="112"/>
      <c r="W977" s="112">
        <v>46</v>
      </c>
      <c r="X977" s="117" t="s">
        <v>4935</v>
      </c>
      <c r="Y977" s="112"/>
      <c r="Z977" s="112">
        <v>11</v>
      </c>
      <c r="AA977" s="112">
        <v>150</v>
      </c>
      <c r="AB977" s="112">
        <v>36</v>
      </c>
      <c r="AC977" s="112">
        <v>638</v>
      </c>
      <c r="AD977" s="112">
        <v>128</v>
      </c>
      <c r="AE977" s="112">
        <v>203</v>
      </c>
      <c r="AF977" s="94" t="s">
        <v>5354</v>
      </c>
      <c r="AG977" s="112"/>
      <c r="AH977" s="112">
        <v>110</v>
      </c>
      <c r="AI977" s="115"/>
      <c r="AJ977" s="115"/>
      <c r="AK977" s="115"/>
      <c r="AL977" s="115">
        <v>1</v>
      </c>
      <c r="AM977" s="115"/>
      <c r="AN977" s="115"/>
      <c r="AO977" s="115">
        <v>1</v>
      </c>
      <c r="AP977" s="115"/>
      <c r="AQ977" s="115">
        <v>365</v>
      </c>
      <c r="AR977" s="115" t="s">
        <v>4932</v>
      </c>
      <c r="AS977" s="115" t="s">
        <v>4932</v>
      </c>
      <c r="AT977" s="115" t="s">
        <v>4931</v>
      </c>
      <c r="AU977" s="111">
        <v>110000</v>
      </c>
      <c r="AV977" s="109">
        <v>301.36986301369865</v>
      </c>
      <c r="AW977" s="112">
        <v>11000</v>
      </c>
      <c r="AX977" s="112">
        <v>8000</v>
      </c>
      <c r="AY977" s="112">
        <v>8000</v>
      </c>
      <c r="AZ977" s="112">
        <v>9000</v>
      </c>
      <c r="BA977" s="112">
        <v>11000</v>
      </c>
      <c r="BB977" s="117">
        <v>17</v>
      </c>
      <c r="BC977" s="117">
        <v>30</v>
      </c>
      <c r="BD977" s="117" t="s">
        <v>5353</v>
      </c>
      <c r="BE977" s="2002" t="s">
        <v>5352</v>
      </c>
      <c r="BF977" s="109"/>
      <c r="BG977" s="109"/>
      <c r="BH977" s="109"/>
      <c r="BI977" s="109"/>
      <c r="BJ977" s="109"/>
      <c r="BK977" s="117"/>
      <c r="BL977" s="117"/>
      <c r="BM977" s="2002"/>
      <c r="BN977" s="2003"/>
      <c r="BO977" s="115"/>
      <c r="BP977" s="115"/>
      <c r="BQ977" s="115"/>
      <c r="BR977" s="115"/>
      <c r="BS977" s="115"/>
      <c r="BT977" s="115"/>
      <c r="BU977" s="115"/>
      <c r="BV977" s="115"/>
      <c r="BW977" s="115"/>
      <c r="BX977" s="115"/>
      <c r="BY977" s="115">
        <v>2</v>
      </c>
      <c r="BZ977" s="115">
        <v>1</v>
      </c>
      <c r="CA977" s="115">
        <v>3</v>
      </c>
      <c r="CB977" s="115"/>
      <c r="CC977" s="115"/>
    </row>
    <row r="978" spans="1:81" s="106" customFormat="1" ht="16.5" customHeight="1">
      <c r="A978" s="115">
        <v>871</v>
      </c>
      <c r="B978" s="144" t="s">
        <v>3069</v>
      </c>
      <c r="C978" s="144" t="s">
        <v>3079</v>
      </c>
      <c r="D978" s="115" t="s">
        <v>4945</v>
      </c>
      <c r="E978" s="144" t="s">
        <v>4926</v>
      </c>
      <c r="F978" s="144" t="s">
        <v>5351</v>
      </c>
      <c r="G978" s="2295" t="s">
        <v>5350</v>
      </c>
      <c r="H978" s="144" t="s">
        <v>5349</v>
      </c>
      <c r="I978" s="144" t="s">
        <v>5348</v>
      </c>
      <c r="J978" s="137" t="s">
        <v>4993</v>
      </c>
      <c r="K978" s="144" t="s">
        <v>5348</v>
      </c>
      <c r="L978" s="144" t="s">
        <v>5347</v>
      </c>
      <c r="M978" s="94" t="s">
        <v>5346</v>
      </c>
      <c r="N978" s="2305" t="s">
        <v>4921</v>
      </c>
      <c r="O978" s="2018" t="s">
        <v>5251</v>
      </c>
      <c r="P978" s="2018" t="s">
        <v>4993</v>
      </c>
      <c r="Q978" s="112">
        <v>18000</v>
      </c>
      <c r="R978" s="112">
        <v>1300</v>
      </c>
      <c r="S978" s="112">
        <v>1000</v>
      </c>
      <c r="T978" s="112">
        <v>1000</v>
      </c>
      <c r="U978" s="112"/>
      <c r="V978" s="112"/>
      <c r="W978" s="112"/>
      <c r="X978" s="117"/>
      <c r="Y978" s="112">
        <v>150</v>
      </c>
      <c r="Z978" s="112"/>
      <c r="AA978" s="112"/>
      <c r="AB978" s="112">
        <v>66</v>
      </c>
      <c r="AC978" s="112">
        <v>30</v>
      </c>
      <c r="AD978" s="112">
        <v>50</v>
      </c>
      <c r="AE978" s="112">
        <v>50</v>
      </c>
      <c r="AF978" s="144" t="s">
        <v>5345</v>
      </c>
      <c r="AG978" s="112">
        <v>345</v>
      </c>
      <c r="AH978" s="112">
        <v>345</v>
      </c>
      <c r="AI978" s="144"/>
      <c r="AJ978" s="144"/>
      <c r="AK978" s="144"/>
      <c r="AL978" s="144"/>
      <c r="AM978" s="144"/>
      <c r="AN978" s="144"/>
      <c r="AO978" s="144"/>
      <c r="AP978" s="144"/>
      <c r="AQ978" s="144">
        <v>330</v>
      </c>
      <c r="AR978" s="144" t="s">
        <v>14161</v>
      </c>
      <c r="AS978" s="144" t="s">
        <v>14161</v>
      </c>
      <c r="AT978" s="144" t="s">
        <v>5344</v>
      </c>
      <c r="AU978" s="111">
        <v>21682</v>
      </c>
      <c r="AV978" s="109">
        <v>65.703030303030303</v>
      </c>
      <c r="AW978" s="112">
        <v>7000</v>
      </c>
      <c r="AX978" s="112" t="s">
        <v>5251</v>
      </c>
      <c r="AY978" s="112">
        <v>5000</v>
      </c>
      <c r="AZ978" s="112">
        <v>5000</v>
      </c>
      <c r="BA978" s="112">
        <v>5000</v>
      </c>
      <c r="BB978" s="254">
        <v>14</v>
      </c>
      <c r="BC978" s="254"/>
      <c r="BD978" s="2021" t="s">
        <v>5343</v>
      </c>
      <c r="BE978" s="2021"/>
      <c r="BF978" s="109"/>
      <c r="BG978" s="109"/>
      <c r="BH978" s="109"/>
      <c r="BI978" s="109"/>
      <c r="BJ978" s="109"/>
      <c r="BK978" s="254"/>
      <c r="BL978" s="254"/>
      <c r="BM978" s="2021"/>
      <c r="BN978" s="2022"/>
      <c r="BO978" s="144"/>
      <c r="BP978" s="144"/>
      <c r="BQ978" s="144"/>
      <c r="BR978" s="144"/>
      <c r="BS978" s="144"/>
      <c r="BT978" s="144"/>
      <c r="BU978" s="144"/>
      <c r="BV978" s="144"/>
      <c r="BW978" s="144"/>
      <c r="BX978" s="144"/>
      <c r="BY978" s="144">
        <v>1</v>
      </c>
      <c r="BZ978" s="144">
        <v>1</v>
      </c>
      <c r="CA978" s="144">
        <v>6</v>
      </c>
      <c r="CB978" s="144">
        <v>2</v>
      </c>
      <c r="CC978" s="144"/>
    </row>
    <row r="979" spans="1:81" s="106" customFormat="1" ht="16.5" customHeight="1">
      <c r="A979" s="115">
        <v>872</v>
      </c>
      <c r="B979" s="115" t="s">
        <v>3069</v>
      </c>
      <c r="C979" s="115" t="s">
        <v>3070</v>
      </c>
      <c r="D979" s="115" t="s">
        <v>140</v>
      </c>
      <c r="E979" s="115" t="s">
        <v>4926</v>
      </c>
      <c r="F979" s="115" t="s">
        <v>5342</v>
      </c>
      <c r="G979" s="2273" t="s">
        <v>5341</v>
      </c>
      <c r="H979" s="115" t="s">
        <v>5340</v>
      </c>
      <c r="I979" s="115" t="s">
        <v>5339</v>
      </c>
      <c r="J979" s="115" t="s">
        <v>4921</v>
      </c>
      <c r="K979" s="2013" t="s">
        <v>5338</v>
      </c>
      <c r="L979" s="2013" t="s">
        <v>5337</v>
      </c>
      <c r="M979" s="2005"/>
      <c r="N979" s="2001"/>
      <c r="O979" s="2001"/>
      <c r="P979" s="2001"/>
      <c r="Q979" s="112"/>
      <c r="R979" s="112">
        <v>1073</v>
      </c>
      <c r="S979" s="112"/>
      <c r="T979" s="112"/>
      <c r="U979" s="112"/>
      <c r="V979" s="112"/>
      <c r="W979" s="112"/>
      <c r="X979" s="117"/>
      <c r="Y979" s="112"/>
      <c r="Z979" s="112"/>
      <c r="AA979" s="112"/>
      <c r="AB979" s="112"/>
      <c r="AC979" s="112"/>
      <c r="AD979" s="112"/>
      <c r="AE979" s="112"/>
      <c r="AF979" s="94"/>
      <c r="AG979" s="112"/>
      <c r="AH979" s="112"/>
      <c r="AI979" s="115"/>
      <c r="AJ979" s="115"/>
      <c r="AK979" s="115"/>
      <c r="AL979" s="115"/>
      <c r="AM979" s="115"/>
      <c r="AN979" s="115"/>
      <c r="AO979" s="115"/>
      <c r="AP979" s="115"/>
      <c r="AQ979" s="115" t="s">
        <v>5091</v>
      </c>
      <c r="AR979" s="115"/>
      <c r="AS979" s="115"/>
      <c r="AT979" s="115"/>
      <c r="AU979" s="117" t="s">
        <v>5091</v>
      </c>
      <c r="AV979" s="109"/>
      <c r="AW979" s="112"/>
      <c r="AX979" s="112"/>
      <c r="AY979" s="112"/>
      <c r="AZ979" s="112"/>
      <c r="BA979" s="112"/>
      <c r="BB979" s="117"/>
      <c r="BC979" s="117"/>
      <c r="BD979" s="117"/>
      <c r="BE979" s="2002"/>
      <c r="BF979" s="109"/>
      <c r="BG979" s="109"/>
      <c r="BH979" s="109"/>
      <c r="BI979" s="109"/>
      <c r="BJ979" s="109"/>
      <c r="BK979" s="117"/>
      <c r="BL979" s="117"/>
      <c r="BM979" s="2002"/>
      <c r="BN979" s="2003"/>
      <c r="BO979" s="115"/>
      <c r="BP979" s="115"/>
      <c r="BQ979" s="115"/>
      <c r="BR979" s="115"/>
      <c r="BS979" s="115"/>
      <c r="BT979" s="115"/>
      <c r="BU979" s="115"/>
      <c r="BV979" s="115"/>
      <c r="BW979" s="115"/>
      <c r="BX979" s="115"/>
      <c r="BY979" s="115"/>
      <c r="BZ979" s="115"/>
      <c r="CA979" s="115"/>
      <c r="CB979" s="115"/>
      <c r="CC979" s="115"/>
    </row>
    <row r="980" spans="1:81" s="106" customFormat="1" ht="16.5" customHeight="1">
      <c r="A980" s="115">
        <v>873</v>
      </c>
      <c r="B980" s="115" t="s">
        <v>4929</v>
      </c>
      <c r="C980" s="115" t="s">
        <v>4946</v>
      </c>
      <c r="D980" s="115" t="s">
        <v>4945</v>
      </c>
      <c r="E980" s="115" t="s">
        <v>4944</v>
      </c>
      <c r="F980" s="115" t="s">
        <v>5336</v>
      </c>
      <c r="G980" s="1967" t="s">
        <v>5335</v>
      </c>
      <c r="H980" s="115" t="s">
        <v>5334</v>
      </c>
      <c r="I980" s="115" t="s">
        <v>20400</v>
      </c>
      <c r="J980" s="137" t="s">
        <v>4993</v>
      </c>
      <c r="K980" s="2013" t="s">
        <v>20441</v>
      </c>
      <c r="L980" s="2013" t="s">
        <v>5333</v>
      </c>
      <c r="M980" s="2005" t="s">
        <v>5332</v>
      </c>
      <c r="N980" s="2305" t="s">
        <v>4921</v>
      </c>
      <c r="O980" s="2001" t="s">
        <v>4936</v>
      </c>
      <c r="P980" s="115" t="s">
        <v>4921</v>
      </c>
      <c r="Q980" s="112">
        <v>8416</v>
      </c>
      <c r="R980" s="112">
        <v>3182.25</v>
      </c>
      <c r="S980" s="112">
        <v>2750</v>
      </c>
      <c r="T980" s="112">
        <v>1691</v>
      </c>
      <c r="U980" s="112" t="s">
        <v>5331</v>
      </c>
      <c r="V980" s="112">
        <v>1059</v>
      </c>
      <c r="W980" s="112">
        <v>73</v>
      </c>
      <c r="X980" s="117" t="s">
        <v>4935</v>
      </c>
      <c r="Y980" s="112">
        <v>29</v>
      </c>
      <c r="Z980" s="112">
        <v>3</v>
      </c>
      <c r="AA980" s="112">
        <v>620</v>
      </c>
      <c r="AB980" s="112">
        <v>45</v>
      </c>
      <c r="AC980" s="112"/>
      <c r="AD980" s="112"/>
      <c r="AE980" s="112">
        <v>16</v>
      </c>
      <c r="AF980" s="94" t="s">
        <v>5330</v>
      </c>
      <c r="AG980" s="112">
        <v>2280</v>
      </c>
      <c r="AH980" s="112">
        <v>3151</v>
      </c>
      <c r="AI980" s="115"/>
      <c r="AJ980" s="115"/>
      <c r="AK980" s="115" t="s">
        <v>4950</v>
      </c>
      <c r="AL980" s="115">
        <v>2</v>
      </c>
      <c r="AM980" s="115">
        <v>1</v>
      </c>
      <c r="AN980" s="115">
        <v>1</v>
      </c>
      <c r="AO980" s="115"/>
      <c r="AP980" s="115"/>
      <c r="AQ980" s="115">
        <v>365</v>
      </c>
      <c r="AR980" s="115" t="s">
        <v>5206</v>
      </c>
      <c r="AS980" s="115" t="s">
        <v>5206</v>
      </c>
      <c r="AT980" s="115" t="s">
        <v>4931</v>
      </c>
      <c r="AU980" s="111">
        <v>96008</v>
      </c>
      <c r="AV980" s="109">
        <v>263.03561643835616</v>
      </c>
      <c r="AW980" s="112">
        <v>20000</v>
      </c>
      <c r="AX980" s="112">
        <v>10000</v>
      </c>
      <c r="AY980" s="112">
        <v>12000</v>
      </c>
      <c r="AZ980" s="112">
        <v>12000</v>
      </c>
      <c r="BA980" s="112">
        <v>20000</v>
      </c>
      <c r="BB980" s="117">
        <v>20</v>
      </c>
      <c r="BC980" s="117" t="s">
        <v>5329</v>
      </c>
      <c r="BD980" s="117" t="s">
        <v>5328</v>
      </c>
      <c r="BE980" s="2002" t="s">
        <v>5327</v>
      </c>
      <c r="BF980" s="109"/>
      <c r="BG980" s="109"/>
      <c r="BH980" s="109"/>
      <c r="BI980" s="109"/>
      <c r="BJ980" s="109"/>
      <c r="BK980" s="117"/>
      <c r="BL980" s="117"/>
      <c r="BM980" s="2002"/>
      <c r="BN980" s="2003"/>
      <c r="BO980" s="115"/>
      <c r="BP980" s="115"/>
      <c r="BQ980" s="115"/>
      <c r="BR980" s="115"/>
      <c r="BS980" s="115"/>
      <c r="BT980" s="115"/>
      <c r="BU980" s="115"/>
      <c r="BV980" s="115"/>
      <c r="BW980" s="115"/>
      <c r="BX980" s="115"/>
      <c r="BY980" s="115">
        <v>3</v>
      </c>
      <c r="BZ980" s="115">
        <v>1</v>
      </c>
      <c r="CA980" s="115">
        <v>9</v>
      </c>
      <c r="CB980" s="115">
        <v>2</v>
      </c>
      <c r="CC980" s="115"/>
    </row>
    <row r="981" spans="1:81" s="151" customFormat="1" ht="16.5" customHeight="1">
      <c r="A981" s="115">
        <v>874</v>
      </c>
      <c r="B981" s="115" t="s">
        <v>3069</v>
      </c>
      <c r="C981" s="115" t="s">
        <v>3079</v>
      </c>
      <c r="D981" s="115" t="s">
        <v>140</v>
      </c>
      <c r="E981" s="115" t="s">
        <v>4926</v>
      </c>
      <c r="F981" s="490" t="s">
        <v>5326</v>
      </c>
      <c r="G981" s="1967" t="s">
        <v>5325</v>
      </c>
      <c r="H981" s="115" t="s">
        <v>5324</v>
      </c>
      <c r="I981" s="115" t="s">
        <v>5323</v>
      </c>
      <c r="J981" s="115" t="s">
        <v>4993</v>
      </c>
      <c r="K981" s="115" t="s">
        <v>5223</v>
      </c>
      <c r="L981" s="2013" t="s">
        <v>5322</v>
      </c>
      <c r="M981" s="2217" t="s">
        <v>5321</v>
      </c>
      <c r="N981" s="2001" t="s">
        <v>4917</v>
      </c>
      <c r="O981" s="2001"/>
      <c r="P981" s="2001" t="s">
        <v>4917</v>
      </c>
      <c r="Q981" s="112">
        <v>36114</v>
      </c>
      <c r="R981" s="112">
        <v>1780</v>
      </c>
      <c r="S981" s="112">
        <v>2072</v>
      </c>
      <c r="T981" s="112">
        <v>2072</v>
      </c>
      <c r="U981" s="173" t="s">
        <v>5320</v>
      </c>
      <c r="V981" s="112"/>
      <c r="W981" s="112">
        <v>286</v>
      </c>
      <c r="X981" s="117" t="s">
        <v>5029</v>
      </c>
      <c r="Y981" s="112">
        <v>447</v>
      </c>
      <c r="Z981" s="112"/>
      <c r="AA981" s="112">
        <v>300</v>
      </c>
      <c r="AB981" s="112">
        <v>40</v>
      </c>
      <c r="AC981" s="112">
        <v>434</v>
      </c>
      <c r="AD981" s="112">
        <v>67</v>
      </c>
      <c r="AE981" s="112">
        <v>50</v>
      </c>
      <c r="AF981" s="115" t="s">
        <v>5319</v>
      </c>
      <c r="AG981" s="112">
        <v>200</v>
      </c>
      <c r="AH981" s="112">
        <v>10000</v>
      </c>
      <c r="AI981" s="115"/>
      <c r="AJ981" s="115"/>
      <c r="AK981" s="115"/>
      <c r="AL981" s="115">
        <v>5</v>
      </c>
      <c r="AM981" s="115"/>
      <c r="AN981" s="115">
        <v>3</v>
      </c>
      <c r="AO981" s="115">
        <v>2</v>
      </c>
      <c r="AP981" s="115"/>
      <c r="AQ981" s="115">
        <v>365</v>
      </c>
      <c r="AR981" s="115" t="s">
        <v>5050</v>
      </c>
      <c r="AS981" s="115" t="s">
        <v>5050</v>
      </c>
      <c r="AT981" s="115" t="s">
        <v>4965</v>
      </c>
      <c r="AU981" s="111">
        <v>44110</v>
      </c>
      <c r="AV981" s="109">
        <v>120.84931506849315</v>
      </c>
      <c r="AW981" s="112">
        <v>10000</v>
      </c>
      <c r="AX981" s="112">
        <v>6000</v>
      </c>
      <c r="AY981" s="112">
        <v>6000</v>
      </c>
      <c r="AZ981" s="112">
        <v>8000</v>
      </c>
      <c r="BA981" s="112">
        <v>10000</v>
      </c>
      <c r="BB981" s="117"/>
      <c r="BC981" s="117"/>
      <c r="BD981" s="117"/>
      <c r="BE981" s="2088" t="s">
        <v>5025</v>
      </c>
      <c r="BF981" s="109"/>
      <c r="BG981" s="109"/>
      <c r="BH981" s="109"/>
      <c r="BI981" s="109"/>
      <c r="BJ981" s="109"/>
      <c r="BK981" s="234"/>
      <c r="BL981" s="234"/>
      <c r="BM981" s="2088"/>
      <c r="BN981" s="2212"/>
      <c r="BO981" s="115"/>
      <c r="BP981" s="115"/>
      <c r="BQ981" s="115"/>
      <c r="BR981" s="115"/>
      <c r="BS981" s="115"/>
      <c r="BT981" s="115"/>
      <c r="BU981" s="115"/>
      <c r="BV981" s="115"/>
      <c r="BW981" s="115"/>
      <c r="BX981" s="115"/>
      <c r="BY981" s="115"/>
      <c r="BZ981" s="115"/>
      <c r="CA981" s="115">
        <v>13</v>
      </c>
      <c r="CB981" s="115"/>
      <c r="CC981" s="115"/>
    </row>
    <row r="982" spans="1:81" s="106" customFormat="1" ht="16.5" customHeight="1">
      <c r="A982" s="115">
        <v>875</v>
      </c>
      <c r="B982" s="115" t="s">
        <v>4982</v>
      </c>
      <c r="C982" s="115" t="s">
        <v>4981</v>
      </c>
      <c r="D982" s="115" t="s">
        <v>4980</v>
      </c>
      <c r="E982" s="115" t="s">
        <v>5318</v>
      </c>
      <c r="F982" s="115" t="s">
        <v>5317</v>
      </c>
      <c r="G982" s="1967" t="s">
        <v>5316</v>
      </c>
      <c r="H982" s="115" t="s">
        <v>5315</v>
      </c>
      <c r="I982" s="115" t="s">
        <v>5314</v>
      </c>
      <c r="J982" s="115" t="s">
        <v>4921</v>
      </c>
      <c r="K982" s="115" t="s">
        <v>5223</v>
      </c>
      <c r="L982" s="2015" t="s">
        <v>5313</v>
      </c>
      <c r="M982" s="2005" t="s">
        <v>5312</v>
      </c>
      <c r="N982" s="2001" t="s">
        <v>4917</v>
      </c>
      <c r="O982" s="2001"/>
      <c r="P982" s="2001" t="s">
        <v>4917</v>
      </c>
      <c r="Q982" s="173">
        <v>48899</v>
      </c>
      <c r="R982" s="112">
        <v>1003</v>
      </c>
      <c r="S982" s="112">
        <v>40000</v>
      </c>
      <c r="T982" s="112">
        <v>40000</v>
      </c>
      <c r="U982" s="112"/>
      <c r="V982" s="112"/>
      <c r="W982" s="112">
        <v>40</v>
      </c>
      <c r="X982" s="117" t="s">
        <v>4935</v>
      </c>
      <c r="Y982" s="112"/>
      <c r="Z982" s="112"/>
      <c r="AA982" s="112"/>
      <c r="AB982" s="112">
        <v>95</v>
      </c>
      <c r="AC982" s="112"/>
      <c r="AD982" s="112">
        <v>80</v>
      </c>
      <c r="AE982" s="112">
        <v>80</v>
      </c>
      <c r="AF982" s="237" t="s">
        <v>5311</v>
      </c>
      <c r="AG982" s="112">
        <v>4</v>
      </c>
      <c r="AH982" s="112">
        <v>90</v>
      </c>
      <c r="AI982" s="115"/>
      <c r="AJ982" s="115"/>
      <c r="AK982" s="115"/>
      <c r="AL982" s="115"/>
      <c r="AM982" s="115"/>
      <c r="AN982" s="115"/>
      <c r="AO982" s="115"/>
      <c r="AP982" s="115"/>
      <c r="AQ982" s="115">
        <v>365</v>
      </c>
      <c r="AR982" s="115" t="s">
        <v>14160</v>
      </c>
      <c r="AS982" s="115" t="s">
        <v>14160</v>
      </c>
      <c r="AT982" s="115" t="s">
        <v>5310</v>
      </c>
      <c r="AU982" s="111">
        <v>17716</v>
      </c>
      <c r="AV982" s="109">
        <v>48.536986301369865</v>
      </c>
      <c r="AW982" s="112">
        <v>7000</v>
      </c>
      <c r="AX982" s="112">
        <v>4000</v>
      </c>
      <c r="AY982" s="112">
        <v>4000</v>
      </c>
      <c r="AZ982" s="112">
        <v>5000</v>
      </c>
      <c r="BA982" s="112">
        <v>7000</v>
      </c>
      <c r="BB982" s="2322">
        <v>20</v>
      </c>
      <c r="BC982" s="2322" t="s">
        <v>5309</v>
      </c>
      <c r="BD982" s="2002" t="s">
        <v>5308</v>
      </c>
      <c r="BE982" s="2002"/>
      <c r="BF982" s="109"/>
      <c r="BG982" s="109"/>
      <c r="BH982" s="109"/>
      <c r="BI982" s="109"/>
      <c r="BJ982" s="109"/>
      <c r="BK982" s="2322"/>
      <c r="BL982" s="2322"/>
      <c r="BM982" s="2002"/>
      <c r="BN982" s="2003"/>
      <c r="BO982" s="115"/>
      <c r="BP982" s="115"/>
      <c r="BQ982" s="115"/>
      <c r="BR982" s="115"/>
      <c r="BS982" s="115"/>
      <c r="BT982" s="115"/>
      <c r="BU982" s="115"/>
      <c r="BV982" s="115"/>
      <c r="BW982" s="115"/>
      <c r="BX982" s="115"/>
      <c r="BY982" s="115">
        <v>1</v>
      </c>
      <c r="BZ982" s="115"/>
      <c r="CA982" s="115">
        <v>2</v>
      </c>
      <c r="CB982" s="115"/>
      <c r="CC982" s="115"/>
    </row>
    <row r="983" spans="1:81" s="106" customFormat="1" ht="16.5" customHeight="1">
      <c r="A983" s="115">
        <v>876</v>
      </c>
      <c r="B983" s="115" t="s">
        <v>4929</v>
      </c>
      <c r="C983" s="115" t="s">
        <v>4946</v>
      </c>
      <c r="D983" s="115" t="s">
        <v>4945</v>
      </c>
      <c r="E983" s="115" t="s">
        <v>5012</v>
      </c>
      <c r="F983" s="115" t="s">
        <v>5307</v>
      </c>
      <c r="G983" s="1967" t="s">
        <v>5306</v>
      </c>
      <c r="H983" s="115" t="s">
        <v>5305</v>
      </c>
      <c r="I983" s="2013" t="s">
        <v>5304</v>
      </c>
      <c r="J983" s="115" t="s">
        <v>4993</v>
      </c>
      <c r="K983" s="2013" t="s">
        <v>5303</v>
      </c>
      <c r="L983" s="2013" t="s">
        <v>5302</v>
      </c>
      <c r="M983" s="2031" t="s">
        <v>5301</v>
      </c>
      <c r="N983" s="2001" t="s">
        <v>4917</v>
      </c>
      <c r="O983" s="2210"/>
      <c r="P983" s="2001" t="s">
        <v>4917</v>
      </c>
      <c r="Q983" s="112">
        <v>3033</v>
      </c>
      <c r="R983" s="112">
        <v>990</v>
      </c>
      <c r="S983" s="112">
        <v>990</v>
      </c>
      <c r="T983" s="112">
        <v>990</v>
      </c>
      <c r="U983" s="112"/>
      <c r="V983" s="112"/>
      <c r="W983" s="112">
        <v>45</v>
      </c>
      <c r="X983" s="117" t="s">
        <v>4935</v>
      </c>
      <c r="Y983" s="112"/>
      <c r="Z983" s="112"/>
      <c r="AA983" s="112"/>
      <c r="AB983" s="112">
        <v>195</v>
      </c>
      <c r="AC983" s="112"/>
      <c r="AD983" s="112">
        <v>90</v>
      </c>
      <c r="AE983" s="112">
        <v>22</v>
      </c>
      <c r="AF983" s="94" t="s">
        <v>5300</v>
      </c>
      <c r="AG983" s="112">
        <v>80</v>
      </c>
      <c r="AH983" s="112">
        <v>240</v>
      </c>
      <c r="AI983" s="115"/>
      <c r="AJ983" s="115"/>
      <c r="AK983" s="115"/>
      <c r="AL983" s="115"/>
      <c r="AM983" s="115"/>
      <c r="AN983" s="115"/>
      <c r="AO983" s="115"/>
      <c r="AP983" s="115"/>
      <c r="AQ983" s="115">
        <v>365</v>
      </c>
      <c r="AR983" s="115" t="s">
        <v>4932</v>
      </c>
      <c r="AS983" s="115" t="s">
        <v>4932</v>
      </c>
      <c r="AT983" s="115"/>
      <c r="AU983" s="148">
        <v>9600</v>
      </c>
      <c r="AV983" s="109">
        <v>26.301369863013697</v>
      </c>
      <c r="AW983" s="112">
        <v>7000</v>
      </c>
      <c r="AX983" s="112" t="s">
        <v>4936</v>
      </c>
      <c r="AY983" s="112">
        <v>2000</v>
      </c>
      <c r="AZ983" s="112">
        <v>5000</v>
      </c>
      <c r="BA983" s="112">
        <v>5000</v>
      </c>
      <c r="BB983" s="117">
        <v>20</v>
      </c>
      <c r="BC983" s="117"/>
      <c r="BD983" s="117"/>
      <c r="BE983" s="2281"/>
      <c r="BF983" s="109"/>
      <c r="BG983" s="109"/>
      <c r="BH983" s="109"/>
      <c r="BI983" s="109"/>
      <c r="BJ983" s="109"/>
      <c r="BK983" s="117"/>
      <c r="BL983" s="117"/>
      <c r="BM983" s="2002"/>
      <c r="BN983" s="2341"/>
      <c r="BO983" s="115"/>
      <c r="BP983" s="115"/>
      <c r="BQ983" s="115"/>
      <c r="BR983" s="115"/>
      <c r="BS983" s="115"/>
      <c r="BT983" s="115"/>
      <c r="BU983" s="115"/>
      <c r="BV983" s="115"/>
      <c r="BW983" s="115"/>
      <c r="BX983" s="115"/>
      <c r="BY983" s="115"/>
      <c r="BZ983" s="115"/>
      <c r="CA983" s="115">
        <v>2</v>
      </c>
      <c r="CB983" s="115"/>
      <c r="CC983" s="115"/>
    </row>
    <row r="984" spans="1:81" s="106" customFormat="1" ht="16.5" customHeight="1">
      <c r="A984" s="115">
        <v>877</v>
      </c>
      <c r="B984" s="115" t="s">
        <v>4929</v>
      </c>
      <c r="C984" s="115" t="s">
        <v>4946</v>
      </c>
      <c r="D984" s="115" t="s">
        <v>4945</v>
      </c>
      <c r="E984" s="115" t="s">
        <v>4944</v>
      </c>
      <c r="F984" s="115" t="s">
        <v>5299</v>
      </c>
      <c r="G984" s="1967" t="s">
        <v>5298</v>
      </c>
      <c r="H984" s="2013" t="s">
        <v>5297</v>
      </c>
      <c r="I984" s="115" t="s">
        <v>5296</v>
      </c>
      <c r="J984" s="115" t="s">
        <v>4921</v>
      </c>
      <c r="K984" s="2013" t="s">
        <v>5295</v>
      </c>
      <c r="L984" s="2013" t="s">
        <v>5294</v>
      </c>
      <c r="M984" s="2000" t="s">
        <v>5293</v>
      </c>
      <c r="N984" s="2001" t="s">
        <v>4917</v>
      </c>
      <c r="O984" s="115"/>
      <c r="P984" s="2001" t="s">
        <v>4917</v>
      </c>
      <c r="Q984" s="147">
        <v>23643</v>
      </c>
      <c r="R984" s="112">
        <v>2856</v>
      </c>
      <c r="S984" s="112">
        <v>1324</v>
      </c>
      <c r="T984" s="112">
        <v>665</v>
      </c>
      <c r="U984" s="112"/>
      <c r="V984" s="112">
        <v>659</v>
      </c>
      <c r="W984" s="112">
        <v>30</v>
      </c>
      <c r="X984" s="117" t="s">
        <v>4935</v>
      </c>
      <c r="Y984" s="112">
        <v>30</v>
      </c>
      <c r="Z984" s="112">
        <v>30</v>
      </c>
      <c r="AA984" s="112">
        <v>50</v>
      </c>
      <c r="AB984" s="112">
        <v>30</v>
      </c>
      <c r="AC984" s="112"/>
      <c r="AD984" s="112">
        <v>176</v>
      </c>
      <c r="AE984" s="112">
        <v>60</v>
      </c>
      <c r="AF984" s="94"/>
      <c r="AG984" s="112"/>
      <c r="AH984" s="112"/>
      <c r="AI984" s="115" t="s">
        <v>5292</v>
      </c>
      <c r="AJ984" s="115"/>
      <c r="AK984" s="115"/>
      <c r="AL984" s="115"/>
      <c r="AM984" s="115"/>
      <c r="AN984" s="115"/>
      <c r="AO984" s="115"/>
      <c r="AP984" s="115"/>
      <c r="AQ984" s="115" t="s">
        <v>5091</v>
      </c>
      <c r="AR984" s="115" t="s">
        <v>4932</v>
      </c>
      <c r="AS984" s="115" t="s">
        <v>4932</v>
      </c>
      <c r="AT984" s="115" t="s">
        <v>5290</v>
      </c>
      <c r="AU984" s="117" t="s">
        <v>5091</v>
      </c>
      <c r="AV984" s="109"/>
      <c r="AW984" s="112"/>
      <c r="AX984" s="112"/>
      <c r="AY984" s="112"/>
      <c r="AZ984" s="112"/>
      <c r="BA984" s="112"/>
      <c r="BB984" s="117"/>
      <c r="BC984" s="117"/>
      <c r="BD984" s="117"/>
      <c r="BE984" s="2002"/>
      <c r="BF984" s="109"/>
      <c r="BG984" s="109"/>
      <c r="BH984" s="109"/>
      <c r="BI984" s="109"/>
      <c r="BJ984" s="109"/>
      <c r="BK984" s="117"/>
      <c r="BL984" s="117"/>
      <c r="BM984" s="2002"/>
      <c r="BN984" s="2003"/>
      <c r="BO984" s="115"/>
      <c r="BP984" s="115"/>
      <c r="BQ984" s="115"/>
      <c r="BR984" s="115"/>
      <c r="BS984" s="115"/>
      <c r="BT984" s="115"/>
      <c r="BU984" s="115"/>
      <c r="BV984" s="115"/>
      <c r="BW984" s="115"/>
      <c r="BX984" s="115"/>
      <c r="BY984" s="115"/>
      <c r="BZ984" s="115"/>
      <c r="CA984" s="115">
        <v>1</v>
      </c>
      <c r="CB984" s="115"/>
      <c r="CC984" s="115"/>
    </row>
    <row r="985" spans="1:81" s="106" customFormat="1" ht="16.5" customHeight="1">
      <c r="A985" s="115">
        <v>878</v>
      </c>
      <c r="B985" s="115" t="s">
        <v>4929</v>
      </c>
      <c r="C985" s="115" t="s">
        <v>4946</v>
      </c>
      <c r="D985" s="115" t="s">
        <v>4945</v>
      </c>
      <c r="E985" s="115" t="s">
        <v>5012</v>
      </c>
      <c r="F985" s="115" t="s">
        <v>5289</v>
      </c>
      <c r="G985" s="1967" t="s">
        <v>5288</v>
      </c>
      <c r="H985" s="115" t="s">
        <v>5287</v>
      </c>
      <c r="I985" s="94" t="s">
        <v>5286</v>
      </c>
      <c r="J985" s="115" t="s">
        <v>4921</v>
      </c>
      <c r="K985" s="94" t="s">
        <v>5285</v>
      </c>
      <c r="L985" s="115" t="s">
        <v>5284</v>
      </c>
      <c r="M985" s="2005" t="s">
        <v>5283</v>
      </c>
      <c r="N985" s="2001" t="s">
        <v>4917</v>
      </c>
      <c r="O985" s="115"/>
      <c r="P985" s="2001" t="s">
        <v>4917</v>
      </c>
      <c r="Q985" s="112">
        <v>29945</v>
      </c>
      <c r="R985" s="112">
        <v>5361.77</v>
      </c>
      <c r="S985" s="112">
        <v>4251</v>
      </c>
      <c r="T985" s="112">
        <v>4251</v>
      </c>
      <c r="U985" s="112"/>
      <c r="V985" s="112"/>
      <c r="W985" s="112">
        <v>235</v>
      </c>
      <c r="X985" s="117" t="s">
        <v>5040</v>
      </c>
      <c r="Y985" s="112"/>
      <c r="Z985" s="112"/>
      <c r="AA985" s="112"/>
      <c r="AB985" s="112">
        <v>94.6</v>
      </c>
      <c r="AC985" s="112">
        <v>324.89999999999998</v>
      </c>
      <c r="AD985" s="112"/>
      <c r="AE985" s="112">
        <v>74</v>
      </c>
      <c r="AF985" s="115" t="s">
        <v>5282</v>
      </c>
      <c r="AG985" s="112"/>
      <c r="AH985" s="112">
        <v>116</v>
      </c>
      <c r="AI985" s="146"/>
      <c r="AJ985" s="146"/>
      <c r="AK985" s="115"/>
      <c r="AL985" s="115">
        <v>2</v>
      </c>
      <c r="AM985" s="115"/>
      <c r="AN985" s="115">
        <v>2</v>
      </c>
      <c r="AO985" s="115"/>
      <c r="AP985" s="115"/>
      <c r="AQ985" s="115">
        <v>365</v>
      </c>
      <c r="AR985" s="94" t="s">
        <v>4932</v>
      </c>
      <c r="AS985" s="94" t="s">
        <v>4932</v>
      </c>
      <c r="AT985" s="115" t="s">
        <v>4931</v>
      </c>
      <c r="AU985" s="111">
        <v>131082</v>
      </c>
      <c r="AV985" s="109">
        <v>359.12876712328767</v>
      </c>
      <c r="AW985" s="112">
        <v>13000</v>
      </c>
      <c r="AX985" s="112">
        <v>12000</v>
      </c>
      <c r="AY985" s="112">
        <v>12000</v>
      </c>
      <c r="AZ985" s="112">
        <v>12000</v>
      </c>
      <c r="BA985" s="112">
        <v>13000</v>
      </c>
      <c r="BB985" s="117" t="s">
        <v>5281</v>
      </c>
      <c r="BC985" s="117"/>
      <c r="BD985" s="115" t="s">
        <v>5280</v>
      </c>
      <c r="BE985" s="115" t="s">
        <v>5279</v>
      </c>
      <c r="BF985" s="109"/>
      <c r="BG985" s="109"/>
      <c r="BH985" s="109"/>
      <c r="BI985" s="109"/>
      <c r="BJ985" s="109"/>
      <c r="BK985" s="117"/>
      <c r="BL985" s="117"/>
      <c r="BM985" s="115" t="s">
        <v>5278</v>
      </c>
      <c r="BN985" s="2015"/>
      <c r="BO985" s="115"/>
      <c r="BP985" s="115"/>
      <c r="BQ985" s="115"/>
      <c r="BR985" s="115"/>
      <c r="BS985" s="115"/>
      <c r="BT985" s="115"/>
      <c r="BU985" s="115"/>
      <c r="BV985" s="115"/>
      <c r="BW985" s="115"/>
      <c r="BX985" s="115"/>
      <c r="BY985" s="115"/>
      <c r="BZ985" s="115">
        <v>3</v>
      </c>
      <c r="CA985" s="115">
        <v>16</v>
      </c>
      <c r="CB985" s="115"/>
      <c r="CC985" s="115"/>
    </row>
    <row r="986" spans="1:81" s="106" customFormat="1" ht="16.5" customHeight="1">
      <c r="A986" s="115">
        <v>879</v>
      </c>
      <c r="B986" s="115" t="s">
        <v>4929</v>
      </c>
      <c r="C986" s="115" t="s">
        <v>4946</v>
      </c>
      <c r="D986" s="115" t="s">
        <v>4945</v>
      </c>
      <c r="E986" s="115" t="s">
        <v>5012</v>
      </c>
      <c r="F986" s="115" t="s">
        <v>5277</v>
      </c>
      <c r="G986" s="1967" t="s">
        <v>5276</v>
      </c>
      <c r="H986" s="115" t="s">
        <v>5275</v>
      </c>
      <c r="I986" s="115" t="s">
        <v>5274</v>
      </c>
      <c r="J986" s="115" t="s">
        <v>4921</v>
      </c>
      <c r="K986" s="2013" t="s">
        <v>5273</v>
      </c>
      <c r="L986" s="2013" t="s">
        <v>5272</v>
      </c>
      <c r="M986" s="2005" t="s">
        <v>5271</v>
      </c>
      <c r="N986" s="2001" t="s">
        <v>4917</v>
      </c>
      <c r="O986" s="115"/>
      <c r="P986" s="2001" t="s">
        <v>4917</v>
      </c>
      <c r="Q986" s="112">
        <v>1243</v>
      </c>
      <c r="R986" s="112">
        <v>1124</v>
      </c>
      <c r="S986" s="112">
        <v>990</v>
      </c>
      <c r="T986" s="112">
        <v>990</v>
      </c>
      <c r="U986" s="112" t="s">
        <v>4989</v>
      </c>
      <c r="V986" s="112">
        <v>0</v>
      </c>
      <c r="W986" s="112">
        <v>60</v>
      </c>
      <c r="X986" s="117" t="s">
        <v>5029</v>
      </c>
      <c r="Y986" s="112">
        <v>33</v>
      </c>
      <c r="Z986" s="112"/>
      <c r="AA986" s="112"/>
      <c r="AB986" s="112">
        <v>16</v>
      </c>
      <c r="AC986" s="112">
        <v>20</v>
      </c>
      <c r="AD986" s="112">
        <v>50</v>
      </c>
      <c r="AE986" s="112">
        <v>20</v>
      </c>
      <c r="AF986" s="94" t="s">
        <v>5270</v>
      </c>
      <c r="AG986" s="112">
        <v>8800</v>
      </c>
      <c r="AH986" s="112">
        <v>8800</v>
      </c>
      <c r="AI986" s="115"/>
      <c r="AJ986" s="115"/>
      <c r="AK986" s="115"/>
      <c r="AL986" s="115">
        <v>8</v>
      </c>
      <c r="AM986" s="115"/>
      <c r="AN986" s="115">
        <v>8</v>
      </c>
      <c r="AO986" s="115"/>
      <c r="AP986" s="115"/>
      <c r="AQ986" s="115">
        <v>365</v>
      </c>
      <c r="AR986" s="94" t="s">
        <v>5269</v>
      </c>
      <c r="AS986" s="94" t="s">
        <v>5269</v>
      </c>
      <c r="AT986" s="115" t="s">
        <v>5001</v>
      </c>
      <c r="AU986" s="111">
        <v>8010</v>
      </c>
      <c r="AV986" s="109">
        <v>21.945205479452056</v>
      </c>
      <c r="AW986" s="112">
        <v>6000</v>
      </c>
      <c r="AX986" s="112">
        <v>4000</v>
      </c>
      <c r="AY986" s="112">
        <v>4000</v>
      </c>
      <c r="AZ986" s="112">
        <v>5000</v>
      </c>
      <c r="BA986" s="112">
        <v>5000</v>
      </c>
      <c r="BB986" s="117">
        <v>10</v>
      </c>
      <c r="BC986" s="117"/>
      <c r="BD986" s="117"/>
      <c r="BE986" s="2002"/>
      <c r="BF986" s="109"/>
      <c r="BG986" s="109"/>
      <c r="BH986" s="109"/>
      <c r="BI986" s="109"/>
      <c r="BJ986" s="109"/>
      <c r="BK986" s="117"/>
      <c r="BL986" s="117"/>
      <c r="BM986" s="2002"/>
      <c r="BN986" s="2003"/>
      <c r="BO986" s="115"/>
      <c r="BP986" s="115"/>
      <c r="BQ986" s="115"/>
      <c r="BR986" s="115"/>
      <c r="BS986" s="115"/>
      <c r="BT986" s="115"/>
      <c r="BU986" s="115"/>
      <c r="BV986" s="115"/>
      <c r="BW986" s="115"/>
      <c r="BX986" s="115"/>
      <c r="BY986" s="115"/>
      <c r="BZ986" s="115"/>
      <c r="CA986" s="115">
        <v>1</v>
      </c>
      <c r="CB986" s="115"/>
      <c r="CC986" s="115"/>
    </row>
    <row r="987" spans="1:81" s="106" customFormat="1" ht="16.5" customHeight="1">
      <c r="A987" s="115">
        <v>880</v>
      </c>
      <c r="B987" s="115" t="s">
        <v>4929</v>
      </c>
      <c r="C987" s="115" t="s">
        <v>4946</v>
      </c>
      <c r="D987" s="115" t="s">
        <v>4945</v>
      </c>
      <c r="E987" s="115" t="s">
        <v>5012</v>
      </c>
      <c r="F987" s="115" t="s">
        <v>5268</v>
      </c>
      <c r="G987" s="1967" t="s">
        <v>5267</v>
      </c>
      <c r="H987" s="115" t="s">
        <v>5266</v>
      </c>
      <c r="I987" s="115" t="s">
        <v>5265</v>
      </c>
      <c r="J987" s="115" t="s">
        <v>4921</v>
      </c>
      <c r="K987" s="2013" t="s">
        <v>5264</v>
      </c>
      <c r="L987" s="2013" t="s">
        <v>5263</v>
      </c>
      <c r="M987" s="94" t="s">
        <v>5262</v>
      </c>
      <c r="N987" s="2001" t="s">
        <v>4917</v>
      </c>
      <c r="O987" s="115"/>
      <c r="P987" s="2001" t="s">
        <v>4917</v>
      </c>
      <c r="Q987" s="112">
        <v>4857</v>
      </c>
      <c r="R987" s="112">
        <v>3368.62</v>
      </c>
      <c r="S987" s="112">
        <v>5047</v>
      </c>
      <c r="T987" s="112">
        <v>3240</v>
      </c>
      <c r="U987" s="112"/>
      <c r="V987" s="112">
        <v>1807</v>
      </c>
      <c r="W987" s="112"/>
      <c r="X987" s="117" t="s">
        <v>5029</v>
      </c>
      <c r="Y987" s="112"/>
      <c r="Z987" s="112"/>
      <c r="AA987" s="112"/>
      <c r="AB987" s="112">
        <v>170.83</v>
      </c>
      <c r="AC987" s="112">
        <v>190</v>
      </c>
      <c r="AD987" s="112"/>
      <c r="AE987" s="112">
        <v>168</v>
      </c>
      <c r="AF987" s="94" t="s">
        <v>5261</v>
      </c>
      <c r="AG987" s="112"/>
      <c r="AH987" s="112"/>
      <c r="AI987" s="115"/>
      <c r="AJ987" s="115"/>
      <c r="AK987" s="115"/>
      <c r="AL987" s="115"/>
      <c r="AM987" s="115"/>
      <c r="AN987" s="115"/>
      <c r="AO987" s="115"/>
      <c r="AP987" s="115"/>
      <c r="AQ987" s="115">
        <v>365</v>
      </c>
      <c r="AR987" s="115" t="s">
        <v>5050</v>
      </c>
      <c r="AS987" s="115" t="s">
        <v>5050</v>
      </c>
      <c r="AT987" s="115" t="s">
        <v>4965</v>
      </c>
      <c r="AU987" s="111">
        <v>77794</v>
      </c>
      <c r="AV987" s="109">
        <v>213.13424657534247</v>
      </c>
      <c r="AW987" s="112">
        <v>12000</v>
      </c>
      <c r="AX987" s="112">
        <v>7000</v>
      </c>
      <c r="AY987" s="112">
        <v>7000</v>
      </c>
      <c r="AZ987" s="112">
        <v>9000</v>
      </c>
      <c r="BA987" s="112">
        <v>12000</v>
      </c>
      <c r="BB987" s="117">
        <v>25</v>
      </c>
      <c r="BC987" s="117">
        <v>25</v>
      </c>
      <c r="BD987" s="117" t="s">
        <v>5260</v>
      </c>
      <c r="BE987" s="2002" t="s">
        <v>5259</v>
      </c>
      <c r="BF987" s="109"/>
      <c r="BG987" s="109"/>
      <c r="BH987" s="109"/>
      <c r="BI987" s="109"/>
      <c r="BJ987" s="109"/>
      <c r="BK987" s="117"/>
      <c r="BL987" s="117"/>
      <c r="BM987" s="2002"/>
      <c r="BN987" s="2003"/>
      <c r="BO987" s="115"/>
      <c r="BP987" s="115"/>
      <c r="BQ987" s="115"/>
      <c r="BR987" s="115"/>
      <c r="BS987" s="115"/>
      <c r="BT987" s="115"/>
      <c r="BU987" s="115"/>
      <c r="BV987" s="115"/>
      <c r="BW987" s="115"/>
      <c r="BX987" s="115"/>
      <c r="BY987" s="115">
        <v>1</v>
      </c>
      <c r="BZ987" s="115"/>
      <c r="CA987" s="115">
        <v>19</v>
      </c>
      <c r="CB987" s="115"/>
      <c r="CC987" s="115"/>
    </row>
    <row r="988" spans="1:81" s="106" customFormat="1" ht="16.5" customHeight="1">
      <c r="A988" s="115">
        <v>881</v>
      </c>
      <c r="B988" s="115" t="s">
        <v>5258</v>
      </c>
      <c r="C988" s="115" t="s">
        <v>3070</v>
      </c>
      <c r="D988" s="115" t="s">
        <v>140</v>
      </c>
      <c r="E988" s="115" t="s">
        <v>4998</v>
      </c>
      <c r="F988" s="115" t="s">
        <v>5257</v>
      </c>
      <c r="G988" s="1967" t="s">
        <v>5256</v>
      </c>
      <c r="H988" s="115" t="s">
        <v>5255</v>
      </c>
      <c r="I988" s="115" t="s">
        <v>5254</v>
      </c>
      <c r="J988" s="115" t="s">
        <v>4993</v>
      </c>
      <c r="K988" s="2013" t="s">
        <v>5254</v>
      </c>
      <c r="L988" s="2013" t="s">
        <v>5253</v>
      </c>
      <c r="M988" s="2005" t="s">
        <v>5252</v>
      </c>
      <c r="N988" s="2305" t="s">
        <v>4921</v>
      </c>
      <c r="O988" s="2001" t="s">
        <v>5251</v>
      </c>
      <c r="P988" s="2001" t="s">
        <v>4917</v>
      </c>
      <c r="Q988" s="112">
        <v>18469</v>
      </c>
      <c r="R988" s="112">
        <v>2460</v>
      </c>
      <c r="S988" s="112">
        <v>2460</v>
      </c>
      <c r="T988" s="112">
        <v>2460</v>
      </c>
      <c r="U988" s="112"/>
      <c r="V988" s="112"/>
      <c r="W988" s="112">
        <v>73</v>
      </c>
      <c r="X988" s="117" t="s">
        <v>5029</v>
      </c>
      <c r="Y988" s="112">
        <v>247</v>
      </c>
      <c r="Z988" s="112"/>
      <c r="AA988" s="112"/>
      <c r="AB988" s="112">
        <v>30</v>
      </c>
      <c r="AC988" s="112"/>
      <c r="AD988" s="112">
        <v>30</v>
      </c>
      <c r="AE988" s="112">
        <v>40</v>
      </c>
      <c r="AF988" s="94" t="s">
        <v>5250</v>
      </c>
      <c r="AG988" s="112">
        <v>12000</v>
      </c>
      <c r="AH988" s="112">
        <v>12000</v>
      </c>
      <c r="AI988" s="146"/>
      <c r="AJ988" s="146"/>
      <c r="AK988" s="115"/>
      <c r="AL988" s="115"/>
      <c r="AM988" s="115"/>
      <c r="AN988" s="115"/>
      <c r="AO988" s="115"/>
      <c r="AP988" s="115"/>
      <c r="AQ988" s="115">
        <v>365</v>
      </c>
      <c r="AR988" s="115" t="s">
        <v>5050</v>
      </c>
      <c r="AS988" s="115" t="s">
        <v>5050</v>
      </c>
      <c r="AT988" s="115" t="s">
        <v>4965</v>
      </c>
      <c r="AU988" s="111">
        <v>150000</v>
      </c>
      <c r="AV988" s="109">
        <v>410.95890410958901</v>
      </c>
      <c r="AW988" s="112">
        <v>6000</v>
      </c>
      <c r="AX988" s="112"/>
      <c r="AY988" s="112">
        <v>3000</v>
      </c>
      <c r="AZ988" s="112">
        <v>4000</v>
      </c>
      <c r="BA988" s="112">
        <v>6000</v>
      </c>
      <c r="BB988" s="2314">
        <v>15</v>
      </c>
      <c r="BC988" s="2314"/>
      <c r="BD988" s="2314" t="s">
        <v>5249</v>
      </c>
      <c r="BE988" s="2002"/>
      <c r="BF988" s="109"/>
      <c r="BG988" s="109"/>
      <c r="BH988" s="109"/>
      <c r="BI988" s="109"/>
      <c r="BJ988" s="109"/>
      <c r="BK988" s="2314"/>
      <c r="BL988" s="2314"/>
      <c r="BM988" s="2002"/>
      <c r="BN988" s="2003"/>
      <c r="BO988" s="115"/>
      <c r="BP988" s="115"/>
      <c r="BQ988" s="115"/>
      <c r="BR988" s="115"/>
      <c r="BS988" s="115"/>
      <c r="BT988" s="115"/>
      <c r="BU988" s="115"/>
      <c r="BV988" s="115"/>
      <c r="BW988" s="115"/>
      <c r="BX988" s="115"/>
      <c r="BY988" s="115"/>
      <c r="BZ988" s="115"/>
      <c r="CA988" s="115">
        <v>5</v>
      </c>
      <c r="CB988" s="115"/>
      <c r="CC988" s="115"/>
    </row>
    <row r="989" spans="1:81" s="106" customFormat="1" ht="16.5" customHeight="1">
      <c r="A989" s="115">
        <v>882</v>
      </c>
      <c r="B989" s="144" t="s">
        <v>3069</v>
      </c>
      <c r="C989" s="144" t="s">
        <v>3070</v>
      </c>
      <c r="D989" s="144" t="s">
        <v>140</v>
      </c>
      <c r="E989" s="144" t="s">
        <v>4926</v>
      </c>
      <c r="F989" s="144" t="s">
        <v>5248</v>
      </c>
      <c r="G989" s="2295" t="s">
        <v>5247</v>
      </c>
      <c r="H989" s="144" t="s">
        <v>5246</v>
      </c>
      <c r="I989" s="144" t="s">
        <v>5245</v>
      </c>
      <c r="J989" s="144" t="s">
        <v>4993</v>
      </c>
      <c r="K989" s="2017" t="s">
        <v>5244</v>
      </c>
      <c r="L989" s="2017" t="s">
        <v>5243</v>
      </c>
      <c r="M989" s="2005" t="s">
        <v>5242</v>
      </c>
      <c r="N989" s="2001" t="s">
        <v>4917</v>
      </c>
      <c r="O989" s="115"/>
      <c r="P989" s="2001" t="s">
        <v>4917</v>
      </c>
      <c r="Q989" s="112">
        <v>9617</v>
      </c>
      <c r="R989" s="145">
        <v>3742</v>
      </c>
      <c r="S989" s="112">
        <v>1267</v>
      </c>
      <c r="T989" s="145">
        <v>738</v>
      </c>
      <c r="U989" s="145" t="s">
        <v>5072</v>
      </c>
      <c r="V989" s="145">
        <v>529</v>
      </c>
      <c r="W989" s="145">
        <v>182</v>
      </c>
      <c r="X989" s="117" t="s">
        <v>5029</v>
      </c>
      <c r="Y989" s="145">
        <v>179</v>
      </c>
      <c r="Z989" s="145">
        <v>50</v>
      </c>
      <c r="AA989" s="145">
        <v>1000</v>
      </c>
      <c r="AB989" s="145">
        <v>118</v>
      </c>
      <c r="AC989" s="145">
        <v>97</v>
      </c>
      <c r="AD989" s="145">
        <v>80</v>
      </c>
      <c r="AE989" s="145">
        <v>120</v>
      </c>
      <c r="AF989" s="94" t="s">
        <v>5241</v>
      </c>
      <c r="AG989" s="112">
        <v>200</v>
      </c>
      <c r="AH989" s="112">
        <v>2200</v>
      </c>
      <c r="AI989" s="144"/>
      <c r="AJ989" s="144"/>
      <c r="AK989" s="144" t="s">
        <v>4987</v>
      </c>
      <c r="AL989" s="144">
        <v>5</v>
      </c>
      <c r="AM989" s="144">
        <v>2</v>
      </c>
      <c r="AN989" s="144">
        <v>2</v>
      </c>
      <c r="AO989" s="144">
        <v>1</v>
      </c>
      <c r="AP989" s="144"/>
      <c r="AQ989" s="144">
        <v>365</v>
      </c>
      <c r="AR989" s="144" t="s">
        <v>5240</v>
      </c>
      <c r="AS989" s="144" t="s">
        <v>5240</v>
      </c>
      <c r="AT989" s="144" t="s">
        <v>4965</v>
      </c>
      <c r="AU989" s="111">
        <v>51830</v>
      </c>
      <c r="AV989" s="109">
        <v>142</v>
      </c>
      <c r="AW989" s="112">
        <v>10000</v>
      </c>
      <c r="AX989" s="112">
        <v>8000</v>
      </c>
      <c r="AY989" s="112">
        <v>8000</v>
      </c>
      <c r="AZ989" s="112">
        <v>9000</v>
      </c>
      <c r="BA989" s="112">
        <v>10000</v>
      </c>
      <c r="BB989" s="117">
        <v>20</v>
      </c>
      <c r="BC989" s="117">
        <v>10</v>
      </c>
      <c r="BD989" s="254" t="s">
        <v>5239</v>
      </c>
      <c r="BE989" s="2021" t="s">
        <v>5238</v>
      </c>
      <c r="BF989" s="109"/>
      <c r="BG989" s="109"/>
      <c r="BH989" s="109"/>
      <c r="BI989" s="109"/>
      <c r="BJ989" s="109"/>
      <c r="BK989" s="254"/>
      <c r="BL989" s="254"/>
      <c r="BM989" s="2021"/>
      <c r="BN989" s="2022"/>
      <c r="BO989" s="144"/>
      <c r="BP989" s="144"/>
      <c r="BQ989" s="144"/>
      <c r="BR989" s="144"/>
      <c r="BS989" s="144"/>
      <c r="BT989" s="144"/>
      <c r="BU989" s="144"/>
      <c r="BV989" s="144"/>
      <c r="BW989" s="144"/>
      <c r="BX989" s="144"/>
      <c r="BY989" s="144">
        <v>2</v>
      </c>
      <c r="BZ989" s="144">
        <v>1</v>
      </c>
      <c r="CA989" s="144">
        <v>5</v>
      </c>
      <c r="CB989" s="144"/>
      <c r="CC989" s="144"/>
    </row>
    <row r="990" spans="1:81" s="1971" customFormat="1" ht="16.5" customHeight="1">
      <c r="A990" s="115">
        <v>883</v>
      </c>
      <c r="B990" s="115" t="s">
        <v>4929</v>
      </c>
      <c r="C990" s="115" t="s">
        <v>4928</v>
      </c>
      <c r="D990" s="115" t="s">
        <v>4945</v>
      </c>
      <c r="E990" s="115" t="s">
        <v>4926</v>
      </c>
      <c r="F990" s="115" t="s">
        <v>5237</v>
      </c>
      <c r="G990" s="1967" t="s">
        <v>5236</v>
      </c>
      <c r="H990" s="115" t="s">
        <v>5235</v>
      </c>
      <c r="I990" s="115" t="s">
        <v>5234</v>
      </c>
      <c r="J990" s="115" t="s">
        <v>4921</v>
      </c>
      <c r="K990" s="115" t="s">
        <v>5233</v>
      </c>
      <c r="L990" s="115" t="s">
        <v>5232</v>
      </c>
      <c r="M990" s="2005" t="s">
        <v>5231</v>
      </c>
      <c r="N990" s="2001" t="s">
        <v>4917</v>
      </c>
      <c r="O990" s="115"/>
      <c r="P990" s="2001" t="s">
        <v>4917</v>
      </c>
      <c r="Q990" s="112">
        <v>618163</v>
      </c>
      <c r="R990" s="112">
        <v>6123</v>
      </c>
      <c r="S990" s="112">
        <v>28055</v>
      </c>
      <c r="T990" s="112">
        <v>28055</v>
      </c>
      <c r="U990" s="112"/>
      <c r="V990" s="112"/>
      <c r="W990" s="112"/>
      <c r="X990" s="117"/>
      <c r="Y990" s="112"/>
      <c r="Z990" s="112"/>
      <c r="AA990" s="112"/>
      <c r="AB990" s="112">
        <v>42</v>
      </c>
      <c r="AC990" s="112"/>
      <c r="AD990" s="112"/>
      <c r="AE990" s="112">
        <v>370</v>
      </c>
      <c r="AF990" s="115" t="s">
        <v>5230</v>
      </c>
      <c r="AG990" s="112">
        <v>204</v>
      </c>
      <c r="AH990" s="112">
        <v>204</v>
      </c>
      <c r="AI990" s="146"/>
      <c r="AJ990" s="146"/>
      <c r="AK990" s="115"/>
      <c r="AL990" s="115">
        <v>1</v>
      </c>
      <c r="AM990" s="115"/>
      <c r="AN990" s="115">
        <v>1</v>
      </c>
      <c r="AO990" s="115"/>
      <c r="AP990" s="115"/>
      <c r="AQ990" s="115">
        <v>365</v>
      </c>
      <c r="AR990" s="115" t="s">
        <v>5229</v>
      </c>
      <c r="AS990" s="115" t="s">
        <v>5229</v>
      </c>
      <c r="AT990" s="115" t="s">
        <v>4931</v>
      </c>
      <c r="AU990" s="112">
        <v>490000</v>
      </c>
      <c r="AV990" s="109">
        <v>1342.4657534246576</v>
      </c>
      <c r="AW990" s="112">
        <v>14000</v>
      </c>
      <c r="AX990" s="112">
        <v>10000</v>
      </c>
      <c r="AY990" s="112">
        <v>12000</v>
      </c>
      <c r="AZ990" s="112">
        <v>12000</v>
      </c>
      <c r="BA990" s="112">
        <v>14000</v>
      </c>
      <c r="BB990" s="117">
        <v>50</v>
      </c>
      <c r="BC990" s="117" t="s">
        <v>5228</v>
      </c>
      <c r="BD990" s="2002" t="s">
        <v>5227</v>
      </c>
      <c r="BE990" s="2002"/>
      <c r="BF990" s="109"/>
      <c r="BG990" s="109"/>
      <c r="BH990" s="109"/>
      <c r="BI990" s="109"/>
      <c r="BJ990" s="109"/>
      <c r="BK990" s="117"/>
      <c r="BL990" s="117"/>
      <c r="BM990" s="2002"/>
      <c r="BN990" s="2003"/>
      <c r="BO990" s="115"/>
      <c r="BP990" s="115"/>
      <c r="BQ990" s="115"/>
      <c r="BR990" s="115"/>
      <c r="BS990" s="115"/>
      <c r="BT990" s="115"/>
      <c r="BU990" s="115"/>
      <c r="BV990" s="115"/>
      <c r="BW990" s="115"/>
      <c r="BX990" s="115"/>
      <c r="BY990" s="115">
        <v>1</v>
      </c>
      <c r="BZ990" s="115">
        <v>2</v>
      </c>
      <c r="CA990" s="115">
        <v>50</v>
      </c>
      <c r="CB990" s="115"/>
      <c r="CC990" s="115"/>
    </row>
    <row r="991" spans="1:81" s="106" customFormat="1" ht="16.5" customHeight="1">
      <c r="A991" s="115">
        <v>884</v>
      </c>
      <c r="B991" s="115" t="s">
        <v>4929</v>
      </c>
      <c r="C991" s="115" t="s">
        <v>4946</v>
      </c>
      <c r="D991" s="115" t="s">
        <v>4945</v>
      </c>
      <c r="E991" s="115" t="s">
        <v>4944</v>
      </c>
      <c r="F991" s="115" t="s">
        <v>5226</v>
      </c>
      <c r="G991" s="1967" t="s">
        <v>5225</v>
      </c>
      <c r="H991" s="115" t="s">
        <v>5224</v>
      </c>
      <c r="I991" s="115">
        <v>1989.01</v>
      </c>
      <c r="J991" s="115" t="s">
        <v>4921</v>
      </c>
      <c r="K991" s="2013" t="s">
        <v>5223</v>
      </c>
      <c r="L991" s="2013" t="s">
        <v>5222</v>
      </c>
      <c r="M991" s="2005" t="s">
        <v>5221</v>
      </c>
      <c r="N991" s="2001" t="s">
        <v>4917</v>
      </c>
      <c r="O991" s="115"/>
      <c r="P991" s="2001" t="s">
        <v>4917</v>
      </c>
      <c r="Q991" s="112">
        <v>112499</v>
      </c>
      <c r="R991" s="112">
        <v>17422</v>
      </c>
      <c r="S991" s="112">
        <v>12543</v>
      </c>
      <c r="T991" s="112">
        <v>12543</v>
      </c>
      <c r="U991" s="112"/>
      <c r="V991" s="112"/>
      <c r="W991" s="112"/>
      <c r="X991" s="117"/>
      <c r="Y991" s="112"/>
      <c r="Z991" s="112"/>
      <c r="AA991" s="112"/>
      <c r="AB991" s="112">
        <v>2927.89</v>
      </c>
      <c r="AC991" s="112"/>
      <c r="AD991" s="112">
        <v>66.95</v>
      </c>
      <c r="AE991" s="112">
        <v>180</v>
      </c>
      <c r="AF991" s="94"/>
      <c r="AG991" s="112"/>
      <c r="AH991" s="112"/>
      <c r="AI991" s="146"/>
      <c r="AJ991" s="146"/>
      <c r="AK991" s="115"/>
      <c r="AL991" s="115">
        <v>2</v>
      </c>
      <c r="AM991" s="115"/>
      <c r="AN991" s="115">
        <v>1</v>
      </c>
      <c r="AO991" s="115">
        <v>1</v>
      </c>
      <c r="AP991" s="115"/>
      <c r="AQ991" s="115">
        <v>365</v>
      </c>
      <c r="AR991" s="115" t="s">
        <v>4932</v>
      </c>
      <c r="AS991" s="115" t="s">
        <v>4932</v>
      </c>
      <c r="AT991" s="115" t="s">
        <v>4931</v>
      </c>
      <c r="AU991" s="111">
        <v>150000</v>
      </c>
      <c r="AV991" s="109">
        <v>410.95890410958901</v>
      </c>
      <c r="AW991" s="112">
        <v>10000</v>
      </c>
      <c r="AX991" s="112">
        <v>6000</v>
      </c>
      <c r="AY991" s="112">
        <v>6000</v>
      </c>
      <c r="AZ991" s="112">
        <v>7000</v>
      </c>
      <c r="BA991" s="112">
        <v>10000</v>
      </c>
      <c r="BB991" s="117">
        <v>30</v>
      </c>
      <c r="BC991" s="117"/>
      <c r="BD991" s="117" t="s">
        <v>5219</v>
      </c>
      <c r="BE991" s="2002" t="s">
        <v>5218</v>
      </c>
      <c r="BF991" s="109"/>
      <c r="BG991" s="109"/>
      <c r="BH991" s="109"/>
      <c r="BI991" s="109"/>
      <c r="BJ991" s="109"/>
      <c r="BK991" s="117"/>
      <c r="BL991" s="117"/>
      <c r="BM991" s="2002"/>
      <c r="BN991" s="2003"/>
      <c r="BO991" s="115"/>
      <c r="BP991" s="115"/>
      <c r="BQ991" s="115"/>
      <c r="BR991" s="115"/>
      <c r="BS991" s="115"/>
      <c r="BT991" s="115"/>
      <c r="BU991" s="115"/>
      <c r="BV991" s="115"/>
      <c r="BW991" s="115"/>
      <c r="BX991" s="115"/>
      <c r="BY991" s="115">
        <v>1</v>
      </c>
      <c r="BZ991" s="115">
        <v>15</v>
      </c>
      <c r="CA991" s="115">
        <v>16</v>
      </c>
      <c r="CB991" s="115"/>
      <c r="CC991" s="115"/>
    </row>
    <row r="992" spans="1:81" s="106" customFormat="1" ht="16.5" customHeight="1">
      <c r="A992" s="115">
        <v>885</v>
      </c>
      <c r="B992" s="137" t="s">
        <v>4929</v>
      </c>
      <c r="C992" s="137" t="s">
        <v>4928</v>
      </c>
      <c r="D992" s="137" t="s">
        <v>4945</v>
      </c>
      <c r="E992" s="137" t="s">
        <v>4944</v>
      </c>
      <c r="F992" s="137" t="s">
        <v>5217</v>
      </c>
      <c r="G992" s="2173" t="s">
        <v>5216</v>
      </c>
      <c r="H992" s="137" t="s">
        <v>5215</v>
      </c>
      <c r="I992" s="137" t="s">
        <v>5214</v>
      </c>
      <c r="J992" s="115" t="s">
        <v>4921</v>
      </c>
      <c r="K992" s="137" t="s">
        <v>5213</v>
      </c>
      <c r="L992" s="2174" t="s">
        <v>5212</v>
      </c>
      <c r="M992" s="115" t="s">
        <v>5211</v>
      </c>
      <c r="N992" s="137" t="s">
        <v>4917</v>
      </c>
      <c r="O992" s="137"/>
      <c r="P992" s="137" t="s">
        <v>4917</v>
      </c>
      <c r="Q992" s="140">
        <v>1900</v>
      </c>
      <c r="R992" s="138">
        <v>200</v>
      </c>
      <c r="S992" s="138">
        <v>145</v>
      </c>
      <c r="T992" s="138"/>
      <c r="U992" s="138" t="s">
        <v>5210</v>
      </c>
      <c r="V992" s="138">
        <v>145</v>
      </c>
      <c r="W992" s="138">
        <v>59</v>
      </c>
      <c r="X992" s="139" t="s">
        <v>5209</v>
      </c>
      <c r="Y992" s="138"/>
      <c r="Z992" s="138">
        <v>18</v>
      </c>
      <c r="AA992" s="138">
        <v>500</v>
      </c>
      <c r="AB992" s="138">
        <v>6</v>
      </c>
      <c r="AC992" s="138"/>
      <c r="AD992" s="138"/>
      <c r="AE992" s="138">
        <v>30</v>
      </c>
      <c r="AF992" s="137" t="s">
        <v>5208</v>
      </c>
      <c r="AG992" s="138" t="s">
        <v>5207</v>
      </c>
      <c r="AH992" s="138">
        <v>600</v>
      </c>
      <c r="AI992" s="137"/>
      <c r="AJ992" s="137"/>
      <c r="AK992" s="137" t="s">
        <v>4911</v>
      </c>
      <c r="AL992" s="136">
        <v>2</v>
      </c>
      <c r="AM992" s="136">
        <v>1</v>
      </c>
      <c r="AN992" s="115">
        <v>1</v>
      </c>
      <c r="AO992" s="115"/>
      <c r="AP992" s="136"/>
      <c r="AQ992" s="137">
        <v>144</v>
      </c>
      <c r="AR992" s="137" t="s">
        <v>5206</v>
      </c>
      <c r="AS992" s="137" t="s">
        <v>5206</v>
      </c>
      <c r="AT992" s="137" t="s">
        <v>5205</v>
      </c>
      <c r="AU992" s="2491">
        <v>3292</v>
      </c>
      <c r="AV992" s="109">
        <v>22.861111111111111</v>
      </c>
      <c r="AW992" s="138">
        <v>5000</v>
      </c>
      <c r="AX992" s="112"/>
      <c r="AY992" s="112">
        <v>2000</v>
      </c>
      <c r="AZ992" s="112">
        <v>3000</v>
      </c>
      <c r="BA992" s="2175">
        <v>5000</v>
      </c>
      <c r="BB992" s="139">
        <v>30</v>
      </c>
      <c r="BC992" s="139">
        <v>20</v>
      </c>
      <c r="BD992" s="137" t="s">
        <v>5204</v>
      </c>
      <c r="BE992" s="2262" t="s">
        <v>5203</v>
      </c>
      <c r="BF992" s="109">
        <v>5000</v>
      </c>
      <c r="BG992" s="109"/>
      <c r="BH992" s="109">
        <v>2000</v>
      </c>
      <c r="BI992" s="109">
        <v>3000</v>
      </c>
      <c r="BJ992" s="109">
        <v>5000</v>
      </c>
      <c r="BK992" s="139">
        <v>30</v>
      </c>
      <c r="BL992" s="139">
        <v>20</v>
      </c>
      <c r="BM992" s="115" t="s">
        <v>5204</v>
      </c>
      <c r="BN992" s="2015" t="s">
        <v>5203</v>
      </c>
      <c r="BO992" s="115"/>
      <c r="BP992" s="115"/>
      <c r="BQ992" s="115"/>
      <c r="BR992" s="115"/>
      <c r="BS992" s="115"/>
      <c r="BT992" s="115"/>
      <c r="BU992" s="115"/>
      <c r="BV992" s="115"/>
      <c r="BW992" s="115"/>
      <c r="BX992" s="115"/>
      <c r="BY992" s="137">
        <v>1</v>
      </c>
      <c r="BZ992" s="137">
        <v>2</v>
      </c>
      <c r="CA992" s="137"/>
      <c r="CB992" s="137"/>
      <c r="CC992" s="137"/>
    </row>
    <row r="993" spans="1:81" s="106" customFormat="1" ht="16.5" customHeight="1">
      <c r="A993" s="115">
        <v>886</v>
      </c>
      <c r="B993" s="115" t="s">
        <v>4929</v>
      </c>
      <c r="C993" s="115" t="s">
        <v>4928</v>
      </c>
      <c r="D993" s="115" t="s">
        <v>4945</v>
      </c>
      <c r="E993" s="115" t="s">
        <v>5012</v>
      </c>
      <c r="F993" s="115" t="s">
        <v>5202</v>
      </c>
      <c r="G993" s="1967" t="s">
        <v>5201</v>
      </c>
      <c r="H993" s="115" t="s">
        <v>5200</v>
      </c>
      <c r="I993" s="115" t="s">
        <v>5199</v>
      </c>
      <c r="J993" s="115" t="s">
        <v>4921</v>
      </c>
      <c r="K993" s="2013" t="s">
        <v>5198</v>
      </c>
      <c r="L993" s="2013" t="s">
        <v>5197</v>
      </c>
      <c r="M993" s="2000" t="s">
        <v>5196</v>
      </c>
      <c r="N993" s="2001" t="s">
        <v>4917</v>
      </c>
      <c r="O993" s="115"/>
      <c r="P993" s="2001" t="s">
        <v>4917</v>
      </c>
      <c r="Q993" s="112">
        <v>9867</v>
      </c>
      <c r="R993" s="112">
        <v>1868.14</v>
      </c>
      <c r="S993" s="112">
        <v>337</v>
      </c>
      <c r="T993" s="112">
        <v>205</v>
      </c>
      <c r="U993" s="112" t="s">
        <v>5141</v>
      </c>
      <c r="V993" s="112">
        <v>132</v>
      </c>
      <c r="W993" s="112">
        <v>89</v>
      </c>
      <c r="X993" s="117" t="s">
        <v>4935</v>
      </c>
      <c r="Y993" s="112"/>
      <c r="Z993" s="112"/>
      <c r="AA993" s="112"/>
      <c r="AB993" s="112">
        <v>16.52</v>
      </c>
      <c r="AC993" s="112"/>
      <c r="AD993" s="112"/>
      <c r="AE993" s="112">
        <v>30</v>
      </c>
      <c r="AF993" s="94" t="s">
        <v>5195</v>
      </c>
      <c r="AG993" s="112"/>
      <c r="AH993" s="112">
        <v>250</v>
      </c>
      <c r="AI993" s="115"/>
      <c r="AJ993" s="115"/>
      <c r="AK993" s="115" t="s">
        <v>5194</v>
      </c>
      <c r="AL993" s="115">
        <v>6</v>
      </c>
      <c r="AM993" s="115">
        <v>3</v>
      </c>
      <c r="AN993" s="115"/>
      <c r="AO993" s="115">
        <v>3</v>
      </c>
      <c r="AP993" s="115"/>
      <c r="AQ993" s="115">
        <v>300</v>
      </c>
      <c r="AR993" s="115" t="s">
        <v>4932</v>
      </c>
      <c r="AS993" s="115" t="s">
        <v>4932</v>
      </c>
      <c r="AT993" s="115" t="s">
        <v>5193</v>
      </c>
      <c r="AU993" s="111">
        <v>3000</v>
      </c>
      <c r="AV993" s="109">
        <v>10</v>
      </c>
      <c r="AW993" s="112">
        <v>5000</v>
      </c>
      <c r="AX993" s="112">
        <v>2000</v>
      </c>
      <c r="AY993" s="112">
        <v>3000</v>
      </c>
      <c r="AZ993" s="112">
        <v>3000</v>
      </c>
      <c r="BA993" s="112">
        <v>5000</v>
      </c>
      <c r="BB993" s="117"/>
      <c r="BC993" s="117"/>
      <c r="BD993" s="117"/>
      <c r="BE993" s="2002"/>
      <c r="BF993" s="109">
        <v>5000</v>
      </c>
      <c r="BG993" s="109">
        <v>2000</v>
      </c>
      <c r="BH993" s="109">
        <v>3000</v>
      </c>
      <c r="BI993" s="109">
        <v>3000</v>
      </c>
      <c r="BJ993" s="109">
        <v>3000</v>
      </c>
      <c r="BK993" s="117"/>
      <c r="BL993" s="117"/>
      <c r="BM993" s="2002"/>
      <c r="BN993" s="2003" t="s">
        <v>5192</v>
      </c>
      <c r="BO993" s="115"/>
      <c r="BP993" s="115"/>
      <c r="BQ993" s="115"/>
      <c r="BR993" s="115"/>
      <c r="BS993" s="115"/>
      <c r="BT993" s="115"/>
      <c r="BU993" s="115"/>
      <c r="BV993" s="115"/>
      <c r="BW993" s="115"/>
      <c r="BX993" s="115"/>
      <c r="BY993" s="115">
        <v>1</v>
      </c>
      <c r="BZ993" s="115"/>
      <c r="CA993" s="115"/>
      <c r="CB993" s="115"/>
      <c r="CC993" s="115"/>
    </row>
    <row r="994" spans="1:81" s="106" customFormat="1" ht="16.5" customHeight="1">
      <c r="A994" s="115">
        <v>887</v>
      </c>
      <c r="B994" s="115" t="s">
        <v>4929</v>
      </c>
      <c r="C994" s="115" t="s">
        <v>4946</v>
      </c>
      <c r="D994" s="115" t="s">
        <v>4945</v>
      </c>
      <c r="E994" s="115" t="s">
        <v>4944</v>
      </c>
      <c r="F994" s="115" t="s">
        <v>5191</v>
      </c>
      <c r="G994" s="1967" t="s">
        <v>5190</v>
      </c>
      <c r="H994" s="115" t="s">
        <v>5189</v>
      </c>
      <c r="I994" s="115" t="s">
        <v>5188</v>
      </c>
      <c r="J994" s="115" t="s">
        <v>4921</v>
      </c>
      <c r="K994" s="2013" t="s">
        <v>5187</v>
      </c>
      <c r="L994" s="2013" t="s">
        <v>5186</v>
      </c>
      <c r="M994" s="2000" t="s">
        <v>5185</v>
      </c>
      <c r="N994" s="2001" t="s">
        <v>4917</v>
      </c>
      <c r="O994" s="2001"/>
      <c r="P994" s="2001" t="s">
        <v>4917</v>
      </c>
      <c r="Q994" s="112">
        <v>96717</v>
      </c>
      <c r="R994" s="112">
        <v>3159</v>
      </c>
      <c r="S994" s="112">
        <v>86860</v>
      </c>
      <c r="T994" s="112">
        <v>86860</v>
      </c>
      <c r="U994" s="112"/>
      <c r="V994" s="112"/>
      <c r="W994" s="112">
        <v>18545</v>
      </c>
      <c r="X994" s="117"/>
      <c r="Y994" s="112"/>
      <c r="Z994" s="112"/>
      <c r="AA994" s="112"/>
      <c r="AB994" s="112">
        <v>391</v>
      </c>
      <c r="AC994" s="112">
        <v>137</v>
      </c>
      <c r="AD994" s="112">
        <v>19</v>
      </c>
      <c r="AE994" s="112">
        <v>80</v>
      </c>
      <c r="AF994" s="94" t="s">
        <v>5184</v>
      </c>
      <c r="AG994" s="112">
        <v>550</v>
      </c>
      <c r="AH994" s="112">
        <v>600000</v>
      </c>
      <c r="AI994" s="115"/>
      <c r="AJ994" s="115"/>
      <c r="AK994" s="115" t="s">
        <v>5183</v>
      </c>
      <c r="AL994" s="115">
        <v>7</v>
      </c>
      <c r="AM994" s="115"/>
      <c r="AN994" s="115">
        <v>2</v>
      </c>
      <c r="AO994" s="115">
        <v>4</v>
      </c>
      <c r="AP994" s="115">
        <v>1</v>
      </c>
      <c r="AQ994" s="115">
        <v>365</v>
      </c>
      <c r="AR994" s="115" t="s">
        <v>4932</v>
      </c>
      <c r="AS994" s="115" t="s">
        <v>4932</v>
      </c>
      <c r="AT994" s="115" t="s">
        <v>5182</v>
      </c>
      <c r="AU994" s="111">
        <v>300000</v>
      </c>
      <c r="AV994" s="109">
        <v>821.91780821917803</v>
      </c>
      <c r="AW994" s="112">
        <v>9000</v>
      </c>
      <c r="AX994" s="112"/>
      <c r="AY994" s="112">
        <v>5000</v>
      </c>
      <c r="AZ994" s="112">
        <v>6000</v>
      </c>
      <c r="BA994" s="112">
        <v>9000</v>
      </c>
      <c r="BB994" s="117">
        <v>23</v>
      </c>
      <c r="BC994" s="117"/>
      <c r="BD994" s="117" t="s">
        <v>5181</v>
      </c>
      <c r="BE994" s="2002"/>
      <c r="BF994" s="109"/>
      <c r="BG994" s="109"/>
      <c r="BH994" s="109"/>
      <c r="BI994" s="109"/>
      <c r="BJ994" s="109"/>
      <c r="BK994" s="117"/>
      <c r="BL994" s="117"/>
      <c r="BM994" s="2002"/>
      <c r="BN994" s="2003"/>
      <c r="BO994" s="115"/>
      <c r="BP994" s="115"/>
      <c r="BQ994" s="115"/>
      <c r="BR994" s="115"/>
      <c r="BS994" s="115"/>
      <c r="BT994" s="115"/>
      <c r="BU994" s="115"/>
      <c r="BV994" s="115"/>
      <c r="BW994" s="115"/>
      <c r="BX994" s="115"/>
      <c r="BY994" s="115">
        <v>1</v>
      </c>
      <c r="BZ994" s="115"/>
      <c r="CA994" s="115">
        <v>19</v>
      </c>
      <c r="CB994" s="115"/>
      <c r="CC994" s="115"/>
    </row>
    <row r="995" spans="1:81" s="106" customFormat="1" ht="16.5" customHeight="1">
      <c r="A995" s="115">
        <v>888</v>
      </c>
      <c r="B995" s="137" t="s">
        <v>3069</v>
      </c>
      <c r="C995" s="137" t="s">
        <v>3070</v>
      </c>
      <c r="D995" s="137" t="s">
        <v>140</v>
      </c>
      <c r="E995" s="137" t="s">
        <v>4926</v>
      </c>
      <c r="F995" s="137" t="s">
        <v>5180</v>
      </c>
      <c r="G995" s="2173" t="s">
        <v>5179</v>
      </c>
      <c r="H995" s="137" t="s">
        <v>5178</v>
      </c>
      <c r="I995" s="137" t="s">
        <v>5177</v>
      </c>
      <c r="J995" s="137" t="s">
        <v>4993</v>
      </c>
      <c r="K995" s="137" t="s">
        <v>5177</v>
      </c>
      <c r="L995" s="2174" t="s">
        <v>5176</v>
      </c>
      <c r="M995" s="115" t="s">
        <v>5175</v>
      </c>
      <c r="N995" s="2001" t="s">
        <v>4917</v>
      </c>
      <c r="O995" s="137"/>
      <c r="P995" s="2001" t="s">
        <v>4917</v>
      </c>
      <c r="Q995" s="140">
        <v>25624</v>
      </c>
      <c r="R995" s="138">
        <v>6422.74</v>
      </c>
      <c r="S995" s="138">
        <v>5758</v>
      </c>
      <c r="T995" s="138">
        <v>5758</v>
      </c>
      <c r="U995" s="138"/>
      <c r="V995" s="138"/>
      <c r="W995" s="138">
        <v>300</v>
      </c>
      <c r="X995" s="139" t="s">
        <v>5029</v>
      </c>
      <c r="Y995" s="138">
        <v>15</v>
      </c>
      <c r="Z995" s="138"/>
      <c r="AA995" s="138"/>
      <c r="AB995" s="138">
        <v>194</v>
      </c>
      <c r="AC995" s="138"/>
      <c r="AD995" s="138">
        <v>156</v>
      </c>
      <c r="AE995" s="138">
        <v>126</v>
      </c>
      <c r="AF995" s="137" t="s">
        <v>5174</v>
      </c>
      <c r="AG995" s="138">
        <v>40</v>
      </c>
      <c r="AH995" s="138">
        <v>600000</v>
      </c>
      <c r="AI995" s="137"/>
      <c r="AJ995" s="137"/>
      <c r="AK995" s="137"/>
      <c r="AL995" s="136">
        <v>3</v>
      </c>
      <c r="AM995" s="136">
        <v>1</v>
      </c>
      <c r="AN995" s="115"/>
      <c r="AO995" s="115">
        <v>2</v>
      </c>
      <c r="AP995" s="136"/>
      <c r="AQ995" s="137">
        <v>365</v>
      </c>
      <c r="AR995" s="137" t="s">
        <v>14159</v>
      </c>
      <c r="AS995" s="137" t="s">
        <v>14159</v>
      </c>
      <c r="AT995" s="137" t="s">
        <v>4965</v>
      </c>
      <c r="AU995" s="2491">
        <v>104749</v>
      </c>
      <c r="AV995" s="109">
        <v>286.98356164383563</v>
      </c>
      <c r="AW995" s="138">
        <v>12000</v>
      </c>
      <c r="AX995" s="112" t="s">
        <v>5173</v>
      </c>
      <c r="AY995" s="112" t="s">
        <v>5173</v>
      </c>
      <c r="AZ995" s="112" t="s">
        <v>5173</v>
      </c>
      <c r="BA995" s="2175">
        <v>12000</v>
      </c>
      <c r="BB995" s="139">
        <v>33</v>
      </c>
      <c r="BC995" s="139">
        <v>16</v>
      </c>
      <c r="BD995" s="137" t="s">
        <v>5172</v>
      </c>
      <c r="BE995" s="2262" t="s">
        <v>5171</v>
      </c>
      <c r="BF995" s="109"/>
      <c r="BG995" s="109"/>
      <c r="BH995" s="109"/>
      <c r="BI995" s="109"/>
      <c r="BJ995" s="109"/>
      <c r="BK995" s="139"/>
      <c r="BL995" s="139"/>
      <c r="BM995" s="115"/>
      <c r="BN995" s="2015"/>
      <c r="BO995" s="115"/>
      <c r="BP995" s="115"/>
      <c r="BQ995" s="115"/>
      <c r="BR995" s="115"/>
      <c r="BS995" s="115"/>
      <c r="BT995" s="115"/>
      <c r="BU995" s="115"/>
      <c r="BV995" s="115"/>
      <c r="BW995" s="115"/>
      <c r="BX995" s="115"/>
      <c r="BY995" s="115"/>
      <c r="BZ995" s="137"/>
      <c r="CA995" s="137">
        <v>8</v>
      </c>
      <c r="CB995" s="137"/>
      <c r="CC995" s="137"/>
    </row>
    <row r="996" spans="1:81" s="106" customFormat="1" ht="16.5" customHeight="1">
      <c r="A996" s="115">
        <v>889</v>
      </c>
      <c r="B996" s="115" t="s">
        <v>4929</v>
      </c>
      <c r="C996" s="115" t="s">
        <v>4928</v>
      </c>
      <c r="D996" s="115" t="s">
        <v>4945</v>
      </c>
      <c r="E996" s="115" t="s">
        <v>5012</v>
      </c>
      <c r="F996" s="115" t="s">
        <v>5170</v>
      </c>
      <c r="G996" s="1967" t="s">
        <v>5169</v>
      </c>
      <c r="H996" s="115" t="s">
        <v>5168</v>
      </c>
      <c r="I996" s="115" t="s">
        <v>5167</v>
      </c>
      <c r="J996" s="115" t="s">
        <v>4921</v>
      </c>
      <c r="K996" s="2013" t="s">
        <v>5166</v>
      </c>
      <c r="L996" s="2013" t="s">
        <v>5165</v>
      </c>
      <c r="M996" s="94" t="s">
        <v>5164</v>
      </c>
      <c r="N996" s="2001" t="s">
        <v>4917</v>
      </c>
      <c r="O996" s="2001"/>
      <c r="P996" s="2001" t="s">
        <v>4917</v>
      </c>
      <c r="Q996" s="112">
        <v>114168</v>
      </c>
      <c r="R996" s="112">
        <v>1936</v>
      </c>
      <c r="S996" s="112">
        <v>390</v>
      </c>
      <c r="T996" s="112">
        <v>390</v>
      </c>
      <c r="U996" s="112" t="s">
        <v>5120</v>
      </c>
      <c r="V996" s="112"/>
      <c r="W996" s="112">
        <v>66</v>
      </c>
      <c r="X996" s="117" t="s">
        <v>4935</v>
      </c>
      <c r="Y996" s="112">
        <v>130</v>
      </c>
      <c r="Z996" s="112">
        <v>17</v>
      </c>
      <c r="AA996" s="112">
        <v>18</v>
      </c>
      <c r="AB996" s="112">
        <v>20</v>
      </c>
      <c r="AC996" s="112">
        <v>460</v>
      </c>
      <c r="AD996" s="112">
        <v>60</v>
      </c>
      <c r="AE996" s="112">
        <v>88</v>
      </c>
      <c r="AF996" s="94" t="s">
        <v>5163</v>
      </c>
      <c r="AG996" s="112">
        <v>164</v>
      </c>
      <c r="AH996" s="112">
        <v>3800</v>
      </c>
      <c r="AI996" s="115"/>
      <c r="AJ996" s="115"/>
      <c r="AK996" s="115"/>
      <c r="AL996" s="115"/>
      <c r="AM996" s="115"/>
      <c r="AN996" s="115"/>
      <c r="AO996" s="115"/>
      <c r="AP996" s="115"/>
      <c r="AQ996" s="115">
        <v>365</v>
      </c>
      <c r="AR996" s="115" t="s">
        <v>14158</v>
      </c>
      <c r="AS996" s="115" t="s">
        <v>14158</v>
      </c>
      <c r="AT996" s="115" t="s">
        <v>4931</v>
      </c>
      <c r="AU996" s="111">
        <v>170000</v>
      </c>
      <c r="AV996" s="109">
        <v>465.75342465753425</v>
      </c>
      <c r="AW996" s="112">
        <v>9000</v>
      </c>
      <c r="AX996" s="112">
        <v>6000</v>
      </c>
      <c r="AY996" s="112">
        <v>6000</v>
      </c>
      <c r="AZ996" s="112">
        <v>7000</v>
      </c>
      <c r="BA996" s="112">
        <v>9000</v>
      </c>
      <c r="BB996" s="117">
        <v>22</v>
      </c>
      <c r="BC996" s="117">
        <v>33</v>
      </c>
      <c r="BD996" s="117" t="s">
        <v>5162</v>
      </c>
      <c r="BE996" s="2002" t="s">
        <v>5161</v>
      </c>
      <c r="BF996" s="109"/>
      <c r="BG996" s="109"/>
      <c r="BH996" s="109"/>
      <c r="BI996" s="109"/>
      <c r="BJ996" s="109"/>
      <c r="BK996" s="117"/>
      <c r="BL996" s="117"/>
      <c r="BM996" s="2002"/>
      <c r="BN996" s="2003"/>
      <c r="BO996" s="115"/>
      <c r="BP996" s="115"/>
      <c r="BQ996" s="115"/>
      <c r="BR996" s="115"/>
      <c r="BS996" s="115"/>
      <c r="BT996" s="115"/>
      <c r="BU996" s="115"/>
      <c r="BV996" s="115"/>
      <c r="BW996" s="115"/>
      <c r="BX996" s="115"/>
      <c r="BY996" s="115">
        <v>1</v>
      </c>
      <c r="BZ996" s="115"/>
      <c r="CA996" s="115">
        <v>17</v>
      </c>
      <c r="CB996" s="115"/>
      <c r="CC996" s="115"/>
    </row>
    <row r="997" spans="1:81" s="106" customFormat="1" ht="16.5" customHeight="1">
      <c r="A997" s="115">
        <v>890</v>
      </c>
      <c r="B997" s="137" t="s">
        <v>4929</v>
      </c>
      <c r="C997" s="137" t="s">
        <v>4946</v>
      </c>
      <c r="D997" s="137" t="s">
        <v>4945</v>
      </c>
      <c r="E997" s="137" t="s">
        <v>4944</v>
      </c>
      <c r="F997" s="137" t="s">
        <v>5160</v>
      </c>
      <c r="G997" s="2173" t="s">
        <v>5159</v>
      </c>
      <c r="H997" s="137" t="s">
        <v>5158</v>
      </c>
      <c r="I997" s="137" t="s">
        <v>5157</v>
      </c>
      <c r="J997" s="115" t="s">
        <v>4921</v>
      </c>
      <c r="K997" s="137" t="s">
        <v>5156</v>
      </c>
      <c r="L997" s="2174" t="s">
        <v>5155</v>
      </c>
      <c r="M997" s="2000" t="s">
        <v>5154</v>
      </c>
      <c r="N997" s="2001" t="s">
        <v>4917</v>
      </c>
      <c r="O997" s="137"/>
      <c r="P997" s="2001" t="s">
        <v>4921</v>
      </c>
      <c r="Q997" s="140">
        <v>157100</v>
      </c>
      <c r="R997" s="138">
        <v>6838</v>
      </c>
      <c r="S997" s="138">
        <v>3992</v>
      </c>
      <c r="T997" s="138">
        <v>3939</v>
      </c>
      <c r="U997" s="138"/>
      <c r="V997" s="138">
        <v>53</v>
      </c>
      <c r="W997" s="138">
        <v>99</v>
      </c>
      <c r="X997" s="139" t="s">
        <v>4935</v>
      </c>
      <c r="Y997" s="138"/>
      <c r="Z997" s="138">
        <v>55</v>
      </c>
      <c r="AA997" s="138">
        <v>1380</v>
      </c>
      <c r="AB997" s="138">
        <v>186</v>
      </c>
      <c r="AC997" s="138"/>
      <c r="AD997" s="138">
        <v>276</v>
      </c>
      <c r="AE997" s="138">
        <v>180</v>
      </c>
      <c r="AF997" s="115" t="s">
        <v>5153</v>
      </c>
      <c r="AG997" s="138"/>
      <c r="AH997" s="138">
        <v>5733</v>
      </c>
      <c r="AI997" s="137"/>
      <c r="AJ997" s="137"/>
      <c r="AK997" s="137" t="s">
        <v>4950</v>
      </c>
      <c r="AL997" s="136">
        <v>15</v>
      </c>
      <c r="AM997" s="136"/>
      <c r="AN997" s="115">
        <v>10</v>
      </c>
      <c r="AO997" s="115">
        <v>5</v>
      </c>
      <c r="AP997" s="136"/>
      <c r="AQ997" s="137">
        <v>365</v>
      </c>
      <c r="AR997" s="137" t="s">
        <v>5152</v>
      </c>
      <c r="AS997" s="137" t="s">
        <v>5151</v>
      </c>
      <c r="AT997" s="137"/>
      <c r="AU997" s="2491">
        <v>160108</v>
      </c>
      <c r="AV997" s="109">
        <v>438.65205479452055</v>
      </c>
      <c r="AW997" s="138">
        <v>11000</v>
      </c>
      <c r="AX997" s="112">
        <v>7000</v>
      </c>
      <c r="AY997" s="112">
        <v>7000</v>
      </c>
      <c r="AZ997" s="112">
        <v>8000</v>
      </c>
      <c r="BA997" s="2175">
        <v>11000</v>
      </c>
      <c r="BB997" s="139">
        <v>20</v>
      </c>
      <c r="BC997" s="139"/>
      <c r="BD997" s="137" t="s">
        <v>5150</v>
      </c>
      <c r="BE997" s="2262" t="s">
        <v>5149</v>
      </c>
      <c r="BF997" s="109"/>
      <c r="BG997" s="109"/>
      <c r="BH997" s="109"/>
      <c r="BI997" s="109"/>
      <c r="BJ997" s="109"/>
      <c r="BK997" s="139"/>
      <c r="BL997" s="139"/>
      <c r="BM997" s="115"/>
      <c r="BN997" s="2015"/>
      <c r="BO997" s="115"/>
      <c r="BP997" s="115"/>
      <c r="BQ997" s="115"/>
      <c r="BR997" s="115"/>
      <c r="BS997" s="115"/>
      <c r="BT997" s="115"/>
      <c r="BU997" s="115"/>
      <c r="BV997" s="115"/>
      <c r="BW997" s="115"/>
      <c r="BX997" s="115"/>
      <c r="BY997" s="115">
        <v>1</v>
      </c>
      <c r="BZ997" s="115">
        <v>5</v>
      </c>
      <c r="CA997" s="137">
        <v>25</v>
      </c>
      <c r="CB997" s="137"/>
      <c r="CC997" s="137"/>
    </row>
    <row r="998" spans="1:81" s="106" customFormat="1" ht="16.5" customHeight="1">
      <c r="A998" s="115">
        <v>891</v>
      </c>
      <c r="B998" s="115" t="s">
        <v>4929</v>
      </c>
      <c r="C998" s="115" t="s">
        <v>4928</v>
      </c>
      <c r="D998" s="115" t="s">
        <v>4945</v>
      </c>
      <c r="E998" s="115" t="s">
        <v>5012</v>
      </c>
      <c r="F998" s="115" t="s">
        <v>5148</v>
      </c>
      <c r="G998" s="1967" t="s">
        <v>5147</v>
      </c>
      <c r="H998" s="115" t="s">
        <v>5146</v>
      </c>
      <c r="I998" s="115" t="s">
        <v>5145</v>
      </c>
      <c r="J998" s="115" t="s">
        <v>4921</v>
      </c>
      <c r="K998" s="2013" t="s">
        <v>5144</v>
      </c>
      <c r="L998" s="2013" t="s">
        <v>5143</v>
      </c>
      <c r="M998" s="2000" t="s">
        <v>5142</v>
      </c>
      <c r="N998" s="2001" t="s">
        <v>4917</v>
      </c>
      <c r="O998" s="2001"/>
      <c r="P998" s="2001" t="s">
        <v>4921</v>
      </c>
      <c r="Q998" s="112">
        <v>9994</v>
      </c>
      <c r="R998" s="112">
        <v>4895</v>
      </c>
      <c r="S998" s="112">
        <v>2318</v>
      </c>
      <c r="T998" s="112">
        <v>2318</v>
      </c>
      <c r="U998" s="112" t="s">
        <v>5141</v>
      </c>
      <c r="V998" s="112"/>
      <c r="W998" s="112">
        <v>43</v>
      </c>
      <c r="X998" s="117" t="s">
        <v>5040</v>
      </c>
      <c r="Y998" s="112">
        <v>200</v>
      </c>
      <c r="Z998" s="112">
        <v>20</v>
      </c>
      <c r="AA998" s="112">
        <v>80</v>
      </c>
      <c r="AB998" s="112">
        <v>308</v>
      </c>
      <c r="AC998" s="112">
        <v>161</v>
      </c>
      <c r="AD998" s="112">
        <v>28</v>
      </c>
      <c r="AE998" s="112">
        <v>57</v>
      </c>
      <c r="AF998" s="94" t="s">
        <v>5140</v>
      </c>
      <c r="AG998" s="112">
        <v>85</v>
      </c>
      <c r="AH998" s="112">
        <v>85</v>
      </c>
      <c r="AI998" s="115"/>
      <c r="AJ998" s="115"/>
      <c r="AK998" s="115"/>
      <c r="AL998" s="115"/>
      <c r="AM998" s="115"/>
      <c r="AN998" s="115"/>
      <c r="AO998" s="115"/>
      <c r="AP998" s="115"/>
      <c r="AQ998" s="115">
        <v>365</v>
      </c>
      <c r="AR998" s="115" t="s">
        <v>5139</v>
      </c>
      <c r="AS998" s="115"/>
      <c r="AT998" s="115"/>
      <c r="AU998" s="111">
        <v>160000</v>
      </c>
      <c r="AV998" s="109">
        <v>438.35616438356163</v>
      </c>
      <c r="AW998" s="112">
        <v>12000</v>
      </c>
      <c r="AX998" s="112">
        <v>10000</v>
      </c>
      <c r="AY998" s="112">
        <v>10000</v>
      </c>
      <c r="AZ998" s="112">
        <v>10000</v>
      </c>
      <c r="BA998" s="112">
        <v>12000</v>
      </c>
      <c r="BB998" s="117">
        <v>16</v>
      </c>
      <c r="BC998" s="117">
        <v>16</v>
      </c>
      <c r="BD998" s="117" t="s">
        <v>5138</v>
      </c>
      <c r="BE998" s="2002" t="s">
        <v>5137</v>
      </c>
      <c r="BF998" s="109"/>
      <c r="BG998" s="109"/>
      <c r="BH998" s="109"/>
      <c r="BI998" s="109"/>
      <c r="BJ998" s="109"/>
      <c r="BK998" s="117"/>
      <c r="BL998" s="117"/>
      <c r="BM998" s="2002"/>
      <c r="BN998" s="2003"/>
      <c r="BO998" s="115"/>
      <c r="BP998" s="115"/>
      <c r="BQ998" s="115"/>
      <c r="BR998" s="115"/>
      <c r="BS998" s="115"/>
      <c r="BT998" s="115"/>
      <c r="BU998" s="115"/>
      <c r="BV998" s="115"/>
      <c r="BW998" s="115"/>
      <c r="BX998" s="115"/>
      <c r="BY998" s="115"/>
      <c r="BZ998" s="115"/>
      <c r="CA998" s="115">
        <v>25</v>
      </c>
      <c r="CB998" s="115"/>
      <c r="CC998" s="115"/>
    </row>
    <row r="999" spans="1:81" s="106" customFormat="1" ht="16.5" customHeight="1">
      <c r="A999" s="115">
        <v>892</v>
      </c>
      <c r="B999" s="94" t="s">
        <v>3069</v>
      </c>
      <c r="C999" s="94" t="s">
        <v>3070</v>
      </c>
      <c r="D999" s="94" t="s">
        <v>140</v>
      </c>
      <c r="E999" s="94" t="s">
        <v>4998</v>
      </c>
      <c r="F999" s="94" t="s">
        <v>5136</v>
      </c>
      <c r="G999" s="2273" t="s">
        <v>5135</v>
      </c>
      <c r="H999" s="94" t="s">
        <v>5134</v>
      </c>
      <c r="I999" s="94" t="s">
        <v>5133</v>
      </c>
      <c r="J999" s="115" t="s">
        <v>4921</v>
      </c>
      <c r="K999" s="94" t="s">
        <v>5043</v>
      </c>
      <c r="L999" s="94" t="s">
        <v>5132</v>
      </c>
      <c r="M999" s="2000" t="s">
        <v>5131</v>
      </c>
      <c r="N999" s="2001" t="s">
        <v>4917</v>
      </c>
      <c r="O999" s="94"/>
      <c r="P999" s="94" t="s">
        <v>4953</v>
      </c>
      <c r="Q999" s="112">
        <v>12540</v>
      </c>
      <c r="R999" s="112">
        <v>6000</v>
      </c>
      <c r="S999" s="112">
        <v>3000</v>
      </c>
      <c r="T999" s="112">
        <v>2000</v>
      </c>
      <c r="U999" s="112" t="s">
        <v>4952</v>
      </c>
      <c r="V999" s="112">
        <v>1000</v>
      </c>
      <c r="W999" s="112">
        <v>500</v>
      </c>
      <c r="X999" s="117" t="s">
        <v>5040</v>
      </c>
      <c r="Y999" s="112">
        <v>200</v>
      </c>
      <c r="Z999" s="112">
        <v>100</v>
      </c>
      <c r="AA999" s="112">
        <v>8500</v>
      </c>
      <c r="AB999" s="112">
        <v>85</v>
      </c>
      <c r="AC999" s="112">
        <v>90</v>
      </c>
      <c r="AD999" s="112">
        <v>45</v>
      </c>
      <c r="AE999" s="112">
        <v>50</v>
      </c>
      <c r="AF999" s="94" t="s">
        <v>5130</v>
      </c>
      <c r="AG999" s="112">
        <v>1500</v>
      </c>
      <c r="AH999" s="112">
        <v>5000</v>
      </c>
      <c r="AI999" s="94"/>
      <c r="AJ999" s="94"/>
      <c r="AK999" s="94" t="s">
        <v>4987</v>
      </c>
      <c r="AL999" s="94">
        <v>7</v>
      </c>
      <c r="AM999" s="94">
        <v>1</v>
      </c>
      <c r="AN999" s="94">
        <v>4</v>
      </c>
      <c r="AO999" s="94">
        <v>1</v>
      </c>
      <c r="AP999" s="94">
        <v>1</v>
      </c>
      <c r="AQ999" s="94">
        <v>180</v>
      </c>
      <c r="AR999" s="94" t="s">
        <v>4910</v>
      </c>
      <c r="AS999" s="94" t="s">
        <v>4910</v>
      </c>
      <c r="AT999" s="94" t="s">
        <v>5129</v>
      </c>
      <c r="AU999" s="111">
        <v>2000</v>
      </c>
      <c r="AV999" s="109">
        <v>11.111111111111111</v>
      </c>
      <c r="AW999" s="112"/>
      <c r="AX999" s="112"/>
      <c r="AY999" s="112"/>
      <c r="AZ999" s="112"/>
      <c r="BA999" s="112"/>
      <c r="BB999" s="117"/>
      <c r="BC999" s="117"/>
      <c r="BD999" s="94"/>
      <c r="BE999" s="94" t="s">
        <v>5128</v>
      </c>
      <c r="BF999" s="109"/>
      <c r="BG999" s="109"/>
      <c r="BH999" s="109"/>
      <c r="BI999" s="109"/>
      <c r="BJ999" s="109"/>
      <c r="BK999" s="117"/>
      <c r="BL999" s="117"/>
      <c r="BM999" s="94"/>
      <c r="BN999" s="2073" t="s">
        <v>5128</v>
      </c>
      <c r="BO999" s="94"/>
      <c r="BP999" s="94"/>
      <c r="BQ999" s="94"/>
      <c r="BR999" s="94"/>
      <c r="BS999" s="94"/>
      <c r="BT999" s="94"/>
      <c r="BU999" s="94"/>
      <c r="BV999" s="94"/>
      <c r="BW999" s="94"/>
      <c r="BX999" s="94"/>
      <c r="BY999" s="94">
        <v>1</v>
      </c>
      <c r="BZ999" s="94">
        <v>2</v>
      </c>
      <c r="CA999" s="94"/>
      <c r="CB999" s="94"/>
      <c r="CC999" s="94">
        <v>2</v>
      </c>
    </row>
    <row r="1000" spans="1:81" s="106" customFormat="1" ht="16.5" customHeight="1">
      <c r="A1000" s="115">
        <v>893</v>
      </c>
      <c r="B1000" s="144" t="s">
        <v>3069</v>
      </c>
      <c r="C1000" s="144" t="s">
        <v>3070</v>
      </c>
      <c r="D1000" s="144" t="s">
        <v>140</v>
      </c>
      <c r="E1000" s="144" t="s">
        <v>4998</v>
      </c>
      <c r="F1000" s="144" t="s">
        <v>5127</v>
      </c>
      <c r="G1000" s="2295" t="s">
        <v>5126</v>
      </c>
      <c r="H1000" s="144" t="s">
        <v>5125</v>
      </c>
      <c r="I1000" s="144" t="s">
        <v>5124</v>
      </c>
      <c r="J1000" s="115" t="s">
        <v>4921</v>
      </c>
      <c r="K1000" s="2017" t="s">
        <v>5123</v>
      </c>
      <c r="L1000" s="2017" t="s">
        <v>5122</v>
      </c>
      <c r="M1000" s="94" t="s">
        <v>5121</v>
      </c>
      <c r="N1000" s="2305" t="s">
        <v>4921</v>
      </c>
      <c r="O1000" s="2018" t="s">
        <v>4936</v>
      </c>
      <c r="P1000" s="2001" t="s">
        <v>4921</v>
      </c>
      <c r="Q1000" s="112">
        <v>18065</v>
      </c>
      <c r="R1000" s="112">
        <v>1684.55</v>
      </c>
      <c r="S1000" s="112">
        <v>314</v>
      </c>
      <c r="T1000" s="112">
        <v>314</v>
      </c>
      <c r="U1000" s="112" t="s">
        <v>5120</v>
      </c>
      <c r="V1000" s="112"/>
      <c r="W1000" s="112">
        <v>15</v>
      </c>
      <c r="X1000" s="117"/>
      <c r="Y1000" s="112">
        <v>160</v>
      </c>
      <c r="Z1000" s="112"/>
      <c r="AA1000" s="112"/>
      <c r="AB1000" s="112">
        <v>80</v>
      </c>
      <c r="AC1000" s="112">
        <v>260</v>
      </c>
      <c r="AD1000" s="112">
        <v>310</v>
      </c>
      <c r="AE1000" s="112">
        <v>18</v>
      </c>
      <c r="AF1000" s="94" t="s">
        <v>5119</v>
      </c>
      <c r="AG1000" s="112">
        <v>150</v>
      </c>
      <c r="AH1000" s="112">
        <v>620</v>
      </c>
      <c r="AI1000" s="144"/>
      <c r="AJ1000" s="144"/>
      <c r="AK1000" s="144" t="s">
        <v>5118</v>
      </c>
      <c r="AL1000" s="144">
        <v>100</v>
      </c>
      <c r="AM1000" s="144"/>
      <c r="AN1000" s="144"/>
      <c r="AO1000" s="144">
        <v>100</v>
      </c>
      <c r="AP1000" s="144"/>
      <c r="AQ1000" s="144">
        <v>365</v>
      </c>
      <c r="AR1000" s="115" t="s">
        <v>5117</v>
      </c>
      <c r="AS1000" s="115" t="s">
        <v>5117</v>
      </c>
      <c r="AT1000" s="144" t="s">
        <v>5027</v>
      </c>
      <c r="AU1000" s="111">
        <v>10950</v>
      </c>
      <c r="AV1000" s="109">
        <v>30</v>
      </c>
      <c r="AW1000" s="112">
        <v>9000</v>
      </c>
      <c r="AX1000" s="112">
        <v>7000</v>
      </c>
      <c r="AY1000" s="112">
        <v>7000</v>
      </c>
      <c r="AZ1000" s="112">
        <v>8000</v>
      </c>
      <c r="BA1000" s="112">
        <v>9000</v>
      </c>
      <c r="BB1000" s="254">
        <v>40</v>
      </c>
      <c r="BC1000" s="254" t="s">
        <v>5116</v>
      </c>
      <c r="BD1000" s="254" t="s">
        <v>5115</v>
      </c>
      <c r="BE1000" s="2021" t="s">
        <v>5027</v>
      </c>
      <c r="BF1000" s="109">
        <v>9000</v>
      </c>
      <c r="BG1000" s="109">
        <v>7000</v>
      </c>
      <c r="BH1000" s="109">
        <v>7000</v>
      </c>
      <c r="BI1000" s="109">
        <v>8000</v>
      </c>
      <c r="BJ1000" s="109">
        <v>9000</v>
      </c>
      <c r="BK1000" s="254">
        <v>40</v>
      </c>
      <c r="BL1000" s="254">
        <v>10</v>
      </c>
      <c r="BM1000" s="2021"/>
      <c r="BN1000" s="2022"/>
      <c r="BO1000" s="144"/>
      <c r="BP1000" s="144"/>
      <c r="BQ1000" s="144"/>
      <c r="BR1000" s="144"/>
      <c r="BS1000" s="144"/>
      <c r="BT1000" s="144"/>
      <c r="BU1000" s="144"/>
      <c r="BV1000" s="144"/>
      <c r="BW1000" s="144"/>
      <c r="BX1000" s="144"/>
      <c r="BY1000" s="144"/>
      <c r="BZ1000" s="144"/>
      <c r="CA1000" s="144">
        <v>1</v>
      </c>
      <c r="CB1000" s="144"/>
      <c r="CC1000" s="144"/>
    </row>
    <row r="1001" spans="1:81" s="1971" customFormat="1" ht="16.5" customHeight="1">
      <c r="A1001" s="115">
        <v>894</v>
      </c>
      <c r="B1001" s="115" t="s">
        <v>4929</v>
      </c>
      <c r="C1001" s="115" t="s">
        <v>4946</v>
      </c>
      <c r="D1001" s="115" t="s">
        <v>4945</v>
      </c>
      <c r="E1001" s="115" t="s">
        <v>4944</v>
      </c>
      <c r="F1001" s="115" t="s">
        <v>5114</v>
      </c>
      <c r="G1001" s="1967" t="s">
        <v>5113</v>
      </c>
      <c r="H1001" s="115" t="s">
        <v>5112</v>
      </c>
      <c r="I1001" s="115" t="s">
        <v>20372</v>
      </c>
      <c r="J1001" s="115" t="s">
        <v>4921</v>
      </c>
      <c r="K1001" s="2013" t="s">
        <v>5111</v>
      </c>
      <c r="L1001" s="2013" t="s">
        <v>5110</v>
      </c>
      <c r="M1001" s="2217" t="s">
        <v>5109</v>
      </c>
      <c r="N1001" s="2001" t="s">
        <v>4917</v>
      </c>
      <c r="O1001" s="2001"/>
      <c r="P1001" s="2001"/>
      <c r="Q1001" s="112">
        <v>72545</v>
      </c>
      <c r="R1001" s="112">
        <v>3886</v>
      </c>
      <c r="S1001" s="112">
        <v>287</v>
      </c>
      <c r="T1001" s="112">
        <v>287</v>
      </c>
      <c r="U1001" s="112"/>
      <c r="V1001" s="112"/>
      <c r="W1001" s="112">
        <v>7</v>
      </c>
      <c r="X1001" s="117" t="s">
        <v>4935</v>
      </c>
      <c r="Y1001" s="112">
        <v>23.8</v>
      </c>
      <c r="Z1001" s="112">
        <v>23.8</v>
      </c>
      <c r="AA1001" s="112">
        <v>1000</v>
      </c>
      <c r="AB1001" s="112">
        <v>47.5</v>
      </c>
      <c r="AC1001" s="112"/>
      <c r="AD1001" s="112"/>
      <c r="AE1001" s="112">
        <v>200</v>
      </c>
      <c r="AF1001" s="94" t="s">
        <v>5108</v>
      </c>
      <c r="AG1001" s="112">
        <v>469</v>
      </c>
      <c r="AH1001" s="112">
        <v>469</v>
      </c>
      <c r="AI1001" s="115"/>
      <c r="AJ1001" s="115"/>
      <c r="AK1001" s="115"/>
      <c r="AL1001" s="115">
        <v>1</v>
      </c>
      <c r="AM1001" s="115"/>
      <c r="AN1001" s="115">
        <v>1</v>
      </c>
      <c r="AO1001" s="115"/>
      <c r="AP1001" s="115"/>
      <c r="AQ1001" s="115">
        <v>365</v>
      </c>
      <c r="AR1001" s="115" t="s">
        <v>14157</v>
      </c>
      <c r="AS1001" s="115" t="s">
        <v>14157</v>
      </c>
      <c r="AT1001" s="115"/>
      <c r="AU1001" s="133">
        <v>73000</v>
      </c>
      <c r="AV1001" s="109">
        <v>200</v>
      </c>
      <c r="AW1001" s="112"/>
      <c r="AX1001" s="112"/>
      <c r="AY1001" s="112"/>
      <c r="AZ1001" s="112"/>
      <c r="BA1001" s="112"/>
      <c r="BB1001" s="117"/>
      <c r="BC1001" s="117"/>
      <c r="BD1001" s="117"/>
      <c r="BE1001" s="2002"/>
      <c r="BF1001" s="109">
        <v>1000</v>
      </c>
      <c r="BG1001" s="109" t="s">
        <v>4936</v>
      </c>
      <c r="BH1001" s="109" t="s">
        <v>4936</v>
      </c>
      <c r="BI1001" s="109" t="s">
        <v>4936</v>
      </c>
      <c r="BJ1001" s="109">
        <v>1000</v>
      </c>
      <c r="BK1001" s="117"/>
      <c r="BL1001" s="117"/>
      <c r="BM1001" s="2002" t="s">
        <v>5107</v>
      </c>
      <c r="BN1001" s="2341"/>
      <c r="BO1001" s="115"/>
      <c r="BP1001" s="115"/>
      <c r="BQ1001" s="115"/>
      <c r="BR1001" s="115"/>
      <c r="BS1001" s="115"/>
      <c r="BT1001" s="115"/>
      <c r="BU1001" s="115"/>
      <c r="BV1001" s="115"/>
      <c r="BW1001" s="115"/>
      <c r="BX1001" s="115"/>
      <c r="BY1001" s="115">
        <v>1</v>
      </c>
      <c r="BZ1001" s="115">
        <v>1</v>
      </c>
      <c r="CA1001" s="115">
        <v>7</v>
      </c>
      <c r="CB1001" s="115"/>
      <c r="CC1001" s="115"/>
    </row>
    <row r="1002" spans="1:81" s="106" customFormat="1" ht="16.5" customHeight="1">
      <c r="A1002" s="115">
        <v>895</v>
      </c>
      <c r="B1002" s="115" t="s">
        <v>4929</v>
      </c>
      <c r="C1002" s="115" t="s">
        <v>4946</v>
      </c>
      <c r="D1002" s="115" t="s">
        <v>4945</v>
      </c>
      <c r="E1002" s="115" t="s">
        <v>4944</v>
      </c>
      <c r="F1002" s="115" t="s">
        <v>5106</v>
      </c>
      <c r="G1002" s="1967" t="s">
        <v>5105</v>
      </c>
      <c r="H1002" s="115" t="s">
        <v>5104</v>
      </c>
      <c r="I1002" s="115" t="s">
        <v>5103</v>
      </c>
      <c r="J1002" s="115" t="s">
        <v>4921</v>
      </c>
      <c r="K1002" s="2013" t="s">
        <v>5102</v>
      </c>
      <c r="L1002" s="2013" t="s">
        <v>5101</v>
      </c>
      <c r="M1002" s="2005" t="s">
        <v>5100</v>
      </c>
      <c r="N1002" s="2001" t="s">
        <v>4917</v>
      </c>
      <c r="O1002" s="2001"/>
      <c r="P1002" s="2001" t="s">
        <v>4917</v>
      </c>
      <c r="Q1002" s="112">
        <v>13555</v>
      </c>
      <c r="R1002" s="112">
        <v>4030</v>
      </c>
      <c r="S1002" s="112">
        <v>678</v>
      </c>
      <c r="T1002" s="112">
        <v>678</v>
      </c>
      <c r="U1002" s="112"/>
      <c r="V1002" s="112"/>
      <c r="W1002" s="112">
        <v>151</v>
      </c>
      <c r="X1002" s="117" t="s">
        <v>5040</v>
      </c>
      <c r="Y1002" s="112">
        <v>386</v>
      </c>
      <c r="Z1002" s="112">
        <v>126</v>
      </c>
      <c r="AA1002" s="112">
        <v>100</v>
      </c>
      <c r="AB1002" s="112">
        <v>99</v>
      </c>
      <c r="AC1002" s="112">
        <v>911</v>
      </c>
      <c r="AD1002" s="112">
        <v>159</v>
      </c>
      <c r="AE1002" s="112">
        <v>50</v>
      </c>
      <c r="AF1002" s="94" t="s">
        <v>5099</v>
      </c>
      <c r="AG1002" s="112"/>
      <c r="AH1002" s="112">
        <v>232</v>
      </c>
      <c r="AI1002" s="115"/>
      <c r="AJ1002" s="115"/>
      <c r="AK1002" s="137" t="s">
        <v>4950</v>
      </c>
      <c r="AL1002" s="115"/>
      <c r="AM1002" s="115"/>
      <c r="AN1002" s="115"/>
      <c r="AO1002" s="115"/>
      <c r="AP1002" s="115"/>
      <c r="AQ1002" s="115">
        <v>295</v>
      </c>
      <c r="AR1002" s="115" t="s">
        <v>4932</v>
      </c>
      <c r="AS1002" s="115" t="s">
        <v>4932</v>
      </c>
      <c r="AT1002" s="115" t="s">
        <v>4931</v>
      </c>
      <c r="AU1002" s="111">
        <v>72763</v>
      </c>
      <c r="AV1002" s="109">
        <v>246.65423728813559</v>
      </c>
      <c r="AW1002" s="112">
        <v>12000</v>
      </c>
      <c r="AX1002" s="112">
        <v>10000</v>
      </c>
      <c r="AY1002" s="112">
        <v>10000</v>
      </c>
      <c r="AZ1002" s="112">
        <v>11000</v>
      </c>
      <c r="BA1002" s="112">
        <v>12000</v>
      </c>
      <c r="BB1002" s="117">
        <v>17</v>
      </c>
      <c r="BC1002" s="117">
        <v>17</v>
      </c>
      <c r="BD1002" s="117"/>
      <c r="BE1002" s="2002" t="s">
        <v>5098</v>
      </c>
      <c r="BF1002" s="109"/>
      <c r="BG1002" s="109"/>
      <c r="BH1002" s="109"/>
      <c r="BI1002" s="109"/>
      <c r="BJ1002" s="109"/>
      <c r="BK1002" s="117"/>
      <c r="BL1002" s="117"/>
      <c r="BM1002" s="2002"/>
      <c r="BN1002" s="2003"/>
      <c r="BO1002" s="115"/>
      <c r="BP1002" s="115"/>
      <c r="BQ1002" s="115"/>
      <c r="BR1002" s="115"/>
      <c r="BS1002" s="115"/>
      <c r="BT1002" s="115"/>
      <c r="BU1002" s="115"/>
      <c r="BV1002" s="115"/>
      <c r="BW1002" s="115"/>
      <c r="BX1002" s="115"/>
      <c r="BY1002" s="115">
        <v>1</v>
      </c>
      <c r="BZ1002" s="115">
        <v>1</v>
      </c>
      <c r="CA1002" s="115">
        <v>14</v>
      </c>
      <c r="CB1002" s="115"/>
      <c r="CC1002" s="115"/>
    </row>
    <row r="1003" spans="1:81" s="106" customFormat="1" ht="16.5" customHeight="1">
      <c r="A1003" s="115">
        <v>896</v>
      </c>
      <c r="B1003" s="144" t="s">
        <v>3069</v>
      </c>
      <c r="C1003" s="144" t="s">
        <v>3079</v>
      </c>
      <c r="D1003" s="144" t="s">
        <v>140</v>
      </c>
      <c r="E1003" s="144" t="s">
        <v>4926</v>
      </c>
      <c r="F1003" s="144" t="s">
        <v>5097</v>
      </c>
      <c r="G1003" s="2273" t="s">
        <v>5096</v>
      </c>
      <c r="H1003" s="144" t="s">
        <v>5095</v>
      </c>
      <c r="I1003" s="144" t="s">
        <v>5094</v>
      </c>
      <c r="J1003" s="115" t="s">
        <v>4921</v>
      </c>
      <c r="K1003" s="2017" t="s">
        <v>5093</v>
      </c>
      <c r="L1003" s="2017" t="s">
        <v>5092</v>
      </c>
      <c r="M1003" s="94"/>
      <c r="N1003" s="2018"/>
      <c r="O1003" s="2018"/>
      <c r="P1003" s="2001"/>
      <c r="Q1003" s="112"/>
      <c r="R1003" s="112"/>
      <c r="S1003" s="112"/>
      <c r="T1003" s="112"/>
      <c r="U1003" s="112"/>
      <c r="V1003" s="112"/>
      <c r="W1003" s="112"/>
      <c r="X1003" s="117"/>
      <c r="Y1003" s="112"/>
      <c r="Z1003" s="112"/>
      <c r="AA1003" s="112"/>
      <c r="AB1003" s="112"/>
      <c r="AC1003" s="112"/>
      <c r="AD1003" s="112"/>
      <c r="AE1003" s="112"/>
      <c r="AF1003" s="94"/>
      <c r="AG1003" s="112"/>
      <c r="AH1003" s="112"/>
      <c r="AI1003" s="144"/>
      <c r="AJ1003" s="144"/>
      <c r="AK1003" s="144"/>
      <c r="AL1003" s="144"/>
      <c r="AM1003" s="144"/>
      <c r="AN1003" s="144"/>
      <c r="AO1003" s="144"/>
      <c r="AP1003" s="144"/>
      <c r="AQ1003" s="144" t="s">
        <v>5091</v>
      </c>
      <c r="AR1003" s="144"/>
      <c r="AS1003" s="144"/>
      <c r="AT1003" s="144"/>
      <c r="AU1003" s="117" t="s">
        <v>5091</v>
      </c>
      <c r="AV1003" s="109"/>
      <c r="AW1003" s="112"/>
      <c r="AX1003" s="112"/>
      <c r="AY1003" s="112"/>
      <c r="AZ1003" s="112"/>
      <c r="BA1003" s="112"/>
      <c r="BB1003" s="254"/>
      <c r="BC1003" s="254"/>
      <c r="BD1003" s="254"/>
      <c r="BE1003" s="2021"/>
      <c r="BF1003" s="109"/>
      <c r="BG1003" s="109"/>
      <c r="BH1003" s="109"/>
      <c r="BI1003" s="109"/>
      <c r="BJ1003" s="109"/>
      <c r="BK1003" s="254"/>
      <c r="BL1003" s="254"/>
      <c r="BM1003" s="2021"/>
      <c r="BN1003" s="2022"/>
      <c r="BO1003" s="144"/>
      <c r="BP1003" s="144"/>
      <c r="BQ1003" s="144"/>
      <c r="BR1003" s="144"/>
      <c r="BS1003" s="144"/>
      <c r="BT1003" s="144"/>
      <c r="BU1003" s="144"/>
      <c r="BV1003" s="144"/>
      <c r="BW1003" s="144"/>
      <c r="BX1003" s="144"/>
      <c r="BY1003" s="144"/>
      <c r="BZ1003" s="144"/>
      <c r="CA1003" s="144"/>
      <c r="CB1003" s="144"/>
      <c r="CC1003" s="144"/>
    </row>
    <row r="1004" spans="1:81" s="106" customFormat="1" ht="16.5" customHeight="1">
      <c r="A1004" s="115">
        <v>897</v>
      </c>
      <c r="B1004" s="115" t="s">
        <v>4929</v>
      </c>
      <c r="C1004" s="115" t="s">
        <v>4946</v>
      </c>
      <c r="D1004" s="115" t="s">
        <v>4945</v>
      </c>
      <c r="E1004" s="115" t="s">
        <v>4944</v>
      </c>
      <c r="F1004" s="115" t="s">
        <v>5090</v>
      </c>
      <c r="G1004" s="1967" t="s">
        <v>5089</v>
      </c>
      <c r="H1004" s="115" t="s">
        <v>5088</v>
      </c>
      <c r="I1004" s="115" t="s">
        <v>20401</v>
      </c>
      <c r="J1004" s="115" t="s">
        <v>4921</v>
      </c>
      <c r="K1004" s="2013" t="s">
        <v>20442</v>
      </c>
      <c r="L1004" s="2013" t="s">
        <v>5087</v>
      </c>
      <c r="M1004" s="2005" t="s">
        <v>5086</v>
      </c>
      <c r="N1004" s="2305" t="s">
        <v>4921</v>
      </c>
      <c r="O1004" s="2001" t="s">
        <v>4936</v>
      </c>
      <c r="P1004" s="2001" t="s">
        <v>4917</v>
      </c>
      <c r="Q1004" s="112">
        <v>111840.4</v>
      </c>
      <c r="R1004" s="112">
        <v>30166.639999999999</v>
      </c>
      <c r="S1004" s="112">
        <v>10556</v>
      </c>
      <c r="T1004" s="112">
        <v>10183</v>
      </c>
      <c r="U1004" s="112"/>
      <c r="V1004" s="112">
        <v>373</v>
      </c>
      <c r="W1004" s="112">
        <v>1086</v>
      </c>
      <c r="X1004" s="117" t="s">
        <v>5040</v>
      </c>
      <c r="Y1004" s="112">
        <v>701.65</v>
      </c>
      <c r="Z1004" s="112">
        <v>88</v>
      </c>
      <c r="AA1004" s="112">
        <v>884</v>
      </c>
      <c r="AB1004" s="112">
        <v>769.76</v>
      </c>
      <c r="AC1004" s="112">
        <v>1956</v>
      </c>
      <c r="AD1004" s="112">
        <v>431.73</v>
      </c>
      <c r="AE1004" s="112">
        <v>458</v>
      </c>
      <c r="AF1004" s="94" t="s">
        <v>5085</v>
      </c>
      <c r="AG1004" s="112">
        <v>313</v>
      </c>
      <c r="AH1004" s="112">
        <v>649</v>
      </c>
      <c r="AI1004" s="146"/>
      <c r="AJ1004" s="146"/>
      <c r="AK1004" s="115" t="s">
        <v>4950</v>
      </c>
      <c r="AL1004" s="115">
        <v>18</v>
      </c>
      <c r="AM1004" s="115">
        <v>8</v>
      </c>
      <c r="AN1004" s="115">
        <v>8</v>
      </c>
      <c r="AO1004" s="115">
        <v>2</v>
      </c>
      <c r="AP1004" s="115"/>
      <c r="AQ1004" s="115">
        <v>271</v>
      </c>
      <c r="AR1004" s="115" t="s">
        <v>4932</v>
      </c>
      <c r="AS1004" s="115" t="s">
        <v>4932</v>
      </c>
      <c r="AT1004" s="115" t="s">
        <v>5084</v>
      </c>
      <c r="AU1004" s="111"/>
      <c r="AV1004" s="109"/>
      <c r="AW1004" s="112">
        <v>10000</v>
      </c>
      <c r="AX1004" s="112">
        <v>8000</v>
      </c>
      <c r="AY1004" s="112">
        <v>8000</v>
      </c>
      <c r="AZ1004" s="112">
        <v>9000</v>
      </c>
      <c r="BA1004" s="112">
        <v>10000</v>
      </c>
      <c r="BB1004" s="117" t="s">
        <v>5083</v>
      </c>
      <c r="BC1004" s="117" t="s">
        <v>5082</v>
      </c>
      <c r="BD1004" s="117" t="s">
        <v>5081</v>
      </c>
      <c r="BE1004" s="2028" t="s">
        <v>5080</v>
      </c>
      <c r="BF1004" s="109"/>
      <c r="BG1004" s="109"/>
      <c r="BH1004" s="109"/>
      <c r="BI1004" s="109"/>
      <c r="BJ1004" s="109"/>
      <c r="BK1004" s="117"/>
      <c r="BL1004" s="117"/>
      <c r="BM1004" s="2002"/>
      <c r="BN1004" s="2003"/>
      <c r="BO1004" s="115"/>
      <c r="BP1004" s="115"/>
      <c r="BQ1004" s="115"/>
      <c r="BR1004" s="115"/>
      <c r="BS1004" s="115"/>
      <c r="BT1004" s="115"/>
      <c r="BU1004" s="115"/>
      <c r="BV1004" s="115"/>
      <c r="BW1004" s="115"/>
      <c r="BX1004" s="115"/>
      <c r="BY1004" s="115">
        <v>2</v>
      </c>
      <c r="BZ1004" s="115">
        <v>1</v>
      </c>
      <c r="CA1004" s="115">
        <v>14</v>
      </c>
      <c r="CB1004" s="115">
        <v>2</v>
      </c>
      <c r="CC1004" s="115"/>
    </row>
    <row r="1005" spans="1:81" s="106" customFormat="1" ht="16.5" customHeight="1">
      <c r="A1005" s="115">
        <v>898</v>
      </c>
      <c r="B1005" s="115" t="s">
        <v>3069</v>
      </c>
      <c r="C1005" s="115" t="s">
        <v>3070</v>
      </c>
      <c r="D1005" s="115" t="s">
        <v>140</v>
      </c>
      <c r="E1005" s="115" t="s">
        <v>5079</v>
      </c>
      <c r="F1005" s="115" t="s">
        <v>5078</v>
      </c>
      <c r="G1005" s="1967" t="s">
        <v>5077</v>
      </c>
      <c r="H1005" s="115" t="s">
        <v>5076</v>
      </c>
      <c r="I1005" s="115" t="s">
        <v>5075</v>
      </c>
      <c r="J1005" s="115" t="s">
        <v>4921</v>
      </c>
      <c r="K1005" s="115" t="s">
        <v>4992</v>
      </c>
      <c r="L1005" s="115" t="s">
        <v>5074</v>
      </c>
      <c r="M1005" s="94" t="s">
        <v>5073</v>
      </c>
      <c r="N1005" s="2001" t="s">
        <v>4953</v>
      </c>
      <c r="O1005" s="2001"/>
      <c r="P1005" s="2001" t="s">
        <v>4953</v>
      </c>
      <c r="Q1005" s="112">
        <v>22073</v>
      </c>
      <c r="R1005" s="112">
        <v>1587.3</v>
      </c>
      <c r="S1005" s="112">
        <v>947</v>
      </c>
      <c r="T1005" s="112">
        <v>947</v>
      </c>
      <c r="U1005" s="112" t="s">
        <v>5072</v>
      </c>
      <c r="V1005" s="112"/>
      <c r="W1005" s="112">
        <v>40</v>
      </c>
      <c r="X1005" s="117" t="s">
        <v>5029</v>
      </c>
      <c r="Y1005" s="112">
        <v>66.959999999999994</v>
      </c>
      <c r="Z1005" s="112">
        <v>58.99</v>
      </c>
      <c r="AA1005" s="112">
        <v>300</v>
      </c>
      <c r="AB1005" s="112">
        <v>53.68</v>
      </c>
      <c r="AC1005" s="112">
        <v>24</v>
      </c>
      <c r="AD1005" s="112"/>
      <c r="AE1005" s="112">
        <v>55</v>
      </c>
      <c r="AF1005" s="115" t="s">
        <v>5071</v>
      </c>
      <c r="AG1005" s="112">
        <v>400</v>
      </c>
      <c r="AH1005" s="112">
        <v>10000</v>
      </c>
      <c r="AI1005" s="115"/>
      <c r="AJ1005" s="115"/>
      <c r="AK1005" s="115"/>
      <c r="AL1005" s="115">
        <v>7</v>
      </c>
      <c r="AM1005" s="115">
        <v>2</v>
      </c>
      <c r="AN1005" s="115">
        <v>2</v>
      </c>
      <c r="AO1005" s="115">
        <v>2</v>
      </c>
      <c r="AP1005" s="115">
        <v>1</v>
      </c>
      <c r="AQ1005" s="115">
        <v>320</v>
      </c>
      <c r="AR1005" s="115" t="s">
        <v>5050</v>
      </c>
      <c r="AS1005" s="115" t="s">
        <v>5050</v>
      </c>
      <c r="AT1005" s="115" t="s">
        <v>5070</v>
      </c>
      <c r="AU1005" s="111">
        <v>38621</v>
      </c>
      <c r="AV1005" s="109">
        <v>120.690625</v>
      </c>
      <c r="AW1005" s="112">
        <v>9000</v>
      </c>
      <c r="AX1005" s="112">
        <v>7000</v>
      </c>
      <c r="AY1005" s="112">
        <v>7000</v>
      </c>
      <c r="AZ1005" s="112">
        <v>8000</v>
      </c>
      <c r="BA1005" s="112">
        <v>9000</v>
      </c>
      <c r="BB1005" s="117">
        <v>20</v>
      </c>
      <c r="BC1005" s="117">
        <v>20</v>
      </c>
      <c r="BD1005" s="2002"/>
      <c r="BE1005" s="2002"/>
      <c r="BF1005" s="109"/>
      <c r="BG1005" s="109"/>
      <c r="BH1005" s="109"/>
      <c r="BI1005" s="109"/>
      <c r="BJ1005" s="109"/>
      <c r="BK1005" s="117"/>
      <c r="BL1005" s="117"/>
      <c r="BM1005" s="2002"/>
      <c r="BN1005" s="2003"/>
      <c r="BO1005" s="115"/>
      <c r="BP1005" s="115"/>
      <c r="BQ1005" s="115"/>
      <c r="BR1005" s="115"/>
      <c r="BS1005" s="115"/>
      <c r="BT1005" s="115"/>
      <c r="BU1005" s="115"/>
      <c r="BV1005" s="115"/>
      <c r="BW1005" s="115"/>
      <c r="BX1005" s="115"/>
      <c r="BY1005" s="115">
        <v>2</v>
      </c>
      <c r="BZ1005" s="115">
        <v>1</v>
      </c>
      <c r="CA1005" s="115">
        <v>2</v>
      </c>
      <c r="CB1005" s="115"/>
      <c r="CC1005" s="115"/>
    </row>
    <row r="1006" spans="1:81" s="106" customFormat="1" ht="16.5" customHeight="1">
      <c r="A1006" s="115">
        <v>899</v>
      </c>
      <c r="B1006" s="115" t="s">
        <v>4929</v>
      </c>
      <c r="C1006" s="115" t="s">
        <v>4946</v>
      </c>
      <c r="D1006" s="115" t="s">
        <v>4945</v>
      </c>
      <c r="E1006" s="115" t="s">
        <v>4944</v>
      </c>
      <c r="F1006" s="115" t="s">
        <v>5069</v>
      </c>
      <c r="G1006" s="1967" t="s">
        <v>5068</v>
      </c>
      <c r="H1006" s="115" t="s">
        <v>5067</v>
      </c>
      <c r="I1006" s="115" t="s">
        <v>5066</v>
      </c>
      <c r="J1006" s="115" t="s">
        <v>4921</v>
      </c>
      <c r="K1006" s="2013" t="s">
        <v>5065</v>
      </c>
      <c r="L1006" s="2013" t="s">
        <v>5064</v>
      </c>
      <c r="M1006" s="2005" t="s">
        <v>5063</v>
      </c>
      <c r="N1006" s="2001" t="s">
        <v>4917</v>
      </c>
      <c r="O1006" s="2001"/>
      <c r="P1006" s="2001" t="s">
        <v>4917</v>
      </c>
      <c r="Q1006" s="112">
        <v>44221</v>
      </c>
      <c r="R1006" s="112">
        <v>13133</v>
      </c>
      <c r="S1006" s="112">
        <v>9200</v>
      </c>
      <c r="T1006" s="112">
        <v>9200</v>
      </c>
      <c r="U1006" s="112" t="s">
        <v>5062</v>
      </c>
      <c r="V1006" s="112"/>
      <c r="W1006" s="112"/>
      <c r="X1006" s="117"/>
      <c r="Y1006" s="112"/>
      <c r="Z1006" s="112"/>
      <c r="AA1006" s="112"/>
      <c r="AB1006" s="112">
        <v>66</v>
      </c>
      <c r="AC1006" s="112"/>
      <c r="AD1006" s="112"/>
      <c r="AE1006" s="112">
        <v>70</v>
      </c>
      <c r="AF1006" s="94" t="s">
        <v>5061</v>
      </c>
      <c r="AG1006" s="112"/>
      <c r="AH1006" s="112">
        <v>3000</v>
      </c>
      <c r="AI1006" s="115"/>
      <c r="AJ1006" s="115"/>
      <c r="AK1006" s="115"/>
      <c r="AL1006" s="115">
        <v>1</v>
      </c>
      <c r="AM1006" s="115"/>
      <c r="AN1006" s="115">
        <v>1</v>
      </c>
      <c r="AO1006" s="115"/>
      <c r="AP1006" s="115"/>
      <c r="AQ1006" s="115">
        <v>365</v>
      </c>
      <c r="AR1006" s="115" t="s">
        <v>14156</v>
      </c>
      <c r="AS1006" s="115" t="s">
        <v>14156</v>
      </c>
      <c r="AT1006" s="115" t="s">
        <v>4931</v>
      </c>
      <c r="AU1006" s="111">
        <v>70000</v>
      </c>
      <c r="AV1006" s="109">
        <v>191.78082191780823</v>
      </c>
      <c r="AW1006" s="112">
        <v>12000</v>
      </c>
      <c r="AX1006" s="112">
        <v>9000</v>
      </c>
      <c r="AY1006" s="112">
        <v>9000</v>
      </c>
      <c r="AZ1006" s="112">
        <v>10000</v>
      </c>
      <c r="BA1006" s="112">
        <v>12000</v>
      </c>
      <c r="BB1006" s="117"/>
      <c r="BC1006" s="117"/>
      <c r="BD1006" s="117"/>
      <c r="BE1006" s="2002" t="s">
        <v>5060</v>
      </c>
      <c r="BF1006" s="109">
        <v>12000</v>
      </c>
      <c r="BG1006" s="109">
        <v>12000</v>
      </c>
      <c r="BH1006" s="109">
        <v>12000</v>
      </c>
      <c r="BI1006" s="109">
        <v>12000</v>
      </c>
      <c r="BJ1006" s="109">
        <v>12000</v>
      </c>
      <c r="BK1006" s="117"/>
      <c r="BL1006" s="117"/>
      <c r="BM1006" s="2002"/>
      <c r="BN1006" s="2003"/>
      <c r="BO1006" s="115"/>
      <c r="BP1006" s="115"/>
      <c r="BQ1006" s="115"/>
      <c r="BR1006" s="115"/>
      <c r="BS1006" s="115"/>
      <c r="BT1006" s="115"/>
      <c r="BU1006" s="115"/>
      <c r="BV1006" s="115"/>
      <c r="BW1006" s="115"/>
      <c r="BX1006" s="115"/>
      <c r="BY1006" s="115">
        <v>1</v>
      </c>
      <c r="BZ1006" s="115"/>
      <c r="CA1006" s="115"/>
      <c r="CB1006" s="115"/>
      <c r="CC1006" s="115"/>
    </row>
    <row r="1007" spans="1:81" s="106" customFormat="1" ht="16.5" customHeight="1">
      <c r="A1007" s="115">
        <v>900</v>
      </c>
      <c r="B1007" s="115" t="s">
        <v>4929</v>
      </c>
      <c r="C1007" s="115" t="s">
        <v>4946</v>
      </c>
      <c r="D1007" s="115" t="s">
        <v>4945</v>
      </c>
      <c r="E1007" s="115" t="s">
        <v>5012</v>
      </c>
      <c r="F1007" s="115" t="s">
        <v>5059</v>
      </c>
      <c r="G1007" s="2295" t="s">
        <v>5058</v>
      </c>
      <c r="H1007" s="115" t="s">
        <v>5057</v>
      </c>
      <c r="I1007" s="115" t="s">
        <v>5056</v>
      </c>
      <c r="J1007" s="115" t="s">
        <v>4921</v>
      </c>
      <c r="K1007" s="2013" t="s">
        <v>5055</v>
      </c>
      <c r="L1007" s="2013" t="s">
        <v>5054</v>
      </c>
      <c r="M1007" s="94" t="s">
        <v>5053</v>
      </c>
      <c r="N1007" s="2001" t="s">
        <v>4953</v>
      </c>
      <c r="O1007" s="2001"/>
      <c r="P1007" s="2001" t="s">
        <v>4953</v>
      </c>
      <c r="Q1007" s="112">
        <v>9607</v>
      </c>
      <c r="R1007" s="112">
        <v>1733.34</v>
      </c>
      <c r="S1007" s="112">
        <v>1043</v>
      </c>
      <c r="T1007" s="112">
        <v>936</v>
      </c>
      <c r="U1007" s="112" t="s">
        <v>5052</v>
      </c>
      <c r="V1007" s="112">
        <v>107</v>
      </c>
      <c r="W1007" s="112">
        <v>42</v>
      </c>
      <c r="X1007" s="117" t="s">
        <v>4935</v>
      </c>
      <c r="Y1007" s="112"/>
      <c r="Z1007" s="112">
        <v>15</v>
      </c>
      <c r="AA1007" s="112">
        <v>110</v>
      </c>
      <c r="AB1007" s="112">
        <v>47</v>
      </c>
      <c r="AC1007" s="112">
        <v>379</v>
      </c>
      <c r="AD1007" s="112">
        <v>115</v>
      </c>
      <c r="AE1007" s="112">
        <v>36</v>
      </c>
      <c r="AF1007" s="94" t="s">
        <v>5051</v>
      </c>
      <c r="AG1007" s="112"/>
      <c r="AH1007" s="112">
        <v>231</v>
      </c>
      <c r="AI1007" s="115"/>
      <c r="AJ1007" s="115"/>
      <c r="AK1007" s="115"/>
      <c r="AL1007" s="115"/>
      <c r="AM1007" s="115"/>
      <c r="AN1007" s="115"/>
      <c r="AO1007" s="115"/>
      <c r="AP1007" s="115"/>
      <c r="AQ1007" s="115">
        <v>365</v>
      </c>
      <c r="AR1007" s="115" t="s">
        <v>5050</v>
      </c>
      <c r="AS1007" s="115" t="s">
        <v>5050</v>
      </c>
      <c r="AT1007" s="115" t="s">
        <v>4931</v>
      </c>
      <c r="AU1007" s="111">
        <v>23360</v>
      </c>
      <c r="AV1007" s="109">
        <v>64</v>
      </c>
      <c r="AW1007" s="112">
        <v>8000</v>
      </c>
      <c r="AX1007" s="112">
        <v>6000</v>
      </c>
      <c r="AY1007" s="112">
        <v>6000</v>
      </c>
      <c r="AZ1007" s="112">
        <v>7000</v>
      </c>
      <c r="BA1007" s="112">
        <v>8000</v>
      </c>
      <c r="BB1007" s="117">
        <v>50</v>
      </c>
      <c r="BC1007" s="117">
        <v>20</v>
      </c>
      <c r="BD1007" s="117" t="s">
        <v>5049</v>
      </c>
      <c r="BE1007" s="2002" t="s">
        <v>5048</v>
      </c>
      <c r="BF1007" s="109"/>
      <c r="BG1007" s="109"/>
      <c r="BH1007" s="109"/>
      <c r="BI1007" s="109"/>
      <c r="BJ1007" s="109"/>
      <c r="BK1007" s="117"/>
      <c r="BL1007" s="117"/>
      <c r="BM1007" s="2002"/>
      <c r="BN1007" s="2003"/>
      <c r="BO1007" s="115"/>
      <c r="BP1007" s="115"/>
      <c r="BQ1007" s="115"/>
      <c r="BR1007" s="115"/>
      <c r="BS1007" s="115"/>
      <c r="BT1007" s="115"/>
      <c r="BU1007" s="115"/>
      <c r="BV1007" s="115"/>
      <c r="BW1007" s="115"/>
      <c r="BX1007" s="115"/>
      <c r="BY1007" s="115">
        <v>1</v>
      </c>
      <c r="BZ1007" s="115">
        <v>1</v>
      </c>
      <c r="CA1007" s="115">
        <v>5</v>
      </c>
      <c r="CB1007" s="115"/>
      <c r="CC1007" s="115"/>
    </row>
    <row r="1008" spans="1:81" s="106" customFormat="1" ht="16.5" customHeight="1">
      <c r="A1008" s="115">
        <v>901</v>
      </c>
      <c r="B1008" s="115" t="s">
        <v>4929</v>
      </c>
      <c r="C1008" s="115" t="s">
        <v>4946</v>
      </c>
      <c r="D1008" s="115" t="s">
        <v>4945</v>
      </c>
      <c r="E1008" s="115" t="s">
        <v>5012</v>
      </c>
      <c r="F1008" s="115" t="s">
        <v>5047</v>
      </c>
      <c r="G1008" s="1967" t="s">
        <v>5046</v>
      </c>
      <c r="H1008" s="115" t="s">
        <v>5045</v>
      </c>
      <c r="I1008" s="115" t="s">
        <v>5044</v>
      </c>
      <c r="J1008" s="115" t="s">
        <v>4921</v>
      </c>
      <c r="K1008" s="2013" t="s">
        <v>5043</v>
      </c>
      <c r="L1008" s="2013" t="s">
        <v>5042</v>
      </c>
      <c r="M1008" s="2005" t="s">
        <v>5041</v>
      </c>
      <c r="N1008" s="2001" t="s">
        <v>4953</v>
      </c>
      <c r="O1008" s="2001"/>
      <c r="P1008" s="2001" t="s">
        <v>4917</v>
      </c>
      <c r="Q1008" s="112">
        <v>4993</v>
      </c>
      <c r="R1008" s="112">
        <v>2427</v>
      </c>
      <c r="S1008" s="112">
        <v>446</v>
      </c>
      <c r="T1008" s="112">
        <v>446</v>
      </c>
      <c r="U1008" s="112"/>
      <c r="V1008" s="112"/>
      <c r="W1008" s="112">
        <v>110</v>
      </c>
      <c r="X1008" s="117" t="s">
        <v>5040</v>
      </c>
      <c r="Y1008" s="112">
        <v>90</v>
      </c>
      <c r="Z1008" s="112">
        <v>90</v>
      </c>
      <c r="AA1008" s="112">
        <v>600</v>
      </c>
      <c r="AB1008" s="112">
        <v>100</v>
      </c>
      <c r="AC1008" s="112">
        <v>19</v>
      </c>
      <c r="AD1008" s="112"/>
      <c r="AE1008" s="112">
        <v>40</v>
      </c>
      <c r="AF1008" s="94" t="s">
        <v>5039</v>
      </c>
      <c r="AG1008" s="112">
        <v>210</v>
      </c>
      <c r="AH1008" s="112">
        <v>3010</v>
      </c>
      <c r="AI1008" s="146"/>
      <c r="AJ1008" s="146"/>
      <c r="AK1008" s="115"/>
      <c r="AL1008" s="115">
        <v>1</v>
      </c>
      <c r="AM1008" s="115"/>
      <c r="AN1008" s="115">
        <v>1</v>
      </c>
      <c r="AO1008" s="115"/>
      <c r="AP1008" s="115"/>
      <c r="AQ1008" s="115">
        <v>365</v>
      </c>
      <c r="AR1008" s="115" t="s">
        <v>5038</v>
      </c>
      <c r="AS1008" s="115" t="s">
        <v>5038</v>
      </c>
      <c r="AT1008" s="115" t="s">
        <v>4931</v>
      </c>
      <c r="AU1008" s="111">
        <v>15000</v>
      </c>
      <c r="AV1008" s="109">
        <v>41.095890410958901</v>
      </c>
      <c r="AW1008" s="112">
        <v>7000</v>
      </c>
      <c r="AX1008" s="112"/>
      <c r="AY1008" s="112">
        <v>5000</v>
      </c>
      <c r="AZ1008" s="112">
        <v>7000</v>
      </c>
      <c r="BA1008" s="112">
        <v>7000</v>
      </c>
      <c r="BB1008" s="117">
        <v>7</v>
      </c>
      <c r="BC1008" s="117">
        <v>7</v>
      </c>
      <c r="BD1008" s="117" t="s">
        <v>5037</v>
      </c>
      <c r="BE1008" s="2002" t="s">
        <v>5036</v>
      </c>
      <c r="BF1008" s="109"/>
      <c r="BG1008" s="109"/>
      <c r="BH1008" s="109"/>
      <c r="BI1008" s="109"/>
      <c r="BJ1008" s="109"/>
      <c r="BK1008" s="117"/>
      <c r="BL1008" s="117"/>
      <c r="BM1008" s="2002"/>
      <c r="BN1008" s="2003"/>
      <c r="BO1008" s="115"/>
      <c r="BP1008" s="115"/>
      <c r="BQ1008" s="115"/>
      <c r="BR1008" s="115"/>
      <c r="BS1008" s="115"/>
      <c r="BT1008" s="115"/>
      <c r="BU1008" s="115"/>
      <c r="BV1008" s="115"/>
      <c r="BW1008" s="115"/>
      <c r="BX1008" s="115"/>
      <c r="BY1008" s="115">
        <v>1</v>
      </c>
      <c r="BZ1008" s="115"/>
      <c r="CA1008" s="115">
        <v>2</v>
      </c>
      <c r="CB1008" s="115"/>
      <c r="CC1008" s="115"/>
    </row>
    <row r="1009" spans="1:81" s="106" customFormat="1" ht="16.5" customHeight="1">
      <c r="A1009" s="115">
        <v>902</v>
      </c>
      <c r="B1009" s="115" t="s">
        <v>3069</v>
      </c>
      <c r="C1009" s="115" t="s">
        <v>4946</v>
      </c>
      <c r="D1009" s="115" t="s">
        <v>140</v>
      </c>
      <c r="E1009" s="115" t="s">
        <v>4926</v>
      </c>
      <c r="F1009" s="115" t="s">
        <v>5035</v>
      </c>
      <c r="G1009" s="1967" t="s">
        <v>5034</v>
      </c>
      <c r="H1009" s="115" t="s">
        <v>5033</v>
      </c>
      <c r="I1009" s="115" t="s">
        <v>4939</v>
      </c>
      <c r="J1009" s="115" t="s">
        <v>4921</v>
      </c>
      <c r="K1009" s="2013" t="s">
        <v>4939</v>
      </c>
      <c r="L1009" s="2013" t="s">
        <v>5032</v>
      </c>
      <c r="M1009" s="94" t="s">
        <v>5031</v>
      </c>
      <c r="N1009" s="2001" t="s">
        <v>4953</v>
      </c>
      <c r="O1009" s="2210"/>
      <c r="P1009" s="2001" t="s">
        <v>4917</v>
      </c>
      <c r="Q1009" s="112">
        <v>93719.3</v>
      </c>
      <c r="R1009" s="112">
        <v>93719.3</v>
      </c>
      <c r="S1009" s="112">
        <v>93719</v>
      </c>
      <c r="T1009" s="112">
        <v>93719</v>
      </c>
      <c r="U1009" s="112" t="s">
        <v>5030</v>
      </c>
      <c r="V1009" s="112"/>
      <c r="W1009" s="112">
        <v>99</v>
      </c>
      <c r="X1009" s="117" t="s">
        <v>5029</v>
      </c>
      <c r="Y1009" s="112"/>
      <c r="Z1009" s="112"/>
      <c r="AA1009" s="112"/>
      <c r="AB1009" s="112">
        <v>291</v>
      </c>
      <c r="AC1009" s="112"/>
      <c r="AD1009" s="112">
        <v>610</v>
      </c>
      <c r="AE1009" s="112">
        <v>30</v>
      </c>
      <c r="AF1009" s="117"/>
      <c r="AG1009" s="112"/>
      <c r="AH1009" s="112"/>
      <c r="AI1009" s="115"/>
      <c r="AJ1009" s="115"/>
      <c r="AK1009" s="115"/>
      <c r="AL1009" s="115"/>
      <c r="AM1009" s="115"/>
      <c r="AN1009" s="115"/>
      <c r="AO1009" s="115"/>
      <c r="AP1009" s="115"/>
      <c r="AQ1009" s="115">
        <v>365</v>
      </c>
      <c r="AR1009" s="115" t="s">
        <v>5028</v>
      </c>
      <c r="AS1009" s="115" t="s">
        <v>5028</v>
      </c>
      <c r="AT1009" s="115" t="s">
        <v>5027</v>
      </c>
      <c r="AU1009" s="111">
        <v>678500</v>
      </c>
      <c r="AV1009" s="109">
        <v>1858.9041095890411</v>
      </c>
      <c r="AW1009" s="112">
        <v>9000</v>
      </c>
      <c r="AX1009" s="112">
        <v>6000</v>
      </c>
      <c r="AY1009" s="112">
        <v>6000</v>
      </c>
      <c r="AZ1009" s="112">
        <v>7000</v>
      </c>
      <c r="BA1009" s="112">
        <v>9000</v>
      </c>
      <c r="BB1009" s="2032">
        <v>25</v>
      </c>
      <c r="BC1009" s="2032">
        <v>25</v>
      </c>
      <c r="BD1009" s="117" t="s">
        <v>5026</v>
      </c>
      <c r="BE1009" s="2002" t="s">
        <v>5025</v>
      </c>
      <c r="BF1009" s="109"/>
      <c r="BG1009" s="109"/>
      <c r="BH1009" s="109"/>
      <c r="BI1009" s="109"/>
      <c r="BJ1009" s="109"/>
      <c r="BK1009" s="2002"/>
      <c r="BL1009" s="2281"/>
      <c r="BM1009" s="115"/>
      <c r="BN1009" s="2015"/>
      <c r="BO1009" s="115"/>
      <c r="BP1009" s="115"/>
      <c r="BQ1009" s="115"/>
      <c r="BR1009" s="115"/>
      <c r="BS1009" s="115"/>
      <c r="BT1009" s="115"/>
      <c r="BU1009" s="115"/>
      <c r="BV1009" s="115"/>
      <c r="BW1009" s="115"/>
      <c r="BX1009" s="115"/>
      <c r="BY1009" s="115">
        <v>1</v>
      </c>
      <c r="BZ1009" s="115"/>
      <c r="CA1009" s="115">
        <v>10</v>
      </c>
      <c r="CB1009" s="115"/>
      <c r="CC1009" s="115"/>
    </row>
    <row r="1010" spans="1:81" s="1971" customFormat="1" ht="16.5" customHeight="1">
      <c r="A1010" s="115">
        <v>903</v>
      </c>
      <c r="B1010" s="115" t="s">
        <v>4929</v>
      </c>
      <c r="C1010" s="115" t="s">
        <v>4928</v>
      </c>
      <c r="D1010" s="115" t="s">
        <v>4945</v>
      </c>
      <c r="E1010" s="115" t="s">
        <v>5012</v>
      </c>
      <c r="F1010" s="115" t="s">
        <v>5024</v>
      </c>
      <c r="G1010" s="1967" t="s">
        <v>5023</v>
      </c>
      <c r="H1010" s="115" t="s">
        <v>5022</v>
      </c>
      <c r="I1010" s="94" t="s">
        <v>5021</v>
      </c>
      <c r="J1010" s="115" t="s">
        <v>4921</v>
      </c>
      <c r="K1010" s="94" t="s">
        <v>5020</v>
      </c>
      <c r="L1010" s="94" t="s">
        <v>5019</v>
      </c>
      <c r="M1010" s="2005" t="s">
        <v>5018</v>
      </c>
      <c r="N1010" s="2001" t="s">
        <v>4953</v>
      </c>
      <c r="O1010" s="2001"/>
      <c r="P1010" s="2001" t="s">
        <v>4953</v>
      </c>
      <c r="Q1010" s="112">
        <v>4284</v>
      </c>
      <c r="R1010" s="112">
        <v>3178</v>
      </c>
      <c r="S1010" s="112">
        <v>1881</v>
      </c>
      <c r="T1010" s="112">
        <v>1881</v>
      </c>
      <c r="U1010" s="112" t="s">
        <v>5017</v>
      </c>
      <c r="V1010" s="112"/>
      <c r="W1010" s="112">
        <v>58</v>
      </c>
      <c r="X1010" s="117" t="s">
        <v>4935</v>
      </c>
      <c r="Y1010" s="112"/>
      <c r="Z1010" s="112"/>
      <c r="AA1010" s="112"/>
      <c r="AB1010" s="112">
        <v>49</v>
      </c>
      <c r="AC1010" s="112">
        <v>629</v>
      </c>
      <c r="AD1010" s="112"/>
      <c r="AE1010" s="112">
        <v>47</v>
      </c>
      <c r="AF1010" s="94" t="s">
        <v>5016</v>
      </c>
      <c r="AG1010" s="112"/>
      <c r="AH1010" s="112">
        <v>1147</v>
      </c>
      <c r="AI1010" s="146"/>
      <c r="AJ1010" s="146"/>
      <c r="AK1010" s="115"/>
      <c r="AL1010" s="115"/>
      <c r="AM1010" s="115"/>
      <c r="AN1010" s="115"/>
      <c r="AO1010" s="115"/>
      <c r="AP1010" s="115"/>
      <c r="AQ1010" s="115">
        <v>365</v>
      </c>
      <c r="AR1010" s="115" t="s">
        <v>5015</v>
      </c>
      <c r="AS1010" s="115" t="s">
        <v>5015</v>
      </c>
      <c r="AT1010" s="115" t="s">
        <v>4931</v>
      </c>
      <c r="AU1010" s="112">
        <v>24767</v>
      </c>
      <c r="AV1010" s="109">
        <v>67.854794520547941</v>
      </c>
      <c r="AW1010" s="112">
        <v>10500</v>
      </c>
      <c r="AX1010" s="112">
        <v>8000</v>
      </c>
      <c r="AY1010" s="112">
        <v>8000</v>
      </c>
      <c r="AZ1010" s="112">
        <v>9000</v>
      </c>
      <c r="BA1010" s="112">
        <v>10500</v>
      </c>
      <c r="BB1010" s="117">
        <v>24</v>
      </c>
      <c r="BC1010" s="117">
        <v>10</v>
      </c>
      <c r="BD1010" s="2002" t="s">
        <v>5014</v>
      </c>
      <c r="BE1010" s="2002" t="s">
        <v>5013</v>
      </c>
      <c r="BF1010" s="109"/>
      <c r="BG1010" s="109"/>
      <c r="BH1010" s="109"/>
      <c r="BI1010" s="109"/>
      <c r="BJ1010" s="109"/>
      <c r="BK1010" s="117"/>
      <c r="BL1010" s="117"/>
      <c r="BM1010" s="2002"/>
      <c r="BN1010" s="2003"/>
      <c r="BO1010" s="115"/>
      <c r="BP1010" s="115"/>
      <c r="BQ1010" s="115"/>
      <c r="BR1010" s="115"/>
      <c r="BS1010" s="115"/>
      <c r="BT1010" s="115"/>
      <c r="BU1010" s="115"/>
      <c r="BV1010" s="115"/>
      <c r="BW1010" s="115"/>
      <c r="BX1010" s="115"/>
      <c r="BY1010" s="115">
        <v>1</v>
      </c>
      <c r="BZ1010" s="115">
        <v>1</v>
      </c>
      <c r="CA1010" s="115">
        <v>11</v>
      </c>
      <c r="CB1010" s="115"/>
      <c r="CC1010" s="115"/>
    </row>
    <row r="1011" spans="1:81" s="106" customFormat="1" ht="16.5" customHeight="1">
      <c r="A1011" s="115">
        <v>904</v>
      </c>
      <c r="B1011" s="115" t="s">
        <v>4929</v>
      </c>
      <c r="C1011" s="115" t="s">
        <v>4946</v>
      </c>
      <c r="D1011" s="115" t="s">
        <v>4945</v>
      </c>
      <c r="E1011" s="115" t="s">
        <v>5012</v>
      </c>
      <c r="F1011" s="115" t="s">
        <v>5011</v>
      </c>
      <c r="G1011" s="1967" t="s">
        <v>5010</v>
      </c>
      <c r="H1011" s="115" t="s">
        <v>5009</v>
      </c>
      <c r="I1011" s="115" t="s">
        <v>5008</v>
      </c>
      <c r="J1011" s="115" t="s">
        <v>4921</v>
      </c>
      <c r="K1011" s="2013" t="s">
        <v>5007</v>
      </c>
      <c r="L1011" s="2013" t="s">
        <v>5006</v>
      </c>
      <c r="M1011" s="94" t="s">
        <v>5005</v>
      </c>
      <c r="N1011" s="2001" t="s">
        <v>4953</v>
      </c>
      <c r="O1011" s="2001"/>
      <c r="P1011" s="2305" t="s">
        <v>4921</v>
      </c>
      <c r="Q1011" s="112">
        <v>3229</v>
      </c>
      <c r="R1011" s="112">
        <v>1077</v>
      </c>
      <c r="S1011" s="112">
        <v>980</v>
      </c>
      <c r="T1011" s="112">
        <v>980</v>
      </c>
      <c r="U1011" s="112" t="s">
        <v>5004</v>
      </c>
      <c r="V1011" s="112"/>
      <c r="W1011" s="112">
        <v>33</v>
      </c>
      <c r="X1011" s="117" t="s">
        <v>4935</v>
      </c>
      <c r="Y1011" s="112">
        <v>20</v>
      </c>
      <c r="Z1011" s="112">
        <v>20</v>
      </c>
      <c r="AA1011" s="112">
        <v>150</v>
      </c>
      <c r="AB1011" s="112">
        <v>7</v>
      </c>
      <c r="AC1011" s="112">
        <v>35</v>
      </c>
      <c r="AD1011" s="112">
        <v>25</v>
      </c>
      <c r="AE1011" s="112">
        <v>15</v>
      </c>
      <c r="AF1011" s="94" t="s">
        <v>5003</v>
      </c>
      <c r="AG1011" s="112">
        <v>1200</v>
      </c>
      <c r="AH1011" s="112">
        <v>2650</v>
      </c>
      <c r="AI1011" s="115"/>
      <c r="AJ1011" s="115"/>
      <c r="AK1011" s="115"/>
      <c r="AL1011" s="115">
        <v>1</v>
      </c>
      <c r="AM1011" s="115"/>
      <c r="AN1011" s="115"/>
      <c r="AO1011" s="115">
        <v>1</v>
      </c>
      <c r="AP1011" s="115"/>
      <c r="AQ1011" s="115">
        <v>365</v>
      </c>
      <c r="AR1011" s="115" t="s">
        <v>5002</v>
      </c>
      <c r="AS1011" s="115" t="s">
        <v>5002</v>
      </c>
      <c r="AT1011" s="115" t="s">
        <v>5001</v>
      </c>
      <c r="AU1011" s="111">
        <v>25000</v>
      </c>
      <c r="AV1011" s="109">
        <v>68.493150684931507</v>
      </c>
      <c r="AW1011" s="112">
        <v>8000</v>
      </c>
      <c r="AX1011" s="112">
        <v>8000</v>
      </c>
      <c r="AY1011" s="112">
        <v>8000</v>
      </c>
      <c r="AZ1011" s="112">
        <v>8000</v>
      </c>
      <c r="BA1011" s="112">
        <v>8000</v>
      </c>
      <c r="BB1011" s="117">
        <v>5000</v>
      </c>
      <c r="BC1011" s="117">
        <v>5000</v>
      </c>
      <c r="BD1011" s="117" t="s">
        <v>5000</v>
      </c>
      <c r="BE1011" s="2002"/>
      <c r="BF1011" s="109"/>
      <c r="BG1011" s="109"/>
      <c r="BH1011" s="109"/>
      <c r="BI1011" s="109"/>
      <c r="BJ1011" s="109"/>
      <c r="BK1011" s="117"/>
      <c r="BL1011" s="117"/>
      <c r="BM1011" s="2002"/>
      <c r="BN1011" s="2003"/>
      <c r="BO1011" s="115"/>
      <c r="BP1011" s="115"/>
      <c r="BQ1011" s="115"/>
      <c r="BR1011" s="115"/>
      <c r="BS1011" s="115"/>
      <c r="BT1011" s="115"/>
      <c r="BU1011" s="115" t="s">
        <v>4999</v>
      </c>
      <c r="BV1011" s="115"/>
      <c r="BW1011" s="115"/>
      <c r="BX1011" s="115"/>
      <c r="BY1011" s="115">
        <v>1</v>
      </c>
      <c r="BZ1011" s="115">
        <v>1</v>
      </c>
      <c r="CA1011" s="115">
        <v>2</v>
      </c>
      <c r="CB1011" s="115"/>
      <c r="CC1011" s="115"/>
    </row>
    <row r="1012" spans="1:81" s="106" customFormat="1" ht="16.5" customHeight="1">
      <c r="A1012" s="115">
        <v>905</v>
      </c>
      <c r="B1012" s="115" t="s">
        <v>3069</v>
      </c>
      <c r="C1012" s="115" t="s">
        <v>3070</v>
      </c>
      <c r="D1012" s="115" t="s">
        <v>140</v>
      </c>
      <c r="E1012" s="115" t="s">
        <v>4998</v>
      </c>
      <c r="F1012" s="115" t="s">
        <v>4997</v>
      </c>
      <c r="G1012" s="1967" t="s">
        <v>4996</v>
      </c>
      <c r="H1012" s="115" t="s">
        <v>4995</v>
      </c>
      <c r="I1012" s="115" t="s">
        <v>4994</v>
      </c>
      <c r="J1012" s="115" t="s">
        <v>4993</v>
      </c>
      <c r="K1012" s="2013" t="s">
        <v>4992</v>
      </c>
      <c r="L1012" s="2013" t="s">
        <v>4991</v>
      </c>
      <c r="M1012" s="2005" t="s">
        <v>4990</v>
      </c>
      <c r="N1012" s="2001" t="s">
        <v>4953</v>
      </c>
      <c r="O1012" s="2001"/>
      <c r="P1012" s="2001" t="s">
        <v>4953</v>
      </c>
      <c r="Q1012" s="112">
        <v>3300</v>
      </c>
      <c r="R1012" s="112">
        <v>1694</v>
      </c>
      <c r="S1012" s="112">
        <v>1469</v>
      </c>
      <c r="T1012" s="112">
        <v>1370</v>
      </c>
      <c r="U1012" s="112" t="s">
        <v>4989</v>
      </c>
      <c r="V1012" s="112">
        <v>99</v>
      </c>
      <c r="W1012" s="112">
        <v>18</v>
      </c>
      <c r="X1012" s="117" t="s">
        <v>4915</v>
      </c>
      <c r="Y1012" s="112">
        <v>99</v>
      </c>
      <c r="Z1012" s="112">
        <v>19.8</v>
      </c>
      <c r="AA1012" s="112">
        <v>130</v>
      </c>
      <c r="AB1012" s="112">
        <v>23.1</v>
      </c>
      <c r="AC1012" s="112">
        <v>82.5</v>
      </c>
      <c r="AD1012" s="112"/>
      <c r="AE1012" s="112">
        <v>80</v>
      </c>
      <c r="AF1012" s="94" t="s">
        <v>4988</v>
      </c>
      <c r="AG1012" s="112">
        <v>1600</v>
      </c>
      <c r="AH1012" s="112">
        <v>3150</v>
      </c>
      <c r="AI1012" s="146"/>
      <c r="AJ1012" s="146"/>
      <c r="AK1012" s="115" t="s">
        <v>4987</v>
      </c>
      <c r="AL1012" s="115">
        <v>3</v>
      </c>
      <c r="AM1012" s="115"/>
      <c r="AN1012" s="115"/>
      <c r="AO1012" s="115">
        <v>3</v>
      </c>
      <c r="AP1012" s="115"/>
      <c r="AQ1012" s="115">
        <v>365</v>
      </c>
      <c r="AR1012" s="115" t="s">
        <v>4986</v>
      </c>
      <c r="AS1012" s="115" t="s">
        <v>4985</v>
      </c>
      <c r="AT1012" s="115" t="s">
        <v>4965</v>
      </c>
      <c r="AU1012" s="111">
        <v>105000</v>
      </c>
      <c r="AV1012" s="109">
        <v>287.67123287671234</v>
      </c>
      <c r="AW1012" s="112">
        <v>12000</v>
      </c>
      <c r="AX1012" s="112">
        <v>9000</v>
      </c>
      <c r="AY1012" s="112">
        <v>9000</v>
      </c>
      <c r="AZ1012" s="112">
        <v>10000</v>
      </c>
      <c r="BA1012" s="112">
        <v>12000</v>
      </c>
      <c r="BB1012" s="2492"/>
      <c r="BC1012" s="2492"/>
      <c r="BD1012" s="2492" t="s">
        <v>4984</v>
      </c>
      <c r="BE1012" s="2493" t="s">
        <v>4983</v>
      </c>
      <c r="BF1012" s="109">
        <v>12000</v>
      </c>
      <c r="BG1012" s="109">
        <v>9000</v>
      </c>
      <c r="BH1012" s="109">
        <v>9000</v>
      </c>
      <c r="BI1012" s="109">
        <v>10000</v>
      </c>
      <c r="BJ1012" s="109">
        <v>12000</v>
      </c>
      <c r="BK1012" s="2492"/>
      <c r="BL1012" s="2492"/>
      <c r="BM1012" s="2492" t="s">
        <v>4984</v>
      </c>
      <c r="BN1012" s="2494" t="s">
        <v>4983</v>
      </c>
      <c r="BO1012" s="115"/>
      <c r="BP1012" s="115"/>
      <c r="BQ1012" s="115"/>
      <c r="BR1012" s="115"/>
      <c r="BS1012" s="115"/>
      <c r="BT1012" s="115"/>
      <c r="BU1012" s="115"/>
      <c r="BV1012" s="115"/>
      <c r="BW1012" s="115"/>
      <c r="BX1012" s="115"/>
      <c r="BY1012" s="115">
        <v>3</v>
      </c>
      <c r="BZ1012" s="115"/>
      <c r="CA1012" s="115">
        <v>10</v>
      </c>
      <c r="CB1012" s="115"/>
      <c r="CC1012" s="115"/>
    </row>
    <row r="1013" spans="1:81" s="106" customFormat="1" ht="16.5" customHeight="1">
      <c r="A1013" s="115">
        <v>906</v>
      </c>
      <c r="B1013" s="136" t="s">
        <v>4982</v>
      </c>
      <c r="C1013" s="136" t="s">
        <v>4981</v>
      </c>
      <c r="D1013" s="136" t="s">
        <v>4980</v>
      </c>
      <c r="E1013" s="136" t="s">
        <v>4979</v>
      </c>
      <c r="F1013" s="136" t="s">
        <v>4978</v>
      </c>
      <c r="G1013" s="2466" t="s">
        <v>4977</v>
      </c>
      <c r="H1013" s="136" t="s">
        <v>4976</v>
      </c>
      <c r="I1013" s="136" t="s">
        <v>4975</v>
      </c>
      <c r="J1013" s="115" t="s">
        <v>4921</v>
      </c>
      <c r="K1013" s="2467" t="s">
        <v>4974</v>
      </c>
      <c r="L1013" s="2467" t="s">
        <v>4973</v>
      </c>
      <c r="M1013" s="2495" t="s">
        <v>4972</v>
      </c>
      <c r="N1013" s="2469" t="s">
        <v>4971</v>
      </c>
      <c r="O1013" s="2469"/>
      <c r="P1013" s="2469" t="s">
        <v>4970</v>
      </c>
      <c r="Q1013" s="120">
        <v>299574</v>
      </c>
      <c r="R1013" s="120">
        <v>4397</v>
      </c>
      <c r="S1013" s="120">
        <v>220571</v>
      </c>
      <c r="T1013" s="120">
        <v>211771</v>
      </c>
      <c r="U1013" s="120"/>
      <c r="V1013" s="120">
        <v>8800</v>
      </c>
      <c r="W1013" s="120">
        <v>2601</v>
      </c>
      <c r="X1013" s="2470" t="s">
        <v>4969</v>
      </c>
      <c r="Y1013" s="120">
        <v>441</v>
      </c>
      <c r="Z1013" s="120">
        <v>76</v>
      </c>
      <c r="AA1013" s="112" t="s">
        <v>4968</v>
      </c>
      <c r="AB1013" s="120">
        <v>214</v>
      </c>
      <c r="AC1013" s="120">
        <v>30</v>
      </c>
      <c r="AD1013" s="120">
        <v>481</v>
      </c>
      <c r="AE1013" s="120">
        <v>142</v>
      </c>
      <c r="AF1013" s="116" t="s">
        <v>4967</v>
      </c>
      <c r="AG1013" s="112">
        <v>2400</v>
      </c>
      <c r="AH1013" s="112">
        <v>100000</v>
      </c>
      <c r="AI1013" s="136" t="s">
        <v>4966</v>
      </c>
      <c r="AJ1013" s="136">
        <v>1</v>
      </c>
      <c r="AK1013" s="136"/>
      <c r="AL1013" s="136"/>
      <c r="AM1013" s="136"/>
      <c r="AN1013" s="136"/>
      <c r="AO1013" s="136"/>
      <c r="AP1013" s="136"/>
      <c r="AQ1013" s="136">
        <v>365</v>
      </c>
      <c r="AR1013" s="115" t="s">
        <v>4932</v>
      </c>
      <c r="AS1013" s="115" t="s">
        <v>4932</v>
      </c>
      <c r="AT1013" s="136" t="s">
        <v>4965</v>
      </c>
      <c r="AU1013" s="119">
        <v>268649</v>
      </c>
      <c r="AV1013" s="109">
        <v>736.02465753424656</v>
      </c>
      <c r="AW1013" s="120">
        <v>12000</v>
      </c>
      <c r="AX1013" s="120">
        <v>7000</v>
      </c>
      <c r="AY1013" s="120">
        <v>7000</v>
      </c>
      <c r="AZ1013" s="120">
        <v>8000</v>
      </c>
      <c r="BA1013" s="120">
        <v>12000</v>
      </c>
      <c r="BB1013" s="136" t="s">
        <v>4964</v>
      </c>
      <c r="BC1013" s="136" t="s">
        <v>4963</v>
      </c>
      <c r="BD1013" s="136" t="s">
        <v>4962</v>
      </c>
      <c r="BE1013" s="136" t="s">
        <v>4961</v>
      </c>
      <c r="BF1013" s="118"/>
      <c r="BG1013" s="118"/>
      <c r="BH1013" s="118"/>
      <c r="BI1013" s="118"/>
      <c r="BJ1013" s="118"/>
      <c r="BK1013" s="2496"/>
      <c r="BL1013" s="2496"/>
      <c r="BM1013" s="2473"/>
      <c r="BN1013" s="2280"/>
      <c r="BO1013" s="115"/>
      <c r="BP1013" s="115"/>
      <c r="BQ1013" s="115"/>
      <c r="BR1013" s="115"/>
      <c r="BS1013" s="115"/>
      <c r="BT1013" s="115"/>
      <c r="BU1013" s="115"/>
      <c r="BV1013" s="115"/>
      <c r="BW1013" s="115"/>
      <c r="BX1013" s="115"/>
      <c r="BY1013" s="136">
        <v>2</v>
      </c>
      <c r="BZ1013" s="136">
        <v>7</v>
      </c>
      <c r="CA1013" s="136">
        <v>39</v>
      </c>
      <c r="CB1013" s="136"/>
      <c r="CC1013" s="136"/>
    </row>
    <row r="1014" spans="1:81" s="106" customFormat="1" ht="16.5" customHeight="1">
      <c r="A1014" s="115">
        <v>907</v>
      </c>
      <c r="B1014" s="115" t="s">
        <v>4929</v>
      </c>
      <c r="C1014" s="115" t="s">
        <v>4946</v>
      </c>
      <c r="D1014" s="115" t="s">
        <v>4945</v>
      </c>
      <c r="E1014" s="115" t="s">
        <v>4944</v>
      </c>
      <c r="F1014" s="115" t="s">
        <v>4960</v>
      </c>
      <c r="G1014" s="1967" t="s">
        <v>4959</v>
      </c>
      <c r="H1014" s="2013" t="s">
        <v>4958</v>
      </c>
      <c r="I1014" s="115" t="s">
        <v>4957</v>
      </c>
      <c r="J1014" s="115" t="s">
        <v>4921</v>
      </c>
      <c r="K1014" s="2013" t="s">
        <v>4956</v>
      </c>
      <c r="L1014" s="2013" t="s">
        <v>4955</v>
      </c>
      <c r="M1014" s="94" t="s">
        <v>4954</v>
      </c>
      <c r="N1014" s="2001" t="s">
        <v>4953</v>
      </c>
      <c r="O1014" s="2001"/>
      <c r="P1014" s="2001" t="s">
        <v>4953</v>
      </c>
      <c r="Q1014" s="112">
        <v>3823</v>
      </c>
      <c r="R1014" s="112">
        <v>3756.34</v>
      </c>
      <c r="S1014" s="112">
        <v>2185</v>
      </c>
      <c r="T1014" s="112">
        <v>2185</v>
      </c>
      <c r="U1014" s="112" t="s">
        <v>4952</v>
      </c>
      <c r="V1014" s="112"/>
      <c r="W1014" s="112">
        <v>51</v>
      </c>
      <c r="X1014" s="117" t="s">
        <v>4935</v>
      </c>
      <c r="Y1014" s="112">
        <v>151.24</v>
      </c>
      <c r="Z1014" s="112">
        <v>13</v>
      </c>
      <c r="AA1014" s="112"/>
      <c r="AB1014" s="112">
        <v>192.2</v>
      </c>
      <c r="AC1014" s="112">
        <v>167.35</v>
      </c>
      <c r="AD1014" s="112">
        <v>308.26</v>
      </c>
      <c r="AE1014" s="112">
        <v>142</v>
      </c>
      <c r="AF1014" s="116" t="s">
        <v>4951</v>
      </c>
      <c r="AG1014" s="112">
        <v>190</v>
      </c>
      <c r="AH1014" s="112">
        <v>190</v>
      </c>
      <c r="AI1014" s="115"/>
      <c r="AJ1014" s="115"/>
      <c r="AK1014" s="115" t="s">
        <v>4950</v>
      </c>
      <c r="AL1014" s="115">
        <v>5</v>
      </c>
      <c r="AM1014" s="115"/>
      <c r="AN1014" s="115">
        <v>3</v>
      </c>
      <c r="AO1014" s="115">
        <v>2</v>
      </c>
      <c r="AP1014" s="115"/>
      <c r="AQ1014" s="115">
        <v>365</v>
      </c>
      <c r="AR1014" s="115" t="s">
        <v>4932</v>
      </c>
      <c r="AS1014" s="115" t="s">
        <v>4932</v>
      </c>
      <c r="AT1014" s="115" t="s">
        <v>4931</v>
      </c>
      <c r="AU1014" s="111">
        <v>106622</v>
      </c>
      <c r="AV1014" s="109">
        <v>292.11506849315066</v>
      </c>
      <c r="AW1014" s="112">
        <v>14000</v>
      </c>
      <c r="AX1014" s="112">
        <v>11000</v>
      </c>
      <c r="AY1014" s="112">
        <v>11000</v>
      </c>
      <c r="AZ1014" s="112">
        <v>13000</v>
      </c>
      <c r="BA1014" s="112">
        <v>14000</v>
      </c>
      <c r="BB1014" s="117">
        <v>30</v>
      </c>
      <c r="BC1014" s="117">
        <v>60</v>
      </c>
      <c r="BD1014" s="117"/>
      <c r="BE1014" s="2002" t="s">
        <v>4949</v>
      </c>
      <c r="BF1014" s="109"/>
      <c r="BG1014" s="109"/>
      <c r="BH1014" s="109"/>
      <c r="BI1014" s="109"/>
      <c r="BJ1014" s="109"/>
      <c r="BK1014" s="117"/>
      <c r="BL1014" s="117"/>
      <c r="BM1014" s="115" t="s">
        <v>4948</v>
      </c>
      <c r="BN1014" s="2015" t="s">
        <v>4947</v>
      </c>
      <c r="BO1014" s="115"/>
      <c r="BP1014" s="115"/>
      <c r="BQ1014" s="115"/>
      <c r="BR1014" s="115"/>
      <c r="BS1014" s="115"/>
      <c r="BT1014" s="115"/>
      <c r="BU1014" s="115"/>
      <c r="BV1014" s="115"/>
      <c r="BW1014" s="115"/>
      <c r="BX1014" s="115"/>
      <c r="BY1014" s="115">
        <v>2</v>
      </c>
      <c r="BZ1014" s="115">
        <v>7</v>
      </c>
      <c r="CA1014" s="115">
        <v>14</v>
      </c>
      <c r="CB1014" s="115"/>
      <c r="CC1014" s="115"/>
    </row>
    <row r="1015" spans="1:81" s="106" customFormat="1" ht="16.5" customHeight="1">
      <c r="A1015" s="115">
        <v>908</v>
      </c>
      <c r="B1015" s="115" t="s">
        <v>4929</v>
      </c>
      <c r="C1015" s="115" t="s">
        <v>4946</v>
      </c>
      <c r="D1015" s="115" t="s">
        <v>4945</v>
      </c>
      <c r="E1015" s="115" t="s">
        <v>4944</v>
      </c>
      <c r="F1015" s="115" t="s">
        <v>4943</v>
      </c>
      <c r="G1015" s="1967" t="s">
        <v>4942</v>
      </c>
      <c r="H1015" s="115" t="s">
        <v>4941</v>
      </c>
      <c r="I1015" s="115" t="s">
        <v>4940</v>
      </c>
      <c r="J1015" s="115" t="s">
        <v>4921</v>
      </c>
      <c r="K1015" s="2013" t="s">
        <v>4939</v>
      </c>
      <c r="L1015" s="2013" t="s">
        <v>4938</v>
      </c>
      <c r="M1015" s="94" t="s">
        <v>4937</v>
      </c>
      <c r="N1015" s="2305" t="s">
        <v>4921</v>
      </c>
      <c r="O1015" s="2001" t="s">
        <v>4936</v>
      </c>
      <c r="P1015" s="2001" t="s">
        <v>4921</v>
      </c>
      <c r="Q1015" s="112">
        <v>63960</v>
      </c>
      <c r="R1015" s="112">
        <v>220</v>
      </c>
      <c r="S1015" s="112">
        <v>205</v>
      </c>
      <c r="T1015" s="112">
        <v>55</v>
      </c>
      <c r="U1015" s="112"/>
      <c r="V1015" s="112">
        <v>150</v>
      </c>
      <c r="W1015" s="112">
        <v>19</v>
      </c>
      <c r="X1015" s="117" t="s">
        <v>4935</v>
      </c>
      <c r="Y1015" s="112">
        <v>87</v>
      </c>
      <c r="Z1015" s="112">
        <v>31</v>
      </c>
      <c r="AA1015" s="112">
        <v>1221</v>
      </c>
      <c r="AB1015" s="112">
        <v>74</v>
      </c>
      <c r="AC1015" s="112"/>
      <c r="AD1015" s="112">
        <v>54</v>
      </c>
      <c r="AE1015" s="112"/>
      <c r="AF1015" s="94" t="s">
        <v>4934</v>
      </c>
      <c r="AG1015" s="112" t="s">
        <v>4933</v>
      </c>
      <c r="AH1015" s="112">
        <v>23</v>
      </c>
      <c r="AI1015" s="115"/>
      <c r="AJ1015" s="115"/>
      <c r="AK1015" s="115" t="s">
        <v>4911</v>
      </c>
      <c r="AL1015" s="115">
        <v>12</v>
      </c>
      <c r="AM1015" s="115"/>
      <c r="AN1015" s="115">
        <v>2</v>
      </c>
      <c r="AO1015" s="115">
        <v>2</v>
      </c>
      <c r="AP1015" s="115">
        <v>8</v>
      </c>
      <c r="AQ1015" s="115">
        <v>365</v>
      </c>
      <c r="AR1015" s="115" t="s">
        <v>4932</v>
      </c>
      <c r="AS1015" s="115" t="s">
        <v>4932</v>
      </c>
      <c r="AT1015" s="115" t="s">
        <v>4931</v>
      </c>
      <c r="AU1015" s="111"/>
      <c r="AV1015" s="109"/>
      <c r="AW1015" s="112">
        <v>13000</v>
      </c>
      <c r="AX1015" s="112">
        <v>10000</v>
      </c>
      <c r="AY1015" s="112">
        <v>10000</v>
      </c>
      <c r="AZ1015" s="112">
        <v>11000</v>
      </c>
      <c r="BA1015" s="112">
        <v>13000</v>
      </c>
      <c r="BB1015" s="117"/>
      <c r="BC1015" s="117"/>
      <c r="BD1015" s="117"/>
      <c r="BE1015" s="2002"/>
      <c r="BF1015" s="109">
        <v>13000</v>
      </c>
      <c r="BG1015" s="109"/>
      <c r="BH1015" s="109"/>
      <c r="BI1015" s="109"/>
      <c r="BJ1015" s="109"/>
      <c r="BK1015" s="117"/>
      <c r="BL1015" s="117"/>
      <c r="BM1015" s="2002"/>
      <c r="BN1015" s="2003"/>
      <c r="BO1015" s="115"/>
      <c r="BP1015" s="115"/>
      <c r="BQ1015" s="115"/>
      <c r="BR1015" s="115"/>
      <c r="BS1015" s="115"/>
      <c r="BT1015" s="115"/>
      <c r="BU1015" s="115"/>
      <c r="BV1015" s="115"/>
      <c r="BW1015" s="115"/>
      <c r="BX1015" s="115"/>
      <c r="BY1015" s="115">
        <v>1</v>
      </c>
      <c r="BZ1015" s="115">
        <v>3</v>
      </c>
      <c r="CA1015" s="115">
        <v>15</v>
      </c>
      <c r="CB1015" s="115"/>
      <c r="CC1015" s="115"/>
    </row>
    <row r="1016" spans="1:81" s="2049" customFormat="1" ht="16.5" customHeight="1">
      <c r="A1016" s="2497"/>
      <c r="B1016" s="105" t="s">
        <v>4930</v>
      </c>
      <c r="C1016" s="2498"/>
      <c r="D1016" s="2498">
        <v>44</v>
      </c>
      <c r="E1016" s="2499"/>
      <c r="F1016" s="82"/>
      <c r="G1016" s="2500"/>
      <c r="H1016" s="82"/>
      <c r="I1016" s="82"/>
      <c r="J1016" s="82"/>
      <c r="K1016" s="2501"/>
      <c r="L1016" s="2501"/>
      <c r="M1016" s="2502"/>
      <c r="N1016" s="2503"/>
      <c r="O1016" s="2503"/>
      <c r="P1016" s="2503"/>
      <c r="Q1016" s="81"/>
      <c r="R1016" s="81"/>
      <c r="S1016" s="81"/>
      <c r="T1016" s="81"/>
      <c r="U1016" s="81"/>
      <c r="V1016" s="81"/>
      <c r="W1016" s="81"/>
      <c r="X1016" s="83"/>
      <c r="Y1016" s="81"/>
      <c r="Z1016" s="81"/>
      <c r="AA1016" s="81"/>
      <c r="AB1016" s="81"/>
      <c r="AC1016" s="81"/>
      <c r="AD1016" s="81"/>
      <c r="AE1016" s="81"/>
      <c r="AF1016" s="2504"/>
      <c r="AG1016" s="81"/>
      <c r="AH1016" s="81"/>
      <c r="AI1016" s="83"/>
      <c r="AJ1016" s="83"/>
      <c r="AK1016" s="82"/>
      <c r="AL1016" s="82"/>
      <c r="AM1016" s="82"/>
      <c r="AN1016" s="82"/>
      <c r="AO1016" s="82"/>
      <c r="AP1016" s="82"/>
      <c r="AQ1016" s="82"/>
      <c r="AR1016" s="82"/>
      <c r="AS1016" s="82"/>
      <c r="AT1016" s="82"/>
      <c r="AU1016" s="81"/>
      <c r="AV1016" s="81"/>
      <c r="AW1016" s="81"/>
      <c r="AX1016" s="81"/>
      <c r="AY1016" s="81"/>
      <c r="AZ1016" s="81"/>
      <c r="BA1016" s="81"/>
      <c r="BB1016" s="83"/>
      <c r="BC1016" s="83"/>
      <c r="BD1016" s="83"/>
      <c r="BE1016" s="2505"/>
      <c r="BF1016" s="79"/>
      <c r="BG1016" s="79"/>
      <c r="BH1016" s="79"/>
      <c r="BI1016" s="79"/>
      <c r="BJ1016" s="79"/>
      <c r="BK1016" s="83"/>
      <c r="BL1016" s="83"/>
      <c r="BM1016" s="83"/>
      <c r="BN1016" s="2506"/>
      <c r="BO1016" s="82"/>
      <c r="BP1016" s="82"/>
      <c r="BQ1016" s="82"/>
      <c r="BR1016" s="82"/>
      <c r="BS1016" s="82"/>
      <c r="BT1016" s="82"/>
      <c r="BU1016" s="82"/>
      <c r="BV1016" s="82"/>
      <c r="BW1016" s="82"/>
      <c r="BX1016" s="82"/>
      <c r="BY1016" s="82"/>
      <c r="BZ1016" s="82"/>
      <c r="CA1016" s="82"/>
      <c r="CB1016" s="82"/>
      <c r="CC1016" s="82"/>
    </row>
    <row r="1017" spans="1:81" s="106" customFormat="1" ht="16.5" customHeight="1">
      <c r="A1017" s="115">
        <v>909</v>
      </c>
      <c r="B1017" s="115" t="s">
        <v>4929</v>
      </c>
      <c r="C1017" s="115" t="s">
        <v>4928</v>
      </c>
      <c r="D1017" s="115" t="s">
        <v>4927</v>
      </c>
      <c r="E1017" s="115" t="s">
        <v>4926</v>
      </c>
      <c r="F1017" s="115" t="s">
        <v>4925</v>
      </c>
      <c r="G1017" s="1967" t="s">
        <v>4924</v>
      </c>
      <c r="H1017" s="115" t="s">
        <v>4923</v>
      </c>
      <c r="I1017" s="115" t="s">
        <v>4922</v>
      </c>
      <c r="J1017" s="115" t="s">
        <v>4921</v>
      </c>
      <c r="K1017" s="115" t="s">
        <v>4920</v>
      </c>
      <c r="L1017" s="115" t="s">
        <v>4919</v>
      </c>
      <c r="M1017" s="2507" t="s">
        <v>4918</v>
      </c>
      <c r="N1017" s="2001" t="s">
        <v>4917</v>
      </c>
      <c r="O1017" s="94"/>
      <c r="P1017" s="2001" t="s">
        <v>4917</v>
      </c>
      <c r="Q1017" s="98">
        <v>3853</v>
      </c>
      <c r="R1017" s="98">
        <v>4796</v>
      </c>
      <c r="S1017" s="98">
        <v>1360</v>
      </c>
      <c r="T1017" s="98">
        <v>1069</v>
      </c>
      <c r="U1017" s="98" t="s">
        <v>4916</v>
      </c>
      <c r="V1017" s="98">
        <v>291</v>
      </c>
      <c r="W1017" s="98">
        <v>630</v>
      </c>
      <c r="X1017" s="218" t="s">
        <v>4915</v>
      </c>
      <c r="Y1017" s="98">
        <v>214</v>
      </c>
      <c r="Z1017" s="98">
        <v>90</v>
      </c>
      <c r="AA1017" s="98">
        <v>16538</v>
      </c>
      <c r="AB1017" s="98">
        <v>137</v>
      </c>
      <c r="AC1017" s="98">
        <v>50.8</v>
      </c>
      <c r="AD1017" s="98"/>
      <c r="AE1017" s="98"/>
      <c r="AF1017" s="94" t="s">
        <v>4914</v>
      </c>
      <c r="AG1017" s="91">
        <v>6832</v>
      </c>
      <c r="AH1017" s="91">
        <v>14446</v>
      </c>
      <c r="AI1017" s="94" t="s">
        <v>4913</v>
      </c>
      <c r="AJ1017" s="94" t="s">
        <v>4912</v>
      </c>
      <c r="AK1017" s="137" t="s">
        <v>4911</v>
      </c>
      <c r="AL1017" s="94">
        <v>4</v>
      </c>
      <c r="AM1017" s="94">
        <v>2</v>
      </c>
      <c r="AN1017" s="94"/>
      <c r="AO1017" s="94">
        <v>2</v>
      </c>
      <c r="AP1017" s="94"/>
      <c r="AQ1017" s="94">
        <v>200</v>
      </c>
      <c r="AR1017" s="94" t="s">
        <v>4910</v>
      </c>
      <c r="AS1017" s="94"/>
      <c r="AT1017" s="94" t="s">
        <v>4909</v>
      </c>
      <c r="AU1017" s="93">
        <v>5000</v>
      </c>
      <c r="AV1017" s="109">
        <v>25</v>
      </c>
      <c r="AW1017" s="91"/>
      <c r="AX1017" s="91"/>
      <c r="AY1017" s="91"/>
      <c r="AZ1017" s="91"/>
      <c r="BA1017" s="91"/>
      <c r="BB1017" s="96"/>
      <c r="BC1017" s="96"/>
      <c r="BD1017" s="94"/>
      <c r="BE1017" s="94" t="s">
        <v>4908</v>
      </c>
      <c r="BF1017" s="90"/>
      <c r="BG1017" s="90"/>
      <c r="BH1017" s="90"/>
      <c r="BI1017" s="90"/>
      <c r="BJ1017" s="90"/>
      <c r="BK1017" s="96"/>
      <c r="BL1017" s="96"/>
      <c r="BM1017" s="94"/>
      <c r="BN1017" s="2073" t="s">
        <v>4908</v>
      </c>
      <c r="BO1017" s="94">
        <v>2</v>
      </c>
      <c r="BP1017" s="94"/>
      <c r="BQ1017" s="94">
        <v>2</v>
      </c>
      <c r="BR1017" s="94"/>
      <c r="BS1017" s="94">
        <v>3</v>
      </c>
      <c r="BT1017" s="94"/>
      <c r="BU1017" s="94">
        <v>1</v>
      </c>
      <c r="BV1017" s="94"/>
      <c r="BW1017" s="94"/>
      <c r="BX1017" s="94"/>
      <c r="BY1017" s="94"/>
      <c r="BZ1017" s="94"/>
      <c r="CA1017" s="94"/>
      <c r="CB1017" s="94"/>
      <c r="CC1017" s="94"/>
    </row>
    <row r="1018" spans="1:81" s="2049" customFormat="1" ht="16.5" customHeight="1">
      <c r="A1018" s="2508"/>
      <c r="B1018" s="86" t="s">
        <v>4907</v>
      </c>
      <c r="C1018" s="2509"/>
      <c r="D1018" s="2509">
        <v>1</v>
      </c>
      <c r="E1018" s="2510"/>
      <c r="F1018" s="82"/>
      <c r="G1018" s="2511"/>
      <c r="H1018" s="82"/>
      <c r="I1018" s="82"/>
      <c r="J1018" s="82"/>
      <c r="K1018" s="2501"/>
      <c r="L1018" s="2501"/>
      <c r="M1018" s="2502"/>
      <c r="N1018" s="2503"/>
      <c r="O1018" s="2503"/>
      <c r="P1018" s="2503"/>
      <c r="Q1018" s="81"/>
      <c r="R1018" s="81"/>
      <c r="S1018" s="81"/>
      <c r="T1018" s="81"/>
      <c r="U1018" s="81"/>
      <c r="V1018" s="81"/>
      <c r="W1018" s="81"/>
      <c r="X1018" s="83"/>
      <c r="Y1018" s="81"/>
      <c r="Z1018" s="81"/>
      <c r="AA1018" s="81"/>
      <c r="AB1018" s="81"/>
      <c r="AC1018" s="81"/>
      <c r="AD1018" s="81"/>
      <c r="AE1018" s="81"/>
      <c r="AF1018" s="2504"/>
      <c r="AG1018" s="81"/>
      <c r="AH1018" s="81"/>
      <c r="AI1018" s="83"/>
      <c r="AJ1018" s="83"/>
      <c r="AK1018" s="82"/>
      <c r="AL1018" s="82"/>
      <c r="AM1018" s="82"/>
      <c r="AN1018" s="82"/>
      <c r="AO1018" s="82"/>
      <c r="AP1018" s="82"/>
      <c r="AQ1018" s="82"/>
      <c r="AR1018" s="82"/>
      <c r="AS1018" s="82"/>
      <c r="AT1018" s="82"/>
      <c r="AU1018" s="81"/>
      <c r="AV1018" s="81"/>
      <c r="AW1018" s="81"/>
      <c r="AX1018" s="81"/>
      <c r="AY1018" s="81"/>
      <c r="AZ1018" s="81"/>
      <c r="BA1018" s="81"/>
      <c r="BB1018" s="83"/>
      <c r="BC1018" s="83"/>
      <c r="BD1018" s="83"/>
      <c r="BE1018" s="2505"/>
      <c r="BF1018" s="79"/>
      <c r="BG1018" s="79"/>
      <c r="BH1018" s="79"/>
      <c r="BI1018" s="79"/>
      <c r="BJ1018" s="79"/>
      <c r="BK1018" s="83"/>
      <c r="BL1018" s="83"/>
      <c r="BM1018" s="83"/>
      <c r="BN1018" s="2506"/>
      <c r="BO1018" s="82"/>
      <c r="BP1018" s="82"/>
      <c r="BQ1018" s="82"/>
      <c r="BR1018" s="82"/>
      <c r="BS1018" s="82"/>
      <c r="BT1018" s="82"/>
      <c r="BU1018" s="82"/>
      <c r="BV1018" s="82"/>
      <c r="BW1018" s="82"/>
      <c r="BX1018" s="82"/>
      <c r="BY1018" s="82"/>
      <c r="BZ1018" s="82"/>
      <c r="CA1018" s="82"/>
      <c r="CB1018" s="82"/>
      <c r="CC1018" s="82"/>
    </row>
    <row r="1019" spans="1:81" s="2049" customFormat="1" ht="16.5" customHeight="1">
      <c r="A1019" s="387"/>
      <c r="B1019" s="75" t="s">
        <v>4906</v>
      </c>
      <c r="C1019" s="2187"/>
      <c r="D1019" s="2187">
        <v>62</v>
      </c>
      <c r="E1019" s="2188"/>
      <c r="F1019" s="2512"/>
      <c r="G1019" s="2513"/>
      <c r="H1019" s="67"/>
      <c r="I1019" s="67"/>
      <c r="J1019" s="67"/>
      <c r="K1019" s="2190"/>
      <c r="L1019" s="2190"/>
      <c r="M1019" s="2241"/>
      <c r="N1019" s="2191"/>
      <c r="O1019" s="2191"/>
      <c r="P1019" s="2191"/>
      <c r="Q1019" s="66"/>
      <c r="R1019" s="66"/>
      <c r="S1019" s="66"/>
      <c r="T1019" s="66"/>
      <c r="U1019" s="66"/>
      <c r="V1019" s="66"/>
      <c r="W1019" s="66"/>
      <c r="X1019" s="68"/>
      <c r="Y1019" s="66"/>
      <c r="Z1019" s="66"/>
      <c r="AA1019" s="66"/>
      <c r="AB1019" s="66"/>
      <c r="AC1019" s="66"/>
      <c r="AD1019" s="66"/>
      <c r="AE1019" s="66"/>
      <c r="AF1019" s="2242"/>
      <c r="AG1019" s="66"/>
      <c r="AH1019" s="66"/>
      <c r="AI1019" s="68"/>
      <c r="AJ1019" s="68"/>
      <c r="AK1019" s="67"/>
      <c r="AL1019" s="67"/>
      <c r="AM1019" s="67"/>
      <c r="AN1019" s="67"/>
      <c r="AO1019" s="67"/>
      <c r="AP1019" s="67"/>
      <c r="AQ1019" s="67"/>
      <c r="AR1019" s="67"/>
      <c r="AS1019" s="67"/>
      <c r="AT1019" s="67"/>
      <c r="AU1019" s="66"/>
      <c r="AV1019" s="66"/>
      <c r="AW1019" s="66"/>
      <c r="AX1019" s="66"/>
      <c r="AY1019" s="66"/>
      <c r="AZ1019" s="66"/>
      <c r="BA1019" s="66"/>
      <c r="BB1019" s="68"/>
      <c r="BC1019" s="68"/>
      <c r="BD1019" s="68"/>
      <c r="BE1019" s="2243"/>
      <c r="BF1019" s="63"/>
      <c r="BG1019" s="63"/>
      <c r="BH1019" s="63"/>
      <c r="BI1019" s="63"/>
      <c r="BJ1019" s="63"/>
      <c r="BK1019" s="68"/>
      <c r="BL1019" s="68"/>
      <c r="BM1019" s="68"/>
      <c r="BN1019" s="2244"/>
      <c r="BO1019" s="67"/>
      <c r="BP1019" s="67"/>
      <c r="BQ1019" s="67"/>
      <c r="BR1019" s="67"/>
      <c r="BS1019" s="67"/>
      <c r="BT1019" s="67"/>
      <c r="BU1019" s="67"/>
      <c r="BV1019" s="67"/>
      <c r="BW1019" s="67"/>
      <c r="BX1019" s="67"/>
      <c r="BY1019" s="67"/>
      <c r="BZ1019" s="67"/>
      <c r="CA1019" s="67"/>
      <c r="CB1019" s="67"/>
      <c r="CC1019" s="67"/>
    </row>
    <row r="1020" spans="1:81" s="1971" customFormat="1" ht="16.5" customHeight="1">
      <c r="A1020" s="2514"/>
      <c r="B1020" s="59" t="s">
        <v>4905</v>
      </c>
      <c r="C1020" s="2515"/>
      <c r="D1020" s="2515">
        <v>909</v>
      </c>
      <c r="E1020" s="2516"/>
      <c r="F1020" s="2514"/>
      <c r="G1020" s="2517"/>
      <c r="H1020" s="2514"/>
      <c r="I1020" s="2514"/>
      <c r="J1020" s="2514"/>
      <c r="K1020" s="2514"/>
      <c r="L1020" s="2514"/>
      <c r="M1020" s="2518"/>
      <c r="N1020" s="2514"/>
      <c r="O1020" s="2514"/>
      <c r="P1020" s="2514"/>
      <c r="Q1020" s="2519"/>
      <c r="R1020" s="2519"/>
      <c r="S1020" s="2519"/>
      <c r="T1020" s="2519"/>
      <c r="U1020" s="2519"/>
      <c r="V1020" s="2519"/>
      <c r="W1020" s="2519"/>
      <c r="X1020" s="2520"/>
      <c r="Y1020" s="2519"/>
      <c r="Z1020" s="2519"/>
      <c r="AA1020" s="2519"/>
      <c r="AB1020" s="2519"/>
      <c r="AC1020" s="2519"/>
      <c r="AD1020" s="2519"/>
      <c r="AE1020" s="2519"/>
      <c r="AF1020" s="2514"/>
      <c r="AG1020" s="2519"/>
      <c r="AH1020" s="2519"/>
      <c r="AI1020" s="2514"/>
      <c r="AJ1020" s="2514"/>
      <c r="AK1020" s="2514"/>
      <c r="AL1020" s="2514"/>
      <c r="AM1020" s="2514"/>
      <c r="AN1020" s="2514"/>
      <c r="AO1020" s="2514"/>
      <c r="AP1020" s="2514"/>
      <c r="AQ1020" s="2514"/>
      <c r="AR1020" s="2514"/>
      <c r="AS1020" s="2514"/>
      <c r="AT1020" s="2514"/>
      <c r="AU1020" s="52"/>
      <c r="AV1020" s="52"/>
      <c r="AW1020" s="2519"/>
      <c r="AX1020" s="2519"/>
      <c r="AY1020" s="2519"/>
      <c r="AZ1020" s="2519"/>
      <c r="BA1020" s="2519"/>
      <c r="BB1020" s="2520"/>
      <c r="BC1020" s="2520"/>
      <c r="BD1020" s="2514"/>
      <c r="BE1020" s="2514"/>
      <c r="BF1020" s="52"/>
      <c r="BG1020" s="52"/>
      <c r="BH1020" s="52"/>
      <c r="BI1020" s="52"/>
      <c r="BJ1020" s="52"/>
      <c r="BK1020" s="2520"/>
      <c r="BL1020" s="2520"/>
      <c r="BM1020" s="2514"/>
      <c r="BN1020" s="2521"/>
      <c r="BO1020" s="2514"/>
      <c r="BP1020" s="2514"/>
      <c r="BQ1020" s="2514"/>
      <c r="BR1020" s="2514"/>
      <c r="BS1020" s="2514"/>
      <c r="BT1020" s="2514"/>
      <c r="BU1020" s="2514"/>
      <c r="BV1020" s="2514"/>
      <c r="BW1020" s="2514"/>
      <c r="BX1020" s="2514"/>
      <c r="BY1020" s="2514"/>
      <c r="BZ1020" s="2514"/>
      <c r="CA1020" s="2514"/>
      <c r="CB1020" s="2514"/>
      <c r="CC1020" s="2514"/>
    </row>
    <row r="1021" spans="1:81" s="1971" customFormat="1" ht="16.5" customHeight="1">
      <c r="A1021" s="2514"/>
      <c r="B1021" s="59" t="s">
        <v>4904</v>
      </c>
      <c r="C1021" s="2515"/>
      <c r="D1021" s="2515">
        <v>53</v>
      </c>
      <c r="E1021" s="2516"/>
      <c r="F1021" s="2514"/>
      <c r="G1021" s="2517"/>
      <c r="H1021" s="2514"/>
      <c r="I1021" s="2514"/>
      <c r="J1021" s="2514"/>
      <c r="K1021" s="2514"/>
      <c r="L1021" s="2514"/>
      <c r="M1021" s="2518"/>
      <c r="N1021" s="2514"/>
      <c r="O1021" s="2514"/>
      <c r="P1021" s="2514"/>
      <c r="Q1021" s="2519"/>
      <c r="R1021" s="2519"/>
      <c r="S1021" s="2519"/>
      <c r="T1021" s="2519"/>
      <c r="U1021" s="2519"/>
      <c r="V1021" s="2519"/>
      <c r="W1021" s="2519"/>
      <c r="X1021" s="2520"/>
      <c r="Y1021" s="2519"/>
      <c r="Z1021" s="2519"/>
      <c r="AA1021" s="2519"/>
      <c r="AB1021" s="2519"/>
      <c r="AC1021" s="2519"/>
      <c r="AD1021" s="2519"/>
      <c r="AE1021" s="2519"/>
      <c r="AF1021" s="2514"/>
      <c r="AG1021" s="2519"/>
      <c r="AH1021" s="2519"/>
      <c r="AI1021" s="2514"/>
      <c r="AJ1021" s="2514"/>
      <c r="AK1021" s="2514"/>
      <c r="AL1021" s="2514"/>
      <c r="AM1021" s="2514"/>
      <c r="AN1021" s="2514"/>
      <c r="AO1021" s="2514"/>
      <c r="AP1021" s="2514"/>
      <c r="AQ1021" s="2514"/>
      <c r="AR1021" s="2514"/>
      <c r="AS1021" s="2514"/>
      <c r="AT1021" s="2514"/>
      <c r="AU1021" s="52"/>
      <c r="AV1021" s="52"/>
      <c r="AW1021" s="2519"/>
      <c r="AX1021" s="2519"/>
      <c r="AY1021" s="2519"/>
      <c r="AZ1021" s="2519"/>
      <c r="BA1021" s="2519"/>
      <c r="BB1021" s="2520"/>
      <c r="BC1021" s="2520"/>
      <c r="BD1021" s="2514"/>
      <c r="BE1021" s="2514"/>
      <c r="BF1021" s="52"/>
      <c r="BG1021" s="52"/>
      <c r="BH1021" s="52"/>
      <c r="BI1021" s="52"/>
      <c r="BJ1021" s="52"/>
      <c r="BK1021" s="2520"/>
      <c r="BL1021" s="2520"/>
      <c r="BM1021" s="2514"/>
      <c r="BN1021" s="2521"/>
      <c r="BO1021" s="2514"/>
      <c r="BP1021" s="2514"/>
      <c r="BQ1021" s="2514"/>
      <c r="BR1021" s="2514"/>
      <c r="BS1021" s="2514"/>
      <c r="BT1021" s="2514"/>
      <c r="BU1021" s="2514"/>
      <c r="BV1021" s="2514"/>
      <c r="BW1021" s="2514"/>
      <c r="BX1021" s="2514"/>
      <c r="BY1021" s="2514"/>
      <c r="BZ1021" s="2514"/>
      <c r="CA1021" s="2514"/>
      <c r="CB1021" s="2514"/>
      <c r="CC1021" s="2514"/>
    </row>
    <row r="1022" spans="1:81" s="1971" customFormat="1" ht="16.5" customHeight="1">
      <c r="A1022" s="2514"/>
      <c r="B1022" s="59" t="s">
        <v>4903</v>
      </c>
      <c r="C1022" s="2515"/>
      <c r="D1022" s="2515">
        <v>386</v>
      </c>
      <c r="E1022" s="2516"/>
      <c r="F1022" s="2514"/>
      <c r="G1022" s="2517"/>
      <c r="H1022" s="2514"/>
      <c r="I1022" s="2514"/>
      <c r="J1022" s="2514"/>
      <c r="K1022" s="2514"/>
      <c r="L1022" s="2514"/>
      <c r="M1022" s="2518"/>
      <c r="N1022" s="2514"/>
      <c r="O1022" s="2514"/>
      <c r="P1022" s="2514"/>
      <c r="Q1022" s="2519"/>
      <c r="R1022" s="2519"/>
      <c r="S1022" s="2519"/>
      <c r="T1022" s="2519"/>
      <c r="U1022" s="2519"/>
      <c r="V1022" s="2519"/>
      <c r="W1022" s="2519"/>
      <c r="X1022" s="2520"/>
      <c r="Y1022" s="2519"/>
      <c r="Z1022" s="2519"/>
      <c r="AA1022" s="2519"/>
      <c r="AB1022" s="2519"/>
      <c r="AC1022" s="2519"/>
      <c r="AD1022" s="2519"/>
      <c r="AE1022" s="2519"/>
      <c r="AF1022" s="2514"/>
      <c r="AG1022" s="2519"/>
      <c r="AH1022" s="2519"/>
      <c r="AI1022" s="2514"/>
      <c r="AJ1022" s="2514"/>
      <c r="AK1022" s="2514"/>
      <c r="AL1022" s="2514"/>
      <c r="AM1022" s="2514"/>
      <c r="AN1022" s="2514"/>
      <c r="AO1022" s="2514"/>
      <c r="AP1022" s="2514"/>
      <c r="AQ1022" s="2514"/>
      <c r="AR1022" s="2514"/>
      <c r="AS1022" s="2514"/>
      <c r="AT1022" s="2514"/>
      <c r="AU1022" s="52"/>
      <c r="AV1022" s="52"/>
      <c r="AW1022" s="2519"/>
      <c r="AX1022" s="2519"/>
      <c r="AY1022" s="2519"/>
      <c r="AZ1022" s="2519"/>
      <c r="BA1022" s="2519"/>
      <c r="BB1022" s="2520"/>
      <c r="BC1022" s="2520"/>
      <c r="BD1022" s="2514"/>
      <c r="BE1022" s="2514"/>
      <c r="BF1022" s="52"/>
      <c r="BG1022" s="52"/>
      <c r="BH1022" s="52"/>
      <c r="BI1022" s="52"/>
      <c r="BJ1022" s="52"/>
      <c r="BK1022" s="2520"/>
      <c r="BL1022" s="2520"/>
      <c r="BM1022" s="2514"/>
      <c r="BN1022" s="2521"/>
      <c r="BO1022" s="2514"/>
      <c r="BP1022" s="2514"/>
      <c r="BQ1022" s="2514"/>
      <c r="BR1022" s="2514"/>
      <c r="BS1022" s="2514"/>
      <c r="BT1022" s="2514"/>
      <c r="BU1022" s="2514"/>
      <c r="BV1022" s="2514"/>
      <c r="BW1022" s="2514"/>
      <c r="BX1022" s="2514"/>
      <c r="BY1022" s="2514"/>
      <c r="BZ1022" s="2514"/>
      <c r="CA1022" s="2514"/>
      <c r="CB1022" s="2514"/>
      <c r="CC1022" s="2514"/>
    </row>
    <row r="1023" spans="1:81" s="1971" customFormat="1" ht="16.5" customHeight="1">
      <c r="A1023" s="2514"/>
      <c r="B1023" s="59" t="s">
        <v>4902</v>
      </c>
      <c r="C1023" s="2515"/>
      <c r="D1023" s="2515">
        <v>364</v>
      </c>
      <c r="E1023" s="2516"/>
      <c r="F1023" s="2514"/>
      <c r="G1023" s="2517"/>
      <c r="H1023" s="2514"/>
      <c r="I1023" s="2514"/>
      <c r="J1023" s="2514"/>
      <c r="K1023" s="2514"/>
      <c r="L1023" s="2514"/>
      <c r="M1023" s="2518"/>
      <c r="N1023" s="2514"/>
      <c r="O1023" s="2514"/>
      <c r="P1023" s="2514"/>
      <c r="Q1023" s="2519"/>
      <c r="R1023" s="2519"/>
      <c r="S1023" s="2519"/>
      <c r="T1023" s="2519"/>
      <c r="U1023" s="2519"/>
      <c r="V1023" s="2519"/>
      <c r="W1023" s="2519"/>
      <c r="X1023" s="2520"/>
      <c r="Y1023" s="2519"/>
      <c r="Z1023" s="2519"/>
      <c r="AA1023" s="2519"/>
      <c r="AB1023" s="2519"/>
      <c r="AC1023" s="2519"/>
      <c r="AD1023" s="2519"/>
      <c r="AE1023" s="2519"/>
      <c r="AF1023" s="2514"/>
      <c r="AG1023" s="2519"/>
      <c r="AH1023" s="2519"/>
      <c r="AI1023" s="2514"/>
      <c r="AJ1023" s="2514"/>
      <c r="AK1023" s="2514"/>
      <c r="AL1023" s="2514"/>
      <c r="AM1023" s="2514"/>
      <c r="AN1023" s="2514"/>
      <c r="AO1023" s="2514"/>
      <c r="AP1023" s="2514"/>
      <c r="AQ1023" s="2514"/>
      <c r="AR1023" s="2514"/>
      <c r="AS1023" s="2514"/>
      <c r="AT1023" s="2514"/>
      <c r="AU1023" s="52"/>
      <c r="AV1023" s="52"/>
      <c r="AW1023" s="2519"/>
      <c r="AX1023" s="2519"/>
      <c r="AY1023" s="2519"/>
      <c r="AZ1023" s="2519"/>
      <c r="BA1023" s="2519"/>
      <c r="BB1023" s="2520"/>
      <c r="BC1023" s="2520"/>
      <c r="BD1023" s="2514"/>
      <c r="BE1023" s="2514"/>
      <c r="BF1023" s="52"/>
      <c r="BG1023" s="52"/>
      <c r="BH1023" s="52"/>
      <c r="BI1023" s="52"/>
      <c r="BJ1023" s="52"/>
      <c r="BK1023" s="2520"/>
      <c r="BL1023" s="2520"/>
      <c r="BM1023" s="2514"/>
      <c r="BN1023" s="2521"/>
      <c r="BO1023" s="2514"/>
      <c r="BP1023" s="2514"/>
      <c r="BQ1023" s="2514"/>
      <c r="BR1023" s="2514"/>
      <c r="BS1023" s="2514"/>
      <c r="BT1023" s="2514"/>
      <c r="BU1023" s="2514"/>
      <c r="BV1023" s="2514"/>
      <c r="BW1023" s="2514"/>
      <c r="BX1023" s="2514"/>
      <c r="BY1023" s="2514"/>
      <c r="BZ1023" s="2514"/>
      <c r="CA1023" s="2514"/>
      <c r="CB1023" s="2514"/>
      <c r="CC1023" s="2514"/>
    </row>
    <row r="1024" spans="1:81" s="1971" customFormat="1" ht="16.5" customHeight="1">
      <c r="A1024" s="2514"/>
      <c r="B1024" s="59" t="s">
        <v>4901</v>
      </c>
      <c r="C1024" s="2515"/>
      <c r="D1024" s="2515">
        <v>106</v>
      </c>
      <c r="E1024" s="2516"/>
      <c r="F1024" s="2514"/>
      <c r="G1024" s="2517"/>
      <c r="H1024" s="2514"/>
      <c r="I1024" s="2514"/>
      <c r="J1024" s="2514"/>
      <c r="K1024" s="2514"/>
      <c r="L1024" s="2514"/>
      <c r="M1024" s="2518"/>
      <c r="N1024" s="2514"/>
      <c r="O1024" s="2514"/>
      <c r="P1024" s="2514"/>
      <c r="Q1024" s="2519"/>
      <c r="R1024" s="2519"/>
      <c r="S1024" s="2519"/>
      <c r="T1024" s="2519"/>
      <c r="U1024" s="2519"/>
      <c r="V1024" s="2519"/>
      <c r="W1024" s="2519"/>
      <c r="X1024" s="2520"/>
      <c r="Y1024" s="2519"/>
      <c r="Z1024" s="2519"/>
      <c r="AA1024" s="2519"/>
      <c r="AB1024" s="2519"/>
      <c r="AC1024" s="2519"/>
      <c r="AD1024" s="2519"/>
      <c r="AE1024" s="2519"/>
      <c r="AF1024" s="2514"/>
      <c r="AG1024" s="2519"/>
      <c r="AH1024" s="2519"/>
      <c r="AI1024" s="2514"/>
      <c r="AJ1024" s="2514"/>
      <c r="AK1024" s="2514"/>
      <c r="AL1024" s="2514"/>
      <c r="AM1024" s="2514"/>
      <c r="AN1024" s="2514"/>
      <c r="AO1024" s="2514"/>
      <c r="AP1024" s="2514"/>
      <c r="AQ1024" s="2514"/>
      <c r="AR1024" s="2514"/>
      <c r="AS1024" s="2514"/>
      <c r="AT1024" s="2514"/>
      <c r="AU1024" s="52"/>
      <c r="AV1024" s="52"/>
      <c r="AW1024" s="2519"/>
      <c r="AX1024" s="2519"/>
      <c r="AY1024" s="2519"/>
      <c r="AZ1024" s="2519"/>
      <c r="BA1024" s="2519"/>
      <c r="BB1024" s="2520"/>
      <c r="BC1024" s="2520"/>
      <c r="BD1024" s="2514"/>
      <c r="BE1024" s="2514"/>
      <c r="BF1024" s="52"/>
      <c r="BG1024" s="52"/>
      <c r="BH1024" s="52"/>
      <c r="BI1024" s="52"/>
      <c r="BJ1024" s="52"/>
      <c r="BK1024" s="2520"/>
      <c r="BL1024" s="2520"/>
      <c r="BM1024" s="2514"/>
      <c r="BN1024" s="2521"/>
      <c r="BO1024" s="2514"/>
      <c r="BP1024" s="2514"/>
      <c r="BQ1024" s="2514"/>
      <c r="BR1024" s="2514"/>
      <c r="BS1024" s="2514"/>
      <c r="BT1024" s="2514"/>
      <c r="BU1024" s="2514"/>
      <c r="BV1024" s="2514"/>
      <c r="BW1024" s="2514"/>
      <c r="BX1024" s="2514"/>
      <c r="BY1024" s="2514"/>
      <c r="BZ1024" s="2514"/>
      <c r="CA1024" s="2514"/>
      <c r="CB1024" s="2514"/>
      <c r="CC1024" s="2514"/>
    </row>
  </sheetData>
  <mergeCells count="168">
    <mergeCell ref="A2:C2"/>
    <mergeCell ref="A113:A114"/>
    <mergeCell ref="BF35:BN35"/>
    <mergeCell ref="BF60:BN60"/>
    <mergeCell ref="AB134:AB135"/>
    <mergeCell ref="AC134:AC135"/>
    <mergeCell ref="A5:A8"/>
    <mergeCell ref="B5:C5"/>
    <mergeCell ref="D5:E5"/>
    <mergeCell ref="F5:F8"/>
    <mergeCell ref="A3:B3"/>
    <mergeCell ref="Z6:Z8"/>
    <mergeCell ref="AJ6:AJ8"/>
    <mergeCell ref="AV5:AV8"/>
    <mergeCell ref="AA6:AA8"/>
    <mergeCell ref="B6:B8"/>
    <mergeCell ref="C6:C8"/>
    <mergeCell ref="D6:D8"/>
    <mergeCell ref="E6:E8"/>
    <mergeCell ref="L5:L8"/>
    <mergeCell ref="V6:V8"/>
    <mergeCell ref="Q5:Q8"/>
    <mergeCell ref="AF4:AJ4"/>
    <mergeCell ref="AQ5:AQ8"/>
    <mergeCell ref="BO4:BX4"/>
    <mergeCell ref="BY4:CC4"/>
    <mergeCell ref="BF5:BN5"/>
    <mergeCell ref="AG6:AH6"/>
    <mergeCell ref="BJ6:BJ8"/>
    <mergeCell ref="AI5:AJ5"/>
    <mergeCell ref="AI6:AI8"/>
    <mergeCell ref="S6:S8"/>
    <mergeCell ref="O6:O8"/>
    <mergeCell ref="P6:P8"/>
    <mergeCell ref="R5:R8"/>
    <mergeCell ref="S5:V5"/>
    <mergeCell ref="W5:X5"/>
    <mergeCell ref="T6:T8"/>
    <mergeCell ref="U6:U8"/>
    <mergeCell ref="W6:W8"/>
    <mergeCell ref="X6:X8"/>
    <mergeCell ref="N5:P5"/>
    <mergeCell ref="N6:N8"/>
    <mergeCell ref="AQ4:AT4"/>
    <mergeCell ref="Y5:Y8"/>
    <mergeCell ref="Z5:AA5"/>
    <mergeCell ref="AF5:AH5"/>
    <mergeCell ref="AF6:AF8"/>
    <mergeCell ref="AX933:BA933"/>
    <mergeCell ref="A4:L4"/>
    <mergeCell ref="M4:P4"/>
    <mergeCell ref="H5:H8"/>
    <mergeCell ref="AE5:AE8"/>
    <mergeCell ref="Q4:AE4"/>
    <mergeCell ref="AB5:AB8"/>
    <mergeCell ref="AC5:AC8"/>
    <mergeCell ref="AD5:AD8"/>
    <mergeCell ref="AR5:AR8"/>
    <mergeCell ref="AM6:AM8"/>
    <mergeCell ref="AL6:AL8"/>
    <mergeCell ref="AK5:AK8"/>
    <mergeCell ref="AL5:AP5"/>
    <mergeCell ref="AN6:AO6"/>
    <mergeCell ref="AP6:AP8"/>
    <mergeCell ref="AU4:AV4"/>
    <mergeCell ref="AW4:BN4"/>
    <mergeCell ref="G5:G8"/>
    <mergeCell ref="K5:K8"/>
    <mergeCell ref="I5:I8"/>
    <mergeCell ref="J5:J8"/>
    <mergeCell ref="M6:M8"/>
    <mergeCell ref="AK4:AP4"/>
    <mergeCell ref="BZ5:CB5"/>
    <mergeCell ref="CA6:CA8"/>
    <mergeCell ref="CB6:CB8"/>
    <mergeCell ref="CC5:CC8"/>
    <mergeCell ref="AW6:AW8"/>
    <mergeCell ref="AZ6:AZ8"/>
    <mergeCell ref="BT5:BW5"/>
    <mergeCell ref="BZ6:BZ8"/>
    <mergeCell ref="BO7:BO8"/>
    <mergeCell ref="BO5:BS5"/>
    <mergeCell ref="BP7:BP8"/>
    <mergeCell ref="BT6:BT8"/>
    <mergeCell ref="BU6:BU8"/>
    <mergeCell ref="BV6:BV8"/>
    <mergeCell ref="BX5:BX8"/>
    <mergeCell ref="BW6:BW8"/>
    <mergeCell ref="AW5:BE5"/>
    <mergeCell ref="BA6:BA8"/>
    <mergeCell ref="BB6:BD6"/>
    <mergeCell ref="BE6:BE8"/>
    <mergeCell ref="BD7:BD8"/>
    <mergeCell ref="AX6:AX8"/>
    <mergeCell ref="AY6:AY8"/>
    <mergeCell ref="BN6:BN8"/>
    <mergeCell ref="BF218:BM218"/>
    <mergeCell ref="AG7:AG8"/>
    <mergeCell ref="AH7:AH8"/>
    <mergeCell ref="AN7:AN8"/>
    <mergeCell ref="AO7:AO8"/>
    <mergeCell ref="BB7:BB8"/>
    <mergeCell ref="BC7:BC8"/>
    <mergeCell ref="AG11:AG12"/>
    <mergeCell ref="AS5:AS8"/>
    <mergeCell ref="AT5:AT8"/>
    <mergeCell ref="AU5:AU8"/>
    <mergeCell ref="BK6:BM6"/>
    <mergeCell ref="BK7:BK8"/>
    <mergeCell ref="AJ11:AJ12"/>
    <mergeCell ref="AI11:AI12"/>
    <mergeCell ref="BS6:BS8"/>
    <mergeCell ref="BQ7:BQ8"/>
    <mergeCell ref="BF6:BF8"/>
    <mergeCell ref="BG6:BG8"/>
    <mergeCell ref="BH6:BH8"/>
    <mergeCell ref="BI6:BI8"/>
    <mergeCell ref="BL7:BL8"/>
    <mergeCell ref="BM7:BM8"/>
    <mergeCell ref="BO6:BQ6"/>
    <mergeCell ref="CC164:CC165"/>
    <mergeCell ref="CB164:CB165"/>
    <mergeCell ref="CA164:CA165"/>
    <mergeCell ref="BZ164:BZ165"/>
    <mergeCell ref="BO11:BO12"/>
    <mergeCell ref="AH11:AH12"/>
    <mergeCell ref="BR11:BR12"/>
    <mergeCell ref="AW733:AW734"/>
    <mergeCell ref="AX743:AZ743"/>
    <mergeCell ref="BO733:BO734"/>
    <mergeCell ref="BQ733:BQ734"/>
    <mergeCell ref="BT733:BT734"/>
    <mergeCell ref="AY733:AY734"/>
    <mergeCell ref="AZ733:AZ734"/>
    <mergeCell ref="BA733:BA734"/>
    <mergeCell ref="BB733:BB734"/>
    <mergeCell ref="BD733:BD734"/>
    <mergeCell ref="AQ733:AQ734"/>
    <mergeCell ref="AR733:AR734"/>
    <mergeCell ref="AS733:AS734"/>
    <mergeCell ref="AT733:AT734"/>
    <mergeCell ref="AU733:AU734"/>
    <mergeCell ref="AV733:AV734"/>
    <mergeCell ref="AH733:AH734"/>
    <mergeCell ref="BY5:BY8"/>
    <mergeCell ref="A164:A165"/>
    <mergeCell ref="A733:A734"/>
    <mergeCell ref="BY164:BY165"/>
    <mergeCell ref="A11:A12"/>
    <mergeCell ref="BV11:BV12"/>
    <mergeCell ref="BU11:BU12"/>
    <mergeCell ref="BT11:BT12"/>
    <mergeCell ref="BS11:BS12"/>
    <mergeCell ref="AF733:AF734"/>
    <mergeCell ref="AG733:AG734"/>
    <mergeCell ref="BU723:BU724"/>
    <mergeCell ref="BV723:BV724"/>
    <mergeCell ref="BE733:BE734"/>
    <mergeCell ref="BF465:BL465"/>
    <mergeCell ref="AY412:AZ412"/>
    <mergeCell ref="BO723:BO724"/>
    <mergeCell ref="BQ723:BQ724"/>
    <mergeCell ref="BS723:BS724"/>
    <mergeCell ref="BT723:BT724"/>
    <mergeCell ref="BQ11:BQ12"/>
    <mergeCell ref="BP11:BP12"/>
    <mergeCell ref="BR6:BR8"/>
    <mergeCell ref="AH164:AH165"/>
  </mergeCells>
  <phoneticPr fontId="2" type="noConversion"/>
  <conditionalFormatting sqref="AC87:AE87 AG87:AH87 AU87 BF87:BL87 AW87:BA87">
    <cfRule type="cellIs" dxfId="0" priority="1" stopIfTrue="1" operator="lessThan">
      <formula>0</formula>
    </cfRule>
  </conditionalFormatting>
  <hyperlinks>
    <hyperlink ref="M156" r:id="rId1" xr:uid="{909DDE4F-0B47-49BA-92B2-2E1EAD800434}"/>
    <hyperlink ref="M158" r:id="rId2" xr:uid="{46C4B597-B47B-45E9-BEF5-549C4238C864}"/>
    <hyperlink ref="M159" r:id="rId3" xr:uid="{024361B4-A703-4124-B2DE-67FA39A7CD96}"/>
    <hyperlink ref="M161" r:id="rId4" xr:uid="{FA07C08E-70FE-4DC5-BFDB-2C2FF88BC89E}"/>
    <hyperlink ref="M151" r:id="rId5" xr:uid="{0A416184-8CB7-4738-855F-1CCC9227ACB3}"/>
    <hyperlink ref="M152" r:id="rId6" xr:uid="{AE3A8AA4-6DB0-43F7-9F44-889C29B5B51E}"/>
    <hyperlink ref="M154" r:id="rId7" xr:uid="{C2A759BF-0B44-4F0A-A7CA-7018D4877A38}"/>
    <hyperlink ref="M160" r:id="rId8" display="http://museum.busan.go.kr" xr:uid="{43B3536C-53D4-4BC1-932D-C201FBACC276}"/>
    <hyperlink ref="M155" r:id="rId9" xr:uid="{0A4AC6D3-E1E5-4D08-B0E5-F1907E56167B}"/>
    <hyperlink ref="M153" r:id="rId10" xr:uid="{B43C2186-55AE-4178-8F49-6FCEE56CD255}"/>
    <hyperlink ref="M163" r:id="rId11" tooltip="http://www.rogbong.co.kr/" xr:uid="{DA740D52-4D63-4BE9-B96A-C9EA066252C1}"/>
    <hyperlink ref="M167" r:id="rId12" xr:uid="{C509AC15-8AC4-4A01-BF96-28CF3E4A9E5F}"/>
    <hyperlink ref="M168" r:id="rId13" xr:uid="{B03395FE-B3B7-4C01-B72C-9102AC5C03B2}"/>
    <hyperlink ref="M172" r:id="rId14" xr:uid="{D71217B0-DCDB-4B69-8B32-D23737323138}"/>
    <hyperlink ref="M179" r:id="rId15" xr:uid="{82F5EDE0-5281-452C-A546-4C65400A145D}"/>
    <hyperlink ref="M180" r:id="rId16" xr:uid="{AC2182D3-6B8E-43CE-906B-16B5EF010333}"/>
    <hyperlink ref="M183" r:id="rId17" xr:uid="{2447C9B1-66AD-408B-A36F-14D37844DC01}"/>
    <hyperlink ref="M191" r:id="rId18" xr:uid="{B763F207-3CED-40F8-A9D0-27C03652571F}"/>
    <hyperlink ref="M193" r:id="rId19" xr:uid="{632087C2-5582-4E50-B615-671B90285A50}"/>
    <hyperlink ref="M194" r:id="rId20" xr:uid="{0333B896-2A7F-4694-BD37-89EB118E1DBE}"/>
    <hyperlink ref="M195" r:id="rId21" xr:uid="{0ACF0B0F-F358-4BEA-8790-FF03E4BB5E5E}"/>
    <hyperlink ref="M200" r:id="rId22" xr:uid="{A25304B6-7F61-4266-8EB9-6E0BC9094B35}"/>
    <hyperlink ref="M201" r:id="rId23" xr:uid="{A1B2D83C-5D2E-4660-A91A-2BF50B717DF7}"/>
    <hyperlink ref="M203" r:id="rId24" xr:uid="{2242CA66-2C5B-4543-80D4-62AA307A06F0}"/>
    <hyperlink ref="M206" r:id="rId25" xr:uid="{D35B9416-501A-43B7-B220-B6535F75EFBC}"/>
    <hyperlink ref="M216" r:id="rId26" xr:uid="{6569F5C4-21D8-4F0B-B35E-AA4A3478995F}"/>
    <hyperlink ref="M219" r:id="rId27" xr:uid="{DA83D4A2-81A7-4391-A9F2-57D11EDF5F89}"/>
    <hyperlink ref="M213" r:id="rId28" xr:uid="{F3683C2B-1C14-4FC8-AA09-AE2E022554A5}"/>
    <hyperlink ref="M212" r:id="rId29" xr:uid="{28982426-5A13-46A3-9515-8F75F48D5F77}"/>
    <hyperlink ref="M224" r:id="rId30" xr:uid="{7CD3AA93-7DF8-4608-8086-95A44753FC7D}"/>
    <hyperlink ref="M215" r:id="rId31" xr:uid="{7D35DAE4-066A-4EF8-9C95-9D65718236D2}"/>
    <hyperlink ref="M221" r:id="rId32" xr:uid="{51D8B85B-3937-4064-B225-02119BBAAA50}"/>
    <hyperlink ref="M230" r:id="rId33" xr:uid="{0997ADAD-FAC5-408E-B86C-1931AA8BAD6C}"/>
    <hyperlink ref="M242" r:id="rId34" xr:uid="{219A555A-A63E-48A7-B15E-C9923A36D736}"/>
    <hyperlink ref="M228" r:id="rId35" xr:uid="{1AAE6C3A-992B-4496-A29A-C57FEC2D9F3F}"/>
    <hyperlink ref="M229" r:id="rId36" xr:uid="{02A5EA65-8D9E-4D19-B1A9-1D58AF05B208}"/>
    <hyperlink ref="M258" r:id="rId37" xr:uid="{9377D59A-C991-4993-9150-A0FA21900FFC}"/>
    <hyperlink ref="M255" r:id="rId38" xr:uid="{7D5540E4-9059-46C6-BBBC-DC6B0BF143E3}"/>
    <hyperlink ref="M250" r:id="rId39" xr:uid="{2A343F88-098A-4E99-99B4-C0A937B2B65B}"/>
    <hyperlink ref="M251" r:id="rId40" xr:uid="{8F39EA15-1212-474B-AFCE-BCD16CF96C80}"/>
    <hyperlink ref="M260" r:id="rId41" xr:uid="{10413BC8-16D0-423B-896E-862FC33D452D}"/>
    <hyperlink ref="M259" display="http://www.medicalmuseum.com" xr:uid="{83DD42AD-05F1-4018-95A6-F28C64F1248E}"/>
    <hyperlink ref="M269" r:id="rId42" xr:uid="{7FFAC577-D70F-4583-AC4F-2B3297AD4496}"/>
    <hyperlink ref="M276" r:id="rId43" xr:uid="{4A70C4C9-9DF8-423A-B9FB-B2AB5ADBD68F}"/>
    <hyperlink ref="M277" r:id="rId44" xr:uid="{56867C0F-4EDC-4AE9-BCD9-64976C11976C}"/>
    <hyperlink ref="M280" r:id="rId45" xr:uid="{34D1EFC4-8CAB-4833-9CC7-3A6A7FD87E54}"/>
    <hyperlink ref="M294" r:id="rId46" xr:uid="{CA57F403-E9E4-4DEA-8856-E674BB7D574C}"/>
    <hyperlink ref="M302" r:id="rId47" xr:uid="{7AA339C0-BC0F-4D0F-8519-97AE23C87336}"/>
    <hyperlink ref="M303" r:id="rId48" xr:uid="{5D8780F6-8622-467A-8A84-586C570EE5F7}"/>
    <hyperlink ref="M305" r:id="rId49" display="www.textbookmuseum.co.kr" xr:uid="{A3D390CC-CE36-4A32-8207-44DC1ADB96FB}"/>
    <hyperlink ref="M306" r:id="rId50" xr:uid="{AB1AC76D-985B-4780-B8B6-212B435A7C49}"/>
    <hyperlink ref="M308" r:id="rId51" xr:uid="{C9594AE3-B2B2-4900-9938-054A372D33D2}"/>
    <hyperlink ref="M434" r:id="rId52" display="www.museum.dankook.ac.kr" xr:uid="{A39E21A5-34C5-4CD0-9571-E8FDBC8A2B87}"/>
    <hyperlink ref="M422" r:id="rId53" xr:uid="{6BF0C6C0-0DCC-440B-A351-17864A410D99}"/>
    <hyperlink ref="M419" r:id="rId54" xr:uid="{279D594E-16A5-4A9C-A7E5-C31EE8D899D2}"/>
    <hyperlink ref="M428" r:id="rId55" xr:uid="{7D4948E7-FD9D-43F1-812C-DF7866F4A10E}"/>
    <hyperlink ref="M413" r:id="rId56" xr:uid="{D61CFAB9-1D06-4917-820B-FB85E6191EA0}"/>
    <hyperlink ref="M421" r:id="rId57" xr:uid="{93D3CD21-6AD5-4641-BD5E-CBFBD73103A2}"/>
    <hyperlink ref="M440" r:id="rId58" xr:uid="{A092C879-516C-44AC-BC49-2C706B1A0FA6}"/>
    <hyperlink ref="M411" r:id="rId59" xr:uid="{88480292-51BB-4A82-BF57-1635EFD09514}"/>
    <hyperlink ref="M436" r:id="rId60" display="www.museum.suwon.ac.kr" xr:uid="{686735F9-080D-4E56-AC72-186282D37D7A}"/>
    <hyperlink ref="M232" r:id="rId61" xr:uid="{AB6DF02E-C518-44C7-A0D5-81ACA6803E09}"/>
    <hyperlink ref="M231" r:id="rId62" xr:uid="{8B027142-7CDF-4770-B05C-2906E1DAF45D}"/>
    <hyperlink ref="M249" r:id="rId63" xr:uid="{E32BA270-8A09-4899-B185-A85D0B54D04D}"/>
    <hyperlink ref="M266" r:id="rId64" xr:uid="{440850D9-80AD-4990-AFE7-82E49C9C67E3}"/>
    <hyperlink ref="M267" r:id="rId65" xr:uid="{29B5A7C8-367F-4974-B8BD-AEC82C723A48}"/>
    <hyperlink ref="M286" r:id="rId66" display="https://www.ulsan.go.kr/s/dgmuseum" xr:uid="{C0105512-0EC3-445D-BB11-97E7655F6E84}"/>
    <hyperlink ref="M287" r:id="rId67" xr:uid="{9B16EEA2-8A84-420B-A11E-5B0FEBEDBC33}"/>
    <hyperlink ref="M288" r:id="rId68" xr:uid="{47380392-116E-40BA-A482-A8BA1516FA22}"/>
    <hyperlink ref="M290" r:id="rId69" xr:uid="{F5479168-EED2-4DFE-9A56-1A286CBF9F57}"/>
    <hyperlink ref="M284" r:id="rId70" xr:uid="{B7124424-F582-4F80-A64C-5B49CBF43E34}"/>
    <hyperlink ref="M293" r:id="rId71" display="www.ulsan.go.kr/museum" xr:uid="{73D086E2-509A-44F9-998C-17FE9B662F5B}"/>
    <hyperlink ref="M291" r:id="rId72" xr:uid="{D76F3A80-7A73-4441-BE58-0FF4F8C2B069}"/>
    <hyperlink ref="M543" r:id="rId73" display="http://museum.cku.ac.kr/" xr:uid="{2896AF8A-910F-47C8-A5C0-A02EEEBDB2FD}"/>
    <hyperlink ref="M545" r:id="rId74" display="www.edisonmuseum.kr" xr:uid="{648EB1F1-60AE-41EE-A58D-CBFEDC33A81D}"/>
    <hyperlink ref="M452" r:id="rId75" display="www.museumhaslla.com" xr:uid="{5F83E3C9-819B-40DF-999E-1F996A3DC5D0}"/>
    <hyperlink ref="M451" r:id="rId76" xr:uid="{D95E93E7-7D31-4E9F-AAED-531D9CC0BCB2}"/>
    <hyperlink ref="M501" r:id="rId77" display="https://blog.naver.com/knsgj" xr:uid="{89CC8A52-50DF-4A3F-A76A-1A1E8BD8DFEC}"/>
    <hyperlink ref="M525" r:id="rId78" display="http://timemuseum.org" xr:uid="{7A48AE84-DCF7-4E2A-BD9C-8B0DD2B8852E}"/>
    <hyperlink ref="M505" r:id="rId79" xr:uid="{4FF6C111-9154-4371-9E30-EED7D6D95DE7}"/>
    <hyperlink ref="F581" r:id="rId80" display="www.museum.go.kr" xr:uid="{275BE6CE-8E63-461B-9B97-F9FD1C9322CC}"/>
    <hyperlink ref="M567" r:id="rId81" xr:uid="{E9C09D1E-B3FA-4A80-B85C-543A7A825B4D}"/>
    <hyperlink ref="M554" r:id="rId82" xr:uid="{0B54E7FC-58ED-4EF6-A328-94C3DEA8C66C}"/>
    <hyperlink ref="M558" r:id="rId83" xr:uid="{F3F6CD53-C7D1-487D-865D-07CCFC447E82}"/>
    <hyperlink ref="M578" r:id="rId84" xr:uid="{9A833947-8BC6-4ECB-B520-DCD5D11B4FC4}"/>
    <hyperlink ref="M579" r:id="rId85" xr:uid="{AEA832CF-E008-45F8-9453-960C621843D8}"/>
    <hyperlink ref="M562" r:id="rId86" xr:uid="{768FBEF5-754D-4DBA-BEBA-C276B56D8823}"/>
    <hyperlink ref="M582" r:id="rId87" xr:uid="{F697E3BC-0F72-49F6-BE1B-440BA39A76D7}"/>
    <hyperlink ref="M552" r:id="rId88" xr:uid="{204EFF56-49C6-413F-844B-6677821E3F80}"/>
    <hyperlink ref="M561" r:id="rId89" xr:uid="{381EDB45-D592-4C6C-871A-549555390282}"/>
    <hyperlink ref="M586" r:id="rId90" xr:uid="{3BCAF9A3-A3C0-464E-8214-15E445FC56D7}"/>
    <hyperlink ref="M577" r:id="rId91" xr:uid="{01AA7B5B-E1C1-4E88-8133-5034BC335C55}"/>
    <hyperlink ref="M557" r:id="rId92" xr:uid="{57FE877F-51BE-412D-8D91-3B1E509F92BB}"/>
    <hyperlink ref="M580" r:id="rId93" xr:uid="{512D6DFF-94B3-4B11-B894-BB59EF02AA91}"/>
    <hyperlink ref="M568" r:id="rId94" xr:uid="{3EDDCF11-F011-442B-8A73-11CCF6795C20}"/>
    <hyperlink ref="M569" r:id="rId95" xr:uid="{BDA930C7-9821-46BA-BCC1-CFC0A6ECBECD}"/>
    <hyperlink ref="M571" r:id="rId96" xr:uid="{370A02AA-348B-4930-9944-CE0261561460}"/>
    <hyperlink ref="M574" r:id="rId97" xr:uid="{88CBB5E0-B37B-4FCE-8137-766D97B2DA32}"/>
    <hyperlink ref="M584" r:id="rId98" xr:uid="{5A919750-5F5A-4F72-A1F5-7EA911553B35}"/>
    <hyperlink ref="M592" r:id="rId99" xr:uid="{83EB84B6-E480-487A-9A63-DDB7354C5E79}"/>
    <hyperlink ref="M585" r:id="rId100" xr:uid="{2F71AB2B-FF62-4220-80CC-E26C7D3F8B3B}"/>
    <hyperlink ref="M318" r:id="rId101" xr:uid="{4A7D4E2C-A201-4FFF-A284-661E622E0760}"/>
    <hyperlink ref="M324" r:id="rId102" xr:uid="{094D637D-766F-48A3-AF54-84B1476C9FBA}"/>
    <hyperlink ref="M327" r:id="rId103" xr:uid="{32DB08EC-1FA7-42F3-BE5E-4662808B6ACF}"/>
    <hyperlink ref="M329" r:id="rId104" xr:uid="{77B9FA45-5677-42DC-B5F4-6A9F57C76391}"/>
    <hyperlink ref="M338" r:id="rId105" xr:uid="{7A16BEBA-A889-422F-B229-92EBD891F2E0}"/>
    <hyperlink ref="M340" r:id="rId106" xr:uid="{37BA08BD-F8D7-41B9-A640-ACEB5CCFAA74}"/>
    <hyperlink ref="M342" r:id="rId107" xr:uid="{181C1102-2C55-4A87-BD84-E1189FE87912}"/>
    <hyperlink ref="M343" r:id="rId108" xr:uid="{7A51600D-C717-4836-8FB4-6815ABBA8C20}"/>
    <hyperlink ref="M337" r:id="rId109" xr:uid="{6611ECCA-25B5-4DFA-B755-5D8B1C8494D8}"/>
    <hyperlink ref="M352" r:id="rId110" xr:uid="{B135692B-23FA-4545-AE89-6F7D421FF040}"/>
    <hyperlink ref="M349" r:id="rId111" xr:uid="{D1B86061-10ED-4C83-AC2A-8996EEFDE156}"/>
    <hyperlink ref="M357" r:id="rId112" xr:uid="{2FA2A75D-6AD0-4CB7-BF8B-954F15778578}"/>
    <hyperlink ref="M356" r:id="rId113" xr:uid="{D7F1045B-F2A1-4A7F-BFEF-7637088B0196}"/>
    <hyperlink ref="M347" r:id="rId114" xr:uid="{E7D2414E-6A1D-485C-9FC7-33D8703207EB}"/>
    <hyperlink ref="M350" r:id="rId115" xr:uid="{3E027DB7-15CF-479A-A117-AB10A751255F}"/>
    <hyperlink ref="M359" r:id="rId116" xr:uid="{CCBCB832-8DF3-4E6A-AFB2-142925000CEF}"/>
    <hyperlink ref="M368" r:id="rId117" xr:uid="{E808B766-0E47-45CF-80C1-ED14D5AA059C}"/>
    <hyperlink ref="M370" r:id="rId118" xr:uid="{3C2721E8-5042-4E95-B37A-47E21167D7C1}"/>
    <hyperlink ref="M371" r:id="rId119" xr:uid="{1BE9D647-97F4-4CF1-8EEB-B02535BD1573}"/>
    <hyperlink ref="M378" r:id="rId120" xr:uid="{9422CAC6-97BE-4D51-BE7B-E3E17BE6D01B}"/>
    <hyperlink ref="M380" r:id="rId121" xr:uid="{D7649B5A-DE8C-40B0-A24D-E0D058A775DD}"/>
    <hyperlink ref="M382" r:id="rId122" xr:uid="{FA7E6323-C587-491D-83DC-7A3087EF5B47}"/>
    <hyperlink ref="M389" r:id="rId123" xr:uid="{10FCE8BB-D616-4C7E-8B9A-0D759180DFB5}"/>
    <hyperlink ref="M395" r:id="rId124" xr:uid="{ACFFB810-4D47-425A-A8E1-BE1B0614A31E}"/>
    <hyperlink ref="M392" r:id="rId125" xr:uid="{E1C94C34-4117-40BA-AB82-8443B231D837}"/>
    <hyperlink ref="M393" r:id="rId126" xr:uid="{53C370A3-27FD-4372-8CB2-FFB9588C2623}"/>
    <hyperlink ref="M400" r:id="rId127" xr:uid="{83EB4BF9-A099-471D-97FB-3DA48E3EB27D}"/>
    <hyperlink ref="M397" r:id="rId128" xr:uid="{AD43A258-CE24-467A-B793-F509C6C2BDD5}"/>
    <hyperlink ref="M398" r:id="rId129" xr:uid="{7CA7466B-80EA-4D81-9E44-57A8825A59D8}"/>
    <hyperlink ref="M399" r:id="rId130" xr:uid="{D58EDCCF-D5DC-4190-8AC2-887E2F366E5B}"/>
    <hyperlink ref="M402" r:id="rId131" xr:uid="{91178962-60E5-469E-9D45-A012A11DEB07}"/>
    <hyperlink ref="M405" r:id="rId132" xr:uid="{51BBD55D-D440-4662-B58F-642BA6EC03D9}"/>
    <hyperlink ref="M253" r:id="rId133" xr:uid="{783CEBC9-FBA9-4DDF-9E7F-FB1C3BD485AD}"/>
    <hyperlink ref="M274" r:id="rId134" xr:uid="{E6986107-9E5E-49A6-89D1-80888EDCDF51}"/>
    <hyperlink ref="M468" r:id="rId135" xr:uid="{026D5E25-AD59-49D0-9133-D08AE614AA40}"/>
    <hyperlink ref="M479" r:id="rId136" display="www.cupmuseum.org" xr:uid="{FD2F24DB-E272-4548-B098-D74CB90F8CB1}"/>
    <hyperlink ref="X494" r:id="rId137" display="www.hcmuseum.kr" xr:uid="{1A79A36A-BD87-41CF-8798-ECA0A1F1673E}"/>
    <hyperlink ref="M494" r:id="rId138" xr:uid="{27FB92F4-E40E-47D0-B5A3-253435B50BCA}"/>
    <hyperlink ref="M500" r:id="rId139" display="www.edisonmuseum.kr" xr:uid="{0A1820AA-8C2D-4188-8D30-07841A963581}"/>
    <hyperlink ref="M497" r:id="rId140" display="http://museum.gwnu.ac.kr" xr:uid="{DC17A8CC-26CA-434A-843E-F84431D04FE3}"/>
    <hyperlink ref="M511" r:id="rId141" display="www.filmmuseum.co.kr" xr:uid="{72DFFA3D-AB54-42CF-97F7-D85744BA760B}"/>
    <hyperlink ref="M678" r:id="rId142" xr:uid="{6F45B735-15F1-4C85-8C78-896658C02DDD}"/>
    <hyperlink ref="M679" r:id="rId143" xr:uid="{A4DF592D-1CEF-486B-884E-1FF635B7467A}"/>
    <hyperlink ref="M682" r:id="rId144" xr:uid="{F40D4948-A926-4F7D-9A07-037B02982414}"/>
    <hyperlink ref="M683" r:id="rId145" xr:uid="{A1C6E20E-840A-48F9-9FA0-B4B6A76751C7}"/>
    <hyperlink ref="M687" r:id="rId146" xr:uid="{EF3B498E-A130-40AD-807F-C1E9C1A7D75E}"/>
    <hyperlink ref="M690" r:id="rId147" xr:uid="{C13027E9-D912-4F84-AECC-75F25934CBA7}"/>
    <hyperlink ref="M694" r:id="rId148" xr:uid="{04EC69C3-890A-441E-9CE7-6444CF936A60}"/>
    <hyperlink ref="M680" r:id="rId149" xr:uid="{283B6DB3-ADC6-4C0E-9315-8F308060B68F}"/>
    <hyperlink ref="M697" r:id="rId150" xr:uid="{1399EA7A-F54C-4059-9D11-5E021EF4BAFD}"/>
    <hyperlink ref="M700" r:id="rId151" xr:uid="{DC769905-FCEB-47FB-9156-BC3A59CD0892}"/>
    <hyperlink ref="M702" r:id="rId152" xr:uid="{CFBE07F6-D7F5-4915-9D85-4CB21B22755D}"/>
    <hyperlink ref="M703" r:id="rId153" xr:uid="{51AAB3FB-F6BA-436D-92AB-BFCFD15345EF}"/>
    <hyperlink ref="M706" r:id="rId154" xr:uid="{A0B9CE1B-689A-4456-84C5-19C467D774B9}"/>
    <hyperlink ref="M712" r:id="rId155" xr:uid="{3C2F10CD-B61B-47A0-9474-0A3ABFAECAC0}"/>
    <hyperlink ref="M816" r:id="rId156" xr:uid="{89BC14A4-E178-4340-B7CB-AE382F7894CA}"/>
    <hyperlink ref="M799" r:id="rId157" xr:uid="{8592BB05-291A-4F06-9705-EB282379D6B3}"/>
    <hyperlink ref="M819" r:id="rId158" xr:uid="{BE9D9665-743F-460B-97DD-FA3D834F3683}"/>
    <hyperlink ref="M835" r:id="rId159" xr:uid="{99BA6FDD-F52A-4F4E-BAEE-1E94F8403BED}"/>
    <hyperlink ref="M845" r:id="rId160" xr:uid="{B56DE68C-9A99-428C-980D-02341EE75783}"/>
    <hyperlink ref="M849" r:id="rId161" xr:uid="{61B38B21-1DFE-4B96-9CEF-4F7B824528E2}"/>
    <hyperlink ref="M847" r:id="rId162" xr:uid="{0027344B-CCE3-4702-88E6-D23F291754FD}"/>
    <hyperlink ref="M794" r:id="rId163" xr:uid="{85E607F8-FE12-4B9B-8731-5A2432C8F0FB}"/>
    <hyperlink ref="M798" r:id="rId164" xr:uid="{6C50D1C6-3C00-4A0B-A159-CD0EFB18B08B}"/>
    <hyperlink ref="M814" r:id="rId165" xr:uid="{E74671F0-88F9-4689-917B-B5BE98A422D8}"/>
    <hyperlink ref="M805" r:id="rId166" xr:uid="{8BCD2942-3DD1-40B8-BC5E-21AF582737C4}"/>
    <hyperlink ref="M844" r:id="rId167" xr:uid="{B0133042-E991-4BA6-A28C-1BD956A2A433}"/>
    <hyperlink ref="M850" r:id="rId168" xr:uid="{A4B475D9-9087-4A69-A32D-ECEB88E288DA}"/>
    <hyperlink ref="M875" r:id="rId169" xr:uid="{57392FF2-BBA4-4322-9CC0-4B0B331BCE95}"/>
    <hyperlink ref="M881" r:id="rId170" xr:uid="{7E9A56C8-E469-4214-9392-5CF1DB26AF99}"/>
    <hyperlink ref="M879" r:id="rId171" xr:uid="{603D7412-59B8-4F20-B46B-A4A300DCCD76}"/>
    <hyperlink ref="M880" r:id="rId172" xr:uid="{2950700F-EFA6-4B6F-841C-009CA3F60479}"/>
    <hyperlink ref="M874" r:id="rId173" xr:uid="{7474F1BB-332E-46A1-A1B1-482C25ED8781}"/>
    <hyperlink ref="M883" r:id="rId174" xr:uid="{C46CAC4B-7F3C-41DA-BD76-78E334C2A004}"/>
    <hyperlink ref="M884" r:id="rId175" xr:uid="{3F70A438-9E0B-48A1-BDF7-A826B53BE289}"/>
    <hyperlink ref="M886" r:id="rId176" xr:uid="{2B44398D-CB1C-4585-84C7-BC28C6C152A7}"/>
    <hyperlink ref="M891" r:id="rId177" xr:uid="{CAF302E0-5E4D-4383-9281-0DC7F134BB59}"/>
    <hyperlink ref="M893" r:id="rId178" xr:uid="{46B13106-A3D5-4F58-98E7-59D16AFE80FB}"/>
    <hyperlink ref="M902" r:id="rId179" xr:uid="{D3EF1E8A-8BE4-4019-B07C-95FCF4C1884F}"/>
    <hyperlink ref="M905" r:id="rId180" xr:uid="{9178A3C0-59C4-4DEB-9114-862788710A83}"/>
    <hyperlink ref="M907" r:id="rId181" xr:uid="{FE7DAE83-204D-4C05-B29A-A4C56FC03360}"/>
    <hyperlink ref="M914" r:id="rId182" xr:uid="{24C87623-2F8F-4A48-8BD0-847611ACC566}"/>
    <hyperlink ref="M916" r:id="rId183" xr:uid="{64DE3BCA-4E85-4975-A3A3-DFCDB9CA66EE}"/>
    <hyperlink ref="M917" r:id="rId184" xr:uid="{C8A42843-3B36-4695-9A0C-DA24ED116D46}"/>
    <hyperlink ref="M918" r:id="rId185" xr:uid="{03194FCB-AC81-4DB2-923F-EAC0FF7C067C}"/>
    <hyperlink ref="M919" r:id="rId186" xr:uid="{0C5A6427-656D-43C2-96AB-15700BA980DE}"/>
    <hyperlink ref="M923" r:id="rId187" xr:uid="{3EDFA179-4D18-451D-BC56-B1535EB8AC98}"/>
    <hyperlink ref="M922" r:id="rId188" display="http://gjmuseum.or.kr/" xr:uid="{9325FB6D-C02C-4E80-AC33-0761C9C0A7B7}"/>
    <hyperlink ref="M924" r:id="rId189" xr:uid="{64FE8380-CD0C-47D6-AA88-913C4E55D813}"/>
    <hyperlink ref="M925" r:id="rId190" xr:uid="{1C777644-944A-45E1-AFD1-2E99395C0A01}"/>
    <hyperlink ref="M927" r:id="rId191" xr:uid="{7B72262C-A5E1-4C79-AD48-6DCDB762B5DE}"/>
    <hyperlink ref="M937" r:id="rId192" xr:uid="{5F2ABA30-9385-4285-9F8E-AE421E5BC745}"/>
    <hyperlink ref="M933" r:id="rId193" xr:uid="{7D77F28D-4FA4-4CB8-BF99-A18EF30D1DDE}"/>
    <hyperlink ref="M934" r:id="rId194" xr:uid="{E49C0F38-DF23-4931-BA45-30FF6ECB3470}"/>
    <hyperlink ref="M938" r:id="rId195" xr:uid="{632C4930-64D4-4750-A4EE-F9C9D1BED34A}"/>
    <hyperlink ref="M941" r:id="rId196" xr:uid="{D9B06A10-6FF3-4F8C-B005-3DE49DF34F84}"/>
    <hyperlink ref="M945" r:id="rId197" xr:uid="{AD8159BE-D6B2-4C75-BDD4-931C8D76F201}"/>
    <hyperlink ref="M948" r:id="rId198" xr:uid="{45B9FAF0-62B3-432C-9C04-766AC8AD9E19}"/>
    <hyperlink ref="M607" r:id="rId199" xr:uid="{382CFCAA-01F1-4C52-8952-321865885BEA}"/>
    <hyperlink ref="M606" r:id="rId200" xr:uid="{51134E25-5182-4EBD-B320-995BC20617D7}"/>
    <hyperlink ref="M608" r:id="rId201" xr:uid="{51BB9D2B-995D-45EF-8D00-1D2750316456}"/>
    <hyperlink ref="M616" r:id="rId202" xr:uid="{5D050E57-BDED-4123-9C56-5F86FDBB282F}"/>
    <hyperlink ref="M614" r:id="rId203" xr:uid="{4CEB001E-C830-403A-AF53-413F21D9F3EE}"/>
    <hyperlink ref="M615" r:id="rId204" xr:uid="{1DBC4031-8855-4BF5-AF1A-881FB59952CB}"/>
    <hyperlink ref="M609" r:id="rId205" xr:uid="{8B0FD7C8-6993-41F4-BBE9-B9C388122A7F}"/>
    <hyperlink ref="M610" r:id="rId206" xr:uid="{425A6A58-D8C3-4704-AD85-E595E41C4940}"/>
    <hyperlink ref="M623" r:id="rId207" xr:uid="{86A4B0BF-9ED3-441A-A90A-594FFEEC457D}"/>
    <hyperlink ref="M626" r:id="rId208" xr:uid="{0E659096-43FF-49E0-8AD8-13A29E24FC34}"/>
    <hyperlink ref="M631" r:id="rId209" xr:uid="{032D2CBB-3DE7-4CB0-85B6-7A5EAB12F499}"/>
    <hyperlink ref="M635" r:id="rId210" xr:uid="{30B7AC4F-5D13-4F7B-8DAB-8DFB7700DC6F}"/>
    <hyperlink ref="M637" r:id="rId211" xr:uid="{5FF69E25-F2DC-4594-BCC9-45836D8F27D4}"/>
    <hyperlink ref="M638" r:id="rId212" xr:uid="{FFBF1916-D4EB-4C06-93CE-C533F24153FD}"/>
    <hyperlink ref="M642" r:id="rId213" xr:uid="{56579726-891B-4843-83F6-4BFC6D39E233}"/>
    <hyperlink ref="M649" r:id="rId214" xr:uid="{47F8646A-7255-47C3-8744-8440195C05CA}"/>
    <hyperlink ref="M648" r:id="rId215" xr:uid="{FE737191-13E9-4481-92BB-33FA092A0C31}"/>
    <hyperlink ref="M647" r:id="rId216" xr:uid="{3B858471-0DD7-4B97-A895-F6B3A4C9FA13}"/>
    <hyperlink ref="M654" r:id="rId217" display="https://www.instagram.com/knumuseum/?utm_medium=copy_link" xr:uid="{B94BBCDF-1D85-43B4-AE62-B8A8CAB01AEE}"/>
    <hyperlink ref="M655" r:id="rId218" xr:uid="{06673A46-AEF5-436B-8582-7B2B75C04922}"/>
    <hyperlink ref="M659" r:id="rId219" xr:uid="{E910DFF4-CB21-4EC6-BF4F-668CED8028A4}"/>
    <hyperlink ref="M776" r:id="rId220" xr:uid="{6D92E177-C8DE-429E-93AD-A77242F97375}"/>
    <hyperlink ref="M783" r:id="rId221" xr:uid="{8E6DF071-4C6D-470F-B406-CB593E348068}"/>
    <hyperlink ref="M765" r:id="rId222" xr:uid="{D6CBD083-EAB7-4C69-8356-59897BB9D876}"/>
    <hyperlink ref="M764" r:id="rId223" display="https://blog.naver.com/nayamuseum" xr:uid="{4283DFEF-43C3-49C9-8F47-03E8EF7E3E12}"/>
    <hyperlink ref="M772" r:id="rId224" xr:uid="{D528B17E-4E8F-4D9F-B74D-C2311F62C16B}"/>
    <hyperlink ref="M785" r:id="rId225" xr:uid="{084E3D32-987E-4525-9A69-D72B25395141}"/>
    <hyperlink ref="M773" r:id="rId226" xr:uid="{5C11294F-0AC7-42E0-BADC-8149087F30E9}"/>
    <hyperlink ref="M777" r:id="rId227" xr:uid="{C7C4CF99-1230-44F6-8DA6-23BB9CA24339}"/>
    <hyperlink ref="M784" r:id="rId228" xr:uid="{5FBA21D6-2583-4B97-8C4D-264E909F9B4F}"/>
    <hyperlink ref="M728" r:id="rId229" xr:uid="{1AB91D38-51AE-49E8-AD03-5BB55FEEFA61}"/>
    <hyperlink ref="M727" r:id="rId230" xr:uid="{2B69EB17-AF59-4570-B7B0-56894840A81D}"/>
    <hyperlink ref="M729" r:id="rId231" xr:uid="{7040C6DB-0306-4ED8-83F6-6A8736B6EEF0}"/>
    <hyperlink ref="M730" r:id="rId232" xr:uid="{402C4652-AA19-43C5-A0D5-820B8F48D628}"/>
    <hyperlink ref="M731" r:id="rId233" xr:uid="{436E312F-959C-478E-8EA2-BCF63AA6AD1A}"/>
    <hyperlink ref="M756" r:id="rId234" xr:uid="{4E4A4AB3-0374-4714-B77C-750412250EE1}"/>
    <hyperlink ref="M747" r:id="rId235" xr:uid="{D6C0C05C-DD7F-421A-85B1-1AB2657F76EB}"/>
    <hyperlink ref="M760" r:id="rId236" tooltip="http://www.honggildong.com/" xr:uid="{483EDCED-3C07-4883-8DD7-9A766B82FF00}"/>
    <hyperlink ref="M774" r:id="rId237" xr:uid="{B4FDD15A-A828-4554-8F53-4FF86F486234}"/>
    <hyperlink ref="M779" r:id="rId238" xr:uid="{C867B044-9357-4D4C-A1A0-6E091D286311}"/>
    <hyperlink ref="M955" r:id="rId239" xr:uid="{F880120E-F98E-464F-854C-4FC674D5F3AA}"/>
    <hyperlink ref="M956" r:id="rId240" xr:uid="{9F0F2ED3-E489-4E67-B490-D36240996E9D}"/>
    <hyperlink ref="M958" r:id="rId241" xr:uid="{66A7333E-B2F8-4F3F-9DA9-A0E34E77A775}"/>
    <hyperlink ref="M962" r:id="rId242" xr:uid="{7015BA2A-0586-4B5F-A023-2AFFF6305053}"/>
    <hyperlink ref="M960" r:id="rId243" xr:uid="{94605923-AFFC-4144-ABDC-1DFEFA7C42A9}"/>
    <hyperlink ref="M961" r:id="rId244" xr:uid="{4B2C14D2-5FC9-45AA-91F8-9B628133B5F7}"/>
    <hyperlink ref="M968" r:id="rId245" xr:uid="{0283AAE7-E794-4F9B-99F7-4EF31E402099}"/>
    <hyperlink ref="M969" r:id="rId246" xr:uid="{409BFEC0-87D3-4C58-AB03-DEFB71FB48FC}"/>
    <hyperlink ref="M974" r:id="rId247" xr:uid="{94A553DF-E806-4ABC-A1C5-28F1FF11049A}"/>
    <hyperlink ref="M977" r:id="rId248" xr:uid="{6B0444BB-9D67-4F58-877A-55C124FCC360}"/>
    <hyperlink ref="M978" r:id="rId249" xr:uid="{7993233E-63FF-401A-B212-3C8B97068435}"/>
    <hyperlink ref="M980" r:id="rId250" xr:uid="{23AF6580-A869-4647-9E9E-6E83726A1E99}"/>
    <hyperlink ref="M981" r:id="rId251" xr:uid="{1E37BDBC-B786-448E-AF6A-F79237D9B19D}"/>
    <hyperlink ref="M982" r:id="rId252" xr:uid="{990F3AE6-BD98-4BD2-BDD2-12638D69F8C6}"/>
    <hyperlink ref="M986" r:id="rId253" xr:uid="{FA914EE7-FB09-47A8-ACCB-9398347E01CF}"/>
    <hyperlink ref="M983" r:id="rId254" xr:uid="{DFAF5FF7-B9B8-403A-B238-B81E0024BE46}"/>
    <hyperlink ref="M984" r:id="rId255" xr:uid="{D33A197F-BE2E-4491-B136-0B394E5F10EC}"/>
    <hyperlink ref="M990" r:id="rId256" xr:uid="{6338DDE4-4989-4EDB-BD01-B0314041951B}"/>
    <hyperlink ref="M991" r:id="rId257" xr:uid="{084D5350-DB36-4E70-85F9-D4CF47CD6FCD}"/>
    <hyperlink ref="M989" r:id="rId258" xr:uid="{D9DB13EB-E171-4BFB-AC09-50DE386CBEC7}"/>
    <hyperlink ref="M993" r:id="rId259" xr:uid="{71FE5CB3-F61C-4769-ABC4-70B2F26C4082}"/>
    <hyperlink ref="M994" r:id="rId260" xr:uid="{6635B0F8-2DAB-4CFC-A895-77B4627D23F0}"/>
    <hyperlink ref="M997" r:id="rId261" xr:uid="{CB71BCE1-D5A4-42AD-92A4-F357DEB8607D}"/>
    <hyperlink ref="M998" r:id="rId262" xr:uid="{74DC8571-6F89-45A7-AE31-E92E0CAA8089}"/>
    <hyperlink ref="M999" r:id="rId263" xr:uid="{A1DBF35F-57AA-4FD4-A6A5-4BC748917090}"/>
    <hyperlink ref="M1000" r:id="rId264" xr:uid="{0C74596F-9221-4FC4-B9AE-D0E058FF3951}"/>
    <hyperlink ref="M1002" r:id="rId265" xr:uid="{260232A8-5F9D-49B1-83E2-BFDA92DAB3F5}"/>
    <hyperlink ref="M1001" r:id="rId266" xr:uid="{3FCBEFBA-22A4-432B-A1E7-DC266BC8B1D3}"/>
    <hyperlink ref="M988" r:id="rId267" xr:uid="{C679F71B-D238-4075-9E1C-4053789220F3}"/>
    <hyperlink ref="M1013" r:id="rId268" xr:uid="{95866F5C-CC5A-4A91-8BD4-1A9F23113851}"/>
    <hyperlink ref="M1012" r:id="rId269" xr:uid="{515CF057-DC38-426A-B1F2-4A50B3F11AEA}"/>
    <hyperlink ref="M28" r:id="rId270" xr:uid="{8763C025-8616-4271-BBF5-474311469E75}"/>
    <hyperlink ref="M29" r:id="rId271" xr:uid="{084C1F7F-F0FC-4A9A-8DC6-D9E19EBFAC5D}"/>
    <hyperlink ref="M33" r:id="rId272" xr:uid="{9225B828-88D2-4469-9214-0346371F51CB}"/>
    <hyperlink ref="M34" r:id="rId273" xr:uid="{B86CA646-6D4F-46B5-8248-1877FB119595}"/>
    <hyperlink ref="M39" r:id="rId274" xr:uid="{ECD3B500-F1EF-4DC7-8E2C-45C9C9D88D36}"/>
    <hyperlink ref="M40" r:id="rId275" xr:uid="{EB757142-C991-48C6-A631-E4F410D29068}"/>
    <hyperlink ref="M43" r:id="rId276" xr:uid="{B9BBF3F7-F9D8-44D7-A927-C608B4E71F05}"/>
    <hyperlink ref="M98" r:id="rId277" xr:uid="{CE6A9749-A846-4B21-BF13-BFE246F15B19}"/>
    <hyperlink ref="M112" r:id="rId278" xr:uid="{AA786E7C-97AE-41C8-B193-4DB448D1A9F8}"/>
    <hyperlink ref="M49" r:id="rId279" xr:uid="{A1500550-1394-4F4F-8609-4F5DE5C98E24}"/>
    <hyperlink ref="M77" r:id="rId280" xr:uid="{0B291D1C-9997-4C77-9E51-CBCF15F365FF}"/>
    <hyperlink ref="M99" r:id="rId281" xr:uid="{98175993-1D93-4B2D-82B5-F92C0812EA68}"/>
    <hyperlink ref="M101" r:id="rId282" xr:uid="{A28A42DF-4BD4-4F3A-89A2-5EA790565E3E}"/>
    <hyperlink ref="M58" r:id="rId283" xr:uid="{4F0561C0-A8A4-4371-9F7E-493FE4814A13}"/>
    <hyperlink ref="M56" r:id="rId284" xr:uid="{4041F01C-880B-4720-BCFB-CB7A8BDF8453}"/>
    <hyperlink ref="M75" r:id="rId285" xr:uid="{BD72DEB0-C58C-4D65-B3A1-D25E38B59DF5}"/>
    <hyperlink ref="M51" r:id="rId286" xr:uid="{B6EB39D6-4203-497D-9062-7E24194FB885}"/>
    <hyperlink ref="M52" r:id="rId287" xr:uid="{9579C04A-1A45-4708-8487-8D10985B9E32}"/>
    <hyperlink ref="M61" r:id="rId288" xr:uid="{E9FF073E-D149-4AA1-A329-D1DB08F2343E}"/>
    <hyperlink ref="M91" r:id="rId289" xr:uid="{9EC8201E-D24E-49D2-B1F0-206B85918F72}"/>
    <hyperlink ref="M85" r:id="rId290" xr:uid="{BF4AA518-563D-4A37-AFA8-BA6F20204BF0}"/>
    <hyperlink ref="M107" r:id="rId291" xr:uid="{38DF7CF7-798A-4778-B57D-C0E9AB642291}"/>
    <hyperlink ref="M93" r:id="rId292" xr:uid="{C4C3AFAC-A806-4E18-B03E-C769FD8772B1}"/>
    <hyperlink ref="M48" r:id="rId293" xr:uid="{CEB4D42B-2BC9-46A1-BB96-16CC70A907CA}"/>
    <hyperlink ref="M55" r:id="rId294" xr:uid="{9CEEC1C7-08AC-493B-8894-323F46F1D444}"/>
    <hyperlink ref="M59" r:id="rId295" xr:uid="{3A353C1A-70A3-40BE-A7C9-7FA7B17EDAE5}"/>
    <hyperlink ref="M63" r:id="rId296" xr:uid="{F2FD88F7-285C-457D-86A9-C9232922BDE5}"/>
    <hyperlink ref="M64" r:id="rId297" xr:uid="{95DBCEA1-1FF6-4B58-B763-6C8BBC47BB0D}"/>
    <hyperlink ref="M68" r:id="rId298" xr:uid="{58A40EEF-D48C-473B-9312-DB5812EDE755}"/>
    <hyperlink ref="M69" r:id="rId299" xr:uid="{5AA906A0-8BD1-406F-8316-75CF54C94139}"/>
    <hyperlink ref="M71" r:id="rId300" xr:uid="{57102164-ED4B-4C4E-BED3-F9C034E7C2BC}"/>
    <hyperlink ref="M72" r:id="rId301" xr:uid="{C03EE15F-23CA-4D42-8ED3-3FFAFFC3ECFB}"/>
    <hyperlink ref="M74" r:id="rId302" xr:uid="{3A666CA0-C267-4560-A90A-BB130B378D50}"/>
    <hyperlink ref="M76" r:id="rId303" xr:uid="{D94ADF94-C56C-4C5D-8805-AC85E7173219}"/>
    <hyperlink ref="M79" r:id="rId304" xr:uid="{BC1E75AA-89B9-456E-A8BB-6CF98E48F2C9}"/>
    <hyperlink ref="M81" r:id="rId305" xr:uid="{8136AAC7-EF13-4BDB-B575-5147906C77FA}"/>
    <hyperlink ref="M88" r:id="rId306" xr:uid="{9A3038D6-EAC7-473C-A77D-3361EA12FECF}"/>
    <hyperlink ref="M105" r:id="rId307" xr:uid="{084CEFB7-3263-4A99-BE0A-35DD2C230CF3}"/>
    <hyperlink ref="M110" r:id="rId308" xr:uid="{10527620-6DCE-44BA-83CF-6ECE3D072BA9}"/>
    <hyperlink ref="M115" r:id="rId309" xr:uid="{0994A95E-442E-49E8-B301-2E4FCB511929}"/>
    <hyperlink ref="M73" r:id="rId310" xr:uid="{DCEC2BAB-7973-4F48-A62E-1FDF221D242D}"/>
    <hyperlink ref="M119" r:id="rId311" xr:uid="{80AAF0DE-31E0-4A73-9BEF-D8FE54CA4092}"/>
    <hyperlink ref="M117" r:id="rId312" xr:uid="{810F6B4C-8FE3-4B4E-9674-DEDCADFBA41A}"/>
    <hyperlink ref="M125" r:id="rId313" xr:uid="{D2D20FEF-76DC-4120-9074-B774B9381229}"/>
    <hyperlink ref="M129" r:id="rId314" xr:uid="{8ED8E686-FE47-4822-A715-8CAD66E81D6A}"/>
    <hyperlink ref="M126" r:id="rId315" xr:uid="{3ABE24A0-D8C4-41C2-B32B-E8BF7D14ACF3}"/>
    <hyperlink ref="M127" r:id="rId316" xr:uid="{6A710CF7-1585-45D0-93FC-DC4FB099EE38}"/>
    <hyperlink ref="M128" r:id="rId317" xr:uid="{59E87BCD-8F63-4267-BDFA-5E5913D4320B}"/>
    <hyperlink ref="M132" r:id="rId318" xr:uid="{AE699250-8774-4140-9622-2DBB95F343F3}"/>
    <hyperlink ref="M134" r:id="rId319" xr:uid="{CAF992CC-016D-4329-9A5E-8CEFF0409415}"/>
    <hyperlink ref="M135" r:id="rId320" xr:uid="{5371EBE2-E9BC-4AAE-8C96-4F1B09C7E4D3}"/>
    <hyperlink ref="M136" r:id="rId321" xr:uid="{B83BAD21-46ED-40E7-AEE1-07AD8D836081}"/>
    <hyperlink ref="M133" r:id="rId322" xr:uid="{5E0E47EE-5F8B-4297-A476-DFFA8B8E9D8C}"/>
    <hyperlink ref="M139" r:id="rId323" xr:uid="{34D327EC-E677-4024-9893-3E3A4A0D8028}"/>
    <hyperlink ref="M141" r:id="rId324" xr:uid="{355E4317-D108-4846-8903-C05AA6D344A7}"/>
    <hyperlink ref="M10" r:id="rId325" xr:uid="{BD6428EC-992D-4771-B33E-C22FA9BE66C0}"/>
    <hyperlink ref="M190" r:id="rId326" xr:uid="{9F95217E-7D22-4C4A-84B1-9C9B82AA42F0}"/>
    <hyperlink ref="M446" r:id="rId327" xr:uid="{B83E8712-9C3A-4B45-91C2-EB387B35F879}"/>
    <hyperlink ref="M668" r:id="rId328" xr:uid="{67076CCB-52E0-4134-A698-3FB4A5BA51F4}"/>
    <hyperlink ref="M669" r:id="rId329" xr:uid="{F5778266-FA69-437F-874E-75C8FC7158DB}"/>
    <hyperlink ref="M717" r:id="rId330" xr:uid="{6530ADDD-F15A-41A9-8881-C67DC0382A32}"/>
    <hyperlink ref="M870" r:id="rId331" xr:uid="{30DE8CC6-3134-4B12-8C20-1EC6C35226BC}"/>
    <hyperlink ref="M871" r:id="rId332" xr:uid="{415A65C0-045E-4B41-B540-3220B2982265}"/>
    <hyperlink ref="M11" r:id="rId333" xr:uid="{1219DBD8-0772-4D7E-9D62-C2B0BE472268}"/>
    <hyperlink ref="M12" r:id="rId334" xr:uid="{AB034FC3-C4B1-451E-9431-9A6AF7CB5E5D}"/>
    <hyperlink ref="M13" r:id="rId335" xr:uid="{05B2CC13-0AED-4A3C-8C84-69F1ABF878E3}"/>
    <hyperlink ref="M15" r:id="rId336" xr:uid="{2EF5356E-7FD5-4C7A-9773-F1FBBFD91C6F}"/>
    <hyperlink ref="M16" r:id="rId337" xr:uid="{24D3108E-6D5B-4D32-AE3D-9406A9F531D9}"/>
    <hyperlink ref="M17" r:id="rId338" xr:uid="{9C3A4D78-EA76-4CC4-A0DC-E21285FE2ADB}"/>
    <hyperlink ref="M19" r:id="rId339" xr:uid="{5968AC43-2B45-4708-B52D-82744A832C37}"/>
    <hyperlink ref="M20" r:id="rId340" xr:uid="{F4CD17B2-AF05-4C14-976B-C54B148756CC}"/>
    <hyperlink ref="M21" r:id="rId341" xr:uid="{230D5DCC-BB1E-46CA-98B9-5DA6979C0C71}"/>
    <hyperlink ref="M23" r:id="rId342" xr:uid="{44358329-49F0-4046-B52E-3098736A5059}"/>
    <hyperlink ref="M25" r:id="rId343" xr:uid="{D9696E6A-6A00-4EF8-95A3-4C034DAD3460}"/>
    <hyperlink ref="M148" r:id="rId344" xr:uid="{7E2D3C28-4D98-40A2-AFD2-C3D6E7B0AEBA}"/>
    <hyperlink ref="M300" r:id="rId345" xr:uid="{57EDEA84-91DF-4CD1-BEF3-25C86DD836C4}"/>
    <hyperlink ref="M315" r:id="rId346" xr:uid="{86B25557-055D-4B30-A8C8-75B2497F60C6}"/>
    <hyperlink ref="M312" r:id="rId347" xr:uid="{2B4A305E-FC17-4AA5-937C-76A732DB5B89}"/>
    <hyperlink ref="M314" r:id="rId348" xr:uid="{AA981EAB-860E-47C6-8878-DB0F517ACD43}"/>
    <hyperlink ref="M316" r:id="rId349" xr:uid="{66FB479A-0259-418B-99ED-CAB9E6F0E446}"/>
    <hyperlink ref="M447" r:id="rId350" xr:uid="{D99573AD-DB95-4F2B-8DE6-14EEE1BBE940}"/>
    <hyperlink ref="M600" r:id="rId351" xr:uid="{8A561169-A9CB-4DEE-9633-4EDA70EC23A8}"/>
    <hyperlink ref="M719" r:id="rId352" xr:uid="{DC693655-E47F-4D3D-A6E7-8C46314AEA26}"/>
    <hyperlink ref="M602" r:id="rId353" xr:uid="{8E76A5B7-8002-46CA-86DF-F99B25E239F8}"/>
    <hyperlink ref="M603" r:id="rId354" xr:uid="{79850F05-46D4-4E6B-A4F3-F71E576AB992}"/>
    <hyperlink ref="M670" r:id="rId355" xr:uid="{68159A91-628E-48EF-A3C5-0728D3523DF0}"/>
    <hyperlink ref="M672" r:id="rId356" xr:uid="{68E15622-A0DB-4DD5-83EB-988C2F5B9D69}"/>
    <hyperlink ref="M718" r:id="rId357" xr:uid="{8F260D3A-5D8B-4769-BA12-B597D492EA13}"/>
  </hyperlinks>
  <pageMargins left="0.70866141732283472" right="0.70866141732283472" top="0.74803149606299213" bottom="0.74803149606299213" header="0.31496062992125984" footer="0.31496062992125984"/>
  <pageSetup paperSize="9" orientation="portrait" r:id="rId35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F7AB-364C-4366-A63B-A66A58BC3F36}">
  <sheetPr>
    <pageSetUpPr autoPageBreaks="0"/>
  </sheetPr>
  <dimension ref="A1:CC375"/>
  <sheetViews>
    <sheetView zoomScale="150" zoomScaleNormal="150" zoomScaleSheetLayoutView="100" workbookViewId="0">
      <selection activeCell="L34" sqref="L34"/>
    </sheetView>
  </sheetViews>
  <sheetFormatPr baseColWidth="10" defaultColWidth="9" defaultRowHeight="18"/>
  <cols>
    <col min="1" max="1" width="5.1640625" style="450" customWidth="1"/>
    <col min="2" max="3" width="6.6640625" style="450" customWidth="1"/>
    <col min="4" max="4" width="5.1640625" style="450" customWidth="1"/>
    <col min="5" max="5" width="6.6640625" style="450" customWidth="1"/>
    <col min="6" max="6" width="28.1640625" style="450" customWidth="1"/>
    <col min="7" max="7" width="34.1640625" style="450" customWidth="1"/>
    <col min="8" max="8" width="11.6640625" style="450" customWidth="1"/>
    <col min="9" max="9" width="10.6640625" style="450" customWidth="1"/>
    <col min="10" max="10" width="7.6640625" style="450" customWidth="1"/>
    <col min="11" max="11" width="10.6640625" style="450" customWidth="1"/>
    <col min="12" max="12" width="18.83203125" style="450" customWidth="1"/>
    <col min="13" max="13" width="23.6640625" style="450" customWidth="1"/>
    <col min="14" max="16" width="6.6640625" style="450" customWidth="1"/>
    <col min="17" max="17" width="9.6640625" style="453" customWidth="1"/>
    <col min="18" max="18" width="9.6640625" style="456" customWidth="1"/>
    <col min="19" max="19" width="8.6640625" style="456" customWidth="1"/>
    <col min="20" max="23" width="8.6640625" style="453" customWidth="1"/>
    <col min="24" max="24" width="8.6640625" style="457" customWidth="1"/>
    <col min="25" max="30" width="8.6640625" style="453" customWidth="1"/>
    <col min="31" max="31" width="8.6640625" style="456" customWidth="1"/>
    <col min="32" max="32" width="30.6640625" style="455" customWidth="1"/>
    <col min="33" max="34" width="8.6640625" style="453" customWidth="1"/>
    <col min="35" max="36" width="16.6640625" style="455" customWidth="1"/>
    <col min="37" max="43" width="8.6640625" style="455" customWidth="1"/>
    <col min="44" max="46" width="10.6640625" style="450" customWidth="1"/>
    <col min="47" max="47" width="8.6640625" style="454" customWidth="1"/>
    <col min="48" max="48" width="8.6640625" style="453" customWidth="1"/>
    <col min="49" max="53" width="6.6640625" style="452" customWidth="1"/>
    <col min="54" max="55" width="6.6640625" style="450" customWidth="1"/>
    <col min="56" max="57" width="24.6640625" style="450" customWidth="1"/>
    <col min="58" max="62" width="6.6640625" style="451" customWidth="1"/>
    <col min="63" max="64" width="6.6640625" style="450" customWidth="1"/>
    <col min="65" max="66" width="24.6640625" style="450" customWidth="1"/>
    <col min="67" max="81" width="6.6640625" style="450" customWidth="1"/>
  </cols>
  <sheetData>
    <row r="1" spans="1:81" s="49" customFormat="1" ht="16.5" customHeight="1">
      <c r="A1" s="449"/>
      <c r="B1" s="449"/>
      <c r="C1" s="449"/>
      <c r="D1" s="449"/>
      <c r="E1" s="449"/>
      <c r="F1" s="449"/>
      <c r="G1" s="449"/>
      <c r="H1" s="189"/>
      <c r="I1" s="189"/>
      <c r="J1" s="189"/>
      <c r="K1" s="189"/>
      <c r="L1" s="189"/>
      <c r="M1" s="189"/>
      <c r="N1" s="189"/>
      <c r="O1" s="189"/>
      <c r="P1" s="189"/>
      <c r="Q1" s="354"/>
      <c r="R1" s="354"/>
      <c r="S1" s="354"/>
      <c r="T1" s="354"/>
      <c r="U1" s="354"/>
      <c r="V1" s="354"/>
      <c r="W1" s="354"/>
      <c r="X1" s="355"/>
      <c r="Y1" s="354"/>
      <c r="Z1" s="354"/>
      <c r="AA1" s="354"/>
      <c r="AB1" s="354"/>
      <c r="AC1" s="354"/>
      <c r="AD1" s="354"/>
      <c r="AE1" s="354"/>
      <c r="AF1" s="189"/>
      <c r="AG1" s="354"/>
      <c r="AH1" s="354"/>
      <c r="AI1" s="189"/>
      <c r="AJ1" s="189"/>
      <c r="AK1" s="189"/>
      <c r="AL1" s="189"/>
      <c r="AM1" s="189"/>
      <c r="AN1" s="189"/>
      <c r="AO1" s="189"/>
      <c r="AP1" s="189"/>
      <c r="AQ1" s="354"/>
      <c r="AR1" s="354"/>
      <c r="AS1" s="354"/>
      <c r="AT1" s="354"/>
      <c r="AU1" s="354"/>
      <c r="AV1" s="355"/>
      <c r="AW1" s="355"/>
      <c r="AX1" s="189"/>
      <c r="AY1" s="189"/>
      <c r="AZ1" s="448"/>
      <c r="BA1" s="448"/>
      <c r="BB1" s="448"/>
      <c r="BC1" s="448"/>
      <c r="BD1" s="448"/>
      <c r="BE1" s="355"/>
      <c r="BF1" s="355"/>
      <c r="BG1" s="189"/>
      <c r="BH1" s="189"/>
      <c r="BI1" s="189"/>
      <c r="BJ1" s="189"/>
      <c r="BK1" s="189"/>
      <c r="BL1" s="189"/>
      <c r="BM1" s="189"/>
      <c r="BN1" s="189"/>
      <c r="BO1" s="189"/>
      <c r="BP1" s="189"/>
      <c r="BQ1" s="189"/>
    </row>
    <row r="2" spans="1:81" s="49" customFormat="1" ht="16.5" customHeight="1">
      <c r="A2" s="1873" t="s">
        <v>16912</v>
      </c>
      <c r="B2" s="1873"/>
      <c r="C2" s="1873"/>
      <c r="D2" s="447"/>
      <c r="E2" s="447"/>
      <c r="F2" s="443"/>
      <c r="G2" s="443"/>
      <c r="H2" s="443"/>
      <c r="I2" s="443"/>
      <c r="J2" s="443"/>
      <c r="K2" s="443"/>
      <c r="L2" s="443"/>
      <c r="M2" s="443"/>
      <c r="N2" s="443"/>
      <c r="O2" s="443"/>
      <c r="P2" s="443"/>
      <c r="Q2" s="445"/>
      <c r="R2" s="445"/>
      <c r="S2" s="445"/>
      <c r="T2" s="445"/>
      <c r="U2" s="445"/>
      <c r="V2" s="445"/>
      <c r="W2" s="445"/>
      <c r="X2" s="446"/>
      <c r="Y2" s="445"/>
      <c r="Z2" s="445"/>
      <c r="AA2" s="445"/>
      <c r="AB2" s="445"/>
      <c r="AC2" s="445"/>
      <c r="AD2" s="445"/>
      <c r="AE2" s="445"/>
      <c r="AF2" s="443"/>
      <c r="AG2" s="445"/>
      <c r="AH2" s="445"/>
      <c r="AI2" s="443"/>
      <c r="AJ2" s="443"/>
      <c r="AK2" s="443"/>
      <c r="AL2" s="443"/>
      <c r="AM2" s="443"/>
      <c r="AN2" s="443"/>
      <c r="AO2" s="443"/>
      <c r="AP2" s="443"/>
      <c r="AQ2" s="445"/>
      <c r="AR2" s="445"/>
      <c r="AS2" s="445"/>
      <c r="AT2" s="445"/>
      <c r="AU2" s="445"/>
      <c r="AV2" s="443"/>
      <c r="AW2" s="443"/>
      <c r="AX2" s="443"/>
      <c r="AY2" s="443"/>
      <c r="AZ2" s="444"/>
      <c r="BA2" s="444"/>
      <c r="BB2" s="444"/>
      <c r="BC2" s="444"/>
      <c r="BD2" s="444"/>
      <c r="BE2" s="443"/>
      <c r="BF2" s="443"/>
      <c r="BG2" s="443"/>
      <c r="BH2" s="443"/>
      <c r="BI2" s="443"/>
      <c r="BJ2" s="443"/>
      <c r="BK2" s="443"/>
      <c r="BL2" s="443"/>
      <c r="BM2" s="443"/>
      <c r="BN2" s="443"/>
      <c r="BO2" s="443"/>
      <c r="BP2" s="443"/>
      <c r="BQ2" s="443"/>
    </row>
    <row r="3" spans="1:81" s="49" customFormat="1" ht="16.5" customHeight="1">
      <c r="A3" s="1874" t="s">
        <v>3125</v>
      </c>
      <c r="B3" s="1874"/>
      <c r="C3" s="442"/>
      <c r="D3" s="442"/>
      <c r="E3" s="442"/>
      <c r="F3" s="442"/>
      <c r="G3" s="442"/>
      <c r="H3" s="442"/>
      <c r="I3" s="442"/>
      <c r="J3" s="442"/>
      <c r="K3" s="442"/>
      <c r="L3" s="442"/>
      <c r="M3" s="438"/>
      <c r="N3" s="438"/>
      <c r="O3" s="438"/>
      <c r="P3" s="438"/>
      <c r="Q3" s="441"/>
      <c r="R3" s="441"/>
      <c r="S3" s="441"/>
      <c r="T3" s="441"/>
      <c r="U3" s="441"/>
      <c r="V3" s="441"/>
      <c r="W3" s="441"/>
      <c r="X3" s="439"/>
      <c r="Y3" s="441"/>
      <c r="Z3" s="441"/>
      <c r="AA3" s="441"/>
      <c r="AB3" s="441"/>
      <c r="AC3" s="441"/>
      <c r="AD3" s="441"/>
      <c r="AE3" s="441"/>
      <c r="AF3" s="438"/>
      <c r="AG3" s="441"/>
      <c r="AH3" s="441"/>
      <c r="AI3" s="438"/>
      <c r="AJ3" s="438"/>
      <c r="AK3" s="438"/>
      <c r="AL3" s="438"/>
      <c r="AM3" s="438"/>
      <c r="AN3" s="438"/>
      <c r="AO3" s="438"/>
      <c r="AP3" s="438"/>
      <c r="AQ3" s="441"/>
      <c r="AR3" s="441"/>
      <c r="AS3" s="441"/>
      <c r="AT3" s="441"/>
      <c r="AU3" s="441"/>
      <c r="AV3" s="439"/>
      <c r="AW3" s="439"/>
      <c r="AX3" s="438"/>
      <c r="AY3" s="438"/>
      <c r="AZ3" s="440"/>
      <c r="BA3" s="440"/>
      <c r="BB3" s="440"/>
      <c r="BC3" s="440"/>
      <c r="BD3" s="440"/>
      <c r="BE3" s="439"/>
      <c r="BF3" s="439"/>
      <c r="BG3" s="438"/>
      <c r="BH3" s="438"/>
      <c r="BI3" s="438"/>
      <c r="BJ3" s="438"/>
      <c r="BK3" s="438"/>
      <c r="BL3" s="438"/>
      <c r="BM3" s="438"/>
      <c r="BN3" s="438"/>
      <c r="BO3" s="438"/>
      <c r="BP3" s="438"/>
      <c r="BQ3" s="438"/>
    </row>
    <row r="4" spans="1:81" s="353" customFormat="1" ht="26.25" customHeight="1">
      <c r="A4" s="1866" t="s">
        <v>14103</v>
      </c>
      <c r="B4" s="1866"/>
      <c r="C4" s="1866"/>
      <c r="D4" s="1866"/>
      <c r="E4" s="1866"/>
      <c r="F4" s="1866"/>
      <c r="G4" s="1866"/>
      <c r="H4" s="1866"/>
      <c r="I4" s="1866"/>
      <c r="J4" s="1866"/>
      <c r="K4" s="1866"/>
      <c r="L4" s="1867"/>
      <c r="M4" s="1868" t="s">
        <v>20461</v>
      </c>
      <c r="N4" s="1866"/>
      <c r="O4" s="1866"/>
      <c r="P4" s="1867"/>
      <c r="Q4" s="1869" t="s">
        <v>14104</v>
      </c>
      <c r="R4" s="1869"/>
      <c r="S4" s="1869"/>
      <c r="T4" s="1869"/>
      <c r="U4" s="1869"/>
      <c r="V4" s="1869"/>
      <c r="W4" s="1869"/>
      <c r="X4" s="1869"/>
      <c r="Y4" s="1869"/>
      <c r="Z4" s="1869"/>
      <c r="AA4" s="1869"/>
      <c r="AB4" s="1869"/>
      <c r="AC4" s="1869"/>
      <c r="AD4" s="1869"/>
      <c r="AE4" s="1869"/>
      <c r="AF4" s="1857" t="s">
        <v>14105</v>
      </c>
      <c r="AG4" s="1857"/>
      <c r="AH4" s="1857"/>
      <c r="AI4" s="1857"/>
      <c r="AJ4" s="1857"/>
      <c r="AK4" s="1857" t="s">
        <v>14106</v>
      </c>
      <c r="AL4" s="1857"/>
      <c r="AM4" s="1857"/>
      <c r="AN4" s="1857"/>
      <c r="AO4" s="1857"/>
      <c r="AP4" s="1857"/>
      <c r="AQ4" s="1857" t="s">
        <v>14107</v>
      </c>
      <c r="AR4" s="1857"/>
      <c r="AS4" s="1857"/>
      <c r="AT4" s="1857"/>
      <c r="AU4" s="1857" t="s">
        <v>14108</v>
      </c>
      <c r="AV4" s="1857"/>
      <c r="AW4" s="1878" t="s">
        <v>14109</v>
      </c>
      <c r="AX4" s="1878"/>
      <c r="AY4" s="1878"/>
      <c r="AZ4" s="1878"/>
      <c r="BA4" s="1878"/>
      <c r="BB4" s="1878"/>
      <c r="BC4" s="1878"/>
      <c r="BD4" s="1878"/>
      <c r="BE4" s="1878"/>
      <c r="BF4" s="1878"/>
      <c r="BG4" s="1878"/>
      <c r="BH4" s="1878"/>
      <c r="BI4" s="1878"/>
      <c r="BJ4" s="1878"/>
      <c r="BK4" s="1878"/>
      <c r="BL4" s="1878"/>
      <c r="BM4" s="1878"/>
      <c r="BN4" s="1878"/>
      <c r="BO4" s="1866" t="s">
        <v>14110</v>
      </c>
      <c r="BP4" s="1866"/>
      <c r="BQ4" s="1866"/>
      <c r="BR4" s="1866"/>
      <c r="BS4" s="1866"/>
      <c r="BT4" s="1866"/>
      <c r="BU4" s="1866"/>
      <c r="BV4" s="1866"/>
      <c r="BW4" s="1866"/>
      <c r="BX4" s="1867"/>
      <c r="BY4" s="1866" t="s">
        <v>14111</v>
      </c>
      <c r="BZ4" s="1866"/>
      <c r="CA4" s="1866"/>
      <c r="CB4" s="1866"/>
      <c r="CC4" s="1867"/>
    </row>
    <row r="5" spans="1:81" s="353" customFormat="1" ht="24" customHeight="1">
      <c r="A5" s="1877" t="s">
        <v>0</v>
      </c>
      <c r="B5" s="1868" t="s">
        <v>14102</v>
      </c>
      <c r="C5" s="1867"/>
      <c r="D5" s="1868" t="s">
        <v>14101</v>
      </c>
      <c r="E5" s="1867"/>
      <c r="F5" s="1877" t="s">
        <v>16907</v>
      </c>
      <c r="G5" s="1877" t="s">
        <v>16906</v>
      </c>
      <c r="H5" s="1877" t="s">
        <v>14098</v>
      </c>
      <c r="I5" s="1877" t="s">
        <v>14097</v>
      </c>
      <c r="J5" s="1877" t="s">
        <v>14096</v>
      </c>
      <c r="K5" s="1877" t="s">
        <v>14095</v>
      </c>
      <c r="L5" s="1877" t="s">
        <v>14094</v>
      </c>
      <c r="M5" s="228" t="s">
        <v>14093</v>
      </c>
      <c r="N5" s="1868" t="s">
        <v>14092</v>
      </c>
      <c r="O5" s="1866"/>
      <c r="P5" s="1867"/>
      <c r="Q5" s="1869" t="s">
        <v>14091</v>
      </c>
      <c r="R5" s="1869" t="s">
        <v>14090</v>
      </c>
      <c r="S5" s="1869" t="s">
        <v>14089</v>
      </c>
      <c r="T5" s="1869"/>
      <c r="U5" s="1869"/>
      <c r="V5" s="1869"/>
      <c r="W5" s="1869" t="s">
        <v>14088</v>
      </c>
      <c r="X5" s="1869"/>
      <c r="Y5" s="1869" t="s">
        <v>14087</v>
      </c>
      <c r="Z5" s="1869" t="s">
        <v>14086</v>
      </c>
      <c r="AA5" s="1869"/>
      <c r="AB5" s="1869" t="s">
        <v>14085</v>
      </c>
      <c r="AC5" s="1869" t="s">
        <v>14084</v>
      </c>
      <c r="AD5" s="1869" t="s">
        <v>14083</v>
      </c>
      <c r="AE5" s="1876" t="s">
        <v>14082</v>
      </c>
      <c r="AF5" s="1857" t="s">
        <v>14081</v>
      </c>
      <c r="AG5" s="1857"/>
      <c r="AH5" s="1857"/>
      <c r="AI5" s="1857" t="s">
        <v>14080</v>
      </c>
      <c r="AJ5" s="1857"/>
      <c r="AK5" s="1857" t="s">
        <v>14079</v>
      </c>
      <c r="AL5" s="1857" t="s">
        <v>14078</v>
      </c>
      <c r="AM5" s="1857"/>
      <c r="AN5" s="1857"/>
      <c r="AO5" s="1857"/>
      <c r="AP5" s="1857"/>
      <c r="AQ5" s="1857" t="s">
        <v>14077</v>
      </c>
      <c r="AR5" s="1857" t="s">
        <v>14112</v>
      </c>
      <c r="AS5" s="1857" t="s">
        <v>14113</v>
      </c>
      <c r="AT5" s="1857" t="s">
        <v>14076</v>
      </c>
      <c r="AU5" s="1869" t="s">
        <v>14075</v>
      </c>
      <c r="AV5" s="1869" t="s">
        <v>14074</v>
      </c>
      <c r="AW5" s="1878" t="s">
        <v>14073</v>
      </c>
      <c r="AX5" s="1878"/>
      <c r="AY5" s="1878"/>
      <c r="AZ5" s="1878"/>
      <c r="BA5" s="1878"/>
      <c r="BB5" s="1878"/>
      <c r="BC5" s="1878"/>
      <c r="BD5" s="1878"/>
      <c r="BE5" s="1878"/>
      <c r="BF5" s="1878" t="s">
        <v>14072</v>
      </c>
      <c r="BG5" s="1878"/>
      <c r="BH5" s="1878"/>
      <c r="BI5" s="1878"/>
      <c r="BJ5" s="1878"/>
      <c r="BK5" s="1878"/>
      <c r="BL5" s="1878"/>
      <c r="BM5" s="1878"/>
      <c r="BN5" s="1878"/>
      <c r="BO5" s="1857" t="s">
        <v>14071</v>
      </c>
      <c r="BP5" s="1857"/>
      <c r="BQ5" s="1857"/>
      <c r="BR5" s="1857"/>
      <c r="BS5" s="1857"/>
      <c r="BT5" s="1857" t="s">
        <v>14070</v>
      </c>
      <c r="BU5" s="1857"/>
      <c r="BV5" s="1857"/>
      <c r="BW5" s="1857"/>
      <c r="BX5" s="1857" t="s">
        <v>14069</v>
      </c>
      <c r="BY5" s="1877" t="s">
        <v>16908</v>
      </c>
      <c r="BZ5" s="1857" t="s">
        <v>14068</v>
      </c>
      <c r="CA5" s="1857"/>
      <c r="CB5" s="1857"/>
      <c r="CC5" s="1857" t="s">
        <v>14067</v>
      </c>
    </row>
    <row r="6" spans="1:81" s="353" customFormat="1" ht="16.5" customHeight="1">
      <c r="A6" s="1847"/>
      <c r="B6" s="1877" t="s">
        <v>14066</v>
      </c>
      <c r="C6" s="1877" t="s">
        <v>14065</v>
      </c>
      <c r="D6" s="1877" t="s">
        <v>14064</v>
      </c>
      <c r="E6" s="1877" t="s">
        <v>16905</v>
      </c>
      <c r="F6" s="1847"/>
      <c r="G6" s="1847"/>
      <c r="H6" s="1847"/>
      <c r="I6" s="1847"/>
      <c r="J6" s="1847"/>
      <c r="K6" s="1847"/>
      <c r="L6" s="1847"/>
      <c r="M6" s="1877" t="s">
        <v>14062</v>
      </c>
      <c r="N6" s="1877" t="s">
        <v>14061</v>
      </c>
      <c r="O6" s="1877" t="s">
        <v>14060</v>
      </c>
      <c r="P6" s="1877" t="s">
        <v>14059</v>
      </c>
      <c r="Q6" s="1869"/>
      <c r="R6" s="1869"/>
      <c r="S6" s="1869" t="s">
        <v>14058</v>
      </c>
      <c r="T6" s="1869" t="s">
        <v>14057</v>
      </c>
      <c r="U6" s="1869" t="s">
        <v>14056</v>
      </c>
      <c r="V6" s="1869" t="s">
        <v>14055</v>
      </c>
      <c r="W6" s="1869" t="s">
        <v>14053</v>
      </c>
      <c r="X6" s="1869" t="s">
        <v>14054</v>
      </c>
      <c r="Y6" s="1869"/>
      <c r="Z6" s="1869" t="s">
        <v>14053</v>
      </c>
      <c r="AA6" s="1869" t="s">
        <v>14052</v>
      </c>
      <c r="AB6" s="1869"/>
      <c r="AC6" s="1869"/>
      <c r="AD6" s="1869"/>
      <c r="AE6" s="1855"/>
      <c r="AF6" s="1857" t="s">
        <v>16904</v>
      </c>
      <c r="AG6" s="1869" t="s">
        <v>14050</v>
      </c>
      <c r="AH6" s="1869"/>
      <c r="AI6" s="1857" t="s">
        <v>14049</v>
      </c>
      <c r="AJ6" s="1857" t="s">
        <v>14016</v>
      </c>
      <c r="AK6" s="1857"/>
      <c r="AL6" s="1857" t="s">
        <v>20462</v>
      </c>
      <c r="AM6" s="1857" t="s">
        <v>14048</v>
      </c>
      <c r="AN6" s="1857" t="s">
        <v>14047</v>
      </c>
      <c r="AO6" s="1857"/>
      <c r="AP6" s="1857" t="s">
        <v>14046</v>
      </c>
      <c r="AQ6" s="1857"/>
      <c r="AR6" s="1857"/>
      <c r="AS6" s="1857"/>
      <c r="AT6" s="1857"/>
      <c r="AU6" s="1869"/>
      <c r="AV6" s="1869"/>
      <c r="AW6" s="1869" t="s">
        <v>14042</v>
      </c>
      <c r="AX6" s="1869" t="s">
        <v>14041</v>
      </c>
      <c r="AY6" s="1869" t="s">
        <v>14045</v>
      </c>
      <c r="AZ6" s="1869" t="s">
        <v>14044</v>
      </c>
      <c r="BA6" s="1869" t="s">
        <v>14038</v>
      </c>
      <c r="BB6" s="1878" t="s">
        <v>14043</v>
      </c>
      <c r="BC6" s="1878"/>
      <c r="BD6" s="1878"/>
      <c r="BE6" s="1878" t="s">
        <v>14036</v>
      </c>
      <c r="BF6" s="1869" t="s">
        <v>14042</v>
      </c>
      <c r="BG6" s="1869" t="s">
        <v>14041</v>
      </c>
      <c r="BH6" s="1869" t="s">
        <v>14040</v>
      </c>
      <c r="BI6" s="1869" t="s">
        <v>14039</v>
      </c>
      <c r="BJ6" s="1869" t="s">
        <v>14038</v>
      </c>
      <c r="BK6" s="1869" t="s">
        <v>14037</v>
      </c>
      <c r="BL6" s="1869"/>
      <c r="BM6" s="1869"/>
      <c r="BN6" s="1857" t="s">
        <v>14036</v>
      </c>
      <c r="BO6" s="1857" t="s">
        <v>14035</v>
      </c>
      <c r="BP6" s="1857"/>
      <c r="BQ6" s="1857"/>
      <c r="BR6" s="1877" t="s">
        <v>14034</v>
      </c>
      <c r="BS6" s="1877" t="s">
        <v>14033</v>
      </c>
      <c r="BT6" s="1857" t="s">
        <v>14032</v>
      </c>
      <c r="BU6" s="1857" t="s">
        <v>14031</v>
      </c>
      <c r="BV6" s="1857" t="s">
        <v>14030</v>
      </c>
      <c r="BW6" s="1857" t="s">
        <v>14027</v>
      </c>
      <c r="BX6" s="1857"/>
      <c r="BY6" s="1847"/>
      <c r="BZ6" s="1857" t="s">
        <v>14029</v>
      </c>
      <c r="CA6" s="1857" t="s">
        <v>14028</v>
      </c>
      <c r="CB6" s="1857" t="s">
        <v>14027</v>
      </c>
      <c r="CC6" s="1857"/>
    </row>
    <row r="7" spans="1:81" s="353" customFormat="1" ht="16.5" customHeight="1">
      <c r="A7" s="1847"/>
      <c r="B7" s="1847"/>
      <c r="C7" s="1847"/>
      <c r="D7" s="1847"/>
      <c r="E7" s="1847"/>
      <c r="F7" s="1847"/>
      <c r="G7" s="1847"/>
      <c r="H7" s="1847"/>
      <c r="I7" s="1847"/>
      <c r="J7" s="1847"/>
      <c r="K7" s="1847"/>
      <c r="L7" s="1847"/>
      <c r="M7" s="1847"/>
      <c r="N7" s="1847"/>
      <c r="O7" s="1847"/>
      <c r="P7" s="1847"/>
      <c r="Q7" s="1869"/>
      <c r="R7" s="1869"/>
      <c r="S7" s="1869"/>
      <c r="T7" s="1869"/>
      <c r="U7" s="1869"/>
      <c r="V7" s="1869"/>
      <c r="W7" s="1869"/>
      <c r="X7" s="1869"/>
      <c r="Y7" s="1869"/>
      <c r="Z7" s="1869"/>
      <c r="AA7" s="1869"/>
      <c r="AB7" s="1869"/>
      <c r="AC7" s="1869"/>
      <c r="AD7" s="1869"/>
      <c r="AE7" s="1855"/>
      <c r="AF7" s="1857"/>
      <c r="AG7" s="1869" t="s">
        <v>14026</v>
      </c>
      <c r="AH7" s="1869" t="s">
        <v>14025</v>
      </c>
      <c r="AI7" s="1857"/>
      <c r="AJ7" s="1857"/>
      <c r="AK7" s="1857"/>
      <c r="AL7" s="1857"/>
      <c r="AM7" s="1857"/>
      <c r="AN7" s="1857" t="s">
        <v>14024</v>
      </c>
      <c r="AO7" s="1857" t="s">
        <v>14023</v>
      </c>
      <c r="AP7" s="1857"/>
      <c r="AQ7" s="1857"/>
      <c r="AR7" s="1857"/>
      <c r="AS7" s="1857"/>
      <c r="AT7" s="1857"/>
      <c r="AU7" s="1869"/>
      <c r="AV7" s="1869"/>
      <c r="AW7" s="1869"/>
      <c r="AX7" s="1869"/>
      <c r="AY7" s="1869"/>
      <c r="AZ7" s="1869"/>
      <c r="BA7" s="1869"/>
      <c r="BB7" s="1869" t="s">
        <v>14022</v>
      </c>
      <c r="BC7" s="1869" t="s">
        <v>14021</v>
      </c>
      <c r="BD7" s="1878" t="s">
        <v>14020</v>
      </c>
      <c r="BE7" s="1857"/>
      <c r="BF7" s="1869"/>
      <c r="BG7" s="1869"/>
      <c r="BH7" s="1869"/>
      <c r="BI7" s="1869"/>
      <c r="BJ7" s="1869"/>
      <c r="BK7" s="1869" t="s">
        <v>14022</v>
      </c>
      <c r="BL7" s="1869" t="s">
        <v>14021</v>
      </c>
      <c r="BM7" s="1857" t="s">
        <v>14020</v>
      </c>
      <c r="BN7" s="1857"/>
      <c r="BO7" s="1857" t="s">
        <v>14019</v>
      </c>
      <c r="BP7" s="1877" t="s">
        <v>14018</v>
      </c>
      <c r="BQ7" s="1877" t="s">
        <v>14017</v>
      </c>
      <c r="BR7" s="1847"/>
      <c r="BS7" s="1847"/>
      <c r="BT7" s="1857"/>
      <c r="BU7" s="1857"/>
      <c r="BV7" s="1857"/>
      <c r="BW7" s="1857"/>
      <c r="BX7" s="1857"/>
      <c r="BY7" s="1847"/>
      <c r="BZ7" s="1857"/>
      <c r="CA7" s="1857"/>
      <c r="CB7" s="1857"/>
      <c r="CC7" s="1857"/>
    </row>
    <row r="8" spans="1:81" s="353" customFormat="1" ht="18.75" customHeight="1">
      <c r="A8" s="1848"/>
      <c r="B8" s="1848"/>
      <c r="C8" s="1848"/>
      <c r="D8" s="1848"/>
      <c r="E8" s="1848"/>
      <c r="F8" s="1848"/>
      <c r="G8" s="1848"/>
      <c r="H8" s="1848"/>
      <c r="I8" s="1848"/>
      <c r="J8" s="1848"/>
      <c r="K8" s="1848"/>
      <c r="L8" s="1848"/>
      <c r="M8" s="1848"/>
      <c r="N8" s="1848"/>
      <c r="O8" s="1848"/>
      <c r="P8" s="1848"/>
      <c r="Q8" s="1869"/>
      <c r="R8" s="1869"/>
      <c r="S8" s="1869"/>
      <c r="T8" s="1869"/>
      <c r="U8" s="1869"/>
      <c r="V8" s="1869"/>
      <c r="W8" s="1869"/>
      <c r="X8" s="1869"/>
      <c r="Y8" s="1869"/>
      <c r="Z8" s="1869"/>
      <c r="AA8" s="1869"/>
      <c r="AB8" s="1869"/>
      <c r="AC8" s="1869"/>
      <c r="AD8" s="1869"/>
      <c r="AE8" s="1856"/>
      <c r="AF8" s="1857"/>
      <c r="AG8" s="1869"/>
      <c r="AH8" s="1869"/>
      <c r="AI8" s="1857"/>
      <c r="AJ8" s="1857"/>
      <c r="AK8" s="1857"/>
      <c r="AL8" s="1857"/>
      <c r="AM8" s="1857"/>
      <c r="AN8" s="1857"/>
      <c r="AO8" s="1857"/>
      <c r="AP8" s="1857"/>
      <c r="AQ8" s="1857"/>
      <c r="AR8" s="1857"/>
      <c r="AS8" s="1857"/>
      <c r="AT8" s="1857"/>
      <c r="AU8" s="1869"/>
      <c r="AV8" s="1869"/>
      <c r="AW8" s="1869"/>
      <c r="AX8" s="1869"/>
      <c r="AY8" s="1869"/>
      <c r="AZ8" s="1869"/>
      <c r="BA8" s="1869"/>
      <c r="BB8" s="1869"/>
      <c r="BC8" s="1869"/>
      <c r="BD8" s="1857"/>
      <c r="BE8" s="1857"/>
      <c r="BF8" s="1869"/>
      <c r="BG8" s="1869"/>
      <c r="BH8" s="1869"/>
      <c r="BI8" s="1869"/>
      <c r="BJ8" s="1869"/>
      <c r="BK8" s="1869"/>
      <c r="BL8" s="1869"/>
      <c r="BM8" s="1857"/>
      <c r="BN8" s="1857"/>
      <c r="BO8" s="1857"/>
      <c r="BP8" s="1848"/>
      <c r="BQ8" s="1848"/>
      <c r="BR8" s="1848"/>
      <c r="BS8" s="1848"/>
      <c r="BT8" s="1857"/>
      <c r="BU8" s="1857"/>
      <c r="BV8" s="1857"/>
      <c r="BW8" s="1857"/>
      <c r="BX8" s="1857"/>
      <c r="BY8" s="1848"/>
      <c r="BZ8" s="1857"/>
      <c r="CA8" s="1857"/>
      <c r="CB8" s="1857"/>
      <c r="CC8" s="1857"/>
    </row>
    <row r="9" spans="1:81" s="49" customFormat="1" ht="16.5" customHeight="1">
      <c r="A9" s="179"/>
      <c r="B9" s="496" t="s">
        <v>10103</v>
      </c>
      <c r="C9" s="496"/>
      <c r="D9" s="496"/>
      <c r="E9" s="496"/>
      <c r="F9" s="496"/>
      <c r="G9" s="496"/>
      <c r="H9" s="496"/>
      <c r="I9" s="496"/>
      <c r="J9" s="496"/>
      <c r="K9" s="496"/>
      <c r="L9" s="497"/>
      <c r="M9" s="179"/>
      <c r="N9" s="496"/>
      <c r="O9" s="496"/>
      <c r="P9" s="496"/>
      <c r="Q9" s="495"/>
      <c r="R9" s="382"/>
      <c r="S9" s="382"/>
      <c r="T9" s="494"/>
      <c r="U9" s="182"/>
      <c r="V9" s="182"/>
      <c r="W9" s="182"/>
      <c r="X9" s="180"/>
      <c r="Y9" s="182"/>
      <c r="Z9" s="182"/>
      <c r="AA9" s="182"/>
      <c r="AB9" s="182"/>
      <c r="AC9" s="182"/>
      <c r="AD9" s="182"/>
      <c r="AE9" s="182"/>
      <c r="AF9" s="492"/>
      <c r="AG9" s="493"/>
      <c r="AH9" s="493"/>
      <c r="AI9" s="492"/>
      <c r="AJ9" s="492"/>
      <c r="AK9" s="179"/>
      <c r="AL9" s="179"/>
      <c r="AM9" s="492"/>
      <c r="AN9" s="492"/>
      <c r="AO9" s="492"/>
      <c r="AP9" s="492"/>
      <c r="AQ9" s="179"/>
      <c r="AR9" s="179"/>
      <c r="AS9" s="179"/>
      <c r="AT9" s="179"/>
      <c r="AU9" s="183"/>
      <c r="AV9" s="493"/>
      <c r="AW9" s="92"/>
      <c r="AX9" s="92"/>
      <c r="AY9" s="92"/>
      <c r="AZ9" s="92"/>
      <c r="BA9" s="92"/>
      <c r="BB9" s="108"/>
      <c r="BC9" s="108"/>
      <c r="BD9" s="101"/>
      <c r="BE9" s="101"/>
      <c r="BF9" s="110"/>
      <c r="BG9" s="110"/>
      <c r="BH9" s="110"/>
      <c r="BI9" s="110"/>
      <c r="BJ9" s="110"/>
      <c r="BK9" s="108"/>
      <c r="BL9" s="108"/>
      <c r="BM9" s="101"/>
      <c r="BN9" s="101"/>
      <c r="BO9" s="179"/>
      <c r="BP9" s="179"/>
      <c r="BQ9" s="179"/>
      <c r="BR9" s="179"/>
      <c r="BS9" s="179"/>
      <c r="BT9" s="179"/>
      <c r="BU9" s="179"/>
      <c r="BV9" s="179"/>
      <c r="BW9" s="491"/>
      <c r="BX9" s="179"/>
      <c r="BY9" s="179"/>
      <c r="BZ9" s="179"/>
      <c r="CA9" s="179"/>
      <c r="CB9" s="179"/>
      <c r="CC9" s="179"/>
    </row>
    <row r="10" spans="1:81" s="49" customFormat="1" ht="16.5" customHeight="1">
      <c r="A10" s="1881">
        <v>1</v>
      </c>
      <c r="B10" s="101" t="s">
        <v>10103</v>
      </c>
      <c r="C10" s="101" t="s">
        <v>16903</v>
      </c>
      <c r="D10" s="101" t="s">
        <v>43</v>
      </c>
      <c r="E10" s="101" t="s">
        <v>14185</v>
      </c>
      <c r="F10" s="101" t="s">
        <v>16902</v>
      </c>
      <c r="G10" s="697" t="s">
        <v>16901</v>
      </c>
      <c r="H10" s="696" t="s">
        <v>16900</v>
      </c>
      <c r="I10" s="696" t="s">
        <v>16899</v>
      </c>
      <c r="J10" s="101" t="s">
        <v>4921</v>
      </c>
      <c r="K10" s="101" t="s">
        <v>11450</v>
      </c>
      <c r="L10" s="101" t="s">
        <v>16898</v>
      </c>
      <c r="M10" s="712" t="s">
        <v>16897</v>
      </c>
      <c r="N10" s="206" t="s">
        <v>4993</v>
      </c>
      <c r="O10" s="206">
        <v>1000</v>
      </c>
      <c r="P10" s="206" t="s">
        <v>4993</v>
      </c>
      <c r="Q10" s="112">
        <v>66916</v>
      </c>
      <c r="R10" s="110">
        <v>37796.800000000003</v>
      </c>
      <c r="S10" s="110">
        <v>13788.2</v>
      </c>
      <c r="T10" s="112">
        <v>8976.9</v>
      </c>
      <c r="U10" s="110" t="s">
        <v>5052</v>
      </c>
      <c r="V10" s="112">
        <v>4811</v>
      </c>
      <c r="W10" s="112">
        <v>3819</v>
      </c>
      <c r="X10" s="108" t="s">
        <v>4935</v>
      </c>
      <c r="Y10" s="112">
        <v>1286</v>
      </c>
      <c r="Z10" s="112">
        <v>1172</v>
      </c>
      <c r="AA10" s="112">
        <v>49264</v>
      </c>
      <c r="AB10" s="112">
        <v>4619</v>
      </c>
      <c r="AC10" s="112">
        <v>107</v>
      </c>
      <c r="AD10" s="112">
        <v>446</v>
      </c>
      <c r="AE10" s="110" t="s">
        <v>16896</v>
      </c>
      <c r="AF10" s="1889" t="s">
        <v>16895</v>
      </c>
      <c r="AG10" s="173"/>
      <c r="AH10" s="1892" t="s">
        <v>16894</v>
      </c>
      <c r="AI10" s="115" t="s">
        <v>16853</v>
      </c>
      <c r="AJ10" s="1895" t="s">
        <v>16893</v>
      </c>
      <c r="AK10" s="101" t="s">
        <v>5650</v>
      </c>
      <c r="AL10" s="1881" t="s">
        <v>16892</v>
      </c>
      <c r="AM10" s="1881" t="s">
        <v>16891</v>
      </c>
      <c r="AN10" s="1881" t="s">
        <v>16891</v>
      </c>
      <c r="AO10" s="1881" t="s">
        <v>16890</v>
      </c>
      <c r="AP10" s="101"/>
      <c r="AQ10" s="507">
        <v>169</v>
      </c>
      <c r="AR10" s="507" t="s">
        <v>16889</v>
      </c>
      <c r="AS10" s="507" t="s">
        <v>16889</v>
      </c>
      <c r="AT10" s="197" t="s">
        <v>16888</v>
      </c>
      <c r="AU10" s="204">
        <v>2</v>
      </c>
      <c r="AV10" s="204">
        <v>1694.8934911242604</v>
      </c>
      <c r="AW10" s="92"/>
      <c r="AX10" s="92"/>
      <c r="AY10" s="92"/>
      <c r="AZ10" s="92"/>
      <c r="BA10" s="92"/>
      <c r="BB10" s="108"/>
      <c r="BC10" s="108"/>
      <c r="BD10" s="108"/>
      <c r="BE10" s="198" t="s">
        <v>4908</v>
      </c>
      <c r="BF10" s="201" t="s">
        <v>16887</v>
      </c>
      <c r="BG10" s="201"/>
      <c r="BH10" s="201"/>
      <c r="BI10" s="201"/>
      <c r="BJ10" s="201"/>
      <c r="BK10" s="698">
        <v>20</v>
      </c>
      <c r="BL10" s="698" t="s">
        <v>13171</v>
      </c>
      <c r="BM10" s="694" t="s">
        <v>16861</v>
      </c>
      <c r="BN10" s="694" t="s">
        <v>16860</v>
      </c>
      <c r="BO10" s="1881" t="s">
        <v>16886</v>
      </c>
      <c r="BP10" s="1881" t="s">
        <v>16885</v>
      </c>
      <c r="BQ10" s="1881" t="s">
        <v>16884</v>
      </c>
      <c r="BR10" s="1881" t="s">
        <v>16883</v>
      </c>
      <c r="BS10" s="101"/>
      <c r="BT10" s="1881" t="s">
        <v>16882</v>
      </c>
      <c r="BU10" s="1881" t="s">
        <v>16881</v>
      </c>
      <c r="BV10" s="1881" t="s">
        <v>16880</v>
      </c>
      <c r="BW10" s="101"/>
      <c r="BX10" s="507">
        <v>70</v>
      </c>
      <c r="BY10" s="178"/>
      <c r="BZ10" s="101"/>
      <c r="CA10" s="101"/>
      <c r="CB10" s="101"/>
      <c r="CC10" s="101"/>
    </row>
    <row r="11" spans="1:81" s="49" customFormat="1" ht="16.5" customHeight="1">
      <c r="A11" s="1882"/>
      <c r="B11" s="101" t="s">
        <v>13859</v>
      </c>
      <c r="C11" s="101" t="s">
        <v>13909</v>
      </c>
      <c r="D11" s="101" t="s">
        <v>43</v>
      </c>
      <c r="E11" s="101" t="s">
        <v>14185</v>
      </c>
      <c r="F11" s="101" t="s">
        <v>16879</v>
      </c>
      <c r="G11" s="697" t="s">
        <v>16878</v>
      </c>
      <c r="H11" s="696" t="s">
        <v>16877</v>
      </c>
      <c r="I11" s="696" t="s">
        <v>16876</v>
      </c>
      <c r="J11" s="101" t="s">
        <v>4921</v>
      </c>
      <c r="K11" s="101" t="s">
        <v>11450</v>
      </c>
      <c r="L11" s="101" t="s">
        <v>16875</v>
      </c>
      <c r="M11" s="712" t="s">
        <v>16874</v>
      </c>
      <c r="N11" s="206" t="s">
        <v>4993</v>
      </c>
      <c r="O11" s="206">
        <v>1000</v>
      </c>
      <c r="P11" s="206" t="s">
        <v>4993</v>
      </c>
      <c r="Q11" s="112">
        <v>27264.37</v>
      </c>
      <c r="R11" s="110">
        <v>52125.19</v>
      </c>
      <c r="S11" s="110">
        <v>10070</v>
      </c>
      <c r="T11" s="112">
        <v>700</v>
      </c>
      <c r="U11" s="711"/>
      <c r="V11" s="711">
        <v>9370</v>
      </c>
      <c r="W11" s="711">
        <v>3078</v>
      </c>
      <c r="X11" s="704" t="s">
        <v>5040</v>
      </c>
      <c r="Y11" s="711">
        <v>5641.4319999999998</v>
      </c>
      <c r="Z11" s="711">
        <v>1434</v>
      </c>
      <c r="AA11" s="711">
        <v>35368</v>
      </c>
      <c r="AB11" s="711">
        <v>2888.05</v>
      </c>
      <c r="AC11" s="711">
        <v>374</v>
      </c>
      <c r="AD11" s="711">
        <v>847.82</v>
      </c>
      <c r="AE11" s="702" t="s">
        <v>16873</v>
      </c>
      <c r="AF11" s="1890"/>
      <c r="AG11" s="710"/>
      <c r="AH11" s="1893"/>
      <c r="AI11" s="709" t="s">
        <v>16853</v>
      </c>
      <c r="AJ11" s="1896"/>
      <c r="AK11" s="699" t="s">
        <v>11733</v>
      </c>
      <c r="AL11" s="1882"/>
      <c r="AM11" s="1882"/>
      <c r="AN11" s="1882"/>
      <c r="AO11" s="1882"/>
      <c r="AP11" s="699"/>
      <c r="AQ11" s="708">
        <v>157</v>
      </c>
      <c r="AR11" s="708" t="s">
        <v>16872</v>
      </c>
      <c r="AS11" s="708" t="s">
        <v>16872</v>
      </c>
      <c r="AT11" s="707" t="s">
        <v>16871</v>
      </c>
      <c r="AU11" s="706">
        <v>937484</v>
      </c>
      <c r="AV11" s="204">
        <v>5971.2356687898091</v>
      </c>
      <c r="AW11" s="705"/>
      <c r="AX11" s="705"/>
      <c r="AY11" s="705"/>
      <c r="AZ11" s="705"/>
      <c r="BA11" s="705"/>
      <c r="BB11" s="704"/>
      <c r="BC11" s="704"/>
      <c r="BD11" s="704"/>
      <c r="BE11" s="703" t="s">
        <v>4908</v>
      </c>
      <c r="BF11" s="702" t="s">
        <v>16870</v>
      </c>
      <c r="BG11" s="702"/>
      <c r="BH11" s="702"/>
      <c r="BI11" s="702"/>
      <c r="BJ11" s="702"/>
      <c r="BK11" s="701">
        <v>20</v>
      </c>
      <c r="BL11" s="701" t="s">
        <v>13171</v>
      </c>
      <c r="BM11" s="700" t="s">
        <v>16869</v>
      </c>
      <c r="BN11" s="700" t="s">
        <v>16860</v>
      </c>
      <c r="BO11" s="1882"/>
      <c r="BP11" s="1882"/>
      <c r="BQ11" s="1882"/>
      <c r="BR11" s="1882"/>
      <c r="BS11" s="699"/>
      <c r="BT11" s="1882"/>
      <c r="BU11" s="1882"/>
      <c r="BV11" s="1882"/>
      <c r="BW11" s="101"/>
      <c r="BX11" s="507">
        <v>210</v>
      </c>
      <c r="BY11" s="178"/>
      <c r="BZ11" s="101"/>
      <c r="CA11" s="101"/>
      <c r="CB11" s="101"/>
      <c r="CC11" s="101"/>
    </row>
    <row r="12" spans="1:81" s="49" customFormat="1" ht="16.5" customHeight="1">
      <c r="A12" s="1882"/>
      <c r="B12" s="101" t="s">
        <v>13859</v>
      </c>
      <c r="C12" s="101" t="s">
        <v>11653</v>
      </c>
      <c r="D12" s="101" t="s">
        <v>43</v>
      </c>
      <c r="E12" s="101" t="s">
        <v>14185</v>
      </c>
      <c r="F12" s="101" t="s">
        <v>16868</v>
      </c>
      <c r="G12" s="697" t="s">
        <v>16867</v>
      </c>
      <c r="H12" s="696" t="s">
        <v>16866</v>
      </c>
      <c r="I12" s="696" t="s">
        <v>16865</v>
      </c>
      <c r="J12" s="101" t="s">
        <v>4921</v>
      </c>
      <c r="K12" s="101" t="s">
        <v>11450</v>
      </c>
      <c r="L12" s="101" t="s">
        <v>16864</v>
      </c>
      <c r="M12" s="207" t="s">
        <v>16856</v>
      </c>
      <c r="N12" s="206" t="s">
        <v>4993</v>
      </c>
      <c r="O12" s="206">
        <v>1000</v>
      </c>
      <c r="P12" s="206" t="s">
        <v>4993</v>
      </c>
      <c r="Q12" s="112">
        <v>1181</v>
      </c>
      <c r="R12" s="110">
        <v>2247</v>
      </c>
      <c r="S12" s="110">
        <v>1152</v>
      </c>
      <c r="T12" s="472"/>
      <c r="U12" s="112"/>
      <c r="V12" s="112">
        <v>1152</v>
      </c>
      <c r="W12" s="112">
        <v>275</v>
      </c>
      <c r="X12" s="108" t="s">
        <v>5029</v>
      </c>
      <c r="Y12" s="112">
        <v>78</v>
      </c>
      <c r="Z12" s="112"/>
      <c r="AA12" s="112"/>
      <c r="AB12" s="112">
        <v>64</v>
      </c>
      <c r="AC12" s="112">
        <v>43</v>
      </c>
      <c r="AD12" s="112"/>
      <c r="AE12" s="110"/>
      <c r="AF12" s="1891"/>
      <c r="AG12" s="112"/>
      <c r="AH12" s="1893"/>
      <c r="AI12" s="115" t="s">
        <v>16853</v>
      </c>
      <c r="AJ12" s="1896"/>
      <c r="AK12" s="101" t="s">
        <v>5183</v>
      </c>
      <c r="AL12" s="1849"/>
      <c r="AM12" s="1849"/>
      <c r="AN12" s="1849"/>
      <c r="AO12" s="1849"/>
      <c r="AP12" s="101"/>
      <c r="AQ12" s="507">
        <v>149</v>
      </c>
      <c r="AR12" s="507" t="s">
        <v>16863</v>
      </c>
      <c r="AS12" s="507" t="s">
        <v>16863</v>
      </c>
      <c r="AT12" s="197" t="s">
        <v>16852</v>
      </c>
      <c r="AU12" s="204">
        <v>329391</v>
      </c>
      <c r="AV12" s="204">
        <v>2210.6778523489934</v>
      </c>
      <c r="AW12" s="92"/>
      <c r="AX12" s="92"/>
      <c r="AY12" s="92"/>
      <c r="AZ12" s="92"/>
      <c r="BA12" s="92"/>
      <c r="BB12" s="108"/>
      <c r="BC12" s="108"/>
      <c r="BD12" s="108"/>
      <c r="BE12" s="198"/>
      <c r="BF12" s="201" t="s">
        <v>16862</v>
      </c>
      <c r="BG12" s="201"/>
      <c r="BH12" s="201"/>
      <c r="BI12" s="201"/>
      <c r="BJ12" s="201"/>
      <c r="BK12" s="698">
        <v>20</v>
      </c>
      <c r="BL12" s="698" t="s">
        <v>13171</v>
      </c>
      <c r="BM12" s="694" t="s">
        <v>16861</v>
      </c>
      <c r="BN12" s="694" t="s">
        <v>16860</v>
      </c>
      <c r="BO12" s="1882"/>
      <c r="BP12" s="1882"/>
      <c r="BQ12" s="1882"/>
      <c r="BR12" s="1882"/>
      <c r="BS12" s="101"/>
      <c r="BT12" s="1882"/>
      <c r="BU12" s="1882"/>
      <c r="BV12" s="1882"/>
      <c r="BW12" s="150"/>
      <c r="BX12" s="507">
        <v>40</v>
      </c>
      <c r="BY12" s="178"/>
      <c r="BZ12" s="101"/>
      <c r="CA12" s="101"/>
      <c r="CB12" s="101"/>
      <c r="CC12" s="101"/>
    </row>
    <row r="13" spans="1:81" s="49" customFormat="1" ht="16.5" customHeight="1">
      <c r="A13" s="1849"/>
      <c r="B13" s="101" t="s">
        <v>8795</v>
      </c>
      <c r="C13" s="101" t="s">
        <v>8818</v>
      </c>
      <c r="D13" s="101" t="s">
        <v>5574</v>
      </c>
      <c r="E13" s="101" t="s">
        <v>5429</v>
      </c>
      <c r="F13" s="101" t="s">
        <v>16859</v>
      </c>
      <c r="G13" s="697" t="s">
        <v>16858</v>
      </c>
      <c r="H13" s="696" t="s">
        <v>16857</v>
      </c>
      <c r="I13" s="101" t="s">
        <v>8101</v>
      </c>
      <c r="J13" s="101" t="s">
        <v>4917</v>
      </c>
      <c r="K13" s="87" t="s">
        <v>5429</v>
      </c>
      <c r="L13" s="101" t="s">
        <v>5429</v>
      </c>
      <c r="M13" s="207" t="s">
        <v>16856</v>
      </c>
      <c r="N13" s="507" t="s">
        <v>4953</v>
      </c>
      <c r="O13" s="507"/>
      <c r="P13" s="507" t="s">
        <v>4953</v>
      </c>
      <c r="Q13" s="112">
        <v>12077</v>
      </c>
      <c r="R13" s="110">
        <v>19865</v>
      </c>
      <c r="S13" s="110">
        <v>3870</v>
      </c>
      <c r="T13" s="472">
        <v>2089</v>
      </c>
      <c r="U13" s="110"/>
      <c r="V13" s="112">
        <v>1781</v>
      </c>
      <c r="W13" s="112">
        <v>7384</v>
      </c>
      <c r="X13" s="108" t="s">
        <v>4915</v>
      </c>
      <c r="Y13" s="112">
        <v>295</v>
      </c>
      <c r="Z13" s="112">
        <v>72</v>
      </c>
      <c r="AA13" s="112">
        <v>4120</v>
      </c>
      <c r="AB13" s="112">
        <v>639</v>
      </c>
      <c r="AC13" s="112">
        <v>23</v>
      </c>
      <c r="AD13" s="112"/>
      <c r="AE13" s="110" t="s">
        <v>16855</v>
      </c>
      <c r="AF13" s="94" t="s">
        <v>16854</v>
      </c>
      <c r="AG13" s="112"/>
      <c r="AH13" s="1894"/>
      <c r="AI13" s="115" t="s">
        <v>16853</v>
      </c>
      <c r="AJ13" s="1897"/>
      <c r="AK13" s="94" t="s">
        <v>6616</v>
      </c>
      <c r="AL13" s="94">
        <v>6</v>
      </c>
      <c r="AM13" s="94"/>
      <c r="AN13" s="94">
        <v>3</v>
      </c>
      <c r="AO13" s="94">
        <v>3</v>
      </c>
      <c r="AP13" s="101"/>
      <c r="AQ13" s="507">
        <v>300</v>
      </c>
      <c r="AR13" s="507" t="s">
        <v>5206</v>
      </c>
      <c r="AS13" s="507" t="s">
        <v>5206</v>
      </c>
      <c r="AT13" s="197" t="s">
        <v>16852</v>
      </c>
      <c r="AU13" s="695">
        <v>101793</v>
      </c>
      <c r="AV13" s="204">
        <v>339.31</v>
      </c>
      <c r="AW13" s="92"/>
      <c r="AX13" s="92"/>
      <c r="AY13" s="92"/>
      <c r="AZ13" s="92"/>
      <c r="BA13" s="92"/>
      <c r="BB13" s="108"/>
      <c r="BC13" s="108"/>
      <c r="BD13" s="108"/>
      <c r="BE13" s="551" t="s">
        <v>4908</v>
      </c>
      <c r="BF13" s="201"/>
      <c r="BG13" s="201"/>
      <c r="BH13" s="201"/>
      <c r="BI13" s="201"/>
      <c r="BJ13" s="201"/>
      <c r="BK13" s="199"/>
      <c r="BL13" s="199"/>
      <c r="BM13" s="198"/>
      <c r="BN13" s="694" t="s">
        <v>7644</v>
      </c>
      <c r="BO13" s="1849"/>
      <c r="BP13" s="1849"/>
      <c r="BQ13" s="1849"/>
      <c r="BR13" s="1849"/>
      <c r="BS13" s="101"/>
      <c r="BT13" s="1849"/>
      <c r="BU13" s="1849"/>
      <c r="BV13" s="1849"/>
      <c r="BW13" s="150"/>
      <c r="BX13" s="101"/>
      <c r="BY13" s="178"/>
      <c r="BZ13" s="101"/>
      <c r="CA13" s="101"/>
      <c r="CB13" s="101"/>
      <c r="CC13" s="101"/>
    </row>
    <row r="14" spans="1:81" s="791" customFormat="1" ht="16.5" customHeight="1">
      <c r="A14" s="395"/>
      <c r="B14" s="394" t="s">
        <v>11433</v>
      </c>
      <c r="C14" s="393"/>
      <c r="D14" s="393">
        <v>1</v>
      </c>
      <c r="E14" s="392"/>
      <c r="F14" s="392"/>
      <c r="G14" s="233"/>
      <c r="H14" s="228"/>
      <c r="I14" s="228"/>
      <c r="J14" s="228"/>
      <c r="K14" s="228"/>
      <c r="L14" s="228"/>
      <c r="M14" s="228"/>
      <c r="N14" s="228"/>
      <c r="O14" s="228"/>
      <c r="P14" s="228"/>
      <c r="Q14" s="163"/>
      <c r="R14" s="163"/>
      <c r="S14" s="163"/>
      <c r="T14" s="516"/>
      <c r="U14" s="163"/>
      <c r="V14" s="163"/>
      <c r="W14" s="163"/>
      <c r="X14" s="157"/>
      <c r="Y14" s="163"/>
      <c r="Z14" s="163"/>
      <c r="AA14" s="163"/>
      <c r="AB14" s="163"/>
      <c r="AC14" s="163"/>
      <c r="AD14" s="163"/>
      <c r="AE14" s="163"/>
      <c r="AF14" s="228"/>
      <c r="AG14" s="163"/>
      <c r="AH14" s="163">
        <v>10916</v>
      </c>
      <c r="AI14" s="228"/>
      <c r="AJ14" s="228"/>
      <c r="AK14" s="228"/>
      <c r="AL14" s="228"/>
      <c r="AM14" s="228"/>
      <c r="AN14" s="228"/>
      <c r="AO14" s="228"/>
      <c r="AP14" s="228"/>
      <c r="AQ14" s="228"/>
      <c r="AR14" s="228"/>
      <c r="AS14" s="228"/>
      <c r="AT14" s="228"/>
      <c r="AU14" s="288"/>
      <c r="AV14" s="163"/>
      <c r="AW14" s="347"/>
      <c r="AX14" s="347"/>
      <c r="AY14" s="347"/>
      <c r="AZ14" s="347"/>
      <c r="BA14" s="347"/>
      <c r="BB14" s="693"/>
      <c r="BC14" s="693"/>
      <c r="BD14" s="693"/>
      <c r="BE14" s="693"/>
      <c r="BF14" s="346"/>
      <c r="BG14" s="346"/>
      <c r="BH14" s="346"/>
      <c r="BI14" s="346"/>
      <c r="BJ14" s="346"/>
      <c r="BK14" s="693"/>
      <c r="BL14" s="693"/>
      <c r="BM14" s="693"/>
      <c r="BN14" s="693"/>
      <c r="BO14" s="228">
        <v>65</v>
      </c>
      <c r="BP14" s="228">
        <v>13</v>
      </c>
      <c r="BQ14" s="228">
        <v>52</v>
      </c>
      <c r="BR14" s="228">
        <v>85</v>
      </c>
      <c r="BS14" s="228"/>
      <c r="BT14" s="228">
        <v>73</v>
      </c>
      <c r="BU14" s="228">
        <v>377</v>
      </c>
      <c r="BV14" s="228">
        <v>109</v>
      </c>
      <c r="BW14" s="392"/>
      <c r="BX14" s="228"/>
      <c r="BY14" s="228"/>
      <c r="BZ14" s="228"/>
      <c r="CA14" s="228"/>
      <c r="CB14" s="228"/>
      <c r="CC14" s="228"/>
    </row>
    <row r="15" spans="1:81" s="49" customFormat="1" ht="16.5" customHeight="1">
      <c r="A15" s="179"/>
      <c r="B15" s="496" t="s">
        <v>13859</v>
      </c>
      <c r="C15" s="496"/>
      <c r="D15" s="496"/>
      <c r="E15" s="496"/>
      <c r="F15" s="496"/>
      <c r="G15" s="498"/>
      <c r="H15" s="496"/>
      <c r="I15" s="496"/>
      <c r="J15" s="496"/>
      <c r="K15" s="496"/>
      <c r="L15" s="497"/>
      <c r="M15" s="179"/>
      <c r="N15" s="496"/>
      <c r="O15" s="496"/>
      <c r="P15" s="496"/>
      <c r="Q15" s="495"/>
      <c r="R15" s="382"/>
      <c r="S15" s="382"/>
      <c r="T15" s="494"/>
      <c r="U15" s="182"/>
      <c r="V15" s="182"/>
      <c r="W15" s="182"/>
      <c r="X15" s="180"/>
      <c r="Y15" s="182"/>
      <c r="Z15" s="182"/>
      <c r="AA15" s="182"/>
      <c r="AB15" s="182"/>
      <c r="AC15" s="182"/>
      <c r="AD15" s="182"/>
      <c r="AE15" s="182"/>
      <c r="AF15" s="492"/>
      <c r="AG15" s="493"/>
      <c r="AH15" s="493"/>
      <c r="AI15" s="492"/>
      <c r="AJ15" s="492"/>
      <c r="AK15" s="179"/>
      <c r="AL15" s="179"/>
      <c r="AM15" s="492"/>
      <c r="AN15" s="492"/>
      <c r="AO15" s="492"/>
      <c r="AP15" s="492"/>
      <c r="AQ15" s="179"/>
      <c r="AR15" s="179"/>
      <c r="AS15" s="179"/>
      <c r="AT15" s="179"/>
      <c r="AU15" s="183"/>
      <c r="AV15" s="493"/>
      <c r="AW15" s="92"/>
      <c r="AX15" s="92"/>
      <c r="AY15" s="92"/>
      <c r="AZ15" s="92"/>
      <c r="BA15" s="92"/>
      <c r="BB15" s="108"/>
      <c r="BC15" s="108"/>
      <c r="BD15" s="101"/>
      <c r="BE15" s="101"/>
      <c r="BF15" s="110"/>
      <c r="BG15" s="110"/>
      <c r="BH15" s="110"/>
      <c r="BI15" s="110"/>
      <c r="BJ15" s="110"/>
      <c r="BK15" s="108"/>
      <c r="BL15" s="108"/>
      <c r="BM15" s="101"/>
      <c r="BN15" s="101"/>
      <c r="BO15" s="179"/>
      <c r="BP15" s="179"/>
      <c r="BQ15" s="179"/>
      <c r="BR15" s="179"/>
      <c r="BS15" s="179"/>
      <c r="BT15" s="179"/>
      <c r="BU15" s="179"/>
      <c r="BV15" s="179"/>
      <c r="BW15" s="491"/>
      <c r="BX15" s="179"/>
      <c r="BY15" s="179"/>
      <c r="BZ15" s="179"/>
      <c r="CA15" s="179"/>
      <c r="CB15" s="179"/>
      <c r="CC15" s="179"/>
    </row>
    <row r="16" spans="1:81" s="187" customFormat="1" ht="16.5" customHeight="1">
      <c r="A16" s="245">
        <v>2</v>
      </c>
      <c r="B16" s="245" t="s">
        <v>41</v>
      </c>
      <c r="C16" s="245" t="s">
        <v>153</v>
      </c>
      <c r="D16" s="245" t="s">
        <v>5986</v>
      </c>
      <c r="E16" s="245" t="s">
        <v>14280</v>
      </c>
      <c r="F16" s="245" t="s">
        <v>16851</v>
      </c>
      <c r="G16" s="246" t="s">
        <v>16850</v>
      </c>
      <c r="H16" s="245" t="s">
        <v>16849</v>
      </c>
      <c r="I16" s="245">
        <v>2014</v>
      </c>
      <c r="J16" s="245" t="s">
        <v>4993</v>
      </c>
      <c r="K16" s="131" t="s">
        <v>16848</v>
      </c>
      <c r="L16" s="131" t="s">
        <v>16847</v>
      </c>
      <c r="M16" s="364" t="s">
        <v>16846</v>
      </c>
      <c r="N16" s="130" t="s">
        <v>4953</v>
      </c>
      <c r="O16" s="284"/>
      <c r="P16" s="130" t="s">
        <v>4953</v>
      </c>
      <c r="Q16" s="191">
        <v>62108.7</v>
      </c>
      <c r="R16" s="110">
        <v>82464.100000000006</v>
      </c>
      <c r="S16" s="110">
        <v>1557</v>
      </c>
      <c r="T16" s="472"/>
      <c r="U16" s="112"/>
      <c r="V16" s="112">
        <v>1557</v>
      </c>
      <c r="W16" s="112">
        <v>871</v>
      </c>
      <c r="X16" s="108" t="s">
        <v>5029</v>
      </c>
      <c r="Y16" s="112">
        <v>1789</v>
      </c>
      <c r="Z16" s="112"/>
      <c r="AA16" s="112"/>
      <c r="AB16" s="112">
        <v>428</v>
      </c>
      <c r="AC16" s="112"/>
      <c r="AD16" s="112"/>
      <c r="AE16" s="110">
        <v>356</v>
      </c>
      <c r="AF16" s="94" t="s">
        <v>16845</v>
      </c>
      <c r="AG16" s="112">
        <v>6732</v>
      </c>
      <c r="AH16" s="112">
        <v>6929</v>
      </c>
      <c r="AI16" s="245"/>
      <c r="AJ16" s="245"/>
      <c r="AK16" s="245" t="s">
        <v>12849</v>
      </c>
      <c r="AL16" s="245">
        <v>1</v>
      </c>
      <c r="AM16" s="245"/>
      <c r="AN16" s="245"/>
      <c r="AO16" s="245"/>
      <c r="AP16" s="245">
        <v>1</v>
      </c>
      <c r="AQ16" s="245">
        <v>162</v>
      </c>
      <c r="AR16" s="279" t="s">
        <v>16844</v>
      </c>
      <c r="AS16" s="279" t="s">
        <v>16843</v>
      </c>
      <c r="AT16" s="245" t="s">
        <v>16842</v>
      </c>
      <c r="AU16" s="109">
        <v>12431</v>
      </c>
      <c r="AV16" s="112">
        <v>76.73456790123457</v>
      </c>
      <c r="AW16" s="92"/>
      <c r="AX16" s="92"/>
      <c r="AY16" s="92"/>
      <c r="AZ16" s="92"/>
      <c r="BA16" s="92"/>
      <c r="BB16" s="129"/>
      <c r="BC16" s="129"/>
      <c r="BD16" s="129"/>
      <c r="BE16" s="128" t="s">
        <v>5128</v>
      </c>
      <c r="BF16" s="110"/>
      <c r="BG16" s="110"/>
      <c r="BH16" s="110"/>
      <c r="BI16" s="110"/>
      <c r="BJ16" s="110"/>
      <c r="BK16" s="129"/>
      <c r="BL16" s="129"/>
      <c r="BM16" s="128"/>
      <c r="BN16" s="128"/>
      <c r="BO16" s="245"/>
      <c r="BP16" s="245"/>
      <c r="BQ16" s="245"/>
      <c r="BR16" s="245"/>
      <c r="BS16" s="245">
        <v>1</v>
      </c>
      <c r="BT16" s="245"/>
      <c r="BU16" s="245">
        <v>6</v>
      </c>
      <c r="BV16" s="245"/>
      <c r="BW16" s="504"/>
      <c r="BX16" s="245"/>
      <c r="BY16" s="245"/>
      <c r="BZ16" s="245"/>
      <c r="CA16" s="245"/>
      <c r="CB16" s="245"/>
      <c r="CC16" s="245"/>
    </row>
    <row r="17" spans="1:81" s="187" customFormat="1" ht="16.5" customHeight="1">
      <c r="A17" s="245">
        <v>3</v>
      </c>
      <c r="B17" s="245" t="s">
        <v>41</v>
      </c>
      <c r="C17" s="245" t="s">
        <v>76</v>
      </c>
      <c r="D17" s="245" t="s">
        <v>5986</v>
      </c>
      <c r="E17" s="245" t="s">
        <v>14280</v>
      </c>
      <c r="F17" s="245" t="s">
        <v>16841</v>
      </c>
      <c r="G17" s="246" t="s">
        <v>16840</v>
      </c>
      <c r="H17" s="245" t="s">
        <v>16839</v>
      </c>
      <c r="I17" s="245" t="s">
        <v>16838</v>
      </c>
      <c r="J17" s="245" t="s">
        <v>4993</v>
      </c>
      <c r="K17" s="131" t="s">
        <v>16837</v>
      </c>
      <c r="L17" s="131" t="s">
        <v>16836</v>
      </c>
      <c r="M17" s="364" t="s">
        <v>16835</v>
      </c>
      <c r="N17" s="130" t="s">
        <v>4953</v>
      </c>
      <c r="O17" s="130"/>
      <c r="P17" s="130" t="s">
        <v>4953</v>
      </c>
      <c r="Q17" s="112">
        <v>3561</v>
      </c>
      <c r="R17" s="110">
        <v>3305</v>
      </c>
      <c r="S17" s="110">
        <v>606</v>
      </c>
      <c r="T17" s="472">
        <v>294</v>
      </c>
      <c r="U17" s="110" t="s">
        <v>5052</v>
      </c>
      <c r="V17" s="112">
        <v>312</v>
      </c>
      <c r="W17" s="112">
        <v>109</v>
      </c>
      <c r="X17" s="108" t="s">
        <v>5029</v>
      </c>
      <c r="Y17" s="112">
        <v>343</v>
      </c>
      <c r="Z17" s="112">
        <v>13</v>
      </c>
      <c r="AA17" s="112">
        <v>3078</v>
      </c>
      <c r="AB17" s="112">
        <v>74</v>
      </c>
      <c r="AC17" s="112">
        <v>10</v>
      </c>
      <c r="AD17" s="112">
        <v>9</v>
      </c>
      <c r="AE17" s="110">
        <v>26</v>
      </c>
      <c r="AF17" s="94" t="s">
        <v>16834</v>
      </c>
      <c r="AG17" s="112">
        <v>329</v>
      </c>
      <c r="AH17" s="112">
        <v>531</v>
      </c>
      <c r="AI17" s="245"/>
      <c r="AJ17" s="245"/>
      <c r="AK17" s="245" t="s">
        <v>7020</v>
      </c>
      <c r="AL17" s="245">
        <v>8</v>
      </c>
      <c r="AM17" s="245">
        <v>3</v>
      </c>
      <c r="AN17" s="245">
        <v>3</v>
      </c>
      <c r="AO17" s="245">
        <v>1</v>
      </c>
      <c r="AP17" s="245">
        <v>1</v>
      </c>
      <c r="AQ17" s="245">
        <v>295</v>
      </c>
      <c r="AR17" s="245" t="s">
        <v>4986</v>
      </c>
      <c r="AS17" s="245" t="s">
        <v>5753</v>
      </c>
      <c r="AT17" s="245" t="s">
        <v>16833</v>
      </c>
      <c r="AU17" s="109">
        <v>22845</v>
      </c>
      <c r="AV17" s="112">
        <v>77.440677966101688</v>
      </c>
      <c r="AW17" s="92">
        <v>1000</v>
      </c>
      <c r="AX17" s="92"/>
      <c r="AY17" s="92">
        <v>500</v>
      </c>
      <c r="AZ17" s="92">
        <v>500</v>
      </c>
      <c r="BA17" s="92">
        <v>1000</v>
      </c>
      <c r="BB17" s="129" t="s">
        <v>13643</v>
      </c>
      <c r="BC17" s="129">
        <v>35</v>
      </c>
      <c r="BD17" s="129" t="s">
        <v>13642</v>
      </c>
      <c r="BE17" s="128" t="s">
        <v>13641</v>
      </c>
      <c r="BF17" s="110">
        <v>1000</v>
      </c>
      <c r="BG17" s="110"/>
      <c r="BH17" s="110">
        <v>500</v>
      </c>
      <c r="BI17" s="110">
        <v>500</v>
      </c>
      <c r="BJ17" s="110">
        <v>1000</v>
      </c>
      <c r="BK17" s="129" t="s">
        <v>13643</v>
      </c>
      <c r="BL17" s="129">
        <v>35</v>
      </c>
      <c r="BM17" s="129" t="s">
        <v>13642</v>
      </c>
      <c r="BN17" s="128" t="s">
        <v>13641</v>
      </c>
      <c r="BO17" s="245"/>
      <c r="BP17" s="245"/>
      <c r="BQ17" s="245"/>
      <c r="BR17" s="245"/>
      <c r="BS17" s="245">
        <v>1</v>
      </c>
      <c r="BT17" s="245"/>
      <c r="BU17" s="245"/>
      <c r="BV17" s="245">
        <v>8</v>
      </c>
      <c r="BW17" s="504"/>
      <c r="BX17" s="245">
        <v>66</v>
      </c>
      <c r="BY17" s="340"/>
      <c r="BZ17" s="245"/>
      <c r="CA17" s="245"/>
      <c r="CB17" s="245"/>
      <c r="CC17" s="245"/>
    </row>
    <row r="18" spans="1:81" s="187" customFormat="1" ht="16.5" customHeight="1">
      <c r="A18" s="245">
        <v>4</v>
      </c>
      <c r="B18" s="245" t="s">
        <v>41</v>
      </c>
      <c r="C18" s="245" t="s">
        <v>153</v>
      </c>
      <c r="D18" s="245" t="s">
        <v>5986</v>
      </c>
      <c r="E18" s="245" t="s">
        <v>14280</v>
      </c>
      <c r="F18" s="245" t="s">
        <v>16832</v>
      </c>
      <c r="G18" s="246" t="s">
        <v>16831</v>
      </c>
      <c r="H18" s="245" t="s">
        <v>16830</v>
      </c>
      <c r="I18" s="131" t="s">
        <v>16829</v>
      </c>
      <c r="J18" s="245" t="s">
        <v>4993</v>
      </c>
      <c r="K18" s="87" t="s">
        <v>16828</v>
      </c>
      <c r="L18" s="245" t="s">
        <v>16827</v>
      </c>
      <c r="M18" s="364" t="s">
        <v>16826</v>
      </c>
      <c r="N18" s="130" t="s">
        <v>4993</v>
      </c>
      <c r="O18" s="130" t="s">
        <v>5251</v>
      </c>
      <c r="P18" s="130" t="s">
        <v>4993</v>
      </c>
      <c r="Q18" s="112">
        <v>25402</v>
      </c>
      <c r="R18" s="110">
        <v>13433</v>
      </c>
      <c r="S18" s="110">
        <v>3256</v>
      </c>
      <c r="T18" s="472">
        <v>578</v>
      </c>
      <c r="U18" s="110" t="s">
        <v>5072</v>
      </c>
      <c r="V18" s="112">
        <v>2678</v>
      </c>
      <c r="W18" s="112">
        <v>870</v>
      </c>
      <c r="X18" s="108" t="s">
        <v>5029</v>
      </c>
      <c r="Y18" s="112">
        <v>579</v>
      </c>
      <c r="Z18" s="112">
        <v>205</v>
      </c>
      <c r="AA18" s="191">
        <v>43076</v>
      </c>
      <c r="AB18" s="112">
        <v>20213</v>
      </c>
      <c r="AC18" s="112">
        <v>195</v>
      </c>
      <c r="AD18" s="112"/>
      <c r="AE18" s="110">
        <v>46</v>
      </c>
      <c r="AF18" s="192" t="s">
        <v>16825</v>
      </c>
      <c r="AG18" s="191">
        <v>5572</v>
      </c>
      <c r="AH18" s="191">
        <v>5572</v>
      </c>
      <c r="AI18" s="245"/>
      <c r="AJ18" s="245"/>
      <c r="AK18" s="245" t="s">
        <v>16824</v>
      </c>
      <c r="AL18" s="340">
        <v>50</v>
      </c>
      <c r="AM18" s="340">
        <v>11</v>
      </c>
      <c r="AN18" s="340">
        <v>31</v>
      </c>
      <c r="AO18" s="340">
        <v>6</v>
      </c>
      <c r="AP18" s="340">
        <v>2</v>
      </c>
      <c r="AQ18" s="245">
        <v>302</v>
      </c>
      <c r="AR18" s="87" t="s">
        <v>6679</v>
      </c>
      <c r="AS18" s="87" t="s">
        <v>16823</v>
      </c>
      <c r="AT18" s="87" t="s">
        <v>13789</v>
      </c>
      <c r="AU18" s="92">
        <v>685952</v>
      </c>
      <c r="AV18" s="112">
        <v>2271.364238410596</v>
      </c>
      <c r="AW18" s="109"/>
      <c r="AX18" s="92"/>
      <c r="AY18" s="92"/>
      <c r="AZ18" s="92"/>
      <c r="BA18" s="92"/>
      <c r="BB18" s="129"/>
      <c r="BC18" s="129"/>
      <c r="BD18" s="129"/>
      <c r="BE18" s="128" t="s">
        <v>5128</v>
      </c>
      <c r="BF18" s="110"/>
      <c r="BG18" s="110"/>
      <c r="BH18" s="110"/>
      <c r="BI18" s="110"/>
      <c r="BJ18" s="110"/>
      <c r="BK18" s="129"/>
      <c r="BL18" s="129"/>
      <c r="BM18" s="128"/>
      <c r="BN18" s="128" t="s">
        <v>5128</v>
      </c>
      <c r="BO18" s="245">
        <v>25</v>
      </c>
      <c r="BP18" s="245">
        <v>5</v>
      </c>
      <c r="BQ18" s="245">
        <v>20</v>
      </c>
      <c r="BR18" s="245">
        <v>7</v>
      </c>
      <c r="BS18" s="245">
        <v>38</v>
      </c>
      <c r="BT18" s="245">
        <v>51</v>
      </c>
      <c r="BU18" s="245">
        <v>45</v>
      </c>
      <c r="BV18" s="245">
        <v>24</v>
      </c>
      <c r="BW18" s="504"/>
      <c r="BX18" s="245">
        <v>89</v>
      </c>
      <c r="BY18" s="340"/>
      <c r="BZ18" s="245"/>
      <c r="CA18" s="245"/>
      <c r="CB18" s="245"/>
      <c r="CC18" s="245"/>
    </row>
    <row r="19" spans="1:81" s="187" customFormat="1" ht="16.5" customHeight="1">
      <c r="A19" s="1884">
        <v>5</v>
      </c>
      <c r="B19" s="692" t="s">
        <v>41</v>
      </c>
      <c r="C19" s="692" t="s">
        <v>419</v>
      </c>
      <c r="D19" s="692" t="s">
        <v>5986</v>
      </c>
      <c r="E19" s="245" t="s">
        <v>14280</v>
      </c>
      <c r="F19" s="245" t="s">
        <v>16822</v>
      </c>
      <c r="G19" s="246" t="s">
        <v>16821</v>
      </c>
      <c r="H19" s="245" t="s">
        <v>16820</v>
      </c>
      <c r="I19" s="245" t="s">
        <v>16819</v>
      </c>
      <c r="J19" s="245" t="s">
        <v>4993</v>
      </c>
      <c r="K19" s="131" t="s">
        <v>16818</v>
      </c>
      <c r="L19" s="131" t="s">
        <v>16817</v>
      </c>
      <c r="M19" s="87" t="s">
        <v>16816</v>
      </c>
      <c r="N19" s="130" t="s">
        <v>4953</v>
      </c>
      <c r="O19" s="130"/>
      <c r="P19" s="130" t="s">
        <v>4953</v>
      </c>
      <c r="Q19" s="191">
        <v>532</v>
      </c>
      <c r="R19" s="278">
        <v>696.06</v>
      </c>
      <c r="S19" s="110">
        <v>222</v>
      </c>
      <c r="T19" s="472">
        <v>104</v>
      </c>
      <c r="U19" s="110"/>
      <c r="V19" s="112">
        <v>118</v>
      </c>
      <c r="W19" s="112">
        <v>47</v>
      </c>
      <c r="X19" s="108" t="s">
        <v>5029</v>
      </c>
      <c r="Y19" s="112"/>
      <c r="Z19" s="112"/>
      <c r="AA19" s="112"/>
      <c r="AB19" s="112">
        <v>23</v>
      </c>
      <c r="AC19" s="112"/>
      <c r="AD19" s="112"/>
      <c r="AE19" s="110">
        <v>5</v>
      </c>
      <c r="AF19" s="1887" t="s">
        <v>16815</v>
      </c>
      <c r="AG19" s="112"/>
      <c r="AH19" s="1883">
        <v>4020</v>
      </c>
      <c r="AI19" s="245"/>
      <c r="AJ19" s="245"/>
      <c r="AK19" s="245" t="s">
        <v>5593</v>
      </c>
      <c r="AL19" s="245">
        <v>5</v>
      </c>
      <c r="AM19" s="245"/>
      <c r="AN19" s="245">
        <v>1</v>
      </c>
      <c r="AO19" s="245">
        <v>4</v>
      </c>
      <c r="AP19" s="245"/>
      <c r="AQ19" s="245">
        <v>134</v>
      </c>
      <c r="AR19" s="507" t="s">
        <v>5206</v>
      </c>
      <c r="AS19" s="507" t="s">
        <v>5206</v>
      </c>
      <c r="AT19" s="245" t="s">
        <v>8264</v>
      </c>
      <c r="AU19" s="109">
        <v>6317</v>
      </c>
      <c r="AV19" s="112">
        <v>47.14179104477612</v>
      </c>
      <c r="AW19" s="92"/>
      <c r="AX19" s="92"/>
      <c r="AY19" s="92"/>
      <c r="AZ19" s="92"/>
      <c r="BA19" s="92"/>
      <c r="BB19" s="129"/>
      <c r="BC19" s="129"/>
      <c r="BD19" s="129"/>
      <c r="BE19" s="128" t="s">
        <v>5128</v>
      </c>
      <c r="BF19" s="110"/>
      <c r="BG19" s="110"/>
      <c r="BH19" s="110"/>
      <c r="BI19" s="110"/>
      <c r="BJ19" s="110"/>
      <c r="BK19" s="129"/>
      <c r="BL19" s="129"/>
      <c r="BM19" s="128"/>
      <c r="BN19" s="128"/>
      <c r="BO19" s="1879">
        <v>6</v>
      </c>
      <c r="BP19" s="245"/>
      <c r="BQ19" s="1879">
        <v>6</v>
      </c>
      <c r="BR19" s="245"/>
      <c r="BS19" s="245"/>
      <c r="BT19" s="245"/>
      <c r="BU19" s="1879">
        <v>3</v>
      </c>
      <c r="BV19" s="1879">
        <v>3</v>
      </c>
      <c r="BW19" s="504"/>
      <c r="BX19" s="245"/>
      <c r="BY19" s="340"/>
      <c r="BZ19" s="245"/>
      <c r="CA19" s="245"/>
      <c r="CB19" s="245"/>
      <c r="CC19" s="245"/>
    </row>
    <row r="20" spans="1:81" s="187" customFormat="1" ht="16.5" customHeight="1">
      <c r="A20" s="1885"/>
      <c r="B20" s="692" t="s">
        <v>41</v>
      </c>
      <c r="C20" s="692" t="s">
        <v>419</v>
      </c>
      <c r="D20" s="692" t="s">
        <v>5986</v>
      </c>
      <c r="E20" s="245" t="s">
        <v>5989</v>
      </c>
      <c r="F20" s="245" t="s">
        <v>16814</v>
      </c>
      <c r="G20" s="246" t="s">
        <v>16813</v>
      </c>
      <c r="H20" s="245" t="s">
        <v>16812</v>
      </c>
      <c r="I20" s="245" t="s">
        <v>16811</v>
      </c>
      <c r="J20" s="245" t="s">
        <v>4953</v>
      </c>
      <c r="K20" s="131" t="s">
        <v>5429</v>
      </c>
      <c r="L20" s="131" t="s">
        <v>5429</v>
      </c>
      <c r="M20" s="87" t="s">
        <v>16810</v>
      </c>
      <c r="N20" s="130" t="s">
        <v>4953</v>
      </c>
      <c r="O20" s="130"/>
      <c r="P20" s="130" t="s">
        <v>4953</v>
      </c>
      <c r="Q20" s="112">
        <v>321</v>
      </c>
      <c r="R20" s="110">
        <v>255.36</v>
      </c>
      <c r="S20" s="110">
        <v>150</v>
      </c>
      <c r="T20" s="472"/>
      <c r="U20" s="110"/>
      <c r="V20" s="112">
        <v>150</v>
      </c>
      <c r="W20" s="112">
        <v>18</v>
      </c>
      <c r="X20" s="108" t="s">
        <v>5029</v>
      </c>
      <c r="Y20" s="112"/>
      <c r="Z20" s="112">
        <v>34.81</v>
      </c>
      <c r="AA20" s="112">
        <v>45316</v>
      </c>
      <c r="AB20" s="112">
        <v>27</v>
      </c>
      <c r="AC20" s="112"/>
      <c r="AD20" s="112"/>
      <c r="AE20" s="110"/>
      <c r="AF20" s="1888"/>
      <c r="AG20" s="112"/>
      <c r="AH20" s="1883"/>
      <c r="AI20" s="245"/>
      <c r="AJ20" s="245"/>
      <c r="AK20" s="245" t="s">
        <v>5593</v>
      </c>
      <c r="AL20" s="245">
        <v>6</v>
      </c>
      <c r="AM20" s="245"/>
      <c r="AN20" s="245">
        <v>2</v>
      </c>
      <c r="AO20" s="245">
        <v>4</v>
      </c>
      <c r="AP20" s="245"/>
      <c r="AQ20" s="245">
        <v>134</v>
      </c>
      <c r="AR20" s="507" t="s">
        <v>5206</v>
      </c>
      <c r="AS20" s="507" t="s">
        <v>5206</v>
      </c>
      <c r="AT20" s="245" t="s">
        <v>8264</v>
      </c>
      <c r="AU20" s="109">
        <v>2316</v>
      </c>
      <c r="AV20" s="112">
        <v>17.28358208955224</v>
      </c>
      <c r="AW20" s="92"/>
      <c r="AX20" s="92"/>
      <c r="AY20" s="92"/>
      <c r="AZ20" s="92"/>
      <c r="BA20" s="92"/>
      <c r="BB20" s="129"/>
      <c r="BC20" s="129"/>
      <c r="BD20" s="129"/>
      <c r="BE20" s="128" t="s">
        <v>5128</v>
      </c>
      <c r="BF20" s="110"/>
      <c r="BG20" s="110"/>
      <c r="BH20" s="110"/>
      <c r="BI20" s="110"/>
      <c r="BJ20" s="110"/>
      <c r="BK20" s="129"/>
      <c r="BL20" s="129"/>
      <c r="BM20" s="128"/>
      <c r="BN20" s="128" t="s">
        <v>5128</v>
      </c>
      <c r="BO20" s="1879"/>
      <c r="BP20" s="245"/>
      <c r="BQ20" s="1879"/>
      <c r="BR20" s="245"/>
      <c r="BS20" s="245"/>
      <c r="BT20" s="245"/>
      <c r="BU20" s="1879"/>
      <c r="BV20" s="1879"/>
      <c r="BW20" s="504"/>
      <c r="BX20" s="245"/>
      <c r="BY20" s="340"/>
      <c r="BZ20" s="245"/>
      <c r="CA20" s="245"/>
      <c r="CB20" s="245"/>
      <c r="CC20" s="245"/>
    </row>
    <row r="21" spans="1:81" s="187" customFormat="1" ht="16.5" customHeight="1">
      <c r="A21" s="1885"/>
      <c r="B21" s="692" t="s">
        <v>41</v>
      </c>
      <c r="C21" s="692" t="s">
        <v>419</v>
      </c>
      <c r="D21" s="692" t="s">
        <v>5986</v>
      </c>
      <c r="E21" s="245" t="s">
        <v>5989</v>
      </c>
      <c r="F21" s="245" t="s">
        <v>16809</v>
      </c>
      <c r="G21" s="246" t="s">
        <v>16808</v>
      </c>
      <c r="H21" s="245" t="s">
        <v>16807</v>
      </c>
      <c r="I21" s="245" t="s">
        <v>16806</v>
      </c>
      <c r="J21" s="245" t="s">
        <v>4953</v>
      </c>
      <c r="K21" s="131" t="s">
        <v>5429</v>
      </c>
      <c r="L21" s="131" t="s">
        <v>5429</v>
      </c>
      <c r="M21" s="87" t="s">
        <v>16805</v>
      </c>
      <c r="N21" s="130" t="s">
        <v>4953</v>
      </c>
      <c r="O21" s="130"/>
      <c r="P21" s="130" t="s">
        <v>4953</v>
      </c>
      <c r="Q21" s="112">
        <v>2468</v>
      </c>
      <c r="R21" s="110">
        <v>337.94</v>
      </c>
      <c r="S21" s="110">
        <v>119</v>
      </c>
      <c r="T21" s="472">
        <v>119</v>
      </c>
      <c r="U21" s="110"/>
      <c r="V21" s="112"/>
      <c r="W21" s="112"/>
      <c r="X21" s="108"/>
      <c r="Y21" s="112"/>
      <c r="Z21" s="112"/>
      <c r="AA21" s="112"/>
      <c r="AB21" s="112">
        <v>13</v>
      </c>
      <c r="AC21" s="112"/>
      <c r="AD21" s="112"/>
      <c r="AE21" s="110"/>
      <c r="AF21" s="1888"/>
      <c r="AG21" s="112"/>
      <c r="AH21" s="1883"/>
      <c r="AI21" s="245"/>
      <c r="AJ21" s="245"/>
      <c r="AK21" s="245" t="s">
        <v>6616</v>
      </c>
      <c r="AL21" s="245">
        <v>2</v>
      </c>
      <c r="AM21" s="245"/>
      <c r="AN21" s="245"/>
      <c r="AO21" s="245">
        <v>2</v>
      </c>
      <c r="AP21" s="245"/>
      <c r="AQ21" s="245">
        <v>133</v>
      </c>
      <c r="AR21" s="507" t="s">
        <v>5206</v>
      </c>
      <c r="AS21" s="507" t="s">
        <v>5206</v>
      </c>
      <c r="AT21" s="245" t="s">
        <v>8264</v>
      </c>
      <c r="AU21" s="109">
        <v>2864</v>
      </c>
      <c r="AV21" s="112">
        <v>21.533834586466167</v>
      </c>
      <c r="AW21" s="92"/>
      <c r="AX21" s="92"/>
      <c r="AY21" s="92"/>
      <c r="AZ21" s="92"/>
      <c r="BA21" s="92"/>
      <c r="BB21" s="129"/>
      <c r="BC21" s="129"/>
      <c r="BD21" s="129"/>
      <c r="BE21" s="128" t="s">
        <v>5128</v>
      </c>
      <c r="BF21" s="110"/>
      <c r="BG21" s="110"/>
      <c r="BH21" s="110"/>
      <c r="BI21" s="110"/>
      <c r="BJ21" s="110"/>
      <c r="BK21" s="129"/>
      <c r="BL21" s="129"/>
      <c r="BM21" s="128"/>
      <c r="BN21" s="128" t="s">
        <v>5128</v>
      </c>
      <c r="BO21" s="1879"/>
      <c r="BP21" s="245"/>
      <c r="BQ21" s="1879"/>
      <c r="BR21" s="245"/>
      <c r="BS21" s="245"/>
      <c r="BT21" s="245"/>
      <c r="BU21" s="1879"/>
      <c r="BV21" s="1879"/>
      <c r="BW21" s="504"/>
      <c r="BX21" s="245"/>
      <c r="BY21" s="340"/>
      <c r="BZ21" s="245"/>
      <c r="CA21" s="245"/>
      <c r="CB21" s="245"/>
      <c r="CC21" s="245"/>
    </row>
    <row r="22" spans="1:81" s="187" customFormat="1" ht="16.5" customHeight="1">
      <c r="A22" s="1886"/>
      <c r="B22" s="692" t="s">
        <v>41</v>
      </c>
      <c r="C22" s="692" t="s">
        <v>419</v>
      </c>
      <c r="D22" s="692" t="s">
        <v>5986</v>
      </c>
      <c r="E22" s="245" t="s">
        <v>5989</v>
      </c>
      <c r="F22" s="245" t="s">
        <v>16804</v>
      </c>
      <c r="G22" s="246" t="s">
        <v>16803</v>
      </c>
      <c r="H22" s="245" t="s">
        <v>16802</v>
      </c>
      <c r="I22" s="245" t="s">
        <v>16801</v>
      </c>
      <c r="J22" s="245" t="s">
        <v>4953</v>
      </c>
      <c r="K22" s="131" t="s">
        <v>5429</v>
      </c>
      <c r="L22" s="131" t="s">
        <v>5429</v>
      </c>
      <c r="M22" s="87" t="s">
        <v>16800</v>
      </c>
      <c r="N22" s="130" t="s">
        <v>4953</v>
      </c>
      <c r="O22" s="130"/>
      <c r="P22" s="130" t="s">
        <v>4953</v>
      </c>
      <c r="Q22" s="112">
        <v>131.19999999999999</v>
      </c>
      <c r="R22" s="110">
        <v>204.76</v>
      </c>
      <c r="S22" s="110">
        <v>135</v>
      </c>
      <c r="T22" s="472"/>
      <c r="U22" s="110"/>
      <c r="V22" s="112">
        <v>135</v>
      </c>
      <c r="W22" s="112"/>
      <c r="X22" s="108"/>
      <c r="Y22" s="112"/>
      <c r="Z22" s="112"/>
      <c r="AA22" s="112"/>
      <c r="AB22" s="112">
        <v>15</v>
      </c>
      <c r="AC22" s="112"/>
      <c r="AD22" s="112"/>
      <c r="AE22" s="110"/>
      <c r="AF22" s="1853"/>
      <c r="AG22" s="112"/>
      <c r="AH22" s="1883"/>
      <c r="AI22" s="245"/>
      <c r="AJ22" s="245"/>
      <c r="AK22" s="245" t="s">
        <v>5593</v>
      </c>
      <c r="AL22" s="245">
        <v>4</v>
      </c>
      <c r="AM22" s="245"/>
      <c r="AN22" s="245">
        <v>2</v>
      </c>
      <c r="AO22" s="245">
        <v>2</v>
      </c>
      <c r="AP22" s="245"/>
      <c r="AQ22" s="245">
        <v>147</v>
      </c>
      <c r="AR22" s="507" t="s">
        <v>5206</v>
      </c>
      <c r="AS22" s="507" t="s">
        <v>5206</v>
      </c>
      <c r="AT22" s="245" t="s">
        <v>8264</v>
      </c>
      <c r="AU22" s="109">
        <v>3412</v>
      </c>
      <c r="AV22" s="112">
        <v>23.210884353741495</v>
      </c>
      <c r="AW22" s="92"/>
      <c r="AX22" s="92"/>
      <c r="AY22" s="92"/>
      <c r="AZ22" s="92"/>
      <c r="BA22" s="92"/>
      <c r="BB22" s="129"/>
      <c r="BC22" s="129"/>
      <c r="BD22" s="129"/>
      <c r="BE22" s="128" t="s">
        <v>5128</v>
      </c>
      <c r="BF22" s="110"/>
      <c r="BG22" s="110"/>
      <c r="BH22" s="110"/>
      <c r="BI22" s="110"/>
      <c r="BJ22" s="110"/>
      <c r="BK22" s="129"/>
      <c r="BL22" s="129"/>
      <c r="BM22" s="128"/>
      <c r="BN22" s="128" t="s">
        <v>5128</v>
      </c>
      <c r="BO22" s="1879"/>
      <c r="BP22" s="245"/>
      <c r="BQ22" s="1879"/>
      <c r="BR22" s="245"/>
      <c r="BS22" s="245"/>
      <c r="BT22" s="245"/>
      <c r="BU22" s="1879"/>
      <c r="BV22" s="1879"/>
      <c r="BW22" s="504"/>
      <c r="BX22" s="245"/>
      <c r="BY22" s="340"/>
      <c r="BZ22" s="245"/>
      <c r="CA22" s="245"/>
      <c r="CB22" s="245"/>
      <c r="CC22" s="245"/>
    </row>
    <row r="23" spans="1:81" s="189" customFormat="1" ht="16.5" customHeight="1">
      <c r="A23" s="391">
        <v>6</v>
      </c>
      <c r="B23" s="403" t="s">
        <v>41</v>
      </c>
      <c r="C23" s="403" t="s">
        <v>130</v>
      </c>
      <c r="D23" s="403" t="s">
        <v>5986</v>
      </c>
      <c r="E23" s="403" t="s">
        <v>14280</v>
      </c>
      <c r="F23" s="403" t="s">
        <v>16799</v>
      </c>
      <c r="G23" s="424" t="s">
        <v>16798</v>
      </c>
      <c r="H23" s="245" t="s">
        <v>16797</v>
      </c>
      <c r="I23" s="245" t="s">
        <v>16796</v>
      </c>
      <c r="J23" s="340" t="s">
        <v>4993</v>
      </c>
      <c r="K23" s="286" t="s">
        <v>16796</v>
      </c>
      <c r="L23" s="286" t="s">
        <v>16795</v>
      </c>
      <c r="M23" s="425" t="s">
        <v>16794</v>
      </c>
      <c r="N23" s="130" t="s">
        <v>4953</v>
      </c>
      <c r="O23" s="403"/>
      <c r="P23" s="130" t="s">
        <v>4953</v>
      </c>
      <c r="Q23" s="278">
        <v>540.20000000000005</v>
      </c>
      <c r="R23" s="278">
        <v>162</v>
      </c>
      <c r="S23" s="110">
        <v>83</v>
      </c>
      <c r="T23" s="475">
        <v>83</v>
      </c>
      <c r="U23" s="110" t="s">
        <v>5072</v>
      </c>
      <c r="V23" s="110"/>
      <c r="W23" s="110">
        <v>3</v>
      </c>
      <c r="X23" s="281" t="s">
        <v>5029</v>
      </c>
      <c r="Y23" s="278"/>
      <c r="Z23" s="278"/>
      <c r="AA23" s="278"/>
      <c r="AB23" s="278">
        <v>3</v>
      </c>
      <c r="AC23" s="278"/>
      <c r="AD23" s="278"/>
      <c r="AE23" s="278"/>
      <c r="AF23" s="192" t="s">
        <v>16793</v>
      </c>
      <c r="AG23" s="278">
        <v>153</v>
      </c>
      <c r="AH23" s="278">
        <v>239</v>
      </c>
      <c r="AI23" s="192"/>
      <c r="AJ23" s="192"/>
      <c r="AK23" s="340" t="s">
        <v>4987</v>
      </c>
      <c r="AL23" s="340">
        <v>2</v>
      </c>
      <c r="AM23" s="340"/>
      <c r="AN23" s="340">
        <v>2</v>
      </c>
      <c r="AO23" s="340"/>
      <c r="AP23" s="192"/>
      <c r="AQ23" s="245">
        <v>310</v>
      </c>
      <c r="AR23" s="245" t="s">
        <v>4986</v>
      </c>
      <c r="AS23" s="245" t="s">
        <v>4986</v>
      </c>
      <c r="AT23" s="245" t="s">
        <v>16792</v>
      </c>
      <c r="AU23" s="109">
        <v>20099</v>
      </c>
      <c r="AV23" s="112">
        <v>64.835483870967735</v>
      </c>
      <c r="AW23" s="277"/>
      <c r="AX23" s="277"/>
      <c r="AY23" s="277"/>
      <c r="AZ23" s="277"/>
      <c r="BA23" s="277"/>
      <c r="BB23" s="402"/>
      <c r="BC23" s="402"/>
      <c r="BD23" s="403"/>
      <c r="BE23" s="340" t="s">
        <v>5128</v>
      </c>
      <c r="BF23" s="191"/>
      <c r="BG23" s="191"/>
      <c r="BH23" s="191"/>
      <c r="BI23" s="191"/>
      <c r="BJ23" s="191"/>
      <c r="BK23" s="402"/>
      <c r="BL23" s="402"/>
      <c r="BM23" s="403"/>
      <c r="BN23" s="403"/>
      <c r="BO23" s="245"/>
      <c r="BP23" s="245"/>
      <c r="BQ23" s="245"/>
      <c r="BR23" s="245"/>
      <c r="BS23" s="245">
        <v>2</v>
      </c>
      <c r="BT23" s="245"/>
      <c r="BU23" s="245"/>
      <c r="BV23" s="245">
        <v>5</v>
      </c>
      <c r="BW23" s="504"/>
      <c r="BX23" s="245"/>
      <c r="BY23" s="403"/>
      <c r="BZ23" s="403"/>
      <c r="CA23" s="403"/>
      <c r="CB23" s="403"/>
      <c r="CC23" s="403"/>
    </row>
    <row r="24" spans="1:81" s="187" customFormat="1" ht="16.5" customHeight="1">
      <c r="A24" s="245">
        <v>7</v>
      </c>
      <c r="B24" s="245" t="s">
        <v>41</v>
      </c>
      <c r="C24" s="245" t="s">
        <v>130</v>
      </c>
      <c r="D24" s="245" t="s">
        <v>5986</v>
      </c>
      <c r="E24" s="279" t="s">
        <v>14280</v>
      </c>
      <c r="F24" s="245" t="s">
        <v>16791</v>
      </c>
      <c r="G24" s="246" t="s">
        <v>16790</v>
      </c>
      <c r="H24" s="245" t="s">
        <v>16789</v>
      </c>
      <c r="I24" s="245" t="s">
        <v>15544</v>
      </c>
      <c r="J24" s="245" t="s">
        <v>4993</v>
      </c>
      <c r="K24" s="131" t="s">
        <v>16788</v>
      </c>
      <c r="L24" s="131" t="s">
        <v>16787</v>
      </c>
      <c r="M24" s="364" t="s">
        <v>16786</v>
      </c>
      <c r="N24" s="130" t="s">
        <v>4953</v>
      </c>
      <c r="O24" s="130"/>
      <c r="P24" s="130" t="s">
        <v>4953</v>
      </c>
      <c r="Q24" s="112">
        <v>957</v>
      </c>
      <c r="R24" s="110">
        <v>351</v>
      </c>
      <c r="S24" s="110">
        <v>191</v>
      </c>
      <c r="T24" s="472"/>
      <c r="U24" s="110"/>
      <c r="V24" s="112">
        <v>191</v>
      </c>
      <c r="W24" s="112">
        <v>97</v>
      </c>
      <c r="X24" s="108" t="s">
        <v>5029</v>
      </c>
      <c r="Y24" s="112"/>
      <c r="Z24" s="112"/>
      <c r="AA24" s="112"/>
      <c r="AB24" s="112">
        <v>12</v>
      </c>
      <c r="AC24" s="112">
        <v>2</v>
      </c>
      <c r="AD24" s="112"/>
      <c r="AE24" s="110"/>
      <c r="AF24" s="94" t="s">
        <v>16785</v>
      </c>
      <c r="AG24" s="112">
        <v>997</v>
      </c>
      <c r="AH24" s="112">
        <v>997</v>
      </c>
      <c r="AI24" s="245"/>
      <c r="AJ24" s="245"/>
      <c r="AK24" s="245" t="s">
        <v>4987</v>
      </c>
      <c r="AL24" s="245">
        <v>2</v>
      </c>
      <c r="AM24" s="245"/>
      <c r="AN24" s="245"/>
      <c r="AO24" s="245">
        <v>2</v>
      </c>
      <c r="AP24" s="245"/>
      <c r="AQ24" s="245">
        <v>177</v>
      </c>
      <c r="AR24" s="245" t="s">
        <v>4986</v>
      </c>
      <c r="AS24" s="245" t="s">
        <v>4986</v>
      </c>
      <c r="AT24" s="245" t="s">
        <v>16784</v>
      </c>
      <c r="AU24" s="109">
        <v>13144</v>
      </c>
      <c r="AV24" s="112">
        <v>74.259887005649716</v>
      </c>
      <c r="AW24" s="92"/>
      <c r="AX24" s="92"/>
      <c r="AY24" s="92"/>
      <c r="AZ24" s="92"/>
      <c r="BA24" s="92"/>
      <c r="BB24" s="129"/>
      <c r="BC24" s="129"/>
      <c r="BD24" s="129"/>
      <c r="BE24" s="128"/>
      <c r="BF24" s="110">
        <v>3000</v>
      </c>
      <c r="BG24" s="92" t="s">
        <v>5251</v>
      </c>
      <c r="BH24" s="110">
        <v>1200</v>
      </c>
      <c r="BI24" s="110">
        <v>1800</v>
      </c>
      <c r="BJ24" s="110" t="s">
        <v>16783</v>
      </c>
      <c r="BK24" s="129" t="s">
        <v>16782</v>
      </c>
      <c r="BL24" s="129">
        <v>50</v>
      </c>
      <c r="BM24" s="128" t="s">
        <v>16781</v>
      </c>
      <c r="BN24" s="128" t="s">
        <v>16780</v>
      </c>
      <c r="BO24" s="245"/>
      <c r="BP24" s="245"/>
      <c r="BQ24" s="245"/>
      <c r="BR24" s="245">
        <v>1</v>
      </c>
      <c r="BS24" s="245">
        <v>3</v>
      </c>
      <c r="BT24" s="245"/>
      <c r="BU24" s="245"/>
      <c r="BV24" s="245">
        <v>3</v>
      </c>
      <c r="BW24" s="504"/>
      <c r="BX24" s="245">
        <v>127</v>
      </c>
      <c r="BY24" s="340"/>
      <c r="BZ24" s="245"/>
      <c r="CA24" s="245"/>
      <c r="CB24" s="245"/>
      <c r="CC24" s="245"/>
    </row>
    <row r="25" spans="1:81" s="60" customFormat="1" ht="16.5" customHeight="1">
      <c r="A25" s="423"/>
      <c r="B25" s="422" t="s">
        <v>13640</v>
      </c>
      <c r="C25" s="421"/>
      <c r="D25" s="421">
        <v>6</v>
      </c>
      <c r="E25" s="420"/>
      <c r="F25" s="420"/>
      <c r="G25" s="419"/>
      <c r="H25" s="418"/>
      <c r="I25" s="417"/>
      <c r="J25" s="417"/>
      <c r="K25" s="415"/>
      <c r="L25" s="415"/>
      <c r="M25" s="415"/>
      <c r="N25" s="415"/>
      <c r="O25" s="415"/>
      <c r="P25" s="415"/>
      <c r="Q25" s="680"/>
      <c r="R25" s="413"/>
      <c r="S25" s="413"/>
      <c r="T25" s="683"/>
      <c r="U25" s="680"/>
      <c r="V25" s="680"/>
      <c r="W25" s="680"/>
      <c r="X25" s="416"/>
      <c r="Y25" s="680"/>
      <c r="Z25" s="680"/>
      <c r="AA25" s="680"/>
      <c r="AB25" s="680"/>
      <c r="AC25" s="680"/>
      <c r="AD25" s="680"/>
      <c r="AE25" s="413"/>
      <c r="AF25" s="415"/>
      <c r="AG25" s="680"/>
      <c r="AH25" s="680"/>
      <c r="AI25" s="682"/>
      <c r="AJ25" s="682"/>
      <c r="AK25" s="414"/>
      <c r="AL25" s="414"/>
      <c r="AM25" s="414"/>
      <c r="AN25" s="682"/>
      <c r="AO25" s="682"/>
      <c r="AP25" s="682"/>
      <c r="AQ25" s="681"/>
      <c r="AR25" s="410"/>
      <c r="AS25" s="410"/>
      <c r="AT25" s="410"/>
      <c r="AU25" s="680"/>
      <c r="AV25" s="680"/>
      <c r="AW25" s="679"/>
      <c r="AX25" s="679"/>
      <c r="AY25" s="679"/>
      <c r="AZ25" s="679"/>
      <c r="BA25" s="679"/>
      <c r="BB25" s="412"/>
      <c r="BC25" s="412"/>
      <c r="BD25" s="412"/>
      <c r="BE25" s="412"/>
      <c r="BF25" s="678"/>
      <c r="BG25" s="678"/>
      <c r="BH25" s="678"/>
      <c r="BI25" s="678"/>
      <c r="BJ25" s="678"/>
      <c r="BK25" s="412"/>
      <c r="BL25" s="412"/>
      <c r="BM25" s="412"/>
      <c r="BN25" s="412"/>
      <c r="BO25" s="410"/>
      <c r="BP25" s="410"/>
      <c r="BQ25" s="410"/>
      <c r="BR25" s="410"/>
      <c r="BS25" s="410"/>
      <c r="BT25" s="410"/>
      <c r="BU25" s="410"/>
      <c r="BV25" s="410"/>
      <c r="BW25" s="677"/>
      <c r="BX25" s="410"/>
      <c r="BY25" s="410"/>
      <c r="BZ25" s="410"/>
      <c r="CA25" s="410"/>
      <c r="CB25" s="410"/>
      <c r="CC25" s="410"/>
    </row>
    <row r="26" spans="1:81" s="187" customFormat="1" ht="16.5" customHeight="1">
      <c r="A26" s="391">
        <v>8</v>
      </c>
      <c r="B26" s="245" t="s">
        <v>41</v>
      </c>
      <c r="C26" s="245" t="s">
        <v>48</v>
      </c>
      <c r="D26" s="245" t="s">
        <v>140</v>
      </c>
      <c r="E26" s="245" t="s">
        <v>14280</v>
      </c>
      <c r="F26" s="245" t="s">
        <v>16779</v>
      </c>
      <c r="G26" s="246" t="s">
        <v>16778</v>
      </c>
      <c r="H26" s="87" t="s">
        <v>16777</v>
      </c>
      <c r="I26" s="245" t="s">
        <v>16776</v>
      </c>
      <c r="J26" s="245" t="s">
        <v>4993</v>
      </c>
      <c r="K26" s="131" t="s">
        <v>16776</v>
      </c>
      <c r="L26" s="87" t="s">
        <v>16775</v>
      </c>
      <c r="M26" s="364" t="s">
        <v>16774</v>
      </c>
      <c r="N26" s="87" t="s">
        <v>4993</v>
      </c>
      <c r="O26" s="129">
        <v>3000</v>
      </c>
      <c r="P26" s="130" t="s">
        <v>4953</v>
      </c>
      <c r="Q26" s="112">
        <v>10592</v>
      </c>
      <c r="R26" s="110">
        <v>2112</v>
      </c>
      <c r="S26" s="110">
        <v>2122</v>
      </c>
      <c r="T26" s="472">
        <v>2122</v>
      </c>
      <c r="U26" s="210" t="s">
        <v>5072</v>
      </c>
      <c r="V26" s="91"/>
      <c r="W26" s="191">
        <v>59</v>
      </c>
      <c r="X26" s="89" t="s">
        <v>4915</v>
      </c>
      <c r="Y26" s="91"/>
      <c r="Z26" s="91"/>
      <c r="AA26" s="91"/>
      <c r="AB26" s="91"/>
      <c r="AC26" s="91"/>
      <c r="AD26" s="91"/>
      <c r="AE26" s="210"/>
      <c r="AF26" s="94" t="s">
        <v>16773</v>
      </c>
      <c r="AG26" s="91"/>
      <c r="AH26" s="91"/>
      <c r="AI26" s="94"/>
      <c r="AJ26" s="94"/>
      <c r="AK26" s="245"/>
      <c r="AL26" s="245"/>
      <c r="AM26" s="245"/>
      <c r="AN26" s="245"/>
      <c r="AO26" s="245"/>
      <c r="AP26" s="245"/>
      <c r="AQ26" s="245">
        <v>365</v>
      </c>
      <c r="AR26" s="245" t="s">
        <v>5117</v>
      </c>
      <c r="AS26" s="245" t="s">
        <v>5117</v>
      </c>
      <c r="AT26" s="245" t="s">
        <v>4965</v>
      </c>
      <c r="AU26" s="90"/>
      <c r="AV26" s="112"/>
      <c r="AW26" s="92">
        <v>15000</v>
      </c>
      <c r="AX26" s="92">
        <v>11000</v>
      </c>
      <c r="AY26" s="92">
        <v>11000</v>
      </c>
      <c r="AZ26" s="92">
        <v>15000</v>
      </c>
      <c r="BA26" s="92">
        <v>15000</v>
      </c>
      <c r="BB26" s="129">
        <v>30</v>
      </c>
      <c r="BC26" s="129"/>
      <c r="BD26" s="87"/>
      <c r="BE26" s="128" t="s">
        <v>13102</v>
      </c>
      <c r="BF26" s="91"/>
      <c r="BG26" s="91"/>
      <c r="BH26" s="91"/>
      <c r="BI26" s="91"/>
      <c r="BJ26" s="91"/>
      <c r="BK26" s="129"/>
      <c r="BL26" s="129"/>
      <c r="BM26" s="87"/>
      <c r="BN26" s="87"/>
      <c r="BO26" s="245"/>
      <c r="BP26" s="87"/>
      <c r="BQ26" s="87"/>
      <c r="BR26" s="87"/>
      <c r="BS26" s="87"/>
      <c r="BT26" s="87"/>
      <c r="BU26" s="87"/>
      <c r="BV26" s="87"/>
      <c r="BW26" s="267"/>
      <c r="BX26" s="87"/>
      <c r="BY26" s="340"/>
      <c r="BZ26" s="87"/>
      <c r="CA26" s="87">
        <v>27</v>
      </c>
      <c r="CB26" s="87"/>
      <c r="CC26" s="87"/>
    </row>
    <row r="27" spans="1:81" s="187" customFormat="1" ht="16.5" customHeight="1">
      <c r="A27" s="429">
        <v>9</v>
      </c>
      <c r="B27" s="340" t="s">
        <v>41</v>
      </c>
      <c r="C27" s="340" t="s">
        <v>130</v>
      </c>
      <c r="D27" s="340" t="s">
        <v>140</v>
      </c>
      <c r="E27" s="276" t="s">
        <v>14280</v>
      </c>
      <c r="F27" s="340" t="s">
        <v>16772</v>
      </c>
      <c r="G27" s="424" t="s">
        <v>16771</v>
      </c>
      <c r="H27" s="340" t="s">
        <v>16770</v>
      </c>
      <c r="I27" s="131" t="s">
        <v>16769</v>
      </c>
      <c r="J27" s="245" t="s">
        <v>4993</v>
      </c>
      <c r="K27" s="87">
        <v>2016</v>
      </c>
      <c r="L27" s="691" t="s">
        <v>16768</v>
      </c>
      <c r="M27" s="403" t="s">
        <v>16767</v>
      </c>
      <c r="N27" s="130" t="s">
        <v>4953</v>
      </c>
      <c r="O27" s="284"/>
      <c r="P27" s="284" t="s">
        <v>4993</v>
      </c>
      <c r="Q27" s="191">
        <v>3180.22</v>
      </c>
      <c r="R27" s="110">
        <v>121</v>
      </c>
      <c r="S27" s="278">
        <v>121</v>
      </c>
      <c r="T27" s="684"/>
      <c r="U27" s="278"/>
      <c r="V27" s="191">
        <v>121</v>
      </c>
      <c r="W27" s="191">
        <v>60</v>
      </c>
      <c r="X27" s="281" t="s">
        <v>4915</v>
      </c>
      <c r="Y27" s="191"/>
      <c r="Z27" s="191"/>
      <c r="AA27" s="191"/>
      <c r="AB27" s="191">
        <v>29</v>
      </c>
      <c r="AC27" s="191"/>
      <c r="AD27" s="191"/>
      <c r="AE27" s="278">
        <v>33</v>
      </c>
      <c r="AF27" s="192" t="s">
        <v>16766</v>
      </c>
      <c r="AG27" s="191">
        <v>173</v>
      </c>
      <c r="AH27" s="191">
        <v>188</v>
      </c>
      <c r="AI27" s="340"/>
      <c r="AJ27" s="340"/>
      <c r="AK27" s="340"/>
      <c r="AL27" s="340"/>
      <c r="AM27" s="340"/>
      <c r="AN27" s="340"/>
      <c r="AO27" s="340"/>
      <c r="AP27" s="340"/>
      <c r="AQ27" s="340">
        <v>23</v>
      </c>
      <c r="AR27" s="245" t="s">
        <v>14166</v>
      </c>
      <c r="AS27" s="245" t="s">
        <v>14166</v>
      </c>
      <c r="AT27" s="340" t="s">
        <v>14697</v>
      </c>
      <c r="AU27" s="277"/>
      <c r="AV27" s="191"/>
      <c r="AW27" s="536"/>
      <c r="AX27" s="536"/>
      <c r="AY27" s="536"/>
      <c r="AZ27" s="536"/>
      <c r="BA27" s="536"/>
      <c r="BB27" s="402"/>
      <c r="BC27" s="402"/>
      <c r="BD27" s="402"/>
      <c r="BE27" s="401" t="s">
        <v>5128</v>
      </c>
      <c r="BF27" s="278"/>
      <c r="BG27" s="278"/>
      <c r="BH27" s="278"/>
      <c r="BI27" s="278"/>
      <c r="BJ27" s="278"/>
      <c r="BK27" s="402"/>
      <c r="BL27" s="402"/>
      <c r="BM27" s="401"/>
      <c r="BN27" s="401" t="s">
        <v>5128</v>
      </c>
      <c r="BO27" s="340"/>
      <c r="BP27" s="340"/>
      <c r="BQ27" s="340"/>
      <c r="BR27" s="340"/>
      <c r="BS27" s="245"/>
      <c r="BT27" s="245"/>
      <c r="BU27" s="340"/>
      <c r="BV27" s="340"/>
      <c r="BW27" s="602"/>
      <c r="BX27" s="340"/>
      <c r="BY27" s="403">
        <v>1</v>
      </c>
      <c r="BZ27" s="403"/>
      <c r="CA27" s="403"/>
      <c r="CB27" s="402"/>
      <c r="CC27" s="402"/>
    </row>
    <row r="28" spans="1:81" s="187" customFormat="1" ht="16.5" customHeight="1">
      <c r="A28" s="391">
        <v>10</v>
      </c>
      <c r="B28" s="245" t="s">
        <v>41</v>
      </c>
      <c r="C28" s="245" t="s">
        <v>61</v>
      </c>
      <c r="D28" s="245" t="s">
        <v>140</v>
      </c>
      <c r="E28" s="245" t="s">
        <v>14280</v>
      </c>
      <c r="F28" s="245" t="s">
        <v>16765</v>
      </c>
      <c r="G28" s="246" t="s">
        <v>16764</v>
      </c>
      <c r="H28" s="245" t="s">
        <v>16763</v>
      </c>
      <c r="I28" s="245" t="s">
        <v>10696</v>
      </c>
      <c r="J28" s="245" t="s">
        <v>4993</v>
      </c>
      <c r="K28" s="131" t="s">
        <v>16762</v>
      </c>
      <c r="L28" s="131" t="s">
        <v>16761</v>
      </c>
      <c r="M28" s="87" t="s">
        <v>16760</v>
      </c>
      <c r="N28" s="130" t="s">
        <v>4993</v>
      </c>
      <c r="O28" s="129">
        <v>3000</v>
      </c>
      <c r="P28" s="130" t="s">
        <v>4953</v>
      </c>
      <c r="Q28" s="112">
        <v>1534</v>
      </c>
      <c r="R28" s="110">
        <v>4967.75</v>
      </c>
      <c r="S28" s="110">
        <v>3734</v>
      </c>
      <c r="T28" s="472"/>
      <c r="U28" s="110"/>
      <c r="V28" s="112">
        <v>3734</v>
      </c>
      <c r="W28" s="112">
        <v>210</v>
      </c>
      <c r="X28" s="108" t="s">
        <v>5029</v>
      </c>
      <c r="Y28" s="112">
        <v>150</v>
      </c>
      <c r="Z28" s="112"/>
      <c r="AA28" s="112"/>
      <c r="AB28" s="112">
        <v>120</v>
      </c>
      <c r="AC28" s="112">
        <v>210</v>
      </c>
      <c r="AD28" s="112"/>
      <c r="AE28" s="110">
        <v>51</v>
      </c>
      <c r="AF28" s="94" t="s">
        <v>16759</v>
      </c>
      <c r="AG28" s="112"/>
      <c r="AH28" s="112">
        <v>1760</v>
      </c>
      <c r="AI28" s="245"/>
      <c r="AJ28" s="245"/>
      <c r="AK28" s="245" t="s">
        <v>5650</v>
      </c>
      <c r="AL28" s="245">
        <v>6</v>
      </c>
      <c r="AM28" s="245">
        <v>1</v>
      </c>
      <c r="AN28" s="245">
        <v>1</v>
      </c>
      <c r="AO28" s="245">
        <v>4</v>
      </c>
      <c r="AP28" s="245"/>
      <c r="AQ28" s="245">
        <v>270</v>
      </c>
      <c r="AR28" s="245" t="s">
        <v>8141</v>
      </c>
      <c r="AS28" s="245" t="s">
        <v>8141</v>
      </c>
      <c r="AT28" s="245" t="s">
        <v>5129</v>
      </c>
      <c r="AU28" s="109">
        <v>83000</v>
      </c>
      <c r="AV28" s="112">
        <v>307.40740740740739</v>
      </c>
      <c r="AW28" s="92"/>
      <c r="AX28" s="92"/>
      <c r="AY28" s="92"/>
      <c r="AZ28" s="92"/>
      <c r="BA28" s="92"/>
      <c r="BB28" s="129"/>
      <c r="BC28" s="129"/>
      <c r="BD28" s="129"/>
      <c r="BE28" s="128" t="s">
        <v>8448</v>
      </c>
      <c r="BF28" s="110">
        <v>12000</v>
      </c>
      <c r="BG28" s="110">
        <v>8000</v>
      </c>
      <c r="BH28" s="110">
        <v>8000</v>
      </c>
      <c r="BI28" s="110">
        <v>10000</v>
      </c>
      <c r="BJ28" s="110">
        <v>12000</v>
      </c>
      <c r="BK28" s="129">
        <v>20</v>
      </c>
      <c r="BL28" s="129"/>
      <c r="BM28" s="129" t="s">
        <v>8448</v>
      </c>
      <c r="BN28" s="128" t="s">
        <v>8448</v>
      </c>
      <c r="BO28" s="245"/>
      <c r="BP28" s="245"/>
      <c r="BQ28" s="245"/>
      <c r="BR28" s="245"/>
      <c r="BS28" s="245"/>
      <c r="BT28" s="245"/>
      <c r="BU28" s="245"/>
      <c r="BV28" s="245"/>
      <c r="BW28" s="504"/>
      <c r="BX28" s="245"/>
      <c r="BY28" s="340">
        <v>5</v>
      </c>
      <c r="BZ28" s="245">
        <v>3</v>
      </c>
      <c r="CA28" s="245">
        <v>2</v>
      </c>
      <c r="CB28" s="245">
        <v>4</v>
      </c>
      <c r="CC28" s="245"/>
    </row>
    <row r="29" spans="1:81" s="187" customFormat="1" ht="16.5" customHeight="1">
      <c r="A29" s="391">
        <v>11</v>
      </c>
      <c r="B29" s="245" t="s">
        <v>41</v>
      </c>
      <c r="C29" s="245" t="s">
        <v>130</v>
      </c>
      <c r="D29" s="245" t="s">
        <v>140</v>
      </c>
      <c r="E29" s="279" t="s">
        <v>14280</v>
      </c>
      <c r="F29" s="245" t="s">
        <v>16758</v>
      </c>
      <c r="G29" s="246" t="s">
        <v>16757</v>
      </c>
      <c r="H29" s="245" t="s">
        <v>16756</v>
      </c>
      <c r="I29" s="245" t="s">
        <v>9070</v>
      </c>
      <c r="J29" s="245" t="s">
        <v>4993</v>
      </c>
      <c r="K29" s="245" t="s">
        <v>16755</v>
      </c>
      <c r="L29" s="245" t="s">
        <v>16754</v>
      </c>
      <c r="M29" s="364" t="s">
        <v>16753</v>
      </c>
      <c r="N29" s="130" t="s">
        <v>4953</v>
      </c>
      <c r="O29" s="245"/>
      <c r="P29" s="130" t="s">
        <v>4953</v>
      </c>
      <c r="Q29" s="112">
        <v>604</v>
      </c>
      <c r="R29" s="110">
        <v>1926</v>
      </c>
      <c r="S29" s="110">
        <v>738</v>
      </c>
      <c r="T29" s="472"/>
      <c r="U29" s="112"/>
      <c r="V29" s="112">
        <v>738</v>
      </c>
      <c r="W29" s="112">
        <v>510</v>
      </c>
      <c r="X29" s="117" t="s">
        <v>5029</v>
      </c>
      <c r="Y29" s="112">
        <v>100</v>
      </c>
      <c r="Z29" s="112">
        <v>49</v>
      </c>
      <c r="AA29" s="112">
        <v>5000</v>
      </c>
      <c r="AB29" s="112">
        <v>149</v>
      </c>
      <c r="AC29" s="112"/>
      <c r="AD29" s="112"/>
      <c r="AE29" s="110">
        <v>8</v>
      </c>
      <c r="AF29" s="505" t="s">
        <v>16752</v>
      </c>
      <c r="AG29" s="112">
        <v>100</v>
      </c>
      <c r="AH29" s="112">
        <v>100</v>
      </c>
      <c r="AI29" s="505" t="s">
        <v>16751</v>
      </c>
      <c r="AJ29" s="505" t="s">
        <v>16750</v>
      </c>
      <c r="AK29" s="245" t="s">
        <v>7654</v>
      </c>
      <c r="AL29" s="245">
        <v>6</v>
      </c>
      <c r="AM29" s="505">
        <v>6</v>
      </c>
      <c r="AN29" s="505"/>
      <c r="AO29" s="505"/>
      <c r="AP29" s="505"/>
      <c r="AQ29" s="245">
        <v>134</v>
      </c>
      <c r="AR29" s="245" t="s">
        <v>4986</v>
      </c>
      <c r="AS29" s="245" t="s">
        <v>6388</v>
      </c>
      <c r="AT29" s="245" t="s">
        <v>16749</v>
      </c>
      <c r="AU29" s="92">
        <v>4059</v>
      </c>
      <c r="AV29" s="112">
        <v>30.291044776119403</v>
      </c>
      <c r="AW29" s="92"/>
      <c r="AX29" s="92"/>
      <c r="AY29" s="92"/>
      <c r="AZ29" s="92"/>
      <c r="BA29" s="92"/>
      <c r="BB29" s="129"/>
      <c r="BC29" s="129"/>
      <c r="BD29" s="245"/>
      <c r="BE29" s="245" t="s">
        <v>5128</v>
      </c>
      <c r="BF29" s="110"/>
      <c r="BG29" s="110"/>
      <c r="BH29" s="110"/>
      <c r="BI29" s="110"/>
      <c r="BJ29" s="110"/>
      <c r="BK29" s="129"/>
      <c r="BL29" s="129"/>
      <c r="BM29" s="245"/>
      <c r="BN29" s="245" t="s">
        <v>5128</v>
      </c>
      <c r="BO29" s="245"/>
      <c r="BP29" s="245"/>
      <c r="BQ29" s="245"/>
      <c r="BR29" s="245"/>
      <c r="BS29" s="245"/>
      <c r="BT29" s="245"/>
      <c r="BU29" s="245"/>
      <c r="BV29" s="245"/>
      <c r="BW29" s="504"/>
      <c r="BX29" s="245"/>
      <c r="BY29" s="245">
        <v>6</v>
      </c>
      <c r="BZ29" s="245"/>
      <c r="CA29" s="245">
        <v>1</v>
      </c>
      <c r="CB29" s="245"/>
      <c r="CC29" s="245"/>
    </row>
    <row r="30" spans="1:81" s="187" customFormat="1" ht="16.5" customHeight="1">
      <c r="A30" s="245">
        <v>12</v>
      </c>
      <c r="B30" s="403" t="s">
        <v>41</v>
      </c>
      <c r="C30" s="403" t="s">
        <v>130</v>
      </c>
      <c r="D30" s="403" t="s">
        <v>140</v>
      </c>
      <c r="E30" s="279" t="s">
        <v>14280</v>
      </c>
      <c r="F30" s="403" t="s">
        <v>16748</v>
      </c>
      <c r="G30" s="426" t="s">
        <v>16747</v>
      </c>
      <c r="H30" s="403" t="s">
        <v>16746</v>
      </c>
      <c r="I30" s="403" t="s">
        <v>6554</v>
      </c>
      <c r="J30" s="340" t="s">
        <v>4993</v>
      </c>
      <c r="K30" s="403" t="s">
        <v>6554</v>
      </c>
      <c r="L30" s="403" t="s">
        <v>16745</v>
      </c>
      <c r="M30" s="403" t="s">
        <v>16744</v>
      </c>
      <c r="N30" s="130" t="s">
        <v>4953</v>
      </c>
      <c r="O30" s="403"/>
      <c r="P30" s="403" t="s">
        <v>5401</v>
      </c>
      <c r="Q30" s="278">
        <v>682</v>
      </c>
      <c r="R30" s="278">
        <v>2311</v>
      </c>
      <c r="S30" s="278">
        <v>727</v>
      </c>
      <c r="T30" s="433"/>
      <c r="U30" s="191"/>
      <c r="V30" s="278">
        <v>727</v>
      </c>
      <c r="W30" s="278">
        <v>255</v>
      </c>
      <c r="X30" s="283" t="s">
        <v>5029</v>
      </c>
      <c r="Y30" s="278">
        <v>68</v>
      </c>
      <c r="Z30" s="278">
        <v>55</v>
      </c>
      <c r="AA30" s="278">
        <v>1000</v>
      </c>
      <c r="AB30" s="278">
        <v>81</v>
      </c>
      <c r="AC30" s="278">
        <v>13</v>
      </c>
      <c r="AD30" s="278"/>
      <c r="AE30" s="278">
        <v>10</v>
      </c>
      <c r="AF30" s="192" t="s">
        <v>16743</v>
      </c>
      <c r="AG30" s="278">
        <v>1000</v>
      </c>
      <c r="AH30" s="278">
        <v>1000</v>
      </c>
      <c r="AI30" s="192"/>
      <c r="AJ30" s="192"/>
      <c r="AK30" s="192" t="s">
        <v>6023</v>
      </c>
      <c r="AL30" s="192">
        <v>3</v>
      </c>
      <c r="AM30" s="192">
        <v>3</v>
      </c>
      <c r="AN30" s="192"/>
      <c r="AO30" s="192"/>
      <c r="AP30" s="192"/>
      <c r="AQ30" s="192">
        <v>252</v>
      </c>
      <c r="AR30" s="245" t="s">
        <v>4986</v>
      </c>
      <c r="AS30" s="245" t="s">
        <v>4986</v>
      </c>
      <c r="AT30" s="245" t="s">
        <v>5129</v>
      </c>
      <c r="AU30" s="109">
        <v>10594</v>
      </c>
      <c r="AV30" s="112">
        <v>42.039682539682538</v>
      </c>
      <c r="AW30" s="277">
        <v>3000</v>
      </c>
      <c r="AX30" s="277">
        <v>1000</v>
      </c>
      <c r="AY30" s="277">
        <v>2000</v>
      </c>
      <c r="AZ30" s="277">
        <v>2000</v>
      </c>
      <c r="BA30" s="277">
        <v>2000</v>
      </c>
      <c r="BB30" s="402">
        <v>33</v>
      </c>
      <c r="BC30" s="402"/>
      <c r="BD30" s="128" t="s">
        <v>16742</v>
      </c>
      <c r="BE30" s="128" t="s">
        <v>10374</v>
      </c>
      <c r="BF30" s="191">
        <v>5000</v>
      </c>
      <c r="BG30" s="191">
        <v>3000</v>
      </c>
      <c r="BH30" s="191">
        <v>4000</v>
      </c>
      <c r="BI30" s="191">
        <v>4000</v>
      </c>
      <c r="BJ30" s="191">
        <v>4000</v>
      </c>
      <c r="BK30" s="402">
        <v>20</v>
      </c>
      <c r="BL30" s="402"/>
      <c r="BM30" s="403" t="s">
        <v>16741</v>
      </c>
      <c r="BN30" s="403" t="s">
        <v>10374</v>
      </c>
      <c r="BO30" s="245"/>
      <c r="BP30" s="245"/>
      <c r="BQ30" s="245"/>
      <c r="BR30" s="245"/>
      <c r="BS30" s="245"/>
      <c r="BT30" s="245"/>
      <c r="BU30" s="245"/>
      <c r="BV30" s="245"/>
      <c r="BW30" s="504"/>
      <c r="BX30" s="245"/>
      <c r="BY30" s="403">
        <v>2</v>
      </c>
      <c r="BZ30" s="403"/>
      <c r="CA30" s="403">
        <v>5</v>
      </c>
      <c r="CB30" s="403">
        <v>1</v>
      </c>
      <c r="CC30" s="403"/>
    </row>
    <row r="31" spans="1:81" s="792" customFormat="1" ht="16.5" customHeight="1">
      <c r="A31" s="245">
        <v>13</v>
      </c>
      <c r="B31" s="127" t="s">
        <v>41</v>
      </c>
      <c r="C31" s="127" t="s">
        <v>124</v>
      </c>
      <c r="D31" s="127" t="s">
        <v>140</v>
      </c>
      <c r="E31" s="127" t="s">
        <v>14280</v>
      </c>
      <c r="F31" s="127" t="s">
        <v>16740</v>
      </c>
      <c r="G31" s="124" t="s">
        <v>16739</v>
      </c>
      <c r="H31" s="127" t="s">
        <v>16738</v>
      </c>
      <c r="I31" s="127" t="s">
        <v>16737</v>
      </c>
      <c r="J31" s="127" t="s">
        <v>4993</v>
      </c>
      <c r="K31" s="131" t="s">
        <v>16736</v>
      </c>
      <c r="L31" s="131" t="s">
        <v>16735</v>
      </c>
      <c r="M31" s="364" t="s">
        <v>16734</v>
      </c>
      <c r="N31" s="130" t="s">
        <v>4953</v>
      </c>
      <c r="O31" s="284"/>
      <c r="P31" s="130" t="s">
        <v>4953</v>
      </c>
      <c r="Q31" s="191">
        <v>584</v>
      </c>
      <c r="R31" s="278">
        <v>565</v>
      </c>
      <c r="S31" s="110">
        <v>362</v>
      </c>
      <c r="T31" s="472">
        <v>170</v>
      </c>
      <c r="U31" s="210" t="s">
        <v>16733</v>
      </c>
      <c r="V31" s="91">
        <v>192</v>
      </c>
      <c r="W31" s="91">
        <v>11</v>
      </c>
      <c r="X31" s="89" t="s">
        <v>5029</v>
      </c>
      <c r="Y31" s="91">
        <v>118</v>
      </c>
      <c r="Z31" s="91"/>
      <c r="AA31" s="91">
        <v>1000</v>
      </c>
      <c r="AB31" s="91">
        <v>14</v>
      </c>
      <c r="AC31" s="91"/>
      <c r="AD31" s="191">
        <v>69</v>
      </c>
      <c r="AE31" s="278">
        <v>5</v>
      </c>
      <c r="AF31" s="192" t="s">
        <v>16732</v>
      </c>
      <c r="AG31" s="112">
        <v>100</v>
      </c>
      <c r="AH31" s="112">
        <v>100</v>
      </c>
      <c r="AI31" s="127" t="s">
        <v>16731</v>
      </c>
      <c r="AJ31" s="127" t="s">
        <v>9623</v>
      </c>
      <c r="AK31" s="127" t="s">
        <v>9774</v>
      </c>
      <c r="AL31" s="127">
        <v>17</v>
      </c>
      <c r="AM31" s="127">
        <v>1</v>
      </c>
      <c r="AN31" s="127"/>
      <c r="AO31" s="127">
        <v>1</v>
      </c>
      <c r="AP31" s="127">
        <v>15</v>
      </c>
      <c r="AQ31" s="127">
        <v>130</v>
      </c>
      <c r="AR31" s="127" t="s">
        <v>4910</v>
      </c>
      <c r="AS31" s="127" t="s">
        <v>4910</v>
      </c>
      <c r="AT31" s="127" t="s">
        <v>16730</v>
      </c>
      <c r="AU31" s="109">
        <v>2061</v>
      </c>
      <c r="AV31" s="112">
        <v>15.853846153846154</v>
      </c>
      <c r="AW31" s="92"/>
      <c r="AX31" s="92"/>
      <c r="AY31" s="92"/>
      <c r="AZ31" s="92"/>
      <c r="BA31" s="92"/>
      <c r="BB31" s="129"/>
      <c r="BC31" s="129"/>
      <c r="BD31" s="129"/>
      <c r="BE31" s="128" t="s">
        <v>5128</v>
      </c>
      <c r="BF31" s="110"/>
      <c r="BG31" s="110"/>
      <c r="BH31" s="110"/>
      <c r="BI31" s="110"/>
      <c r="BJ31" s="110"/>
      <c r="BK31" s="129"/>
      <c r="BL31" s="129"/>
      <c r="BM31" s="129"/>
      <c r="BN31" s="128" t="s">
        <v>5128</v>
      </c>
      <c r="BO31" s="127"/>
      <c r="BP31" s="127"/>
      <c r="BQ31" s="127"/>
      <c r="BR31" s="127"/>
      <c r="BS31" s="127"/>
      <c r="BT31" s="127"/>
      <c r="BU31" s="127"/>
      <c r="BV31" s="127"/>
      <c r="BW31" s="524"/>
      <c r="BX31" s="127"/>
      <c r="BY31" s="127">
        <v>3</v>
      </c>
      <c r="BZ31" s="127"/>
      <c r="CA31" s="127"/>
      <c r="CB31" s="127"/>
      <c r="CC31" s="127">
        <v>2</v>
      </c>
    </row>
    <row r="32" spans="1:81" s="187" customFormat="1" ht="16.5" customHeight="1">
      <c r="A32" s="1884">
        <v>14</v>
      </c>
      <c r="B32" s="276" t="s">
        <v>41</v>
      </c>
      <c r="C32" s="276" t="s">
        <v>130</v>
      </c>
      <c r="D32" s="276" t="s">
        <v>140</v>
      </c>
      <c r="E32" s="276" t="s">
        <v>14280</v>
      </c>
      <c r="F32" s="276" t="s">
        <v>16729</v>
      </c>
      <c r="G32" s="287" t="s">
        <v>16728</v>
      </c>
      <c r="H32" s="276" t="s">
        <v>16727</v>
      </c>
      <c r="I32" s="403" t="s">
        <v>16726</v>
      </c>
      <c r="J32" s="340" t="s">
        <v>4993</v>
      </c>
      <c r="K32" s="403" t="s">
        <v>6554</v>
      </c>
      <c r="L32" s="403" t="s">
        <v>16719</v>
      </c>
      <c r="M32" s="427" t="s">
        <v>16718</v>
      </c>
      <c r="N32" s="284" t="s">
        <v>4993</v>
      </c>
      <c r="O32" s="284" t="s">
        <v>10079</v>
      </c>
      <c r="P32" s="284" t="s">
        <v>4993</v>
      </c>
      <c r="Q32" s="191">
        <v>809.6</v>
      </c>
      <c r="R32" s="278">
        <v>1211</v>
      </c>
      <c r="S32" s="278">
        <v>763</v>
      </c>
      <c r="T32" s="684"/>
      <c r="U32" s="278"/>
      <c r="V32" s="191">
        <v>763</v>
      </c>
      <c r="W32" s="191">
        <v>116</v>
      </c>
      <c r="X32" s="281" t="s">
        <v>5029</v>
      </c>
      <c r="Y32" s="191"/>
      <c r="Z32" s="191"/>
      <c r="AA32" s="191"/>
      <c r="AB32" s="191">
        <v>137</v>
      </c>
      <c r="AC32" s="191">
        <v>68</v>
      </c>
      <c r="AD32" s="191"/>
      <c r="AE32" s="278">
        <v>5</v>
      </c>
      <c r="AF32" s="192"/>
      <c r="AG32" s="191"/>
      <c r="AH32" s="191"/>
      <c r="AI32" s="340"/>
      <c r="AJ32" s="340"/>
      <c r="AK32" s="340" t="s">
        <v>4950</v>
      </c>
      <c r="AL32" s="340">
        <v>4</v>
      </c>
      <c r="AM32" s="340"/>
      <c r="AN32" s="340">
        <v>2</v>
      </c>
      <c r="AO32" s="340">
        <v>2</v>
      </c>
      <c r="AP32" s="340"/>
      <c r="AQ32" s="340">
        <v>60</v>
      </c>
      <c r="AR32" s="340" t="s">
        <v>8141</v>
      </c>
      <c r="AS32" s="340" t="s">
        <v>5117</v>
      </c>
      <c r="AT32" s="340" t="s">
        <v>16725</v>
      </c>
      <c r="AU32" s="277">
        <v>20232</v>
      </c>
      <c r="AV32" s="112">
        <v>337.2</v>
      </c>
      <c r="AW32" s="536" t="s">
        <v>8448</v>
      </c>
      <c r="AX32" s="536" t="s">
        <v>8448</v>
      </c>
      <c r="AY32" s="536" t="s">
        <v>8448</v>
      </c>
      <c r="AZ32" s="536" t="s">
        <v>8448</v>
      </c>
      <c r="BA32" s="536" t="s">
        <v>8448</v>
      </c>
      <c r="BB32" s="402" t="s">
        <v>8448</v>
      </c>
      <c r="BC32" s="402" t="s">
        <v>8448</v>
      </c>
      <c r="BD32" s="402" t="s">
        <v>8448</v>
      </c>
      <c r="BE32" s="402" t="s">
        <v>8448</v>
      </c>
      <c r="BF32" s="278"/>
      <c r="BG32" s="278"/>
      <c r="BH32" s="278"/>
      <c r="BI32" s="278"/>
      <c r="BJ32" s="278"/>
      <c r="BK32" s="402"/>
      <c r="BL32" s="402"/>
      <c r="BM32" s="402"/>
      <c r="BN32" s="402" t="s">
        <v>5128</v>
      </c>
      <c r="BO32" s="340"/>
      <c r="BP32" s="340"/>
      <c r="BQ32" s="340"/>
      <c r="BR32" s="340"/>
      <c r="BS32" s="245"/>
      <c r="BT32" s="245"/>
      <c r="BU32" s="340"/>
      <c r="BV32" s="340"/>
      <c r="BW32" s="602"/>
      <c r="BX32" s="340"/>
      <c r="BY32" s="340">
        <v>6</v>
      </c>
      <c r="BZ32" s="340"/>
      <c r="CA32" s="340">
        <v>5</v>
      </c>
      <c r="CB32" s="340"/>
      <c r="CC32" s="340"/>
    </row>
    <row r="33" spans="1:81" s="187" customFormat="1" ht="16.5" customHeight="1">
      <c r="A33" s="1886"/>
      <c r="B33" s="279" t="s">
        <v>41</v>
      </c>
      <c r="C33" s="279" t="s">
        <v>400</v>
      </c>
      <c r="D33" s="279" t="s">
        <v>140</v>
      </c>
      <c r="E33" s="245" t="s">
        <v>14280</v>
      </c>
      <c r="F33" s="279" t="s">
        <v>16724</v>
      </c>
      <c r="G33" s="293" t="s">
        <v>16723</v>
      </c>
      <c r="H33" s="279" t="s">
        <v>16722</v>
      </c>
      <c r="I33" s="87" t="s">
        <v>16721</v>
      </c>
      <c r="J33" s="245" t="s">
        <v>4993</v>
      </c>
      <c r="K33" s="87" t="s">
        <v>16720</v>
      </c>
      <c r="L33" s="87" t="s">
        <v>16719</v>
      </c>
      <c r="M33" s="364" t="s">
        <v>16718</v>
      </c>
      <c r="N33" s="130" t="s">
        <v>4953</v>
      </c>
      <c r="O33" s="130" t="s">
        <v>10079</v>
      </c>
      <c r="P33" s="130" t="s">
        <v>4993</v>
      </c>
      <c r="Q33" s="112">
        <v>18315</v>
      </c>
      <c r="R33" s="110">
        <v>3311.5630000000001</v>
      </c>
      <c r="S33" s="110">
        <v>2839</v>
      </c>
      <c r="T33" s="472"/>
      <c r="U33" s="110"/>
      <c r="V33" s="112">
        <v>2839</v>
      </c>
      <c r="W33" s="112">
        <v>192</v>
      </c>
      <c r="X33" s="108" t="s">
        <v>5029</v>
      </c>
      <c r="Y33" s="112">
        <v>229.17</v>
      </c>
      <c r="Z33" s="112">
        <v>43.87</v>
      </c>
      <c r="AA33" s="112"/>
      <c r="AB33" s="112">
        <v>117.17</v>
      </c>
      <c r="AC33" s="112">
        <v>343.72</v>
      </c>
      <c r="AD33" s="112"/>
      <c r="AE33" s="110" t="s">
        <v>9420</v>
      </c>
      <c r="AF33" s="94"/>
      <c r="AG33" s="112"/>
      <c r="AH33" s="112"/>
      <c r="AI33" s="245"/>
      <c r="AJ33" s="245"/>
      <c r="AK33" s="245"/>
      <c r="AL33" s="245">
        <v>3</v>
      </c>
      <c r="AM33" s="245">
        <v>1</v>
      </c>
      <c r="AN33" s="245"/>
      <c r="AO33" s="245">
        <v>2</v>
      </c>
      <c r="AP33" s="245"/>
      <c r="AQ33" s="245" t="s">
        <v>16717</v>
      </c>
      <c r="AR33" s="245"/>
      <c r="AS33" s="245"/>
      <c r="AT33" s="245"/>
      <c r="AU33" s="92"/>
      <c r="AV33" s="112"/>
      <c r="AW33" s="92" t="s">
        <v>16717</v>
      </c>
      <c r="AX33" s="92"/>
      <c r="AY33" s="92"/>
      <c r="AZ33" s="92"/>
      <c r="BA33" s="92"/>
      <c r="BB33" s="245"/>
      <c r="BC33" s="245"/>
      <c r="BD33" s="245"/>
      <c r="BE33" s="245"/>
      <c r="BF33" s="110" t="s">
        <v>16717</v>
      </c>
      <c r="BG33" s="110"/>
      <c r="BH33" s="110"/>
      <c r="BI33" s="110"/>
      <c r="BJ33" s="110"/>
      <c r="BK33" s="245"/>
      <c r="BL33" s="245"/>
      <c r="BM33" s="245"/>
      <c r="BN33" s="245"/>
      <c r="BO33" s="245"/>
      <c r="BP33" s="245"/>
      <c r="BQ33" s="245"/>
      <c r="BR33" s="245"/>
      <c r="BS33" s="245"/>
      <c r="BT33" s="245"/>
      <c r="BU33" s="245"/>
      <c r="BV33" s="245"/>
      <c r="BW33" s="504"/>
      <c r="BX33" s="245"/>
      <c r="BY33" s="340">
        <v>13</v>
      </c>
      <c r="BZ33" s="245"/>
      <c r="CA33" s="245">
        <v>25</v>
      </c>
      <c r="CB33" s="245"/>
      <c r="CC33" s="245"/>
    </row>
    <row r="34" spans="1:81" s="1807" customFormat="1" ht="16.5" customHeight="1">
      <c r="A34" s="1790">
        <v>15</v>
      </c>
      <c r="B34" s="1791" t="s">
        <v>41</v>
      </c>
      <c r="C34" s="1791" t="s">
        <v>124</v>
      </c>
      <c r="D34" s="1791" t="s">
        <v>140</v>
      </c>
      <c r="E34" s="1791" t="s">
        <v>14280</v>
      </c>
      <c r="F34" s="1791" t="s">
        <v>16716</v>
      </c>
      <c r="G34" s="1792" t="s">
        <v>16715</v>
      </c>
      <c r="H34" s="1791" t="s">
        <v>16714</v>
      </c>
      <c r="I34" s="1791" t="s">
        <v>16713</v>
      </c>
      <c r="J34" s="1791" t="s">
        <v>4993</v>
      </c>
      <c r="K34" s="1791" t="s">
        <v>16712</v>
      </c>
      <c r="L34" s="1791" t="s">
        <v>16711</v>
      </c>
      <c r="M34" s="1793" t="s">
        <v>16710</v>
      </c>
      <c r="N34" s="1794" t="s">
        <v>4993</v>
      </c>
      <c r="O34" s="1794" t="s">
        <v>5251</v>
      </c>
      <c r="P34" s="1794" t="s">
        <v>4953</v>
      </c>
      <c r="Q34" s="1795">
        <v>4120</v>
      </c>
      <c r="R34" s="1796">
        <v>15016</v>
      </c>
      <c r="S34" s="1796">
        <v>3479</v>
      </c>
      <c r="T34" s="1797">
        <v>3479</v>
      </c>
      <c r="U34" s="1795" t="s">
        <v>11777</v>
      </c>
      <c r="V34" s="1795"/>
      <c r="W34" s="1795"/>
      <c r="X34" s="1798" t="s">
        <v>4915</v>
      </c>
      <c r="Y34" s="1795"/>
      <c r="Z34" s="1795"/>
      <c r="AA34" s="1795">
        <v>100000</v>
      </c>
      <c r="AB34" s="1795">
        <v>873</v>
      </c>
      <c r="AC34" s="1795">
        <v>107</v>
      </c>
      <c r="AD34" s="1795">
        <v>18</v>
      </c>
      <c r="AE34" s="1796">
        <v>79</v>
      </c>
      <c r="AF34" s="1799" t="s">
        <v>16709</v>
      </c>
      <c r="AG34" s="1795">
        <v>6365</v>
      </c>
      <c r="AH34" s="1795">
        <v>9699</v>
      </c>
      <c r="AI34" s="1800" t="s">
        <v>16708</v>
      </c>
      <c r="AJ34" s="1791" t="s">
        <v>16707</v>
      </c>
      <c r="AK34" s="1791" t="s">
        <v>4987</v>
      </c>
      <c r="AL34" s="1791">
        <v>22</v>
      </c>
      <c r="AM34" s="1791">
        <v>6</v>
      </c>
      <c r="AN34" s="1791">
        <v>5</v>
      </c>
      <c r="AO34" s="1791">
        <v>11</v>
      </c>
      <c r="AP34" s="1791"/>
      <c r="AQ34" s="1791">
        <v>75</v>
      </c>
      <c r="AR34" s="1801" t="s">
        <v>5206</v>
      </c>
      <c r="AS34" s="1801" t="s">
        <v>5206</v>
      </c>
      <c r="AT34" s="1791" t="s">
        <v>16706</v>
      </c>
      <c r="AU34" s="1802">
        <v>41255</v>
      </c>
      <c r="AV34" s="1795">
        <v>550.06666666666672</v>
      </c>
      <c r="AW34" s="1803"/>
      <c r="AX34" s="1803"/>
      <c r="AY34" s="1803"/>
      <c r="AZ34" s="1803"/>
      <c r="BA34" s="1803"/>
      <c r="BB34" s="1804"/>
      <c r="BC34" s="1804"/>
      <c r="BD34" s="1804"/>
      <c r="BE34" s="1805" t="s">
        <v>5128</v>
      </c>
      <c r="BF34" s="1796"/>
      <c r="BG34" s="1796"/>
      <c r="BH34" s="1796"/>
      <c r="BI34" s="1796"/>
      <c r="BJ34" s="1796"/>
      <c r="BK34" s="1804"/>
      <c r="BL34" s="1804"/>
      <c r="BM34" s="1805"/>
      <c r="BN34" s="1805" t="s">
        <v>5128</v>
      </c>
      <c r="BO34" s="1791"/>
      <c r="BP34" s="1791"/>
      <c r="BQ34" s="1791"/>
      <c r="BR34" s="1791"/>
      <c r="BS34" s="1791"/>
      <c r="BT34" s="1791"/>
      <c r="BU34" s="1791"/>
      <c r="BV34" s="1791"/>
      <c r="BW34" s="1806"/>
      <c r="BX34" s="1791"/>
      <c r="BY34" s="1791">
        <v>13</v>
      </c>
      <c r="BZ34" s="1791">
        <v>23</v>
      </c>
      <c r="CA34" s="1791"/>
      <c r="CB34" s="1791"/>
      <c r="CC34" s="1791">
        <v>103</v>
      </c>
    </row>
    <row r="35" spans="1:81" s="187" customFormat="1" ht="16.5" customHeight="1">
      <c r="A35" s="245">
        <v>16</v>
      </c>
      <c r="B35" s="87" t="s">
        <v>41</v>
      </c>
      <c r="C35" s="87" t="s">
        <v>61</v>
      </c>
      <c r="D35" s="87" t="s">
        <v>140</v>
      </c>
      <c r="E35" s="245" t="s">
        <v>14280</v>
      </c>
      <c r="F35" s="245" t="s">
        <v>16705</v>
      </c>
      <c r="G35" s="246" t="s">
        <v>16704</v>
      </c>
      <c r="H35" s="245" t="s">
        <v>16703</v>
      </c>
      <c r="I35" s="131" t="s">
        <v>16702</v>
      </c>
      <c r="J35" s="245" t="s">
        <v>4993</v>
      </c>
      <c r="K35" s="131" t="s">
        <v>16702</v>
      </c>
      <c r="L35" s="131" t="s">
        <v>16701</v>
      </c>
      <c r="M35" s="121" t="s">
        <v>16700</v>
      </c>
      <c r="N35" s="130" t="s">
        <v>4953</v>
      </c>
      <c r="O35" s="130"/>
      <c r="P35" s="130" t="s">
        <v>4953</v>
      </c>
      <c r="Q35" s="112">
        <v>9832</v>
      </c>
      <c r="R35" s="110">
        <v>360</v>
      </c>
      <c r="S35" s="110">
        <v>300</v>
      </c>
      <c r="T35" s="472">
        <v>300</v>
      </c>
      <c r="U35" s="110"/>
      <c r="V35" s="112"/>
      <c r="W35" s="112">
        <v>132</v>
      </c>
      <c r="X35" s="108" t="s">
        <v>5029</v>
      </c>
      <c r="Y35" s="112"/>
      <c r="Z35" s="112"/>
      <c r="AA35" s="112">
        <v>300</v>
      </c>
      <c r="AB35" s="112">
        <v>165</v>
      </c>
      <c r="AC35" s="112"/>
      <c r="AD35" s="112"/>
      <c r="AE35" s="110">
        <v>60</v>
      </c>
      <c r="AF35" s="94" t="s">
        <v>16699</v>
      </c>
      <c r="AG35" s="112">
        <v>1040</v>
      </c>
      <c r="AH35" s="112">
        <v>1040</v>
      </c>
      <c r="AI35" s="245"/>
      <c r="AJ35" s="245"/>
      <c r="AK35" s="245" t="s">
        <v>7082</v>
      </c>
      <c r="AL35" s="245"/>
      <c r="AM35" s="245"/>
      <c r="AN35" s="245"/>
      <c r="AO35" s="245"/>
      <c r="AP35" s="245"/>
      <c r="AQ35" s="129">
        <v>330</v>
      </c>
      <c r="AR35" s="128" t="s">
        <v>7789</v>
      </c>
      <c r="AS35" s="128" t="s">
        <v>7789</v>
      </c>
      <c r="AT35" s="129" t="s">
        <v>16698</v>
      </c>
      <c r="AU35" s="109">
        <v>2000</v>
      </c>
      <c r="AV35" s="112">
        <v>6.0606060606060606</v>
      </c>
      <c r="AW35" s="92"/>
      <c r="AX35" s="92"/>
      <c r="AY35" s="92"/>
      <c r="AZ35" s="92"/>
      <c r="BA35" s="92"/>
      <c r="BB35" s="129"/>
      <c r="BC35" s="129"/>
      <c r="BD35" s="129"/>
      <c r="BE35" s="128" t="s">
        <v>5128</v>
      </c>
      <c r="BF35" s="110"/>
      <c r="BG35" s="110"/>
      <c r="BH35" s="110"/>
      <c r="BI35" s="110"/>
      <c r="BJ35" s="110"/>
      <c r="BK35" s="129"/>
      <c r="BL35" s="129"/>
      <c r="BM35" s="128"/>
      <c r="BN35" s="128"/>
      <c r="BO35" s="245"/>
      <c r="BP35" s="245"/>
      <c r="BQ35" s="245"/>
      <c r="BR35" s="245"/>
      <c r="BS35" s="245"/>
      <c r="BT35" s="245"/>
      <c r="BU35" s="245"/>
      <c r="BV35" s="245"/>
      <c r="BW35" s="504"/>
      <c r="BX35" s="245"/>
      <c r="BY35" s="245">
        <v>2</v>
      </c>
      <c r="BZ35" s="245">
        <v>1</v>
      </c>
      <c r="CA35" s="245"/>
      <c r="CB35" s="245"/>
      <c r="CC35" s="245"/>
    </row>
    <row r="36" spans="1:81" s="187" customFormat="1" ht="16.5" customHeight="1">
      <c r="A36" s="391">
        <v>17</v>
      </c>
      <c r="B36" s="245" t="s">
        <v>41</v>
      </c>
      <c r="C36" s="245" t="s">
        <v>514</v>
      </c>
      <c r="D36" s="245" t="s">
        <v>140</v>
      </c>
      <c r="E36" s="245" t="s">
        <v>16697</v>
      </c>
      <c r="F36" s="245" t="s">
        <v>16696</v>
      </c>
      <c r="G36" s="246" t="s">
        <v>16695</v>
      </c>
      <c r="H36" s="245" t="s">
        <v>16694</v>
      </c>
      <c r="I36" s="245">
        <v>1996.03</v>
      </c>
      <c r="J36" s="245" t="s">
        <v>4993</v>
      </c>
      <c r="K36" s="131" t="s">
        <v>16693</v>
      </c>
      <c r="L36" s="131" t="s">
        <v>16692</v>
      </c>
      <c r="M36" s="87" t="s">
        <v>16691</v>
      </c>
      <c r="N36" s="130" t="s">
        <v>4993</v>
      </c>
      <c r="O36" s="130" t="s">
        <v>5251</v>
      </c>
      <c r="P36" s="130" t="s">
        <v>4993</v>
      </c>
      <c r="Q36" s="112">
        <v>876</v>
      </c>
      <c r="R36" s="110">
        <v>1740</v>
      </c>
      <c r="S36" s="110">
        <v>1327</v>
      </c>
      <c r="T36" s="472">
        <v>125</v>
      </c>
      <c r="U36" s="110" t="s">
        <v>9167</v>
      </c>
      <c r="V36" s="112">
        <v>1202</v>
      </c>
      <c r="W36" s="112">
        <v>127</v>
      </c>
      <c r="X36" s="108" t="s">
        <v>5029</v>
      </c>
      <c r="Y36" s="112">
        <v>204</v>
      </c>
      <c r="Z36" s="112">
        <v>19</v>
      </c>
      <c r="AA36" s="112">
        <v>8000</v>
      </c>
      <c r="AB36" s="112">
        <v>100.23</v>
      </c>
      <c r="AC36" s="112"/>
      <c r="AD36" s="112">
        <v>114</v>
      </c>
      <c r="AE36" s="110">
        <v>17</v>
      </c>
      <c r="AF36" s="94" t="s">
        <v>16690</v>
      </c>
      <c r="AG36" s="112">
        <v>334</v>
      </c>
      <c r="AH36" s="112">
        <v>334</v>
      </c>
      <c r="AI36" s="245"/>
      <c r="AJ36" s="245"/>
      <c r="AK36" s="245" t="s">
        <v>5473</v>
      </c>
      <c r="AL36" s="245">
        <v>8</v>
      </c>
      <c r="AM36" s="245">
        <v>2</v>
      </c>
      <c r="AN36" s="245">
        <v>2</v>
      </c>
      <c r="AO36" s="245">
        <v>4</v>
      </c>
      <c r="AP36" s="245"/>
      <c r="AQ36" s="245">
        <v>299</v>
      </c>
      <c r="AR36" s="245" t="s">
        <v>4986</v>
      </c>
      <c r="AS36" s="245" t="s">
        <v>4986</v>
      </c>
      <c r="AT36" s="245" t="s">
        <v>14697</v>
      </c>
      <c r="AU36" s="109">
        <v>7734</v>
      </c>
      <c r="AV36" s="112">
        <v>25.866220735785951</v>
      </c>
      <c r="AW36" s="92"/>
      <c r="AX36" s="92"/>
      <c r="AY36" s="92"/>
      <c r="AZ36" s="92"/>
      <c r="BA36" s="92"/>
      <c r="BB36" s="129"/>
      <c r="BC36" s="129"/>
      <c r="BD36" s="129"/>
      <c r="BE36" s="128" t="s">
        <v>16689</v>
      </c>
      <c r="BF36" s="110">
        <v>8000</v>
      </c>
      <c r="BG36" s="110">
        <v>3000</v>
      </c>
      <c r="BH36" s="110">
        <v>5000</v>
      </c>
      <c r="BI36" s="110">
        <v>5000</v>
      </c>
      <c r="BJ36" s="110">
        <v>8000</v>
      </c>
      <c r="BK36" s="129" t="s">
        <v>16688</v>
      </c>
      <c r="BL36" s="129">
        <v>50</v>
      </c>
      <c r="BM36" s="128" t="s">
        <v>16687</v>
      </c>
      <c r="BN36" s="128" t="s">
        <v>16686</v>
      </c>
      <c r="BO36" s="245"/>
      <c r="BP36" s="245"/>
      <c r="BQ36" s="245"/>
      <c r="BR36" s="245"/>
      <c r="BS36" s="245"/>
      <c r="BT36" s="245"/>
      <c r="BU36" s="245"/>
      <c r="BV36" s="245"/>
      <c r="BW36" s="504"/>
      <c r="BX36" s="245"/>
      <c r="BY36" s="245">
        <v>3</v>
      </c>
      <c r="BZ36" s="245">
        <v>1</v>
      </c>
      <c r="CA36" s="245">
        <v>1</v>
      </c>
      <c r="CB36" s="245">
        <v>3</v>
      </c>
      <c r="CC36" s="245"/>
    </row>
    <row r="37" spans="1:81" s="187" customFormat="1" ht="16.5" customHeight="1">
      <c r="A37" s="245">
        <v>18</v>
      </c>
      <c r="B37" s="245" t="s">
        <v>41</v>
      </c>
      <c r="C37" s="245" t="s">
        <v>130</v>
      </c>
      <c r="D37" s="245" t="s">
        <v>140</v>
      </c>
      <c r="E37" s="279" t="s">
        <v>14280</v>
      </c>
      <c r="F37" s="245" t="s">
        <v>16685</v>
      </c>
      <c r="G37" s="246" t="s">
        <v>16684</v>
      </c>
      <c r="H37" s="245" t="s">
        <v>16683</v>
      </c>
      <c r="I37" s="245" t="s">
        <v>16682</v>
      </c>
      <c r="J37" s="245" t="s">
        <v>4993</v>
      </c>
      <c r="K37" s="131" t="s">
        <v>13235</v>
      </c>
      <c r="L37" s="131" t="s">
        <v>16681</v>
      </c>
      <c r="M37" s="364" t="s">
        <v>16680</v>
      </c>
      <c r="N37" s="130" t="s">
        <v>4953</v>
      </c>
      <c r="O37" s="130"/>
      <c r="P37" s="130" t="s">
        <v>4953</v>
      </c>
      <c r="Q37" s="112">
        <v>223</v>
      </c>
      <c r="R37" s="110">
        <v>343</v>
      </c>
      <c r="S37" s="110">
        <v>219</v>
      </c>
      <c r="T37" s="472"/>
      <c r="U37" s="110"/>
      <c r="V37" s="112">
        <v>219</v>
      </c>
      <c r="W37" s="112">
        <v>22</v>
      </c>
      <c r="X37" s="108" t="s">
        <v>5029</v>
      </c>
      <c r="Y37" s="112"/>
      <c r="Z37" s="112">
        <v>11</v>
      </c>
      <c r="AA37" s="112">
        <v>13500</v>
      </c>
      <c r="AB37" s="112">
        <v>13</v>
      </c>
      <c r="AC37" s="112"/>
      <c r="AD37" s="112"/>
      <c r="AE37" s="110">
        <v>4</v>
      </c>
      <c r="AF37" s="94" t="s">
        <v>16679</v>
      </c>
      <c r="AG37" s="112">
        <v>269</v>
      </c>
      <c r="AH37" s="112">
        <v>322</v>
      </c>
      <c r="AI37" s="245"/>
      <c r="AJ37" s="245"/>
      <c r="AK37" s="245" t="s">
        <v>5650</v>
      </c>
      <c r="AL37" s="245">
        <v>7</v>
      </c>
      <c r="AM37" s="245"/>
      <c r="AN37" s="245">
        <v>5</v>
      </c>
      <c r="AO37" s="245">
        <v>2</v>
      </c>
      <c r="AP37" s="245"/>
      <c r="AQ37" s="245">
        <v>207</v>
      </c>
      <c r="AR37" s="245" t="s">
        <v>16678</v>
      </c>
      <c r="AS37" s="245"/>
      <c r="AT37" s="245" t="s">
        <v>6718</v>
      </c>
      <c r="AU37" s="109">
        <v>1680</v>
      </c>
      <c r="AV37" s="112">
        <v>8.1159420289855078</v>
      </c>
      <c r="AW37" s="92"/>
      <c r="AX37" s="92"/>
      <c r="AY37" s="92"/>
      <c r="AZ37" s="92"/>
      <c r="BA37" s="92"/>
      <c r="BB37" s="129"/>
      <c r="BC37" s="129"/>
      <c r="BD37" s="129"/>
      <c r="BE37" s="128"/>
      <c r="BF37" s="110">
        <v>2000</v>
      </c>
      <c r="BG37" s="110"/>
      <c r="BH37" s="110">
        <v>1000</v>
      </c>
      <c r="BI37" s="110">
        <v>1000</v>
      </c>
      <c r="BJ37" s="110">
        <v>2000</v>
      </c>
      <c r="BK37" s="129">
        <v>10</v>
      </c>
      <c r="BL37" s="129" t="s">
        <v>13520</v>
      </c>
      <c r="BM37" s="128" t="s">
        <v>16677</v>
      </c>
      <c r="BN37" s="128" t="s">
        <v>16676</v>
      </c>
      <c r="BO37" s="245"/>
      <c r="BP37" s="245"/>
      <c r="BQ37" s="245"/>
      <c r="BR37" s="245"/>
      <c r="BS37" s="245"/>
      <c r="BT37" s="245"/>
      <c r="BU37" s="245"/>
      <c r="BV37" s="245"/>
      <c r="BW37" s="504"/>
      <c r="BX37" s="245"/>
      <c r="BY37" s="245">
        <v>3</v>
      </c>
      <c r="BZ37" s="245">
        <v>2</v>
      </c>
      <c r="CA37" s="245"/>
      <c r="CB37" s="245"/>
      <c r="CC37" s="245"/>
    </row>
    <row r="38" spans="1:81" s="187" customFormat="1" ht="16.5" customHeight="1">
      <c r="A38" s="245">
        <v>19</v>
      </c>
      <c r="B38" s="87" t="s">
        <v>41</v>
      </c>
      <c r="C38" s="87" t="s">
        <v>42</v>
      </c>
      <c r="D38" s="87" t="s">
        <v>140</v>
      </c>
      <c r="E38" s="245" t="s">
        <v>14280</v>
      </c>
      <c r="F38" s="87" t="s">
        <v>16675</v>
      </c>
      <c r="G38" s="132" t="s">
        <v>16496</v>
      </c>
      <c r="H38" s="87" t="s">
        <v>16495</v>
      </c>
      <c r="I38" s="87" t="s">
        <v>16674</v>
      </c>
      <c r="J38" s="245" t="s">
        <v>4993</v>
      </c>
      <c r="K38" s="87" t="s">
        <v>16673</v>
      </c>
      <c r="L38" s="87" t="s">
        <v>16672</v>
      </c>
      <c r="M38" s="87" t="s">
        <v>16492</v>
      </c>
      <c r="N38" s="130" t="s">
        <v>4953</v>
      </c>
      <c r="O38" s="130"/>
      <c r="P38" s="130" t="s">
        <v>4953</v>
      </c>
      <c r="Q38" s="112">
        <v>2507</v>
      </c>
      <c r="R38" s="110">
        <v>8917</v>
      </c>
      <c r="S38" s="110">
        <v>1423</v>
      </c>
      <c r="T38" s="472">
        <v>301</v>
      </c>
      <c r="U38" s="110" t="s">
        <v>5030</v>
      </c>
      <c r="V38" s="112">
        <v>1122</v>
      </c>
      <c r="W38" s="112">
        <v>377</v>
      </c>
      <c r="X38" s="117" t="s">
        <v>4915</v>
      </c>
      <c r="Y38" s="112">
        <v>77</v>
      </c>
      <c r="Z38" s="112">
        <v>90</v>
      </c>
      <c r="AA38" s="91">
        <v>1000</v>
      </c>
      <c r="AB38" s="91">
        <v>44</v>
      </c>
      <c r="AC38" s="112" t="s">
        <v>16491</v>
      </c>
      <c r="AD38" s="112"/>
      <c r="AE38" s="110">
        <v>1263</v>
      </c>
      <c r="AF38" s="94" t="s">
        <v>16671</v>
      </c>
      <c r="AG38" s="112">
        <v>1573</v>
      </c>
      <c r="AH38" s="112">
        <v>1573</v>
      </c>
      <c r="AI38" s="245" t="s">
        <v>16670</v>
      </c>
      <c r="AJ38" s="245" t="s">
        <v>16669</v>
      </c>
      <c r="AK38" s="245" t="s">
        <v>6616</v>
      </c>
      <c r="AL38" s="245"/>
      <c r="AM38" s="245"/>
      <c r="AN38" s="245"/>
      <c r="AO38" s="245"/>
      <c r="AP38" s="245"/>
      <c r="AQ38" s="245">
        <v>228</v>
      </c>
      <c r="AR38" s="245" t="s">
        <v>8141</v>
      </c>
      <c r="AS38" s="245" t="s">
        <v>8141</v>
      </c>
      <c r="AT38" s="245" t="s">
        <v>5129</v>
      </c>
      <c r="AU38" s="109">
        <v>34965</v>
      </c>
      <c r="AV38" s="112">
        <v>153.35526315789474</v>
      </c>
      <c r="AW38" s="92"/>
      <c r="AX38" s="92"/>
      <c r="AY38" s="92"/>
      <c r="AZ38" s="92"/>
      <c r="BA38" s="92"/>
      <c r="BB38" s="129"/>
      <c r="BC38" s="129"/>
      <c r="BD38" s="129"/>
      <c r="BE38" s="128"/>
      <c r="BF38" s="110" t="s">
        <v>16667</v>
      </c>
      <c r="BG38" s="110" t="s">
        <v>16668</v>
      </c>
      <c r="BH38" s="110" t="s">
        <v>16668</v>
      </c>
      <c r="BI38" s="110" t="s">
        <v>16489</v>
      </c>
      <c r="BJ38" s="110" t="s">
        <v>16667</v>
      </c>
      <c r="BK38" s="129" t="s">
        <v>16486</v>
      </c>
      <c r="BL38" s="129"/>
      <c r="BM38" s="128" t="s">
        <v>16485</v>
      </c>
      <c r="BN38" s="128" t="s">
        <v>16484</v>
      </c>
      <c r="BO38" s="245"/>
      <c r="BP38" s="245"/>
      <c r="BQ38" s="245"/>
      <c r="BR38" s="245"/>
      <c r="BS38" s="245"/>
      <c r="BT38" s="245"/>
      <c r="BU38" s="245"/>
      <c r="BV38" s="245"/>
      <c r="BW38" s="504"/>
      <c r="BX38" s="245"/>
      <c r="BY38" s="245">
        <v>2</v>
      </c>
      <c r="BZ38" s="245"/>
      <c r="CA38" s="245">
        <v>2</v>
      </c>
      <c r="CB38" s="245"/>
      <c r="CC38" s="245"/>
    </row>
    <row r="39" spans="1:81" s="187" customFormat="1" ht="16.5" customHeight="1">
      <c r="A39" s="391">
        <v>20</v>
      </c>
      <c r="B39" s="245" t="s">
        <v>41</v>
      </c>
      <c r="C39" s="245" t="s">
        <v>130</v>
      </c>
      <c r="D39" s="245" t="s">
        <v>140</v>
      </c>
      <c r="E39" s="279" t="s">
        <v>14280</v>
      </c>
      <c r="F39" s="245" t="s">
        <v>16666</v>
      </c>
      <c r="G39" s="246" t="s">
        <v>16665</v>
      </c>
      <c r="H39" s="245" t="s">
        <v>16664</v>
      </c>
      <c r="I39" s="245" t="s">
        <v>12077</v>
      </c>
      <c r="J39" s="245" t="s">
        <v>4993</v>
      </c>
      <c r="K39" s="131" t="s">
        <v>12077</v>
      </c>
      <c r="L39" s="131" t="s">
        <v>16663</v>
      </c>
      <c r="M39" s="364" t="s">
        <v>16662</v>
      </c>
      <c r="N39" s="130" t="s">
        <v>4953</v>
      </c>
      <c r="O39" s="130"/>
      <c r="P39" s="130" t="s">
        <v>4953</v>
      </c>
      <c r="Q39" s="112">
        <v>8389</v>
      </c>
      <c r="R39" s="110">
        <v>5976</v>
      </c>
      <c r="S39" s="110">
        <v>1454</v>
      </c>
      <c r="T39" s="472">
        <v>744</v>
      </c>
      <c r="U39" s="112"/>
      <c r="V39" s="112">
        <v>710</v>
      </c>
      <c r="W39" s="112">
        <v>215</v>
      </c>
      <c r="X39" s="108" t="s">
        <v>5029</v>
      </c>
      <c r="Y39" s="112">
        <v>108</v>
      </c>
      <c r="Z39" s="112"/>
      <c r="AA39" s="112"/>
      <c r="AB39" s="112">
        <v>165</v>
      </c>
      <c r="AC39" s="112"/>
      <c r="AD39" s="112"/>
      <c r="AE39" s="278">
        <v>14</v>
      </c>
      <c r="AF39" s="94" t="s">
        <v>15233</v>
      </c>
      <c r="AG39" s="112"/>
      <c r="AH39" s="112">
        <v>131</v>
      </c>
      <c r="AI39" s="245"/>
      <c r="AJ39" s="245"/>
      <c r="AK39" s="245" t="s">
        <v>5650</v>
      </c>
      <c r="AL39" s="245">
        <v>5</v>
      </c>
      <c r="AM39" s="245">
        <v>5</v>
      </c>
      <c r="AN39" s="245"/>
      <c r="AO39" s="245"/>
      <c r="AP39" s="245"/>
      <c r="AQ39" s="245">
        <v>280</v>
      </c>
      <c r="AR39" s="245" t="s">
        <v>4986</v>
      </c>
      <c r="AS39" s="245" t="s">
        <v>4986</v>
      </c>
      <c r="AT39" s="245" t="s">
        <v>5129</v>
      </c>
      <c r="AU39" s="109">
        <v>8257</v>
      </c>
      <c r="AV39" s="112">
        <v>29.489285714285714</v>
      </c>
      <c r="AW39" s="92">
        <v>2000</v>
      </c>
      <c r="AX39" s="92">
        <v>2000</v>
      </c>
      <c r="AY39" s="92">
        <v>2000</v>
      </c>
      <c r="AZ39" s="92">
        <v>2000</v>
      </c>
      <c r="BA39" s="92">
        <v>2000</v>
      </c>
      <c r="BB39" s="129"/>
      <c r="BC39" s="129"/>
      <c r="BD39" s="128" t="s">
        <v>16661</v>
      </c>
      <c r="BE39" s="128" t="s">
        <v>16660</v>
      </c>
      <c r="BF39" s="110">
        <v>5000</v>
      </c>
      <c r="BG39" s="110">
        <v>5000</v>
      </c>
      <c r="BH39" s="110">
        <v>5000</v>
      </c>
      <c r="BI39" s="110">
        <v>3000</v>
      </c>
      <c r="BJ39" s="110">
        <v>5000</v>
      </c>
      <c r="BK39" s="129" t="s">
        <v>16659</v>
      </c>
      <c r="BL39" s="129"/>
      <c r="BM39" s="129" t="s">
        <v>16658</v>
      </c>
      <c r="BN39" s="128" t="s">
        <v>16657</v>
      </c>
      <c r="BO39" s="245"/>
      <c r="BP39" s="245"/>
      <c r="BQ39" s="245"/>
      <c r="BR39" s="245"/>
      <c r="BS39" s="245"/>
      <c r="BT39" s="245"/>
      <c r="BU39" s="245"/>
      <c r="BV39" s="245"/>
      <c r="BW39" s="504"/>
      <c r="BX39" s="245"/>
      <c r="BY39" s="245">
        <v>3</v>
      </c>
      <c r="BZ39" s="245"/>
      <c r="CA39" s="245">
        <v>1</v>
      </c>
      <c r="CB39" s="245">
        <v>2</v>
      </c>
      <c r="CC39" s="245" t="s">
        <v>16656</v>
      </c>
    </row>
    <row r="40" spans="1:81" s="187" customFormat="1" ht="16.5" customHeight="1">
      <c r="A40" s="245">
        <v>21</v>
      </c>
      <c r="B40" s="245" t="s">
        <v>41</v>
      </c>
      <c r="C40" s="245" t="s">
        <v>130</v>
      </c>
      <c r="D40" s="245" t="s">
        <v>140</v>
      </c>
      <c r="E40" s="245" t="s">
        <v>14280</v>
      </c>
      <c r="F40" s="279" t="s">
        <v>16655</v>
      </c>
      <c r="G40" s="293" t="s">
        <v>16654</v>
      </c>
      <c r="H40" s="245" t="s">
        <v>16653</v>
      </c>
      <c r="I40" s="279" t="s">
        <v>16652</v>
      </c>
      <c r="J40" s="279" t="s">
        <v>4993</v>
      </c>
      <c r="K40" s="131" t="s">
        <v>16651</v>
      </c>
      <c r="L40" s="131" t="s">
        <v>16650</v>
      </c>
      <c r="M40" s="435" t="s">
        <v>16649</v>
      </c>
      <c r="N40" s="130" t="s">
        <v>4993</v>
      </c>
      <c r="O40" s="130" t="s">
        <v>5251</v>
      </c>
      <c r="P40" s="130" t="s">
        <v>4953</v>
      </c>
      <c r="Q40" s="112">
        <v>13170</v>
      </c>
      <c r="R40" s="110">
        <v>6109</v>
      </c>
      <c r="S40" s="110">
        <v>5517</v>
      </c>
      <c r="T40" s="472">
        <v>4222</v>
      </c>
      <c r="U40" s="112"/>
      <c r="V40" s="112">
        <v>1295</v>
      </c>
      <c r="W40" s="112">
        <v>65</v>
      </c>
      <c r="X40" s="108" t="s">
        <v>4915</v>
      </c>
      <c r="Y40" s="112">
        <v>127</v>
      </c>
      <c r="Z40" s="112">
        <v>116</v>
      </c>
      <c r="AA40" s="112">
        <v>35000</v>
      </c>
      <c r="AB40" s="112">
        <v>64</v>
      </c>
      <c r="AC40" s="112"/>
      <c r="AD40" s="112"/>
      <c r="AE40" s="110"/>
      <c r="AF40" s="279" t="s">
        <v>16648</v>
      </c>
      <c r="AG40" s="112">
        <v>64</v>
      </c>
      <c r="AH40" s="112">
        <v>64</v>
      </c>
      <c r="AI40" s="245"/>
      <c r="AJ40" s="245"/>
      <c r="AK40" s="279" t="s">
        <v>9774</v>
      </c>
      <c r="AL40" s="279">
        <v>1</v>
      </c>
      <c r="AM40" s="279"/>
      <c r="AN40" s="279">
        <v>1</v>
      </c>
      <c r="AO40" s="279"/>
      <c r="AP40" s="245"/>
      <c r="AQ40" s="279" t="s">
        <v>16647</v>
      </c>
      <c r="AR40" s="279" t="s">
        <v>16646</v>
      </c>
      <c r="AS40" s="279" t="s">
        <v>16646</v>
      </c>
      <c r="AT40" s="245"/>
      <c r="AU40" s="109">
        <v>138109</v>
      </c>
      <c r="AV40" s="112">
        <v>399</v>
      </c>
      <c r="AW40" s="92"/>
      <c r="AX40" s="92"/>
      <c r="AY40" s="92"/>
      <c r="AZ40" s="92"/>
      <c r="BA40" s="92"/>
      <c r="BB40" s="129"/>
      <c r="BC40" s="129"/>
      <c r="BD40" s="129"/>
      <c r="BE40" s="107" t="s">
        <v>5128</v>
      </c>
      <c r="BF40" s="110" t="s">
        <v>16643</v>
      </c>
      <c r="BG40" s="110" t="s">
        <v>16645</v>
      </c>
      <c r="BH40" s="110" t="s">
        <v>16645</v>
      </c>
      <c r="BI40" s="110" t="s">
        <v>16644</v>
      </c>
      <c r="BJ40" s="110" t="s">
        <v>16643</v>
      </c>
      <c r="BK40" s="129" t="s">
        <v>16642</v>
      </c>
      <c r="BL40" s="129"/>
      <c r="BM40" s="126" t="s">
        <v>16641</v>
      </c>
      <c r="BN40" s="126" t="s">
        <v>16640</v>
      </c>
      <c r="BO40" s="245"/>
      <c r="BP40" s="245"/>
      <c r="BQ40" s="245"/>
      <c r="BR40" s="245"/>
      <c r="BS40" s="245"/>
      <c r="BT40" s="245"/>
      <c r="BU40" s="245"/>
      <c r="BV40" s="245"/>
      <c r="BW40" s="504"/>
      <c r="BX40" s="245"/>
      <c r="BY40" s="245">
        <v>4</v>
      </c>
      <c r="BZ40" s="245">
        <v>0</v>
      </c>
      <c r="CA40" s="245">
        <v>4</v>
      </c>
      <c r="CB40" s="245">
        <v>1</v>
      </c>
      <c r="CC40" s="245"/>
    </row>
    <row r="41" spans="1:81" s="187" customFormat="1" ht="16.5" customHeight="1">
      <c r="A41" s="245">
        <v>22</v>
      </c>
      <c r="B41" s="245" t="s">
        <v>41</v>
      </c>
      <c r="C41" s="245" t="s">
        <v>130</v>
      </c>
      <c r="D41" s="245" t="s">
        <v>140</v>
      </c>
      <c r="E41" s="279" t="s">
        <v>14280</v>
      </c>
      <c r="F41" s="245" t="s">
        <v>16639</v>
      </c>
      <c r="G41" s="246" t="s">
        <v>16638</v>
      </c>
      <c r="H41" s="245" t="s">
        <v>16637</v>
      </c>
      <c r="I41" s="245" t="s">
        <v>16636</v>
      </c>
      <c r="J41" s="245" t="s">
        <v>4993</v>
      </c>
      <c r="K41" s="131" t="s">
        <v>16635</v>
      </c>
      <c r="L41" s="131" t="s">
        <v>16634</v>
      </c>
      <c r="M41" s="245" t="s">
        <v>16633</v>
      </c>
      <c r="N41" s="130" t="s">
        <v>4953</v>
      </c>
      <c r="O41" s="130"/>
      <c r="P41" s="130" t="s">
        <v>4953</v>
      </c>
      <c r="Q41" s="112">
        <v>4815</v>
      </c>
      <c r="R41" s="110">
        <v>2133</v>
      </c>
      <c r="S41" s="110">
        <v>765</v>
      </c>
      <c r="T41" s="472"/>
      <c r="U41" s="110"/>
      <c r="V41" s="112">
        <v>765</v>
      </c>
      <c r="W41" s="112">
        <v>236</v>
      </c>
      <c r="X41" s="108" t="s">
        <v>5029</v>
      </c>
      <c r="Y41" s="112">
        <v>44</v>
      </c>
      <c r="Z41" s="112">
        <v>27</v>
      </c>
      <c r="AA41" s="112">
        <v>1150</v>
      </c>
      <c r="AB41" s="112">
        <v>34</v>
      </c>
      <c r="AC41" s="112">
        <v>26</v>
      </c>
      <c r="AD41" s="112"/>
      <c r="AE41" s="110">
        <v>298</v>
      </c>
      <c r="AF41" s="94" t="s">
        <v>16632</v>
      </c>
      <c r="AG41" s="112"/>
      <c r="AH41" s="112">
        <v>108</v>
      </c>
      <c r="AI41" s="245"/>
      <c r="AJ41" s="245"/>
      <c r="AK41" s="245" t="s">
        <v>5593</v>
      </c>
      <c r="AL41" s="245">
        <v>19</v>
      </c>
      <c r="AM41" s="245">
        <v>14</v>
      </c>
      <c r="AN41" s="245"/>
      <c r="AO41" s="245">
        <v>5</v>
      </c>
      <c r="AP41" s="245"/>
      <c r="AQ41" s="245">
        <v>249</v>
      </c>
      <c r="AR41" s="245" t="s">
        <v>4986</v>
      </c>
      <c r="AS41" s="245" t="s">
        <v>6388</v>
      </c>
      <c r="AT41" s="245" t="s">
        <v>6718</v>
      </c>
      <c r="AU41" s="109">
        <v>10422</v>
      </c>
      <c r="AV41" s="112">
        <v>41.855421686746986</v>
      </c>
      <c r="AW41" s="92"/>
      <c r="AX41" s="92"/>
      <c r="AY41" s="92"/>
      <c r="AZ41" s="92"/>
      <c r="BA41" s="92"/>
      <c r="BB41" s="129"/>
      <c r="BC41" s="129"/>
      <c r="BD41" s="129"/>
      <c r="BE41" s="128" t="s">
        <v>5128</v>
      </c>
      <c r="BF41" s="110"/>
      <c r="BG41" s="110"/>
      <c r="BH41" s="110"/>
      <c r="BI41" s="110"/>
      <c r="BJ41" s="110"/>
      <c r="BK41" s="129"/>
      <c r="BL41" s="129"/>
      <c r="BM41" s="128"/>
      <c r="BN41" s="128"/>
      <c r="BO41" s="245"/>
      <c r="BP41" s="245"/>
      <c r="BQ41" s="245"/>
      <c r="BR41" s="245"/>
      <c r="BS41" s="245"/>
      <c r="BT41" s="245"/>
      <c r="BU41" s="245"/>
      <c r="BV41" s="245"/>
      <c r="BW41" s="504"/>
      <c r="BX41" s="245"/>
      <c r="BY41" s="245">
        <v>1</v>
      </c>
      <c r="BZ41" s="245">
        <v>3</v>
      </c>
      <c r="CA41" s="245">
        <v>1</v>
      </c>
      <c r="CB41" s="245"/>
      <c r="CC41" s="245"/>
    </row>
    <row r="42" spans="1:81" s="187" customFormat="1" ht="16.5" customHeight="1">
      <c r="A42" s="391">
        <v>23</v>
      </c>
      <c r="B42" s="340" t="s">
        <v>41</v>
      </c>
      <c r="C42" s="340" t="s">
        <v>114</v>
      </c>
      <c r="D42" s="340" t="s">
        <v>140</v>
      </c>
      <c r="E42" s="340" t="s">
        <v>14280</v>
      </c>
      <c r="F42" s="340" t="s">
        <v>16631</v>
      </c>
      <c r="G42" s="287" t="s">
        <v>13355</v>
      </c>
      <c r="H42" s="276" t="s">
        <v>16630</v>
      </c>
      <c r="I42" s="403" t="s">
        <v>16629</v>
      </c>
      <c r="J42" s="340" t="s">
        <v>4993</v>
      </c>
      <c r="K42" s="403" t="s">
        <v>16629</v>
      </c>
      <c r="L42" s="690" t="s">
        <v>16628</v>
      </c>
      <c r="M42" s="428" t="s">
        <v>16627</v>
      </c>
      <c r="N42" s="284" t="s">
        <v>4993</v>
      </c>
      <c r="O42" s="284" t="s">
        <v>5251</v>
      </c>
      <c r="P42" s="284" t="s">
        <v>4993</v>
      </c>
      <c r="Q42" s="191">
        <v>692367</v>
      </c>
      <c r="R42" s="278">
        <v>13217</v>
      </c>
      <c r="S42" s="278">
        <v>2412</v>
      </c>
      <c r="T42" s="684">
        <v>518</v>
      </c>
      <c r="U42" s="191" t="s">
        <v>16626</v>
      </c>
      <c r="V42" s="191">
        <v>1894</v>
      </c>
      <c r="W42" s="191">
        <v>287</v>
      </c>
      <c r="X42" s="281" t="s">
        <v>5029</v>
      </c>
      <c r="Y42" s="191">
        <v>429</v>
      </c>
      <c r="Z42" s="191">
        <v>124</v>
      </c>
      <c r="AA42" s="191">
        <v>5198</v>
      </c>
      <c r="AB42" s="191">
        <v>173</v>
      </c>
      <c r="AC42" s="191">
        <v>49</v>
      </c>
      <c r="AD42" s="191">
        <v>239</v>
      </c>
      <c r="AE42" s="278">
        <v>277</v>
      </c>
      <c r="AF42" s="192" t="s">
        <v>16625</v>
      </c>
      <c r="AG42" s="191"/>
      <c r="AH42" s="191"/>
      <c r="AI42" s="340"/>
      <c r="AJ42" s="245"/>
      <c r="AK42" s="245"/>
      <c r="AL42" s="245"/>
      <c r="AM42" s="245"/>
      <c r="AN42" s="245"/>
      <c r="AO42" s="340"/>
      <c r="AP42" s="340"/>
      <c r="AQ42" s="245"/>
      <c r="AR42" s="245"/>
      <c r="AS42" s="245"/>
      <c r="AT42" s="245"/>
      <c r="AU42" s="109"/>
      <c r="AV42" s="112"/>
      <c r="AW42" s="92"/>
      <c r="AX42" s="92"/>
      <c r="AY42" s="92"/>
      <c r="AZ42" s="92"/>
      <c r="BA42" s="536"/>
      <c r="BB42" s="402"/>
      <c r="BC42" s="402"/>
      <c r="BD42" s="402"/>
      <c r="BE42" s="401"/>
      <c r="BF42" s="278" t="s">
        <v>5128</v>
      </c>
      <c r="BG42" s="278">
        <v>3000</v>
      </c>
      <c r="BH42" s="278"/>
      <c r="BI42" s="278">
        <v>1000</v>
      </c>
      <c r="BJ42" s="278">
        <v>2000</v>
      </c>
      <c r="BK42" s="402">
        <v>2000</v>
      </c>
      <c r="BL42" s="402">
        <v>50</v>
      </c>
      <c r="BM42" s="436" t="s">
        <v>16624</v>
      </c>
      <c r="BN42" s="436" t="s">
        <v>16623</v>
      </c>
      <c r="BO42" s="340"/>
      <c r="BP42" s="340"/>
      <c r="BQ42" s="403"/>
      <c r="BR42" s="340"/>
      <c r="BS42" s="245"/>
      <c r="BT42" s="245"/>
      <c r="BU42" s="340"/>
      <c r="BV42" s="340"/>
      <c r="BW42" s="602"/>
      <c r="BX42" s="340"/>
      <c r="BY42" s="245">
        <v>11</v>
      </c>
      <c r="BZ42" s="279">
        <v>7</v>
      </c>
      <c r="CA42" s="245"/>
      <c r="CB42" s="245"/>
      <c r="CC42" s="245"/>
    </row>
    <row r="43" spans="1:81" s="187" customFormat="1" ht="16.5" customHeight="1">
      <c r="A43" s="245">
        <v>24</v>
      </c>
      <c r="B43" s="245" t="s">
        <v>41</v>
      </c>
      <c r="C43" s="245" t="s">
        <v>130</v>
      </c>
      <c r="D43" s="245" t="s">
        <v>140</v>
      </c>
      <c r="E43" s="279" t="s">
        <v>14280</v>
      </c>
      <c r="F43" s="245" t="s">
        <v>16622</v>
      </c>
      <c r="G43" s="246" t="s">
        <v>16621</v>
      </c>
      <c r="H43" s="245" t="s">
        <v>16620</v>
      </c>
      <c r="I43" s="245" t="s">
        <v>16619</v>
      </c>
      <c r="J43" s="245" t="s">
        <v>4993</v>
      </c>
      <c r="K43" s="131" t="s">
        <v>16618</v>
      </c>
      <c r="L43" s="131" t="s">
        <v>16617</v>
      </c>
      <c r="M43" s="364" t="s">
        <v>16616</v>
      </c>
      <c r="N43" s="130" t="s">
        <v>4993</v>
      </c>
      <c r="O43" s="130" t="s">
        <v>5251</v>
      </c>
      <c r="P43" s="130" t="s">
        <v>4953</v>
      </c>
      <c r="Q43" s="112">
        <v>751</v>
      </c>
      <c r="R43" s="110">
        <v>1061</v>
      </c>
      <c r="S43" s="110">
        <v>919</v>
      </c>
      <c r="T43" s="472">
        <v>895</v>
      </c>
      <c r="U43" s="110" t="s">
        <v>5052</v>
      </c>
      <c r="V43" s="112">
        <v>24</v>
      </c>
      <c r="W43" s="112">
        <v>112</v>
      </c>
      <c r="X43" s="108" t="s">
        <v>5029</v>
      </c>
      <c r="Y43" s="112">
        <v>24</v>
      </c>
      <c r="Z43" s="112">
        <v>30</v>
      </c>
      <c r="AA43" s="112">
        <v>1691</v>
      </c>
      <c r="AB43" s="112">
        <v>64</v>
      </c>
      <c r="AC43" s="112">
        <v>10</v>
      </c>
      <c r="AD43" s="112"/>
      <c r="AE43" s="110">
        <v>10</v>
      </c>
      <c r="AF43" s="94" t="s">
        <v>16615</v>
      </c>
      <c r="AG43" s="112">
        <v>106</v>
      </c>
      <c r="AH43" s="112">
        <v>113</v>
      </c>
      <c r="AI43" s="245"/>
      <c r="AJ43" s="245"/>
      <c r="AK43" s="245" t="s">
        <v>5593</v>
      </c>
      <c r="AL43" s="245"/>
      <c r="AM43" s="245"/>
      <c r="AN43" s="245"/>
      <c r="AO43" s="245"/>
      <c r="AP43" s="245"/>
      <c r="AQ43" s="245">
        <v>308</v>
      </c>
      <c r="AR43" s="245" t="s">
        <v>5240</v>
      </c>
      <c r="AS43" s="245" t="s">
        <v>5240</v>
      </c>
      <c r="AT43" s="245" t="s">
        <v>5129</v>
      </c>
      <c r="AU43" s="109">
        <v>11553</v>
      </c>
      <c r="AV43" s="112">
        <v>37.509740259740262</v>
      </c>
      <c r="AW43" s="92">
        <v>15000</v>
      </c>
      <c r="AX43" s="92"/>
      <c r="AY43" s="92">
        <v>6000</v>
      </c>
      <c r="AZ43" s="92">
        <v>9000</v>
      </c>
      <c r="BA43" s="92">
        <v>15000</v>
      </c>
      <c r="BB43" s="129">
        <v>20</v>
      </c>
      <c r="BC43" s="129">
        <v>20</v>
      </c>
      <c r="BD43" s="129" t="s">
        <v>16614</v>
      </c>
      <c r="BE43" s="128"/>
      <c r="BF43" s="110"/>
      <c r="BG43" s="110"/>
      <c r="BH43" s="110"/>
      <c r="BI43" s="110"/>
      <c r="BJ43" s="110"/>
      <c r="BK43" s="129"/>
      <c r="BL43" s="129"/>
      <c r="BM43" s="129" t="s">
        <v>16613</v>
      </c>
      <c r="BN43" s="128"/>
      <c r="BO43" s="245"/>
      <c r="BP43" s="245"/>
      <c r="BQ43" s="245"/>
      <c r="BR43" s="245"/>
      <c r="BS43" s="245"/>
      <c r="BT43" s="245"/>
      <c r="BU43" s="245"/>
      <c r="BV43" s="245"/>
      <c r="BW43" s="504"/>
      <c r="BX43" s="245"/>
      <c r="BY43" s="245">
        <v>3</v>
      </c>
      <c r="BZ43" s="245"/>
      <c r="CA43" s="245">
        <v>1</v>
      </c>
      <c r="CB43" s="245"/>
      <c r="CC43" s="245"/>
    </row>
    <row r="44" spans="1:81" s="187" customFormat="1" ht="16.5" customHeight="1">
      <c r="A44" s="245">
        <v>25</v>
      </c>
      <c r="B44" s="245" t="s">
        <v>41</v>
      </c>
      <c r="C44" s="245" t="s">
        <v>130</v>
      </c>
      <c r="D44" s="245" t="s">
        <v>140</v>
      </c>
      <c r="E44" s="279" t="s">
        <v>14280</v>
      </c>
      <c r="F44" s="245" t="s">
        <v>16612</v>
      </c>
      <c r="G44" s="246" t="s">
        <v>16611</v>
      </c>
      <c r="H44" s="245" t="s">
        <v>16610</v>
      </c>
      <c r="I44" s="245" t="s">
        <v>16609</v>
      </c>
      <c r="J44" s="245" t="s">
        <v>4993</v>
      </c>
      <c r="K44" s="131" t="s">
        <v>16608</v>
      </c>
      <c r="L44" s="131" t="s">
        <v>16607</v>
      </c>
      <c r="M44" s="87" t="s">
        <v>16606</v>
      </c>
      <c r="N44" s="130" t="s">
        <v>4953</v>
      </c>
      <c r="O44" s="130"/>
      <c r="P44" s="130" t="s">
        <v>4953</v>
      </c>
      <c r="Q44" s="110">
        <v>5618.2</v>
      </c>
      <c r="R44" s="110">
        <v>1581.49</v>
      </c>
      <c r="S44" s="110">
        <v>940</v>
      </c>
      <c r="T44" s="475">
        <v>940</v>
      </c>
      <c r="U44" s="110" t="s">
        <v>6930</v>
      </c>
      <c r="V44" s="110"/>
      <c r="W44" s="110">
        <v>50</v>
      </c>
      <c r="X44" s="108" t="s">
        <v>5029</v>
      </c>
      <c r="Y44" s="110">
        <v>128</v>
      </c>
      <c r="Z44" s="110">
        <v>208</v>
      </c>
      <c r="AA44" s="110"/>
      <c r="AB44" s="110">
        <v>120</v>
      </c>
      <c r="AC44" s="110"/>
      <c r="AD44" s="110"/>
      <c r="AE44" s="110"/>
      <c r="AF44" s="128" t="s">
        <v>16605</v>
      </c>
      <c r="AG44" s="110">
        <v>424</v>
      </c>
      <c r="AH44" s="112">
        <v>424</v>
      </c>
      <c r="AI44" s="129"/>
      <c r="AJ44" s="129"/>
      <c r="AK44" s="245" t="s">
        <v>16604</v>
      </c>
      <c r="AL44" s="245">
        <v>25</v>
      </c>
      <c r="AM44" s="245">
        <v>6</v>
      </c>
      <c r="AN44" s="245">
        <v>17</v>
      </c>
      <c r="AO44" s="245">
        <v>2</v>
      </c>
      <c r="AP44" s="245"/>
      <c r="AQ44" s="245">
        <v>230</v>
      </c>
      <c r="AR44" s="245" t="s">
        <v>14165</v>
      </c>
      <c r="AS44" s="245" t="s">
        <v>14165</v>
      </c>
      <c r="AT44" s="245" t="s">
        <v>16603</v>
      </c>
      <c r="AU44" s="109">
        <v>17113</v>
      </c>
      <c r="AV44" s="112">
        <v>74.404347826086962</v>
      </c>
      <c r="AW44" s="92"/>
      <c r="AX44" s="92"/>
      <c r="AY44" s="92"/>
      <c r="AZ44" s="92"/>
      <c r="BA44" s="92"/>
      <c r="BB44" s="129"/>
      <c r="BC44" s="129"/>
      <c r="BD44" s="129"/>
      <c r="BE44" s="128" t="s">
        <v>5128</v>
      </c>
      <c r="BF44" s="110"/>
      <c r="BG44" s="110"/>
      <c r="BH44" s="110"/>
      <c r="BI44" s="110"/>
      <c r="BJ44" s="110"/>
      <c r="BK44" s="129"/>
      <c r="BL44" s="129"/>
      <c r="BM44" s="128"/>
      <c r="BN44" s="128"/>
      <c r="BO44" s="245"/>
      <c r="BP44" s="245"/>
      <c r="BQ44" s="245"/>
      <c r="BR44" s="245"/>
      <c r="BS44" s="245"/>
      <c r="BT44" s="245"/>
      <c r="BU44" s="245"/>
      <c r="BV44" s="245"/>
      <c r="BW44" s="504"/>
      <c r="BX44" s="245"/>
      <c r="BY44" s="245">
        <v>4</v>
      </c>
      <c r="BZ44" s="245">
        <v>15</v>
      </c>
      <c r="CA44" s="245"/>
      <c r="CB44" s="245"/>
      <c r="CC44" s="129"/>
    </row>
    <row r="45" spans="1:81" s="187" customFormat="1" ht="16.5" customHeight="1">
      <c r="A45" s="391">
        <v>26</v>
      </c>
      <c r="B45" s="127" t="s">
        <v>41</v>
      </c>
      <c r="C45" s="127" t="s">
        <v>124</v>
      </c>
      <c r="D45" s="127" t="s">
        <v>140</v>
      </c>
      <c r="E45" s="127" t="s">
        <v>14280</v>
      </c>
      <c r="F45" s="127" t="s">
        <v>16602</v>
      </c>
      <c r="G45" s="124" t="s">
        <v>16601</v>
      </c>
      <c r="H45" s="127" t="s">
        <v>16600</v>
      </c>
      <c r="I45" s="127" t="s">
        <v>16599</v>
      </c>
      <c r="J45" s="127" t="s">
        <v>4993</v>
      </c>
      <c r="K45" s="131" t="s">
        <v>16598</v>
      </c>
      <c r="L45" s="131" t="s">
        <v>16597</v>
      </c>
      <c r="M45" s="87" t="s">
        <v>16596</v>
      </c>
      <c r="N45" s="361" t="s">
        <v>4993</v>
      </c>
      <c r="O45" s="284" t="s">
        <v>5251</v>
      </c>
      <c r="P45" s="361" t="s">
        <v>4993</v>
      </c>
      <c r="Q45" s="191">
        <v>6962</v>
      </c>
      <c r="R45" s="278">
        <v>6962</v>
      </c>
      <c r="S45" s="110">
        <v>3122</v>
      </c>
      <c r="T45" s="472"/>
      <c r="U45" s="112"/>
      <c r="V45" s="112">
        <v>3122</v>
      </c>
      <c r="W45" s="112">
        <v>3067</v>
      </c>
      <c r="X45" s="108" t="s">
        <v>4915</v>
      </c>
      <c r="Y45" s="112">
        <v>191.5</v>
      </c>
      <c r="Z45" s="112">
        <v>58.23</v>
      </c>
      <c r="AA45" s="112" t="s">
        <v>16595</v>
      </c>
      <c r="AB45" s="112">
        <v>652</v>
      </c>
      <c r="AC45" s="112">
        <v>523.03</v>
      </c>
      <c r="AD45" s="191"/>
      <c r="AE45" s="278">
        <v>75</v>
      </c>
      <c r="AF45" s="192" t="s">
        <v>16594</v>
      </c>
      <c r="AG45" s="112">
        <v>180</v>
      </c>
      <c r="AH45" s="112">
        <v>180</v>
      </c>
      <c r="AI45" s="144" t="s">
        <v>16593</v>
      </c>
      <c r="AJ45" s="144" t="s">
        <v>16592</v>
      </c>
      <c r="AK45" s="127" t="s">
        <v>5593</v>
      </c>
      <c r="AL45" s="127">
        <v>1</v>
      </c>
      <c r="AM45" s="127"/>
      <c r="AN45" s="127"/>
      <c r="AO45" s="127">
        <v>1</v>
      </c>
      <c r="AP45" s="127"/>
      <c r="AQ45" s="127">
        <v>200</v>
      </c>
      <c r="AR45" s="507" t="s">
        <v>5206</v>
      </c>
      <c r="AS45" s="507" t="s">
        <v>5206</v>
      </c>
      <c r="AT45" s="127" t="s">
        <v>16591</v>
      </c>
      <c r="AU45" s="109">
        <v>40000</v>
      </c>
      <c r="AV45" s="112">
        <v>200</v>
      </c>
      <c r="AW45" s="92"/>
      <c r="AX45" s="92"/>
      <c r="AY45" s="92"/>
      <c r="AZ45" s="92"/>
      <c r="BA45" s="92"/>
      <c r="BB45" s="129"/>
      <c r="BC45" s="129"/>
      <c r="BD45" s="129"/>
      <c r="BE45" s="128"/>
      <c r="BF45" s="110">
        <v>15000</v>
      </c>
      <c r="BG45" s="110">
        <v>9000</v>
      </c>
      <c r="BH45" s="110">
        <v>12000</v>
      </c>
      <c r="BI45" s="110">
        <v>12000</v>
      </c>
      <c r="BJ45" s="110">
        <v>15000</v>
      </c>
      <c r="BK45" s="129"/>
      <c r="BL45" s="129" t="s">
        <v>13171</v>
      </c>
      <c r="BM45" s="129" t="s">
        <v>16590</v>
      </c>
      <c r="BN45" s="128" t="s">
        <v>16589</v>
      </c>
      <c r="BO45" s="127"/>
      <c r="BP45" s="127"/>
      <c r="BQ45" s="127"/>
      <c r="BR45" s="127"/>
      <c r="BS45" s="127"/>
      <c r="BT45" s="127"/>
      <c r="BU45" s="127"/>
      <c r="BV45" s="127"/>
      <c r="BW45" s="524"/>
      <c r="BX45" s="127"/>
      <c r="BY45" s="127">
        <v>10</v>
      </c>
      <c r="BZ45" s="127">
        <v>6</v>
      </c>
      <c r="CA45" s="127">
        <v>20</v>
      </c>
      <c r="CB45" s="127"/>
      <c r="CC45" s="127"/>
    </row>
    <row r="46" spans="1:81" s="187" customFormat="1" ht="16.5" customHeight="1">
      <c r="A46" s="245">
        <v>27</v>
      </c>
      <c r="B46" s="245" t="s">
        <v>41</v>
      </c>
      <c r="C46" s="245" t="s">
        <v>130</v>
      </c>
      <c r="D46" s="245" t="s">
        <v>140</v>
      </c>
      <c r="E46" s="245" t="s">
        <v>14280</v>
      </c>
      <c r="F46" s="245" t="s">
        <v>16588</v>
      </c>
      <c r="G46" s="246" t="s">
        <v>16587</v>
      </c>
      <c r="H46" s="245" t="s">
        <v>16586</v>
      </c>
      <c r="I46" s="245" t="s">
        <v>16585</v>
      </c>
      <c r="J46" s="127" t="s">
        <v>4993</v>
      </c>
      <c r="K46" s="245" t="s">
        <v>16584</v>
      </c>
      <c r="L46" s="87" t="s">
        <v>16583</v>
      </c>
      <c r="M46" s="364" t="s">
        <v>16582</v>
      </c>
      <c r="N46" s="130" t="s">
        <v>4953</v>
      </c>
      <c r="O46" s="245"/>
      <c r="P46" s="130" t="s">
        <v>4953</v>
      </c>
      <c r="Q46" s="191">
        <v>1472</v>
      </c>
      <c r="R46" s="110">
        <v>4797</v>
      </c>
      <c r="S46" s="278">
        <v>1276</v>
      </c>
      <c r="T46" s="684">
        <v>1276</v>
      </c>
      <c r="U46" s="278"/>
      <c r="V46" s="191" t="s">
        <v>5841</v>
      </c>
      <c r="W46" s="191">
        <v>81</v>
      </c>
      <c r="X46" s="281" t="s">
        <v>4915</v>
      </c>
      <c r="Y46" s="191">
        <v>1023</v>
      </c>
      <c r="Z46" s="191" t="s">
        <v>5841</v>
      </c>
      <c r="AA46" s="191" t="s">
        <v>5841</v>
      </c>
      <c r="AB46" s="191">
        <v>148</v>
      </c>
      <c r="AC46" s="191" t="s">
        <v>5841</v>
      </c>
      <c r="AD46" s="191" t="s">
        <v>5841</v>
      </c>
      <c r="AE46" s="278">
        <v>28</v>
      </c>
      <c r="AF46" s="94" t="s">
        <v>16581</v>
      </c>
      <c r="AG46" s="112">
        <v>107</v>
      </c>
      <c r="AH46" s="112">
        <v>107</v>
      </c>
      <c r="AI46" s="505"/>
      <c r="AJ46" s="505"/>
      <c r="AK46" s="94" t="s">
        <v>13656</v>
      </c>
      <c r="AL46" s="94">
        <v>7</v>
      </c>
      <c r="AM46" s="94">
        <v>7</v>
      </c>
      <c r="AN46" s="245"/>
      <c r="AO46" s="245"/>
      <c r="AP46" s="245"/>
      <c r="AQ46" s="94">
        <v>358</v>
      </c>
      <c r="AR46" s="87" t="s">
        <v>16580</v>
      </c>
      <c r="AS46" s="87" t="s">
        <v>16580</v>
      </c>
      <c r="AT46" s="87" t="s">
        <v>16579</v>
      </c>
      <c r="AU46" s="109">
        <v>39682</v>
      </c>
      <c r="AV46" s="112">
        <v>110.84357541899442</v>
      </c>
      <c r="AW46" s="92"/>
      <c r="AX46" s="92"/>
      <c r="AY46" s="92"/>
      <c r="AZ46" s="92"/>
      <c r="BA46" s="92"/>
      <c r="BB46" s="129"/>
      <c r="BC46" s="129"/>
      <c r="BD46" s="129"/>
      <c r="BE46" s="87"/>
      <c r="BF46" s="112">
        <v>5000</v>
      </c>
      <c r="BG46" s="112"/>
      <c r="BH46" s="112">
        <v>3000</v>
      </c>
      <c r="BI46" s="112">
        <v>3000</v>
      </c>
      <c r="BJ46" s="112">
        <v>3000</v>
      </c>
      <c r="BK46" s="129">
        <v>40</v>
      </c>
      <c r="BL46" s="129"/>
      <c r="BM46" s="245"/>
      <c r="BN46" s="87" t="s">
        <v>16578</v>
      </c>
      <c r="BO46" s="245"/>
      <c r="BP46" s="245"/>
      <c r="BQ46" s="245"/>
      <c r="BR46" s="245"/>
      <c r="BS46" s="245"/>
      <c r="BT46" s="245"/>
      <c r="BU46" s="245"/>
      <c r="BV46" s="245"/>
      <c r="BW46" s="504"/>
      <c r="BX46" s="245"/>
      <c r="BY46" s="245">
        <v>4</v>
      </c>
      <c r="BZ46" s="245">
        <v>2</v>
      </c>
      <c r="CA46" s="245">
        <v>5</v>
      </c>
      <c r="CB46" s="245">
        <v>2</v>
      </c>
      <c r="CC46" s="245"/>
    </row>
    <row r="47" spans="1:81" s="187" customFormat="1" ht="16.5" customHeight="1">
      <c r="A47" s="245">
        <v>28</v>
      </c>
      <c r="B47" s="245" t="s">
        <v>41</v>
      </c>
      <c r="C47" s="245" t="s">
        <v>16577</v>
      </c>
      <c r="D47" s="245" t="s">
        <v>140</v>
      </c>
      <c r="E47" s="279" t="s">
        <v>14280</v>
      </c>
      <c r="F47" s="245" t="s">
        <v>16576</v>
      </c>
      <c r="G47" s="246" t="s">
        <v>16575</v>
      </c>
      <c r="H47" s="245" t="s">
        <v>16574</v>
      </c>
      <c r="I47" s="245" t="s">
        <v>16573</v>
      </c>
      <c r="J47" s="340" t="s">
        <v>4993</v>
      </c>
      <c r="K47" s="131" t="s">
        <v>11890</v>
      </c>
      <c r="L47" s="131" t="s">
        <v>16572</v>
      </c>
      <c r="M47" s="87" t="s">
        <v>16571</v>
      </c>
      <c r="N47" s="130" t="s">
        <v>4953</v>
      </c>
      <c r="O47" s="689"/>
      <c r="P47" s="130" t="s">
        <v>4993</v>
      </c>
      <c r="Q47" s="112">
        <v>1059</v>
      </c>
      <c r="R47" s="110">
        <v>1059</v>
      </c>
      <c r="S47" s="110">
        <v>432</v>
      </c>
      <c r="T47" s="472">
        <v>288</v>
      </c>
      <c r="U47" s="110"/>
      <c r="V47" s="91">
        <v>144</v>
      </c>
      <c r="W47" s="91">
        <v>282</v>
      </c>
      <c r="X47" s="89" t="s">
        <v>5029</v>
      </c>
      <c r="Y47" s="112"/>
      <c r="Z47" s="91" t="s">
        <v>16570</v>
      </c>
      <c r="AA47" s="91">
        <v>6012</v>
      </c>
      <c r="AB47" s="91">
        <v>80.400000000000006</v>
      </c>
      <c r="AC47" s="91"/>
      <c r="AD47" s="91">
        <v>144</v>
      </c>
      <c r="AE47" s="110"/>
      <c r="AF47" s="94" t="s">
        <v>16569</v>
      </c>
      <c r="AG47" s="112"/>
      <c r="AH47" s="112">
        <v>451</v>
      </c>
      <c r="AI47" s="245"/>
      <c r="AJ47" s="245"/>
      <c r="AK47" s="245" t="s">
        <v>5593</v>
      </c>
      <c r="AL47" s="245">
        <v>59</v>
      </c>
      <c r="AM47" s="245">
        <v>39</v>
      </c>
      <c r="AN47" s="245"/>
      <c r="AO47" s="245">
        <v>20</v>
      </c>
      <c r="AP47" s="245"/>
      <c r="AQ47" s="245">
        <v>30</v>
      </c>
      <c r="AR47" s="245" t="s">
        <v>4986</v>
      </c>
      <c r="AS47" s="245" t="s">
        <v>6388</v>
      </c>
      <c r="AT47" s="245" t="s">
        <v>6387</v>
      </c>
      <c r="AU47" s="109">
        <v>41715</v>
      </c>
      <c r="AV47" s="112">
        <v>1390.5</v>
      </c>
      <c r="AW47" s="92"/>
      <c r="AX47" s="92"/>
      <c r="AY47" s="92"/>
      <c r="AZ47" s="92"/>
      <c r="BA47" s="92"/>
      <c r="BB47" s="129"/>
      <c r="BC47" s="129"/>
      <c r="BD47" s="129"/>
      <c r="BE47" s="128" t="s">
        <v>5128</v>
      </c>
      <c r="BF47" s="110"/>
      <c r="BG47" s="110"/>
      <c r="BH47" s="110"/>
      <c r="BI47" s="110"/>
      <c r="BJ47" s="110"/>
      <c r="BK47" s="129"/>
      <c r="BL47" s="129"/>
      <c r="BM47" s="128"/>
      <c r="BN47" s="128" t="s">
        <v>5128</v>
      </c>
      <c r="BO47" s="245"/>
      <c r="BP47" s="245"/>
      <c r="BQ47" s="245"/>
      <c r="BR47" s="245"/>
      <c r="BS47" s="245"/>
      <c r="BT47" s="245"/>
      <c r="BU47" s="245"/>
      <c r="BV47" s="245"/>
      <c r="BW47" s="504"/>
      <c r="BX47" s="245"/>
      <c r="BY47" s="340">
        <v>8</v>
      </c>
      <c r="BZ47" s="245">
        <v>5</v>
      </c>
      <c r="CA47" s="245">
        <v>4</v>
      </c>
      <c r="CB47" s="245">
        <v>2</v>
      </c>
      <c r="CC47" s="245"/>
    </row>
    <row r="48" spans="1:81" s="187" customFormat="1" ht="16.5" customHeight="1">
      <c r="A48" s="391">
        <v>29</v>
      </c>
      <c r="B48" s="245" t="s">
        <v>41</v>
      </c>
      <c r="C48" s="245" t="s">
        <v>42</v>
      </c>
      <c r="D48" s="245" t="s">
        <v>140</v>
      </c>
      <c r="E48" s="245" t="s">
        <v>14280</v>
      </c>
      <c r="F48" s="245" t="s">
        <v>16568</v>
      </c>
      <c r="G48" s="246" t="s">
        <v>16567</v>
      </c>
      <c r="H48" s="245" t="s">
        <v>16566</v>
      </c>
      <c r="I48" s="245" t="s">
        <v>16565</v>
      </c>
      <c r="J48" s="245" t="s">
        <v>4993</v>
      </c>
      <c r="K48" s="131" t="s">
        <v>16564</v>
      </c>
      <c r="L48" s="131" t="s">
        <v>16563</v>
      </c>
      <c r="M48" s="87" t="s">
        <v>16562</v>
      </c>
      <c r="N48" s="130" t="s">
        <v>4953</v>
      </c>
      <c r="O48" s="130"/>
      <c r="P48" s="130" t="s">
        <v>4953</v>
      </c>
      <c r="Q48" s="191">
        <v>1217</v>
      </c>
      <c r="R48" s="278">
        <v>618.04999999999995</v>
      </c>
      <c r="S48" s="278">
        <v>254</v>
      </c>
      <c r="T48" s="684">
        <v>135</v>
      </c>
      <c r="U48" s="278" t="s">
        <v>5030</v>
      </c>
      <c r="V48" s="191">
        <v>119</v>
      </c>
      <c r="W48" s="191">
        <v>34</v>
      </c>
      <c r="X48" s="108" t="s">
        <v>5029</v>
      </c>
      <c r="Y48" s="191">
        <v>206.63</v>
      </c>
      <c r="Z48" s="191">
        <v>30</v>
      </c>
      <c r="AA48" s="191">
        <v>1500</v>
      </c>
      <c r="AB48" s="191">
        <v>17.600000000000001</v>
      </c>
      <c r="AC48" s="191"/>
      <c r="AD48" s="191"/>
      <c r="AE48" s="278">
        <v>5</v>
      </c>
      <c r="AF48" s="245" t="s">
        <v>16561</v>
      </c>
      <c r="AG48" s="91">
        <v>45</v>
      </c>
      <c r="AH48" s="91">
        <v>68</v>
      </c>
      <c r="AI48" s="245"/>
      <c r="AJ48" s="245"/>
      <c r="AK48" s="245" t="s">
        <v>9319</v>
      </c>
      <c r="AL48" s="245">
        <v>5</v>
      </c>
      <c r="AM48" s="245"/>
      <c r="AN48" s="245">
        <v>4</v>
      </c>
      <c r="AO48" s="245">
        <v>1</v>
      </c>
      <c r="AP48" s="245"/>
      <c r="AQ48" s="245">
        <v>180</v>
      </c>
      <c r="AR48" s="245" t="s">
        <v>5753</v>
      </c>
      <c r="AS48" s="245"/>
      <c r="AT48" s="245" t="s">
        <v>16560</v>
      </c>
      <c r="AU48" s="109">
        <v>1870</v>
      </c>
      <c r="AV48" s="112">
        <v>10.388888888888889</v>
      </c>
      <c r="AW48" s="92"/>
      <c r="AX48" s="92"/>
      <c r="AY48" s="92"/>
      <c r="AZ48" s="92"/>
      <c r="BA48" s="92"/>
      <c r="BB48" s="129"/>
      <c r="BC48" s="129"/>
      <c r="BD48" s="129"/>
      <c r="BE48" s="128" t="s">
        <v>5128</v>
      </c>
      <c r="BF48" s="110"/>
      <c r="BG48" s="110"/>
      <c r="BH48" s="110"/>
      <c r="BI48" s="110"/>
      <c r="BJ48" s="110"/>
      <c r="BK48" s="129"/>
      <c r="BL48" s="129"/>
      <c r="BM48" s="128"/>
      <c r="BN48" s="128"/>
      <c r="BO48" s="245"/>
      <c r="BP48" s="245"/>
      <c r="BQ48" s="245"/>
      <c r="BR48" s="245"/>
      <c r="BS48" s="245"/>
      <c r="BT48" s="245"/>
      <c r="BU48" s="245"/>
      <c r="BV48" s="245"/>
      <c r="BW48" s="504"/>
      <c r="BX48" s="245"/>
      <c r="BY48" s="245">
        <v>3</v>
      </c>
      <c r="BZ48" s="245"/>
      <c r="CA48" s="245">
        <v>1</v>
      </c>
      <c r="CB48" s="245"/>
      <c r="CC48" s="245"/>
    </row>
    <row r="49" spans="1:81" s="187" customFormat="1" ht="16.5" customHeight="1">
      <c r="A49" s="245">
        <v>30</v>
      </c>
      <c r="B49" s="340" t="s">
        <v>41</v>
      </c>
      <c r="C49" s="340" t="s">
        <v>130</v>
      </c>
      <c r="D49" s="340" t="s">
        <v>140</v>
      </c>
      <c r="E49" s="276" t="s">
        <v>14280</v>
      </c>
      <c r="F49" s="340" t="s">
        <v>16559</v>
      </c>
      <c r="G49" s="424" t="s">
        <v>16558</v>
      </c>
      <c r="H49" s="340" t="s">
        <v>16557</v>
      </c>
      <c r="I49" s="340" t="s">
        <v>16556</v>
      </c>
      <c r="J49" s="245" t="s">
        <v>4993</v>
      </c>
      <c r="K49" s="131" t="s">
        <v>16555</v>
      </c>
      <c r="L49" s="131" t="s">
        <v>16554</v>
      </c>
      <c r="M49" s="427" t="s">
        <v>16553</v>
      </c>
      <c r="N49" s="130" t="s">
        <v>4953</v>
      </c>
      <c r="O49" s="284"/>
      <c r="P49" s="284" t="s">
        <v>4993</v>
      </c>
      <c r="Q49" s="112">
        <v>901.2</v>
      </c>
      <c r="R49" s="110">
        <v>2363.54</v>
      </c>
      <c r="S49" s="110">
        <v>958</v>
      </c>
      <c r="T49" s="472"/>
      <c r="U49" s="110"/>
      <c r="V49" s="112">
        <v>958</v>
      </c>
      <c r="W49" s="112">
        <v>176</v>
      </c>
      <c r="X49" s="108" t="s">
        <v>5029</v>
      </c>
      <c r="Y49" s="112">
        <v>74.91</v>
      </c>
      <c r="Z49" s="112">
        <v>30.72</v>
      </c>
      <c r="AA49" s="112">
        <v>401</v>
      </c>
      <c r="AB49" s="112">
        <v>159.03</v>
      </c>
      <c r="AC49" s="112"/>
      <c r="AD49" s="112"/>
      <c r="AE49" s="110"/>
      <c r="AF49" s="192" t="s">
        <v>16552</v>
      </c>
      <c r="AG49" s="191"/>
      <c r="AH49" s="191">
        <v>337</v>
      </c>
      <c r="AI49" s="340"/>
      <c r="AJ49" s="340"/>
      <c r="AK49" s="245" t="s">
        <v>5650</v>
      </c>
      <c r="AL49" s="245">
        <v>16</v>
      </c>
      <c r="AM49" s="245">
        <v>5</v>
      </c>
      <c r="AN49" s="245">
        <v>5</v>
      </c>
      <c r="AO49" s="245">
        <v>6</v>
      </c>
      <c r="AP49" s="245"/>
      <c r="AQ49" s="340">
        <v>133</v>
      </c>
      <c r="AR49" s="340" t="s">
        <v>14165</v>
      </c>
      <c r="AS49" s="340" t="s">
        <v>14165</v>
      </c>
      <c r="AT49" s="340" t="s">
        <v>5129</v>
      </c>
      <c r="AU49" s="277">
        <v>14135</v>
      </c>
      <c r="AV49" s="112">
        <v>106.27819548872181</v>
      </c>
      <c r="AW49" s="536"/>
      <c r="AX49" s="536"/>
      <c r="AY49" s="536"/>
      <c r="AZ49" s="536"/>
      <c r="BA49" s="536"/>
      <c r="BB49" s="402"/>
      <c r="BC49" s="402"/>
      <c r="BD49" s="402"/>
      <c r="BE49" s="401"/>
      <c r="BF49" s="278">
        <v>7000</v>
      </c>
      <c r="BG49" s="92" t="s">
        <v>5251</v>
      </c>
      <c r="BH49" s="110">
        <v>5000</v>
      </c>
      <c r="BI49" s="110">
        <v>5000</v>
      </c>
      <c r="BJ49" s="110">
        <v>5000</v>
      </c>
      <c r="BK49" s="129">
        <v>20</v>
      </c>
      <c r="BL49" s="129">
        <v>50</v>
      </c>
      <c r="BM49" s="128" t="s">
        <v>16551</v>
      </c>
      <c r="BN49" s="128" t="s">
        <v>16550</v>
      </c>
      <c r="BO49" s="245"/>
      <c r="BP49" s="245"/>
      <c r="BQ49" s="245"/>
      <c r="BR49" s="245"/>
      <c r="BS49" s="245"/>
      <c r="BT49" s="245"/>
      <c r="BU49" s="340"/>
      <c r="BV49" s="340"/>
      <c r="BW49" s="602"/>
      <c r="BX49" s="340"/>
      <c r="BY49" s="245">
        <v>9</v>
      </c>
      <c r="BZ49" s="245"/>
      <c r="CA49" s="245">
        <v>8</v>
      </c>
      <c r="CB49" s="245">
        <v>1</v>
      </c>
      <c r="CC49" s="340"/>
    </row>
    <row r="50" spans="1:81" s="189" customFormat="1" ht="16.5" customHeight="1">
      <c r="A50" s="245">
        <v>31</v>
      </c>
      <c r="B50" s="245" t="s">
        <v>41</v>
      </c>
      <c r="C50" s="245" t="s">
        <v>130</v>
      </c>
      <c r="D50" s="245" t="s">
        <v>140</v>
      </c>
      <c r="E50" s="279" t="s">
        <v>14280</v>
      </c>
      <c r="F50" s="245" t="s">
        <v>16549</v>
      </c>
      <c r="G50" s="246" t="s">
        <v>16548</v>
      </c>
      <c r="H50" s="245" t="s">
        <v>16547</v>
      </c>
      <c r="I50" s="245" t="s">
        <v>8107</v>
      </c>
      <c r="J50" s="245" t="s">
        <v>4993</v>
      </c>
      <c r="K50" s="245" t="s">
        <v>16546</v>
      </c>
      <c r="L50" s="245" t="s">
        <v>16545</v>
      </c>
      <c r="M50" s="364" t="s">
        <v>16544</v>
      </c>
      <c r="N50" s="130" t="s">
        <v>4953</v>
      </c>
      <c r="O50" s="130"/>
      <c r="P50" s="130" t="s">
        <v>4993</v>
      </c>
      <c r="Q50" s="112">
        <v>1138</v>
      </c>
      <c r="R50" s="110">
        <v>473</v>
      </c>
      <c r="S50" s="110">
        <v>965</v>
      </c>
      <c r="T50" s="472">
        <v>215</v>
      </c>
      <c r="U50" s="112"/>
      <c r="V50" s="112">
        <v>750</v>
      </c>
      <c r="W50" s="112">
        <v>40</v>
      </c>
      <c r="X50" s="117" t="s">
        <v>5029</v>
      </c>
      <c r="Y50" s="112">
        <v>44</v>
      </c>
      <c r="Z50" s="112">
        <v>22</v>
      </c>
      <c r="AA50" s="112">
        <v>10000</v>
      </c>
      <c r="AB50" s="112">
        <v>258</v>
      </c>
      <c r="AC50" s="112"/>
      <c r="AD50" s="112"/>
      <c r="AE50" s="110">
        <v>6</v>
      </c>
      <c r="AF50" s="245" t="s">
        <v>16467</v>
      </c>
      <c r="AG50" s="91"/>
      <c r="AH50" s="91">
        <v>800</v>
      </c>
      <c r="AI50" s="245"/>
      <c r="AJ50" s="245"/>
      <c r="AK50" s="245" t="s">
        <v>9774</v>
      </c>
      <c r="AL50" s="245">
        <v>3</v>
      </c>
      <c r="AM50" s="245">
        <v>2</v>
      </c>
      <c r="AN50" s="245" t="s">
        <v>5841</v>
      </c>
      <c r="AO50" s="245">
        <v>1</v>
      </c>
      <c r="AP50" s="245"/>
      <c r="AQ50" s="245">
        <v>171</v>
      </c>
      <c r="AR50" s="507" t="s">
        <v>5206</v>
      </c>
      <c r="AS50" s="507" t="s">
        <v>5206</v>
      </c>
      <c r="AT50" s="245" t="s">
        <v>16543</v>
      </c>
      <c r="AU50" s="109">
        <v>5170</v>
      </c>
      <c r="AV50" s="112">
        <v>30.23391812865497</v>
      </c>
      <c r="AW50" s="92"/>
      <c r="AX50" s="92"/>
      <c r="AY50" s="92"/>
      <c r="AZ50" s="92"/>
      <c r="BA50" s="92"/>
      <c r="BB50" s="129"/>
      <c r="BC50" s="129"/>
      <c r="BD50" s="128"/>
      <c r="BE50" s="128"/>
      <c r="BF50" s="110">
        <v>2000</v>
      </c>
      <c r="BG50" s="92" t="s">
        <v>5251</v>
      </c>
      <c r="BH50" s="316" t="s">
        <v>4936</v>
      </c>
      <c r="BI50" s="110">
        <v>2000</v>
      </c>
      <c r="BJ50" s="110">
        <v>2000</v>
      </c>
      <c r="BK50" s="129">
        <v>50</v>
      </c>
      <c r="BL50" s="129"/>
      <c r="BM50" s="128" t="s">
        <v>16542</v>
      </c>
      <c r="BN50" s="128" t="s">
        <v>16541</v>
      </c>
      <c r="BO50" s="245"/>
      <c r="BP50" s="245"/>
      <c r="BQ50" s="245"/>
      <c r="BR50" s="245"/>
      <c r="BS50" s="245"/>
      <c r="BT50" s="245"/>
      <c r="BU50" s="245"/>
      <c r="BV50" s="245"/>
      <c r="BW50" s="504"/>
      <c r="BX50" s="245"/>
      <c r="BY50" s="245">
        <v>3</v>
      </c>
      <c r="BZ50" s="245"/>
      <c r="CA50" s="245"/>
      <c r="CB50" s="245"/>
      <c r="CC50" s="340"/>
    </row>
    <row r="51" spans="1:81" s="187" customFormat="1" ht="16.5" customHeight="1">
      <c r="A51" s="391">
        <v>32</v>
      </c>
      <c r="B51" s="245" t="s">
        <v>41</v>
      </c>
      <c r="C51" s="245" t="s">
        <v>42</v>
      </c>
      <c r="D51" s="245" t="s">
        <v>140</v>
      </c>
      <c r="E51" s="245" t="s">
        <v>14280</v>
      </c>
      <c r="F51" s="245" t="s">
        <v>16540</v>
      </c>
      <c r="G51" s="246" t="s">
        <v>16539</v>
      </c>
      <c r="H51" s="245" t="s">
        <v>16538</v>
      </c>
      <c r="I51" s="245" t="s">
        <v>16537</v>
      </c>
      <c r="J51" s="245" t="s">
        <v>4993</v>
      </c>
      <c r="K51" s="131" t="s">
        <v>16536</v>
      </c>
      <c r="L51" s="131" t="s">
        <v>16535</v>
      </c>
      <c r="M51" s="87" t="s">
        <v>16534</v>
      </c>
      <c r="N51" s="130" t="s">
        <v>4953</v>
      </c>
      <c r="O51" s="348"/>
      <c r="P51" s="130" t="s">
        <v>4953</v>
      </c>
      <c r="Q51" s="112">
        <v>2201</v>
      </c>
      <c r="R51" s="110">
        <v>479.78</v>
      </c>
      <c r="S51" s="110">
        <v>361</v>
      </c>
      <c r="T51" s="472"/>
      <c r="U51" s="110"/>
      <c r="V51" s="112">
        <v>361</v>
      </c>
      <c r="W51" s="112">
        <v>41</v>
      </c>
      <c r="X51" s="108" t="s">
        <v>4915</v>
      </c>
      <c r="Y51" s="112">
        <v>19</v>
      </c>
      <c r="Z51" s="112"/>
      <c r="AA51" s="112"/>
      <c r="AB51" s="112">
        <v>24</v>
      </c>
      <c r="AC51" s="112"/>
      <c r="AD51" s="112"/>
      <c r="AE51" s="110"/>
      <c r="AF51" s="94" t="s">
        <v>16533</v>
      </c>
      <c r="AG51" s="112">
        <v>353</v>
      </c>
      <c r="AH51" s="112">
        <v>353</v>
      </c>
      <c r="AI51" s="245"/>
      <c r="AJ51" s="245"/>
      <c r="AK51" s="245" t="s">
        <v>6616</v>
      </c>
      <c r="AL51" s="245"/>
      <c r="AM51" s="245"/>
      <c r="AN51" s="245"/>
      <c r="AO51" s="245"/>
      <c r="AP51" s="505"/>
      <c r="AQ51" s="245">
        <v>155</v>
      </c>
      <c r="AR51" s="507" t="s">
        <v>5206</v>
      </c>
      <c r="AS51" s="129" t="s">
        <v>6388</v>
      </c>
      <c r="AT51" s="129" t="s">
        <v>16532</v>
      </c>
      <c r="AU51" s="109">
        <v>4300</v>
      </c>
      <c r="AV51" s="112">
        <v>27.741935483870968</v>
      </c>
      <c r="AW51" s="92"/>
      <c r="AX51" s="92"/>
      <c r="AY51" s="92"/>
      <c r="AZ51" s="92"/>
      <c r="BA51" s="92"/>
      <c r="BB51" s="129"/>
      <c r="BC51" s="129"/>
      <c r="BD51" s="129"/>
      <c r="BE51" s="128" t="s">
        <v>5128</v>
      </c>
      <c r="BF51" s="110"/>
      <c r="BG51" s="110"/>
      <c r="BH51" s="110"/>
      <c r="BI51" s="110"/>
      <c r="BJ51" s="110"/>
      <c r="BK51" s="129"/>
      <c r="BL51" s="129"/>
      <c r="BM51" s="128"/>
      <c r="BN51" s="128"/>
      <c r="BO51" s="245"/>
      <c r="BP51" s="245"/>
      <c r="BQ51" s="245"/>
      <c r="BR51" s="245"/>
      <c r="BS51" s="245"/>
      <c r="BT51" s="245"/>
      <c r="BU51" s="245"/>
      <c r="BV51" s="245"/>
      <c r="BW51" s="504"/>
      <c r="BX51" s="245"/>
      <c r="BY51" s="245">
        <v>2</v>
      </c>
      <c r="BZ51" s="245"/>
      <c r="CA51" s="245">
        <v>1</v>
      </c>
      <c r="CB51" s="245"/>
      <c r="CC51" s="245"/>
    </row>
    <row r="52" spans="1:81" s="187" customFormat="1" ht="16.5" customHeight="1">
      <c r="A52" s="245">
        <v>33</v>
      </c>
      <c r="B52" s="245" t="s">
        <v>41</v>
      </c>
      <c r="C52" s="245" t="s">
        <v>61</v>
      </c>
      <c r="D52" s="245" t="s">
        <v>140</v>
      </c>
      <c r="E52" s="245" t="s">
        <v>14280</v>
      </c>
      <c r="F52" s="245" t="s">
        <v>16531</v>
      </c>
      <c r="G52" s="246" t="s">
        <v>13146</v>
      </c>
      <c r="H52" s="245" t="s">
        <v>13145</v>
      </c>
      <c r="I52" s="245" t="s">
        <v>16530</v>
      </c>
      <c r="J52" s="245" t="s">
        <v>4993</v>
      </c>
      <c r="K52" s="131" t="s">
        <v>16529</v>
      </c>
      <c r="L52" s="131" t="s">
        <v>16528</v>
      </c>
      <c r="M52" s="364" t="s">
        <v>13141</v>
      </c>
      <c r="N52" s="130" t="s">
        <v>4993</v>
      </c>
      <c r="O52" s="130" t="s">
        <v>5251</v>
      </c>
      <c r="P52" s="130" t="s">
        <v>4953</v>
      </c>
      <c r="Q52" s="112">
        <v>575.70000000000005</v>
      </c>
      <c r="R52" s="110">
        <v>1194.56</v>
      </c>
      <c r="S52" s="110">
        <v>641</v>
      </c>
      <c r="T52" s="472"/>
      <c r="U52" s="112"/>
      <c r="V52" s="112">
        <v>641</v>
      </c>
      <c r="W52" s="112">
        <v>80</v>
      </c>
      <c r="X52" s="89" t="s">
        <v>5029</v>
      </c>
      <c r="Y52" s="91">
        <v>95</v>
      </c>
      <c r="Z52" s="91">
        <v>70</v>
      </c>
      <c r="AA52" s="91">
        <v>4000</v>
      </c>
      <c r="AB52" s="91">
        <v>147</v>
      </c>
      <c r="AC52" s="112"/>
      <c r="AD52" s="112"/>
      <c r="AE52" s="110">
        <v>24</v>
      </c>
      <c r="AF52" s="94" t="s">
        <v>16527</v>
      </c>
      <c r="AG52" s="191">
        <v>590</v>
      </c>
      <c r="AH52" s="191">
        <v>684</v>
      </c>
      <c r="AI52" s="505"/>
      <c r="AJ52" s="245"/>
      <c r="AK52" s="245" t="s">
        <v>6616</v>
      </c>
      <c r="AL52" s="245">
        <v>14</v>
      </c>
      <c r="AM52" s="245">
        <v>4</v>
      </c>
      <c r="AN52" s="245">
        <v>1</v>
      </c>
      <c r="AO52" s="245">
        <v>8</v>
      </c>
      <c r="AP52" s="245">
        <v>1</v>
      </c>
      <c r="AQ52" s="245">
        <v>137</v>
      </c>
      <c r="AR52" s="245" t="s">
        <v>13391</v>
      </c>
      <c r="AS52" s="245" t="s">
        <v>13391</v>
      </c>
      <c r="AT52" s="245" t="s">
        <v>16526</v>
      </c>
      <c r="AU52" s="109">
        <v>3502</v>
      </c>
      <c r="AV52" s="112">
        <v>25.562043795620436</v>
      </c>
      <c r="AW52" s="92"/>
      <c r="AX52" s="92"/>
      <c r="AY52" s="92"/>
      <c r="AZ52" s="92"/>
      <c r="BA52" s="92"/>
      <c r="BB52" s="129"/>
      <c r="BC52" s="129"/>
      <c r="BD52" s="129"/>
      <c r="BE52" s="128"/>
      <c r="BF52" s="110">
        <v>4000</v>
      </c>
      <c r="BG52" s="110"/>
      <c r="BH52" s="110" t="s">
        <v>16525</v>
      </c>
      <c r="BI52" s="110">
        <v>3000</v>
      </c>
      <c r="BJ52" s="110">
        <v>3000</v>
      </c>
      <c r="BK52" s="129">
        <v>25</v>
      </c>
      <c r="BL52" s="129" t="s">
        <v>16524</v>
      </c>
      <c r="BM52" s="128" t="s">
        <v>16523</v>
      </c>
      <c r="BN52" s="128" t="s">
        <v>16522</v>
      </c>
      <c r="BO52" s="245"/>
      <c r="BP52" s="245"/>
      <c r="BQ52" s="245"/>
      <c r="BR52" s="245"/>
      <c r="BS52" s="245"/>
      <c r="BT52" s="245"/>
      <c r="BU52" s="245"/>
      <c r="BV52" s="245"/>
      <c r="BW52" s="504"/>
      <c r="BX52" s="245"/>
      <c r="BY52" s="245">
        <v>2</v>
      </c>
      <c r="BZ52" s="245"/>
      <c r="CA52" s="245">
        <v>2</v>
      </c>
      <c r="CB52" s="245">
        <v>1</v>
      </c>
      <c r="CC52" s="340"/>
    </row>
    <row r="53" spans="1:81" s="187" customFormat="1" ht="16.5" customHeight="1">
      <c r="A53" s="245">
        <v>34</v>
      </c>
      <c r="B53" s="127" t="s">
        <v>13654</v>
      </c>
      <c r="C53" s="127" t="s">
        <v>130</v>
      </c>
      <c r="D53" s="127" t="s">
        <v>140</v>
      </c>
      <c r="E53" s="279" t="s">
        <v>14280</v>
      </c>
      <c r="F53" s="127" t="s">
        <v>16521</v>
      </c>
      <c r="G53" s="124" t="s">
        <v>16520</v>
      </c>
      <c r="H53" s="127" t="s">
        <v>16519</v>
      </c>
      <c r="I53" s="127" t="s">
        <v>16518</v>
      </c>
      <c r="J53" s="127" t="s">
        <v>4993</v>
      </c>
      <c r="K53" s="131" t="s">
        <v>16517</v>
      </c>
      <c r="L53" s="131" t="s">
        <v>16516</v>
      </c>
      <c r="M53" s="435" t="s">
        <v>16515</v>
      </c>
      <c r="N53" s="130" t="s">
        <v>4953</v>
      </c>
      <c r="O53" s="130"/>
      <c r="P53" s="130" t="s">
        <v>4953</v>
      </c>
      <c r="Q53" s="112">
        <v>621</v>
      </c>
      <c r="R53" s="110">
        <v>661</v>
      </c>
      <c r="S53" s="110">
        <v>561</v>
      </c>
      <c r="T53" s="472"/>
      <c r="U53" s="110"/>
      <c r="V53" s="112">
        <v>561</v>
      </c>
      <c r="W53" s="112">
        <v>152</v>
      </c>
      <c r="X53" s="89" t="s">
        <v>5029</v>
      </c>
      <c r="Y53" s="112">
        <v>96</v>
      </c>
      <c r="Z53" s="112"/>
      <c r="AA53" s="112"/>
      <c r="AB53" s="112">
        <v>30</v>
      </c>
      <c r="AC53" s="112"/>
      <c r="AD53" s="112"/>
      <c r="AE53" s="210">
        <v>5</v>
      </c>
      <c r="AF53" s="94" t="s">
        <v>16467</v>
      </c>
      <c r="AG53" s="112">
        <v>70</v>
      </c>
      <c r="AH53" s="112">
        <v>700</v>
      </c>
      <c r="AI53" s="127"/>
      <c r="AJ53" s="127"/>
      <c r="AK53" s="127" t="s">
        <v>16514</v>
      </c>
      <c r="AL53" s="127">
        <v>5</v>
      </c>
      <c r="AM53" s="127">
        <v>2</v>
      </c>
      <c r="AN53" s="127"/>
      <c r="AO53" s="127">
        <v>3</v>
      </c>
      <c r="AP53" s="127"/>
      <c r="AQ53" s="127">
        <v>300</v>
      </c>
      <c r="AR53" s="127" t="s">
        <v>13391</v>
      </c>
      <c r="AS53" s="127" t="s">
        <v>13391</v>
      </c>
      <c r="AT53" s="127" t="s">
        <v>16513</v>
      </c>
      <c r="AU53" s="109">
        <v>2981</v>
      </c>
      <c r="AV53" s="112">
        <v>9.9366666666666674</v>
      </c>
      <c r="AW53" s="92"/>
      <c r="AX53" s="92"/>
      <c r="AY53" s="92"/>
      <c r="AZ53" s="92"/>
      <c r="BA53" s="92"/>
      <c r="BB53" s="149"/>
      <c r="BC53" s="149"/>
      <c r="BD53" s="149"/>
      <c r="BE53" s="128"/>
      <c r="BF53" s="110" t="s">
        <v>16484</v>
      </c>
      <c r="BG53" s="92" t="s">
        <v>5251</v>
      </c>
      <c r="BH53" s="110"/>
      <c r="BI53" s="110"/>
      <c r="BJ53" s="110"/>
      <c r="BK53" s="149"/>
      <c r="BL53" s="149"/>
      <c r="BM53" s="128" t="s">
        <v>16512</v>
      </c>
      <c r="BN53" s="128" t="s">
        <v>16511</v>
      </c>
      <c r="BO53" s="127"/>
      <c r="BP53" s="127"/>
      <c r="BQ53" s="127"/>
      <c r="BR53" s="127"/>
      <c r="BS53" s="127"/>
      <c r="BT53" s="127"/>
      <c r="BU53" s="127"/>
      <c r="BV53" s="127"/>
      <c r="BW53" s="524"/>
      <c r="BX53" s="127"/>
      <c r="BY53" s="127">
        <v>1</v>
      </c>
      <c r="BZ53" s="127">
        <v>1</v>
      </c>
      <c r="CA53" s="127">
        <v>3</v>
      </c>
      <c r="CB53" s="127">
        <v>1</v>
      </c>
      <c r="CC53" s="127"/>
    </row>
    <row r="54" spans="1:81" s="187" customFormat="1" ht="16.5" customHeight="1">
      <c r="A54" s="391">
        <v>35</v>
      </c>
      <c r="B54" s="87" t="s">
        <v>41</v>
      </c>
      <c r="C54" s="87" t="s">
        <v>61</v>
      </c>
      <c r="D54" s="87" t="s">
        <v>140</v>
      </c>
      <c r="E54" s="87" t="s">
        <v>14280</v>
      </c>
      <c r="F54" s="87" t="s">
        <v>16510</v>
      </c>
      <c r="G54" s="132" t="s">
        <v>16509</v>
      </c>
      <c r="H54" s="87" t="s">
        <v>16508</v>
      </c>
      <c r="I54" s="87" t="s">
        <v>16507</v>
      </c>
      <c r="J54" s="87" t="s">
        <v>4993</v>
      </c>
      <c r="K54" s="87" t="s">
        <v>16507</v>
      </c>
      <c r="L54" s="87" t="s">
        <v>16506</v>
      </c>
      <c r="M54" s="245" t="s">
        <v>16505</v>
      </c>
      <c r="N54" s="130" t="s">
        <v>4953</v>
      </c>
      <c r="O54" s="87"/>
      <c r="P54" s="130" t="s">
        <v>4953</v>
      </c>
      <c r="Q54" s="112" t="s">
        <v>16504</v>
      </c>
      <c r="R54" s="110">
        <v>691</v>
      </c>
      <c r="S54" s="110">
        <v>691</v>
      </c>
      <c r="T54" s="472"/>
      <c r="U54" s="112"/>
      <c r="V54" s="112">
        <v>691</v>
      </c>
      <c r="W54" s="112">
        <v>300</v>
      </c>
      <c r="X54" s="96" t="s">
        <v>5029</v>
      </c>
      <c r="Y54" s="91" t="s">
        <v>16504</v>
      </c>
      <c r="Z54" s="91"/>
      <c r="AA54" s="91"/>
      <c r="AB54" s="91">
        <v>52</v>
      </c>
      <c r="AC54" s="91"/>
      <c r="AD54" s="91"/>
      <c r="AE54" s="210" t="s">
        <v>16504</v>
      </c>
      <c r="AF54" s="94" t="s">
        <v>15510</v>
      </c>
      <c r="AG54" s="91">
        <v>1243</v>
      </c>
      <c r="AH54" s="91">
        <v>1243</v>
      </c>
      <c r="AI54" s="94"/>
      <c r="AJ54" s="94"/>
      <c r="AK54" s="94" t="s">
        <v>16503</v>
      </c>
      <c r="AL54" s="94">
        <v>4</v>
      </c>
      <c r="AM54" s="94">
        <v>2</v>
      </c>
      <c r="AN54" s="94"/>
      <c r="AO54" s="94">
        <v>2</v>
      </c>
      <c r="AP54" s="94"/>
      <c r="AQ54" s="94">
        <v>150</v>
      </c>
      <c r="AR54" s="507" t="s">
        <v>5206</v>
      </c>
      <c r="AS54" s="245" t="s">
        <v>16502</v>
      </c>
      <c r="AT54" s="87" t="s">
        <v>14599</v>
      </c>
      <c r="AU54" s="90">
        <v>10000</v>
      </c>
      <c r="AV54" s="112">
        <v>66.666666666666671</v>
      </c>
      <c r="AW54" s="90"/>
      <c r="AX54" s="90"/>
      <c r="AY54" s="90"/>
      <c r="AZ54" s="90"/>
      <c r="BA54" s="90"/>
      <c r="BB54" s="87"/>
      <c r="BC54" s="87"/>
      <c r="BD54" s="87"/>
      <c r="BE54" s="87" t="s">
        <v>5128</v>
      </c>
      <c r="BF54" s="91"/>
      <c r="BG54" s="112"/>
      <c r="BH54" s="112"/>
      <c r="BI54" s="112"/>
      <c r="BJ54" s="112"/>
      <c r="BK54" s="87"/>
      <c r="BL54" s="87"/>
      <c r="BM54" s="87"/>
      <c r="BN54" s="87" t="s">
        <v>5128</v>
      </c>
      <c r="BO54" s="87"/>
      <c r="BP54" s="87"/>
      <c r="BQ54" s="87"/>
      <c r="BR54" s="87"/>
      <c r="BS54" s="87"/>
      <c r="BT54" s="87"/>
      <c r="BU54" s="87"/>
      <c r="BV54" s="87"/>
      <c r="BW54" s="267"/>
      <c r="BX54" s="87"/>
      <c r="BY54" s="245">
        <v>2</v>
      </c>
      <c r="BZ54" s="87"/>
      <c r="CA54" s="87"/>
      <c r="CB54" s="87"/>
      <c r="CC54" s="87"/>
    </row>
    <row r="55" spans="1:81" s="187" customFormat="1" ht="16.5" customHeight="1">
      <c r="A55" s="245">
        <v>36</v>
      </c>
      <c r="B55" s="87" t="s">
        <v>41</v>
      </c>
      <c r="C55" s="87" t="s">
        <v>42</v>
      </c>
      <c r="D55" s="245" t="s">
        <v>140</v>
      </c>
      <c r="E55" s="245" t="s">
        <v>14280</v>
      </c>
      <c r="F55" s="245" t="s">
        <v>16501</v>
      </c>
      <c r="G55" s="132" t="s">
        <v>16496</v>
      </c>
      <c r="H55" s="245" t="s">
        <v>16495</v>
      </c>
      <c r="I55" s="245" t="s">
        <v>16500</v>
      </c>
      <c r="J55" s="245" t="s">
        <v>4993</v>
      </c>
      <c r="K55" s="245" t="s">
        <v>11016</v>
      </c>
      <c r="L55" s="245" t="s">
        <v>16499</v>
      </c>
      <c r="M55" s="87" t="s">
        <v>16492</v>
      </c>
      <c r="N55" s="130" t="s">
        <v>4953</v>
      </c>
      <c r="O55" s="130"/>
      <c r="P55" s="130" t="s">
        <v>4953</v>
      </c>
      <c r="Q55" s="112">
        <v>2572</v>
      </c>
      <c r="R55" s="110">
        <v>11853</v>
      </c>
      <c r="S55" s="278">
        <v>1394</v>
      </c>
      <c r="T55" s="472"/>
      <c r="U55" s="110"/>
      <c r="V55" s="191">
        <v>1394</v>
      </c>
      <c r="W55" s="91">
        <v>89</v>
      </c>
      <c r="X55" s="96" t="s">
        <v>4915</v>
      </c>
      <c r="Y55" s="110">
        <v>50</v>
      </c>
      <c r="Z55" s="110">
        <v>80</v>
      </c>
      <c r="AA55" s="191"/>
      <c r="AB55" s="112">
        <v>70</v>
      </c>
      <c r="AC55" s="112" t="s">
        <v>16491</v>
      </c>
      <c r="AD55" s="112"/>
      <c r="AE55" s="110">
        <v>1263</v>
      </c>
      <c r="AF55" s="94" t="s">
        <v>16498</v>
      </c>
      <c r="AG55" s="112">
        <v>411</v>
      </c>
      <c r="AH55" s="112">
        <v>411</v>
      </c>
      <c r="AI55" s="129"/>
      <c r="AJ55" s="129"/>
      <c r="AK55" s="245" t="s">
        <v>5650</v>
      </c>
      <c r="AL55" s="245"/>
      <c r="AM55" s="245"/>
      <c r="AN55" s="245"/>
      <c r="AO55" s="245"/>
      <c r="AP55" s="245"/>
      <c r="AQ55" s="245">
        <v>222</v>
      </c>
      <c r="AR55" s="245" t="s">
        <v>8141</v>
      </c>
      <c r="AS55" s="245" t="s">
        <v>8141</v>
      </c>
      <c r="AT55" s="245" t="s">
        <v>5129</v>
      </c>
      <c r="AU55" s="109">
        <v>111595</v>
      </c>
      <c r="AV55" s="112">
        <v>502.68018018018017</v>
      </c>
      <c r="AW55" s="92"/>
      <c r="AX55" s="92"/>
      <c r="AY55" s="92"/>
      <c r="AZ55" s="92"/>
      <c r="BA55" s="92"/>
      <c r="BB55" s="129"/>
      <c r="BC55" s="129"/>
      <c r="BD55" s="129"/>
      <c r="BE55" s="128"/>
      <c r="BF55" s="110" t="s">
        <v>16487</v>
      </c>
      <c r="BG55" s="110" t="s">
        <v>16489</v>
      </c>
      <c r="BH55" s="110" t="s">
        <v>16489</v>
      </c>
      <c r="BI55" s="110" t="s">
        <v>16488</v>
      </c>
      <c r="BJ55" s="110" t="s">
        <v>16487</v>
      </c>
      <c r="BK55" s="129" t="s">
        <v>16486</v>
      </c>
      <c r="BL55" s="129"/>
      <c r="BM55" s="128" t="s">
        <v>16485</v>
      </c>
      <c r="BN55" s="128" t="s">
        <v>16484</v>
      </c>
      <c r="BO55" s="245"/>
      <c r="BP55" s="245"/>
      <c r="BQ55" s="245"/>
      <c r="BR55" s="245"/>
      <c r="BS55" s="245"/>
      <c r="BT55" s="245"/>
      <c r="BU55" s="245"/>
      <c r="BV55" s="245"/>
      <c r="BW55" s="504"/>
      <c r="BX55" s="245"/>
      <c r="BY55" s="245">
        <v>1</v>
      </c>
      <c r="BZ55" s="245">
        <v>1</v>
      </c>
      <c r="CA55" s="245">
        <v>2</v>
      </c>
      <c r="CB55" s="245"/>
      <c r="CC55" s="245"/>
    </row>
    <row r="56" spans="1:81" s="187" customFormat="1" ht="16.5" customHeight="1">
      <c r="A56" s="245">
        <v>37</v>
      </c>
      <c r="B56" s="87" t="s">
        <v>41</v>
      </c>
      <c r="C56" s="87" t="s">
        <v>42</v>
      </c>
      <c r="D56" s="245" t="s">
        <v>140</v>
      </c>
      <c r="E56" s="245" t="s">
        <v>14280</v>
      </c>
      <c r="F56" s="245" t="s">
        <v>16497</v>
      </c>
      <c r="G56" s="132" t="s">
        <v>16496</v>
      </c>
      <c r="H56" s="245" t="s">
        <v>16495</v>
      </c>
      <c r="I56" s="245" t="s">
        <v>16494</v>
      </c>
      <c r="J56" s="245" t="s">
        <v>4993</v>
      </c>
      <c r="K56" s="245" t="s">
        <v>11016</v>
      </c>
      <c r="L56" s="245" t="s">
        <v>16493</v>
      </c>
      <c r="M56" s="87" t="s">
        <v>16492</v>
      </c>
      <c r="N56" s="130" t="s">
        <v>4953</v>
      </c>
      <c r="O56" s="130"/>
      <c r="P56" s="130" t="s">
        <v>4953</v>
      </c>
      <c r="Q56" s="112">
        <v>5914</v>
      </c>
      <c r="R56" s="110">
        <v>15743</v>
      </c>
      <c r="S56" s="278">
        <v>3805</v>
      </c>
      <c r="T56" s="472"/>
      <c r="U56" s="110"/>
      <c r="V56" s="191">
        <v>3805</v>
      </c>
      <c r="W56" s="191">
        <v>486</v>
      </c>
      <c r="X56" s="281" t="s">
        <v>4915</v>
      </c>
      <c r="Y56" s="191"/>
      <c r="Z56" s="191"/>
      <c r="AA56" s="191"/>
      <c r="AB56" s="112">
        <v>145</v>
      </c>
      <c r="AC56" s="112" t="s">
        <v>16491</v>
      </c>
      <c r="AD56" s="112"/>
      <c r="AE56" s="110">
        <v>1263</v>
      </c>
      <c r="AF56" s="94" t="s">
        <v>16490</v>
      </c>
      <c r="AG56" s="112">
        <v>209</v>
      </c>
      <c r="AH56" s="112">
        <v>209</v>
      </c>
      <c r="AI56" s="129"/>
      <c r="AJ56" s="129"/>
      <c r="AK56" s="245" t="s">
        <v>4987</v>
      </c>
      <c r="AL56" s="245"/>
      <c r="AM56" s="245"/>
      <c r="AN56" s="245"/>
      <c r="AO56" s="245"/>
      <c r="AP56" s="245"/>
      <c r="AQ56" s="245">
        <v>307</v>
      </c>
      <c r="AR56" s="245" t="s">
        <v>8141</v>
      </c>
      <c r="AS56" s="245" t="s">
        <v>8141</v>
      </c>
      <c r="AT56" s="245" t="s">
        <v>5129</v>
      </c>
      <c r="AU56" s="109">
        <v>390314</v>
      </c>
      <c r="AV56" s="112">
        <v>1271.3811074918567</v>
      </c>
      <c r="AW56" s="92"/>
      <c r="AX56" s="92"/>
      <c r="AY56" s="92"/>
      <c r="AZ56" s="92"/>
      <c r="BA56" s="92"/>
      <c r="BB56" s="129"/>
      <c r="BC56" s="129"/>
      <c r="BD56" s="129"/>
      <c r="BE56" s="128"/>
      <c r="BF56" s="110" t="s">
        <v>16487</v>
      </c>
      <c r="BG56" s="110" t="s">
        <v>16489</v>
      </c>
      <c r="BH56" s="110" t="s">
        <v>16489</v>
      </c>
      <c r="BI56" s="110" t="s">
        <v>16488</v>
      </c>
      <c r="BJ56" s="110" t="s">
        <v>16487</v>
      </c>
      <c r="BK56" s="129" t="s">
        <v>16486</v>
      </c>
      <c r="BL56" s="129"/>
      <c r="BM56" s="128" t="s">
        <v>16485</v>
      </c>
      <c r="BN56" s="128" t="s">
        <v>16484</v>
      </c>
      <c r="BO56" s="245"/>
      <c r="BP56" s="245"/>
      <c r="BQ56" s="245"/>
      <c r="BR56" s="245"/>
      <c r="BS56" s="245"/>
      <c r="BT56" s="245"/>
      <c r="BU56" s="245"/>
      <c r="BV56" s="245"/>
      <c r="BW56" s="504"/>
      <c r="BX56" s="245"/>
      <c r="BY56" s="245">
        <v>1</v>
      </c>
      <c r="BZ56" s="245">
        <v>2</v>
      </c>
      <c r="CA56" s="245">
        <v>2</v>
      </c>
      <c r="CB56" s="245"/>
      <c r="CC56" s="245"/>
    </row>
    <row r="57" spans="1:81" s="187" customFormat="1" ht="16.5" customHeight="1">
      <c r="A57" s="245">
        <v>38</v>
      </c>
      <c r="B57" s="340" t="s">
        <v>41</v>
      </c>
      <c r="C57" s="340" t="s">
        <v>114</v>
      </c>
      <c r="D57" s="340" t="s">
        <v>140</v>
      </c>
      <c r="E57" s="245" t="s">
        <v>14280</v>
      </c>
      <c r="F57" s="340" t="s">
        <v>16483</v>
      </c>
      <c r="G57" s="424" t="s">
        <v>16482</v>
      </c>
      <c r="H57" s="340" t="s">
        <v>16481</v>
      </c>
      <c r="I57" s="286" t="s">
        <v>13456</v>
      </c>
      <c r="J57" s="340" t="s">
        <v>4993</v>
      </c>
      <c r="K57" s="425" t="s">
        <v>13456</v>
      </c>
      <c r="L57" s="286" t="s">
        <v>16480</v>
      </c>
      <c r="M57" s="688" t="s">
        <v>16479</v>
      </c>
      <c r="N57" s="130" t="s">
        <v>4953</v>
      </c>
      <c r="O57" s="284"/>
      <c r="P57" s="130" t="s">
        <v>4953</v>
      </c>
      <c r="Q57" s="191">
        <v>1446</v>
      </c>
      <c r="R57" s="110">
        <v>18925</v>
      </c>
      <c r="S57" s="278">
        <v>430</v>
      </c>
      <c r="T57" s="684"/>
      <c r="U57" s="278"/>
      <c r="V57" s="191">
        <v>430</v>
      </c>
      <c r="W57" s="191">
        <v>225</v>
      </c>
      <c r="X57" s="281" t="s">
        <v>4915</v>
      </c>
      <c r="Y57" s="191">
        <v>341</v>
      </c>
      <c r="Z57" s="191">
        <v>131</v>
      </c>
      <c r="AA57" s="191">
        <v>3000</v>
      </c>
      <c r="AB57" s="191">
        <v>66</v>
      </c>
      <c r="AC57" s="191">
        <v>8</v>
      </c>
      <c r="AD57" s="191"/>
      <c r="AE57" s="278"/>
      <c r="AF57" s="192" t="s">
        <v>16478</v>
      </c>
      <c r="AG57" s="191"/>
      <c r="AH57" s="191"/>
      <c r="AI57" s="340"/>
      <c r="AJ57" s="340"/>
      <c r="AK57" s="245" t="s">
        <v>7020</v>
      </c>
      <c r="AL57" s="245">
        <v>14</v>
      </c>
      <c r="AM57" s="245">
        <v>8</v>
      </c>
      <c r="AN57" s="245">
        <v>2</v>
      </c>
      <c r="AO57" s="245">
        <v>4</v>
      </c>
      <c r="AP57" s="245"/>
      <c r="AQ57" s="340">
        <v>200</v>
      </c>
      <c r="AR57" s="340" t="s">
        <v>5240</v>
      </c>
      <c r="AS57" s="402" t="s">
        <v>15706</v>
      </c>
      <c r="AT57" s="402" t="s">
        <v>16477</v>
      </c>
      <c r="AU57" s="109"/>
      <c r="AV57" s="112"/>
      <c r="AW57" s="536"/>
      <c r="AX57" s="536"/>
      <c r="AY57" s="536"/>
      <c r="AZ57" s="536"/>
      <c r="BA57" s="536"/>
      <c r="BB57" s="402"/>
      <c r="BC57" s="402"/>
      <c r="BD57" s="402"/>
      <c r="BE57" s="401"/>
      <c r="BF57" s="278">
        <v>6000</v>
      </c>
      <c r="BG57" s="536" t="s">
        <v>5251</v>
      </c>
      <c r="BH57" s="278">
        <v>5000</v>
      </c>
      <c r="BI57" s="278">
        <v>5000</v>
      </c>
      <c r="BJ57" s="278">
        <v>6000</v>
      </c>
      <c r="BK57" s="402">
        <v>10</v>
      </c>
      <c r="BL57" s="402">
        <v>10</v>
      </c>
      <c r="BM57" s="402" t="s">
        <v>16476</v>
      </c>
      <c r="BN57" s="401" t="s">
        <v>16475</v>
      </c>
      <c r="BO57" s="245"/>
      <c r="BP57" s="245"/>
      <c r="BQ57" s="245"/>
      <c r="BR57" s="245"/>
      <c r="BS57" s="245"/>
      <c r="BT57" s="245"/>
      <c r="BU57" s="340"/>
      <c r="BV57" s="340"/>
      <c r="BW57" s="602"/>
      <c r="BX57" s="340"/>
      <c r="BY57" s="245">
        <v>12</v>
      </c>
      <c r="BZ57" s="245">
        <v>2</v>
      </c>
      <c r="CA57" s="129">
        <v>2</v>
      </c>
      <c r="CB57" s="129">
        <v>3</v>
      </c>
      <c r="CC57" s="402"/>
    </row>
    <row r="58" spans="1:81" s="187" customFormat="1" ht="16.5" customHeight="1">
      <c r="A58" s="245">
        <v>39</v>
      </c>
      <c r="B58" s="245" t="s">
        <v>41</v>
      </c>
      <c r="C58" s="245" t="s">
        <v>400</v>
      </c>
      <c r="D58" s="245" t="s">
        <v>140</v>
      </c>
      <c r="E58" s="245" t="s">
        <v>14280</v>
      </c>
      <c r="F58" s="245" t="s">
        <v>16474</v>
      </c>
      <c r="G58" s="246" t="s">
        <v>16473</v>
      </c>
      <c r="H58" s="245" t="s">
        <v>16472</v>
      </c>
      <c r="I58" s="245" t="s">
        <v>16471</v>
      </c>
      <c r="J58" s="245" t="s">
        <v>4993</v>
      </c>
      <c r="K58" s="131" t="s">
        <v>16470</v>
      </c>
      <c r="L58" s="131" t="s">
        <v>16469</v>
      </c>
      <c r="M58" s="364" t="s">
        <v>16468</v>
      </c>
      <c r="N58" s="130" t="s">
        <v>4953</v>
      </c>
      <c r="O58" s="130"/>
      <c r="P58" s="130" t="s">
        <v>4953</v>
      </c>
      <c r="Q58" s="112">
        <v>960</v>
      </c>
      <c r="R58" s="110">
        <v>493</v>
      </c>
      <c r="S58" s="110">
        <v>234</v>
      </c>
      <c r="T58" s="472">
        <v>78</v>
      </c>
      <c r="U58" s="110" t="s">
        <v>5072</v>
      </c>
      <c r="V58" s="112">
        <v>156</v>
      </c>
      <c r="W58" s="112">
        <v>29</v>
      </c>
      <c r="X58" s="108" t="s">
        <v>5029</v>
      </c>
      <c r="Y58" s="112"/>
      <c r="Z58" s="112">
        <v>43</v>
      </c>
      <c r="AA58" s="112"/>
      <c r="AB58" s="112">
        <v>67</v>
      </c>
      <c r="AC58" s="112"/>
      <c r="AD58" s="112"/>
      <c r="AE58" s="110"/>
      <c r="AF58" s="94" t="s">
        <v>16467</v>
      </c>
      <c r="AG58" s="112"/>
      <c r="AH58" s="112">
        <v>111</v>
      </c>
      <c r="AI58" s="245"/>
      <c r="AJ58" s="245"/>
      <c r="AK58" s="245" t="s">
        <v>5593</v>
      </c>
      <c r="AL58" s="245">
        <v>24</v>
      </c>
      <c r="AM58" s="245"/>
      <c r="AN58" s="245"/>
      <c r="AO58" s="245">
        <v>24</v>
      </c>
      <c r="AP58" s="245"/>
      <c r="AQ58" s="245">
        <v>240</v>
      </c>
      <c r="AR58" s="507" t="s">
        <v>5206</v>
      </c>
      <c r="AS58" s="507" t="s">
        <v>5206</v>
      </c>
      <c r="AT58" s="245" t="s">
        <v>16466</v>
      </c>
      <c r="AU58" s="109">
        <v>463</v>
      </c>
      <c r="AV58" s="112">
        <v>1.9291666666666667</v>
      </c>
      <c r="AW58" s="92"/>
      <c r="AX58" s="92"/>
      <c r="AY58" s="92"/>
      <c r="AZ58" s="92"/>
      <c r="BA58" s="92"/>
      <c r="BB58" s="129"/>
      <c r="BC58" s="129"/>
      <c r="BD58" s="129"/>
      <c r="BE58" s="128" t="s">
        <v>5128</v>
      </c>
      <c r="BF58" s="110">
        <v>5000</v>
      </c>
      <c r="BG58" s="110"/>
      <c r="BH58" s="110">
        <v>5000</v>
      </c>
      <c r="BI58" s="110">
        <v>5000</v>
      </c>
      <c r="BJ58" s="110">
        <v>5000</v>
      </c>
      <c r="BK58" s="129">
        <v>20</v>
      </c>
      <c r="BL58" s="129">
        <v>30</v>
      </c>
      <c r="BM58" s="128" t="s">
        <v>16465</v>
      </c>
      <c r="BN58" s="128" t="s">
        <v>16464</v>
      </c>
      <c r="BO58" s="245"/>
      <c r="BP58" s="245"/>
      <c r="BQ58" s="245"/>
      <c r="BR58" s="245"/>
      <c r="BS58" s="245"/>
      <c r="BT58" s="245"/>
      <c r="BU58" s="245"/>
      <c r="BV58" s="245"/>
      <c r="BW58" s="504"/>
      <c r="BX58" s="245"/>
      <c r="BY58" s="245">
        <v>6</v>
      </c>
      <c r="BZ58" s="245">
        <v>1</v>
      </c>
      <c r="CA58" s="245">
        <v>4</v>
      </c>
      <c r="CB58" s="245"/>
      <c r="CC58" s="245"/>
    </row>
    <row r="59" spans="1:81" s="187" customFormat="1" ht="16.5" customHeight="1">
      <c r="A59" s="391">
        <v>40</v>
      </c>
      <c r="B59" s="87" t="s">
        <v>41</v>
      </c>
      <c r="C59" s="87" t="s">
        <v>130</v>
      </c>
      <c r="D59" s="87" t="s">
        <v>140</v>
      </c>
      <c r="E59" s="279" t="s">
        <v>14280</v>
      </c>
      <c r="F59" s="87" t="s">
        <v>16463</v>
      </c>
      <c r="G59" s="132" t="s">
        <v>16462</v>
      </c>
      <c r="H59" s="87" t="s">
        <v>16461</v>
      </c>
      <c r="I59" s="87" t="s">
        <v>16460</v>
      </c>
      <c r="J59" s="245" t="s">
        <v>4993</v>
      </c>
      <c r="K59" s="87" t="s">
        <v>9793</v>
      </c>
      <c r="L59" s="403" t="s">
        <v>16459</v>
      </c>
      <c r="M59" s="435" t="s">
        <v>16458</v>
      </c>
      <c r="N59" s="130" t="s">
        <v>4993</v>
      </c>
      <c r="O59" s="130" t="s">
        <v>5251</v>
      </c>
      <c r="P59" s="130" t="s">
        <v>4993</v>
      </c>
      <c r="Q59" s="210">
        <v>2908</v>
      </c>
      <c r="R59" s="210">
        <v>1840</v>
      </c>
      <c r="S59" s="210">
        <v>1197</v>
      </c>
      <c r="T59" s="472"/>
      <c r="U59" s="110"/>
      <c r="V59" s="210">
        <v>1197</v>
      </c>
      <c r="W59" s="210">
        <v>90</v>
      </c>
      <c r="X59" s="108" t="s">
        <v>5029</v>
      </c>
      <c r="Y59" s="210">
        <v>212</v>
      </c>
      <c r="Z59" s="210">
        <v>100</v>
      </c>
      <c r="AA59" s="210">
        <v>2000</v>
      </c>
      <c r="AB59" s="210">
        <v>130</v>
      </c>
      <c r="AC59" s="210">
        <v>81</v>
      </c>
      <c r="AD59" s="210">
        <v>30</v>
      </c>
      <c r="AE59" s="210">
        <v>20</v>
      </c>
      <c r="AF59" s="94" t="s">
        <v>16457</v>
      </c>
      <c r="AG59" s="210"/>
      <c r="AH59" s="110">
        <v>2500</v>
      </c>
      <c r="AI59" s="245"/>
      <c r="AJ59" s="245"/>
      <c r="AK59" s="245" t="s">
        <v>9319</v>
      </c>
      <c r="AL59" s="245">
        <v>4</v>
      </c>
      <c r="AM59" s="245"/>
      <c r="AN59" s="245">
        <v>1</v>
      </c>
      <c r="AO59" s="245">
        <v>3</v>
      </c>
      <c r="AP59" s="245"/>
      <c r="AQ59" s="245">
        <v>213</v>
      </c>
      <c r="AR59" s="87" t="s">
        <v>16456</v>
      </c>
      <c r="AS59" s="87" t="s">
        <v>16456</v>
      </c>
      <c r="AT59" s="87" t="s">
        <v>16455</v>
      </c>
      <c r="AU59" s="109">
        <v>39820</v>
      </c>
      <c r="AV59" s="112">
        <v>186.94835680751174</v>
      </c>
      <c r="AW59" s="92"/>
      <c r="AX59" s="92"/>
      <c r="AY59" s="92"/>
      <c r="AZ59" s="92"/>
      <c r="BA59" s="92"/>
      <c r="BB59" s="129"/>
      <c r="BC59" s="129"/>
      <c r="BD59" s="129"/>
      <c r="BE59" s="128"/>
      <c r="BF59" s="1880" t="s">
        <v>16454</v>
      </c>
      <c r="BG59" s="1880"/>
      <c r="BH59" s="1880"/>
      <c r="BI59" s="1880"/>
      <c r="BJ59" s="1880"/>
      <c r="BK59" s="129"/>
      <c r="BL59" s="129"/>
      <c r="BM59" s="128" t="s">
        <v>16453</v>
      </c>
      <c r="BN59" s="87" t="s">
        <v>16452</v>
      </c>
      <c r="BO59" s="245"/>
      <c r="BP59" s="245"/>
      <c r="BQ59" s="245"/>
      <c r="BR59" s="245"/>
      <c r="BS59" s="245"/>
      <c r="BT59" s="245"/>
      <c r="BU59" s="245"/>
      <c r="BV59" s="245"/>
      <c r="BW59" s="504"/>
      <c r="BX59" s="245"/>
      <c r="BY59" s="87">
        <v>6</v>
      </c>
      <c r="BZ59" s="87"/>
      <c r="CA59" s="87">
        <v>5</v>
      </c>
      <c r="CB59" s="87">
        <v>2</v>
      </c>
      <c r="CC59" s="245"/>
    </row>
    <row r="60" spans="1:81" s="60" customFormat="1" ht="16.5" customHeight="1">
      <c r="A60" s="423"/>
      <c r="B60" s="422" t="s">
        <v>12948</v>
      </c>
      <c r="C60" s="421"/>
      <c r="D60" s="421">
        <v>33</v>
      </c>
      <c r="E60" s="420"/>
      <c r="F60" s="420"/>
      <c r="G60" s="419"/>
      <c r="H60" s="418"/>
      <c r="I60" s="418"/>
      <c r="J60" s="417"/>
      <c r="K60" s="415"/>
      <c r="L60" s="415"/>
      <c r="M60" s="415"/>
      <c r="N60" s="415"/>
      <c r="O60" s="415"/>
      <c r="P60" s="415"/>
      <c r="Q60" s="680"/>
      <c r="R60" s="413"/>
      <c r="S60" s="413"/>
      <c r="T60" s="683"/>
      <c r="U60" s="680"/>
      <c r="V60" s="680"/>
      <c r="W60" s="680"/>
      <c r="X60" s="416"/>
      <c r="Y60" s="680"/>
      <c r="Z60" s="680"/>
      <c r="AA60" s="680"/>
      <c r="AB60" s="680"/>
      <c r="AC60" s="680"/>
      <c r="AD60" s="680"/>
      <c r="AE60" s="413"/>
      <c r="AF60" s="415"/>
      <c r="AG60" s="680"/>
      <c r="AH60" s="680"/>
      <c r="AI60" s="682"/>
      <c r="AJ60" s="682"/>
      <c r="AK60" s="414"/>
      <c r="AL60" s="414"/>
      <c r="AM60" s="414"/>
      <c r="AN60" s="682"/>
      <c r="AO60" s="682"/>
      <c r="AP60" s="682"/>
      <c r="AQ60" s="681"/>
      <c r="AR60" s="410"/>
      <c r="AS60" s="410"/>
      <c r="AT60" s="410"/>
      <c r="AU60" s="680"/>
      <c r="AV60" s="680"/>
      <c r="AW60" s="679"/>
      <c r="AX60" s="679"/>
      <c r="AY60" s="679"/>
      <c r="AZ60" s="679"/>
      <c r="BA60" s="679"/>
      <c r="BB60" s="412"/>
      <c r="BC60" s="412"/>
      <c r="BD60" s="412"/>
      <c r="BE60" s="412"/>
      <c r="BF60" s="678"/>
      <c r="BG60" s="678"/>
      <c r="BH60" s="678"/>
      <c r="BI60" s="678"/>
      <c r="BJ60" s="678"/>
      <c r="BK60" s="412"/>
      <c r="BL60" s="412"/>
      <c r="BM60" s="412"/>
      <c r="BN60" s="412"/>
      <c r="BO60" s="410"/>
      <c r="BP60" s="410"/>
      <c r="BQ60" s="410"/>
      <c r="BR60" s="410"/>
      <c r="BS60" s="410"/>
      <c r="BT60" s="410"/>
      <c r="BU60" s="410"/>
      <c r="BV60" s="410"/>
      <c r="BW60" s="677"/>
      <c r="BX60" s="410"/>
      <c r="BY60" s="410"/>
      <c r="BZ60" s="410"/>
      <c r="CA60" s="410"/>
      <c r="CB60" s="410"/>
      <c r="CC60" s="410"/>
    </row>
    <row r="61" spans="1:81" s="187" customFormat="1" ht="16.5" customHeight="1">
      <c r="A61" s="245">
        <v>41</v>
      </c>
      <c r="B61" s="245" t="s">
        <v>41</v>
      </c>
      <c r="C61" s="245" t="s">
        <v>87</v>
      </c>
      <c r="D61" s="245" t="s">
        <v>5624</v>
      </c>
      <c r="E61" s="245" t="s">
        <v>14280</v>
      </c>
      <c r="F61" s="245" t="s">
        <v>16451</v>
      </c>
      <c r="G61" s="246" t="s">
        <v>16450</v>
      </c>
      <c r="H61" s="245" t="s">
        <v>16449</v>
      </c>
      <c r="I61" s="245" t="s">
        <v>16448</v>
      </c>
      <c r="J61" s="245" t="s">
        <v>4993</v>
      </c>
      <c r="K61" s="131" t="s">
        <v>16447</v>
      </c>
      <c r="L61" s="131" t="s">
        <v>16446</v>
      </c>
      <c r="M61" s="87" t="s">
        <v>16445</v>
      </c>
      <c r="N61" s="130" t="s">
        <v>4953</v>
      </c>
      <c r="O61" s="130"/>
      <c r="P61" s="130" t="s">
        <v>4953</v>
      </c>
      <c r="Q61" s="112">
        <v>148</v>
      </c>
      <c r="R61" s="110">
        <v>148</v>
      </c>
      <c r="S61" s="110">
        <v>104</v>
      </c>
      <c r="T61" s="472"/>
      <c r="U61" s="110"/>
      <c r="V61" s="112">
        <v>104</v>
      </c>
      <c r="W61" s="112">
        <v>25</v>
      </c>
      <c r="X61" s="108" t="s">
        <v>5029</v>
      </c>
      <c r="Y61" s="112"/>
      <c r="Z61" s="112"/>
      <c r="AA61" s="112"/>
      <c r="AB61" s="112">
        <v>142</v>
      </c>
      <c r="AC61" s="112"/>
      <c r="AD61" s="112"/>
      <c r="AE61" s="110">
        <v>60</v>
      </c>
      <c r="AF61" s="94" t="s">
        <v>16444</v>
      </c>
      <c r="AG61" s="112">
        <v>137</v>
      </c>
      <c r="AH61" s="112">
        <v>153</v>
      </c>
      <c r="AI61" s="245"/>
      <c r="AJ61" s="245"/>
      <c r="AK61" s="245" t="s">
        <v>9319</v>
      </c>
      <c r="AL61" s="245"/>
      <c r="AM61" s="245"/>
      <c r="AN61" s="245"/>
      <c r="AO61" s="245"/>
      <c r="AP61" s="245"/>
      <c r="AQ61" s="245">
        <v>210</v>
      </c>
      <c r="AR61" s="245" t="s">
        <v>4932</v>
      </c>
      <c r="AS61" s="245" t="s">
        <v>6388</v>
      </c>
      <c r="AT61" s="245" t="s">
        <v>6408</v>
      </c>
      <c r="AU61" s="109">
        <v>1000</v>
      </c>
      <c r="AV61" s="112">
        <v>4.7619047619047619</v>
      </c>
      <c r="AW61" s="92"/>
      <c r="AX61" s="92"/>
      <c r="AY61" s="92"/>
      <c r="AZ61" s="92"/>
      <c r="BA61" s="92"/>
      <c r="BB61" s="129"/>
      <c r="BC61" s="129"/>
      <c r="BD61" s="129"/>
      <c r="BE61" s="128" t="s">
        <v>5128</v>
      </c>
      <c r="BF61" s="110"/>
      <c r="BG61" s="110"/>
      <c r="BH61" s="110"/>
      <c r="BI61" s="110"/>
      <c r="BJ61" s="110"/>
      <c r="BK61" s="129"/>
      <c r="BL61" s="129"/>
      <c r="BM61" s="128"/>
      <c r="BN61" s="128"/>
      <c r="BO61" s="245"/>
      <c r="BP61" s="245"/>
      <c r="BQ61" s="245"/>
      <c r="BR61" s="245"/>
      <c r="BS61" s="245">
        <v>1</v>
      </c>
      <c r="BT61" s="245"/>
      <c r="BU61" s="245"/>
      <c r="BV61" s="245"/>
      <c r="BW61" s="504"/>
      <c r="BX61" s="245"/>
      <c r="BY61" s="245"/>
      <c r="BZ61" s="245"/>
      <c r="CA61" s="245"/>
      <c r="CB61" s="245"/>
      <c r="CC61" s="245"/>
    </row>
    <row r="62" spans="1:81" s="187" customFormat="1" ht="16.5" customHeight="1">
      <c r="A62" s="391">
        <v>42</v>
      </c>
      <c r="B62" s="391" t="s">
        <v>41</v>
      </c>
      <c r="C62" s="391" t="s">
        <v>247</v>
      </c>
      <c r="D62" s="391" t="s">
        <v>5624</v>
      </c>
      <c r="E62" s="391" t="s">
        <v>14280</v>
      </c>
      <c r="F62" s="391" t="s">
        <v>16443</v>
      </c>
      <c r="G62" s="687" t="s">
        <v>12832</v>
      </c>
      <c r="H62" s="391" t="s">
        <v>16442</v>
      </c>
      <c r="I62" s="391" t="s">
        <v>16441</v>
      </c>
      <c r="J62" s="245" t="s">
        <v>4993</v>
      </c>
      <c r="K62" s="391" t="s">
        <v>5177</v>
      </c>
      <c r="L62" s="686" t="s">
        <v>16440</v>
      </c>
      <c r="M62" s="364" t="s">
        <v>16439</v>
      </c>
      <c r="N62" s="130" t="s">
        <v>4953</v>
      </c>
      <c r="O62" s="391"/>
      <c r="P62" s="130" t="s">
        <v>4953</v>
      </c>
      <c r="Q62" s="140">
        <v>4486</v>
      </c>
      <c r="R62" s="135">
        <v>1363</v>
      </c>
      <c r="S62" s="135">
        <v>1204</v>
      </c>
      <c r="T62" s="477">
        <v>1204</v>
      </c>
      <c r="U62" s="112" t="s">
        <v>16438</v>
      </c>
      <c r="V62" s="112"/>
      <c r="W62" s="112">
        <v>292</v>
      </c>
      <c r="X62" s="117" t="s">
        <v>5029</v>
      </c>
      <c r="Y62" s="112">
        <v>878</v>
      </c>
      <c r="Z62" s="112">
        <v>40</v>
      </c>
      <c r="AA62" s="112">
        <v>2132</v>
      </c>
      <c r="AB62" s="112">
        <v>149</v>
      </c>
      <c r="AC62" s="112"/>
      <c r="AD62" s="112">
        <v>14</v>
      </c>
      <c r="AE62" s="110"/>
      <c r="AF62" s="94" t="s">
        <v>14520</v>
      </c>
      <c r="AG62" s="112"/>
      <c r="AH62" s="112">
        <v>849</v>
      </c>
      <c r="AI62" s="245"/>
      <c r="AJ62" s="245"/>
      <c r="AK62" s="245" t="s">
        <v>5650</v>
      </c>
      <c r="AL62" s="245">
        <v>6</v>
      </c>
      <c r="AM62" s="245">
        <v>5</v>
      </c>
      <c r="AN62" s="245">
        <v>1</v>
      </c>
      <c r="AO62" s="245"/>
      <c r="AP62" s="245"/>
      <c r="AQ62" s="245">
        <v>189</v>
      </c>
      <c r="AR62" s="245" t="s">
        <v>4986</v>
      </c>
      <c r="AS62" s="245" t="s">
        <v>4986</v>
      </c>
      <c r="AT62" s="245" t="s">
        <v>16437</v>
      </c>
      <c r="AU62" s="109">
        <v>7798</v>
      </c>
      <c r="AV62" s="112">
        <v>41.25925925925926</v>
      </c>
      <c r="AW62" s="92"/>
      <c r="AX62" s="92"/>
      <c r="AY62" s="92"/>
      <c r="AZ62" s="92"/>
      <c r="BA62" s="92"/>
      <c r="BB62" s="129"/>
      <c r="BC62" s="129"/>
      <c r="BD62" s="129"/>
      <c r="BE62" s="128"/>
      <c r="BF62" s="110"/>
      <c r="BG62" s="110"/>
      <c r="BH62" s="110"/>
      <c r="BI62" s="110"/>
      <c r="BJ62" s="110"/>
      <c r="BK62" s="129"/>
      <c r="BL62" s="129"/>
      <c r="BM62" s="128"/>
      <c r="BN62" s="128"/>
      <c r="BO62" s="245">
        <v>4</v>
      </c>
      <c r="BP62" s="245"/>
      <c r="BQ62" s="245">
        <v>4</v>
      </c>
      <c r="BR62" s="245"/>
      <c r="BS62" s="245"/>
      <c r="BT62" s="245">
        <v>3</v>
      </c>
      <c r="BU62" s="245"/>
      <c r="BV62" s="245">
        <v>3</v>
      </c>
      <c r="BW62" s="685"/>
      <c r="BX62" s="391"/>
      <c r="BY62" s="340"/>
      <c r="BZ62" s="245"/>
      <c r="CA62" s="245"/>
      <c r="CB62" s="245"/>
      <c r="CC62" s="245"/>
    </row>
    <row r="63" spans="1:81" s="187" customFormat="1" ht="16.5" customHeight="1">
      <c r="A63" s="245">
        <v>43</v>
      </c>
      <c r="B63" s="127" t="s">
        <v>41</v>
      </c>
      <c r="C63" s="127" t="s">
        <v>124</v>
      </c>
      <c r="D63" s="127" t="s">
        <v>5624</v>
      </c>
      <c r="E63" s="127" t="s">
        <v>14280</v>
      </c>
      <c r="F63" s="127" t="s">
        <v>16436</v>
      </c>
      <c r="G63" s="124" t="s">
        <v>12745</v>
      </c>
      <c r="H63" s="127" t="s">
        <v>16435</v>
      </c>
      <c r="I63" s="127" t="s">
        <v>16434</v>
      </c>
      <c r="J63" s="127" t="s">
        <v>4993</v>
      </c>
      <c r="K63" s="286" t="s">
        <v>16433</v>
      </c>
      <c r="L63" s="131" t="s">
        <v>16432</v>
      </c>
      <c r="M63" s="87" t="s">
        <v>16431</v>
      </c>
      <c r="N63" s="130" t="s">
        <v>4953</v>
      </c>
      <c r="O63" s="284"/>
      <c r="P63" s="130" t="s">
        <v>4953</v>
      </c>
      <c r="Q63" s="191">
        <v>1168</v>
      </c>
      <c r="R63" s="278">
        <v>888</v>
      </c>
      <c r="S63" s="278">
        <v>506</v>
      </c>
      <c r="T63" s="472"/>
      <c r="U63" s="191"/>
      <c r="V63" s="191">
        <v>506</v>
      </c>
      <c r="W63" s="112">
        <v>93</v>
      </c>
      <c r="X63" s="281" t="s">
        <v>4915</v>
      </c>
      <c r="Y63" s="112">
        <v>411</v>
      </c>
      <c r="Z63" s="112">
        <v>21</v>
      </c>
      <c r="AA63" s="191" t="s">
        <v>16430</v>
      </c>
      <c r="AB63" s="112">
        <v>31</v>
      </c>
      <c r="AC63" s="191"/>
      <c r="AD63" s="191"/>
      <c r="AE63" s="278">
        <v>133</v>
      </c>
      <c r="AF63" s="192" t="s">
        <v>16429</v>
      </c>
      <c r="AG63" s="112">
        <v>659</v>
      </c>
      <c r="AH63" s="112">
        <v>659</v>
      </c>
      <c r="AI63" s="361"/>
      <c r="AJ63" s="361"/>
      <c r="AK63" s="127" t="s">
        <v>6616</v>
      </c>
      <c r="AL63" s="127"/>
      <c r="AM63" s="127"/>
      <c r="AN63" s="127"/>
      <c r="AO63" s="127"/>
      <c r="AP63" s="127"/>
      <c r="AQ63" s="361">
        <v>179</v>
      </c>
      <c r="AR63" s="127" t="s">
        <v>5753</v>
      </c>
      <c r="AS63" s="127" t="s">
        <v>6388</v>
      </c>
      <c r="AT63" s="127" t="s">
        <v>16428</v>
      </c>
      <c r="AU63" s="277">
        <v>1364</v>
      </c>
      <c r="AV63" s="112">
        <v>7.6201117318435756</v>
      </c>
      <c r="AW63" s="536"/>
      <c r="AX63" s="536"/>
      <c r="AY63" s="319"/>
      <c r="AZ63" s="319"/>
      <c r="BA63" s="319"/>
      <c r="BB63" s="129"/>
      <c r="BC63" s="129"/>
      <c r="BD63" s="128"/>
      <c r="BE63" s="128" t="s">
        <v>5128</v>
      </c>
      <c r="BF63" s="210"/>
      <c r="BG63" s="210"/>
      <c r="BH63" s="210"/>
      <c r="BI63" s="210"/>
      <c r="BJ63" s="210"/>
      <c r="BK63" s="129"/>
      <c r="BL63" s="129"/>
      <c r="BM63" s="128"/>
      <c r="BN63" s="128" t="s">
        <v>5128</v>
      </c>
      <c r="BO63" s="127"/>
      <c r="BP63" s="127"/>
      <c r="BQ63" s="127"/>
      <c r="BR63" s="127"/>
      <c r="BS63" s="127"/>
      <c r="BT63" s="127"/>
      <c r="BU63" s="127"/>
      <c r="BV63" s="127"/>
      <c r="BW63" s="524"/>
      <c r="BX63" s="127"/>
      <c r="BY63" s="127">
        <v>2</v>
      </c>
      <c r="BZ63" s="127"/>
      <c r="CA63" s="127"/>
      <c r="CB63" s="127">
        <v>2</v>
      </c>
      <c r="CC63" s="127"/>
    </row>
    <row r="64" spans="1:81" s="187" customFormat="1" ht="16.5" customHeight="1">
      <c r="A64" s="391">
        <v>44</v>
      </c>
      <c r="B64" s="245" t="s">
        <v>41</v>
      </c>
      <c r="C64" s="245" t="s">
        <v>87</v>
      </c>
      <c r="D64" s="245" t="s">
        <v>5624</v>
      </c>
      <c r="E64" s="245" t="s">
        <v>14280</v>
      </c>
      <c r="F64" s="245" t="s">
        <v>16427</v>
      </c>
      <c r="G64" s="246" t="s">
        <v>16426</v>
      </c>
      <c r="H64" s="391" t="s">
        <v>16425</v>
      </c>
      <c r="I64" s="245" t="s">
        <v>16424</v>
      </c>
      <c r="J64" s="245" t="s">
        <v>4993</v>
      </c>
      <c r="K64" s="131" t="s">
        <v>16423</v>
      </c>
      <c r="L64" s="131" t="s">
        <v>16422</v>
      </c>
      <c r="M64" s="364" t="s">
        <v>16421</v>
      </c>
      <c r="N64" s="130" t="s">
        <v>4953</v>
      </c>
      <c r="O64" s="391"/>
      <c r="P64" s="130" t="s">
        <v>4953</v>
      </c>
      <c r="Q64" s="112">
        <v>76.484999999999999</v>
      </c>
      <c r="R64" s="110">
        <v>19580</v>
      </c>
      <c r="S64" s="110">
        <v>385</v>
      </c>
      <c r="T64" s="472">
        <v>167</v>
      </c>
      <c r="U64" s="112"/>
      <c r="V64" s="112">
        <v>218</v>
      </c>
      <c r="W64" s="112">
        <v>39</v>
      </c>
      <c r="X64" s="108" t="s">
        <v>5029</v>
      </c>
      <c r="Y64" s="112">
        <v>217</v>
      </c>
      <c r="Z64" s="112"/>
      <c r="AA64" s="112"/>
      <c r="AB64" s="112">
        <v>66.11</v>
      </c>
      <c r="AC64" s="112"/>
      <c r="AD64" s="112"/>
      <c r="AE64" s="110">
        <v>50</v>
      </c>
      <c r="AF64" s="94" t="s">
        <v>16420</v>
      </c>
      <c r="AG64" s="112"/>
      <c r="AH64" s="112">
        <v>167</v>
      </c>
      <c r="AI64" s="245"/>
      <c r="AJ64" s="245"/>
      <c r="AK64" s="245" t="s">
        <v>6579</v>
      </c>
      <c r="AL64" s="245"/>
      <c r="AM64" s="245"/>
      <c r="AN64" s="245"/>
      <c r="AO64" s="245"/>
      <c r="AP64" s="245"/>
      <c r="AQ64" s="245">
        <v>200</v>
      </c>
      <c r="AR64" s="245" t="s">
        <v>5753</v>
      </c>
      <c r="AS64" s="245" t="s">
        <v>6388</v>
      </c>
      <c r="AT64" s="245" t="s">
        <v>16419</v>
      </c>
      <c r="AU64" s="109">
        <v>3000</v>
      </c>
      <c r="AV64" s="112">
        <v>15</v>
      </c>
      <c r="AW64" s="92"/>
      <c r="AX64" s="92"/>
      <c r="AY64" s="92"/>
      <c r="AZ64" s="92"/>
      <c r="BA64" s="92"/>
      <c r="BB64" s="129"/>
      <c r="BC64" s="129"/>
      <c r="BD64" s="129"/>
      <c r="BE64" s="128" t="s">
        <v>5128</v>
      </c>
      <c r="BF64" s="110"/>
      <c r="BG64" s="110"/>
      <c r="BH64" s="110"/>
      <c r="BI64" s="110"/>
      <c r="BJ64" s="110"/>
      <c r="BK64" s="129"/>
      <c r="BL64" s="129"/>
      <c r="BM64" s="128"/>
      <c r="BN64" s="128" t="s">
        <v>5128</v>
      </c>
      <c r="BO64" s="245"/>
      <c r="BP64" s="245"/>
      <c r="BQ64" s="245"/>
      <c r="BR64" s="245"/>
      <c r="BS64" s="245"/>
      <c r="BT64" s="245"/>
      <c r="BU64" s="245"/>
      <c r="BV64" s="245"/>
      <c r="BW64" s="504"/>
      <c r="BX64" s="245"/>
      <c r="BY64" s="340">
        <v>1</v>
      </c>
      <c r="BZ64" s="245"/>
      <c r="CA64" s="245"/>
      <c r="CB64" s="245">
        <v>1</v>
      </c>
      <c r="CC64" s="245"/>
    </row>
    <row r="65" spans="1:81" s="187" customFormat="1" ht="16.5" customHeight="1">
      <c r="A65" s="245">
        <v>45</v>
      </c>
      <c r="B65" s="340" t="s">
        <v>41</v>
      </c>
      <c r="C65" s="340" t="s">
        <v>400</v>
      </c>
      <c r="D65" s="340" t="s">
        <v>5624</v>
      </c>
      <c r="E65" s="340" t="s">
        <v>14280</v>
      </c>
      <c r="F65" s="340" t="s">
        <v>16418</v>
      </c>
      <c r="G65" s="424" t="s">
        <v>16417</v>
      </c>
      <c r="H65" s="340" t="s">
        <v>16416</v>
      </c>
      <c r="I65" s="340" t="s">
        <v>16415</v>
      </c>
      <c r="J65" s="340" t="s">
        <v>4993</v>
      </c>
      <c r="K65" s="286" t="s">
        <v>16414</v>
      </c>
      <c r="L65" s="286" t="s">
        <v>16413</v>
      </c>
      <c r="M65" s="403" t="s">
        <v>16412</v>
      </c>
      <c r="N65" s="130" t="s">
        <v>4953</v>
      </c>
      <c r="O65" s="284"/>
      <c r="P65" s="130" t="s">
        <v>4953</v>
      </c>
      <c r="Q65" s="191">
        <v>523</v>
      </c>
      <c r="R65" s="278">
        <v>452</v>
      </c>
      <c r="S65" s="278">
        <v>280</v>
      </c>
      <c r="T65" s="684">
        <v>280</v>
      </c>
      <c r="U65" s="278"/>
      <c r="V65" s="191"/>
      <c r="W65" s="191">
        <v>34</v>
      </c>
      <c r="X65" s="281" t="s">
        <v>5029</v>
      </c>
      <c r="Y65" s="191"/>
      <c r="Z65" s="191"/>
      <c r="AA65" s="191"/>
      <c r="AB65" s="191">
        <v>15</v>
      </c>
      <c r="AC65" s="191"/>
      <c r="AD65" s="191"/>
      <c r="AE65" s="278">
        <v>3495</v>
      </c>
      <c r="AF65" s="192" t="s">
        <v>16411</v>
      </c>
      <c r="AG65" s="191"/>
      <c r="AH65" s="191">
        <v>121</v>
      </c>
      <c r="AI65" s="340"/>
      <c r="AJ65" s="340"/>
      <c r="AK65" s="340"/>
      <c r="AL65" s="340"/>
      <c r="AM65" s="340"/>
      <c r="AN65" s="340"/>
      <c r="AO65" s="340"/>
      <c r="AP65" s="340"/>
      <c r="AQ65" s="340">
        <v>27</v>
      </c>
      <c r="AR65" s="340" t="s">
        <v>5753</v>
      </c>
      <c r="AS65" s="340"/>
      <c r="AT65" s="340" t="s">
        <v>16410</v>
      </c>
      <c r="AU65" s="277">
        <v>200</v>
      </c>
      <c r="AV65" s="112">
        <v>7.4074074074074074</v>
      </c>
      <c r="AW65" s="536"/>
      <c r="AX65" s="536"/>
      <c r="AY65" s="536"/>
      <c r="AZ65" s="536"/>
      <c r="BA65" s="536"/>
      <c r="BB65" s="402"/>
      <c r="BC65" s="402"/>
      <c r="BD65" s="402"/>
      <c r="BE65" s="401" t="s">
        <v>5128</v>
      </c>
      <c r="BF65" s="278"/>
      <c r="BG65" s="278"/>
      <c r="BH65" s="278"/>
      <c r="BI65" s="278"/>
      <c r="BJ65" s="278"/>
      <c r="BK65" s="402"/>
      <c r="BL65" s="402"/>
      <c r="BM65" s="401"/>
      <c r="BN65" s="401"/>
      <c r="BO65" s="245"/>
      <c r="BP65" s="245"/>
      <c r="BQ65" s="245"/>
      <c r="BR65" s="245"/>
      <c r="BS65" s="245"/>
      <c r="BT65" s="245"/>
      <c r="BU65" s="245"/>
      <c r="BV65" s="245"/>
      <c r="BW65" s="602"/>
      <c r="BX65" s="340"/>
      <c r="BY65" s="340">
        <v>1</v>
      </c>
      <c r="BZ65" s="340"/>
      <c r="CA65" s="340"/>
      <c r="CB65" s="340"/>
      <c r="CC65" s="340"/>
    </row>
    <row r="66" spans="1:81" s="60" customFormat="1" ht="16.5" customHeight="1">
      <c r="A66" s="423"/>
      <c r="B66" s="422" t="s">
        <v>12674</v>
      </c>
      <c r="C66" s="421"/>
      <c r="D66" s="421">
        <v>5</v>
      </c>
      <c r="E66" s="420"/>
      <c r="F66" s="420"/>
      <c r="G66" s="419"/>
      <c r="H66" s="418"/>
      <c r="I66" s="417"/>
      <c r="J66" s="417"/>
      <c r="K66" s="415"/>
      <c r="L66" s="415"/>
      <c r="M66" s="415"/>
      <c r="N66" s="415"/>
      <c r="O66" s="415"/>
      <c r="P66" s="415"/>
      <c r="Q66" s="680"/>
      <c r="R66" s="413"/>
      <c r="S66" s="413"/>
      <c r="T66" s="683"/>
      <c r="U66" s="680"/>
      <c r="V66" s="680"/>
      <c r="W66" s="680"/>
      <c r="X66" s="416"/>
      <c r="Y66" s="680"/>
      <c r="Z66" s="680"/>
      <c r="AA66" s="680"/>
      <c r="AB66" s="680"/>
      <c r="AC66" s="680"/>
      <c r="AD66" s="680"/>
      <c r="AE66" s="413"/>
      <c r="AF66" s="415"/>
      <c r="AG66" s="680"/>
      <c r="AH66" s="680"/>
      <c r="AI66" s="682"/>
      <c r="AJ66" s="682"/>
      <c r="AK66" s="414"/>
      <c r="AL66" s="414"/>
      <c r="AM66" s="414"/>
      <c r="AN66" s="682"/>
      <c r="AO66" s="682"/>
      <c r="AP66" s="682"/>
      <c r="AQ66" s="681"/>
      <c r="AR66" s="410"/>
      <c r="AS66" s="410"/>
      <c r="AT66" s="410"/>
      <c r="AU66" s="680"/>
      <c r="AV66" s="680"/>
      <c r="AW66" s="679"/>
      <c r="AX66" s="679"/>
      <c r="AY66" s="679"/>
      <c r="AZ66" s="679"/>
      <c r="BA66" s="679"/>
      <c r="BB66" s="412"/>
      <c r="BC66" s="412"/>
      <c r="BD66" s="412"/>
      <c r="BE66" s="412"/>
      <c r="BF66" s="678"/>
      <c r="BG66" s="678"/>
      <c r="BH66" s="678"/>
      <c r="BI66" s="678"/>
      <c r="BJ66" s="678"/>
      <c r="BK66" s="412"/>
      <c r="BL66" s="412"/>
      <c r="BM66" s="412"/>
      <c r="BN66" s="412"/>
      <c r="BO66" s="410"/>
      <c r="BP66" s="410"/>
      <c r="BQ66" s="410"/>
      <c r="BR66" s="410"/>
      <c r="BS66" s="410"/>
      <c r="BT66" s="410"/>
      <c r="BU66" s="410"/>
      <c r="BV66" s="410"/>
      <c r="BW66" s="677"/>
      <c r="BX66" s="410"/>
      <c r="BY66" s="410"/>
      <c r="BZ66" s="410"/>
      <c r="CA66" s="410"/>
      <c r="CB66" s="410"/>
      <c r="CC66" s="410"/>
    </row>
    <row r="67" spans="1:81" s="60" customFormat="1" ht="16.5" customHeight="1">
      <c r="A67" s="676"/>
      <c r="B67" s="675" t="s">
        <v>12673</v>
      </c>
      <c r="C67" s="674"/>
      <c r="D67" s="674">
        <v>44</v>
      </c>
      <c r="E67" s="673"/>
      <c r="F67" s="409"/>
      <c r="G67" s="408"/>
      <c r="H67" s="404"/>
      <c r="I67" s="404"/>
      <c r="J67" s="404"/>
      <c r="K67" s="404"/>
      <c r="L67" s="404"/>
      <c r="M67" s="404"/>
      <c r="N67" s="404"/>
      <c r="O67" s="404"/>
      <c r="P67" s="404"/>
      <c r="Q67" s="669"/>
      <c r="R67" s="407"/>
      <c r="S67" s="407"/>
      <c r="T67" s="672"/>
      <c r="U67" s="669"/>
      <c r="V67" s="669"/>
      <c r="W67" s="669"/>
      <c r="X67" s="671"/>
      <c r="Y67" s="669"/>
      <c r="Z67" s="669"/>
      <c r="AA67" s="669"/>
      <c r="AB67" s="669"/>
      <c r="AC67" s="669"/>
      <c r="AD67" s="669"/>
      <c r="AE67" s="407"/>
      <c r="AF67" s="670"/>
      <c r="AG67" s="669"/>
      <c r="AH67" s="669"/>
      <c r="AI67" s="670"/>
      <c r="AJ67" s="670"/>
      <c r="AK67" s="670"/>
      <c r="AL67" s="670"/>
      <c r="AM67" s="670"/>
      <c r="AN67" s="670"/>
      <c r="AO67" s="670"/>
      <c r="AP67" s="670"/>
      <c r="AQ67" s="670"/>
      <c r="AR67" s="404"/>
      <c r="AS67" s="404"/>
      <c r="AT67" s="404"/>
      <c r="AU67" s="669"/>
      <c r="AV67" s="669"/>
      <c r="AW67" s="668"/>
      <c r="AX67" s="668"/>
      <c r="AY67" s="668"/>
      <c r="AZ67" s="668"/>
      <c r="BA67" s="668"/>
      <c r="BB67" s="666"/>
      <c r="BC67" s="666"/>
      <c r="BD67" s="406"/>
      <c r="BE67" s="406"/>
      <c r="BF67" s="667"/>
      <c r="BG67" s="667"/>
      <c r="BH67" s="667"/>
      <c r="BI67" s="667"/>
      <c r="BJ67" s="667"/>
      <c r="BK67" s="666"/>
      <c r="BL67" s="666"/>
      <c r="BM67" s="406"/>
      <c r="BN67" s="406"/>
      <c r="BO67" s="404"/>
      <c r="BP67" s="404"/>
      <c r="BQ67" s="404"/>
      <c r="BR67" s="404"/>
      <c r="BS67" s="404"/>
      <c r="BT67" s="404"/>
      <c r="BU67" s="404"/>
      <c r="BV67" s="404"/>
      <c r="BW67" s="409"/>
      <c r="BX67" s="404"/>
      <c r="BY67" s="404"/>
      <c r="BZ67" s="404"/>
      <c r="CA67" s="404"/>
      <c r="CB67" s="404"/>
      <c r="CC67" s="404"/>
    </row>
    <row r="68" spans="1:81" s="49" customFormat="1" ht="16.5" customHeight="1">
      <c r="A68" s="190"/>
      <c r="B68" s="496" t="s">
        <v>12386</v>
      </c>
      <c r="C68" s="190"/>
      <c r="D68" s="190"/>
      <c r="E68" s="190"/>
      <c r="F68" s="87"/>
      <c r="G68" s="132"/>
      <c r="H68" s="87"/>
      <c r="I68" s="87"/>
      <c r="J68" s="87"/>
      <c r="K68" s="87"/>
      <c r="L68" s="87"/>
      <c r="M68" s="87"/>
      <c r="N68" s="87"/>
      <c r="O68" s="87"/>
      <c r="P68" s="87"/>
      <c r="Q68" s="110"/>
      <c r="R68" s="110"/>
      <c r="S68" s="110"/>
      <c r="T68" s="475"/>
      <c r="U68" s="110"/>
      <c r="V68" s="110"/>
      <c r="W68" s="110"/>
      <c r="X68" s="108"/>
      <c r="Y68" s="110"/>
      <c r="Z68" s="110"/>
      <c r="AA68" s="110"/>
      <c r="AB68" s="110"/>
      <c r="AC68" s="110"/>
      <c r="AD68" s="110"/>
      <c r="AE68" s="110"/>
      <c r="AF68" s="94"/>
      <c r="AG68" s="112"/>
      <c r="AH68" s="112"/>
      <c r="AI68" s="94"/>
      <c r="AJ68" s="94"/>
      <c r="AK68" s="94"/>
      <c r="AL68" s="87"/>
      <c r="AM68" s="87"/>
      <c r="AN68" s="87"/>
      <c r="AO68" s="87"/>
      <c r="AP68" s="87"/>
      <c r="AQ68" s="87"/>
      <c r="AR68" s="87"/>
      <c r="AS68" s="87"/>
      <c r="AT68" s="87"/>
      <c r="AU68" s="92"/>
      <c r="AV68" s="110"/>
      <c r="AW68" s="109"/>
      <c r="AX68" s="109"/>
      <c r="AY68" s="109"/>
      <c r="AZ68" s="109"/>
      <c r="BA68" s="109"/>
      <c r="BB68" s="108"/>
      <c r="BC68" s="108"/>
      <c r="BD68" s="87"/>
      <c r="BE68" s="87"/>
      <c r="BF68" s="112"/>
      <c r="BG68" s="112"/>
      <c r="BH68" s="112"/>
      <c r="BI68" s="112"/>
      <c r="BJ68" s="112"/>
      <c r="BK68" s="108"/>
      <c r="BL68" s="108"/>
      <c r="BM68" s="87"/>
      <c r="BN68" s="87"/>
      <c r="BO68" s="87"/>
      <c r="BP68" s="87"/>
      <c r="BQ68" s="87"/>
      <c r="BR68" s="87"/>
      <c r="BS68" s="87"/>
      <c r="BT68" s="87"/>
      <c r="BU68" s="87"/>
      <c r="BV68" s="87"/>
      <c r="BW68" s="267"/>
      <c r="BX68" s="87"/>
      <c r="BY68" s="87"/>
      <c r="BZ68" s="87"/>
      <c r="CA68" s="87"/>
      <c r="CB68" s="87"/>
      <c r="CC68" s="87"/>
    </row>
    <row r="69" spans="1:81" s="187" customFormat="1" ht="16.5" customHeight="1">
      <c r="A69" s="101">
        <v>46</v>
      </c>
      <c r="B69" s="101" t="s">
        <v>16409</v>
      </c>
      <c r="C69" s="101" t="s">
        <v>16408</v>
      </c>
      <c r="D69" s="101" t="s">
        <v>14882</v>
      </c>
      <c r="E69" s="101" t="s">
        <v>14185</v>
      </c>
      <c r="F69" s="101" t="s">
        <v>16407</v>
      </c>
      <c r="G69" s="102" t="s">
        <v>16406</v>
      </c>
      <c r="H69" s="101" t="s">
        <v>16405</v>
      </c>
      <c r="I69" s="113" t="s">
        <v>16404</v>
      </c>
      <c r="J69" s="101" t="s">
        <v>4921</v>
      </c>
      <c r="K69" s="87" t="s">
        <v>15167</v>
      </c>
      <c r="L69" s="113" t="s">
        <v>16403</v>
      </c>
      <c r="M69" s="101" t="s">
        <v>16402</v>
      </c>
      <c r="N69" s="101" t="s">
        <v>4921</v>
      </c>
      <c r="O69" s="101" t="s">
        <v>4936</v>
      </c>
      <c r="P69" s="101" t="s">
        <v>4921</v>
      </c>
      <c r="Q69" s="110">
        <v>27191</v>
      </c>
      <c r="R69" s="110">
        <v>22826</v>
      </c>
      <c r="S69" s="110">
        <v>7565</v>
      </c>
      <c r="T69" s="475">
        <v>1151</v>
      </c>
      <c r="U69" s="110" t="s">
        <v>5141</v>
      </c>
      <c r="V69" s="110">
        <v>6414</v>
      </c>
      <c r="W69" s="110">
        <v>2312</v>
      </c>
      <c r="X69" s="108" t="s">
        <v>4935</v>
      </c>
      <c r="Y69" s="110">
        <v>291</v>
      </c>
      <c r="Z69" s="110">
        <v>235</v>
      </c>
      <c r="AA69" s="110">
        <v>16617</v>
      </c>
      <c r="AB69" s="110">
        <v>976</v>
      </c>
      <c r="AC69" s="110">
        <v>135</v>
      </c>
      <c r="AD69" s="110"/>
      <c r="AE69" s="110">
        <v>131</v>
      </c>
      <c r="AF69" s="108" t="s">
        <v>16401</v>
      </c>
      <c r="AG69" s="110">
        <v>2940</v>
      </c>
      <c r="AH69" s="110">
        <v>3176</v>
      </c>
      <c r="AI69" s="108"/>
      <c r="AJ69" s="108"/>
      <c r="AK69" s="101" t="s">
        <v>5473</v>
      </c>
      <c r="AL69" s="101">
        <v>20</v>
      </c>
      <c r="AM69" s="101">
        <v>4</v>
      </c>
      <c r="AN69" s="101">
        <v>3</v>
      </c>
      <c r="AO69" s="101">
        <v>13</v>
      </c>
      <c r="AP69" s="101"/>
      <c r="AQ69" s="101">
        <v>312</v>
      </c>
      <c r="AR69" s="101" t="s">
        <v>4986</v>
      </c>
      <c r="AS69" s="101" t="s">
        <v>4986</v>
      </c>
      <c r="AT69" s="101" t="s">
        <v>5987</v>
      </c>
      <c r="AU69" s="92">
        <v>476744</v>
      </c>
      <c r="AV69" s="110">
        <v>1528.0256410256411</v>
      </c>
      <c r="AW69" s="92"/>
      <c r="AX69" s="92"/>
      <c r="AY69" s="92"/>
      <c r="AZ69" s="92"/>
      <c r="BA69" s="92"/>
      <c r="BB69" s="108"/>
      <c r="BC69" s="108"/>
      <c r="BD69" s="108"/>
      <c r="BE69" s="101" t="s">
        <v>5128</v>
      </c>
      <c r="BF69" s="110"/>
      <c r="BG69" s="110"/>
      <c r="BH69" s="110"/>
      <c r="BI69" s="110"/>
      <c r="BJ69" s="110"/>
      <c r="BK69" s="108"/>
      <c r="BL69" s="108"/>
      <c r="BM69" s="101"/>
      <c r="BN69" s="101" t="s">
        <v>5128</v>
      </c>
      <c r="BO69" s="87">
        <v>14</v>
      </c>
      <c r="BP69" s="87">
        <v>3</v>
      </c>
      <c r="BQ69" s="87">
        <v>11</v>
      </c>
      <c r="BR69" s="87"/>
      <c r="BS69" s="87">
        <v>7</v>
      </c>
      <c r="BT69" s="87">
        <v>22</v>
      </c>
      <c r="BU69" s="87">
        <v>30</v>
      </c>
      <c r="BV69" s="87">
        <v>4</v>
      </c>
      <c r="BW69" s="267"/>
      <c r="BX69" s="87">
        <v>138</v>
      </c>
      <c r="BY69" s="87"/>
      <c r="BZ69" s="87"/>
      <c r="CA69" s="87"/>
      <c r="CB69" s="87"/>
      <c r="CC69" s="87"/>
    </row>
    <row r="70" spans="1:81" s="49" customFormat="1" ht="16.5" customHeight="1">
      <c r="A70" s="101">
        <v>47</v>
      </c>
      <c r="B70" s="101" t="s">
        <v>573</v>
      </c>
      <c r="C70" s="101" t="s">
        <v>598</v>
      </c>
      <c r="D70" s="101" t="s">
        <v>5986</v>
      </c>
      <c r="E70" s="101" t="s">
        <v>14280</v>
      </c>
      <c r="F70" s="101" t="s">
        <v>16400</v>
      </c>
      <c r="G70" s="102" t="s">
        <v>16399</v>
      </c>
      <c r="H70" s="101" t="s">
        <v>16398</v>
      </c>
      <c r="I70" s="101" t="s">
        <v>16397</v>
      </c>
      <c r="J70" s="101" t="s">
        <v>4993</v>
      </c>
      <c r="K70" s="101" t="s">
        <v>16396</v>
      </c>
      <c r="L70" s="101" t="s">
        <v>16395</v>
      </c>
      <c r="M70" s="134" t="s">
        <v>16394</v>
      </c>
      <c r="N70" s="219" t="s">
        <v>4993</v>
      </c>
      <c r="O70" s="219" t="s">
        <v>5251</v>
      </c>
      <c r="P70" s="219" t="s">
        <v>4953</v>
      </c>
      <c r="Q70" s="110">
        <v>29900</v>
      </c>
      <c r="R70" s="110">
        <v>15311.81</v>
      </c>
      <c r="S70" s="110">
        <v>5911</v>
      </c>
      <c r="T70" s="475"/>
      <c r="U70" s="110"/>
      <c r="V70" s="110">
        <v>5911</v>
      </c>
      <c r="W70" s="110">
        <v>753.66</v>
      </c>
      <c r="X70" s="108" t="s">
        <v>5029</v>
      </c>
      <c r="Y70" s="110">
        <v>468.8</v>
      </c>
      <c r="Z70" s="110">
        <v>524.29999999999995</v>
      </c>
      <c r="AA70" s="97">
        <v>18715</v>
      </c>
      <c r="AB70" s="110">
        <v>768.05</v>
      </c>
      <c r="AC70" s="110">
        <v>26</v>
      </c>
      <c r="AD70" s="110">
        <v>142.56</v>
      </c>
      <c r="AE70" s="110">
        <v>193</v>
      </c>
      <c r="AF70" s="87" t="s">
        <v>16393</v>
      </c>
      <c r="AG70" s="110">
        <v>269</v>
      </c>
      <c r="AH70" s="110">
        <v>269</v>
      </c>
      <c r="AI70" s="101"/>
      <c r="AJ70" s="101"/>
      <c r="AK70" s="101" t="s">
        <v>7020</v>
      </c>
      <c r="AL70" s="101">
        <v>10</v>
      </c>
      <c r="AM70" s="101"/>
      <c r="AN70" s="101">
        <v>4</v>
      </c>
      <c r="AO70" s="101">
        <v>6</v>
      </c>
      <c r="AP70" s="101"/>
      <c r="AQ70" s="101">
        <v>312</v>
      </c>
      <c r="AR70" s="101" t="s">
        <v>4986</v>
      </c>
      <c r="AS70" s="101" t="s">
        <v>4986</v>
      </c>
      <c r="AT70" s="101" t="s">
        <v>16392</v>
      </c>
      <c r="AU70" s="92">
        <v>112357</v>
      </c>
      <c r="AV70" s="110">
        <v>360.11858974358972</v>
      </c>
      <c r="AW70" s="319"/>
      <c r="AX70" s="319"/>
      <c r="AY70" s="319"/>
      <c r="AZ70" s="319"/>
      <c r="BA70" s="319"/>
      <c r="BB70" s="89"/>
      <c r="BC70" s="89"/>
      <c r="BD70" s="209"/>
      <c r="BE70" s="209" t="s">
        <v>5128</v>
      </c>
      <c r="BF70" s="210"/>
      <c r="BG70" s="210"/>
      <c r="BH70" s="210"/>
      <c r="BI70" s="210"/>
      <c r="BJ70" s="210"/>
      <c r="BK70" s="89"/>
      <c r="BL70" s="89"/>
      <c r="BM70" s="209"/>
      <c r="BN70" s="209" t="s">
        <v>5128</v>
      </c>
      <c r="BO70" s="101">
        <v>9</v>
      </c>
      <c r="BP70" s="101">
        <v>1</v>
      </c>
      <c r="BQ70" s="101">
        <v>8</v>
      </c>
      <c r="BR70" s="101">
        <v>1</v>
      </c>
      <c r="BS70" s="101"/>
      <c r="BT70" s="101">
        <v>14</v>
      </c>
      <c r="BU70" s="101">
        <v>16</v>
      </c>
      <c r="BV70" s="101">
        <v>13</v>
      </c>
      <c r="BW70" s="150"/>
      <c r="BX70" s="101">
        <v>262</v>
      </c>
      <c r="BY70" s="178"/>
      <c r="BZ70" s="178"/>
      <c r="CA70" s="178"/>
      <c r="CB70" s="178"/>
      <c r="CC70" s="178"/>
    </row>
    <row r="71" spans="1:81" s="60" customFormat="1" ht="16.5" customHeight="1">
      <c r="A71" s="395"/>
      <c r="B71" s="394" t="s">
        <v>12565</v>
      </c>
      <c r="C71" s="393"/>
      <c r="D71" s="393">
        <v>2</v>
      </c>
      <c r="E71" s="392"/>
      <c r="F71" s="392"/>
      <c r="G71" s="233"/>
      <c r="H71" s="232"/>
      <c r="I71" s="231"/>
      <c r="J71" s="231"/>
      <c r="K71" s="373"/>
      <c r="L71" s="373"/>
      <c r="M71" s="373"/>
      <c r="N71" s="373"/>
      <c r="O71" s="373"/>
      <c r="P71" s="373"/>
      <c r="Q71" s="163"/>
      <c r="R71" s="163"/>
      <c r="S71" s="163"/>
      <c r="T71" s="516"/>
      <c r="U71" s="163"/>
      <c r="V71" s="163"/>
      <c r="W71" s="163"/>
      <c r="X71" s="157"/>
      <c r="Y71" s="163"/>
      <c r="Z71" s="163"/>
      <c r="AA71" s="163"/>
      <c r="AB71" s="163"/>
      <c r="AC71" s="163"/>
      <c r="AD71" s="163"/>
      <c r="AE71" s="163"/>
      <c r="AF71" s="373"/>
      <c r="AG71" s="163"/>
      <c r="AH71" s="163"/>
      <c r="AI71" s="229"/>
      <c r="AJ71" s="229"/>
      <c r="AK71" s="228"/>
      <c r="AL71" s="228"/>
      <c r="AM71" s="228"/>
      <c r="AN71" s="229"/>
      <c r="AO71" s="229"/>
      <c r="AP71" s="229"/>
      <c r="AQ71" s="161"/>
      <c r="AR71" s="156"/>
      <c r="AS71" s="156"/>
      <c r="AT71" s="156"/>
      <c r="AU71" s="288"/>
      <c r="AV71" s="163"/>
      <c r="AW71" s="347"/>
      <c r="AX71" s="347"/>
      <c r="AY71" s="347"/>
      <c r="AZ71" s="347"/>
      <c r="BA71" s="347"/>
      <c r="BB71" s="164"/>
      <c r="BC71" s="164"/>
      <c r="BD71" s="164"/>
      <c r="BE71" s="164"/>
      <c r="BF71" s="346"/>
      <c r="BG71" s="346"/>
      <c r="BH71" s="346"/>
      <c r="BI71" s="346"/>
      <c r="BJ71" s="346"/>
      <c r="BK71" s="164"/>
      <c r="BL71" s="164"/>
      <c r="BM71" s="164"/>
      <c r="BN71" s="164"/>
      <c r="BO71" s="156"/>
      <c r="BP71" s="156"/>
      <c r="BQ71" s="156"/>
      <c r="BR71" s="156"/>
      <c r="BS71" s="156"/>
      <c r="BT71" s="156"/>
      <c r="BU71" s="156"/>
      <c r="BV71" s="156"/>
      <c r="BW71" s="165"/>
      <c r="BX71" s="156"/>
      <c r="BY71" s="156"/>
      <c r="BZ71" s="156"/>
      <c r="CA71" s="156"/>
      <c r="CB71" s="156"/>
      <c r="CC71" s="156"/>
    </row>
    <row r="72" spans="1:81" s="187" customFormat="1" ht="16.5" customHeight="1">
      <c r="A72" s="101">
        <v>48</v>
      </c>
      <c r="B72" s="101" t="s">
        <v>12386</v>
      </c>
      <c r="C72" s="101" t="s">
        <v>12410</v>
      </c>
      <c r="D72" s="101" t="s">
        <v>4945</v>
      </c>
      <c r="E72" s="101" t="s">
        <v>14185</v>
      </c>
      <c r="F72" s="113" t="s">
        <v>16391</v>
      </c>
      <c r="G72" s="102" t="s">
        <v>16390</v>
      </c>
      <c r="H72" s="101" t="s">
        <v>16389</v>
      </c>
      <c r="I72" s="113" t="s">
        <v>16388</v>
      </c>
      <c r="J72" s="101" t="s">
        <v>4921</v>
      </c>
      <c r="K72" s="113" t="s">
        <v>16388</v>
      </c>
      <c r="L72" s="113" t="s">
        <v>16387</v>
      </c>
      <c r="M72" s="87" t="s">
        <v>16386</v>
      </c>
      <c r="N72" s="100" t="s">
        <v>4917</v>
      </c>
      <c r="O72" s="100"/>
      <c r="P72" s="100" t="s">
        <v>4917</v>
      </c>
      <c r="Q72" s="97">
        <v>217</v>
      </c>
      <c r="R72" s="110">
        <v>305</v>
      </c>
      <c r="S72" s="110">
        <v>138</v>
      </c>
      <c r="T72" s="475">
        <v>92</v>
      </c>
      <c r="U72" s="110" t="s">
        <v>5210</v>
      </c>
      <c r="V72" s="110">
        <v>46</v>
      </c>
      <c r="W72" s="110">
        <v>16.079999999999998</v>
      </c>
      <c r="X72" s="89" t="s">
        <v>4935</v>
      </c>
      <c r="Y72" s="110">
        <v>46</v>
      </c>
      <c r="Z72" s="110"/>
      <c r="AA72" s="110"/>
      <c r="AB72" s="110">
        <v>16</v>
      </c>
      <c r="AC72" s="110">
        <v>13</v>
      </c>
      <c r="AD72" s="110"/>
      <c r="AE72" s="110" t="s">
        <v>16385</v>
      </c>
      <c r="AF72" s="107" t="s">
        <v>16384</v>
      </c>
      <c r="AG72" s="110">
        <v>105</v>
      </c>
      <c r="AH72" s="110">
        <v>105</v>
      </c>
      <c r="AI72" s="108"/>
      <c r="AJ72" s="108"/>
      <c r="AK72" s="101" t="s">
        <v>5183</v>
      </c>
      <c r="AL72" s="101">
        <v>10</v>
      </c>
      <c r="AM72" s="101">
        <v>3</v>
      </c>
      <c r="AN72" s="101">
        <v>4</v>
      </c>
      <c r="AO72" s="101">
        <v>3</v>
      </c>
      <c r="AP72" s="101"/>
      <c r="AQ72" s="101">
        <v>239</v>
      </c>
      <c r="AR72" s="101" t="s">
        <v>10200</v>
      </c>
      <c r="AS72" s="101" t="s">
        <v>10200</v>
      </c>
      <c r="AT72" s="101" t="s">
        <v>5193</v>
      </c>
      <c r="AU72" s="92">
        <v>3138</v>
      </c>
      <c r="AV72" s="110">
        <v>13.129707112970712</v>
      </c>
      <c r="AW72" s="319"/>
      <c r="AX72" s="319"/>
      <c r="AY72" s="319"/>
      <c r="AZ72" s="319"/>
      <c r="BA72" s="319"/>
      <c r="BB72" s="89"/>
      <c r="BC72" s="89"/>
      <c r="BD72" s="87"/>
      <c r="BE72" s="87" t="s">
        <v>4908</v>
      </c>
      <c r="BF72" s="210"/>
      <c r="BG72" s="210"/>
      <c r="BH72" s="210"/>
      <c r="BI72" s="210"/>
      <c r="BJ72" s="210"/>
      <c r="BK72" s="89"/>
      <c r="BL72" s="89"/>
      <c r="BM72" s="87"/>
      <c r="BN72" s="87"/>
      <c r="BO72" s="87"/>
      <c r="BP72" s="87"/>
      <c r="BQ72" s="87"/>
      <c r="BR72" s="87"/>
      <c r="BS72" s="87"/>
      <c r="BT72" s="87"/>
      <c r="BU72" s="87"/>
      <c r="BV72" s="87"/>
      <c r="BW72" s="267"/>
      <c r="BX72" s="87"/>
      <c r="BY72" s="101">
        <v>2</v>
      </c>
      <c r="BZ72" s="101">
        <v>1</v>
      </c>
      <c r="CA72" s="101">
        <v>1</v>
      </c>
      <c r="CB72" s="101">
        <v>2</v>
      </c>
      <c r="CC72" s="101"/>
    </row>
    <row r="73" spans="1:81" s="49" customFormat="1" ht="16.5" customHeight="1">
      <c r="A73" s="101">
        <v>49</v>
      </c>
      <c r="B73" s="101" t="s">
        <v>12386</v>
      </c>
      <c r="C73" s="101" t="s">
        <v>12528</v>
      </c>
      <c r="D73" s="101" t="s">
        <v>4945</v>
      </c>
      <c r="E73" s="178" t="s">
        <v>14185</v>
      </c>
      <c r="F73" s="178" t="s">
        <v>16383</v>
      </c>
      <c r="G73" s="224" t="s">
        <v>16382</v>
      </c>
      <c r="H73" s="178" t="s">
        <v>16381</v>
      </c>
      <c r="I73" s="220" t="s">
        <v>16380</v>
      </c>
      <c r="J73" s="220" t="s">
        <v>4921</v>
      </c>
      <c r="K73" s="113" t="s">
        <v>16379</v>
      </c>
      <c r="L73" s="113" t="s">
        <v>16378</v>
      </c>
      <c r="M73" s="87" t="s">
        <v>16377</v>
      </c>
      <c r="N73" s="100" t="s">
        <v>4917</v>
      </c>
      <c r="O73" s="100"/>
      <c r="P73" s="100" t="s">
        <v>4921</v>
      </c>
      <c r="Q73" s="97">
        <v>1424.41</v>
      </c>
      <c r="R73" s="110">
        <v>1728</v>
      </c>
      <c r="S73" s="110">
        <v>332</v>
      </c>
      <c r="T73" s="475">
        <v>332</v>
      </c>
      <c r="U73" s="110"/>
      <c r="V73" s="110"/>
      <c r="W73" s="110">
        <v>17</v>
      </c>
      <c r="X73" s="99" t="s">
        <v>4935</v>
      </c>
      <c r="Y73" s="97">
        <v>49</v>
      </c>
      <c r="Z73" s="97">
        <v>59</v>
      </c>
      <c r="AA73" s="97">
        <v>5186</v>
      </c>
      <c r="AB73" s="97">
        <v>23</v>
      </c>
      <c r="AC73" s="97">
        <v>25</v>
      </c>
      <c r="AD73" s="110"/>
      <c r="AE73" s="110">
        <v>12</v>
      </c>
      <c r="AF73" s="87" t="s">
        <v>16376</v>
      </c>
      <c r="AG73" s="110"/>
      <c r="AH73" s="110">
        <v>102</v>
      </c>
      <c r="AI73" s="101"/>
      <c r="AJ73" s="101"/>
      <c r="AK73" s="101" t="s">
        <v>5183</v>
      </c>
      <c r="AL73" s="101"/>
      <c r="AM73" s="101"/>
      <c r="AN73" s="101"/>
      <c r="AO73" s="101"/>
      <c r="AP73" s="101"/>
      <c r="AQ73" s="101">
        <v>242</v>
      </c>
      <c r="AR73" s="101" t="s">
        <v>16375</v>
      </c>
      <c r="AS73" s="101" t="s">
        <v>16375</v>
      </c>
      <c r="AT73" s="108" t="s">
        <v>16374</v>
      </c>
      <c r="AU73" s="92">
        <v>9273</v>
      </c>
      <c r="AV73" s="110">
        <v>38.31818181818182</v>
      </c>
      <c r="AW73" s="92"/>
      <c r="AX73" s="92"/>
      <c r="AY73" s="92"/>
      <c r="AZ73" s="92"/>
      <c r="BA73" s="92"/>
      <c r="BB73" s="108"/>
      <c r="BC73" s="107"/>
      <c r="BD73" s="108"/>
      <c r="BE73" s="108" t="s">
        <v>4908</v>
      </c>
      <c r="BF73" s="110"/>
      <c r="BG73" s="110"/>
      <c r="BH73" s="110"/>
      <c r="BI73" s="110"/>
      <c r="BJ73" s="110"/>
      <c r="BK73" s="108"/>
      <c r="BL73" s="108"/>
      <c r="BM73" s="107"/>
      <c r="BN73" s="107"/>
      <c r="BO73" s="101"/>
      <c r="BP73" s="101"/>
      <c r="BQ73" s="101"/>
      <c r="BR73" s="101"/>
      <c r="BS73" s="101"/>
      <c r="BT73" s="101"/>
      <c r="BU73" s="101"/>
      <c r="BV73" s="101"/>
      <c r="BW73" s="150"/>
      <c r="BX73" s="101"/>
      <c r="BY73" s="101">
        <v>5</v>
      </c>
      <c r="BZ73" s="101"/>
      <c r="CA73" s="101"/>
      <c r="CB73" s="101"/>
      <c r="CC73" s="101"/>
    </row>
    <row r="74" spans="1:81" s="187" customFormat="1" ht="16.5" customHeight="1">
      <c r="A74" s="101">
        <v>50</v>
      </c>
      <c r="B74" s="87" t="s">
        <v>12386</v>
      </c>
      <c r="C74" s="87" t="s">
        <v>12410</v>
      </c>
      <c r="D74" s="87" t="s">
        <v>4945</v>
      </c>
      <c r="E74" s="87" t="s">
        <v>14185</v>
      </c>
      <c r="F74" s="87" t="s">
        <v>16373</v>
      </c>
      <c r="G74" s="132" t="s">
        <v>16372</v>
      </c>
      <c r="H74" s="87" t="s">
        <v>16371</v>
      </c>
      <c r="I74" s="87" t="s">
        <v>16370</v>
      </c>
      <c r="J74" s="87" t="s">
        <v>4921</v>
      </c>
      <c r="K74" s="113" t="s">
        <v>16369</v>
      </c>
      <c r="L74" s="113" t="s">
        <v>16368</v>
      </c>
      <c r="M74" s="87" t="s">
        <v>16367</v>
      </c>
      <c r="N74" s="87" t="s">
        <v>4917</v>
      </c>
      <c r="O74" s="87"/>
      <c r="P74" s="87" t="s">
        <v>4917</v>
      </c>
      <c r="Q74" s="110">
        <v>1316</v>
      </c>
      <c r="R74" s="110">
        <v>1019</v>
      </c>
      <c r="S74" s="110">
        <v>962</v>
      </c>
      <c r="T74" s="475">
        <v>669</v>
      </c>
      <c r="U74" s="110" t="s">
        <v>6072</v>
      </c>
      <c r="V74" s="110">
        <v>293</v>
      </c>
      <c r="W74" s="110">
        <v>159</v>
      </c>
      <c r="X74" s="108" t="s">
        <v>5029</v>
      </c>
      <c r="Y74" s="110">
        <v>28</v>
      </c>
      <c r="Z74" s="110">
        <v>35</v>
      </c>
      <c r="AA74" s="110">
        <v>400</v>
      </c>
      <c r="AB74" s="110">
        <v>21</v>
      </c>
      <c r="AC74" s="110"/>
      <c r="AD74" s="110"/>
      <c r="AE74" s="110" t="s">
        <v>16366</v>
      </c>
      <c r="AF74" s="87" t="s">
        <v>16365</v>
      </c>
      <c r="AG74" s="110">
        <v>305</v>
      </c>
      <c r="AH74" s="110">
        <v>305</v>
      </c>
      <c r="AI74" s="94"/>
      <c r="AJ74" s="94"/>
      <c r="AK74" s="94" t="s">
        <v>6023</v>
      </c>
      <c r="AL74" s="101">
        <v>4</v>
      </c>
      <c r="AM74" s="94"/>
      <c r="AN74" s="94"/>
      <c r="AO74" s="94">
        <v>4</v>
      </c>
      <c r="AP74" s="94"/>
      <c r="AQ74" s="94">
        <v>203</v>
      </c>
      <c r="AR74" s="87" t="s">
        <v>15003</v>
      </c>
      <c r="AS74" s="87" t="s">
        <v>15003</v>
      </c>
      <c r="AT74" s="87" t="s">
        <v>16364</v>
      </c>
      <c r="AU74" s="92">
        <v>680</v>
      </c>
      <c r="AV74" s="110">
        <v>3.3497536945812807</v>
      </c>
      <c r="AW74" s="92"/>
      <c r="AX74" s="92"/>
      <c r="AY74" s="92"/>
      <c r="AZ74" s="92"/>
      <c r="BA74" s="92"/>
      <c r="BB74" s="108"/>
      <c r="BC74" s="108"/>
      <c r="BD74" s="87"/>
      <c r="BE74" s="87" t="s">
        <v>4908</v>
      </c>
      <c r="BF74" s="110"/>
      <c r="BG74" s="110"/>
      <c r="BH74" s="110"/>
      <c r="BI74" s="110"/>
      <c r="BJ74" s="110"/>
      <c r="BK74" s="108"/>
      <c r="BL74" s="108"/>
      <c r="BM74" s="87"/>
      <c r="BN74" s="87"/>
      <c r="BO74" s="87"/>
      <c r="BP74" s="87"/>
      <c r="BQ74" s="87"/>
      <c r="BR74" s="87"/>
      <c r="BS74" s="87"/>
      <c r="BT74" s="87"/>
      <c r="BU74" s="87"/>
      <c r="BV74" s="87"/>
      <c r="BW74" s="267"/>
      <c r="BX74" s="87"/>
      <c r="BY74" s="101">
        <v>2</v>
      </c>
      <c r="BZ74" s="87"/>
      <c r="CA74" s="87"/>
      <c r="CB74" s="87"/>
      <c r="CC74" s="87">
        <v>1</v>
      </c>
    </row>
    <row r="75" spans="1:81" s="49" customFormat="1" ht="16.5" customHeight="1">
      <c r="A75" s="101">
        <v>51</v>
      </c>
      <c r="B75" s="178" t="s">
        <v>12386</v>
      </c>
      <c r="C75" s="178" t="s">
        <v>11653</v>
      </c>
      <c r="D75" s="178" t="s">
        <v>4945</v>
      </c>
      <c r="E75" s="178" t="s">
        <v>14185</v>
      </c>
      <c r="F75" s="178" t="s">
        <v>16363</v>
      </c>
      <c r="G75" s="224" t="s">
        <v>16362</v>
      </c>
      <c r="H75" s="101" t="s">
        <v>16361</v>
      </c>
      <c r="I75" s="113" t="s">
        <v>16360</v>
      </c>
      <c r="J75" s="220" t="s">
        <v>4921</v>
      </c>
      <c r="K75" s="220" t="s">
        <v>16359</v>
      </c>
      <c r="L75" s="113" t="s">
        <v>16358</v>
      </c>
      <c r="M75" s="539" t="s">
        <v>16357</v>
      </c>
      <c r="N75" s="100" t="s">
        <v>4953</v>
      </c>
      <c r="O75" s="503"/>
      <c r="P75" s="503" t="s">
        <v>4953</v>
      </c>
      <c r="Q75" s="97">
        <v>760</v>
      </c>
      <c r="R75" s="110">
        <v>520</v>
      </c>
      <c r="S75" s="110">
        <v>330</v>
      </c>
      <c r="T75" s="475">
        <v>200</v>
      </c>
      <c r="U75" s="110" t="s">
        <v>5331</v>
      </c>
      <c r="V75" s="110">
        <v>130</v>
      </c>
      <c r="W75" s="110">
        <v>15</v>
      </c>
      <c r="X75" s="108" t="s">
        <v>5040</v>
      </c>
      <c r="Y75" s="110">
        <v>70</v>
      </c>
      <c r="Z75" s="110"/>
      <c r="AA75" s="110"/>
      <c r="AB75" s="110">
        <v>9</v>
      </c>
      <c r="AC75" s="110"/>
      <c r="AD75" s="110"/>
      <c r="AE75" s="110">
        <v>20</v>
      </c>
      <c r="AF75" s="108" t="s">
        <v>16356</v>
      </c>
      <c r="AG75" s="110"/>
      <c r="AH75" s="110">
        <v>320</v>
      </c>
      <c r="AI75" s="101"/>
      <c r="AJ75" s="101"/>
      <c r="AK75" s="101" t="s">
        <v>5883</v>
      </c>
      <c r="AL75" s="101">
        <v>18</v>
      </c>
      <c r="AM75" s="101">
        <v>6</v>
      </c>
      <c r="AN75" s="101">
        <v>6</v>
      </c>
      <c r="AO75" s="101">
        <v>6</v>
      </c>
      <c r="AP75" s="101"/>
      <c r="AQ75" s="178">
        <v>250</v>
      </c>
      <c r="AR75" s="178" t="s">
        <v>16355</v>
      </c>
      <c r="AS75" s="99" t="s">
        <v>7129</v>
      </c>
      <c r="AT75" s="99" t="s">
        <v>16354</v>
      </c>
      <c r="AU75" s="316">
        <v>960</v>
      </c>
      <c r="AV75" s="110">
        <v>3.84</v>
      </c>
      <c r="AW75" s="92"/>
      <c r="AX75" s="92"/>
      <c r="AY75" s="92"/>
      <c r="AZ75" s="92"/>
      <c r="BA75" s="92"/>
      <c r="BB75" s="108"/>
      <c r="BC75" s="107"/>
      <c r="BD75" s="108"/>
      <c r="BE75" s="108" t="s">
        <v>4908</v>
      </c>
      <c r="BF75" s="110"/>
      <c r="BG75" s="110"/>
      <c r="BH75" s="110"/>
      <c r="BI75" s="110"/>
      <c r="BJ75" s="110"/>
      <c r="BK75" s="107"/>
      <c r="BL75" s="107"/>
      <c r="BM75" s="101"/>
      <c r="BN75" s="101"/>
      <c r="BO75" s="101"/>
      <c r="BP75" s="101"/>
      <c r="BQ75" s="101"/>
      <c r="BR75" s="101"/>
      <c r="BS75" s="101"/>
      <c r="BT75" s="101"/>
      <c r="BU75" s="101"/>
      <c r="BV75" s="101"/>
      <c r="BW75" s="150"/>
      <c r="BX75" s="101"/>
      <c r="BY75" s="101">
        <v>2</v>
      </c>
      <c r="BZ75" s="101">
        <v>1</v>
      </c>
      <c r="CA75" s="108"/>
      <c r="CB75" s="108"/>
      <c r="CC75" s="108">
        <v>3</v>
      </c>
    </row>
    <row r="76" spans="1:81" s="49" customFormat="1" ht="16.5" customHeight="1">
      <c r="A76" s="101">
        <v>52</v>
      </c>
      <c r="B76" s="101" t="s">
        <v>573</v>
      </c>
      <c r="C76" s="101" t="s">
        <v>585</v>
      </c>
      <c r="D76" s="101" t="s">
        <v>140</v>
      </c>
      <c r="E76" s="101" t="s">
        <v>14185</v>
      </c>
      <c r="F76" s="101" t="s">
        <v>16353</v>
      </c>
      <c r="G76" s="102" t="s">
        <v>16352</v>
      </c>
      <c r="H76" s="101" t="s">
        <v>16351</v>
      </c>
      <c r="I76" s="101" t="s">
        <v>16350</v>
      </c>
      <c r="J76" s="101" t="s">
        <v>4993</v>
      </c>
      <c r="K76" s="113" t="s">
        <v>16349</v>
      </c>
      <c r="L76" s="113" t="s">
        <v>16348</v>
      </c>
      <c r="M76" s="87" t="s">
        <v>16347</v>
      </c>
      <c r="N76" s="100" t="s">
        <v>4993</v>
      </c>
      <c r="O76" s="100" t="s">
        <v>5251</v>
      </c>
      <c r="P76" s="100" t="s">
        <v>4993</v>
      </c>
      <c r="Q76" s="110">
        <v>1652.7</v>
      </c>
      <c r="R76" s="110">
        <v>858</v>
      </c>
      <c r="S76" s="110">
        <v>616</v>
      </c>
      <c r="T76" s="475">
        <v>208</v>
      </c>
      <c r="U76" s="110" t="s">
        <v>14433</v>
      </c>
      <c r="V76" s="110">
        <v>408</v>
      </c>
      <c r="W76" s="110">
        <v>65</v>
      </c>
      <c r="X76" s="108" t="s">
        <v>5029</v>
      </c>
      <c r="Y76" s="1788">
        <v>65.260000000000005</v>
      </c>
      <c r="Z76" s="110"/>
      <c r="AA76" s="110"/>
      <c r="AB76" s="1788">
        <v>46.28</v>
      </c>
      <c r="AC76" s="110"/>
      <c r="AD76" s="110"/>
      <c r="AE76" s="110">
        <v>84</v>
      </c>
      <c r="AF76" s="87" t="s">
        <v>16346</v>
      </c>
      <c r="AG76" s="110">
        <v>201</v>
      </c>
      <c r="AH76" s="110">
        <v>217</v>
      </c>
      <c r="AI76" s="101"/>
      <c r="AJ76" s="101"/>
      <c r="AK76" s="101" t="s">
        <v>12849</v>
      </c>
      <c r="AL76" s="101">
        <v>8</v>
      </c>
      <c r="AM76" s="101">
        <v>4</v>
      </c>
      <c r="AN76" s="101">
        <v>1</v>
      </c>
      <c r="AO76" s="101">
        <v>3</v>
      </c>
      <c r="AP76" s="101"/>
      <c r="AQ76" s="101">
        <v>362</v>
      </c>
      <c r="AR76" s="101" t="s">
        <v>14167</v>
      </c>
      <c r="AS76" s="101" t="s">
        <v>14167</v>
      </c>
      <c r="AT76" s="101" t="s">
        <v>16345</v>
      </c>
      <c r="AU76" s="92">
        <v>25044</v>
      </c>
      <c r="AV76" s="110">
        <v>69.182320441988949</v>
      </c>
      <c r="AW76" s="92"/>
      <c r="AX76" s="92"/>
      <c r="AY76" s="92"/>
      <c r="AZ76" s="92"/>
      <c r="BA76" s="92"/>
      <c r="BB76" s="108"/>
      <c r="BC76" s="108"/>
      <c r="BD76" s="108"/>
      <c r="BE76" s="107"/>
      <c r="BF76" s="110">
        <v>7000</v>
      </c>
      <c r="BG76" s="110">
        <v>5000</v>
      </c>
      <c r="BH76" s="110">
        <v>5000</v>
      </c>
      <c r="BI76" s="110">
        <v>5000</v>
      </c>
      <c r="BJ76" s="110">
        <v>7000</v>
      </c>
      <c r="BK76" s="108">
        <v>10</v>
      </c>
      <c r="BL76" s="108">
        <v>30</v>
      </c>
      <c r="BM76" s="107" t="s">
        <v>16344</v>
      </c>
      <c r="BN76" s="107" t="s">
        <v>16343</v>
      </c>
      <c r="BO76" s="101"/>
      <c r="BP76" s="101"/>
      <c r="BQ76" s="101"/>
      <c r="BR76" s="101"/>
      <c r="BS76" s="101"/>
      <c r="BT76" s="101"/>
      <c r="BU76" s="101"/>
      <c r="BV76" s="101"/>
      <c r="BW76" s="150"/>
      <c r="BX76" s="101"/>
      <c r="BY76" s="178">
        <v>4</v>
      </c>
      <c r="BZ76" s="101"/>
      <c r="CA76" s="101"/>
      <c r="CB76" s="101"/>
      <c r="CC76" s="101"/>
    </row>
    <row r="77" spans="1:81" s="60" customFormat="1" ht="16.5" customHeight="1">
      <c r="A77" s="395"/>
      <c r="B77" s="394" t="s">
        <v>12470</v>
      </c>
      <c r="C77" s="393"/>
      <c r="D77" s="393">
        <v>5</v>
      </c>
      <c r="E77" s="392"/>
      <c r="F77" s="392"/>
      <c r="G77" s="233"/>
      <c r="H77" s="232"/>
      <c r="I77" s="231"/>
      <c r="J77" s="231"/>
      <c r="K77" s="373"/>
      <c r="L77" s="373"/>
      <c r="M77" s="373"/>
      <c r="N77" s="373"/>
      <c r="O77" s="373"/>
      <c r="P77" s="373"/>
      <c r="Q77" s="163"/>
      <c r="R77" s="163"/>
      <c r="S77" s="163"/>
      <c r="T77" s="516"/>
      <c r="U77" s="163"/>
      <c r="V77" s="163"/>
      <c r="W77" s="163"/>
      <c r="X77" s="157"/>
      <c r="Y77" s="163"/>
      <c r="Z77" s="163"/>
      <c r="AA77" s="163"/>
      <c r="AB77" s="163"/>
      <c r="AC77" s="163"/>
      <c r="AD77" s="163"/>
      <c r="AE77" s="163"/>
      <c r="AF77" s="373"/>
      <c r="AG77" s="163"/>
      <c r="AH77" s="163"/>
      <c r="AI77" s="229"/>
      <c r="AJ77" s="229"/>
      <c r="AK77" s="228"/>
      <c r="AL77" s="228"/>
      <c r="AM77" s="228"/>
      <c r="AN77" s="229"/>
      <c r="AO77" s="229"/>
      <c r="AP77" s="229"/>
      <c r="AQ77" s="161"/>
      <c r="AR77" s="156"/>
      <c r="AS77" s="156"/>
      <c r="AT77" s="156"/>
      <c r="AU77" s="288"/>
      <c r="AV77" s="163"/>
      <c r="AW77" s="347"/>
      <c r="AX77" s="347"/>
      <c r="AY77" s="347"/>
      <c r="AZ77" s="347"/>
      <c r="BA77" s="347"/>
      <c r="BB77" s="164"/>
      <c r="BC77" s="164"/>
      <c r="BD77" s="164"/>
      <c r="BE77" s="164"/>
      <c r="BF77" s="346"/>
      <c r="BG77" s="346"/>
      <c r="BH77" s="346"/>
      <c r="BI77" s="346"/>
      <c r="BJ77" s="346"/>
      <c r="BK77" s="164"/>
      <c r="BL77" s="164"/>
      <c r="BM77" s="164"/>
      <c r="BN77" s="164"/>
      <c r="BO77" s="156"/>
      <c r="BP77" s="156"/>
      <c r="BQ77" s="156"/>
      <c r="BR77" s="156"/>
      <c r="BS77" s="156"/>
      <c r="BT77" s="156"/>
      <c r="BU77" s="156"/>
      <c r="BV77" s="156"/>
      <c r="BW77" s="165"/>
      <c r="BX77" s="156"/>
      <c r="BY77" s="156"/>
      <c r="BZ77" s="156"/>
      <c r="CA77" s="156"/>
      <c r="CB77" s="156"/>
      <c r="CC77" s="156"/>
    </row>
    <row r="78" spans="1:81" s="49" customFormat="1" ht="16.5" customHeight="1">
      <c r="A78" s="101">
        <v>53</v>
      </c>
      <c r="B78" s="101" t="s">
        <v>12386</v>
      </c>
      <c r="C78" s="101" t="s">
        <v>11597</v>
      </c>
      <c r="D78" s="101" t="s">
        <v>4927</v>
      </c>
      <c r="E78" s="101" t="s">
        <v>14185</v>
      </c>
      <c r="F78" s="101" t="s">
        <v>16342</v>
      </c>
      <c r="G78" s="102" t="s">
        <v>16341</v>
      </c>
      <c r="H78" s="101" t="s">
        <v>16340</v>
      </c>
      <c r="I78" s="101" t="s">
        <v>16339</v>
      </c>
      <c r="J78" s="101" t="s">
        <v>4921</v>
      </c>
      <c r="K78" s="113" t="s">
        <v>16338</v>
      </c>
      <c r="L78" s="113" t="s">
        <v>16337</v>
      </c>
      <c r="M78" s="519" t="s">
        <v>12463</v>
      </c>
      <c r="N78" s="100" t="s">
        <v>4917</v>
      </c>
      <c r="O78" s="100"/>
      <c r="P78" s="100" t="s">
        <v>4917</v>
      </c>
      <c r="Q78" s="110">
        <v>2239</v>
      </c>
      <c r="R78" s="110">
        <v>2239</v>
      </c>
      <c r="S78" s="110">
        <v>1306</v>
      </c>
      <c r="T78" s="475">
        <v>653</v>
      </c>
      <c r="U78" s="110"/>
      <c r="V78" s="110">
        <v>653</v>
      </c>
      <c r="W78" s="110">
        <v>71</v>
      </c>
      <c r="X78" s="108" t="s">
        <v>4935</v>
      </c>
      <c r="Y78" s="110"/>
      <c r="Z78" s="110"/>
      <c r="AA78" s="110"/>
      <c r="AB78" s="110"/>
      <c r="AC78" s="110"/>
      <c r="AD78" s="110"/>
      <c r="AE78" s="110"/>
      <c r="AF78" s="87"/>
      <c r="AG78" s="110"/>
      <c r="AH78" s="110"/>
      <c r="AI78" s="101"/>
      <c r="AJ78" s="101"/>
      <c r="AK78" s="101"/>
      <c r="AL78" s="101"/>
      <c r="AM78" s="101"/>
      <c r="AN78" s="101"/>
      <c r="AO78" s="101"/>
      <c r="AP78" s="101"/>
      <c r="AQ78" s="101">
        <v>89</v>
      </c>
      <c r="AR78" s="101" t="s">
        <v>5269</v>
      </c>
      <c r="AS78" s="101" t="s">
        <v>5269</v>
      </c>
      <c r="AT78" s="101" t="s">
        <v>16336</v>
      </c>
      <c r="AU78" s="92">
        <v>4500</v>
      </c>
      <c r="AV78" s="110">
        <v>50.561797752808985</v>
      </c>
      <c r="AW78" s="92"/>
      <c r="AX78" s="92"/>
      <c r="AY78" s="92"/>
      <c r="AZ78" s="92"/>
      <c r="BA78" s="92"/>
      <c r="BB78" s="108"/>
      <c r="BC78" s="108"/>
      <c r="BD78" s="108"/>
      <c r="BE78" s="107" t="s">
        <v>4908</v>
      </c>
      <c r="BF78" s="110"/>
      <c r="BG78" s="110"/>
      <c r="BH78" s="110"/>
      <c r="BI78" s="110"/>
      <c r="BJ78" s="110"/>
      <c r="BK78" s="108"/>
      <c r="BL78" s="108"/>
      <c r="BM78" s="107"/>
      <c r="BN78" s="107"/>
      <c r="BO78" s="101"/>
      <c r="BP78" s="101"/>
      <c r="BQ78" s="101"/>
      <c r="BR78" s="101"/>
      <c r="BS78" s="101"/>
      <c r="BT78" s="101"/>
      <c r="BU78" s="101"/>
      <c r="BV78" s="101"/>
      <c r="BW78" s="150"/>
      <c r="BX78" s="101"/>
      <c r="BY78" s="101">
        <v>1</v>
      </c>
      <c r="BZ78" s="101"/>
      <c r="CA78" s="101">
        <v>1</v>
      </c>
      <c r="CB78" s="101"/>
      <c r="CC78" s="101"/>
    </row>
    <row r="79" spans="1:81" s="49" customFormat="1" ht="16.5" customHeight="1">
      <c r="A79" s="101">
        <v>54</v>
      </c>
      <c r="B79" s="101" t="s">
        <v>12386</v>
      </c>
      <c r="C79" s="101" t="s">
        <v>12179</v>
      </c>
      <c r="D79" s="101" t="s">
        <v>4927</v>
      </c>
      <c r="E79" s="101" t="s">
        <v>14185</v>
      </c>
      <c r="F79" s="101" t="s">
        <v>16335</v>
      </c>
      <c r="G79" s="102" t="s">
        <v>12460</v>
      </c>
      <c r="H79" s="101" t="s">
        <v>16334</v>
      </c>
      <c r="I79" s="101" t="s">
        <v>16333</v>
      </c>
      <c r="J79" s="101" t="s">
        <v>4921</v>
      </c>
      <c r="K79" s="113" t="s">
        <v>16332</v>
      </c>
      <c r="L79" s="113" t="s">
        <v>16331</v>
      </c>
      <c r="M79" s="506" t="s">
        <v>16330</v>
      </c>
      <c r="N79" s="100" t="s">
        <v>4917</v>
      </c>
      <c r="O79" s="100"/>
      <c r="P79" s="100" t="s">
        <v>4917</v>
      </c>
      <c r="Q79" s="110">
        <v>492</v>
      </c>
      <c r="R79" s="110">
        <v>1089</v>
      </c>
      <c r="S79" s="110">
        <v>555</v>
      </c>
      <c r="T79" s="475"/>
      <c r="U79" s="110"/>
      <c r="V79" s="110">
        <v>555</v>
      </c>
      <c r="W79" s="110">
        <v>106</v>
      </c>
      <c r="X79" s="108" t="s">
        <v>4935</v>
      </c>
      <c r="Y79" s="110"/>
      <c r="Z79" s="110"/>
      <c r="AA79" s="110"/>
      <c r="AB79" s="110">
        <v>36</v>
      </c>
      <c r="AC79" s="110"/>
      <c r="AD79" s="110" t="s">
        <v>11932</v>
      </c>
      <c r="AE79" s="110">
        <v>218</v>
      </c>
      <c r="AF79" s="87" t="s">
        <v>16329</v>
      </c>
      <c r="AG79" s="110">
        <v>317</v>
      </c>
      <c r="AH79" s="110">
        <v>326</v>
      </c>
      <c r="AI79" s="101"/>
      <c r="AJ79" s="101"/>
      <c r="AK79" s="101" t="s">
        <v>5183</v>
      </c>
      <c r="AL79" s="101"/>
      <c r="AM79" s="101"/>
      <c r="AN79" s="101"/>
      <c r="AO79" s="101"/>
      <c r="AP79" s="101"/>
      <c r="AQ79" s="101">
        <v>141</v>
      </c>
      <c r="AR79" s="101" t="s">
        <v>7789</v>
      </c>
      <c r="AS79" s="101" t="s">
        <v>5091</v>
      </c>
      <c r="AT79" s="101" t="s">
        <v>16328</v>
      </c>
      <c r="AU79" s="92">
        <v>5014</v>
      </c>
      <c r="AV79" s="110">
        <v>35.560283687943262</v>
      </c>
      <c r="AW79" s="92"/>
      <c r="AX79" s="92"/>
      <c r="AY79" s="92"/>
      <c r="AZ79" s="92"/>
      <c r="BA79" s="92"/>
      <c r="BB79" s="108"/>
      <c r="BC79" s="108"/>
      <c r="BD79" s="108"/>
      <c r="BE79" s="107" t="s">
        <v>4908</v>
      </c>
      <c r="BF79" s="110"/>
      <c r="BG79" s="110"/>
      <c r="BH79" s="110"/>
      <c r="BI79" s="110"/>
      <c r="BJ79" s="110"/>
      <c r="BK79" s="108"/>
      <c r="BL79" s="108"/>
      <c r="BM79" s="107"/>
      <c r="BN79" s="107"/>
      <c r="BO79" s="101"/>
      <c r="BP79" s="101"/>
      <c r="BQ79" s="101"/>
      <c r="BR79" s="101"/>
      <c r="BS79" s="101"/>
      <c r="BT79" s="101"/>
      <c r="BU79" s="101"/>
      <c r="BV79" s="101"/>
      <c r="BW79" s="150"/>
      <c r="BX79" s="101"/>
      <c r="BY79" s="178">
        <v>3</v>
      </c>
      <c r="BZ79" s="101"/>
      <c r="CA79" s="101"/>
      <c r="CB79" s="101"/>
      <c r="CC79" s="101"/>
    </row>
    <row r="80" spans="1:81" s="60" customFormat="1" ht="16.5" customHeight="1">
      <c r="A80" s="395"/>
      <c r="B80" s="394" t="s">
        <v>12377</v>
      </c>
      <c r="C80" s="393"/>
      <c r="D80" s="393">
        <v>2</v>
      </c>
      <c r="E80" s="392"/>
      <c r="F80" s="392"/>
      <c r="G80" s="233"/>
      <c r="H80" s="232"/>
      <c r="I80" s="231"/>
      <c r="J80" s="231"/>
      <c r="K80" s="373"/>
      <c r="L80" s="373"/>
      <c r="M80" s="373"/>
      <c r="N80" s="373"/>
      <c r="O80" s="373"/>
      <c r="P80" s="373"/>
      <c r="Q80" s="163"/>
      <c r="R80" s="163"/>
      <c r="S80" s="163"/>
      <c r="T80" s="516"/>
      <c r="U80" s="163"/>
      <c r="V80" s="163"/>
      <c r="W80" s="163"/>
      <c r="X80" s="157"/>
      <c r="Y80" s="163"/>
      <c r="Z80" s="163"/>
      <c r="AA80" s="163"/>
      <c r="AB80" s="163"/>
      <c r="AC80" s="163"/>
      <c r="AD80" s="163"/>
      <c r="AE80" s="163"/>
      <c r="AF80" s="373"/>
      <c r="AG80" s="163"/>
      <c r="AH80" s="163"/>
      <c r="AI80" s="229"/>
      <c r="AJ80" s="229"/>
      <c r="AK80" s="228"/>
      <c r="AL80" s="228"/>
      <c r="AM80" s="228"/>
      <c r="AN80" s="229"/>
      <c r="AO80" s="229"/>
      <c r="AP80" s="229"/>
      <c r="AQ80" s="161"/>
      <c r="AR80" s="156"/>
      <c r="AS80" s="156"/>
      <c r="AT80" s="156"/>
      <c r="AU80" s="288"/>
      <c r="AV80" s="163"/>
      <c r="AW80" s="347"/>
      <c r="AX80" s="347"/>
      <c r="AY80" s="347"/>
      <c r="AZ80" s="347"/>
      <c r="BA80" s="347"/>
      <c r="BB80" s="164"/>
      <c r="BC80" s="164"/>
      <c r="BD80" s="164"/>
      <c r="BE80" s="164"/>
      <c r="BF80" s="346"/>
      <c r="BG80" s="346"/>
      <c r="BH80" s="346"/>
      <c r="BI80" s="346"/>
      <c r="BJ80" s="346"/>
      <c r="BK80" s="164"/>
      <c r="BL80" s="164"/>
      <c r="BM80" s="164"/>
      <c r="BN80" s="164"/>
      <c r="BO80" s="156"/>
      <c r="BP80" s="156"/>
      <c r="BQ80" s="156"/>
      <c r="BR80" s="156"/>
      <c r="BS80" s="156"/>
      <c r="BT80" s="156"/>
      <c r="BU80" s="156"/>
      <c r="BV80" s="156"/>
      <c r="BW80" s="165"/>
      <c r="BX80" s="156"/>
      <c r="BY80" s="156"/>
      <c r="BZ80" s="156"/>
      <c r="CA80" s="156"/>
      <c r="CB80" s="156"/>
      <c r="CC80" s="156"/>
    </row>
    <row r="81" spans="1:81" s="60" customFormat="1" ht="16.5" customHeight="1">
      <c r="A81" s="468"/>
      <c r="B81" s="467" t="s">
        <v>12376</v>
      </c>
      <c r="C81" s="466"/>
      <c r="D81" s="466">
        <v>9</v>
      </c>
      <c r="E81" s="465"/>
      <c r="F81" s="73"/>
      <c r="G81" s="464"/>
      <c r="H81" s="384"/>
      <c r="I81" s="384"/>
      <c r="J81" s="384"/>
      <c r="K81" s="384"/>
      <c r="L81" s="384"/>
      <c r="M81" s="384"/>
      <c r="N81" s="384"/>
      <c r="O81" s="384"/>
      <c r="P81" s="384"/>
      <c r="Q81" s="65"/>
      <c r="R81" s="65"/>
      <c r="S81" s="65"/>
      <c r="T81" s="515"/>
      <c r="U81" s="65"/>
      <c r="V81" s="65"/>
      <c r="W81" s="65"/>
      <c r="X81" s="62"/>
      <c r="Y81" s="65"/>
      <c r="Z81" s="65"/>
      <c r="AA81" s="65"/>
      <c r="AB81" s="65"/>
      <c r="AC81" s="65"/>
      <c r="AD81" s="65"/>
      <c r="AE81" s="65"/>
      <c r="AF81" s="384"/>
      <c r="AG81" s="65"/>
      <c r="AH81" s="65"/>
      <c r="AI81" s="386"/>
      <c r="AJ81" s="386"/>
      <c r="AK81" s="386"/>
      <c r="AL81" s="386"/>
      <c r="AM81" s="386"/>
      <c r="AN81" s="386"/>
      <c r="AO81" s="386"/>
      <c r="AP81" s="386"/>
      <c r="AQ81" s="386"/>
      <c r="AR81" s="384"/>
      <c r="AS81" s="384"/>
      <c r="AT81" s="384"/>
      <c r="AU81" s="315"/>
      <c r="AV81" s="65"/>
      <c r="AW81" s="349"/>
      <c r="AX81" s="349"/>
      <c r="AY81" s="349"/>
      <c r="AZ81" s="349"/>
      <c r="BA81" s="349"/>
      <c r="BB81" s="64"/>
      <c r="BC81" s="64"/>
      <c r="BD81" s="385"/>
      <c r="BE81" s="385"/>
      <c r="BF81" s="604"/>
      <c r="BG81" s="604"/>
      <c r="BH81" s="604"/>
      <c r="BI81" s="604"/>
      <c r="BJ81" s="604"/>
      <c r="BK81" s="64"/>
      <c r="BL81" s="64"/>
      <c r="BM81" s="385"/>
      <c r="BN81" s="385"/>
      <c r="BO81" s="384"/>
      <c r="BP81" s="384"/>
      <c r="BQ81" s="384"/>
      <c r="BR81" s="384"/>
      <c r="BS81" s="384"/>
      <c r="BT81" s="384"/>
      <c r="BU81" s="384"/>
      <c r="BV81" s="384"/>
      <c r="BW81" s="73"/>
      <c r="BX81" s="384"/>
      <c r="BY81" s="384"/>
      <c r="BZ81" s="384"/>
      <c r="CA81" s="384"/>
      <c r="CB81" s="384"/>
      <c r="CC81" s="384"/>
    </row>
    <row r="82" spans="1:81" s="49" customFormat="1" ht="16.5" customHeight="1">
      <c r="A82" s="190"/>
      <c r="B82" s="496" t="s">
        <v>12232</v>
      </c>
      <c r="C82" s="190"/>
      <c r="D82" s="190"/>
      <c r="E82" s="190"/>
      <c r="F82" s="87"/>
      <c r="G82" s="132"/>
      <c r="H82" s="87"/>
      <c r="I82" s="87"/>
      <c r="J82" s="87"/>
      <c r="K82" s="87"/>
      <c r="L82" s="87"/>
      <c r="M82" s="87"/>
      <c r="N82" s="87"/>
      <c r="O82" s="87"/>
      <c r="P82" s="87"/>
      <c r="Q82" s="110"/>
      <c r="R82" s="110"/>
      <c r="S82" s="110"/>
      <c r="T82" s="475"/>
      <c r="U82" s="110"/>
      <c r="V82" s="110"/>
      <c r="W82" s="110"/>
      <c r="X82" s="108"/>
      <c r="Y82" s="110"/>
      <c r="Z82" s="110"/>
      <c r="AA82" s="110"/>
      <c r="AB82" s="110"/>
      <c r="AC82" s="110"/>
      <c r="AD82" s="110"/>
      <c r="AE82" s="110"/>
      <c r="AF82" s="94"/>
      <c r="AG82" s="112"/>
      <c r="AH82" s="112"/>
      <c r="AI82" s="94"/>
      <c r="AJ82" s="94"/>
      <c r="AK82" s="94"/>
      <c r="AL82" s="87"/>
      <c r="AM82" s="87"/>
      <c r="AN82" s="87"/>
      <c r="AO82" s="87"/>
      <c r="AP82" s="87"/>
      <c r="AQ82" s="87"/>
      <c r="AR82" s="87"/>
      <c r="AS82" s="87"/>
      <c r="AT82" s="87"/>
      <c r="AU82" s="92"/>
      <c r="AV82" s="110"/>
      <c r="AW82" s="109"/>
      <c r="AX82" s="109"/>
      <c r="AY82" s="109"/>
      <c r="AZ82" s="109"/>
      <c r="BA82" s="109"/>
      <c r="BB82" s="108"/>
      <c r="BC82" s="108"/>
      <c r="BD82" s="87"/>
      <c r="BE82" s="87"/>
      <c r="BF82" s="112"/>
      <c r="BG82" s="112"/>
      <c r="BH82" s="112"/>
      <c r="BI82" s="112"/>
      <c r="BJ82" s="112"/>
      <c r="BK82" s="108"/>
      <c r="BL82" s="108"/>
      <c r="BM82" s="87"/>
      <c r="BN82" s="87"/>
      <c r="BO82" s="87"/>
      <c r="BP82" s="87"/>
      <c r="BQ82" s="87"/>
      <c r="BR82" s="87"/>
      <c r="BS82" s="101"/>
      <c r="BT82" s="87"/>
      <c r="BU82" s="87"/>
      <c r="BV82" s="87"/>
      <c r="BW82" s="267"/>
      <c r="BX82" s="87"/>
      <c r="BY82" s="87"/>
      <c r="BZ82" s="87"/>
      <c r="CA82" s="87"/>
      <c r="CB82" s="87"/>
      <c r="CC82" s="87"/>
    </row>
    <row r="83" spans="1:81" s="143" customFormat="1" ht="16.5" customHeight="1">
      <c r="A83" s="101">
        <v>55</v>
      </c>
      <c r="B83" s="101" t="s">
        <v>12232</v>
      </c>
      <c r="C83" s="101" t="s">
        <v>12242</v>
      </c>
      <c r="D83" s="101" t="s">
        <v>5426</v>
      </c>
      <c r="E83" s="101" t="s">
        <v>14185</v>
      </c>
      <c r="F83" s="101" t="s">
        <v>16327</v>
      </c>
      <c r="G83" s="102" t="s">
        <v>16326</v>
      </c>
      <c r="H83" s="101" t="s">
        <v>16325</v>
      </c>
      <c r="I83" s="101" t="s">
        <v>16324</v>
      </c>
      <c r="J83" s="101" t="s">
        <v>4921</v>
      </c>
      <c r="K83" s="113" t="s">
        <v>16323</v>
      </c>
      <c r="L83" s="113" t="s">
        <v>16322</v>
      </c>
      <c r="M83" s="519" t="s">
        <v>16321</v>
      </c>
      <c r="N83" s="100" t="s">
        <v>4917</v>
      </c>
      <c r="O83" s="100"/>
      <c r="P83" s="100" t="s">
        <v>4917</v>
      </c>
      <c r="Q83" s="110">
        <v>66100</v>
      </c>
      <c r="R83" s="110">
        <v>13636</v>
      </c>
      <c r="S83" s="110">
        <v>3930</v>
      </c>
      <c r="T83" s="475">
        <v>3930</v>
      </c>
      <c r="U83" s="110"/>
      <c r="V83" s="110"/>
      <c r="W83" s="110">
        <v>450</v>
      </c>
      <c r="X83" s="108" t="s">
        <v>4935</v>
      </c>
      <c r="Y83" s="110"/>
      <c r="Z83" s="110">
        <v>45</v>
      </c>
      <c r="AA83" s="110">
        <v>6910</v>
      </c>
      <c r="AB83" s="110">
        <v>109</v>
      </c>
      <c r="AC83" s="110">
        <v>46</v>
      </c>
      <c r="AD83" s="110">
        <v>216</v>
      </c>
      <c r="AE83" s="110">
        <v>250</v>
      </c>
      <c r="AF83" s="94" t="s">
        <v>16320</v>
      </c>
      <c r="AG83" s="112"/>
      <c r="AH83" s="112">
        <v>1156</v>
      </c>
      <c r="AI83" s="101"/>
      <c r="AJ83" s="101"/>
      <c r="AK83" s="101" t="s">
        <v>5741</v>
      </c>
      <c r="AL83" s="101"/>
      <c r="AM83" s="101"/>
      <c r="AN83" s="101"/>
      <c r="AO83" s="101"/>
      <c r="AP83" s="101"/>
      <c r="AQ83" s="101">
        <v>310</v>
      </c>
      <c r="AR83" s="507" t="s">
        <v>5206</v>
      </c>
      <c r="AS83" s="507" t="s">
        <v>5206</v>
      </c>
      <c r="AT83" s="101" t="s">
        <v>16319</v>
      </c>
      <c r="AU83" s="92">
        <v>61686</v>
      </c>
      <c r="AV83" s="110">
        <v>198.98709677419356</v>
      </c>
      <c r="AW83" s="92"/>
      <c r="AX83" s="92"/>
      <c r="AY83" s="92"/>
      <c r="AZ83" s="92"/>
      <c r="BA83" s="92"/>
      <c r="BB83" s="108"/>
      <c r="BC83" s="108"/>
      <c r="BD83" s="108"/>
      <c r="BE83" s="107" t="s">
        <v>4908</v>
      </c>
      <c r="BF83" s="110"/>
      <c r="BG83" s="110"/>
      <c r="BH83" s="110"/>
      <c r="BI83" s="110"/>
      <c r="BJ83" s="110"/>
      <c r="BK83" s="108"/>
      <c r="BL83" s="108"/>
      <c r="BM83" s="107"/>
      <c r="BN83" s="107"/>
      <c r="BO83" s="101">
        <v>2</v>
      </c>
      <c r="BP83" s="101"/>
      <c r="BQ83" s="101">
        <v>2</v>
      </c>
      <c r="BR83" s="101"/>
      <c r="BS83" s="87"/>
      <c r="BT83" s="101">
        <v>5</v>
      </c>
      <c r="BU83" s="101">
        <v>2</v>
      </c>
      <c r="BV83" s="101"/>
      <c r="BW83" s="150"/>
      <c r="BX83" s="101"/>
      <c r="BY83" s="101"/>
      <c r="BZ83" s="101"/>
      <c r="CA83" s="101"/>
      <c r="CB83" s="101"/>
      <c r="CC83" s="101"/>
    </row>
    <row r="84" spans="1:81" s="143" customFormat="1" ht="16.5" customHeight="1">
      <c r="A84" s="178">
        <v>56</v>
      </c>
      <c r="B84" s="178" t="s">
        <v>16318</v>
      </c>
      <c r="C84" s="178" t="s">
        <v>16317</v>
      </c>
      <c r="D84" s="178" t="s">
        <v>14882</v>
      </c>
      <c r="E84" s="178" t="s">
        <v>14185</v>
      </c>
      <c r="F84" s="178" t="s">
        <v>16316</v>
      </c>
      <c r="G84" s="224" t="s">
        <v>16315</v>
      </c>
      <c r="H84" s="178" t="s">
        <v>16314</v>
      </c>
      <c r="I84" s="178" t="s">
        <v>14613</v>
      </c>
      <c r="J84" s="178" t="s">
        <v>4921</v>
      </c>
      <c r="K84" s="178" t="s">
        <v>16313</v>
      </c>
      <c r="L84" s="178" t="s">
        <v>16312</v>
      </c>
      <c r="M84" s="215" t="s">
        <v>16311</v>
      </c>
      <c r="N84" s="219" t="s">
        <v>4993</v>
      </c>
      <c r="O84" s="219" t="s">
        <v>16310</v>
      </c>
      <c r="P84" s="219" t="s">
        <v>4993</v>
      </c>
      <c r="Q84" s="97">
        <v>71202</v>
      </c>
      <c r="R84" s="97">
        <v>16970</v>
      </c>
      <c r="S84" s="97">
        <v>4202</v>
      </c>
      <c r="T84" s="517"/>
      <c r="U84" s="97"/>
      <c r="V84" s="97">
        <v>4202</v>
      </c>
      <c r="W84" s="97">
        <v>1596</v>
      </c>
      <c r="X84" s="99" t="s">
        <v>4915</v>
      </c>
      <c r="Y84" s="97">
        <v>439</v>
      </c>
      <c r="Z84" s="97">
        <v>189</v>
      </c>
      <c r="AA84" s="97">
        <v>9946</v>
      </c>
      <c r="AB84" s="97">
        <v>361</v>
      </c>
      <c r="AC84" s="97"/>
      <c r="AD84" s="97">
        <v>34</v>
      </c>
      <c r="AE84" s="97">
        <v>777</v>
      </c>
      <c r="AF84" s="216" t="s">
        <v>16309</v>
      </c>
      <c r="AG84" s="98"/>
      <c r="AH84" s="98">
        <v>1840</v>
      </c>
      <c r="AI84" s="178"/>
      <c r="AJ84" s="178"/>
      <c r="AK84" s="178" t="s">
        <v>5473</v>
      </c>
      <c r="AL84" s="178">
        <v>10</v>
      </c>
      <c r="AM84" s="178">
        <v>2</v>
      </c>
      <c r="AN84" s="178">
        <v>6</v>
      </c>
      <c r="AO84" s="178">
        <v>2</v>
      </c>
      <c r="AP84" s="178"/>
      <c r="AQ84" s="178">
        <v>310</v>
      </c>
      <c r="AR84" s="178" t="s">
        <v>4986</v>
      </c>
      <c r="AS84" s="178" t="s">
        <v>4986</v>
      </c>
      <c r="AT84" s="101" t="s">
        <v>16308</v>
      </c>
      <c r="AU84" s="316">
        <v>123106</v>
      </c>
      <c r="AV84" s="110">
        <v>397.11612903225807</v>
      </c>
      <c r="AW84" s="316"/>
      <c r="AX84" s="316"/>
      <c r="AY84" s="316"/>
      <c r="AZ84" s="316"/>
      <c r="BA84" s="316"/>
      <c r="BB84" s="99"/>
      <c r="BC84" s="665"/>
      <c r="BD84" s="665"/>
      <c r="BE84" s="223"/>
      <c r="BF84" s="97">
        <v>10000</v>
      </c>
      <c r="BG84" s="97"/>
      <c r="BH84" s="97">
        <v>7000</v>
      </c>
      <c r="BI84" s="97">
        <v>7000</v>
      </c>
      <c r="BJ84" s="97">
        <v>7000</v>
      </c>
      <c r="BK84" s="99">
        <v>30</v>
      </c>
      <c r="BL84" s="99"/>
      <c r="BM84" s="665" t="s">
        <v>16307</v>
      </c>
      <c r="BN84" s="223" t="s">
        <v>16306</v>
      </c>
      <c r="BO84" s="178">
        <v>4</v>
      </c>
      <c r="BP84" s="178"/>
      <c r="BQ84" s="178">
        <v>4</v>
      </c>
      <c r="BR84" s="178">
        <v>11</v>
      </c>
      <c r="BS84" s="101"/>
      <c r="BT84" s="178">
        <v>11</v>
      </c>
      <c r="BU84" s="178">
        <v>9</v>
      </c>
      <c r="BV84" s="178"/>
      <c r="BW84" s="239"/>
      <c r="BX84" s="178" t="s">
        <v>16305</v>
      </c>
      <c r="BY84" s="178"/>
      <c r="BZ84" s="178"/>
      <c r="CA84" s="178"/>
      <c r="CB84" s="178"/>
      <c r="CC84" s="178"/>
    </row>
    <row r="85" spans="1:81" s="60" customFormat="1" ht="16.5" customHeight="1">
      <c r="A85" s="395"/>
      <c r="B85" s="394" t="s">
        <v>12303</v>
      </c>
      <c r="C85" s="393"/>
      <c r="D85" s="393">
        <v>2</v>
      </c>
      <c r="E85" s="392"/>
      <c r="F85" s="392"/>
      <c r="G85" s="233"/>
      <c r="H85" s="232"/>
      <c r="I85" s="231"/>
      <c r="J85" s="231"/>
      <c r="K85" s="373"/>
      <c r="L85" s="373"/>
      <c r="M85" s="373"/>
      <c r="N85" s="373"/>
      <c r="O85" s="373"/>
      <c r="P85" s="373"/>
      <c r="Q85" s="163"/>
      <c r="R85" s="163"/>
      <c r="S85" s="163"/>
      <c r="T85" s="516"/>
      <c r="U85" s="163"/>
      <c r="V85" s="163"/>
      <c r="W85" s="163"/>
      <c r="X85" s="157"/>
      <c r="Y85" s="163"/>
      <c r="Z85" s="163"/>
      <c r="AA85" s="163"/>
      <c r="AB85" s="163"/>
      <c r="AC85" s="163"/>
      <c r="AD85" s="163"/>
      <c r="AE85" s="163"/>
      <c r="AF85" s="373"/>
      <c r="AG85" s="160"/>
      <c r="AH85" s="160"/>
      <c r="AI85" s="229"/>
      <c r="AJ85" s="229"/>
      <c r="AK85" s="228"/>
      <c r="AL85" s="228"/>
      <c r="AM85" s="228"/>
      <c r="AN85" s="228"/>
      <c r="AO85" s="228"/>
      <c r="AP85" s="228"/>
      <c r="AQ85" s="156"/>
      <c r="AR85" s="156"/>
      <c r="AS85" s="156"/>
      <c r="AT85" s="156"/>
      <c r="AU85" s="288"/>
      <c r="AV85" s="163"/>
      <c r="AW85" s="347"/>
      <c r="AX85" s="471"/>
      <c r="AY85" s="471"/>
      <c r="AZ85" s="471"/>
      <c r="BA85" s="471"/>
      <c r="BB85" s="164"/>
      <c r="BC85" s="164"/>
      <c r="BD85" s="164"/>
      <c r="BE85" s="164"/>
      <c r="BF85" s="470"/>
      <c r="BG85" s="470"/>
      <c r="BH85" s="470"/>
      <c r="BI85" s="470"/>
      <c r="BJ85" s="470"/>
      <c r="BK85" s="164"/>
      <c r="BL85" s="164"/>
      <c r="BM85" s="164"/>
      <c r="BN85" s="164"/>
      <c r="BO85" s="156"/>
      <c r="BP85" s="156"/>
      <c r="BQ85" s="156"/>
      <c r="BR85" s="156"/>
      <c r="BS85" s="156"/>
      <c r="BT85" s="156"/>
      <c r="BU85" s="156"/>
      <c r="BV85" s="156"/>
      <c r="BW85" s="165"/>
      <c r="BX85" s="156"/>
      <c r="BY85" s="156"/>
      <c r="BZ85" s="156"/>
      <c r="CA85" s="156"/>
      <c r="CB85" s="156"/>
      <c r="CC85" s="156"/>
    </row>
    <row r="86" spans="1:81" s="49" customFormat="1" ht="16.5" customHeight="1">
      <c r="A86" s="101">
        <v>57</v>
      </c>
      <c r="B86" s="101" t="s">
        <v>12232</v>
      </c>
      <c r="C86" s="101" t="s">
        <v>11925</v>
      </c>
      <c r="D86" s="101" t="s">
        <v>4927</v>
      </c>
      <c r="E86" s="101" t="s">
        <v>14185</v>
      </c>
      <c r="F86" s="101" t="s">
        <v>16304</v>
      </c>
      <c r="G86" s="102" t="s">
        <v>12252</v>
      </c>
      <c r="H86" s="101" t="s">
        <v>16303</v>
      </c>
      <c r="I86" s="101" t="s">
        <v>16302</v>
      </c>
      <c r="J86" s="101" t="s">
        <v>4921</v>
      </c>
      <c r="K86" s="113" t="s">
        <v>16301</v>
      </c>
      <c r="L86" s="113" t="s">
        <v>16300</v>
      </c>
      <c r="M86" s="87" t="s">
        <v>16299</v>
      </c>
      <c r="N86" s="100" t="s">
        <v>4917</v>
      </c>
      <c r="O86" s="100"/>
      <c r="P86" s="100" t="s">
        <v>4921</v>
      </c>
      <c r="Q86" s="110">
        <v>566</v>
      </c>
      <c r="R86" s="110">
        <v>803</v>
      </c>
      <c r="S86" s="110">
        <v>525</v>
      </c>
      <c r="T86" s="475"/>
      <c r="U86" s="110"/>
      <c r="V86" s="110">
        <v>525</v>
      </c>
      <c r="W86" s="110">
        <v>42</v>
      </c>
      <c r="X86" s="108" t="s">
        <v>4935</v>
      </c>
      <c r="Y86" s="110"/>
      <c r="Z86" s="110">
        <v>14</v>
      </c>
      <c r="AA86" s="110"/>
      <c r="AB86" s="110">
        <v>13</v>
      </c>
      <c r="AC86" s="110"/>
      <c r="AD86" s="110"/>
      <c r="AE86" s="110">
        <v>42</v>
      </c>
      <c r="AF86" s="94" t="s">
        <v>16298</v>
      </c>
      <c r="AG86" s="112">
        <v>197</v>
      </c>
      <c r="AH86" s="112">
        <v>243</v>
      </c>
      <c r="AI86" s="101"/>
      <c r="AJ86" s="101"/>
      <c r="AK86" s="101" t="s">
        <v>5415</v>
      </c>
      <c r="AL86" s="178">
        <v>5</v>
      </c>
      <c r="AM86" s="101">
        <v>1</v>
      </c>
      <c r="AN86" s="101"/>
      <c r="AO86" s="101">
        <v>4</v>
      </c>
      <c r="AP86" s="101"/>
      <c r="AQ86" s="101">
        <v>301</v>
      </c>
      <c r="AR86" s="101" t="s">
        <v>4986</v>
      </c>
      <c r="AS86" s="101"/>
      <c r="AT86" s="101" t="s">
        <v>16297</v>
      </c>
      <c r="AU86" s="92">
        <v>39109</v>
      </c>
      <c r="AV86" s="110">
        <v>129.93023255813952</v>
      </c>
      <c r="AW86" s="92"/>
      <c r="AX86" s="92"/>
      <c r="AY86" s="92"/>
      <c r="AZ86" s="92"/>
      <c r="BA86" s="92"/>
      <c r="BB86" s="108"/>
      <c r="BC86" s="108"/>
      <c r="BD86" s="108"/>
      <c r="BE86" s="107" t="s">
        <v>4908</v>
      </c>
      <c r="BF86" s="110"/>
      <c r="BG86" s="110"/>
      <c r="BH86" s="110"/>
      <c r="BI86" s="110"/>
      <c r="BJ86" s="110"/>
      <c r="BK86" s="108"/>
      <c r="BL86" s="108"/>
      <c r="BM86" s="107"/>
      <c r="BN86" s="107" t="s">
        <v>4908</v>
      </c>
      <c r="BO86" s="101">
        <v>1</v>
      </c>
      <c r="BP86" s="101"/>
      <c r="BQ86" s="101">
        <v>1</v>
      </c>
      <c r="BR86" s="178">
        <v>1</v>
      </c>
      <c r="BS86" s="101">
        <v>1</v>
      </c>
      <c r="BT86" s="101">
        <v>2</v>
      </c>
      <c r="BU86" s="101"/>
      <c r="BV86" s="101"/>
      <c r="BW86" s="150">
        <v>1</v>
      </c>
      <c r="BX86" s="101"/>
      <c r="BY86" s="178"/>
      <c r="BZ86" s="101"/>
      <c r="CA86" s="101"/>
      <c r="CB86" s="101"/>
      <c r="CC86" s="101"/>
    </row>
    <row r="87" spans="1:81" s="49" customFormat="1" ht="16.5" customHeight="1">
      <c r="A87" s="101">
        <v>58</v>
      </c>
      <c r="B87" s="101" t="s">
        <v>12232</v>
      </c>
      <c r="C87" s="101" t="s">
        <v>11597</v>
      </c>
      <c r="D87" s="101" t="s">
        <v>4927</v>
      </c>
      <c r="E87" s="101" t="s">
        <v>14185</v>
      </c>
      <c r="F87" s="101" t="s">
        <v>16296</v>
      </c>
      <c r="G87" s="224" t="s">
        <v>16295</v>
      </c>
      <c r="H87" s="101" t="s">
        <v>16294</v>
      </c>
      <c r="I87" s="101" t="s">
        <v>16293</v>
      </c>
      <c r="J87" s="101" t="s">
        <v>4921</v>
      </c>
      <c r="K87" s="113" t="s">
        <v>16292</v>
      </c>
      <c r="L87" s="113" t="s">
        <v>16291</v>
      </c>
      <c r="M87" s="87" t="s">
        <v>16290</v>
      </c>
      <c r="N87" s="100" t="s">
        <v>4917</v>
      </c>
      <c r="O87" s="100"/>
      <c r="P87" s="100" t="s">
        <v>4917</v>
      </c>
      <c r="Q87" s="110">
        <v>116895.2</v>
      </c>
      <c r="R87" s="110">
        <v>2373</v>
      </c>
      <c r="S87" s="110">
        <v>1200</v>
      </c>
      <c r="T87" s="475">
        <v>95</v>
      </c>
      <c r="U87" s="110" t="s">
        <v>5606</v>
      </c>
      <c r="V87" s="110">
        <v>1105</v>
      </c>
      <c r="W87" s="110">
        <v>125</v>
      </c>
      <c r="X87" s="108" t="s">
        <v>4935</v>
      </c>
      <c r="Y87" s="110">
        <v>508</v>
      </c>
      <c r="Z87" s="110"/>
      <c r="AA87" s="110"/>
      <c r="AB87" s="110">
        <v>149</v>
      </c>
      <c r="AC87" s="110"/>
      <c r="AD87" s="110"/>
      <c r="AE87" s="110">
        <v>262</v>
      </c>
      <c r="AF87" s="216" t="s">
        <v>16289</v>
      </c>
      <c r="AG87" s="112"/>
      <c r="AH87" s="112">
        <v>264</v>
      </c>
      <c r="AI87" s="101"/>
      <c r="AJ87" s="101"/>
      <c r="AK87" s="101"/>
      <c r="AL87" s="101">
        <v>2</v>
      </c>
      <c r="AM87" s="101">
        <v>1</v>
      </c>
      <c r="AN87" s="101">
        <v>1</v>
      </c>
      <c r="AO87" s="101"/>
      <c r="AP87" s="101"/>
      <c r="AQ87" s="101">
        <v>216</v>
      </c>
      <c r="AR87" s="101" t="s">
        <v>5206</v>
      </c>
      <c r="AS87" s="101"/>
      <c r="AT87" s="101" t="s">
        <v>6699</v>
      </c>
      <c r="AU87" s="92">
        <v>10739</v>
      </c>
      <c r="AV87" s="110">
        <v>49.717592592592595</v>
      </c>
      <c r="AW87" s="92"/>
      <c r="AX87" s="92"/>
      <c r="AY87" s="92"/>
      <c r="AZ87" s="92"/>
      <c r="BA87" s="92"/>
      <c r="BB87" s="108"/>
      <c r="BC87" s="108"/>
      <c r="BD87" s="108"/>
      <c r="BE87" s="107" t="s">
        <v>4908</v>
      </c>
      <c r="BF87" s="110"/>
      <c r="BG87" s="110"/>
      <c r="BH87" s="110"/>
      <c r="BI87" s="110"/>
      <c r="BJ87" s="110"/>
      <c r="BK87" s="108"/>
      <c r="BL87" s="108"/>
      <c r="BM87" s="107"/>
      <c r="BN87" s="107" t="s">
        <v>4908</v>
      </c>
      <c r="BO87" s="101"/>
      <c r="BP87" s="101"/>
      <c r="BQ87" s="101"/>
      <c r="BR87" s="101"/>
      <c r="BS87" s="101"/>
      <c r="BT87" s="101"/>
      <c r="BU87" s="101"/>
      <c r="BV87" s="101"/>
      <c r="BW87" s="150"/>
      <c r="BX87" s="101"/>
      <c r="BY87" s="101">
        <v>1</v>
      </c>
      <c r="BZ87" s="178"/>
      <c r="CA87" s="101">
        <v>3</v>
      </c>
      <c r="CB87" s="101"/>
      <c r="CC87" s="101"/>
    </row>
    <row r="88" spans="1:81" s="60" customFormat="1" ht="16.5" customHeight="1">
      <c r="A88" s="395"/>
      <c r="B88" s="394" t="s">
        <v>12223</v>
      </c>
      <c r="C88" s="393"/>
      <c r="D88" s="393">
        <v>2</v>
      </c>
      <c r="E88" s="392"/>
      <c r="F88" s="392"/>
      <c r="G88" s="233"/>
      <c r="H88" s="232"/>
      <c r="I88" s="231"/>
      <c r="J88" s="231"/>
      <c r="K88" s="373"/>
      <c r="L88" s="373"/>
      <c r="M88" s="373"/>
      <c r="N88" s="373"/>
      <c r="O88" s="373"/>
      <c r="P88" s="373"/>
      <c r="Q88" s="163"/>
      <c r="R88" s="163"/>
      <c r="S88" s="163"/>
      <c r="T88" s="516"/>
      <c r="U88" s="163"/>
      <c r="V88" s="163"/>
      <c r="W88" s="163"/>
      <c r="X88" s="157"/>
      <c r="Y88" s="163"/>
      <c r="Z88" s="163"/>
      <c r="AA88" s="163"/>
      <c r="AB88" s="163"/>
      <c r="AC88" s="163"/>
      <c r="AD88" s="163"/>
      <c r="AE88" s="163"/>
      <c r="AF88" s="373"/>
      <c r="AG88" s="160"/>
      <c r="AH88" s="160"/>
      <c r="AI88" s="229"/>
      <c r="AJ88" s="229"/>
      <c r="AK88" s="228"/>
      <c r="AL88" s="228"/>
      <c r="AM88" s="228"/>
      <c r="AN88" s="228"/>
      <c r="AO88" s="228"/>
      <c r="AP88" s="228"/>
      <c r="AQ88" s="156"/>
      <c r="AR88" s="156"/>
      <c r="AS88" s="156"/>
      <c r="AT88" s="156"/>
      <c r="AU88" s="288"/>
      <c r="AV88" s="163"/>
      <c r="AW88" s="347"/>
      <c r="AX88" s="347"/>
      <c r="AY88" s="347"/>
      <c r="AZ88" s="471"/>
      <c r="BA88" s="471"/>
      <c r="BB88" s="164"/>
      <c r="BC88" s="164"/>
      <c r="BD88" s="164"/>
      <c r="BE88" s="164"/>
      <c r="BF88" s="470"/>
      <c r="BG88" s="470"/>
      <c r="BH88" s="470"/>
      <c r="BI88" s="470"/>
      <c r="BJ88" s="470"/>
      <c r="BK88" s="164"/>
      <c r="BL88" s="164"/>
      <c r="BM88" s="164"/>
      <c r="BN88" s="164"/>
      <c r="BO88" s="156"/>
      <c r="BP88" s="156"/>
      <c r="BQ88" s="156"/>
      <c r="BR88" s="156"/>
      <c r="BS88" s="156"/>
      <c r="BT88" s="156"/>
      <c r="BU88" s="156"/>
      <c r="BV88" s="156"/>
      <c r="BW88" s="165"/>
      <c r="BX88" s="156"/>
      <c r="BY88" s="156"/>
      <c r="BZ88" s="156"/>
      <c r="CA88" s="156"/>
      <c r="CB88" s="156"/>
      <c r="CC88" s="156"/>
    </row>
    <row r="89" spans="1:81" s="60" customFormat="1" ht="16.5" customHeight="1">
      <c r="A89" s="468"/>
      <c r="B89" s="467" t="s">
        <v>12222</v>
      </c>
      <c r="C89" s="466"/>
      <c r="D89" s="466">
        <v>4</v>
      </c>
      <c r="E89" s="465"/>
      <c r="F89" s="73"/>
      <c r="G89" s="464"/>
      <c r="H89" s="384"/>
      <c r="I89" s="384"/>
      <c r="J89" s="384"/>
      <c r="K89" s="384"/>
      <c r="L89" s="384"/>
      <c r="M89" s="384"/>
      <c r="N89" s="384"/>
      <c r="O89" s="384"/>
      <c r="P89" s="384"/>
      <c r="Q89" s="65"/>
      <c r="R89" s="65"/>
      <c r="S89" s="65"/>
      <c r="T89" s="515"/>
      <c r="U89" s="65"/>
      <c r="V89" s="65"/>
      <c r="W89" s="65"/>
      <c r="X89" s="62"/>
      <c r="Y89" s="65"/>
      <c r="Z89" s="65"/>
      <c r="AA89" s="65"/>
      <c r="AB89" s="65"/>
      <c r="AC89" s="65"/>
      <c r="AD89" s="65"/>
      <c r="AE89" s="65"/>
      <c r="AF89" s="386"/>
      <c r="AG89" s="66"/>
      <c r="AH89" s="66"/>
      <c r="AI89" s="386"/>
      <c r="AJ89" s="386"/>
      <c r="AK89" s="386"/>
      <c r="AL89" s="384"/>
      <c r="AM89" s="384"/>
      <c r="AN89" s="384"/>
      <c r="AO89" s="384"/>
      <c r="AP89" s="384"/>
      <c r="AQ89" s="384"/>
      <c r="AR89" s="384"/>
      <c r="AS89" s="384"/>
      <c r="AT89" s="384"/>
      <c r="AU89" s="315"/>
      <c r="AV89" s="65"/>
      <c r="AW89" s="349"/>
      <c r="AX89" s="349"/>
      <c r="AY89" s="349"/>
      <c r="AZ89" s="463"/>
      <c r="BA89" s="463"/>
      <c r="BB89" s="64"/>
      <c r="BC89" s="64"/>
      <c r="BD89" s="385"/>
      <c r="BE89" s="385"/>
      <c r="BF89" s="462"/>
      <c r="BG89" s="462"/>
      <c r="BH89" s="462"/>
      <c r="BI89" s="462"/>
      <c r="BJ89" s="462"/>
      <c r="BK89" s="64"/>
      <c r="BL89" s="64"/>
      <c r="BM89" s="385"/>
      <c r="BN89" s="385"/>
      <c r="BO89" s="384"/>
      <c r="BP89" s="384"/>
      <c r="BQ89" s="384"/>
      <c r="BR89" s="384"/>
      <c r="BS89" s="384"/>
      <c r="BT89" s="384"/>
      <c r="BU89" s="384"/>
      <c r="BV89" s="384"/>
      <c r="BW89" s="73"/>
      <c r="BX89" s="384"/>
      <c r="BY89" s="384"/>
      <c r="BZ89" s="384"/>
      <c r="CA89" s="384"/>
      <c r="CB89" s="384"/>
      <c r="CC89" s="384"/>
    </row>
    <row r="90" spans="1:81" s="49" customFormat="1" ht="16.5" customHeight="1">
      <c r="A90" s="190"/>
      <c r="B90" s="496" t="s">
        <v>11941</v>
      </c>
      <c r="C90" s="190"/>
      <c r="D90" s="190"/>
      <c r="E90" s="190"/>
      <c r="F90" s="87"/>
      <c r="G90" s="132"/>
      <c r="H90" s="87"/>
      <c r="I90" s="87"/>
      <c r="J90" s="87"/>
      <c r="K90" s="87"/>
      <c r="L90" s="87"/>
      <c r="M90" s="87"/>
      <c r="N90" s="87"/>
      <c r="O90" s="87"/>
      <c r="P90" s="87"/>
      <c r="Q90" s="110"/>
      <c r="R90" s="110"/>
      <c r="S90" s="110"/>
      <c r="T90" s="475"/>
      <c r="U90" s="110"/>
      <c r="V90" s="110"/>
      <c r="W90" s="110"/>
      <c r="X90" s="108"/>
      <c r="Y90" s="110"/>
      <c r="Z90" s="110"/>
      <c r="AA90" s="110"/>
      <c r="AB90" s="110"/>
      <c r="AC90" s="110"/>
      <c r="AD90" s="110"/>
      <c r="AE90" s="110"/>
      <c r="AF90" s="94"/>
      <c r="AG90" s="112"/>
      <c r="AH90" s="112"/>
      <c r="AI90" s="94"/>
      <c r="AJ90" s="94"/>
      <c r="AK90" s="94"/>
      <c r="AL90" s="94"/>
      <c r="AM90" s="94"/>
      <c r="AN90" s="94"/>
      <c r="AO90" s="94"/>
      <c r="AP90" s="94"/>
      <c r="AQ90" s="94"/>
      <c r="AR90" s="87"/>
      <c r="AS90" s="87"/>
      <c r="AT90" s="87"/>
      <c r="AU90" s="112"/>
      <c r="AV90" s="110"/>
      <c r="AW90" s="109"/>
      <c r="AX90" s="109"/>
      <c r="AY90" s="109"/>
      <c r="AZ90" s="109"/>
      <c r="BA90" s="109"/>
      <c r="BB90" s="108"/>
      <c r="BC90" s="108"/>
      <c r="BD90" s="87"/>
      <c r="BE90" s="87"/>
      <c r="BF90" s="112"/>
      <c r="BG90" s="112"/>
      <c r="BH90" s="112"/>
      <c r="BI90" s="112"/>
      <c r="BJ90" s="112"/>
      <c r="BK90" s="108"/>
      <c r="BL90" s="108"/>
      <c r="BM90" s="87"/>
      <c r="BN90" s="87"/>
      <c r="BO90" s="87"/>
      <c r="BP90" s="87"/>
      <c r="BQ90" s="87"/>
      <c r="BR90" s="87"/>
      <c r="BS90" s="87"/>
      <c r="BT90" s="87"/>
      <c r="BU90" s="87"/>
      <c r="BV90" s="87"/>
      <c r="BW90" s="267"/>
      <c r="BX90" s="87"/>
      <c r="BY90" s="87"/>
      <c r="BZ90" s="87"/>
      <c r="CA90" s="87"/>
      <c r="CB90" s="87"/>
      <c r="CC90" s="87"/>
    </row>
    <row r="91" spans="1:81" s="49" customFormat="1" ht="16.5" customHeight="1">
      <c r="A91" s="101">
        <v>59</v>
      </c>
      <c r="B91" s="101" t="s">
        <v>11941</v>
      </c>
      <c r="C91" s="101" t="s">
        <v>11940</v>
      </c>
      <c r="D91" s="101" t="s">
        <v>5426</v>
      </c>
      <c r="E91" s="101" t="s">
        <v>14185</v>
      </c>
      <c r="F91" s="101" t="s">
        <v>16288</v>
      </c>
      <c r="G91" s="102" t="s">
        <v>16287</v>
      </c>
      <c r="H91" s="101" t="s">
        <v>16286</v>
      </c>
      <c r="I91" s="101" t="s">
        <v>9017</v>
      </c>
      <c r="J91" s="101" t="s">
        <v>4921</v>
      </c>
      <c r="K91" s="113" t="s">
        <v>9017</v>
      </c>
      <c r="L91" s="113" t="s">
        <v>16285</v>
      </c>
      <c r="M91" s="519" t="s">
        <v>16284</v>
      </c>
      <c r="N91" s="100" t="s">
        <v>4917</v>
      </c>
      <c r="O91" s="100"/>
      <c r="P91" s="100" t="s">
        <v>4917</v>
      </c>
      <c r="Q91" s="110">
        <v>14553</v>
      </c>
      <c r="R91" s="110">
        <v>3685</v>
      </c>
      <c r="S91" s="110">
        <v>2069</v>
      </c>
      <c r="T91" s="475">
        <v>1794</v>
      </c>
      <c r="U91" s="110" t="s">
        <v>4952</v>
      </c>
      <c r="V91" s="110">
        <v>275</v>
      </c>
      <c r="W91" s="110">
        <v>463</v>
      </c>
      <c r="X91" s="108" t="s">
        <v>4935</v>
      </c>
      <c r="Y91" s="110">
        <v>121.5</v>
      </c>
      <c r="Z91" s="110">
        <v>7</v>
      </c>
      <c r="AA91" s="110">
        <v>1481</v>
      </c>
      <c r="AB91" s="110">
        <v>275</v>
      </c>
      <c r="AC91" s="110"/>
      <c r="AD91" s="110"/>
      <c r="AE91" s="110">
        <v>32</v>
      </c>
      <c r="AF91" s="94" t="s">
        <v>16283</v>
      </c>
      <c r="AG91" s="112">
        <v>8408</v>
      </c>
      <c r="AH91" s="112">
        <v>11139</v>
      </c>
      <c r="AI91" s="101" t="s">
        <v>16282</v>
      </c>
      <c r="AJ91" s="101" t="s">
        <v>16281</v>
      </c>
      <c r="AK91" s="101" t="s">
        <v>4950</v>
      </c>
      <c r="AL91" s="101">
        <v>5</v>
      </c>
      <c r="AM91" s="101">
        <v>1</v>
      </c>
      <c r="AN91" s="101">
        <v>4</v>
      </c>
      <c r="AO91" s="101"/>
      <c r="AP91" s="101"/>
      <c r="AQ91" s="101">
        <v>318</v>
      </c>
      <c r="AR91" s="101" t="s">
        <v>4932</v>
      </c>
      <c r="AS91" s="101" t="s">
        <v>4932</v>
      </c>
      <c r="AT91" s="245" t="s">
        <v>12109</v>
      </c>
      <c r="AU91" s="185">
        <v>9250</v>
      </c>
      <c r="AV91" s="110">
        <v>29.088050314465409</v>
      </c>
      <c r="AW91" s="92"/>
      <c r="AX91" s="92"/>
      <c r="AY91" s="92"/>
      <c r="AZ91" s="92"/>
      <c r="BA91" s="92"/>
      <c r="BB91" s="108"/>
      <c r="BC91" s="108"/>
      <c r="BD91" s="108"/>
      <c r="BE91" s="107" t="s">
        <v>4908</v>
      </c>
      <c r="BF91" s="110"/>
      <c r="BG91" s="110"/>
      <c r="BH91" s="110"/>
      <c r="BI91" s="110"/>
      <c r="BJ91" s="110"/>
      <c r="BK91" s="108"/>
      <c r="BL91" s="108"/>
      <c r="BM91" s="107"/>
      <c r="BN91" s="107"/>
      <c r="BO91" s="101">
        <v>2</v>
      </c>
      <c r="BP91" s="101"/>
      <c r="BQ91" s="101">
        <v>2</v>
      </c>
      <c r="BR91" s="101">
        <v>4</v>
      </c>
      <c r="BS91" s="101"/>
      <c r="BT91" s="101">
        <v>2</v>
      </c>
      <c r="BU91" s="101">
        <v>6</v>
      </c>
      <c r="BV91" s="101"/>
      <c r="BW91" s="150"/>
      <c r="BX91" s="101"/>
      <c r="BY91" s="178"/>
      <c r="BZ91" s="101"/>
      <c r="CA91" s="101"/>
      <c r="CB91" s="101"/>
      <c r="CC91" s="101"/>
    </row>
    <row r="92" spans="1:81" s="49" customFormat="1" ht="16.5" customHeight="1">
      <c r="A92" s="101">
        <v>60</v>
      </c>
      <c r="B92" s="101" t="s">
        <v>832</v>
      </c>
      <c r="C92" s="101" t="s">
        <v>153</v>
      </c>
      <c r="D92" s="101" t="s">
        <v>5986</v>
      </c>
      <c r="E92" s="101" t="s">
        <v>14280</v>
      </c>
      <c r="F92" s="101" t="s">
        <v>16280</v>
      </c>
      <c r="G92" s="102" t="s">
        <v>16279</v>
      </c>
      <c r="H92" s="101" t="s">
        <v>16278</v>
      </c>
      <c r="I92" s="101" t="s">
        <v>16277</v>
      </c>
      <c r="J92" s="101" t="s">
        <v>4993</v>
      </c>
      <c r="K92" s="101" t="s">
        <v>16276</v>
      </c>
      <c r="L92" s="178" t="s">
        <v>16275</v>
      </c>
      <c r="M92" s="101" t="s">
        <v>16274</v>
      </c>
      <c r="N92" s="101" t="s">
        <v>4953</v>
      </c>
      <c r="O92" s="101"/>
      <c r="P92" s="101" t="s">
        <v>4953</v>
      </c>
      <c r="Q92" s="110">
        <v>6634.7</v>
      </c>
      <c r="R92" s="110">
        <v>5593</v>
      </c>
      <c r="S92" s="110">
        <v>460</v>
      </c>
      <c r="T92" s="475"/>
      <c r="U92" s="110"/>
      <c r="V92" s="110">
        <v>460</v>
      </c>
      <c r="W92" s="110">
        <v>80</v>
      </c>
      <c r="X92" s="108" t="s">
        <v>5029</v>
      </c>
      <c r="Y92" s="110">
        <v>192</v>
      </c>
      <c r="Z92" s="110">
        <v>100</v>
      </c>
      <c r="AA92" s="110">
        <v>3200</v>
      </c>
      <c r="AB92" s="110">
        <v>145</v>
      </c>
      <c r="AC92" s="110"/>
      <c r="AD92" s="110">
        <v>130</v>
      </c>
      <c r="AE92" s="110">
        <v>34</v>
      </c>
      <c r="AF92" s="101" t="s">
        <v>16273</v>
      </c>
      <c r="AG92" s="112">
        <v>549</v>
      </c>
      <c r="AH92" s="112">
        <v>549</v>
      </c>
      <c r="AI92" s="115"/>
      <c r="AJ92" s="115"/>
      <c r="AK92" s="101" t="s">
        <v>9319</v>
      </c>
      <c r="AL92" s="101">
        <v>22</v>
      </c>
      <c r="AM92" s="101">
        <v>11</v>
      </c>
      <c r="AN92" s="101">
        <v>1</v>
      </c>
      <c r="AO92" s="101">
        <v>10</v>
      </c>
      <c r="AP92" s="101"/>
      <c r="AQ92" s="101">
        <v>305</v>
      </c>
      <c r="AR92" s="101" t="s">
        <v>10200</v>
      </c>
      <c r="AS92" s="101" t="s">
        <v>10200</v>
      </c>
      <c r="AT92" s="101" t="s">
        <v>5129</v>
      </c>
      <c r="AU92" s="112">
        <v>21304</v>
      </c>
      <c r="AV92" s="110">
        <v>69.849180327868851</v>
      </c>
      <c r="AW92" s="92"/>
      <c r="AX92" s="92"/>
      <c r="AY92" s="92"/>
      <c r="AZ92" s="92"/>
      <c r="BA92" s="92"/>
      <c r="BB92" s="101"/>
      <c r="BC92" s="101"/>
      <c r="BD92" s="101"/>
      <c r="BE92" s="101"/>
      <c r="BF92" s="110"/>
      <c r="BG92" s="110"/>
      <c r="BH92" s="110"/>
      <c r="BI92" s="110"/>
      <c r="BJ92" s="110"/>
      <c r="BK92" s="101"/>
      <c r="BL92" s="101"/>
      <c r="BM92" s="101"/>
      <c r="BN92" s="101" t="s">
        <v>5128</v>
      </c>
      <c r="BO92" s="245"/>
      <c r="BP92" s="245"/>
      <c r="BQ92" s="245"/>
      <c r="BR92" s="245"/>
      <c r="BS92" s="245">
        <v>3</v>
      </c>
      <c r="BT92" s="245"/>
      <c r="BU92" s="245">
        <v>13</v>
      </c>
      <c r="BV92" s="245">
        <v>1</v>
      </c>
      <c r="BW92" s="504">
        <v>3</v>
      </c>
      <c r="BX92" s="101"/>
      <c r="BY92" s="101"/>
      <c r="BZ92" s="101"/>
      <c r="CA92" s="101"/>
      <c r="CB92" s="101"/>
      <c r="CC92" s="101"/>
    </row>
    <row r="93" spans="1:81" s="60" customFormat="1" ht="16.5" customHeight="1">
      <c r="A93" s="395"/>
      <c r="B93" s="394" t="s">
        <v>12082</v>
      </c>
      <c r="C93" s="393"/>
      <c r="D93" s="393">
        <v>2</v>
      </c>
      <c r="E93" s="392"/>
      <c r="F93" s="392"/>
      <c r="G93" s="233"/>
      <c r="H93" s="232"/>
      <c r="I93" s="231"/>
      <c r="J93" s="231"/>
      <c r="K93" s="373"/>
      <c r="L93" s="373"/>
      <c r="M93" s="373"/>
      <c r="N93" s="373"/>
      <c r="O93" s="373"/>
      <c r="P93" s="373"/>
      <c r="Q93" s="163"/>
      <c r="R93" s="163"/>
      <c r="S93" s="163"/>
      <c r="T93" s="516"/>
      <c r="U93" s="163"/>
      <c r="V93" s="163"/>
      <c r="W93" s="163"/>
      <c r="X93" s="157"/>
      <c r="Y93" s="163"/>
      <c r="Z93" s="163"/>
      <c r="AA93" s="163"/>
      <c r="AB93" s="163"/>
      <c r="AC93" s="163"/>
      <c r="AD93" s="163"/>
      <c r="AE93" s="163"/>
      <c r="AF93" s="373"/>
      <c r="AG93" s="160"/>
      <c r="AH93" s="160"/>
      <c r="AI93" s="229"/>
      <c r="AJ93" s="229"/>
      <c r="AK93" s="228"/>
      <c r="AL93" s="228"/>
      <c r="AM93" s="228"/>
      <c r="AN93" s="229"/>
      <c r="AO93" s="229"/>
      <c r="AP93" s="229"/>
      <c r="AQ93" s="161"/>
      <c r="AR93" s="156"/>
      <c r="AS93" s="156"/>
      <c r="AT93" s="156"/>
      <c r="AU93" s="160"/>
      <c r="AV93" s="160"/>
      <c r="AW93" s="470"/>
      <c r="AX93" s="470"/>
      <c r="AY93" s="471"/>
      <c r="AZ93" s="471"/>
      <c r="BA93" s="471"/>
      <c r="BB93" s="164"/>
      <c r="BC93" s="164"/>
      <c r="BD93" s="164"/>
      <c r="BE93" s="164"/>
      <c r="BF93" s="470"/>
      <c r="BG93" s="470"/>
      <c r="BH93" s="470"/>
      <c r="BI93" s="470"/>
      <c r="BJ93" s="470"/>
      <c r="BK93" s="164"/>
      <c r="BL93" s="164"/>
      <c r="BM93" s="164"/>
      <c r="BN93" s="164"/>
      <c r="BO93" s="156"/>
      <c r="BP93" s="156"/>
      <c r="BQ93" s="156"/>
      <c r="BR93" s="156"/>
      <c r="BS93" s="156"/>
      <c r="BT93" s="156"/>
      <c r="BU93" s="156"/>
      <c r="BV93" s="156"/>
      <c r="BW93" s="165"/>
      <c r="BX93" s="156"/>
      <c r="BY93" s="156"/>
      <c r="BZ93" s="156"/>
      <c r="CA93" s="156"/>
      <c r="CB93" s="156"/>
      <c r="CC93" s="156"/>
    </row>
    <row r="94" spans="1:81" s="49" customFormat="1" ht="16.5" customHeight="1">
      <c r="A94" s="101">
        <v>61</v>
      </c>
      <c r="B94" s="101" t="s">
        <v>832</v>
      </c>
      <c r="C94" s="101" t="s">
        <v>861</v>
      </c>
      <c r="D94" s="101" t="s">
        <v>140</v>
      </c>
      <c r="E94" s="101" t="s">
        <v>14185</v>
      </c>
      <c r="F94" s="101" t="s">
        <v>16272</v>
      </c>
      <c r="G94" s="102" t="s">
        <v>16271</v>
      </c>
      <c r="H94" s="101" t="s">
        <v>16270</v>
      </c>
      <c r="I94" s="101" t="s">
        <v>16257</v>
      </c>
      <c r="J94" s="101" t="s">
        <v>4993</v>
      </c>
      <c r="K94" s="113" t="s">
        <v>16269</v>
      </c>
      <c r="L94" s="113" t="s">
        <v>16268</v>
      </c>
      <c r="M94" s="519" t="s">
        <v>16267</v>
      </c>
      <c r="N94" s="100" t="s">
        <v>4953</v>
      </c>
      <c r="O94" s="101"/>
      <c r="P94" s="100" t="s">
        <v>4953</v>
      </c>
      <c r="Q94" s="110">
        <v>1600</v>
      </c>
      <c r="R94" s="110">
        <v>380</v>
      </c>
      <c r="S94" s="110">
        <v>280</v>
      </c>
      <c r="T94" s="475">
        <v>130</v>
      </c>
      <c r="U94" s="110" t="s">
        <v>5072</v>
      </c>
      <c r="V94" s="110">
        <v>150</v>
      </c>
      <c r="W94" s="110">
        <v>14</v>
      </c>
      <c r="X94" s="108" t="s">
        <v>5029</v>
      </c>
      <c r="Y94" s="110">
        <v>60</v>
      </c>
      <c r="Z94" s="110">
        <v>13</v>
      </c>
      <c r="AA94" s="110">
        <v>300</v>
      </c>
      <c r="AB94" s="110">
        <v>5</v>
      </c>
      <c r="AC94" s="110">
        <v>40</v>
      </c>
      <c r="AD94" s="110">
        <v>40</v>
      </c>
      <c r="AE94" s="110">
        <v>20</v>
      </c>
      <c r="AF94" s="94" t="s">
        <v>16266</v>
      </c>
      <c r="AG94" s="112"/>
      <c r="AH94" s="112">
        <v>300</v>
      </c>
      <c r="AI94" s="101"/>
      <c r="AJ94" s="101"/>
      <c r="AK94" s="101" t="s">
        <v>16265</v>
      </c>
      <c r="AL94" s="101">
        <v>8</v>
      </c>
      <c r="AM94" s="101"/>
      <c r="AN94" s="101"/>
      <c r="AO94" s="101">
        <v>8</v>
      </c>
      <c r="AP94" s="101"/>
      <c r="AQ94" s="101">
        <v>310</v>
      </c>
      <c r="AR94" s="101" t="s">
        <v>8141</v>
      </c>
      <c r="AS94" s="101" t="s">
        <v>5753</v>
      </c>
      <c r="AT94" s="101" t="s">
        <v>16264</v>
      </c>
      <c r="AU94" s="185">
        <v>1498</v>
      </c>
      <c r="AV94" s="110">
        <v>4.8322580645161288</v>
      </c>
      <c r="AW94" s="92">
        <v>2000</v>
      </c>
      <c r="AX94" s="92">
        <v>0</v>
      </c>
      <c r="AY94" s="92">
        <v>2000</v>
      </c>
      <c r="AZ94" s="92">
        <v>2000</v>
      </c>
      <c r="BA94" s="92">
        <v>2000</v>
      </c>
      <c r="BB94" s="108"/>
      <c r="BC94" s="108"/>
      <c r="BD94" s="108" t="s">
        <v>16263</v>
      </c>
      <c r="BE94" s="107" t="s">
        <v>16262</v>
      </c>
      <c r="BF94" s="110"/>
      <c r="BG94" s="110"/>
      <c r="BH94" s="110"/>
      <c r="BI94" s="110"/>
      <c r="BJ94" s="110"/>
      <c r="BK94" s="108"/>
      <c r="BL94" s="108"/>
      <c r="BM94" s="107" t="s">
        <v>16261</v>
      </c>
      <c r="BN94" s="107"/>
      <c r="BO94" s="101"/>
      <c r="BP94" s="101"/>
      <c r="BQ94" s="101"/>
      <c r="BR94" s="101"/>
      <c r="BS94" s="101"/>
      <c r="BT94" s="101"/>
      <c r="BU94" s="101"/>
      <c r="BV94" s="101"/>
      <c r="BW94" s="150"/>
      <c r="BX94" s="101"/>
      <c r="BY94" s="101">
        <v>2</v>
      </c>
      <c r="BZ94" s="101">
        <v>2</v>
      </c>
      <c r="CA94" s="101">
        <v>1</v>
      </c>
      <c r="CB94" s="101"/>
      <c r="CC94" s="101"/>
    </row>
    <row r="95" spans="1:81" s="49" customFormat="1" ht="16.5" customHeight="1">
      <c r="A95" s="101">
        <v>62</v>
      </c>
      <c r="B95" s="101" t="s">
        <v>832</v>
      </c>
      <c r="C95" s="101" t="s">
        <v>861</v>
      </c>
      <c r="D95" s="101" t="s">
        <v>140</v>
      </c>
      <c r="E95" s="101" t="s">
        <v>14280</v>
      </c>
      <c r="F95" s="101" t="s">
        <v>16260</v>
      </c>
      <c r="G95" s="102" t="s">
        <v>16259</v>
      </c>
      <c r="H95" s="101" t="s">
        <v>16258</v>
      </c>
      <c r="I95" s="101" t="s">
        <v>16257</v>
      </c>
      <c r="J95" s="87" t="s">
        <v>4993</v>
      </c>
      <c r="K95" s="101" t="s">
        <v>16256</v>
      </c>
      <c r="L95" s="101" t="s">
        <v>16255</v>
      </c>
      <c r="M95" s="101"/>
      <c r="N95" s="100" t="s">
        <v>4953</v>
      </c>
      <c r="O95" s="101"/>
      <c r="P95" s="100" t="s">
        <v>4953</v>
      </c>
      <c r="Q95" s="110">
        <v>1157</v>
      </c>
      <c r="R95" s="110">
        <v>432</v>
      </c>
      <c r="S95" s="110"/>
      <c r="T95" s="475"/>
      <c r="U95" s="110"/>
      <c r="V95" s="110"/>
      <c r="W95" s="110"/>
      <c r="X95" s="108"/>
      <c r="Y95" s="110"/>
      <c r="Z95" s="110"/>
      <c r="AA95" s="110"/>
      <c r="AB95" s="110"/>
      <c r="AC95" s="110"/>
      <c r="AD95" s="110"/>
      <c r="AE95" s="110"/>
      <c r="AF95" s="101" t="s">
        <v>15717</v>
      </c>
      <c r="AG95" s="112"/>
      <c r="AH95" s="112"/>
      <c r="AI95" s="115"/>
      <c r="AJ95" s="115"/>
      <c r="AK95" s="101"/>
      <c r="AL95" s="101"/>
      <c r="AM95" s="101"/>
      <c r="AN95" s="101"/>
      <c r="AO95" s="101"/>
      <c r="AP95" s="101"/>
      <c r="AQ95" s="101" t="s">
        <v>5091</v>
      </c>
      <c r="AR95" s="178" t="s">
        <v>4986</v>
      </c>
      <c r="AS95" s="178" t="s">
        <v>4986</v>
      </c>
      <c r="AT95" s="101" t="s">
        <v>16254</v>
      </c>
      <c r="AU95" s="112"/>
      <c r="AV95" s="110"/>
      <c r="AW95" s="92">
        <v>4000</v>
      </c>
      <c r="AX95" s="92"/>
      <c r="AY95" s="92"/>
      <c r="AZ95" s="92"/>
      <c r="BA95" s="92"/>
      <c r="BB95" s="101"/>
      <c r="BC95" s="101"/>
      <c r="BD95" s="101"/>
      <c r="BE95" s="101" t="s">
        <v>16253</v>
      </c>
      <c r="BF95" s="110"/>
      <c r="BG95" s="110"/>
      <c r="BH95" s="110"/>
      <c r="BI95" s="110"/>
      <c r="BJ95" s="110"/>
      <c r="BK95" s="101"/>
      <c r="BL95" s="101"/>
      <c r="BM95" s="101"/>
      <c r="BN95" s="101"/>
      <c r="BO95" s="101"/>
      <c r="BP95" s="101"/>
      <c r="BQ95" s="101"/>
      <c r="BR95" s="101"/>
      <c r="BS95" s="101"/>
      <c r="BT95" s="101"/>
      <c r="BU95" s="101"/>
      <c r="BV95" s="101"/>
      <c r="BW95" s="150"/>
      <c r="BX95" s="101"/>
      <c r="BY95" s="101"/>
      <c r="BZ95" s="101"/>
      <c r="CA95" s="101"/>
      <c r="CB95" s="101"/>
      <c r="CC95" s="101"/>
    </row>
    <row r="96" spans="1:81" s="49" customFormat="1" ht="16.5" customHeight="1">
      <c r="A96" s="101">
        <v>63</v>
      </c>
      <c r="B96" s="101" t="s">
        <v>832</v>
      </c>
      <c r="C96" s="101" t="s">
        <v>861</v>
      </c>
      <c r="D96" s="101" t="s">
        <v>140</v>
      </c>
      <c r="E96" s="101" t="s">
        <v>14280</v>
      </c>
      <c r="F96" s="101" t="s">
        <v>16252</v>
      </c>
      <c r="G96" s="102" t="s">
        <v>16251</v>
      </c>
      <c r="H96" s="101" t="s">
        <v>16250</v>
      </c>
      <c r="I96" s="101" t="s">
        <v>16249</v>
      </c>
      <c r="J96" s="101" t="s">
        <v>4993</v>
      </c>
      <c r="K96" s="101" t="s">
        <v>16248</v>
      </c>
      <c r="L96" s="101" t="s">
        <v>16247</v>
      </c>
      <c r="M96" s="87" t="s">
        <v>16246</v>
      </c>
      <c r="N96" s="100" t="s">
        <v>4953</v>
      </c>
      <c r="O96" s="100"/>
      <c r="P96" s="100" t="s">
        <v>4953</v>
      </c>
      <c r="Q96" s="97">
        <v>2980</v>
      </c>
      <c r="R96" s="97">
        <v>1986</v>
      </c>
      <c r="S96" s="97">
        <v>1066</v>
      </c>
      <c r="T96" s="517"/>
      <c r="U96" s="97"/>
      <c r="V96" s="97">
        <v>1066</v>
      </c>
      <c r="W96" s="97">
        <v>106</v>
      </c>
      <c r="X96" s="99" t="s">
        <v>5029</v>
      </c>
      <c r="Y96" s="97">
        <v>213</v>
      </c>
      <c r="Z96" s="97">
        <v>25</v>
      </c>
      <c r="AA96" s="97"/>
      <c r="AB96" s="97">
        <v>55</v>
      </c>
      <c r="AC96" s="97">
        <v>14</v>
      </c>
      <c r="AD96" s="97">
        <v>30</v>
      </c>
      <c r="AE96" s="97">
        <v>20</v>
      </c>
      <c r="AF96" s="101" t="s">
        <v>16245</v>
      </c>
      <c r="AG96" s="91"/>
      <c r="AH96" s="91">
        <v>100</v>
      </c>
      <c r="AI96" s="101"/>
      <c r="AJ96" s="101"/>
      <c r="AK96" s="101" t="s">
        <v>4911</v>
      </c>
      <c r="AL96" s="101">
        <v>31</v>
      </c>
      <c r="AM96" s="101">
        <v>2</v>
      </c>
      <c r="AN96" s="101">
        <v>12</v>
      </c>
      <c r="AO96" s="101">
        <v>17</v>
      </c>
      <c r="AP96" s="101"/>
      <c r="AQ96" s="101">
        <v>312</v>
      </c>
      <c r="AR96" s="101" t="s">
        <v>4986</v>
      </c>
      <c r="AS96" s="101" t="s">
        <v>4986</v>
      </c>
      <c r="AT96" s="101" t="s">
        <v>16244</v>
      </c>
      <c r="AU96" s="185">
        <v>12000</v>
      </c>
      <c r="AV96" s="110">
        <v>38.46153846153846</v>
      </c>
      <c r="AW96" s="319">
        <v>13000</v>
      </c>
      <c r="AX96" s="319"/>
      <c r="AY96" s="319">
        <v>7000</v>
      </c>
      <c r="AZ96" s="319">
        <v>7000</v>
      </c>
      <c r="BA96" s="319">
        <v>13000</v>
      </c>
      <c r="BB96" s="89">
        <v>25</v>
      </c>
      <c r="BC96" s="89">
        <v>45</v>
      </c>
      <c r="BD96" s="209" t="s">
        <v>16243</v>
      </c>
      <c r="BE96" s="209" t="s">
        <v>16242</v>
      </c>
      <c r="BF96" s="210">
        <v>13000</v>
      </c>
      <c r="BG96" s="210"/>
      <c r="BH96" s="210"/>
      <c r="BI96" s="210">
        <v>7000</v>
      </c>
      <c r="BJ96" s="210">
        <v>13000</v>
      </c>
      <c r="BK96" s="89">
        <v>17</v>
      </c>
      <c r="BL96" s="89"/>
      <c r="BM96" s="209"/>
      <c r="BN96" s="209"/>
      <c r="BO96" s="101"/>
      <c r="BP96" s="101"/>
      <c r="BQ96" s="101"/>
      <c r="BR96" s="101"/>
      <c r="BS96" s="101"/>
      <c r="BT96" s="101"/>
      <c r="BU96" s="101"/>
      <c r="BV96" s="101"/>
      <c r="BW96" s="150"/>
      <c r="BX96" s="101"/>
      <c r="BY96" s="178">
        <v>2</v>
      </c>
      <c r="BZ96" s="178">
        <v>2</v>
      </c>
      <c r="CA96" s="178">
        <v>2</v>
      </c>
      <c r="CB96" s="178"/>
      <c r="CC96" s="178"/>
    </row>
    <row r="97" spans="1:81" s="60" customFormat="1" ht="16.5" customHeight="1">
      <c r="A97" s="395"/>
      <c r="B97" s="394" t="s">
        <v>11942</v>
      </c>
      <c r="C97" s="393"/>
      <c r="D97" s="393">
        <v>3</v>
      </c>
      <c r="E97" s="392"/>
      <c r="F97" s="392"/>
      <c r="G97" s="233"/>
      <c r="H97" s="232"/>
      <c r="I97" s="231"/>
      <c r="J97" s="231"/>
      <c r="K97" s="373"/>
      <c r="L97" s="373"/>
      <c r="M97" s="373"/>
      <c r="N97" s="373"/>
      <c r="O97" s="373"/>
      <c r="P97" s="373"/>
      <c r="Q97" s="163"/>
      <c r="R97" s="163"/>
      <c r="S97" s="163"/>
      <c r="T97" s="516"/>
      <c r="U97" s="163"/>
      <c r="V97" s="163"/>
      <c r="W97" s="163"/>
      <c r="X97" s="157"/>
      <c r="Y97" s="163"/>
      <c r="Z97" s="163"/>
      <c r="AA97" s="163"/>
      <c r="AB97" s="163"/>
      <c r="AC97" s="163"/>
      <c r="AD97" s="163"/>
      <c r="AE97" s="163"/>
      <c r="AF97" s="373"/>
      <c r="AG97" s="160"/>
      <c r="AH97" s="160"/>
      <c r="AI97" s="229"/>
      <c r="AJ97" s="229"/>
      <c r="AK97" s="228"/>
      <c r="AL97" s="228"/>
      <c r="AM97" s="228"/>
      <c r="AN97" s="229"/>
      <c r="AO97" s="229"/>
      <c r="AP97" s="229"/>
      <c r="AQ97" s="161"/>
      <c r="AR97" s="156"/>
      <c r="AS97" s="156"/>
      <c r="AT97" s="156"/>
      <c r="AU97" s="160"/>
      <c r="AV97" s="160"/>
      <c r="AW97" s="470"/>
      <c r="AX97" s="470"/>
      <c r="AY97" s="471"/>
      <c r="AZ97" s="471"/>
      <c r="BA97" s="471"/>
      <c r="BB97" s="164"/>
      <c r="BC97" s="164"/>
      <c r="BD97" s="164"/>
      <c r="BE97" s="164"/>
      <c r="BF97" s="470"/>
      <c r="BG97" s="470"/>
      <c r="BH97" s="470"/>
      <c r="BI97" s="470"/>
      <c r="BJ97" s="470"/>
      <c r="BK97" s="164"/>
      <c r="BL97" s="164"/>
      <c r="BM97" s="164"/>
      <c r="BN97" s="164"/>
      <c r="BO97" s="156"/>
      <c r="BP97" s="156"/>
      <c r="BQ97" s="156"/>
      <c r="BR97" s="156"/>
      <c r="BS97" s="156"/>
      <c r="BT97" s="156"/>
      <c r="BU97" s="156"/>
      <c r="BV97" s="156"/>
      <c r="BW97" s="165"/>
      <c r="BX97" s="156"/>
      <c r="BY97" s="156"/>
      <c r="BZ97" s="156"/>
      <c r="CA97" s="156"/>
      <c r="CB97" s="156"/>
      <c r="CC97" s="156"/>
    </row>
    <row r="98" spans="1:81" s="60" customFormat="1" ht="16.5" customHeight="1">
      <c r="A98" s="468"/>
      <c r="B98" s="467" t="s">
        <v>11926</v>
      </c>
      <c r="C98" s="466"/>
      <c r="D98" s="466">
        <v>5</v>
      </c>
      <c r="E98" s="465"/>
      <c r="F98" s="73"/>
      <c r="G98" s="464"/>
      <c r="H98" s="384"/>
      <c r="I98" s="384"/>
      <c r="J98" s="384"/>
      <c r="K98" s="384"/>
      <c r="L98" s="384"/>
      <c r="M98" s="384"/>
      <c r="N98" s="384"/>
      <c r="O98" s="384"/>
      <c r="P98" s="384"/>
      <c r="Q98" s="65"/>
      <c r="R98" s="65"/>
      <c r="S98" s="65"/>
      <c r="T98" s="515"/>
      <c r="U98" s="65"/>
      <c r="V98" s="65"/>
      <c r="W98" s="65"/>
      <c r="X98" s="62"/>
      <c r="Y98" s="65"/>
      <c r="Z98" s="65"/>
      <c r="AA98" s="65"/>
      <c r="AB98" s="65"/>
      <c r="AC98" s="65"/>
      <c r="AD98" s="65"/>
      <c r="AE98" s="65"/>
      <c r="AF98" s="386"/>
      <c r="AG98" s="66"/>
      <c r="AH98" s="66"/>
      <c r="AI98" s="386"/>
      <c r="AJ98" s="386"/>
      <c r="AK98" s="386"/>
      <c r="AL98" s="386"/>
      <c r="AM98" s="386"/>
      <c r="AN98" s="386"/>
      <c r="AO98" s="386"/>
      <c r="AP98" s="386"/>
      <c r="AQ98" s="386"/>
      <c r="AR98" s="384"/>
      <c r="AS98" s="384"/>
      <c r="AT98" s="384"/>
      <c r="AU98" s="66"/>
      <c r="AV98" s="66"/>
      <c r="AW98" s="462"/>
      <c r="AX98" s="462"/>
      <c r="AY98" s="463"/>
      <c r="AZ98" s="463"/>
      <c r="BA98" s="463"/>
      <c r="BB98" s="64"/>
      <c r="BC98" s="64"/>
      <c r="BD98" s="385"/>
      <c r="BE98" s="385"/>
      <c r="BF98" s="462"/>
      <c r="BG98" s="462"/>
      <c r="BH98" s="462"/>
      <c r="BI98" s="462"/>
      <c r="BJ98" s="462"/>
      <c r="BK98" s="64"/>
      <c r="BL98" s="64"/>
      <c r="BM98" s="385"/>
      <c r="BN98" s="385"/>
      <c r="BO98" s="384"/>
      <c r="BP98" s="384"/>
      <c r="BQ98" s="384"/>
      <c r="BR98" s="384"/>
      <c r="BS98" s="384"/>
      <c r="BT98" s="384"/>
      <c r="BU98" s="384"/>
      <c r="BV98" s="384"/>
      <c r="BW98" s="73"/>
      <c r="BX98" s="384"/>
      <c r="BY98" s="384"/>
      <c r="BZ98" s="384"/>
      <c r="CA98" s="384"/>
      <c r="CB98" s="384"/>
      <c r="CC98" s="384"/>
    </row>
    <row r="99" spans="1:81" s="49" customFormat="1" ht="16.5" customHeight="1">
      <c r="A99" s="190"/>
      <c r="B99" s="496" t="s">
        <v>11874</v>
      </c>
      <c r="C99" s="190"/>
      <c r="D99" s="190"/>
      <c r="E99" s="190"/>
      <c r="F99" s="87"/>
      <c r="G99" s="132"/>
      <c r="H99" s="87"/>
      <c r="I99" s="87"/>
      <c r="J99" s="87"/>
      <c r="K99" s="87"/>
      <c r="L99" s="87"/>
      <c r="M99" s="87"/>
      <c r="N99" s="87"/>
      <c r="O99" s="87"/>
      <c r="P99" s="87"/>
      <c r="Q99" s="110"/>
      <c r="R99" s="110"/>
      <c r="S99" s="110"/>
      <c r="T99" s="475"/>
      <c r="U99" s="110"/>
      <c r="V99" s="110"/>
      <c r="W99" s="110"/>
      <c r="X99" s="108"/>
      <c r="Y99" s="110"/>
      <c r="Z99" s="110"/>
      <c r="AA99" s="110"/>
      <c r="AB99" s="110"/>
      <c r="AC99" s="110"/>
      <c r="AD99" s="110"/>
      <c r="AE99" s="110"/>
      <c r="AF99" s="94"/>
      <c r="AG99" s="110"/>
      <c r="AH99" s="110"/>
      <c r="AI99" s="94"/>
      <c r="AJ99" s="94"/>
      <c r="AK99" s="94"/>
      <c r="AL99" s="94"/>
      <c r="AM99" s="94"/>
      <c r="AN99" s="94"/>
      <c r="AO99" s="94"/>
      <c r="AP99" s="94"/>
      <c r="AQ99" s="94"/>
      <c r="AR99" s="87"/>
      <c r="AS99" s="87"/>
      <c r="AT99" s="87"/>
      <c r="AU99" s="109"/>
      <c r="AV99" s="110"/>
      <c r="AW99" s="109"/>
      <c r="AX99" s="109"/>
      <c r="AY99" s="109"/>
      <c r="AZ99" s="109"/>
      <c r="BA99" s="109"/>
      <c r="BB99" s="108"/>
      <c r="BC99" s="108"/>
      <c r="BD99" s="87"/>
      <c r="BE99" s="87"/>
      <c r="BF99" s="112"/>
      <c r="BG99" s="112"/>
      <c r="BH99" s="112"/>
      <c r="BI99" s="112"/>
      <c r="BJ99" s="112"/>
      <c r="BK99" s="108"/>
      <c r="BL99" s="108"/>
      <c r="BM99" s="87"/>
      <c r="BN99" s="87"/>
      <c r="BO99" s="87"/>
      <c r="BP99" s="87"/>
      <c r="BQ99" s="87"/>
      <c r="BR99" s="87"/>
      <c r="BS99" s="87"/>
      <c r="BT99" s="87"/>
      <c r="BU99" s="87"/>
      <c r="BV99" s="87"/>
      <c r="BW99" s="267"/>
      <c r="BX99" s="87"/>
      <c r="BY99" s="87"/>
      <c r="BZ99" s="87"/>
      <c r="CA99" s="87"/>
      <c r="CB99" s="87"/>
      <c r="CC99" s="87"/>
    </row>
    <row r="100" spans="1:81" s="660" customFormat="1" ht="16.5" customHeight="1">
      <c r="A100" s="294">
        <v>64</v>
      </c>
      <c r="B100" s="294" t="s">
        <v>11874</v>
      </c>
      <c r="C100" s="294" t="s">
        <v>11925</v>
      </c>
      <c r="D100" s="294" t="s">
        <v>5426</v>
      </c>
      <c r="E100" s="397" t="s">
        <v>16134</v>
      </c>
      <c r="F100" s="294" t="s">
        <v>16241</v>
      </c>
      <c r="G100" s="312" t="s">
        <v>16240</v>
      </c>
      <c r="H100" s="294" t="s">
        <v>16239</v>
      </c>
      <c r="I100" s="294" t="s">
        <v>16238</v>
      </c>
      <c r="J100" s="172" t="s">
        <v>4993</v>
      </c>
      <c r="K100" s="396" t="s">
        <v>6895</v>
      </c>
      <c r="L100" s="396" t="s">
        <v>16237</v>
      </c>
      <c r="M100" s="511" t="s">
        <v>16236</v>
      </c>
      <c r="N100" s="581" t="s">
        <v>4953</v>
      </c>
      <c r="O100" s="581"/>
      <c r="P100" s="581" t="s">
        <v>4921</v>
      </c>
      <c r="Q100" s="110">
        <v>143293</v>
      </c>
      <c r="R100" s="110">
        <v>13330</v>
      </c>
      <c r="S100" s="110">
        <v>2921</v>
      </c>
      <c r="T100" s="475">
        <v>2921</v>
      </c>
      <c r="U100" s="110"/>
      <c r="V100" s="110"/>
      <c r="W100" s="110">
        <v>1408</v>
      </c>
      <c r="X100" s="108" t="s">
        <v>5040</v>
      </c>
      <c r="Y100" s="110">
        <v>680</v>
      </c>
      <c r="Z100" s="110">
        <v>145.19999999999999</v>
      </c>
      <c r="AA100" s="110">
        <v>13010</v>
      </c>
      <c r="AB100" s="110">
        <v>584</v>
      </c>
      <c r="AC100" s="110"/>
      <c r="AD100" s="110"/>
      <c r="AE100" s="110">
        <v>67</v>
      </c>
      <c r="AF100" s="196" t="s">
        <v>16235</v>
      </c>
      <c r="AG100" s="110">
        <v>5323</v>
      </c>
      <c r="AH100" s="110">
        <v>5323</v>
      </c>
      <c r="AI100" s="196"/>
      <c r="AJ100" s="196"/>
      <c r="AK100" s="196" t="s">
        <v>11733</v>
      </c>
      <c r="AL100" s="196">
        <v>56</v>
      </c>
      <c r="AM100" s="196">
        <v>4</v>
      </c>
      <c r="AN100" s="196">
        <v>50</v>
      </c>
      <c r="AO100" s="196">
        <v>2</v>
      </c>
      <c r="AP100" s="196"/>
      <c r="AQ100" s="196">
        <v>310</v>
      </c>
      <c r="AR100" s="507" t="s">
        <v>5206</v>
      </c>
      <c r="AS100" s="507" t="s">
        <v>5206</v>
      </c>
      <c r="AT100" s="294" t="s">
        <v>16234</v>
      </c>
      <c r="AU100" s="308">
        <v>113718</v>
      </c>
      <c r="AV100" s="110">
        <v>366.83225806451611</v>
      </c>
      <c r="AW100" s="308"/>
      <c r="AX100" s="308"/>
      <c r="AY100" s="308"/>
      <c r="AZ100" s="308"/>
      <c r="BA100" s="308"/>
      <c r="BB100" s="577"/>
      <c r="BC100" s="577"/>
      <c r="BD100" s="577"/>
      <c r="BE100" s="658" t="s">
        <v>4908</v>
      </c>
      <c r="BF100" s="188"/>
      <c r="BG100" s="188"/>
      <c r="BH100" s="188"/>
      <c r="BI100" s="188"/>
      <c r="BJ100" s="188"/>
      <c r="BK100" s="577"/>
      <c r="BL100" s="577"/>
      <c r="BM100" s="658"/>
      <c r="BN100" s="658"/>
      <c r="BO100" s="294">
        <v>11</v>
      </c>
      <c r="BP100" s="294">
        <v>3</v>
      </c>
      <c r="BQ100" s="294">
        <v>8</v>
      </c>
      <c r="BR100" s="294"/>
      <c r="BS100" s="294"/>
      <c r="BT100" s="294">
        <v>24</v>
      </c>
      <c r="BU100" s="294">
        <v>48</v>
      </c>
      <c r="BV100" s="294">
        <v>1</v>
      </c>
      <c r="BW100" s="657">
        <v>4</v>
      </c>
      <c r="BX100" s="294">
        <v>22</v>
      </c>
      <c r="BY100" s="294"/>
      <c r="BZ100" s="294"/>
      <c r="CA100" s="294"/>
      <c r="CB100" s="294"/>
      <c r="CC100" s="294"/>
    </row>
    <row r="101" spans="1:81" s="576" customFormat="1" ht="16.5" customHeight="1">
      <c r="A101" s="294">
        <v>65</v>
      </c>
      <c r="B101" s="294" t="s">
        <v>11874</v>
      </c>
      <c r="C101" s="294" t="s">
        <v>11925</v>
      </c>
      <c r="D101" s="294" t="s">
        <v>5426</v>
      </c>
      <c r="E101" s="397" t="s">
        <v>16134</v>
      </c>
      <c r="F101" s="294" t="s">
        <v>16233</v>
      </c>
      <c r="G101" s="312" t="s">
        <v>16232</v>
      </c>
      <c r="H101" s="294" t="s">
        <v>16231</v>
      </c>
      <c r="I101" s="294" t="s">
        <v>16230</v>
      </c>
      <c r="J101" s="172" t="s">
        <v>4993</v>
      </c>
      <c r="K101" s="396" t="s">
        <v>16229</v>
      </c>
      <c r="L101" s="396" t="s">
        <v>16228</v>
      </c>
      <c r="M101" s="172" t="s">
        <v>16227</v>
      </c>
      <c r="N101" s="172" t="s">
        <v>4917</v>
      </c>
      <c r="O101" s="581"/>
      <c r="P101" s="172" t="s">
        <v>4917</v>
      </c>
      <c r="Q101" s="110">
        <v>8898</v>
      </c>
      <c r="R101" s="110">
        <v>982.94</v>
      </c>
      <c r="S101" s="110">
        <v>391</v>
      </c>
      <c r="T101" s="475">
        <v>141</v>
      </c>
      <c r="U101" s="110" t="s">
        <v>5582</v>
      </c>
      <c r="V101" s="110">
        <v>250</v>
      </c>
      <c r="W101" s="110">
        <v>31</v>
      </c>
      <c r="X101" s="108" t="s">
        <v>4935</v>
      </c>
      <c r="Y101" s="110"/>
      <c r="Z101" s="110"/>
      <c r="AA101" s="110"/>
      <c r="AB101" s="110">
        <v>33</v>
      </c>
      <c r="AC101" s="110"/>
      <c r="AD101" s="110"/>
      <c r="AE101" s="110">
        <v>56</v>
      </c>
      <c r="AF101" s="259" t="s">
        <v>14809</v>
      </c>
      <c r="AG101" s="110"/>
      <c r="AH101" s="110">
        <v>291</v>
      </c>
      <c r="AI101" s="196"/>
      <c r="AJ101" s="196"/>
      <c r="AK101" s="196" t="s">
        <v>6319</v>
      </c>
      <c r="AL101" s="196">
        <v>8</v>
      </c>
      <c r="AM101" s="196">
        <v>8</v>
      </c>
      <c r="AN101" s="196"/>
      <c r="AO101" s="196"/>
      <c r="AP101" s="196"/>
      <c r="AQ101" s="196">
        <v>309</v>
      </c>
      <c r="AR101" s="507" t="s">
        <v>5206</v>
      </c>
      <c r="AS101" s="507" t="s">
        <v>5206</v>
      </c>
      <c r="AT101" s="294" t="s">
        <v>16226</v>
      </c>
      <c r="AU101" s="308">
        <v>9743</v>
      </c>
      <c r="AV101" s="110">
        <v>31.53074433656958</v>
      </c>
      <c r="AW101" s="308"/>
      <c r="AX101" s="308"/>
      <c r="AY101" s="308"/>
      <c r="AZ101" s="308"/>
      <c r="BA101" s="308"/>
      <c r="BB101" s="577"/>
      <c r="BC101" s="577"/>
      <c r="BD101" s="577"/>
      <c r="BE101" s="658" t="s">
        <v>4908</v>
      </c>
      <c r="BF101" s="188"/>
      <c r="BG101" s="188"/>
      <c r="BH101" s="188"/>
      <c r="BI101" s="188"/>
      <c r="BJ101" s="188"/>
      <c r="BK101" s="577"/>
      <c r="BL101" s="577"/>
      <c r="BM101" s="658"/>
      <c r="BN101" s="658" t="s">
        <v>4908</v>
      </c>
      <c r="BO101" s="294"/>
      <c r="BP101" s="294"/>
      <c r="BQ101" s="294"/>
      <c r="BR101" s="294"/>
      <c r="BS101" s="294">
        <v>1</v>
      </c>
      <c r="BT101" s="294"/>
      <c r="BU101" s="294"/>
      <c r="BV101" s="294">
        <v>1</v>
      </c>
      <c r="BW101" s="657"/>
      <c r="BX101" s="294">
        <v>1</v>
      </c>
      <c r="BY101" s="294"/>
      <c r="BZ101" s="294"/>
      <c r="CA101" s="294"/>
      <c r="CB101" s="294"/>
      <c r="CC101" s="294"/>
    </row>
    <row r="102" spans="1:81" s="576" customFormat="1" ht="16.5" customHeight="1">
      <c r="A102" s="294">
        <v>66</v>
      </c>
      <c r="B102" s="397" t="s">
        <v>11874</v>
      </c>
      <c r="C102" s="397" t="s">
        <v>11597</v>
      </c>
      <c r="D102" s="397" t="s">
        <v>5426</v>
      </c>
      <c r="E102" s="397" t="s">
        <v>8193</v>
      </c>
      <c r="F102" s="397" t="s">
        <v>16225</v>
      </c>
      <c r="G102" s="398" t="s">
        <v>16224</v>
      </c>
      <c r="H102" s="397" t="s">
        <v>16223</v>
      </c>
      <c r="I102" s="294" t="s">
        <v>16222</v>
      </c>
      <c r="J102" s="294" t="s">
        <v>4953</v>
      </c>
      <c r="K102" s="396" t="s">
        <v>5429</v>
      </c>
      <c r="L102" s="396" t="s">
        <v>5429</v>
      </c>
      <c r="M102" s="511" t="s">
        <v>16221</v>
      </c>
      <c r="N102" s="581" t="s">
        <v>4953</v>
      </c>
      <c r="O102" s="581"/>
      <c r="P102" s="581" t="s">
        <v>4953</v>
      </c>
      <c r="Q102" s="110">
        <v>158</v>
      </c>
      <c r="R102" s="110">
        <v>318</v>
      </c>
      <c r="S102" s="110">
        <v>318</v>
      </c>
      <c r="T102" s="475">
        <v>318</v>
      </c>
      <c r="U102" s="110"/>
      <c r="V102" s="110"/>
      <c r="W102" s="110"/>
      <c r="X102" s="108"/>
      <c r="Y102" s="110"/>
      <c r="Z102" s="110"/>
      <c r="AA102" s="110"/>
      <c r="AB102" s="110"/>
      <c r="AC102" s="110"/>
      <c r="AD102" s="110"/>
      <c r="AE102" s="110"/>
      <c r="AF102" s="259"/>
      <c r="AG102" s="110"/>
      <c r="AH102" s="110"/>
      <c r="AI102" s="399"/>
      <c r="AJ102" s="399"/>
      <c r="AK102" s="399" t="s">
        <v>7660</v>
      </c>
      <c r="AL102" s="399"/>
      <c r="AM102" s="399"/>
      <c r="AN102" s="399"/>
      <c r="AO102" s="399"/>
      <c r="AP102" s="399"/>
      <c r="AQ102" s="399">
        <v>242</v>
      </c>
      <c r="AR102" s="507" t="s">
        <v>5206</v>
      </c>
      <c r="AS102" s="507" t="s">
        <v>5206</v>
      </c>
      <c r="AT102" s="397" t="s">
        <v>5193</v>
      </c>
      <c r="AU102" s="308">
        <v>3000</v>
      </c>
      <c r="AV102" s="110">
        <v>12.396694214876034</v>
      </c>
      <c r="AW102" s="308"/>
      <c r="AX102" s="308"/>
      <c r="AY102" s="308"/>
      <c r="AZ102" s="308"/>
      <c r="BA102" s="308"/>
      <c r="BB102" s="577"/>
      <c r="BC102" s="577"/>
      <c r="BD102" s="577"/>
      <c r="BE102" s="658" t="s">
        <v>4908</v>
      </c>
      <c r="BF102" s="188"/>
      <c r="BG102" s="188"/>
      <c r="BH102" s="188"/>
      <c r="BI102" s="188"/>
      <c r="BJ102" s="188"/>
      <c r="BK102" s="577"/>
      <c r="BL102" s="577"/>
      <c r="BM102" s="658"/>
      <c r="BN102" s="658" t="s">
        <v>4908</v>
      </c>
      <c r="BO102" s="397"/>
      <c r="BP102" s="397"/>
      <c r="BQ102" s="397"/>
      <c r="BR102" s="397"/>
      <c r="BS102" s="397"/>
      <c r="BT102" s="397">
        <v>2</v>
      </c>
      <c r="BU102" s="397"/>
      <c r="BV102" s="397"/>
      <c r="BW102" s="661"/>
      <c r="BX102" s="397"/>
      <c r="BY102" s="397"/>
      <c r="BZ102" s="397"/>
      <c r="CA102" s="397"/>
      <c r="CB102" s="397"/>
      <c r="CC102" s="397"/>
    </row>
    <row r="103" spans="1:81" s="660" customFormat="1" ht="16.5" customHeight="1">
      <c r="A103" s="294">
        <v>67</v>
      </c>
      <c r="B103" s="397" t="s">
        <v>11874</v>
      </c>
      <c r="C103" s="397" t="s">
        <v>11597</v>
      </c>
      <c r="D103" s="397" t="s">
        <v>5426</v>
      </c>
      <c r="E103" s="397" t="s">
        <v>16134</v>
      </c>
      <c r="F103" s="397" t="s">
        <v>16220</v>
      </c>
      <c r="G103" s="398" t="s">
        <v>16219</v>
      </c>
      <c r="H103" s="397" t="s">
        <v>16218</v>
      </c>
      <c r="I103" s="294" t="s">
        <v>16217</v>
      </c>
      <c r="J103" s="397" t="s">
        <v>4921</v>
      </c>
      <c r="K103" s="396" t="s">
        <v>16216</v>
      </c>
      <c r="L103" s="396" t="s">
        <v>16215</v>
      </c>
      <c r="M103" s="172" t="s">
        <v>16214</v>
      </c>
      <c r="N103" s="581" t="s">
        <v>4953</v>
      </c>
      <c r="O103" s="581"/>
      <c r="P103" s="581" t="s">
        <v>4953</v>
      </c>
      <c r="Q103" s="110">
        <v>373</v>
      </c>
      <c r="R103" s="110">
        <v>489</v>
      </c>
      <c r="S103" s="110">
        <v>200</v>
      </c>
      <c r="T103" s="475">
        <v>200</v>
      </c>
      <c r="U103" s="110"/>
      <c r="V103" s="110"/>
      <c r="W103" s="110">
        <v>55</v>
      </c>
      <c r="X103" s="108" t="s">
        <v>4935</v>
      </c>
      <c r="Y103" s="110">
        <v>37</v>
      </c>
      <c r="Z103" s="110">
        <v>37</v>
      </c>
      <c r="AA103" s="110">
        <v>100</v>
      </c>
      <c r="AB103" s="110">
        <v>18</v>
      </c>
      <c r="AC103" s="110"/>
      <c r="AD103" s="110"/>
      <c r="AE103" s="110"/>
      <c r="AF103" s="259" t="s">
        <v>16213</v>
      </c>
      <c r="AG103" s="110">
        <v>534</v>
      </c>
      <c r="AH103" s="110">
        <v>534</v>
      </c>
      <c r="AI103" s="399"/>
      <c r="AJ103" s="399"/>
      <c r="AK103" s="399" t="s">
        <v>6023</v>
      </c>
      <c r="AL103" s="399">
        <v>3</v>
      </c>
      <c r="AM103" s="399">
        <v>1</v>
      </c>
      <c r="AN103" s="399">
        <v>1</v>
      </c>
      <c r="AO103" s="399">
        <v>1</v>
      </c>
      <c r="AP103" s="399"/>
      <c r="AQ103" s="399">
        <v>200</v>
      </c>
      <c r="AR103" s="507" t="s">
        <v>5206</v>
      </c>
      <c r="AS103" s="507" t="s">
        <v>5206</v>
      </c>
      <c r="AT103" s="397" t="s">
        <v>5193</v>
      </c>
      <c r="AU103" s="308">
        <v>3000</v>
      </c>
      <c r="AV103" s="110">
        <v>15</v>
      </c>
      <c r="AW103" s="308"/>
      <c r="AX103" s="308"/>
      <c r="AY103" s="308"/>
      <c r="AZ103" s="308"/>
      <c r="BA103" s="308"/>
      <c r="BB103" s="577"/>
      <c r="BC103" s="577"/>
      <c r="BD103" s="577"/>
      <c r="BE103" s="658" t="s">
        <v>4908</v>
      </c>
      <c r="BF103" s="188"/>
      <c r="BG103" s="188"/>
      <c r="BH103" s="188"/>
      <c r="BI103" s="188"/>
      <c r="BJ103" s="188"/>
      <c r="BK103" s="577"/>
      <c r="BL103" s="577"/>
      <c r="BM103" s="658"/>
      <c r="BN103" s="658" t="s">
        <v>4908</v>
      </c>
      <c r="BO103" s="397"/>
      <c r="BP103" s="397"/>
      <c r="BQ103" s="397"/>
      <c r="BR103" s="397"/>
      <c r="BS103" s="397">
        <v>1</v>
      </c>
      <c r="BT103" s="397"/>
      <c r="BU103" s="397"/>
      <c r="BV103" s="397"/>
      <c r="BW103" s="661">
        <v>1</v>
      </c>
      <c r="BX103" s="397"/>
      <c r="BY103" s="397"/>
      <c r="BZ103" s="397"/>
      <c r="CA103" s="397"/>
      <c r="CB103" s="397"/>
      <c r="CC103" s="397"/>
    </row>
    <row r="104" spans="1:81" s="60" customFormat="1" ht="16.5" customHeight="1">
      <c r="A104" s="395"/>
      <c r="B104" s="394" t="s">
        <v>11875</v>
      </c>
      <c r="C104" s="393"/>
      <c r="D104" s="393">
        <v>4</v>
      </c>
      <c r="E104" s="392"/>
      <c r="F104" s="392"/>
      <c r="G104" s="233"/>
      <c r="H104" s="232"/>
      <c r="I104" s="231"/>
      <c r="J104" s="231"/>
      <c r="K104" s="373"/>
      <c r="L104" s="373"/>
      <c r="M104" s="228"/>
      <c r="N104" s="228"/>
      <c r="O104" s="228"/>
      <c r="P104" s="228"/>
      <c r="Q104" s="160"/>
      <c r="R104" s="163"/>
      <c r="S104" s="163"/>
      <c r="T104" s="500"/>
      <c r="U104" s="160"/>
      <c r="V104" s="160"/>
      <c r="W104" s="160"/>
      <c r="X104" s="162"/>
      <c r="Y104" s="160"/>
      <c r="Z104" s="160"/>
      <c r="AA104" s="160"/>
      <c r="AB104" s="160"/>
      <c r="AC104" s="160"/>
      <c r="AD104" s="160"/>
      <c r="AE104" s="163"/>
      <c r="AF104" s="229"/>
      <c r="AG104" s="160"/>
      <c r="AH104" s="160"/>
      <c r="AI104" s="229"/>
      <c r="AJ104" s="229"/>
      <c r="AK104" s="228"/>
      <c r="AL104" s="228"/>
      <c r="AM104" s="228"/>
      <c r="AN104" s="229"/>
      <c r="AO104" s="229"/>
      <c r="AP104" s="229"/>
      <c r="AQ104" s="161"/>
      <c r="AR104" s="156"/>
      <c r="AS104" s="156"/>
      <c r="AT104" s="156"/>
      <c r="AU104" s="158"/>
      <c r="AV104" s="160"/>
      <c r="AW104" s="471"/>
      <c r="AX104" s="471"/>
      <c r="AY104" s="471"/>
      <c r="AZ104" s="471"/>
      <c r="BA104" s="471"/>
      <c r="BB104" s="164"/>
      <c r="BC104" s="164"/>
      <c r="BD104" s="164"/>
      <c r="BE104" s="164"/>
      <c r="BF104" s="470"/>
      <c r="BG104" s="470"/>
      <c r="BH104" s="470"/>
      <c r="BI104" s="470"/>
      <c r="BJ104" s="470"/>
      <c r="BK104" s="164"/>
      <c r="BL104" s="164"/>
      <c r="BM104" s="164"/>
      <c r="BN104" s="164"/>
      <c r="BO104" s="156"/>
      <c r="BP104" s="156"/>
      <c r="BQ104" s="156"/>
      <c r="BR104" s="156"/>
      <c r="BS104" s="156"/>
      <c r="BT104" s="156"/>
      <c r="BU104" s="156"/>
      <c r="BV104" s="156"/>
      <c r="BW104" s="165"/>
      <c r="BX104" s="156"/>
      <c r="BY104" s="156"/>
      <c r="BZ104" s="156"/>
      <c r="CA104" s="156"/>
      <c r="CB104" s="156"/>
      <c r="CC104" s="156"/>
    </row>
    <row r="105" spans="1:81" s="660" customFormat="1" ht="16.5" customHeight="1">
      <c r="A105" s="294">
        <v>68</v>
      </c>
      <c r="B105" s="294" t="s">
        <v>11874</v>
      </c>
      <c r="C105" s="294" t="s">
        <v>11773</v>
      </c>
      <c r="D105" s="294" t="s">
        <v>4945</v>
      </c>
      <c r="E105" s="397" t="s">
        <v>16134</v>
      </c>
      <c r="F105" s="294" t="s">
        <v>16212</v>
      </c>
      <c r="G105" s="312" t="s">
        <v>16211</v>
      </c>
      <c r="H105" s="294" t="s">
        <v>16210</v>
      </c>
      <c r="I105" s="294" t="s">
        <v>16209</v>
      </c>
      <c r="J105" s="294" t="s">
        <v>4921</v>
      </c>
      <c r="K105" s="396" t="s">
        <v>16208</v>
      </c>
      <c r="L105" s="396" t="s">
        <v>16207</v>
      </c>
      <c r="M105" s="172" t="s">
        <v>16206</v>
      </c>
      <c r="N105" s="581" t="s">
        <v>4917</v>
      </c>
      <c r="O105" s="581"/>
      <c r="P105" s="664" t="s">
        <v>4953</v>
      </c>
      <c r="Q105" s="110">
        <v>248</v>
      </c>
      <c r="R105" s="110">
        <v>569</v>
      </c>
      <c r="S105" s="110">
        <v>242</v>
      </c>
      <c r="T105" s="475">
        <v>118</v>
      </c>
      <c r="U105" s="110" t="s">
        <v>4952</v>
      </c>
      <c r="V105" s="110">
        <v>124</v>
      </c>
      <c r="W105" s="110">
        <v>139</v>
      </c>
      <c r="X105" s="108" t="s">
        <v>4935</v>
      </c>
      <c r="Y105" s="110"/>
      <c r="Z105" s="110"/>
      <c r="AA105" s="110"/>
      <c r="AB105" s="110">
        <v>82</v>
      </c>
      <c r="AC105" s="110"/>
      <c r="AD105" s="110"/>
      <c r="AE105" s="110"/>
      <c r="AF105" s="196" t="s">
        <v>16205</v>
      </c>
      <c r="AG105" s="110">
        <v>5</v>
      </c>
      <c r="AH105" s="110">
        <v>450</v>
      </c>
      <c r="AI105" s="196"/>
      <c r="AJ105" s="196"/>
      <c r="AK105" s="196" t="s">
        <v>4911</v>
      </c>
      <c r="AL105" s="196">
        <v>10</v>
      </c>
      <c r="AM105" s="196">
        <v>7</v>
      </c>
      <c r="AN105" s="196">
        <v>3</v>
      </c>
      <c r="AO105" s="196"/>
      <c r="AP105" s="196"/>
      <c r="AQ105" s="196">
        <v>250</v>
      </c>
      <c r="AR105" s="294" t="s">
        <v>5206</v>
      </c>
      <c r="AS105" s="294" t="s">
        <v>5206</v>
      </c>
      <c r="AT105" s="294" t="s">
        <v>5922</v>
      </c>
      <c r="AU105" s="308">
        <v>1937</v>
      </c>
      <c r="AV105" s="110">
        <v>7.7480000000000002</v>
      </c>
      <c r="AW105" s="308"/>
      <c r="AX105" s="308"/>
      <c r="AY105" s="308"/>
      <c r="AZ105" s="308"/>
      <c r="BA105" s="308"/>
      <c r="BB105" s="577"/>
      <c r="BC105" s="577"/>
      <c r="BD105" s="577"/>
      <c r="BE105" s="658" t="s">
        <v>4908</v>
      </c>
      <c r="BF105" s="188"/>
      <c r="BG105" s="188"/>
      <c r="BH105" s="188"/>
      <c r="BI105" s="188"/>
      <c r="BJ105" s="188"/>
      <c r="BK105" s="577"/>
      <c r="BL105" s="577"/>
      <c r="BM105" s="658"/>
      <c r="BN105" s="658" t="s">
        <v>4908</v>
      </c>
      <c r="BO105" s="294"/>
      <c r="BP105" s="294"/>
      <c r="BQ105" s="294"/>
      <c r="BR105" s="294"/>
      <c r="BS105" s="294"/>
      <c r="BT105" s="294"/>
      <c r="BU105" s="294"/>
      <c r="BV105" s="294"/>
      <c r="BW105" s="657"/>
      <c r="BX105" s="294"/>
      <c r="BY105" s="294">
        <v>4</v>
      </c>
      <c r="BZ105" s="294">
        <v>2</v>
      </c>
      <c r="CA105" s="294"/>
      <c r="CB105" s="294"/>
      <c r="CC105" s="294"/>
    </row>
    <row r="106" spans="1:81" s="660" customFormat="1" ht="16.5" customHeight="1">
      <c r="A106" s="397">
        <v>69</v>
      </c>
      <c r="B106" s="397" t="s">
        <v>974</v>
      </c>
      <c r="C106" s="397" t="s">
        <v>577</v>
      </c>
      <c r="D106" s="397" t="s">
        <v>140</v>
      </c>
      <c r="E106" s="397" t="s">
        <v>16134</v>
      </c>
      <c r="F106" s="397" t="s">
        <v>16204</v>
      </c>
      <c r="G106" s="398" t="s">
        <v>16203</v>
      </c>
      <c r="H106" s="397" t="s">
        <v>16202</v>
      </c>
      <c r="I106" s="397" t="s">
        <v>16201</v>
      </c>
      <c r="J106" s="397" t="s">
        <v>4993</v>
      </c>
      <c r="K106" s="396" t="s">
        <v>16200</v>
      </c>
      <c r="L106" s="396" t="s">
        <v>16199</v>
      </c>
      <c r="M106" s="172" t="s">
        <v>16198</v>
      </c>
      <c r="N106" s="581" t="s">
        <v>4953</v>
      </c>
      <c r="O106" s="581"/>
      <c r="P106" s="581" t="s">
        <v>4953</v>
      </c>
      <c r="Q106" s="110">
        <v>1405</v>
      </c>
      <c r="R106" s="110">
        <v>964</v>
      </c>
      <c r="S106" s="110">
        <v>376</v>
      </c>
      <c r="T106" s="475"/>
      <c r="U106" s="110"/>
      <c r="V106" s="110">
        <v>376</v>
      </c>
      <c r="W106" s="110">
        <v>41</v>
      </c>
      <c r="X106" s="108" t="s">
        <v>5029</v>
      </c>
      <c r="Y106" s="110">
        <v>70</v>
      </c>
      <c r="Z106" s="110"/>
      <c r="AA106" s="110"/>
      <c r="AB106" s="110">
        <v>88</v>
      </c>
      <c r="AC106" s="110"/>
      <c r="AD106" s="110"/>
      <c r="AE106" s="110">
        <v>20</v>
      </c>
      <c r="AF106" s="259" t="s">
        <v>16197</v>
      </c>
      <c r="AG106" s="110">
        <v>230</v>
      </c>
      <c r="AH106" s="110">
        <v>230</v>
      </c>
      <c r="AI106" s="399"/>
      <c r="AJ106" s="399"/>
      <c r="AK106" s="399" t="s">
        <v>9774</v>
      </c>
      <c r="AL106" s="399">
        <v>8</v>
      </c>
      <c r="AM106" s="399">
        <v>2</v>
      </c>
      <c r="AN106" s="399">
        <v>1</v>
      </c>
      <c r="AO106" s="399">
        <v>5</v>
      </c>
      <c r="AP106" s="399"/>
      <c r="AQ106" s="399">
        <v>320</v>
      </c>
      <c r="AR106" s="397" t="s">
        <v>4986</v>
      </c>
      <c r="AS106" s="397" t="s">
        <v>4986</v>
      </c>
      <c r="AT106" s="397" t="s">
        <v>20463</v>
      </c>
      <c r="AU106" s="308">
        <v>2700</v>
      </c>
      <c r="AV106" s="110">
        <v>8.4375</v>
      </c>
      <c r="AW106" s="308"/>
      <c r="AX106" s="308"/>
      <c r="AY106" s="308"/>
      <c r="AZ106" s="308"/>
      <c r="BA106" s="308"/>
      <c r="BB106" s="577"/>
      <c r="BC106" s="577"/>
      <c r="BD106" s="577"/>
      <c r="BE106" s="658" t="s">
        <v>5128</v>
      </c>
      <c r="BF106" s="188"/>
      <c r="BG106" s="188"/>
      <c r="BH106" s="188"/>
      <c r="BI106" s="188"/>
      <c r="BJ106" s="188"/>
      <c r="BK106" s="577"/>
      <c r="BL106" s="577"/>
      <c r="BM106" s="658"/>
      <c r="BN106" s="658"/>
      <c r="BO106" s="397"/>
      <c r="BP106" s="397"/>
      <c r="BQ106" s="397"/>
      <c r="BR106" s="397"/>
      <c r="BS106" s="397"/>
      <c r="BT106" s="397"/>
      <c r="BU106" s="397"/>
      <c r="BV106" s="397"/>
      <c r="BW106" s="661"/>
      <c r="BX106" s="397"/>
      <c r="BY106" s="397">
        <v>2</v>
      </c>
      <c r="BZ106" s="397">
        <v>1</v>
      </c>
      <c r="CA106" s="397">
        <v>1</v>
      </c>
      <c r="CB106" s="397">
        <v>1</v>
      </c>
      <c r="CC106" s="397"/>
    </row>
    <row r="107" spans="1:81" s="660" customFormat="1" ht="16.5" customHeight="1">
      <c r="A107" s="294">
        <v>70</v>
      </c>
      <c r="B107" s="397" t="s">
        <v>11874</v>
      </c>
      <c r="C107" s="397" t="s">
        <v>11773</v>
      </c>
      <c r="D107" s="397" t="s">
        <v>4945</v>
      </c>
      <c r="E107" s="397" t="s">
        <v>16134</v>
      </c>
      <c r="F107" s="397" t="s">
        <v>16196</v>
      </c>
      <c r="G107" s="398" t="s">
        <v>16195</v>
      </c>
      <c r="H107" s="397" t="s">
        <v>16194</v>
      </c>
      <c r="I107" s="397" t="s">
        <v>16193</v>
      </c>
      <c r="J107" s="397" t="s">
        <v>4921</v>
      </c>
      <c r="K107" s="397" t="s">
        <v>9805</v>
      </c>
      <c r="L107" s="397" t="s">
        <v>16192</v>
      </c>
      <c r="M107" s="511" t="s">
        <v>16191</v>
      </c>
      <c r="N107" s="581" t="s">
        <v>4917</v>
      </c>
      <c r="O107" s="581"/>
      <c r="P107" s="581" t="s">
        <v>4917</v>
      </c>
      <c r="Q107" s="110">
        <v>1388</v>
      </c>
      <c r="R107" s="110">
        <v>605</v>
      </c>
      <c r="S107" s="110">
        <v>441</v>
      </c>
      <c r="T107" s="475">
        <v>187</v>
      </c>
      <c r="U107" s="110" t="s">
        <v>4952</v>
      </c>
      <c r="V107" s="110">
        <v>254</v>
      </c>
      <c r="W107" s="110">
        <v>67</v>
      </c>
      <c r="X107" s="108" t="s">
        <v>4935</v>
      </c>
      <c r="Y107" s="110">
        <v>100</v>
      </c>
      <c r="Z107" s="110">
        <v>43</v>
      </c>
      <c r="AA107" s="110">
        <v>2000</v>
      </c>
      <c r="AB107" s="110">
        <v>16</v>
      </c>
      <c r="AC107" s="110">
        <v>20</v>
      </c>
      <c r="AD107" s="110"/>
      <c r="AE107" s="110">
        <v>23</v>
      </c>
      <c r="AF107" s="399" t="s">
        <v>16190</v>
      </c>
      <c r="AG107" s="110">
        <v>0</v>
      </c>
      <c r="AH107" s="110">
        <v>231</v>
      </c>
      <c r="AI107" s="399"/>
      <c r="AJ107" s="399"/>
      <c r="AK107" s="399" t="s">
        <v>4911</v>
      </c>
      <c r="AL107" s="399">
        <v>11</v>
      </c>
      <c r="AM107" s="399">
        <v>3</v>
      </c>
      <c r="AN107" s="399">
        <v>2</v>
      </c>
      <c r="AO107" s="399">
        <v>5</v>
      </c>
      <c r="AP107" s="399">
        <v>1</v>
      </c>
      <c r="AQ107" s="399">
        <v>302</v>
      </c>
      <c r="AR107" s="245" t="s">
        <v>4932</v>
      </c>
      <c r="AS107" s="245" t="s">
        <v>4932</v>
      </c>
      <c r="AT107" s="397" t="s">
        <v>5922</v>
      </c>
      <c r="AU107" s="308">
        <v>2096</v>
      </c>
      <c r="AV107" s="110">
        <v>6.9403973509933774</v>
      </c>
      <c r="AW107" s="308"/>
      <c r="AX107" s="308"/>
      <c r="AY107" s="308"/>
      <c r="AZ107" s="308"/>
      <c r="BA107" s="308"/>
      <c r="BB107" s="577"/>
      <c r="BC107" s="577"/>
      <c r="BD107" s="658"/>
      <c r="BE107" s="658" t="s">
        <v>4908</v>
      </c>
      <c r="BF107" s="188">
        <v>2000</v>
      </c>
      <c r="BG107" s="188"/>
      <c r="BH107" s="188">
        <v>1000</v>
      </c>
      <c r="BI107" s="188">
        <v>1000</v>
      </c>
      <c r="BJ107" s="188">
        <v>2000</v>
      </c>
      <c r="BK107" s="577">
        <v>10</v>
      </c>
      <c r="BL107" s="577">
        <v>50</v>
      </c>
      <c r="BM107" s="658" t="s">
        <v>14175</v>
      </c>
      <c r="BN107" s="658" t="s">
        <v>5699</v>
      </c>
      <c r="BO107" s="397"/>
      <c r="BP107" s="397"/>
      <c r="BQ107" s="397"/>
      <c r="BR107" s="397"/>
      <c r="BS107" s="397"/>
      <c r="BT107" s="397"/>
      <c r="BU107" s="397"/>
      <c r="BV107" s="397"/>
      <c r="BW107" s="661"/>
      <c r="BX107" s="397"/>
      <c r="BY107" s="397">
        <v>3</v>
      </c>
      <c r="BZ107" s="397"/>
      <c r="CA107" s="397">
        <v>1</v>
      </c>
      <c r="CB107" s="397">
        <v>2</v>
      </c>
      <c r="CC107" s="397"/>
    </row>
    <row r="108" spans="1:81" s="656" customFormat="1" ht="16.5" customHeight="1">
      <c r="A108" s="397">
        <v>71</v>
      </c>
      <c r="B108" s="294" t="s">
        <v>11874</v>
      </c>
      <c r="C108" s="294" t="s">
        <v>11597</v>
      </c>
      <c r="D108" s="294" t="s">
        <v>4945</v>
      </c>
      <c r="E108" s="397" t="s">
        <v>16134</v>
      </c>
      <c r="F108" s="294" t="s">
        <v>16189</v>
      </c>
      <c r="G108" s="312" t="s">
        <v>16188</v>
      </c>
      <c r="H108" s="294" t="s">
        <v>16187</v>
      </c>
      <c r="I108" s="294" t="s">
        <v>16186</v>
      </c>
      <c r="J108" s="172" t="s">
        <v>4993</v>
      </c>
      <c r="K108" s="396" t="s">
        <v>16185</v>
      </c>
      <c r="L108" s="113" t="s">
        <v>16184</v>
      </c>
      <c r="M108" s="511" t="s">
        <v>16183</v>
      </c>
      <c r="N108" s="581" t="s">
        <v>4953</v>
      </c>
      <c r="O108" s="581"/>
      <c r="P108" s="581" t="s">
        <v>4953</v>
      </c>
      <c r="Q108" s="110">
        <v>335</v>
      </c>
      <c r="R108" s="110">
        <v>221</v>
      </c>
      <c r="S108" s="110">
        <v>159</v>
      </c>
      <c r="T108" s="475">
        <v>48</v>
      </c>
      <c r="U108" s="110" t="s">
        <v>5210</v>
      </c>
      <c r="V108" s="110">
        <v>111</v>
      </c>
      <c r="W108" s="110">
        <v>26</v>
      </c>
      <c r="X108" s="108" t="s">
        <v>4935</v>
      </c>
      <c r="Y108" s="110"/>
      <c r="Z108" s="110">
        <v>10</v>
      </c>
      <c r="AA108" s="110">
        <v>120</v>
      </c>
      <c r="AB108" s="110">
        <v>9</v>
      </c>
      <c r="AC108" s="110"/>
      <c r="AD108" s="110"/>
      <c r="AE108" s="110">
        <v>3</v>
      </c>
      <c r="AF108" s="259" t="s">
        <v>16182</v>
      </c>
      <c r="AG108" s="110">
        <v>125</v>
      </c>
      <c r="AH108" s="110">
        <v>125</v>
      </c>
      <c r="AI108" s="196"/>
      <c r="AJ108" s="196"/>
      <c r="AK108" s="196" t="s">
        <v>6023</v>
      </c>
      <c r="AL108" s="196">
        <v>3</v>
      </c>
      <c r="AM108" s="196">
        <v>1</v>
      </c>
      <c r="AN108" s="196"/>
      <c r="AO108" s="196"/>
      <c r="AP108" s="196">
        <v>2</v>
      </c>
      <c r="AQ108" s="196">
        <v>224</v>
      </c>
      <c r="AR108" s="294" t="s">
        <v>5206</v>
      </c>
      <c r="AS108" s="294" t="s">
        <v>5206</v>
      </c>
      <c r="AT108" s="294" t="s">
        <v>5541</v>
      </c>
      <c r="AU108" s="308">
        <v>4214</v>
      </c>
      <c r="AV108" s="110">
        <v>18.8125</v>
      </c>
      <c r="AW108" s="308"/>
      <c r="AX108" s="308"/>
      <c r="AY108" s="308"/>
      <c r="AZ108" s="308"/>
      <c r="BA108" s="308"/>
      <c r="BB108" s="577"/>
      <c r="BC108" s="577"/>
      <c r="BD108" s="577"/>
      <c r="BE108" s="658" t="s">
        <v>4908</v>
      </c>
      <c r="BF108" s="188"/>
      <c r="BG108" s="188"/>
      <c r="BH108" s="188"/>
      <c r="BI108" s="188"/>
      <c r="BJ108" s="188"/>
      <c r="BK108" s="577"/>
      <c r="BL108" s="577"/>
      <c r="BM108" s="658"/>
      <c r="BN108" s="658" t="s">
        <v>4908</v>
      </c>
      <c r="BO108" s="294"/>
      <c r="BP108" s="294"/>
      <c r="BQ108" s="294"/>
      <c r="BR108" s="294"/>
      <c r="BS108" s="294"/>
      <c r="BT108" s="294"/>
      <c r="BU108" s="294"/>
      <c r="BV108" s="294"/>
      <c r="BW108" s="657"/>
      <c r="BX108" s="294"/>
      <c r="BY108" s="294">
        <v>3</v>
      </c>
      <c r="BZ108" s="294"/>
      <c r="CA108" s="294"/>
      <c r="CB108" s="294">
        <v>1</v>
      </c>
      <c r="CC108" s="294"/>
    </row>
    <row r="109" spans="1:81" s="660" customFormat="1" ht="16.5" customHeight="1">
      <c r="A109" s="294">
        <v>72</v>
      </c>
      <c r="B109" s="294" t="s">
        <v>974</v>
      </c>
      <c r="C109" s="294" t="s">
        <v>577</v>
      </c>
      <c r="D109" s="294" t="s">
        <v>140</v>
      </c>
      <c r="E109" s="397" t="s">
        <v>16134</v>
      </c>
      <c r="F109" s="294" t="s">
        <v>16181</v>
      </c>
      <c r="G109" s="312" t="s">
        <v>16180</v>
      </c>
      <c r="H109" s="294" t="s">
        <v>16179</v>
      </c>
      <c r="I109" s="294" t="s">
        <v>16178</v>
      </c>
      <c r="J109" s="172" t="s">
        <v>4993</v>
      </c>
      <c r="K109" s="294" t="s">
        <v>5156</v>
      </c>
      <c r="L109" s="396" t="s">
        <v>16177</v>
      </c>
      <c r="M109" s="172" t="s">
        <v>16176</v>
      </c>
      <c r="N109" s="581" t="s">
        <v>4953</v>
      </c>
      <c r="O109" s="662"/>
      <c r="P109" s="581" t="s">
        <v>4953</v>
      </c>
      <c r="Q109" s="110">
        <v>1326</v>
      </c>
      <c r="R109" s="110">
        <v>1139</v>
      </c>
      <c r="S109" s="110">
        <v>165</v>
      </c>
      <c r="T109" s="475">
        <v>36</v>
      </c>
      <c r="U109" s="110"/>
      <c r="V109" s="110">
        <v>129</v>
      </c>
      <c r="W109" s="110">
        <v>84</v>
      </c>
      <c r="X109" s="108" t="s">
        <v>5029</v>
      </c>
      <c r="Y109" s="110">
        <v>129</v>
      </c>
      <c r="Z109" s="110"/>
      <c r="AA109" s="110"/>
      <c r="AB109" s="110">
        <v>60</v>
      </c>
      <c r="AC109" s="110">
        <v>27</v>
      </c>
      <c r="AD109" s="110"/>
      <c r="AE109" s="110" t="s">
        <v>16175</v>
      </c>
      <c r="AF109" s="196" t="s">
        <v>16174</v>
      </c>
      <c r="AG109" s="110"/>
      <c r="AH109" s="110">
        <v>132</v>
      </c>
      <c r="AI109" s="196"/>
      <c r="AJ109" s="196"/>
      <c r="AK109" s="196" t="s">
        <v>5883</v>
      </c>
      <c r="AL109" s="196">
        <v>3</v>
      </c>
      <c r="AM109" s="196">
        <v>2</v>
      </c>
      <c r="AN109" s="196"/>
      <c r="AO109" s="196"/>
      <c r="AP109" s="196">
        <v>1</v>
      </c>
      <c r="AQ109" s="196">
        <v>313</v>
      </c>
      <c r="AR109" s="294" t="s">
        <v>15003</v>
      </c>
      <c r="AS109" s="294" t="s">
        <v>15003</v>
      </c>
      <c r="AT109" s="294" t="s">
        <v>16173</v>
      </c>
      <c r="AU109" s="308">
        <v>1000</v>
      </c>
      <c r="AV109" s="110">
        <v>3.1948881789137382</v>
      </c>
      <c r="AW109" s="308">
        <v>1500</v>
      </c>
      <c r="AX109" s="308">
        <v>1500</v>
      </c>
      <c r="AY109" s="308">
        <v>1500</v>
      </c>
      <c r="AZ109" s="308">
        <v>1500</v>
      </c>
      <c r="BA109" s="308">
        <v>1500</v>
      </c>
      <c r="BB109" s="577"/>
      <c r="BC109" s="577"/>
      <c r="BD109" s="306" t="s">
        <v>16172</v>
      </c>
      <c r="BE109" s="306" t="s">
        <v>5699</v>
      </c>
      <c r="BF109" s="188">
        <v>3000</v>
      </c>
      <c r="BG109" s="188">
        <v>3000</v>
      </c>
      <c r="BH109" s="188">
        <v>3000</v>
      </c>
      <c r="BI109" s="188">
        <v>3000</v>
      </c>
      <c r="BJ109" s="188">
        <v>3000</v>
      </c>
      <c r="BK109" s="577"/>
      <c r="BL109" s="577"/>
      <c r="BM109" s="306" t="s">
        <v>16172</v>
      </c>
      <c r="BN109" s="306" t="s">
        <v>5699</v>
      </c>
      <c r="BO109" s="294"/>
      <c r="BP109" s="294"/>
      <c r="BQ109" s="294"/>
      <c r="BR109" s="294"/>
      <c r="BS109" s="294"/>
      <c r="BT109" s="294"/>
      <c r="BU109" s="294"/>
      <c r="BV109" s="294"/>
      <c r="BW109" s="663"/>
      <c r="BX109" s="662"/>
      <c r="BY109" s="662">
        <v>1</v>
      </c>
      <c r="BZ109" s="662"/>
      <c r="CA109" s="662">
        <v>3</v>
      </c>
      <c r="CB109" s="662"/>
      <c r="CC109" s="662"/>
    </row>
    <row r="110" spans="1:81" s="660" customFormat="1" ht="16.5" customHeight="1">
      <c r="A110" s="397">
        <v>73</v>
      </c>
      <c r="B110" s="294" t="s">
        <v>11874</v>
      </c>
      <c r="C110" s="294" t="s">
        <v>11773</v>
      </c>
      <c r="D110" s="294" t="s">
        <v>4945</v>
      </c>
      <c r="E110" s="397" t="s">
        <v>16134</v>
      </c>
      <c r="F110" s="294" t="s">
        <v>16171</v>
      </c>
      <c r="G110" s="312" t="s">
        <v>16170</v>
      </c>
      <c r="H110" s="294" t="s">
        <v>16169</v>
      </c>
      <c r="I110" s="294" t="s">
        <v>16168</v>
      </c>
      <c r="J110" s="172" t="s">
        <v>4993</v>
      </c>
      <c r="K110" s="396" t="s">
        <v>12284</v>
      </c>
      <c r="L110" s="396" t="s">
        <v>16167</v>
      </c>
      <c r="M110" s="511" t="s">
        <v>16166</v>
      </c>
      <c r="N110" s="581" t="s">
        <v>4953</v>
      </c>
      <c r="O110" s="581"/>
      <c r="P110" s="581" t="s">
        <v>4953</v>
      </c>
      <c r="Q110" s="110">
        <v>441</v>
      </c>
      <c r="R110" s="110">
        <v>2608</v>
      </c>
      <c r="S110" s="110">
        <v>398</v>
      </c>
      <c r="T110" s="475"/>
      <c r="U110" s="110"/>
      <c r="V110" s="110">
        <v>398</v>
      </c>
      <c r="W110" s="110">
        <v>42</v>
      </c>
      <c r="X110" s="108" t="s">
        <v>4935</v>
      </c>
      <c r="Y110" s="110">
        <v>55</v>
      </c>
      <c r="Z110" s="110">
        <v>10</v>
      </c>
      <c r="AA110" s="110">
        <v>10000</v>
      </c>
      <c r="AB110" s="110">
        <v>39</v>
      </c>
      <c r="AC110" s="110"/>
      <c r="AD110" s="110"/>
      <c r="AE110" s="110"/>
      <c r="AF110" s="259" t="s">
        <v>16165</v>
      </c>
      <c r="AG110" s="110"/>
      <c r="AH110" s="110">
        <v>127</v>
      </c>
      <c r="AI110" s="196"/>
      <c r="AJ110" s="196"/>
      <c r="AK110" s="196" t="s">
        <v>16164</v>
      </c>
      <c r="AL110" s="196">
        <v>7</v>
      </c>
      <c r="AM110" s="196">
        <v>6</v>
      </c>
      <c r="AN110" s="196">
        <v>1</v>
      </c>
      <c r="AO110" s="196"/>
      <c r="AP110" s="196"/>
      <c r="AQ110" s="196">
        <v>310</v>
      </c>
      <c r="AR110" s="294" t="s">
        <v>5753</v>
      </c>
      <c r="AS110" s="294" t="s">
        <v>5753</v>
      </c>
      <c r="AT110" s="294" t="s">
        <v>16163</v>
      </c>
      <c r="AU110" s="308">
        <v>5571</v>
      </c>
      <c r="AV110" s="110">
        <v>17.970967741935485</v>
      </c>
      <c r="AW110" s="308"/>
      <c r="AX110" s="308"/>
      <c r="AY110" s="308"/>
      <c r="AZ110" s="308"/>
      <c r="BA110" s="308"/>
      <c r="BB110" s="577"/>
      <c r="BC110" s="577"/>
      <c r="BD110" s="577"/>
      <c r="BE110" s="658" t="s">
        <v>4908</v>
      </c>
      <c r="BF110" s="188"/>
      <c r="BG110" s="188"/>
      <c r="BH110" s="188"/>
      <c r="BI110" s="188"/>
      <c r="BJ110" s="188"/>
      <c r="BK110" s="577"/>
      <c r="BL110" s="577"/>
      <c r="BM110" s="658"/>
      <c r="BN110" s="658"/>
      <c r="BO110" s="294"/>
      <c r="BP110" s="294"/>
      <c r="BQ110" s="294"/>
      <c r="BR110" s="294"/>
      <c r="BS110" s="294"/>
      <c r="BT110" s="294"/>
      <c r="BU110" s="294"/>
      <c r="BV110" s="294"/>
      <c r="BW110" s="657"/>
      <c r="BX110" s="294"/>
      <c r="BY110" s="294">
        <v>6</v>
      </c>
      <c r="BZ110" s="294"/>
      <c r="CA110" s="294"/>
      <c r="CB110" s="294">
        <v>2</v>
      </c>
      <c r="CC110" s="294"/>
    </row>
    <row r="111" spans="1:81" s="660" customFormat="1" ht="16.5" customHeight="1">
      <c r="A111" s="294">
        <v>74</v>
      </c>
      <c r="B111" s="397" t="s">
        <v>11874</v>
      </c>
      <c r="C111" s="397" t="s">
        <v>11773</v>
      </c>
      <c r="D111" s="397" t="s">
        <v>4945</v>
      </c>
      <c r="E111" s="397" t="s">
        <v>16134</v>
      </c>
      <c r="F111" s="397" t="s">
        <v>16162</v>
      </c>
      <c r="G111" s="398" t="s">
        <v>16161</v>
      </c>
      <c r="H111" s="397" t="s">
        <v>16160</v>
      </c>
      <c r="I111" s="397" t="s">
        <v>16159</v>
      </c>
      <c r="J111" s="172" t="s">
        <v>4993</v>
      </c>
      <c r="K111" s="396" t="s">
        <v>6206</v>
      </c>
      <c r="L111" s="396" t="s">
        <v>16158</v>
      </c>
      <c r="M111" s="511" t="s">
        <v>16157</v>
      </c>
      <c r="N111" s="581" t="s">
        <v>4953</v>
      </c>
      <c r="O111" s="581"/>
      <c r="P111" s="581" t="s">
        <v>4953</v>
      </c>
      <c r="Q111" s="110">
        <v>6048</v>
      </c>
      <c r="R111" s="110">
        <v>1562</v>
      </c>
      <c r="S111" s="110">
        <v>630</v>
      </c>
      <c r="T111" s="475">
        <v>210</v>
      </c>
      <c r="U111" s="110" t="s">
        <v>5141</v>
      </c>
      <c r="V111" s="110">
        <v>420</v>
      </c>
      <c r="W111" s="110">
        <v>80</v>
      </c>
      <c r="X111" s="108" t="s">
        <v>4935</v>
      </c>
      <c r="Y111" s="110">
        <v>70</v>
      </c>
      <c r="Z111" s="110"/>
      <c r="AA111" s="110"/>
      <c r="AB111" s="110">
        <v>141</v>
      </c>
      <c r="AC111" s="110">
        <v>30</v>
      </c>
      <c r="AD111" s="110">
        <v>80</v>
      </c>
      <c r="AE111" s="110">
        <v>6</v>
      </c>
      <c r="AF111" s="259" t="s">
        <v>16156</v>
      </c>
      <c r="AG111" s="110">
        <v>213</v>
      </c>
      <c r="AH111" s="110">
        <v>213</v>
      </c>
      <c r="AI111" s="399"/>
      <c r="AJ111" s="399"/>
      <c r="AK111" s="399" t="s">
        <v>5415</v>
      </c>
      <c r="AL111" s="399">
        <v>4</v>
      </c>
      <c r="AM111" s="399">
        <v>1</v>
      </c>
      <c r="AN111" s="399"/>
      <c r="AO111" s="399">
        <v>3</v>
      </c>
      <c r="AP111" s="399"/>
      <c r="AQ111" s="399">
        <v>91</v>
      </c>
      <c r="AR111" s="397" t="s">
        <v>6591</v>
      </c>
      <c r="AS111" s="397" t="s">
        <v>6591</v>
      </c>
      <c r="AT111" s="397" t="s">
        <v>5193</v>
      </c>
      <c r="AU111" s="308">
        <v>3500</v>
      </c>
      <c r="AV111" s="110">
        <v>38.46153846153846</v>
      </c>
      <c r="AW111" s="308">
        <v>2000</v>
      </c>
      <c r="AX111" s="308">
        <v>0</v>
      </c>
      <c r="AY111" s="308">
        <v>0</v>
      </c>
      <c r="AZ111" s="308">
        <v>1000</v>
      </c>
      <c r="BA111" s="308">
        <v>1000</v>
      </c>
      <c r="BB111" s="577">
        <v>50</v>
      </c>
      <c r="BC111" s="577"/>
      <c r="BD111" s="577"/>
      <c r="BE111" s="658" t="s">
        <v>16155</v>
      </c>
      <c r="BF111" s="188">
        <v>2000</v>
      </c>
      <c r="BG111" s="188"/>
      <c r="BH111" s="188">
        <v>0</v>
      </c>
      <c r="BI111" s="188">
        <v>1000</v>
      </c>
      <c r="BJ111" s="188">
        <v>1000</v>
      </c>
      <c r="BK111" s="577">
        <v>50</v>
      </c>
      <c r="BL111" s="577"/>
      <c r="BM111" s="658"/>
      <c r="BN111" s="658" t="s">
        <v>16155</v>
      </c>
      <c r="BO111" s="397"/>
      <c r="BP111" s="397"/>
      <c r="BQ111" s="397"/>
      <c r="BR111" s="397"/>
      <c r="BS111" s="397"/>
      <c r="BT111" s="397"/>
      <c r="BU111" s="397"/>
      <c r="BV111" s="397"/>
      <c r="BW111" s="661"/>
      <c r="BX111" s="397"/>
      <c r="BY111" s="397">
        <v>2</v>
      </c>
      <c r="BZ111" s="397"/>
      <c r="CA111" s="397">
        <v>1</v>
      </c>
      <c r="CB111" s="397">
        <v>1</v>
      </c>
      <c r="CC111" s="397"/>
    </row>
    <row r="112" spans="1:81" s="660" customFormat="1" ht="16.5" customHeight="1">
      <c r="A112" s="397">
        <v>75</v>
      </c>
      <c r="B112" s="397" t="s">
        <v>11874</v>
      </c>
      <c r="C112" s="397" t="s">
        <v>11773</v>
      </c>
      <c r="D112" s="397" t="s">
        <v>4945</v>
      </c>
      <c r="E112" s="397" t="s">
        <v>16134</v>
      </c>
      <c r="F112" s="397" t="s">
        <v>16154</v>
      </c>
      <c r="G112" s="398" t="s">
        <v>16153</v>
      </c>
      <c r="H112" s="397" t="s">
        <v>16152</v>
      </c>
      <c r="I112" s="397" t="s">
        <v>16151</v>
      </c>
      <c r="J112" s="172" t="s">
        <v>4993</v>
      </c>
      <c r="K112" s="397" t="s">
        <v>16151</v>
      </c>
      <c r="L112" s="131" t="s">
        <v>16150</v>
      </c>
      <c r="M112" s="511" t="s">
        <v>16149</v>
      </c>
      <c r="N112" s="581" t="s">
        <v>4953</v>
      </c>
      <c r="O112" s="581"/>
      <c r="P112" s="581" t="s">
        <v>4953</v>
      </c>
      <c r="Q112" s="110">
        <v>202.52</v>
      </c>
      <c r="R112" s="110">
        <v>131</v>
      </c>
      <c r="S112" s="110">
        <v>125</v>
      </c>
      <c r="T112" s="475"/>
      <c r="U112" s="110" t="s">
        <v>4952</v>
      </c>
      <c r="V112" s="110">
        <v>125</v>
      </c>
      <c r="W112" s="110">
        <v>25</v>
      </c>
      <c r="X112" s="108" t="s">
        <v>5639</v>
      </c>
      <c r="Y112" s="110"/>
      <c r="Z112" s="110">
        <v>39.880000000000003</v>
      </c>
      <c r="AA112" s="110">
        <v>350</v>
      </c>
      <c r="AB112" s="110">
        <v>12.53</v>
      </c>
      <c r="AC112" s="110"/>
      <c r="AD112" s="110"/>
      <c r="AE112" s="110">
        <v>10</v>
      </c>
      <c r="AF112" s="259" t="s">
        <v>16148</v>
      </c>
      <c r="AG112" s="110"/>
      <c r="AH112" s="110">
        <v>148</v>
      </c>
      <c r="AI112" s="399"/>
      <c r="AJ112" s="399"/>
      <c r="AK112" s="659" t="s">
        <v>16147</v>
      </c>
      <c r="AL112" s="659">
        <v>27</v>
      </c>
      <c r="AM112" s="659"/>
      <c r="AN112" s="659">
        <v>20</v>
      </c>
      <c r="AO112" s="659">
        <v>7</v>
      </c>
      <c r="AP112" s="399"/>
      <c r="AQ112" s="659">
        <v>363</v>
      </c>
      <c r="AR112" s="328" t="s">
        <v>16146</v>
      </c>
      <c r="AS112" s="328" t="s">
        <v>16146</v>
      </c>
      <c r="AT112" s="328" t="s">
        <v>16145</v>
      </c>
      <c r="AU112" s="308">
        <v>869</v>
      </c>
      <c r="AV112" s="110">
        <v>2.393939393939394</v>
      </c>
      <c r="AW112" s="308"/>
      <c r="AX112" s="308"/>
      <c r="AY112" s="308"/>
      <c r="AZ112" s="308"/>
      <c r="BA112" s="308"/>
      <c r="BB112" s="577"/>
      <c r="BC112" s="577"/>
      <c r="BD112" s="577"/>
      <c r="BE112" s="658" t="s">
        <v>8184</v>
      </c>
      <c r="BF112" s="188"/>
      <c r="BG112" s="188"/>
      <c r="BH112" s="188"/>
      <c r="BI112" s="188"/>
      <c r="BJ112" s="188"/>
      <c r="BK112" s="577"/>
      <c r="BL112" s="577"/>
      <c r="BM112" s="658"/>
      <c r="BN112" s="658"/>
      <c r="BO112" s="397"/>
      <c r="BP112" s="397"/>
      <c r="BQ112" s="397"/>
      <c r="BR112" s="397"/>
      <c r="BS112" s="397"/>
      <c r="BT112" s="397"/>
      <c r="BU112" s="397"/>
      <c r="BV112" s="397"/>
      <c r="BW112" s="661"/>
      <c r="BX112" s="397"/>
      <c r="BY112" s="328">
        <v>2</v>
      </c>
      <c r="BZ112" s="328"/>
      <c r="CA112" s="328">
        <v>3</v>
      </c>
      <c r="CB112" s="328"/>
      <c r="CC112" s="328" t="s">
        <v>16144</v>
      </c>
    </row>
    <row r="113" spans="1:81" s="60" customFormat="1" ht="16.5" customHeight="1">
      <c r="A113" s="395"/>
      <c r="B113" s="394" t="s">
        <v>11845</v>
      </c>
      <c r="C113" s="393"/>
      <c r="D113" s="393">
        <v>8</v>
      </c>
      <c r="E113" s="392"/>
      <c r="F113" s="392"/>
      <c r="G113" s="233"/>
      <c r="H113" s="232"/>
      <c r="I113" s="231"/>
      <c r="J113" s="231"/>
      <c r="K113" s="231"/>
      <c r="L113" s="373"/>
      <c r="M113" s="373"/>
      <c r="N113" s="373"/>
      <c r="O113" s="373"/>
      <c r="P113" s="373"/>
      <c r="Q113" s="163"/>
      <c r="R113" s="163"/>
      <c r="S113" s="163"/>
      <c r="T113" s="516"/>
      <c r="U113" s="163"/>
      <c r="V113" s="163"/>
      <c r="W113" s="163"/>
      <c r="X113" s="157"/>
      <c r="Y113" s="163"/>
      <c r="Z113" s="163"/>
      <c r="AA113" s="163"/>
      <c r="AB113" s="163"/>
      <c r="AC113" s="163"/>
      <c r="AD113" s="163"/>
      <c r="AE113" s="163"/>
      <c r="AF113" s="373"/>
      <c r="AG113" s="163"/>
      <c r="AH113" s="163"/>
      <c r="AI113" s="373"/>
      <c r="AJ113" s="229"/>
      <c r="AK113" s="229"/>
      <c r="AL113" s="229"/>
      <c r="AM113" s="229"/>
      <c r="AN113" s="229"/>
      <c r="AO113" s="229"/>
      <c r="AP113" s="229"/>
      <c r="AQ113" s="161"/>
      <c r="AR113" s="156"/>
      <c r="AS113" s="156"/>
      <c r="AT113" s="156"/>
      <c r="AU113" s="158"/>
      <c r="AV113" s="160"/>
      <c r="AW113" s="471"/>
      <c r="AX113" s="471"/>
      <c r="AY113" s="471"/>
      <c r="AZ113" s="471"/>
      <c r="BA113" s="471"/>
      <c r="BB113" s="164"/>
      <c r="BC113" s="164"/>
      <c r="BD113" s="164"/>
      <c r="BE113" s="164"/>
      <c r="BF113" s="470"/>
      <c r="BG113" s="470"/>
      <c r="BH113" s="470"/>
      <c r="BI113" s="470"/>
      <c r="BJ113" s="470"/>
      <c r="BK113" s="164"/>
      <c r="BL113" s="164"/>
      <c r="BM113" s="164"/>
      <c r="BN113" s="164"/>
      <c r="BO113" s="156"/>
      <c r="BP113" s="156"/>
      <c r="BQ113" s="156"/>
      <c r="BR113" s="156"/>
      <c r="BS113" s="156"/>
      <c r="BT113" s="156"/>
      <c r="BU113" s="156"/>
      <c r="BV113" s="156"/>
      <c r="BW113" s="165"/>
      <c r="BX113" s="156"/>
      <c r="BY113" s="156"/>
      <c r="BZ113" s="156"/>
      <c r="CA113" s="156"/>
      <c r="CB113" s="156"/>
      <c r="CC113" s="156"/>
    </row>
    <row r="114" spans="1:81" s="576" customFormat="1" ht="16.5" customHeight="1">
      <c r="A114" s="172">
        <v>76</v>
      </c>
      <c r="B114" s="101" t="s">
        <v>11874</v>
      </c>
      <c r="C114" s="101" t="s">
        <v>11597</v>
      </c>
      <c r="D114" s="397" t="s">
        <v>5624</v>
      </c>
      <c r="E114" s="397" t="s">
        <v>16134</v>
      </c>
      <c r="F114" s="101" t="s">
        <v>16143</v>
      </c>
      <c r="G114" s="102" t="s">
        <v>16142</v>
      </c>
      <c r="H114" s="101" t="s">
        <v>16141</v>
      </c>
      <c r="I114" s="101" t="s">
        <v>16140</v>
      </c>
      <c r="J114" s="172" t="s">
        <v>4993</v>
      </c>
      <c r="K114" s="131" t="s">
        <v>16139</v>
      </c>
      <c r="L114" s="131" t="s">
        <v>16138</v>
      </c>
      <c r="M114" s="189" t="s">
        <v>16137</v>
      </c>
      <c r="N114" s="130" t="s">
        <v>4917</v>
      </c>
      <c r="O114" s="130"/>
      <c r="P114" s="130" t="s">
        <v>4953</v>
      </c>
      <c r="Q114" s="110">
        <v>1991.7</v>
      </c>
      <c r="R114" s="110">
        <v>405</v>
      </c>
      <c r="S114" s="110">
        <v>203</v>
      </c>
      <c r="T114" s="475">
        <v>135</v>
      </c>
      <c r="U114" s="110"/>
      <c r="V114" s="110">
        <v>68</v>
      </c>
      <c r="W114" s="110">
        <v>68</v>
      </c>
      <c r="X114" s="108" t="s">
        <v>4935</v>
      </c>
      <c r="Y114" s="110">
        <v>67.5</v>
      </c>
      <c r="Z114" s="110"/>
      <c r="AA114" s="110"/>
      <c r="AB114" s="110">
        <v>33.75</v>
      </c>
      <c r="AC114" s="110"/>
      <c r="AD114" s="110"/>
      <c r="AE114" s="110"/>
      <c r="AF114" s="94" t="s">
        <v>16136</v>
      </c>
      <c r="AG114" s="110">
        <v>90</v>
      </c>
      <c r="AH114" s="110">
        <v>90</v>
      </c>
      <c r="AI114" s="101"/>
      <c r="AJ114" s="101"/>
      <c r="AK114" s="101" t="s">
        <v>6319</v>
      </c>
      <c r="AL114" s="101"/>
      <c r="AM114" s="101"/>
      <c r="AN114" s="101"/>
      <c r="AO114" s="101"/>
      <c r="AP114" s="101"/>
      <c r="AQ114" s="101">
        <v>200</v>
      </c>
      <c r="AR114" s="328" t="s">
        <v>16125</v>
      </c>
      <c r="AS114" s="101"/>
      <c r="AT114" s="101" t="s">
        <v>16135</v>
      </c>
      <c r="AU114" s="109">
        <v>7648</v>
      </c>
      <c r="AV114" s="110">
        <v>38.24</v>
      </c>
      <c r="AW114" s="92"/>
      <c r="AX114" s="92"/>
      <c r="AY114" s="92"/>
      <c r="AZ114" s="92"/>
      <c r="BA114" s="92"/>
      <c r="BB114" s="129"/>
      <c r="BC114" s="129"/>
      <c r="BD114" s="129"/>
      <c r="BE114" s="658" t="s">
        <v>5128</v>
      </c>
      <c r="BF114" s="110"/>
      <c r="BG114" s="110"/>
      <c r="BH114" s="110"/>
      <c r="BI114" s="110"/>
      <c r="BJ114" s="110"/>
      <c r="BK114" s="129"/>
      <c r="BL114" s="129"/>
      <c r="BM114" s="107"/>
      <c r="BN114" s="658" t="s">
        <v>8184</v>
      </c>
      <c r="BO114" s="101"/>
      <c r="BP114" s="101"/>
      <c r="BQ114" s="101"/>
      <c r="BR114" s="101"/>
      <c r="BS114" s="101"/>
      <c r="BT114" s="101"/>
      <c r="BU114" s="101"/>
      <c r="BV114" s="101"/>
      <c r="BW114" s="150"/>
      <c r="BX114" s="101"/>
      <c r="BY114" s="101"/>
      <c r="BZ114" s="101">
        <v>1</v>
      </c>
      <c r="CA114" s="101"/>
      <c r="CB114" s="101"/>
      <c r="CC114" s="101"/>
    </row>
    <row r="115" spans="1:81" s="656" customFormat="1" ht="16.5" customHeight="1">
      <c r="A115" s="294">
        <v>77</v>
      </c>
      <c r="B115" s="397" t="s">
        <v>974</v>
      </c>
      <c r="C115" s="397" t="s">
        <v>577</v>
      </c>
      <c r="D115" s="397" t="s">
        <v>5624</v>
      </c>
      <c r="E115" s="397" t="s">
        <v>16134</v>
      </c>
      <c r="F115" s="397" t="s">
        <v>16133</v>
      </c>
      <c r="G115" s="398" t="s">
        <v>16132</v>
      </c>
      <c r="H115" s="328" t="s">
        <v>16131</v>
      </c>
      <c r="I115" s="397" t="s">
        <v>16130</v>
      </c>
      <c r="J115" s="172" t="s">
        <v>4993</v>
      </c>
      <c r="K115" s="328" t="s">
        <v>16129</v>
      </c>
      <c r="L115" s="328" t="s">
        <v>16128</v>
      </c>
      <c r="M115" s="172" t="s">
        <v>16127</v>
      </c>
      <c r="N115" s="581" t="s">
        <v>4953</v>
      </c>
      <c r="O115" s="581"/>
      <c r="P115" s="581" t="s">
        <v>4953</v>
      </c>
      <c r="Q115" s="110">
        <v>3239</v>
      </c>
      <c r="R115" s="110">
        <v>1469</v>
      </c>
      <c r="S115" s="110">
        <v>1057</v>
      </c>
      <c r="T115" s="475"/>
      <c r="U115" s="110"/>
      <c r="V115" s="110">
        <v>1057</v>
      </c>
      <c r="W115" s="110">
        <v>157</v>
      </c>
      <c r="X115" s="108" t="s">
        <v>5639</v>
      </c>
      <c r="Y115" s="110">
        <v>163</v>
      </c>
      <c r="Z115" s="110"/>
      <c r="AA115" s="110"/>
      <c r="AB115" s="110">
        <v>62</v>
      </c>
      <c r="AC115" s="110"/>
      <c r="AD115" s="110"/>
      <c r="AE115" s="110"/>
      <c r="AF115" s="659" t="s">
        <v>16126</v>
      </c>
      <c r="AG115" s="110"/>
      <c r="AH115" s="110">
        <v>1860</v>
      </c>
      <c r="AI115" s="196"/>
      <c r="AJ115" s="196"/>
      <c r="AK115" s="659" t="s">
        <v>6605</v>
      </c>
      <c r="AL115" s="196"/>
      <c r="AM115" s="196"/>
      <c r="AN115" s="196"/>
      <c r="AO115" s="196"/>
      <c r="AP115" s="196"/>
      <c r="AQ115" s="659">
        <v>327</v>
      </c>
      <c r="AR115" s="328" t="s">
        <v>16125</v>
      </c>
      <c r="AS115" s="328"/>
      <c r="AT115" s="328" t="s">
        <v>16124</v>
      </c>
      <c r="AU115" s="308">
        <v>9662</v>
      </c>
      <c r="AV115" s="110">
        <v>29.547400611620795</v>
      </c>
      <c r="AW115" s="308"/>
      <c r="AX115" s="308"/>
      <c r="AY115" s="308"/>
      <c r="AZ115" s="308"/>
      <c r="BA115" s="308"/>
      <c r="BB115" s="577"/>
      <c r="BC115" s="577"/>
      <c r="BD115" s="577"/>
      <c r="BE115" s="658" t="s">
        <v>5128</v>
      </c>
      <c r="BF115" s="188"/>
      <c r="BG115" s="188"/>
      <c r="BH115" s="188"/>
      <c r="BI115" s="188"/>
      <c r="BJ115" s="188"/>
      <c r="BK115" s="577"/>
      <c r="BL115" s="577"/>
      <c r="BM115" s="658"/>
      <c r="BN115" s="658" t="s">
        <v>8184</v>
      </c>
      <c r="BO115" s="294"/>
      <c r="BP115" s="294"/>
      <c r="BQ115" s="294"/>
      <c r="BR115" s="294"/>
      <c r="BS115" s="294"/>
      <c r="BT115" s="294"/>
      <c r="BU115" s="294"/>
      <c r="BV115" s="294"/>
      <c r="BW115" s="657"/>
      <c r="BX115" s="294"/>
      <c r="BY115" s="328">
        <v>4</v>
      </c>
      <c r="BZ115" s="328"/>
      <c r="CA115" s="328"/>
      <c r="CB115" s="328">
        <v>3</v>
      </c>
      <c r="CC115" s="328"/>
    </row>
    <row r="116" spans="1:81" s="60" customFormat="1" ht="16.5" customHeight="1">
      <c r="A116" s="395"/>
      <c r="B116" s="394" t="s">
        <v>11807</v>
      </c>
      <c r="C116" s="393"/>
      <c r="D116" s="393">
        <v>2</v>
      </c>
      <c r="E116" s="392"/>
      <c r="F116" s="392"/>
      <c r="G116" s="233"/>
      <c r="H116" s="232"/>
      <c r="I116" s="231"/>
      <c r="J116" s="231"/>
      <c r="K116" s="373"/>
      <c r="L116" s="373"/>
      <c r="M116" s="373"/>
      <c r="N116" s="373"/>
      <c r="O116" s="373"/>
      <c r="P116" s="373"/>
      <c r="Q116" s="163"/>
      <c r="R116" s="163"/>
      <c r="S116" s="163"/>
      <c r="T116" s="516"/>
      <c r="U116" s="163"/>
      <c r="V116" s="163"/>
      <c r="W116" s="163"/>
      <c r="X116" s="157"/>
      <c r="Y116" s="163"/>
      <c r="Z116" s="163"/>
      <c r="AA116" s="163"/>
      <c r="AB116" s="163"/>
      <c r="AC116" s="163"/>
      <c r="AD116" s="163"/>
      <c r="AE116" s="163"/>
      <c r="AF116" s="373"/>
      <c r="AG116" s="163"/>
      <c r="AH116" s="163"/>
      <c r="AI116" s="229"/>
      <c r="AJ116" s="229"/>
      <c r="AK116" s="228"/>
      <c r="AL116" s="228"/>
      <c r="AM116" s="228"/>
      <c r="AN116" s="229"/>
      <c r="AO116" s="229"/>
      <c r="AP116" s="229"/>
      <c r="AQ116" s="161"/>
      <c r="AR116" s="156"/>
      <c r="AS116" s="156"/>
      <c r="AT116" s="156"/>
      <c r="AU116" s="158"/>
      <c r="AV116" s="160"/>
      <c r="AW116" s="471"/>
      <c r="AX116" s="471"/>
      <c r="AY116" s="471"/>
      <c r="AZ116" s="471"/>
      <c r="BA116" s="471"/>
      <c r="BB116" s="164"/>
      <c r="BC116" s="164"/>
      <c r="BD116" s="164"/>
      <c r="BE116" s="164"/>
      <c r="BF116" s="470"/>
      <c r="BG116" s="470"/>
      <c r="BH116" s="470"/>
      <c r="BI116" s="470"/>
      <c r="BJ116" s="470"/>
      <c r="BK116" s="164"/>
      <c r="BL116" s="164"/>
      <c r="BM116" s="164"/>
      <c r="BN116" s="164"/>
      <c r="BO116" s="156"/>
      <c r="BP116" s="156"/>
      <c r="BQ116" s="156"/>
      <c r="BR116" s="156"/>
      <c r="BS116" s="156"/>
      <c r="BT116" s="156"/>
      <c r="BU116" s="156"/>
      <c r="BV116" s="156"/>
      <c r="BW116" s="165"/>
      <c r="BX116" s="156"/>
      <c r="BY116" s="156"/>
      <c r="BZ116" s="156"/>
      <c r="CA116" s="156"/>
      <c r="CB116" s="156"/>
      <c r="CC116" s="156"/>
    </row>
    <row r="117" spans="1:81" s="60" customFormat="1" ht="16.5" customHeight="1">
      <c r="A117" s="468"/>
      <c r="B117" s="467" t="s">
        <v>11806</v>
      </c>
      <c r="C117" s="466"/>
      <c r="D117" s="466">
        <v>14</v>
      </c>
      <c r="E117" s="465"/>
      <c r="F117" s="73"/>
      <c r="G117" s="464"/>
      <c r="H117" s="384"/>
      <c r="I117" s="384"/>
      <c r="J117" s="384"/>
      <c r="K117" s="384"/>
      <c r="L117" s="384"/>
      <c r="M117" s="384"/>
      <c r="N117" s="384"/>
      <c r="O117" s="384"/>
      <c r="P117" s="384"/>
      <c r="Q117" s="65"/>
      <c r="R117" s="65"/>
      <c r="S117" s="65"/>
      <c r="T117" s="515"/>
      <c r="U117" s="65"/>
      <c r="V117" s="65"/>
      <c r="W117" s="65"/>
      <c r="X117" s="62"/>
      <c r="Y117" s="65"/>
      <c r="Z117" s="65"/>
      <c r="AA117" s="65"/>
      <c r="AB117" s="65"/>
      <c r="AC117" s="65"/>
      <c r="AD117" s="65"/>
      <c r="AE117" s="65"/>
      <c r="AF117" s="386"/>
      <c r="AG117" s="65"/>
      <c r="AH117" s="65"/>
      <c r="AI117" s="386"/>
      <c r="AJ117" s="386"/>
      <c r="AK117" s="386"/>
      <c r="AL117" s="386"/>
      <c r="AM117" s="386"/>
      <c r="AN117" s="386"/>
      <c r="AO117" s="386"/>
      <c r="AP117" s="386"/>
      <c r="AQ117" s="386"/>
      <c r="AR117" s="384"/>
      <c r="AS117" s="384"/>
      <c r="AT117" s="384"/>
      <c r="AU117" s="63"/>
      <c r="AV117" s="66"/>
      <c r="AW117" s="463"/>
      <c r="AX117" s="463"/>
      <c r="AY117" s="463"/>
      <c r="AZ117" s="463"/>
      <c r="BA117" s="463"/>
      <c r="BB117" s="64"/>
      <c r="BC117" s="64"/>
      <c r="BD117" s="385"/>
      <c r="BE117" s="385"/>
      <c r="BF117" s="462"/>
      <c r="BG117" s="462"/>
      <c r="BH117" s="462"/>
      <c r="BI117" s="462"/>
      <c r="BJ117" s="462"/>
      <c r="BK117" s="64"/>
      <c r="BL117" s="64"/>
      <c r="BM117" s="385"/>
      <c r="BN117" s="385"/>
      <c r="BO117" s="384"/>
      <c r="BP117" s="384"/>
      <c r="BQ117" s="384"/>
      <c r="BR117" s="384"/>
      <c r="BS117" s="384"/>
      <c r="BT117" s="384"/>
      <c r="BU117" s="384"/>
      <c r="BV117" s="384"/>
      <c r="BW117" s="73"/>
      <c r="BX117" s="384"/>
      <c r="BY117" s="384"/>
      <c r="BZ117" s="384"/>
      <c r="CA117" s="384"/>
      <c r="CB117" s="384"/>
      <c r="CC117" s="384"/>
    </row>
    <row r="118" spans="1:81" s="49" customFormat="1" ht="16.5" customHeight="1">
      <c r="A118" s="190"/>
      <c r="B118" s="513" t="s">
        <v>11717</v>
      </c>
      <c r="C118" s="190"/>
      <c r="D118" s="190"/>
      <c r="E118" s="190"/>
      <c r="F118" s="87"/>
      <c r="G118" s="132"/>
      <c r="H118" s="87"/>
      <c r="I118" s="87"/>
      <c r="J118" s="87"/>
      <c r="K118" s="87"/>
      <c r="L118" s="87"/>
      <c r="M118" s="87"/>
      <c r="N118" s="87"/>
      <c r="O118" s="87"/>
      <c r="P118" s="87"/>
      <c r="Q118" s="110"/>
      <c r="R118" s="110"/>
      <c r="S118" s="110"/>
      <c r="T118" s="475"/>
      <c r="U118" s="110"/>
      <c r="V118" s="110"/>
      <c r="W118" s="110"/>
      <c r="X118" s="108"/>
      <c r="Y118" s="110"/>
      <c r="Z118" s="110"/>
      <c r="AA118" s="110"/>
      <c r="AB118" s="110"/>
      <c r="AC118" s="110"/>
      <c r="AD118" s="110"/>
      <c r="AE118" s="110"/>
      <c r="AF118" s="87"/>
      <c r="AG118" s="110"/>
      <c r="AH118" s="110"/>
      <c r="AI118" s="87"/>
      <c r="AJ118" s="87"/>
      <c r="AK118" s="87"/>
      <c r="AL118" s="87"/>
      <c r="AM118" s="87"/>
      <c r="AN118" s="87"/>
      <c r="AO118" s="87"/>
      <c r="AP118" s="87"/>
      <c r="AQ118" s="87"/>
      <c r="AR118" s="87"/>
      <c r="AS118" s="87"/>
      <c r="AT118" s="87"/>
      <c r="AU118" s="92"/>
      <c r="AV118" s="110"/>
      <c r="AW118" s="92"/>
      <c r="AX118" s="92"/>
      <c r="AY118" s="92"/>
      <c r="AZ118" s="92"/>
      <c r="BA118" s="92"/>
      <c r="BB118" s="108"/>
      <c r="BC118" s="108"/>
      <c r="BD118" s="87"/>
      <c r="BE118" s="87"/>
      <c r="BF118" s="110"/>
      <c r="BG118" s="110"/>
      <c r="BH118" s="110"/>
      <c r="BI118" s="110"/>
      <c r="BJ118" s="110"/>
      <c r="BK118" s="108"/>
      <c r="BL118" s="108"/>
      <c r="BM118" s="87"/>
      <c r="BN118" s="87"/>
      <c r="BO118" s="87"/>
      <c r="BP118" s="87"/>
      <c r="BQ118" s="87"/>
      <c r="BR118" s="87"/>
      <c r="BS118" s="87"/>
      <c r="BT118" s="87"/>
      <c r="BU118" s="87"/>
      <c r="BV118" s="87"/>
      <c r="BW118" s="267"/>
      <c r="BX118" s="87"/>
      <c r="BY118" s="87"/>
      <c r="BZ118" s="87"/>
      <c r="CA118" s="87"/>
      <c r="CB118" s="87"/>
      <c r="CC118" s="87"/>
    </row>
    <row r="119" spans="1:81" s="49" customFormat="1" ht="16.5" customHeight="1">
      <c r="A119" s="101">
        <v>78</v>
      </c>
      <c r="B119" s="101" t="s">
        <v>11717</v>
      </c>
      <c r="C119" s="101" t="s">
        <v>12179</v>
      </c>
      <c r="D119" s="101" t="s">
        <v>5426</v>
      </c>
      <c r="E119" s="101" t="s">
        <v>14185</v>
      </c>
      <c r="F119" s="101" t="s">
        <v>16123</v>
      </c>
      <c r="G119" s="102" t="s">
        <v>16122</v>
      </c>
      <c r="H119" s="101" t="s">
        <v>16121</v>
      </c>
      <c r="I119" s="101" t="s">
        <v>16120</v>
      </c>
      <c r="J119" s="101" t="s">
        <v>4921</v>
      </c>
      <c r="K119" s="113" t="s">
        <v>16119</v>
      </c>
      <c r="L119" s="113" t="s">
        <v>16118</v>
      </c>
      <c r="M119" s="87" t="s">
        <v>16117</v>
      </c>
      <c r="N119" s="100" t="s">
        <v>4917</v>
      </c>
      <c r="O119" s="100"/>
      <c r="P119" s="100" t="s">
        <v>4921</v>
      </c>
      <c r="Q119" s="110">
        <v>648716</v>
      </c>
      <c r="R119" s="110">
        <v>8427</v>
      </c>
      <c r="S119" s="110">
        <v>2954</v>
      </c>
      <c r="T119" s="475">
        <v>608</v>
      </c>
      <c r="U119" s="110"/>
      <c r="V119" s="110">
        <v>2346</v>
      </c>
      <c r="W119" s="110">
        <v>726</v>
      </c>
      <c r="X119" s="108" t="s">
        <v>4935</v>
      </c>
      <c r="Y119" s="110">
        <v>426</v>
      </c>
      <c r="Z119" s="110">
        <v>164</v>
      </c>
      <c r="AA119" s="110">
        <v>21910</v>
      </c>
      <c r="AB119" s="110">
        <v>205</v>
      </c>
      <c r="AC119" s="110">
        <v>70</v>
      </c>
      <c r="AD119" s="110">
        <v>157</v>
      </c>
      <c r="AE119" s="110">
        <v>18</v>
      </c>
      <c r="AF119" s="87" t="s">
        <v>16116</v>
      </c>
      <c r="AG119" s="110">
        <v>1347</v>
      </c>
      <c r="AH119" s="110">
        <v>1347</v>
      </c>
      <c r="AI119" s="101"/>
      <c r="AJ119" s="101"/>
      <c r="AK119" s="101" t="s">
        <v>16115</v>
      </c>
      <c r="AL119" s="101">
        <v>15</v>
      </c>
      <c r="AM119" s="101">
        <v>10</v>
      </c>
      <c r="AN119" s="101"/>
      <c r="AO119" s="101">
        <v>5</v>
      </c>
      <c r="AP119" s="101"/>
      <c r="AQ119" s="101">
        <v>143</v>
      </c>
      <c r="AR119" s="294" t="s">
        <v>5206</v>
      </c>
      <c r="AS119" s="294" t="s">
        <v>5206</v>
      </c>
      <c r="AT119" s="101" t="s">
        <v>5922</v>
      </c>
      <c r="AU119" s="92">
        <v>75329</v>
      </c>
      <c r="AV119" s="110">
        <v>526.77622377622379</v>
      </c>
      <c r="AW119" s="92">
        <v>500</v>
      </c>
      <c r="AX119" s="92">
        <v>300</v>
      </c>
      <c r="AY119" s="92">
        <v>300</v>
      </c>
      <c r="AZ119" s="92">
        <v>300</v>
      </c>
      <c r="BA119" s="92">
        <v>500</v>
      </c>
      <c r="BB119" s="108">
        <v>20</v>
      </c>
      <c r="BC119" s="108">
        <v>100</v>
      </c>
      <c r="BD119" s="108" t="s">
        <v>16114</v>
      </c>
      <c r="BE119" s="107" t="s">
        <v>16113</v>
      </c>
      <c r="BF119" s="110">
        <v>15000</v>
      </c>
      <c r="BG119" s="110">
        <v>9000</v>
      </c>
      <c r="BH119" s="110">
        <v>9000</v>
      </c>
      <c r="BI119" s="110">
        <v>12000</v>
      </c>
      <c r="BJ119" s="110">
        <v>12000</v>
      </c>
      <c r="BK119" s="108">
        <v>20</v>
      </c>
      <c r="BL119" s="108">
        <v>20</v>
      </c>
      <c r="BM119" s="436" t="s">
        <v>16112</v>
      </c>
      <c r="BN119" s="107" t="s">
        <v>16111</v>
      </c>
      <c r="BO119" s="101">
        <v>4</v>
      </c>
      <c r="BP119" s="101"/>
      <c r="BQ119" s="101">
        <v>4</v>
      </c>
      <c r="BR119" s="101">
        <v>6</v>
      </c>
      <c r="BS119" s="101">
        <v>5</v>
      </c>
      <c r="BT119" s="101">
        <v>14</v>
      </c>
      <c r="BU119" s="101">
        <v>4</v>
      </c>
      <c r="BV119" s="101">
        <v>4</v>
      </c>
      <c r="BW119" s="150"/>
      <c r="BX119" s="101"/>
      <c r="BY119" s="178"/>
      <c r="BZ119" s="101"/>
      <c r="CA119" s="101"/>
      <c r="CB119" s="101"/>
      <c r="CC119" s="101"/>
    </row>
    <row r="120" spans="1:81" s="49" customFormat="1" ht="16.5" customHeight="1">
      <c r="A120" s="101">
        <v>79</v>
      </c>
      <c r="B120" s="101" t="s">
        <v>1035</v>
      </c>
      <c r="C120" s="101" t="s">
        <v>602</v>
      </c>
      <c r="D120" s="101" t="s">
        <v>5986</v>
      </c>
      <c r="E120" s="101" t="s">
        <v>14280</v>
      </c>
      <c r="F120" s="101" t="s">
        <v>16110</v>
      </c>
      <c r="G120" s="102" t="s">
        <v>16109</v>
      </c>
      <c r="H120" s="101" t="s">
        <v>16108</v>
      </c>
      <c r="I120" s="101" t="s">
        <v>16107</v>
      </c>
      <c r="J120" s="101" t="s">
        <v>4993</v>
      </c>
      <c r="K120" s="113" t="s">
        <v>16106</v>
      </c>
      <c r="L120" s="113" t="s">
        <v>16105</v>
      </c>
      <c r="M120" s="87" t="s">
        <v>16104</v>
      </c>
      <c r="N120" s="100" t="s">
        <v>4953</v>
      </c>
      <c r="O120" s="100"/>
      <c r="P120" s="100" t="s">
        <v>4993</v>
      </c>
      <c r="Q120" s="110">
        <v>8100</v>
      </c>
      <c r="R120" s="110">
        <v>2700.3</v>
      </c>
      <c r="S120" s="110">
        <v>472</v>
      </c>
      <c r="T120" s="475"/>
      <c r="U120" s="110"/>
      <c r="V120" s="110">
        <v>472</v>
      </c>
      <c r="W120" s="110">
        <v>569</v>
      </c>
      <c r="X120" s="108" t="s">
        <v>5029</v>
      </c>
      <c r="Y120" s="110">
        <v>154.44</v>
      </c>
      <c r="Z120" s="110">
        <v>57</v>
      </c>
      <c r="AA120" s="110">
        <v>2155</v>
      </c>
      <c r="AB120" s="110">
        <v>111</v>
      </c>
      <c r="AC120" s="110">
        <v>26</v>
      </c>
      <c r="AD120" s="110">
        <v>12</v>
      </c>
      <c r="AE120" s="110">
        <v>29</v>
      </c>
      <c r="AF120" s="87" t="s">
        <v>16103</v>
      </c>
      <c r="AG120" s="110">
        <v>1393</v>
      </c>
      <c r="AH120" s="110">
        <v>1393</v>
      </c>
      <c r="AI120" s="101"/>
      <c r="AJ120" s="101"/>
      <c r="AK120" s="101"/>
      <c r="AL120" s="101">
        <v>10</v>
      </c>
      <c r="AM120" s="101">
        <v>2</v>
      </c>
      <c r="AN120" s="101">
        <v>5</v>
      </c>
      <c r="AO120" s="101">
        <v>3</v>
      </c>
      <c r="AP120" s="101"/>
      <c r="AQ120" s="101">
        <v>248</v>
      </c>
      <c r="AR120" s="101" t="s">
        <v>16102</v>
      </c>
      <c r="AS120" s="101" t="s">
        <v>16101</v>
      </c>
      <c r="AT120" s="101" t="s">
        <v>16100</v>
      </c>
      <c r="AU120" s="92">
        <v>27436</v>
      </c>
      <c r="AV120" s="110">
        <v>110.62903225806451</v>
      </c>
      <c r="AW120" s="92"/>
      <c r="AX120" s="92"/>
      <c r="AY120" s="92"/>
      <c r="AZ120" s="92"/>
      <c r="BA120" s="92"/>
      <c r="BB120" s="108"/>
      <c r="BC120" s="108"/>
      <c r="BD120" s="108"/>
      <c r="BE120" s="107"/>
      <c r="BF120" s="110">
        <v>500</v>
      </c>
      <c r="BG120" s="92" t="s">
        <v>5251</v>
      </c>
      <c r="BH120" s="110">
        <v>300</v>
      </c>
      <c r="BI120" s="110">
        <v>300</v>
      </c>
      <c r="BJ120" s="110">
        <v>300</v>
      </c>
      <c r="BK120" s="108">
        <v>20</v>
      </c>
      <c r="BL120" s="108" t="s">
        <v>5251</v>
      </c>
      <c r="BM120" s="107" t="s">
        <v>16099</v>
      </c>
      <c r="BN120" s="107" t="s">
        <v>16098</v>
      </c>
      <c r="BO120" s="101">
        <v>4</v>
      </c>
      <c r="BP120" s="101"/>
      <c r="BQ120" s="101">
        <v>4</v>
      </c>
      <c r="BR120" s="101">
        <v>5</v>
      </c>
      <c r="BS120" s="101"/>
      <c r="BT120" s="101"/>
      <c r="BU120" s="101">
        <v>9</v>
      </c>
      <c r="BV120" s="101"/>
      <c r="BW120" s="150"/>
      <c r="BX120" s="101">
        <v>25</v>
      </c>
      <c r="BY120" s="178"/>
      <c r="BZ120" s="101"/>
      <c r="CA120" s="101"/>
      <c r="CB120" s="101"/>
      <c r="CC120" s="101"/>
    </row>
    <row r="121" spans="1:81" s="60" customFormat="1" ht="16.5" customHeight="1">
      <c r="A121" s="395"/>
      <c r="B121" s="394" t="s">
        <v>11762</v>
      </c>
      <c r="C121" s="393"/>
      <c r="D121" s="393">
        <v>2</v>
      </c>
      <c r="E121" s="392"/>
      <c r="F121" s="392"/>
      <c r="G121" s="233"/>
      <c r="H121" s="232"/>
      <c r="I121" s="231"/>
      <c r="J121" s="231"/>
      <c r="K121" s="373"/>
      <c r="L121" s="373"/>
      <c r="M121" s="373"/>
      <c r="N121" s="373"/>
      <c r="O121" s="373"/>
      <c r="P121" s="373"/>
      <c r="Q121" s="163"/>
      <c r="R121" s="163"/>
      <c r="S121" s="163"/>
      <c r="T121" s="516"/>
      <c r="U121" s="163"/>
      <c r="V121" s="163"/>
      <c r="W121" s="163"/>
      <c r="X121" s="157"/>
      <c r="Y121" s="163"/>
      <c r="Z121" s="163"/>
      <c r="AA121" s="163"/>
      <c r="AB121" s="163"/>
      <c r="AC121" s="163"/>
      <c r="AD121" s="163"/>
      <c r="AE121" s="163"/>
      <c r="AF121" s="373"/>
      <c r="AG121" s="163"/>
      <c r="AH121" s="163"/>
      <c r="AI121" s="228"/>
      <c r="AJ121" s="228"/>
      <c r="AK121" s="228"/>
      <c r="AL121" s="228"/>
      <c r="AM121" s="228"/>
      <c r="AN121" s="228"/>
      <c r="AO121" s="228"/>
      <c r="AP121" s="228"/>
      <c r="AQ121" s="156"/>
      <c r="AR121" s="156"/>
      <c r="AS121" s="156"/>
      <c r="AT121" s="156"/>
      <c r="AU121" s="288"/>
      <c r="AV121" s="163"/>
      <c r="AW121" s="347"/>
      <c r="AX121" s="347"/>
      <c r="AY121" s="347"/>
      <c r="AZ121" s="347"/>
      <c r="BA121" s="347"/>
      <c r="BB121" s="164"/>
      <c r="BC121" s="164"/>
      <c r="BD121" s="164"/>
      <c r="BE121" s="164"/>
      <c r="BF121" s="346"/>
      <c r="BG121" s="346"/>
      <c r="BH121" s="346"/>
      <c r="BI121" s="346"/>
      <c r="BJ121" s="346"/>
      <c r="BK121" s="164"/>
      <c r="BL121" s="164"/>
      <c r="BM121" s="164"/>
      <c r="BN121" s="164"/>
      <c r="BO121" s="156"/>
      <c r="BP121" s="156"/>
      <c r="BQ121" s="156"/>
      <c r="BR121" s="156"/>
      <c r="BS121" s="156"/>
      <c r="BT121" s="156"/>
      <c r="BU121" s="156"/>
      <c r="BV121" s="156"/>
      <c r="BW121" s="165"/>
      <c r="BX121" s="156"/>
      <c r="BY121" s="156"/>
      <c r="BZ121" s="156"/>
      <c r="CA121" s="156"/>
      <c r="CB121" s="156"/>
      <c r="CC121" s="156"/>
    </row>
    <row r="122" spans="1:81" s="49" customFormat="1" ht="16.5" customHeight="1">
      <c r="A122" s="101">
        <v>80</v>
      </c>
      <c r="B122" s="101" t="s">
        <v>11717</v>
      </c>
      <c r="C122" s="101" t="s">
        <v>12179</v>
      </c>
      <c r="D122" s="101" t="s">
        <v>4945</v>
      </c>
      <c r="E122" s="101" t="s">
        <v>14280</v>
      </c>
      <c r="F122" s="101" t="s">
        <v>16097</v>
      </c>
      <c r="G122" s="102" t="s">
        <v>16096</v>
      </c>
      <c r="H122" s="101" t="s">
        <v>16095</v>
      </c>
      <c r="I122" s="101" t="s">
        <v>16094</v>
      </c>
      <c r="J122" s="101" t="s">
        <v>4921</v>
      </c>
      <c r="K122" s="113" t="s">
        <v>9219</v>
      </c>
      <c r="L122" s="113" t="s">
        <v>16093</v>
      </c>
      <c r="M122" s="87"/>
      <c r="N122" s="87" t="s">
        <v>4953</v>
      </c>
      <c r="O122" s="87"/>
      <c r="P122" s="87" t="s">
        <v>4953</v>
      </c>
      <c r="Q122" s="110">
        <v>524</v>
      </c>
      <c r="R122" s="110">
        <v>381</v>
      </c>
      <c r="S122" s="110">
        <v>331</v>
      </c>
      <c r="T122" s="475">
        <v>331</v>
      </c>
      <c r="U122" s="110"/>
      <c r="V122" s="110"/>
      <c r="W122" s="110">
        <v>99</v>
      </c>
      <c r="X122" s="108" t="s">
        <v>5029</v>
      </c>
      <c r="Y122" s="110"/>
      <c r="Z122" s="110">
        <v>15</v>
      </c>
      <c r="AA122" s="110"/>
      <c r="AB122" s="110">
        <v>49</v>
      </c>
      <c r="AC122" s="110"/>
      <c r="AD122" s="110"/>
      <c r="AE122" s="110">
        <v>0</v>
      </c>
      <c r="AF122" s="87"/>
      <c r="AG122" s="110">
        <v>440</v>
      </c>
      <c r="AH122" s="110">
        <v>440</v>
      </c>
      <c r="AI122" s="87"/>
      <c r="AJ122" s="87"/>
      <c r="AK122" s="87" t="s">
        <v>7844</v>
      </c>
      <c r="AL122" s="87"/>
      <c r="AM122" s="87"/>
      <c r="AN122" s="87"/>
      <c r="AO122" s="87"/>
      <c r="AP122" s="87"/>
      <c r="AQ122" s="87" t="s">
        <v>5091</v>
      </c>
      <c r="AR122" s="87"/>
      <c r="AS122" s="87"/>
      <c r="AT122" s="87"/>
      <c r="AU122" s="92" t="s">
        <v>5091</v>
      </c>
      <c r="AV122" s="110"/>
      <c r="AW122" s="92"/>
      <c r="AX122" s="92"/>
      <c r="AY122" s="92"/>
      <c r="AZ122" s="92"/>
      <c r="BA122" s="92"/>
      <c r="BB122" s="108"/>
      <c r="BC122" s="108"/>
      <c r="BD122" s="87"/>
      <c r="BE122" s="87"/>
      <c r="BF122" s="110"/>
      <c r="BG122" s="110"/>
      <c r="BH122" s="110"/>
      <c r="BI122" s="110"/>
      <c r="BJ122" s="110"/>
      <c r="BK122" s="108"/>
      <c r="BL122" s="108"/>
      <c r="BM122" s="87"/>
      <c r="BN122" s="87"/>
      <c r="BO122" s="87"/>
      <c r="BP122" s="87"/>
      <c r="BQ122" s="87"/>
      <c r="BR122" s="87"/>
      <c r="BS122" s="87"/>
      <c r="BT122" s="87"/>
      <c r="BU122" s="87"/>
      <c r="BV122" s="87"/>
      <c r="BW122" s="267"/>
      <c r="BX122" s="87"/>
      <c r="BY122" s="87"/>
      <c r="BZ122" s="87"/>
      <c r="CA122" s="87"/>
      <c r="CB122" s="87"/>
      <c r="CC122" s="87"/>
    </row>
    <row r="123" spans="1:81" s="49" customFormat="1" ht="16.5" customHeight="1">
      <c r="A123" s="101">
        <v>81</v>
      </c>
      <c r="B123" s="101" t="s">
        <v>11717</v>
      </c>
      <c r="C123" s="101" t="s">
        <v>11716</v>
      </c>
      <c r="D123" s="101" t="s">
        <v>4945</v>
      </c>
      <c r="E123" s="101" t="s">
        <v>14185</v>
      </c>
      <c r="F123" s="101" t="s">
        <v>16092</v>
      </c>
      <c r="G123" s="102" t="s">
        <v>16091</v>
      </c>
      <c r="H123" s="101" t="s">
        <v>16090</v>
      </c>
      <c r="I123" s="101" t="s">
        <v>15422</v>
      </c>
      <c r="J123" s="101" t="s">
        <v>4993</v>
      </c>
      <c r="K123" s="113" t="s">
        <v>16089</v>
      </c>
      <c r="L123" s="113" t="s">
        <v>16088</v>
      </c>
      <c r="M123" s="519" t="s">
        <v>16087</v>
      </c>
      <c r="N123" s="100" t="s">
        <v>4953</v>
      </c>
      <c r="O123" s="100"/>
      <c r="P123" s="100" t="s">
        <v>4953</v>
      </c>
      <c r="Q123" s="110">
        <v>430</v>
      </c>
      <c r="R123" s="110">
        <v>531</v>
      </c>
      <c r="S123" s="97">
        <v>247</v>
      </c>
      <c r="T123" s="475">
        <v>30</v>
      </c>
      <c r="U123" s="110" t="s">
        <v>5052</v>
      </c>
      <c r="V123" s="110">
        <v>217</v>
      </c>
      <c r="W123" s="110">
        <v>30</v>
      </c>
      <c r="X123" s="108" t="s">
        <v>5029</v>
      </c>
      <c r="Y123" s="110">
        <v>30</v>
      </c>
      <c r="Z123" s="110">
        <v>20</v>
      </c>
      <c r="AA123" s="110">
        <v>1000</v>
      </c>
      <c r="AB123" s="110">
        <v>10</v>
      </c>
      <c r="AC123" s="110"/>
      <c r="AD123" s="110"/>
      <c r="AE123" s="110">
        <v>8</v>
      </c>
      <c r="AF123" s="87" t="s">
        <v>16086</v>
      </c>
      <c r="AG123" s="110">
        <v>262</v>
      </c>
      <c r="AH123" s="110">
        <v>1009</v>
      </c>
      <c r="AI123" s="101"/>
      <c r="AJ123" s="101"/>
      <c r="AK123" s="101" t="s">
        <v>5183</v>
      </c>
      <c r="AL123" s="101">
        <v>1</v>
      </c>
      <c r="AM123" s="101">
        <v>1</v>
      </c>
      <c r="AN123" s="101"/>
      <c r="AO123" s="101"/>
      <c r="AP123" s="101"/>
      <c r="AQ123" s="101">
        <v>117</v>
      </c>
      <c r="AR123" s="101" t="s">
        <v>15897</v>
      </c>
      <c r="AS123" s="101" t="s">
        <v>15897</v>
      </c>
      <c r="AT123" s="101" t="s">
        <v>16085</v>
      </c>
      <c r="AU123" s="92">
        <v>338</v>
      </c>
      <c r="AV123" s="110">
        <v>2.8888888888888888</v>
      </c>
      <c r="AW123" s="92"/>
      <c r="AX123" s="92"/>
      <c r="AY123" s="92"/>
      <c r="AZ123" s="92"/>
      <c r="BA123" s="92"/>
      <c r="BB123" s="108"/>
      <c r="BC123" s="108"/>
      <c r="BD123" s="108"/>
      <c r="BE123" s="107"/>
      <c r="BF123" s="110">
        <v>4000</v>
      </c>
      <c r="BG123" s="92" t="s">
        <v>4936</v>
      </c>
      <c r="BH123" s="110">
        <v>3000</v>
      </c>
      <c r="BI123" s="110">
        <v>3000</v>
      </c>
      <c r="BJ123" s="110">
        <v>4000</v>
      </c>
      <c r="BK123" s="108">
        <v>50</v>
      </c>
      <c r="BL123" s="108">
        <v>25</v>
      </c>
      <c r="BM123" s="107" t="s">
        <v>16084</v>
      </c>
      <c r="BN123" s="107" t="s">
        <v>16083</v>
      </c>
      <c r="BO123" s="101"/>
      <c r="BP123" s="101"/>
      <c r="BQ123" s="101"/>
      <c r="BR123" s="101"/>
      <c r="BS123" s="101"/>
      <c r="BT123" s="101"/>
      <c r="BU123" s="101"/>
      <c r="BV123" s="101"/>
      <c r="BW123" s="150"/>
      <c r="BX123" s="101"/>
      <c r="BY123" s="178"/>
      <c r="BZ123" s="101">
        <v>1</v>
      </c>
      <c r="CA123" s="101"/>
      <c r="CB123" s="101"/>
      <c r="CC123" s="101"/>
    </row>
    <row r="124" spans="1:81" s="49" customFormat="1" ht="16.5" customHeight="1">
      <c r="A124" s="101">
        <v>82</v>
      </c>
      <c r="B124" s="101" t="s">
        <v>11717</v>
      </c>
      <c r="C124" s="101" t="s">
        <v>11716</v>
      </c>
      <c r="D124" s="101" t="s">
        <v>4945</v>
      </c>
      <c r="E124" s="101" t="s">
        <v>14185</v>
      </c>
      <c r="F124" s="101" t="s">
        <v>16082</v>
      </c>
      <c r="G124" s="102" t="s">
        <v>16081</v>
      </c>
      <c r="H124" s="101" t="s">
        <v>16080</v>
      </c>
      <c r="I124" s="101" t="s">
        <v>16079</v>
      </c>
      <c r="J124" s="101" t="s">
        <v>4993</v>
      </c>
      <c r="K124" s="113" t="s">
        <v>16078</v>
      </c>
      <c r="L124" s="113" t="s">
        <v>16077</v>
      </c>
      <c r="M124" s="87"/>
      <c r="N124" s="100" t="s">
        <v>4917</v>
      </c>
      <c r="O124" s="100"/>
      <c r="P124" s="100" t="s">
        <v>4953</v>
      </c>
      <c r="Q124" s="110">
        <v>10321</v>
      </c>
      <c r="R124" s="110">
        <v>1744</v>
      </c>
      <c r="S124" s="110">
        <v>1604</v>
      </c>
      <c r="T124" s="475">
        <v>1604</v>
      </c>
      <c r="U124" s="110"/>
      <c r="V124" s="110"/>
      <c r="W124" s="110">
        <v>33</v>
      </c>
      <c r="X124" s="108" t="s">
        <v>4935</v>
      </c>
      <c r="Y124" s="110"/>
      <c r="Z124" s="110"/>
      <c r="AA124" s="110"/>
      <c r="AB124" s="110"/>
      <c r="AC124" s="110"/>
      <c r="AD124" s="110"/>
      <c r="AE124" s="110">
        <v>14</v>
      </c>
      <c r="AF124" s="87"/>
      <c r="AG124" s="110"/>
      <c r="AH124" s="110">
        <v>110</v>
      </c>
      <c r="AI124" s="101"/>
      <c r="AJ124" s="101" t="s">
        <v>16076</v>
      </c>
      <c r="AK124" s="101" t="s">
        <v>7844</v>
      </c>
      <c r="AL124" s="101"/>
      <c r="AM124" s="101"/>
      <c r="AN124" s="101"/>
      <c r="AO124" s="101"/>
      <c r="AP124" s="101"/>
      <c r="AQ124" s="101" t="s">
        <v>5091</v>
      </c>
      <c r="AR124" s="101" t="s">
        <v>4932</v>
      </c>
      <c r="AS124" s="101" t="s">
        <v>4932</v>
      </c>
      <c r="AT124" s="101" t="s">
        <v>5193</v>
      </c>
      <c r="AU124" s="92" t="s">
        <v>5091</v>
      </c>
      <c r="AV124" s="110"/>
      <c r="AW124" s="92"/>
      <c r="AX124" s="92"/>
      <c r="AY124" s="92"/>
      <c r="AZ124" s="92"/>
      <c r="BA124" s="92"/>
      <c r="BB124" s="108"/>
      <c r="BC124" s="108"/>
      <c r="BD124" s="108"/>
      <c r="BE124" s="107" t="s">
        <v>5128</v>
      </c>
      <c r="BF124" s="110"/>
      <c r="BG124" s="110"/>
      <c r="BH124" s="110"/>
      <c r="BI124" s="110"/>
      <c r="BJ124" s="110"/>
      <c r="BK124" s="108"/>
      <c r="BL124" s="108"/>
      <c r="BM124" s="107"/>
      <c r="BN124" s="107"/>
      <c r="BO124" s="101"/>
      <c r="BP124" s="101"/>
      <c r="BQ124" s="101"/>
      <c r="BR124" s="101"/>
      <c r="BS124" s="101"/>
      <c r="BT124" s="101"/>
      <c r="BU124" s="101"/>
      <c r="BV124" s="101"/>
      <c r="BW124" s="150"/>
      <c r="BX124" s="101"/>
      <c r="BY124" s="101"/>
      <c r="BZ124" s="101"/>
      <c r="CA124" s="101"/>
      <c r="CB124" s="101"/>
      <c r="CC124" s="101"/>
    </row>
    <row r="125" spans="1:81" s="60" customFormat="1" ht="16.5" customHeight="1">
      <c r="A125" s="395"/>
      <c r="B125" s="394" t="s">
        <v>11718</v>
      </c>
      <c r="C125" s="393"/>
      <c r="D125" s="393">
        <v>3</v>
      </c>
      <c r="E125" s="392"/>
      <c r="F125" s="392"/>
      <c r="G125" s="233"/>
      <c r="H125" s="232"/>
      <c r="I125" s="231"/>
      <c r="J125" s="231"/>
      <c r="K125" s="373"/>
      <c r="L125" s="373"/>
      <c r="M125" s="373"/>
      <c r="N125" s="373"/>
      <c r="O125" s="373"/>
      <c r="P125" s="373"/>
      <c r="Q125" s="163"/>
      <c r="R125" s="163"/>
      <c r="S125" s="163"/>
      <c r="T125" s="516"/>
      <c r="U125" s="163"/>
      <c r="V125" s="163"/>
      <c r="W125" s="163"/>
      <c r="X125" s="157"/>
      <c r="Y125" s="163"/>
      <c r="Z125" s="163"/>
      <c r="AA125" s="163"/>
      <c r="AB125" s="163"/>
      <c r="AC125" s="163"/>
      <c r="AD125" s="163"/>
      <c r="AE125" s="163"/>
      <c r="AF125" s="373"/>
      <c r="AG125" s="163"/>
      <c r="AH125" s="163"/>
      <c r="AI125" s="228"/>
      <c r="AJ125" s="228"/>
      <c r="AK125" s="228"/>
      <c r="AL125" s="228"/>
      <c r="AM125" s="228"/>
      <c r="AN125" s="228"/>
      <c r="AO125" s="228"/>
      <c r="AP125" s="228"/>
      <c r="AQ125" s="156"/>
      <c r="AR125" s="156"/>
      <c r="AS125" s="156"/>
      <c r="AT125" s="156"/>
      <c r="AU125" s="288"/>
      <c r="AV125" s="163"/>
      <c r="AW125" s="347"/>
      <c r="AX125" s="347"/>
      <c r="AY125" s="347"/>
      <c r="AZ125" s="347"/>
      <c r="BA125" s="347"/>
      <c r="BB125" s="164"/>
      <c r="BC125" s="164"/>
      <c r="BD125" s="164"/>
      <c r="BE125" s="164"/>
      <c r="BF125" s="346"/>
      <c r="BG125" s="346"/>
      <c r="BH125" s="346"/>
      <c r="BI125" s="346"/>
      <c r="BJ125" s="346"/>
      <c r="BK125" s="164"/>
      <c r="BL125" s="164"/>
      <c r="BM125" s="164"/>
      <c r="BN125" s="164"/>
      <c r="BO125" s="156"/>
      <c r="BP125" s="156"/>
      <c r="BQ125" s="156"/>
      <c r="BR125" s="156"/>
      <c r="BS125" s="156"/>
      <c r="BT125" s="156"/>
      <c r="BU125" s="156"/>
      <c r="BV125" s="156"/>
      <c r="BW125" s="165"/>
      <c r="BX125" s="156"/>
      <c r="BY125" s="156"/>
      <c r="BZ125" s="156"/>
      <c r="CA125" s="156"/>
      <c r="CB125" s="156"/>
      <c r="CC125" s="156"/>
    </row>
    <row r="126" spans="1:81" s="60" customFormat="1" ht="16.5" customHeight="1">
      <c r="A126" s="468"/>
      <c r="B126" s="467" t="s">
        <v>11654</v>
      </c>
      <c r="C126" s="466"/>
      <c r="D126" s="466">
        <v>5</v>
      </c>
      <c r="E126" s="465"/>
      <c r="F126" s="73"/>
      <c r="G126" s="464"/>
      <c r="H126" s="384"/>
      <c r="I126" s="384"/>
      <c r="J126" s="384"/>
      <c r="K126" s="384"/>
      <c r="L126" s="384"/>
      <c r="M126" s="384"/>
      <c r="N126" s="384"/>
      <c r="O126" s="384"/>
      <c r="P126" s="384"/>
      <c r="Q126" s="65"/>
      <c r="R126" s="65"/>
      <c r="S126" s="65"/>
      <c r="T126" s="515"/>
      <c r="U126" s="65"/>
      <c r="V126" s="65"/>
      <c r="W126" s="65"/>
      <c r="X126" s="62"/>
      <c r="Y126" s="65"/>
      <c r="Z126" s="65"/>
      <c r="AA126" s="65"/>
      <c r="AB126" s="65"/>
      <c r="AC126" s="65"/>
      <c r="AD126" s="65"/>
      <c r="AE126" s="65"/>
      <c r="AF126" s="384"/>
      <c r="AG126" s="65"/>
      <c r="AH126" s="65"/>
      <c r="AI126" s="384"/>
      <c r="AJ126" s="384"/>
      <c r="AK126" s="384"/>
      <c r="AL126" s="384"/>
      <c r="AM126" s="384"/>
      <c r="AN126" s="384"/>
      <c r="AO126" s="384"/>
      <c r="AP126" s="384"/>
      <c r="AQ126" s="384"/>
      <c r="AR126" s="384"/>
      <c r="AS126" s="384"/>
      <c r="AT126" s="384"/>
      <c r="AU126" s="315"/>
      <c r="AV126" s="65"/>
      <c r="AW126" s="349"/>
      <c r="AX126" s="349"/>
      <c r="AY126" s="349"/>
      <c r="AZ126" s="349"/>
      <c r="BA126" s="349"/>
      <c r="BB126" s="64"/>
      <c r="BC126" s="64"/>
      <c r="BD126" s="385"/>
      <c r="BE126" s="385"/>
      <c r="BF126" s="604"/>
      <c r="BG126" s="604"/>
      <c r="BH126" s="604"/>
      <c r="BI126" s="604"/>
      <c r="BJ126" s="604"/>
      <c r="BK126" s="64"/>
      <c r="BL126" s="64"/>
      <c r="BM126" s="385"/>
      <c r="BN126" s="385"/>
      <c r="BO126" s="384"/>
      <c r="BP126" s="384"/>
      <c r="BQ126" s="384"/>
      <c r="BR126" s="384"/>
      <c r="BS126" s="384"/>
      <c r="BT126" s="384"/>
      <c r="BU126" s="384"/>
      <c r="BV126" s="384"/>
      <c r="BW126" s="73"/>
      <c r="BX126" s="384"/>
      <c r="BY126" s="384"/>
      <c r="BZ126" s="384"/>
      <c r="CA126" s="384"/>
      <c r="CB126" s="384"/>
      <c r="CC126" s="384"/>
    </row>
    <row r="127" spans="1:81" s="49" customFormat="1" ht="16.5" customHeight="1">
      <c r="A127" s="338"/>
      <c r="B127" s="338" t="s">
        <v>11579</v>
      </c>
      <c r="C127" s="338"/>
      <c r="D127" s="338"/>
      <c r="E127" s="338"/>
      <c r="F127" s="179"/>
      <c r="G127" s="102"/>
      <c r="H127" s="101"/>
      <c r="I127" s="101"/>
      <c r="J127" s="101"/>
      <c r="K127" s="113"/>
      <c r="L127" s="113"/>
      <c r="M127" s="364"/>
      <c r="N127" s="101"/>
      <c r="O127" s="100"/>
      <c r="P127" s="100"/>
      <c r="Q127" s="110"/>
      <c r="R127" s="110"/>
      <c r="S127" s="110"/>
      <c r="T127" s="475"/>
      <c r="U127" s="110"/>
      <c r="V127" s="110"/>
      <c r="W127" s="110"/>
      <c r="X127" s="108"/>
      <c r="Y127" s="110"/>
      <c r="Z127" s="110"/>
      <c r="AA127" s="110"/>
      <c r="AB127" s="110"/>
      <c r="AC127" s="110"/>
      <c r="AD127" s="110"/>
      <c r="AE127" s="110"/>
      <c r="AF127" s="107"/>
      <c r="AG127" s="110"/>
      <c r="AH127" s="110"/>
      <c r="AI127" s="108"/>
      <c r="AJ127" s="108"/>
      <c r="AK127" s="101"/>
      <c r="AL127" s="101"/>
      <c r="AM127" s="101"/>
      <c r="AN127" s="101"/>
      <c r="AO127" s="101"/>
      <c r="AP127" s="101"/>
      <c r="AQ127" s="101"/>
      <c r="AR127" s="101"/>
      <c r="AS127" s="101"/>
      <c r="AT127" s="101"/>
      <c r="AU127" s="92"/>
      <c r="AV127" s="110"/>
      <c r="AW127" s="92"/>
      <c r="AX127" s="92"/>
      <c r="AY127" s="92"/>
      <c r="AZ127" s="92"/>
      <c r="BA127" s="92"/>
      <c r="BB127" s="108"/>
      <c r="BC127" s="108"/>
      <c r="BD127" s="108"/>
      <c r="BE127" s="107"/>
      <c r="BF127" s="112"/>
      <c r="BG127" s="112"/>
      <c r="BH127" s="112"/>
      <c r="BI127" s="112"/>
      <c r="BJ127" s="112"/>
      <c r="BK127" s="108"/>
      <c r="BL127" s="108"/>
      <c r="BM127" s="108"/>
      <c r="BN127" s="108"/>
      <c r="BO127" s="101"/>
      <c r="BP127" s="101"/>
      <c r="BQ127" s="101"/>
      <c r="BR127" s="101"/>
      <c r="BS127" s="101"/>
      <c r="BT127" s="101"/>
      <c r="BU127" s="101"/>
      <c r="BV127" s="101"/>
      <c r="BW127" s="150"/>
      <c r="BX127" s="101"/>
      <c r="BY127" s="101"/>
      <c r="BZ127" s="101"/>
      <c r="CA127" s="101"/>
      <c r="CB127" s="101"/>
      <c r="CC127" s="101"/>
    </row>
    <row r="128" spans="1:81" s="49" customFormat="1" ht="16.5" customHeight="1">
      <c r="A128" s="101">
        <v>83</v>
      </c>
      <c r="B128" s="215" t="s">
        <v>11579</v>
      </c>
      <c r="C128" s="215" t="s">
        <v>11653</v>
      </c>
      <c r="D128" s="215" t="s">
        <v>5426</v>
      </c>
      <c r="E128" s="215" t="s">
        <v>14185</v>
      </c>
      <c r="F128" s="178" t="s">
        <v>16075</v>
      </c>
      <c r="G128" s="224" t="s">
        <v>16074</v>
      </c>
      <c r="H128" s="178" t="s">
        <v>16073</v>
      </c>
      <c r="I128" s="178" t="s">
        <v>16072</v>
      </c>
      <c r="J128" s="178" t="s">
        <v>4921</v>
      </c>
      <c r="K128" s="220" t="s">
        <v>16071</v>
      </c>
      <c r="L128" s="220" t="s">
        <v>16070</v>
      </c>
      <c r="M128" s="178" t="s">
        <v>16069</v>
      </c>
      <c r="N128" s="178" t="s">
        <v>4917</v>
      </c>
      <c r="O128" s="219"/>
      <c r="P128" s="219" t="s">
        <v>4917</v>
      </c>
      <c r="Q128" s="97">
        <v>6182</v>
      </c>
      <c r="R128" s="97">
        <v>12829.95</v>
      </c>
      <c r="S128" s="97">
        <v>2318</v>
      </c>
      <c r="T128" s="517">
        <v>2318</v>
      </c>
      <c r="U128" s="97"/>
      <c r="V128" s="97"/>
      <c r="W128" s="97">
        <v>1016</v>
      </c>
      <c r="X128" s="99" t="s">
        <v>4935</v>
      </c>
      <c r="Y128" s="97">
        <v>530.96</v>
      </c>
      <c r="Z128" s="97">
        <v>149</v>
      </c>
      <c r="AA128" s="97">
        <v>393</v>
      </c>
      <c r="AB128" s="97">
        <v>344</v>
      </c>
      <c r="AC128" s="97"/>
      <c r="AD128" s="97"/>
      <c r="AE128" s="97">
        <v>103</v>
      </c>
      <c r="AF128" s="223" t="s">
        <v>16068</v>
      </c>
      <c r="AG128" s="97">
        <v>113</v>
      </c>
      <c r="AH128" s="97">
        <v>113</v>
      </c>
      <c r="AI128" s="99"/>
      <c r="AJ128" s="99"/>
      <c r="AK128" s="178"/>
      <c r="AL128" s="178"/>
      <c r="AM128" s="178"/>
      <c r="AN128" s="178"/>
      <c r="AO128" s="178"/>
      <c r="AP128" s="178"/>
      <c r="AQ128" s="178"/>
      <c r="AR128" s="294" t="s">
        <v>5206</v>
      </c>
      <c r="AS128" s="294" t="s">
        <v>5206</v>
      </c>
      <c r="AT128" s="178" t="s">
        <v>16067</v>
      </c>
      <c r="AU128" s="316"/>
      <c r="AV128" s="97"/>
      <c r="AW128" s="316">
        <v>1000</v>
      </c>
      <c r="AX128" s="316">
        <v>0</v>
      </c>
      <c r="AY128" s="316">
        <v>0</v>
      </c>
      <c r="AZ128" s="316">
        <v>0</v>
      </c>
      <c r="BA128" s="316">
        <v>1000</v>
      </c>
      <c r="BB128" s="99">
        <v>70</v>
      </c>
      <c r="BC128" s="99">
        <v>50</v>
      </c>
      <c r="BD128" s="99" t="s">
        <v>16066</v>
      </c>
      <c r="BE128" s="223" t="s">
        <v>16065</v>
      </c>
      <c r="BF128" s="97">
        <v>1000</v>
      </c>
      <c r="BG128" s="97"/>
      <c r="BH128" s="97">
        <v>0</v>
      </c>
      <c r="BI128" s="97">
        <v>0</v>
      </c>
      <c r="BJ128" s="97">
        <v>1000</v>
      </c>
      <c r="BK128" s="99">
        <v>70</v>
      </c>
      <c r="BL128" s="99">
        <v>50</v>
      </c>
      <c r="BM128" s="99" t="s">
        <v>16066</v>
      </c>
      <c r="BN128" s="223" t="s">
        <v>16065</v>
      </c>
      <c r="BO128" s="178">
        <v>12</v>
      </c>
      <c r="BP128" s="178">
        <v>1</v>
      </c>
      <c r="BQ128" s="178">
        <v>11</v>
      </c>
      <c r="BR128" s="178"/>
      <c r="BS128" s="178"/>
      <c r="BT128" s="178">
        <v>11</v>
      </c>
      <c r="BU128" s="178"/>
      <c r="BV128" s="178"/>
      <c r="BW128" s="239"/>
      <c r="BX128" s="178"/>
      <c r="BY128" s="178"/>
      <c r="BZ128" s="178"/>
      <c r="CA128" s="178"/>
      <c r="CB128" s="178"/>
      <c r="CC128" s="178"/>
    </row>
    <row r="129" spans="1:81" s="60" customFormat="1" ht="16.5" customHeight="1">
      <c r="A129" s="168"/>
      <c r="B129" s="167" t="s">
        <v>11580</v>
      </c>
      <c r="C129" s="166"/>
      <c r="D129" s="166">
        <v>1</v>
      </c>
      <c r="E129" s="165"/>
      <c r="F129" s="228"/>
      <c r="G129" s="233"/>
      <c r="H129" s="228"/>
      <c r="I129" s="228"/>
      <c r="J129" s="228"/>
      <c r="K129" s="232"/>
      <c r="L129" s="232"/>
      <c r="M129" s="343"/>
      <c r="N129" s="231"/>
      <c r="O129" s="231"/>
      <c r="P129" s="231"/>
      <c r="Q129" s="163"/>
      <c r="R129" s="163"/>
      <c r="S129" s="163"/>
      <c r="T129" s="516"/>
      <c r="U129" s="163"/>
      <c r="V129" s="163"/>
      <c r="W129" s="163"/>
      <c r="X129" s="157"/>
      <c r="Y129" s="163"/>
      <c r="Z129" s="163"/>
      <c r="AA129" s="163"/>
      <c r="AB129" s="163"/>
      <c r="AC129" s="163"/>
      <c r="AD129" s="163"/>
      <c r="AE129" s="163"/>
      <c r="AF129" s="230"/>
      <c r="AG129" s="163"/>
      <c r="AH129" s="163"/>
      <c r="AI129" s="157"/>
      <c r="AJ129" s="157"/>
      <c r="AK129" s="228"/>
      <c r="AL129" s="228"/>
      <c r="AM129" s="228"/>
      <c r="AN129" s="228"/>
      <c r="AO129" s="228"/>
      <c r="AP129" s="228"/>
      <c r="AQ129" s="228"/>
      <c r="AR129" s="228"/>
      <c r="AS129" s="228"/>
      <c r="AT129" s="228"/>
      <c r="AU129" s="288"/>
      <c r="AV129" s="163"/>
      <c r="AW129" s="347"/>
      <c r="AX129" s="347"/>
      <c r="AY129" s="347"/>
      <c r="AZ129" s="347"/>
      <c r="BA129" s="347"/>
      <c r="BB129" s="159"/>
      <c r="BC129" s="159"/>
      <c r="BD129" s="159"/>
      <c r="BE129" s="159"/>
      <c r="BF129" s="470"/>
      <c r="BG129" s="470"/>
      <c r="BH129" s="470"/>
      <c r="BI129" s="470"/>
      <c r="BJ129" s="470"/>
      <c r="BK129" s="159"/>
      <c r="BL129" s="159"/>
      <c r="BM129" s="159"/>
      <c r="BN129" s="159"/>
      <c r="BO129" s="228"/>
      <c r="BP129" s="228"/>
      <c r="BQ129" s="228"/>
      <c r="BR129" s="228"/>
      <c r="BS129" s="228"/>
      <c r="BT129" s="228"/>
      <c r="BU129" s="228"/>
      <c r="BV129" s="228"/>
      <c r="BW129" s="392"/>
      <c r="BX129" s="228"/>
      <c r="BY129" s="228"/>
      <c r="BZ129" s="228"/>
      <c r="CA129" s="228"/>
      <c r="CB129" s="228"/>
      <c r="CC129" s="228"/>
    </row>
    <row r="130" spans="1:81" s="60" customFormat="1" ht="16.5" customHeight="1">
      <c r="A130" s="76"/>
      <c r="B130" s="75" t="s">
        <v>11557</v>
      </c>
      <c r="C130" s="74"/>
      <c r="D130" s="74">
        <v>1</v>
      </c>
      <c r="E130" s="73"/>
      <c r="F130" s="61"/>
      <c r="G130" s="184"/>
      <c r="H130" s="61"/>
      <c r="I130" s="61"/>
      <c r="J130" s="61"/>
      <c r="K130" s="71"/>
      <c r="L130" s="71"/>
      <c r="M130" s="365"/>
      <c r="N130" s="70"/>
      <c r="O130" s="70"/>
      <c r="P130" s="70"/>
      <c r="Q130" s="65"/>
      <c r="R130" s="65"/>
      <c r="S130" s="65"/>
      <c r="T130" s="515"/>
      <c r="U130" s="65"/>
      <c r="V130" s="65"/>
      <c r="W130" s="65"/>
      <c r="X130" s="62"/>
      <c r="Y130" s="65"/>
      <c r="Z130" s="65"/>
      <c r="AA130" s="65"/>
      <c r="AB130" s="65"/>
      <c r="AC130" s="65"/>
      <c r="AD130" s="65"/>
      <c r="AE130" s="65"/>
      <c r="AF130" s="69"/>
      <c r="AG130" s="65"/>
      <c r="AH130" s="65"/>
      <c r="AI130" s="62"/>
      <c r="AJ130" s="62"/>
      <c r="AK130" s="61"/>
      <c r="AL130" s="61"/>
      <c r="AM130" s="61"/>
      <c r="AN130" s="61"/>
      <c r="AO130" s="61"/>
      <c r="AP130" s="61"/>
      <c r="AQ130" s="61"/>
      <c r="AR130" s="61"/>
      <c r="AS130" s="61"/>
      <c r="AT130" s="61"/>
      <c r="AU130" s="315"/>
      <c r="AV130" s="65"/>
      <c r="AW130" s="349"/>
      <c r="AX130" s="349"/>
      <c r="AY130" s="349"/>
      <c r="AZ130" s="349"/>
      <c r="BA130" s="349"/>
      <c r="BB130" s="64"/>
      <c r="BC130" s="64"/>
      <c r="BD130" s="64"/>
      <c r="BE130" s="64"/>
      <c r="BF130" s="462"/>
      <c r="BG130" s="462"/>
      <c r="BH130" s="462"/>
      <c r="BI130" s="462"/>
      <c r="BJ130" s="462"/>
      <c r="BK130" s="64"/>
      <c r="BL130" s="64"/>
      <c r="BM130" s="64"/>
      <c r="BN130" s="64"/>
      <c r="BO130" s="61"/>
      <c r="BP130" s="61"/>
      <c r="BQ130" s="61"/>
      <c r="BR130" s="61"/>
      <c r="BS130" s="61"/>
      <c r="BT130" s="61"/>
      <c r="BU130" s="61"/>
      <c r="BV130" s="61"/>
      <c r="BW130" s="72"/>
      <c r="BX130" s="61"/>
      <c r="BY130" s="61"/>
      <c r="BZ130" s="61"/>
      <c r="CA130" s="61"/>
      <c r="CB130" s="61"/>
      <c r="CC130" s="61"/>
    </row>
    <row r="131" spans="1:81" s="49" customFormat="1" ht="16.5" customHeight="1">
      <c r="A131" s="190"/>
      <c r="B131" s="513" t="s">
        <v>10103</v>
      </c>
      <c r="C131" s="190"/>
      <c r="D131" s="190"/>
      <c r="E131" s="190"/>
      <c r="F131" s="87"/>
      <c r="G131" s="132"/>
      <c r="H131" s="87"/>
      <c r="I131" s="87"/>
      <c r="J131" s="87"/>
      <c r="K131" s="87"/>
      <c r="L131" s="87"/>
      <c r="M131" s="87"/>
      <c r="N131" s="87"/>
      <c r="O131" s="87"/>
      <c r="P131" s="87"/>
      <c r="Q131" s="110"/>
      <c r="R131" s="110"/>
      <c r="S131" s="110"/>
      <c r="T131" s="475"/>
      <c r="U131" s="110"/>
      <c r="V131" s="110"/>
      <c r="W131" s="110"/>
      <c r="X131" s="108"/>
      <c r="Y131" s="110"/>
      <c r="Z131" s="110"/>
      <c r="AA131" s="110"/>
      <c r="AB131" s="110"/>
      <c r="AC131" s="110"/>
      <c r="AD131" s="110"/>
      <c r="AE131" s="110"/>
      <c r="AF131" s="87"/>
      <c r="AG131" s="110"/>
      <c r="AH131" s="110"/>
      <c r="AI131" s="87"/>
      <c r="AJ131" s="87"/>
      <c r="AK131" s="87"/>
      <c r="AL131" s="87"/>
      <c r="AM131" s="87"/>
      <c r="AN131" s="87"/>
      <c r="AO131" s="87"/>
      <c r="AP131" s="87"/>
      <c r="AQ131" s="87"/>
      <c r="AR131" s="87"/>
      <c r="AS131" s="87"/>
      <c r="AT131" s="87"/>
      <c r="AU131" s="92"/>
      <c r="AV131" s="110"/>
      <c r="AW131" s="92"/>
      <c r="AX131" s="92"/>
      <c r="AY131" s="92"/>
      <c r="AZ131" s="92"/>
      <c r="BA131" s="92"/>
      <c r="BB131" s="108"/>
      <c r="BC131" s="108"/>
      <c r="BD131" s="87"/>
      <c r="BE131" s="87"/>
      <c r="BF131" s="110"/>
      <c r="BG131" s="110"/>
      <c r="BH131" s="110"/>
      <c r="BI131" s="110"/>
      <c r="BJ131" s="110"/>
      <c r="BK131" s="108"/>
      <c r="BL131" s="108"/>
      <c r="BM131" s="87"/>
      <c r="BN131" s="87"/>
      <c r="BO131" s="87"/>
      <c r="BP131" s="87"/>
      <c r="BQ131" s="87"/>
      <c r="BR131" s="87"/>
      <c r="BS131" s="87"/>
      <c r="BT131" s="87"/>
      <c r="BU131" s="87"/>
      <c r="BV131" s="87"/>
      <c r="BW131" s="267"/>
      <c r="BX131" s="87"/>
      <c r="BY131" s="87"/>
      <c r="BZ131" s="87"/>
      <c r="CA131" s="87"/>
      <c r="CB131" s="87"/>
      <c r="CC131" s="87"/>
    </row>
    <row r="132" spans="1:81" s="49" customFormat="1" ht="16.5" customHeight="1">
      <c r="A132" s="101">
        <v>84</v>
      </c>
      <c r="B132" s="95" t="s">
        <v>55</v>
      </c>
      <c r="C132" s="95" t="s">
        <v>1505</v>
      </c>
      <c r="D132" s="95" t="s">
        <v>5986</v>
      </c>
      <c r="E132" s="101" t="s">
        <v>14280</v>
      </c>
      <c r="F132" s="95" t="s">
        <v>16064</v>
      </c>
      <c r="G132" s="142" t="s">
        <v>16063</v>
      </c>
      <c r="H132" s="95" t="s">
        <v>16062</v>
      </c>
      <c r="I132" s="95" t="s">
        <v>16061</v>
      </c>
      <c r="J132" s="95" t="s">
        <v>4993</v>
      </c>
      <c r="K132" s="95" t="s">
        <v>15157</v>
      </c>
      <c r="L132" s="87" t="s">
        <v>16060</v>
      </c>
      <c r="M132" s="87" t="s">
        <v>16059</v>
      </c>
      <c r="N132" s="95" t="s">
        <v>4953</v>
      </c>
      <c r="O132" s="95"/>
      <c r="P132" s="95" t="s">
        <v>4917</v>
      </c>
      <c r="Q132" s="242">
        <v>10000</v>
      </c>
      <c r="R132" s="135">
        <v>8277</v>
      </c>
      <c r="S132" s="135">
        <v>2115</v>
      </c>
      <c r="T132" s="652">
        <v>441</v>
      </c>
      <c r="U132" s="110" t="s">
        <v>5072</v>
      </c>
      <c r="V132" s="110">
        <v>1674</v>
      </c>
      <c r="W132" s="110">
        <v>716</v>
      </c>
      <c r="X132" s="108" t="s">
        <v>5029</v>
      </c>
      <c r="Y132" s="110">
        <v>620</v>
      </c>
      <c r="Z132" s="110">
        <v>80</v>
      </c>
      <c r="AA132" s="110">
        <v>13961</v>
      </c>
      <c r="AB132" s="110">
        <v>328</v>
      </c>
      <c r="AC132" s="110">
        <v>73</v>
      </c>
      <c r="AD132" s="110">
        <v>141</v>
      </c>
      <c r="AE132" s="110">
        <v>5</v>
      </c>
      <c r="AF132" s="101" t="s">
        <v>15345</v>
      </c>
      <c r="AG132" s="110">
        <v>685</v>
      </c>
      <c r="AH132" s="110">
        <v>685</v>
      </c>
      <c r="AI132" s="101"/>
      <c r="AJ132" s="101"/>
      <c r="AK132" s="101" t="s">
        <v>5741</v>
      </c>
      <c r="AL132" s="101">
        <v>20</v>
      </c>
      <c r="AM132" s="101">
        <v>2</v>
      </c>
      <c r="AN132" s="101">
        <v>4</v>
      </c>
      <c r="AO132" s="101">
        <v>14</v>
      </c>
      <c r="AP132" s="101"/>
      <c r="AQ132" s="101">
        <v>205</v>
      </c>
      <c r="AR132" s="101" t="s">
        <v>4986</v>
      </c>
      <c r="AS132" s="101" t="s">
        <v>4986</v>
      </c>
      <c r="AT132" s="101" t="s">
        <v>16058</v>
      </c>
      <c r="AU132" s="92">
        <v>144108</v>
      </c>
      <c r="AV132" s="110">
        <v>702.96585365853662</v>
      </c>
      <c r="AW132" s="92"/>
      <c r="AX132" s="92"/>
      <c r="AY132" s="92"/>
      <c r="AZ132" s="92"/>
      <c r="BA132" s="92"/>
      <c r="BB132" s="108"/>
      <c r="BC132" s="108"/>
      <c r="BD132" s="101"/>
      <c r="BE132" s="101" t="s">
        <v>5128</v>
      </c>
      <c r="BF132" s="110"/>
      <c r="BG132" s="110"/>
      <c r="BH132" s="110"/>
      <c r="BI132" s="110"/>
      <c r="BJ132" s="110"/>
      <c r="BK132" s="108"/>
      <c r="BL132" s="108"/>
      <c r="BM132" s="101"/>
      <c r="BN132" s="101" t="s">
        <v>5128</v>
      </c>
      <c r="BO132" s="101"/>
      <c r="BP132" s="101"/>
      <c r="BQ132" s="101"/>
      <c r="BR132" s="101"/>
      <c r="BS132" s="101">
        <v>10</v>
      </c>
      <c r="BT132" s="101"/>
      <c r="BU132" s="101">
        <v>15</v>
      </c>
      <c r="BV132" s="101">
        <v>2</v>
      </c>
      <c r="BW132" s="613"/>
      <c r="BX132" s="95">
        <v>26</v>
      </c>
      <c r="BY132" s="95"/>
      <c r="BZ132" s="95"/>
      <c r="CA132" s="95"/>
      <c r="CB132" s="95"/>
      <c r="CC132" s="95"/>
    </row>
    <row r="133" spans="1:81" s="49" customFormat="1" ht="16.5" customHeight="1">
      <c r="A133" s="101">
        <v>85</v>
      </c>
      <c r="B133" s="87" t="s">
        <v>10103</v>
      </c>
      <c r="C133" s="87" t="s">
        <v>11032</v>
      </c>
      <c r="D133" s="87" t="s">
        <v>5986</v>
      </c>
      <c r="E133" s="101" t="s">
        <v>14280</v>
      </c>
      <c r="F133" s="88" t="s">
        <v>16057</v>
      </c>
      <c r="G133" s="132" t="s">
        <v>16056</v>
      </c>
      <c r="H133" s="87" t="s">
        <v>16055</v>
      </c>
      <c r="I133" s="267" t="s">
        <v>13218</v>
      </c>
      <c r="J133" s="100" t="s">
        <v>4993</v>
      </c>
      <c r="K133" s="87" t="s">
        <v>10191</v>
      </c>
      <c r="L133" s="87" t="s">
        <v>16054</v>
      </c>
      <c r="M133" s="87" t="s">
        <v>16044</v>
      </c>
      <c r="N133" s="87" t="s">
        <v>4953</v>
      </c>
      <c r="O133" s="88"/>
      <c r="P133" s="87" t="s">
        <v>4953</v>
      </c>
      <c r="Q133" s="110">
        <v>197093</v>
      </c>
      <c r="R133" s="110">
        <v>9359</v>
      </c>
      <c r="S133" s="110">
        <v>1992</v>
      </c>
      <c r="T133" s="475"/>
      <c r="U133" s="110"/>
      <c r="V133" s="110">
        <v>1992</v>
      </c>
      <c r="W133" s="110">
        <v>550</v>
      </c>
      <c r="X133" s="108" t="s">
        <v>4915</v>
      </c>
      <c r="Y133" s="110">
        <v>737</v>
      </c>
      <c r="Z133" s="110">
        <v>429</v>
      </c>
      <c r="AA133" s="110">
        <v>16474</v>
      </c>
      <c r="AB133" s="110">
        <v>79</v>
      </c>
      <c r="AC133" s="110">
        <v>28</v>
      </c>
      <c r="AD133" s="110"/>
      <c r="AE133" s="110">
        <v>111</v>
      </c>
      <c r="AF133" s="107" t="s">
        <v>16053</v>
      </c>
      <c r="AG133" s="110">
        <v>2005</v>
      </c>
      <c r="AH133" s="110">
        <v>13486</v>
      </c>
      <c r="AI133" s="108"/>
      <c r="AJ133" s="108"/>
      <c r="AK133" s="87" t="s">
        <v>5415</v>
      </c>
      <c r="AL133" s="87">
        <v>3</v>
      </c>
      <c r="AM133" s="87">
        <v>1</v>
      </c>
      <c r="AN133" s="87">
        <v>1</v>
      </c>
      <c r="AO133" s="87">
        <v>1</v>
      </c>
      <c r="AP133" s="87"/>
      <c r="AQ133" s="87">
        <v>276</v>
      </c>
      <c r="AR133" s="101" t="s">
        <v>8744</v>
      </c>
      <c r="AS133" s="101" t="s">
        <v>8744</v>
      </c>
      <c r="AT133" s="101" t="s">
        <v>5922</v>
      </c>
      <c r="AU133" s="92">
        <v>22842</v>
      </c>
      <c r="AV133" s="110">
        <v>82.760869565217391</v>
      </c>
      <c r="AW133" s="92">
        <v>3000</v>
      </c>
      <c r="AX133" s="92"/>
      <c r="AY133" s="92">
        <v>2000</v>
      </c>
      <c r="AZ133" s="92">
        <v>2000</v>
      </c>
      <c r="BA133" s="92">
        <v>3000</v>
      </c>
      <c r="BB133" s="108" t="s">
        <v>7967</v>
      </c>
      <c r="BC133" s="108" t="s">
        <v>7967</v>
      </c>
      <c r="BD133" s="87" t="s">
        <v>16052</v>
      </c>
      <c r="BE133" s="87" t="s">
        <v>16051</v>
      </c>
      <c r="BF133" s="110">
        <v>3000</v>
      </c>
      <c r="BG133" s="110"/>
      <c r="BH133" s="110">
        <v>2000</v>
      </c>
      <c r="BI133" s="110">
        <v>2000</v>
      </c>
      <c r="BJ133" s="110">
        <v>3000</v>
      </c>
      <c r="BK133" s="108" t="s">
        <v>7967</v>
      </c>
      <c r="BL133" s="108" t="s">
        <v>7967</v>
      </c>
      <c r="BM133" s="87" t="s">
        <v>16052</v>
      </c>
      <c r="BN133" s="87" t="s">
        <v>16051</v>
      </c>
      <c r="BO133" s="101"/>
      <c r="BP133" s="87"/>
      <c r="BQ133" s="87"/>
      <c r="BR133" s="87"/>
      <c r="BS133" s="87">
        <v>10</v>
      </c>
      <c r="BT133" s="87"/>
      <c r="BU133" s="87">
        <v>7</v>
      </c>
      <c r="BV133" s="87">
        <v>2</v>
      </c>
      <c r="BW133" s="267"/>
      <c r="BX133" s="87">
        <v>442</v>
      </c>
      <c r="BY133" s="87"/>
      <c r="BZ133" s="87"/>
      <c r="CA133" s="87"/>
      <c r="CB133" s="87"/>
      <c r="CC133" s="87"/>
    </row>
    <row r="134" spans="1:81" s="143" customFormat="1" ht="16.5" customHeight="1">
      <c r="A134" s="101">
        <v>86</v>
      </c>
      <c r="B134" s="87" t="s">
        <v>55</v>
      </c>
      <c r="C134" s="87" t="s">
        <v>1179</v>
      </c>
      <c r="D134" s="87" t="s">
        <v>5986</v>
      </c>
      <c r="E134" s="101" t="s">
        <v>14185</v>
      </c>
      <c r="F134" s="101" t="s">
        <v>16050</v>
      </c>
      <c r="G134" s="102" t="s">
        <v>16049</v>
      </c>
      <c r="H134" s="87" t="s">
        <v>16048</v>
      </c>
      <c r="I134" s="101" t="s">
        <v>16047</v>
      </c>
      <c r="J134" s="100" t="s">
        <v>4993</v>
      </c>
      <c r="K134" s="101" t="s">
        <v>16046</v>
      </c>
      <c r="L134" s="101" t="s">
        <v>16045</v>
      </c>
      <c r="M134" s="87" t="s">
        <v>16044</v>
      </c>
      <c r="N134" s="95" t="s">
        <v>4953</v>
      </c>
      <c r="O134" s="100"/>
      <c r="P134" s="95" t="s">
        <v>4953</v>
      </c>
      <c r="Q134" s="110">
        <v>62581</v>
      </c>
      <c r="R134" s="110">
        <v>2858</v>
      </c>
      <c r="S134" s="110">
        <v>1258</v>
      </c>
      <c r="T134" s="475"/>
      <c r="U134" s="110"/>
      <c r="V134" s="110">
        <v>1258</v>
      </c>
      <c r="W134" s="110">
        <v>223</v>
      </c>
      <c r="X134" s="108" t="s">
        <v>5029</v>
      </c>
      <c r="Y134" s="110"/>
      <c r="Z134" s="110"/>
      <c r="AA134" s="110"/>
      <c r="AB134" s="110">
        <v>60</v>
      </c>
      <c r="AC134" s="110"/>
      <c r="AD134" s="110"/>
      <c r="AE134" s="110">
        <v>185</v>
      </c>
      <c r="AF134" s="87" t="s">
        <v>16043</v>
      </c>
      <c r="AG134" s="110">
        <v>409</v>
      </c>
      <c r="AH134" s="110">
        <v>2903</v>
      </c>
      <c r="AI134" s="101"/>
      <c r="AJ134" s="101"/>
      <c r="AK134" s="101" t="s">
        <v>5650</v>
      </c>
      <c r="AL134" s="101">
        <v>5</v>
      </c>
      <c r="AM134" s="101"/>
      <c r="AN134" s="101"/>
      <c r="AO134" s="101">
        <v>5</v>
      </c>
      <c r="AP134" s="101"/>
      <c r="AQ134" s="101">
        <v>226</v>
      </c>
      <c r="AR134" s="101" t="s">
        <v>4986</v>
      </c>
      <c r="AS134" s="101" t="s">
        <v>4986</v>
      </c>
      <c r="AT134" s="101" t="s">
        <v>5987</v>
      </c>
      <c r="AU134" s="92">
        <v>12518</v>
      </c>
      <c r="AV134" s="110">
        <v>55.389380530973455</v>
      </c>
      <c r="AW134" s="92"/>
      <c r="AX134" s="92"/>
      <c r="AY134" s="92"/>
      <c r="AZ134" s="92"/>
      <c r="BA134" s="92"/>
      <c r="BB134" s="153"/>
      <c r="BC134" s="153"/>
      <c r="BD134" s="153"/>
      <c r="BE134" s="152" t="s">
        <v>5128</v>
      </c>
      <c r="BF134" s="110"/>
      <c r="BG134" s="110"/>
      <c r="BH134" s="110"/>
      <c r="BI134" s="110"/>
      <c r="BJ134" s="110"/>
      <c r="BK134" s="153"/>
      <c r="BL134" s="153"/>
      <c r="BM134" s="152"/>
      <c r="BN134" s="152" t="s">
        <v>5128</v>
      </c>
      <c r="BO134" s="101"/>
      <c r="BP134" s="101"/>
      <c r="BQ134" s="101"/>
      <c r="BR134" s="101"/>
      <c r="BS134" s="101">
        <v>4</v>
      </c>
      <c r="BT134" s="101"/>
      <c r="BU134" s="101">
        <v>5</v>
      </c>
      <c r="BV134" s="101"/>
      <c r="BW134" s="150"/>
      <c r="BX134" s="101">
        <v>384</v>
      </c>
      <c r="BY134" s="101"/>
      <c r="BZ134" s="101"/>
      <c r="CA134" s="101"/>
      <c r="CB134" s="101"/>
      <c r="CC134" s="101"/>
    </row>
    <row r="135" spans="1:81" s="49" customFormat="1" ht="16.5" customHeight="1">
      <c r="A135" s="101">
        <v>87</v>
      </c>
      <c r="B135" s="101" t="s">
        <v>10103</v>
      </c>
      <c r="C135" s="101" t="s">
        <v>10446</v>
      </c>
      <c r="D135" s="101" t="s">
        <v>5426</v>
      </c>
      <c r="E135" s="101" t="s">
        <v>14185</v>
      </c>
      <c r="F135" s="101" t="s">
        <v>16042</v>
      </c>
      <c r="G135" s="102" t="s">
        <v>16041</v>
      </c>
      <c r="H135" s="101" t="s">
        <v>16040</v>
      </c>
      <c r="I135" s="101" t="s">
        <v>11040</v>
      </c>
      <c r="J135" s="95" t="s">
        <v>4993</v>
      </c>
      <c r="K135" s="113" t="s">
        <v>16039</v>
      </c>
      <c r="L135" s="113" t="s">
        <v>16038</v>
      </c>
      <c r="M135" s="87" t="s">
        <v>16037</v>
      </c>
      <c r="N135" s="100" t="s">
        <v>4993</v>
      </c>
      <c r="O135" s="100">
        <v>3000</v>
      </c>
      <c r="P135" s="100" t="s">
        <v>4993</v>
      </c>
      <c r="Q135" s="110">
        <v>54239</v>
      </c>
      <c r="R135" s="110">
        <v>1961</v>
      </c>
      <c r="S135" s="110">
        <v>1899</v>
      </c>
      <c r="T135" s="475"/>
      <c r="U135" s="110"/>
      <c r="V135" s="110">
        <v>1899</v>
      </c>
      <c r="W135" s="110">
        <v>76</v>
      </c>
      <c r="X135" s="108" t="s">
        <v>4935</v>
      </c>
      <c r="Y135" s="110"/>
      <c r="Z135" s="110"/>
      <c r="AA135" s="110"/>
      <c r="AB135" s="110">
        <v>60</v>
      </c>
      <c r="AC135" s="110"/>
      <c r="AD135" s="110"/>
      <c r="AE135" s="110">
        <v>536</v>
      </c>
      <c r="AF135" s="87" t="s">
        <v>16036</v>
      </c>
      <c r="AG135" s="110"/>
      <c r="AH135" s="110">
        <v>122</v>
      </c>
      <c r="AI135" s="101"/>
      <c r="AJ135" s="101"/>
      <c r="AK135" s="101" t="s">
        <v>4911</v>
      </c>
      <c r="AL135" s="101">
        <v>8</v>
      </c>
      <c r="AM135" s="101"/>
      <c r="AN135" s="101">
        <v>8</v>
      </c>
      <c r="AO135" s="101"/>
      <c r="AP135" s="101"/>
      <c r="AQ135" s="101">
        <v>175</v>
      </c>
      <c r="AR135" s="101" t="s">
        <v>5206</v>
      </c>
      <c r="AS135" s="101" t="s">
        <v>5206</v>
      </c>
      <c r="AT135" s="101" t="s">
        <v>16035</v>
      </c>
      <c r="AU135" s="92">
        <v>14282</v>
      </c>
      <c r="AV135" s="110">
        <v>81.611428571428576</v>
      </c>
      <c r="AW135" s="92"/>
      <c r="AX135" s="92"/>
      <c r="AY135" s="92"/>
      <c r="AZ135" s="92"/>
      <c r="BA135" s="92"/>
      <c r="BB135" s="108"/>
      <c r="BC135" s="108"/>
      <c r="BD135" s="108"/>
      <c r="BE135" s="107" t="s">
        <v>4908</v>
      </c>
      <c r="BF135" s="110" t="s">
        <v>16034</v>
      </c>
      <c r="BG135" s="1865" t="s">
        <v>16033</v>
      </c>
      <c r="BH135" s="1865"/>
      <c r="BI135" s="1865"/>
      <c r="BJ135" s="1865"/>
      <c r="BK135" s="108">
        <v>25</v>
      </c>
      <c r="BL135" s="108">
        <v>50</v>
      </c>
      <c r="BM135" s="107" t="s">
        <v>16032</v>
      </c>
      <c r="BN135" s="107" t="s">
        <v>16031</v>
      </c>
      <c r="BO135" s="101">
        <v>6</v>
      </c>
      <c r="BP135" s="101"/>
      <c r="BQ135" s="101">
        <v>6</v>
      </c>
      <c r="BR135" s="101"/>
      <c r="BS135" s="101"/>
      <c r="BT135" s="101"/>
      <c r="BU135" s="101">
        <v>3</v>
      </c>
      <c r="BV135" s="101">
        <v>1</v>
      </c>
      <c r="BW135" s="150">
        <v>1</v>
      </c>
      <c r="BX135" s="101">
        <v>224</v>
      </c>
      <c r="BY135" s="101"/>
      <c r="BZ135" s="101"/>
      <c r="CA135" s="101"/>
      <c r="CB135" s="101"/>
      <c r="CC135" s="101"/>
    </row>
    <row r="136" spans="1:81" s="187" customFormat="1" ht="16.5" customHeight="1">
      <c r="A136" s="101">
        <v>88</v>
      </c>
      <c r="B136" s="207" t="s">
        <v>55</v>
      </c>
      <c r="C136" s="207" t="s">
        <v>1505</v>
      </c>
      <c r="D136" s="207" t="s">
        <v>5986</v>
      </c>
      <c r="E136" s="207" t="s">
        <v>14280</v>
      </c>
      <c r="F136" s="207" t="s">
        <v>16030</v>
      </c>
      <c r="G136" s="655" t="s">
        <v>16029</v>
      </c>
      <c r="H136" s="207" t="s">
        <v>16028</v>
      </c>
      <c r="I136" s="207" t="s">
        <v>16027</v>
      </c>
      <c r="J136" s="654" t="s">
        <v>4993</v>
      </c>
      <c r="K136" s="207" t="s">
        <v>16026</v>
      </c>
      <c r="L136" s="207" t="s">
        <v>16025</v>
      </c>
      <c r="M136" s="87" t="s">
        <v>16024</v>
      </c>
      <c r="N136" s="654" t="s">
        <v>4953</v>
      </c>
      <c r="O136" s="207"/>
      <c r="P136" s="206" t="s">
        <v>4953</v>
      </c>
      <c r="Q136" s="201">
        <v>11315</v>
      </c>
      <c r="R136" s="201">
        <v>3072</v>
      </c>
      <c r="S136" s="201">
        <v>2451</v>
      </c>
      <c r="T136" s="556">
        <v>649</v>
      </c>
      <c r="U136" s="201" t="s">
        <v>5072</v>
      </c>
      <c r="V136" s="201">
        <v>1802</v>
      </c>
      <c r="W136" s="201">
        <v>114</v>
      </c>
      <c r="X136" s="203" t="s">
        <v>5029</v>
      </c>
      <c r="Y136" s="201">
        <v>52</v>
      </c>
      <c r="Z136" s="201">
        <v>36</v>
      </c>
      <c r="AA136" s="201">
        <v>1000</v>
      </c>
      <c r="AB136" s="201">
        <v>85</v>
      </c>
      <c r="AC136" s="201"/>
      <c r="AD136" s="201">
        <v>108</v>
      </c>
      <c r="AE136" s="201">
        <v>33</v>
      </c>
      <c r="AF136" s="207" t="s">
        <v>16023</v>
      </c>
      <c r="AG136" s="201">
        <v>412</v>
      </c>
      <c r="AH136" s="201">
        <v>412</v>
      </c>
      <c r="AI136" s="207"/>
      <c r="AJ136" s="207"/>
      <c r="AK136" s="207" t="s">
        <v>7020</v>
      </c>
      <c r="AL136" s="207">
        <v>3</v>
      </c>
      <c r="AM136" s="207">
        <v>3</v>
      </c>
      <c r="AN136" s="207"/>
      <c r="AO136" s="207"/>
      <c r="AP136" s="207"/>
      <c r="AQ136" s="207">
        <v>310</v>
      </c>
      <c r="AR136" s="207" t="s">
        <v>4986</v>
      </c>
      <c r="AS136" s="207" t="s">
        <v>4986</v>
      </c>
      <c r="AT136" s="207" t="s">
        <v>16022</v>
      </c>
      <c r="AU136" s="326">
        <v>22650</v>
      </c>
      <c r="AV136" s="110">
        <v>73.064516129032256</v>
      </c>
      <c r="AW136" s="326"/>
      <c r="AX136" s="326"/>
      <c r="AY136" s="326"/>
      <c r="AZ136" s="326"/>
      <c r="BA136" s="326"/>
      <c r="BB136" s="199"/>
      <c r="BC136" s="199"/>
      <c r="BD136" s="207"/>
      <c r="BE136" s="207" t="s">
        <v>5128</v>
      </c>
      <c r="BF136" s="201">
        <v>2000</v>
      </c>
      <c r="BG136" s="201"/>
      <c r="BH136" s="201"/>
      <c r="BI136" s="201"/>
      <c r="BJ136" s="201"/>
      <c r="BK136" s="199"/>
      <c r="BL136" s="199">
        <v>50</v>
      </c>
      <c r="BM136" s="207" t="s">
        <v>16021</v>
      </c>
      <c r="BN136" s="207" t="s">
        <v>16020</v>
      </c>
      <c r="BO136" s="207"/>
      <c r="BP136" s="207"/>
      <c r="BQ136" s="207"/>
      <c r="BR136" s="207"/>
      <c r="BS136" s="207">
        <v>3</v>
      </c>
      <c r="BT136" s="207"/>
      <c r="BU136" s="207">
        <v>6</v>
      </c>
      <c r="BV136" s="207">
        <v>2</v>
      </c>
      <c r="BW136" s="653"/>
      <c r="BX136" s="207"/>
      <c r="BY136" s="207"/>
      <c r="BZ136" s="207"/>
      <c r="CA136" s="207"/>
      <c r="CB136" s="207"/>
      <c r="CC136" s="207"/>
    </row>
    <row r="137" spans="1:81" s="143" customFormat="1" ht="16.5" customHeight="1">
      <c r="A137" s="101">
        <v>89</v>
      </c>
      <c r="B137" s="87" t="s">
        <v>55</v>
      </c>
      <c r="C137" s="87" t="s">
        <v>1203</v>
      </c>
      <c r="D137" s="87" t="s">
        <v>5986</v>
      </c>
      <c r="E137" s="87" t="s">
        <v>14280</v>
      </c>
      <c r="F137" s="87" t="s">
        <v>16019</v>
      </c>
      <c r="G137" s="132" t="s">
        <v>16018</v>
      </c>
      <c r="H137" s="87" t="s">
        <v>16017</v>
      </c>
      <c r="I137" s="87" t="s">
        <v>16016</v>
      </c>
      <c r="J137" s="95" t="s">
        <v>4993</v>
      </c>
      <c r="K137" s="87" t="s">
        <v>16015</v>
      </c>
      <c r="L137" s="87" t="s">
        <v>16014</v>
      </c>
      <c r="M137" s="87" t="s">
        <v>16013</v>
      </c>
      <c r="N137" s="100" t="s">
        <v>4993</v>
      </c>
      <c r="O137" s="87" t="s">
        <v>4936</v>
      </c>
      <c r="P137" s="100" t="s">
        <v>4993</v>
      </c>
      <c r="Q137" s="110">
        <v>27614</v>
      </c>
      <c r="R137" s="110">
        <v>5605</v>
      </c>
      <c r="S137" s="110">
        <v>2355</v>
      </c>
      <c r="T137" s="475">
        <v>993</v>
      </c>
      <c r="U137" s="110" t="s">
        <v>5072</v>
      </c>
      <c r="V137" s="110">
        <v>1362</v>
      </c>
      <c r="W137" s="110">
        <v>309</v>
      </c>
      <c r="X137" s="108" t="s">
        <v>5029</v>
      </c>
      <c r="Y137" s="110">
        <v>117</v>
      </c>
      <c r="Z137" s="110">
        <v>273</v>
      </c>
      <c r="AA137" s="110">
        <v>9665</v>
      </c>
      <c r="AB137" s="110">
        <v>476</v>
      </c>
      <c r="AC137" s="110">
        <v>67</v>
      </c>
      <c r="AD137" s="110">
        <v>113</v>
      </c>
      <c r="AE137" s="110">
        <v>167</v>
      </c>
      <c r="AF137" s="87" t="s">
        <v>16012</v>
      </c>
      <c r="AG137" s="110">
        <v>276</v>
      </c>
      <c r="AH137" s="110">
        <v>276</v>
      </c>
      <c r="AI137" s="87"/>
      <c r="AJ137" s="87"/>
      <c r="AK137" s="87" t="s">
        <v>5593</v>
      </c>
      <c r="AL137" s="87">
        <v>22</v>
      </c>
      <c r="AM137" s="87">
        <v>5</v>
      </c>
      <c r="AN137" s="87">
        <v>15</v>
      </c>
      <c r="AO137" s="87">
        <v>2</v>
      </c>
      <c r="AP137" s="87"/>
      <c r="AQ137" s="87">
        <v>311</v>
      </c>
      <c r="AR137" s="87" t="s">
        <v>4986</v>
      </c>
      <c r="AS137" s="87" t="s">
        <v>4986</v>
      </c>
      <c r="AT137" s="87" t="s">
        <v>16011</v>
      </c>
      <c r="AU137" s="92">
        <v>147966</v>
      </c>
      <c r="AV137" s="110">
        <v>475.7749196141479</v>
      </c>
      <c r="AW137" s="92"/>
      <c r="AX137" s="92"/>
      <c r="AY137" s="92"/>
      <c r="AZ137" s="92"/>
      <c r="BA137" s="92"/>
      <c r="BB137" s="108"/>
      <c r="BC137" s="108"/>
      <c r="BD137" s="87"/>
      <c r="BE137" s="87" t="s">
        <v>5128</v>
      </c>
      <c r="BF137" s="110"/>
      <c r="BG137" s="110"/>
      <c r="BH137" s="110"/>
      <c r="BI137" s="110"/>
      <c r="BJ137" s="110"/>
      <c r="BK137" s="108"/>
      <c r="BL137" s="108"/>
      <c r="BM137" s="87"/>
      <c r="BN137" s="87" t="s">
        <v>5128</v>
      </c>
      <c r="BO137" s="87"/>
      <c r="BP137" s="87"/>
      <c r="BQ137" s="87"/>
      <c r="BR137" s="87"/>
      <c r="BS137" s="87">
        <v>7</v>
      </c>
      <c r="BT137" s="87"/>
      <c r="BU137" s="87">
        <v>18</v>
      </c>
      <c r="BV137" s="87">
        <v>5</v>
      </c>
      <c r="BW137" s="632"/>
      <c r="BX137" s="87">
        <v>63</v>
      </c>
      <c r="BY137" s="87"/>
      <c r="BZ137" s="87"/>
      <c r="CA137" s="87"/>
      <c r="CB137" s="87"/>
      <c r="CC137" s="108"/>
    </row>
    <row r="138" spans="1:81" s="49" customFormat="1" ht="16.5" customHeight="1">
      <c r="A138" s="101">
        <v>90</v>
      </c>
      <c r="B138" s="87" t="s">
        <v>55</v>
      </c>
      <c r="C138" s="87" t="s">
        <v>1364</v>
      </c>
      <c r="D138" s="87" t="s">
        <v>5986</v>
      </c>
      <c r="E138" s="101" t="s">
        <v>14185</v>
      </c>
      <c r="F138" s="87" t="s">
        <v>16010</v>
      </c>
      <c r="G138" s="132" t="s">
        <v>16009</v>
      </c>
      <c r="H138" s="87" t="s">
        <v>16008</v>
      </c>
      <c r="I138" s="87" t="s">
        <v>16007</v>
      </c>
      <c r="J138" s="101" t="s">
        <v>4921</v>
      </c>
      <c r="K138" s="87" t="s">
        <v>16006</v>
      </c>
      <c r="L138" s="87" t="s">
        <v>16005</v>
      </c>
      <c r="M138" s="87" t="s">
        <v>16004</v>
      </c>
      <c r="N138" s="87" t="s">
        <v>4953</v>
      </c>
      <c r="O138" s="87"/>
      <c r="P138" s="507" t="s">
        <v>4953</v>
      </c>
      <c r="Q138" s="110">
        <v>1131</v>
      </c>
      <c r="R138" s="110">
        <v>4538</v>
      </c>
      <c r="S138" s="110">
        <v>1131</v>
      </c>
      <c r="T138" s="475">
        <v>135</v>
      </c>
      <c r="U138" s="110" t="s">
        <v>5141</v>
      </c>
      <c r="V138" s="110">
        <v>996</v>
      </c>
      <c r="W138" s="110">
        <v>132</v>
      </c>
      <c r="X138" s="108" t="s">
        <v>5029</v>
      </c>
      <c r="Y138" s="110"/>
      <c r="Z138" s="110"/>
      <c r="AA138" s="110"/>
      <c r="AB138" s="110">
        <v>85</v>
      </c>
      <c r="AC138" s="110"/>
      <c r="AD138" s="110"/>
      <c r="AE138" s="110"/>
      <c r="AF138" s="87" t="s">
        <v>15510</v>
      </c>
      <c r="AG138" s="110"/>
      <c r="AH138" s="110">
        <v>122</v>
      </c>
      <c r="AI138" s="87"/>
      <c r="AJ138" s="87"/>
      <c r="AK138" s="87" t="s">
        <v>5473</v>
      </c>
      <c r="AL138" s="87"/>
      <c r="AM138" s="87"/>
      <c r="AN138" s="87"/>
      <c r="AO138" s="87"/>
      <c r="AP138" s="87"/>
      <c r="AQ138" s="87">
        <v>281</v>
      </c>
      <c r="AR138" s="294" t="s">
        <v>5206</v>
      </c>
      <c r="AS138" s="294" t="s">
        <v>5206</v>
      </c>
      <c r="AT138" s="87" t="s">
        <v>16003</v>
      </c>
      <c r="AU138" s="92">
        <v>29085</v>
      </c>
      <c r="AV138" s="110">
        <v>103.50533807829181</v>
      </c>
      <c r="AW138" s="92"/>
      <c r="AX138" s="92"/>
      <c r="AY138" s="92"/>
      <c r="AZ138" s="92"/>
      <c r="BA138" s="92"/>
      <c r="BB138" s="108"/>
      <c r="BC138" s="108"/>
      <c r="BD138" s="87"/>
      <c r="BE138" s="87" t="s">
        <v>5128</v>
      </c>
      <c r="BF138" s="110"/>
      <c r="BG138" s="110"/>
      <c r="BH138" s="110"/>
      <c r="BI138" s="110"/>
      <c r="BJ138" s="110"/>
      <c r="BK138" s="108"/>
      <c r="BL138" s="108"/>
      <c r="BM138" s="87"/>
      <c r="BN138" s="87" t="s">
        <v>16002</v>
      </c>
      <c r="BO138" s="87"/>
      <c r="BP138" s="87"/>
      <c r="BQ138" s="87"/>
      <c r="BR138" s="87"/>
      <c r="BS138" s="87">
        <v>4</v>
      </c>
      <c r="BT138" s="87"/>
      <c r="BU138" s="87">
        <v>3</v>
      </c>
      <c r="BV138" s="87"/>
      <c r="BW138" s="267">
        <v>1</v>
      </c>
      <c r="BX138" s="87"/>
      <c r="BY138" s="87"/>
      <c r="BZ138" s="87"/>
      <c r="CA138" s="87"/>
      <c r="CB138" s="87"/>
      <c r="CC138" s="87"/>
    </row>
    <row r="139" spans="1:81" s="49" customFormat="1" ht="16.5" customHeight="1">
      <c r="A139" s="101">
        <v>91</v>
      </c>
      <c r="B139" s="101" t="s">
        <v>55</v>
      </c>
      <c r="C139" s="101" t="s">
        <v>1199</v>
      </c>
      <c r="D139" s="101" t="s">
        <v>5986</v>
      </c>
      <c r="E139" s="101" t="s">
        <v>14185</v>
      </c>
      <c r="F139" s="101" t="s">
        <v>16001</v>
      </c>
      <c r="G139" s="102" t="s">
        <v>16000</v>
      </c>
      <c r="H139" s="101" t="s">
        <v>15999</v>
      </c>
      <c r="I139" s="87" t="s">
        <v>12003</v>
      </c>
      <c r="J139" s="100" t="s">
        <v>4993</v>
      </c>
      <c r="K139" s="123" t="s">
        <v>15998</v>
      </c>
      <c r="L139" s="87" t="s">
        <v>15997</v>
      </c>
      <c r="M139" s="87" t="s">
        <v>15996</v>
      </c>
      <c r="N139" s="100" t="s">
        <v>4993</v>
      </c>
      <c r="O139" s="100" t="s">
        <v>5251</v>
      </c>
      <c r="P139" s="100" t="s">
        <v>4993</v>
      </c>
      <c r="Q139" s="110">
        <v>6404</v>
      </c>
      <c r="R139" s="110">
        <v>9661.94</v>
      </c>
      <c r="S139" s="110">
        <v>2423</v>
      </c>
      <c r="T139" s="475">
        <v>233</v>
      </c>
      <c r="U139" s="110"/>
      <c r="V139" s="110">
        <v>2190</v>
      </c>
      <c r="W139" s="110">
        <v>790</v>
      </c>
      <c r="X139" s="108" t="s">
        <v>5029</v>
      </c>
      <c r="Y139" s="110">
        <v>219</v>
      </c>
      <c r="Z139" s="110">
        <v>110</v>
      </c>
      <c r="AA139" s="110">
        <v>3712</v>
      </c>
      <c r="AB139" s="110">
        <v>199</v>
      </c>
      <c r="AC139" s="110">
        <v>56</v>
      </c>
      <c r="AD139" s="110">
        <v>87</v>
      </c>
      <c r="AE139" s="110">
        <v>79</v>
      </c>
      <c r="AF139" s="87" t="s">
        <v>15995</v>
      </c>
      <c r="AG139" s="110">
        <v>243</v>
      </c>
      <c r="AH139" s="110">
        <v>243</v>
      </c>
      <c r="AI139" s="101"/>
      <c r="AJ139" s="101"/>
      <c r="AK139" s="101" t="s">
        <v>6023</v>
      </c>
      <c r="AL139" s="101">
        <v>17</v>
      </c>
      <c r="AM139" s="101">
        <v>9</v>
      </c>
      <c r="AN139" s="101">
        <v>3</v>
      </c>
      <c r="AO139" s="101">
        <v>5</v>
      </c>
      <c r="AP139" s="101"/>
      <c r="AQ139" s="101">
        <v>234</v>
      </c>
      <c r="AR139" s="101" t="s">
        <v>15994</v>
      </c>
      <c r="AS139" s="101" t="s">
        <v>15994</v>
      </c>
      <c r="AT139" s="101" t="s">
        <v>5987</v>
      </c>
      <c r="AU139" s="92">
        <v>24668</v>
      </c>
      <c r="AV139" s="110">
        <v>105.41880341880342</v>
      </c>
      <c r="AW139" s="92"/>
      <c r="AX139" s="92"/>
      <c r="AY139" s="92"/>
      <c r="AZ139" s="92"/>
      <c r="BA139" s="92"/>
      <c r="BB139" s="87"/>
      <c r="BC139" s="87"/>
      <c r="BD139" s="87"/>
      <c r="BE139" s="87"/>
      <c r="BF139" s="110">
        <v>4000</v>
      </c>
      <c r="BG139" s="110"/>
      <c r="BH139" s="110">
        <v>1000</v>
      </c>
      <c r="BI139" s="110">
        <v>2000</v>
      </c>
      <c r="BJ139" s="110">
        <v>4000</v>
      </c>
      <c r="BK139" s="108">
        <v>50</v>
      </c>
      <c r="BL139" s="108">
        <v>25</v>
      </c>
      <c r="BM139" s="107" t="s">
        <v>15993</v>
      </c>
      <c r="BN139" s="107" t="s">
        <v>15992</v>
      </c>
      <c r="BO139" s="101"/>
      <c r="BP139" s="101"/>
      <c r="BQ139" s="101"/>
      <c r="BR139" s="101">
        <v>8</v>
      </c>
      <c r="BS139" s="101">
        <v>2</v>
      </c>
      <c r="BT139" s="101">
        <v>16</v>
      </c>
      <c r="BU139" s="101"/>
      <c r="BV139" s="101"/>
      <c r="BW139" s="150"/>
      <c r="BX139" s="101">
        <v>564</v>
      </c>
      <c r="BY139" s="87"/>
      <c r="BZ139" s="87"/>
      <c r="CA139" s="87"/>
      <c r="CB139" s="87"/>
      <c r="CC139" s="87"/>
    </row>
    <row r="140" spans="1:81" s="143" customFormat="1" ht="16.5" customHeight="1">
      <c r="A140" s="101">
        <v>92</v>
      </c>
      <c r="B140" s="101" t="s">
        <v>55</v>
      </c>
      <c r="C140" s="101" t="s">
        <v>1577</v>
      </c>
      <c r="D140" s="101" t="s">
        <v>5986</v>
      </c>
      <c r="E140" s="87" t="s">
        <v>14185</v>
      </c>
      <c r="F140" s="87" t="s">
        <v>15991</v>
      </c>
      <c r="G140" s="132" t="s">
        <v>15990</v>
      </c>
      <c r="H140" s="87" t="s">
        <v>15989</v>
      </c>
      <c r="I140" s="101" t="s">
        <v>15988</v>
      </c>
      <c r="J140" s="100" t="s">
        <v>4993</v>
      </c>
      <c r="K140" s="101" t="s">
        <v>15987</v>
      </c>
      <c r="L140" s="87" t="s">
        <v>15986</v>
      </c>
      <c r="M140" s="87" t="s">
        <v>15985</v>
      </c>
      <c r="N140" s="87" t="s">
        <v>4917</v>
      </c>
      <c r="O140" s="87"/>
      <c r="P140" s="87" t="s">
        <v>4917</v>
      </c>
      <c r="Q140" s="110">
        <v>11278.99</v>
      </c>
      <c r="R140" s="110">
        <v>1851.58</v>
      </c>
      <c r="S140" s="110">
        <v>482</v>
      </c>
      <c r="T140" s="475">
        <v>134</v>
      </c>
      <c r="U140" s="110" t="s">
        <v>5141</v>
      </c>
      <c r="V140" s="110">
        <v>348</v>
      </c>
      <c r="W140" s="110">
        <v>107</v>
      </c>
      <c r="X140" s="108" t="s">
        <v>4935</v>
      </c>
      <c r="Y140" s="110">
        <v>158</v>
      </c>
      <c r="Z140" s="110">
        <v>45.3</v>
      </c>
      <c r="AA140" s="110">
        <v>300</v>
      </c>
      <c r="AB140" s="110">
        <v>60.2</v>
      </c>
      <c r="AC140" s="110"/>
      <c r="AD140" s="110">
        <v>75.5</v>
      </c>
      <c r="AE140" s="110" t="s">
        <v>15984</v>
      </c>
      <c r="AF140" s="87" t="s">
        <v>15983</v>
      </c>
      <c r="AG140" s="110"/>
      <c r="AH140" s="110">
        <v>569</v>
      </c>
      <c r="AI140" s="87"/>
      <c r="AJ140" s="87"/>
      <c r="AK140" s="87" t="s">
        <v>6023</v>
      </c>
      <c r="AL140" s="87">
        <v>22</v>
      </c>
      <c r="AM140" s="87">
        <v>4</v>
      </c>
      <c r="AN140" s="87">
        <v>5</v>
      </c>
      <c r="AO140" s="87">
        <v>12</v>
      </c>
      <c r="AP140" s="87">
        <v>1</v>
      </c>
      <c r="AQ140" s="101" t="s">
        <v>15982</v>
      </c>
      <c r="AR140" s="87" t="s">
        <v>4910</v>
      </c>
      <c r="AS140" s="87"/>
      <c r="AT140" s="101" t="s">
        <v>5922</v>
      </c>
      <c r="AU140" s="92">
        <v>49471</v>
      </c>
      <c r="AV140" s="110">
        <v>182</v>
      </c>
      <c r="AW140" s="92">
        <v>5000</v>
      </c>
      <c r="AX140" s="92">
        <v>0</v>
      </c>
      <c r="AY140" s="92">
        <v>1000</v>
      </c>
      <c r="AZ140" s="92">
        <v>1000</v>
      </c>
      <c r="BA140" s="92">
        <v>5000</v>
      </c>
      <c r="BB140" s="108">
        <v>20</v>
      </c>
      <c r="BC140" s="108"/>
      <c r="BD140" s="87" t="s">
        <v>15981</v>
      </c>
      <c r="BE140" s="87" t="s">
        <v>15980</v>
      </c>
      <c r="BF140" s="110">
        <v>5000</v>
      </c>
      <c r="BG140" s="110"/>
      <c r="BH140" s="110">
        <v>1000</v>
      </c>
      <c r="BI140" s="110">
        <v>1000</v>
      </c>
      <c r="BJ140" s="110">
        <v>5000</v>
      </c>
      <c r="BK140" s="108">
        <v>20</v>
      </c>
      <c r="BL140" s="108"/>
      <c r="BM140" s="87" t="s">
        <v>15981</v>
      </c>
      <c r="BN140" s="87" t="s">
        <v>15980</v>
      </c>
      <c r="BO140" s="87"/>
      <c r="BP140" s="87"/>
      <c r="BQ140" s="87"/>
      <c r="BR140" s="87">
        <v>4</v>
      </c>
      <c r="BS140" s="87"/>
      <c r="BT140" s="87">
        <v>2</v>
      </c>
      <c r="BU140" s="87">
        <v>2</v>
      </c>
      <c r="BV140" s="87">
        <v>6</v>
      </c>
      <c r="BW140" s="267"/>
      <c r="BX140" s="87">
        <v>6</v>
      </c>
      <c r="BY140" s="101"/>
      <c r="BZ140" s="101"/>
      <c r="CA140" s="101"/>
      <c r="CB140" s="101"/>
      <c r="CC140" s="101"/>
    </row>
    <row r="141" spans="1:81" s="49" customFormat="1" ht="16.5" customHeight="1">
      <c r="A141" s="101">
        <v>93</v>
      </c>
      <c r="B141" s="95" t="s">
        <v>55</v>
      </c>
      <c r="C141" s="95" t="s">
        <v>1593</v>
      </c>
      <c r="D141" s="95" t="s">
        <v>5986</v>
      </c>
      <c r="E141" s="95" t="s">
        <v>14280</v>
      </c>
      <c r="F141" s="95" t="s">
        <v>15979</v>
      </c>
      <c r="G141" s="142" t="s">
        <v>15978</v>
      </c>
      <c r="H141" s="95" t="s">
        <v>15977</v>
      </c>
      <c r="I141" s="95" t="s">
        <v>15976</v>
      </c>
      <c r="J141" s="100" t="s">
        <v>4993</v>
      </c>
      <c r="K141" s="95" t="s">
        <v>15975</v>
      </c>
      <c r="L141" s="141" t="s">
        <v>15974</v>
      </c>
      <c r="M141" s="87" t="s">
        <v>15973</v>
      </c>
      <c r="N141" s="95" t="s">
        <v>4953</v>
      </c>
      <c r="O141" s="95"/>
      <c r="P141" s="95" t="s">
        <v>4953</v>
      </c>
      <c r="Q141" s="242">
        <v>8069</v>
      </c>
      <c r="R141" s="135">
        <v>4185</v>
      </c>
      <c r="S141" s="135">
        <v>1685</v>
      </c>
      <c r="T141" s="652">
        <v>112</v>
      </c>
      <c r="U141" s="110" t="s">
        <v>9167</v>
      </c>
      <c r="V141" s="110">
        <v>1573</v>
      </c>
      <c r="W141" s="110">
        <v>113</v>
      </c>
      <c r="X141" s="108" t="s">
        <v>5029</v>
      </c>
      <c r="Y141" s="110">
        <v>275</v>
      </c>
      <c r="Z141" s="110">
        <v>62</v>
      </c>
      <c r="AA141" s="110">
        <v>856</v>
      </c>
      <c r="AB141" s="110">
        <v>120</v>
      </c>
      <c r="AC141" s="110"/>
      <c r="AD141" s="110"/>
      <c r="AE141" s="110">
        <v>100</v>
      </c>
      <c r="AF141" s="101" t="s">
        <v>15972</v>
      </c>
      <c r="AG141" s="110">
        <v>249</v>
      </c>
      <c r="AH141" s="110">
        <v>322</v>
      </c>
      <c r="AI141" s="101"/>
      <c r="AJ141" s="101"/>
      <c r="AK141" s="101" t="s">
        <v>5664</v>
      </c>
      <c r="AL141" s="101">
        <v>16</v>
      </c>
      <c r="AM141" s="101">
        <v>3</v>
      </c>
      <c r="AN141" s="101">
        <v>5</v>
      </c>
      <c r="AO141" s="101">
        <v>6</v>
      </c>
      <c r="AP141" s="101">
        <v>2</v>
      </c>
      <c r="AQ141" s="101">
        <v>212</v>
      </c>
      <c r="AR141" s="101" t="s">
        <v>4986</v>
      </c>
      <c r="AS141" s="101" t="s">
        <v>4986</v>
      </c>
      <c r="AT141" s="101" t="s">
        <v>15971</v>
      </c>
      <c r="AU141" s="92">
        <v>41138</v>
      </c>
      <c r="AV141" s="110">
        <v>194.04716981132074</v>
      </c>
      <c r="AW141" s="92"/>
      <c r="AX141" s="92"/>
      <c r="AY141" s="92"/>
      <c r="AZ141" s="92"/>
      <c r="BA141" s="92"/>
      <c r="BB141" s="108"/>
      <c r="BC141" s="108"/>
      <c r="BD141" s="101"/>
      <c r="BE141" s="101"/>
      <c r="BF141" s="110">
        <v>1000</v>
      </c>
      <c r="BG141" s="110">
        <v>500</v>
      </c>
      <c r="BH141" s="110">
        <v>500</v>
      </c>
      <c r="BI141" s="110">
        <v>700</v>
      </c>
      <c r="BJ141" s="110">
        <v>1000</v>
      </c>
      <c r="BK141" s="108">
        <v>30</v>
      </c>
      <c r="BL141" s="108"/>
      <c r="BM141" s="101" t="s">
        <v>15970</v>
      </c>
      <c r="BN141" s="101" t="s">
        <v>15969</v>
      </c>
      <c r="BO141" s="101"/>
      <c r="BP141" s="101"/>
      <c r="BQ141" s="101"/>
      <c r="BR141" s="101"/>
      <c r="BS141" s="101">
        <v>3</v>
      </c>
      <c r="BT141" s="101"/>
      <c r="BU141" s="101"/>
      <c r="BV141" s="101">
        <v>4</v>
      </c>
      <c r="BW141" s="613"/>
      <c r="BX141" s="95"/>
      <c r="BY141" s="101"/>
      <c r="BZ141" s="95"/>
      <c r="CA141" s="95"/>
      <c r="CB141" s="95"/>
      <c r="CC141" s="95"/>
    </row>
    <row r="142" spans="1:81" s="49" customFormat="1" ht="16.5" customHeight="1">
      <c r="A142" s="101">
        <v>94</v>
      </c>
      <c r="B142" s="87" t="s">
        <v>10103</v>
      </c>
      <c r="C142" s="87" t="s">
        <v>10637</v>
      </c>
      <c r="D142" s="87" t="s">
        <v>5426</v>
      </c>
      <c r="E142" s="87" t="s">
        <v>14185</v>
      </c>
      <c r="F142" s="87" t="s">
        <v>15968</v>
      </c>
      <c r="G142" s="132" t="s">
        <v>15967</v>
      </c>
      <c r="H142" s="87" t="s">
        <v>15966</v>
      </c>
      <c r="I142" s="87" t="s">
        <v>15965</v>
      </c>
      <c r="J142" s="100" t="s">
        <v>4993</v>
      </c>
      <c r="K142" s="87" t="s">
        <v>15964</v>
      </c>
      <c r="L142" s="87" t="s">
        <v>15963</v>
      </c>
      <c r="M142" s="87" t="s">
        <v>15962</v>
      </c>
      <c r="N142" s="87" t="s">
        <v>4917</v>
      </c>
      <c r="O142" s="87"/>
      <c r="P142" s="87" t="s">
        <v>4917</v>
      </c>
      <c r="Q142" s="110">
        <v>5513.3</v>
      </c>
      <c r="R142" s="110">
        <v>1986.22</v>
      </c>
      <c r="S142" s="110">
        <v>335</v>
      </c>
      <c r="T142" s="475">
        <v>335</v>
      </c>
      <c r="U142" s="110" t="s">
        <v>4952</v>
      </c>
      <c r="V142" s="110"/>
      <c r="W142" s="110">
        <v>40</v>
      </c>
      <c r="X142" s="108" t="s">
        <v>4935</v>
      </c>
      <c r="Y142" s="110">
        <v>111.62</v>
      </c>
      <c r="Z142" s="110">
        <v>32.299999999999997</v>
      </c>
      <c r="AA142" s="110"/>
      <c r="AB142" s="110">
        <v>42.93</v>
      </c>
      <c r="AC142" s="110"/>
      <c r="AD142" s="110"/>
      <c r="AE142" s="110">
        <v>100</v>
      </c>
      <c r="AF142" s="87" t="s">
        <v>15961</v>
      </c>
      <c r="AG142" s="110"/>
      <c r="AH142" s="110">
        <v>66</v>
      </c>
      <c r="AI142" s="87"/>
      <c r="AJ142" s="87"/>
      <c r="AK142" s="87" t="s">
        <v>4911</v>
      </c>
      <c r="AL142" s="101">
        <v>5</v>
      </c>
      <c r="AM142" s="87">
        <v>2</v>
      </c>
      <c r="AN142" s="87">
        <v>1</v>
      </c>
      <c r="AO142" s="87">
        <v>2</v>
      </c>
      <c r="AP142" s="87"/>
      <c r="AQ142" s="87">
        <v>309</v>
      </c>
      <c r="AR142" s="294" t="s">
        <v>5206</v>
      </c>
      <c r="AS142" s="294" t="s">
        <v>5206</v>
      </c>
      <c r="AT142" s="87" t="s">
        <v>15960</v>
      </c>
      <c r="AU142" s="92">
        <v>11162</v>
      </c>
      <c r="AV142" s="110">
        <v>36.122977346278319</v>
      </c>
      <c r="AW142" s="92"/>
      <c r="AX142" s="92"/>
      <c r="AY142" s="92"/>
      <c r="AZ142" s="92"/>
      <c r="BA142" s="92"/>
      <c r="BB142" s="108"/>
      <c r="BC142" s="108"/>
      <c r="BD142" s="87"/>
      <c r="BE142" s="87" t="s">
        <v>4908</v>
      </c>
      <c r="BF142" s="110"/>
      <c r="BG142" s="110"/>
      <c r="BH142" s="110"/>
      <c r="BI142" s="110"/>
      <c r="BJ142" s="110"/>
      <c r="BK142" s="108"/>
      <c r="BL142" s="108"/>
      <c r="BM142" s="87"/>
      <c r="BN142" s="87" t="s">
        <v>4908</v>
      </c>
      <c r="BO142" s="101"/>
      <c r="BP142" s="87"/>
      <c r="BQ142" s="87"/>
      <c r="BR142" s="87">
        <v>2</v>
      </c>
      <c r="BS142" s="87">
        <v>1</v>
      </c>
      <c r="BT142" s="87"/>
      <c r="BU142" s="87"/>
      <c r="BV142" s="87"/>
      <c r="BW142" s="267"/>
      <c r="BX142" s="87">
        <v>234</v>
      </c>
      <c r="BY142" s="101"/>
      <c r="BZ142" s="87"/>
      <c r="CA142" s="87"/>
      <c r="CB142" s="87"/>
      <c r="CC142" s="87"/>
    </row>
    <row r="143" spans="1:81" s="143" customFormat="1" ht="16.5" customHeight="1">
      <c r="A143" s="101">
        <v>95</v>
      </c>
      <c r="B143" s="101" t="s">
        <v>10103</v>
      </c>
      <c r="C143" s="101" t="s">
        <v>15959</v>
      </c>
      <c r="D143" s="101" t="s">
        <v>5426</v>
      </c>
      <c r="E143" s="101" t="s">
        <v>14185</v>
      </c>
      <c r="F143" s="101" t="s">
        <v>15958</v>
      </c>
      <c r="G143" s="102" t="s">
        <v>15957</v>
      </c>
      <c r="H143" s="87" t="s">
        <v>15956</v>
      </c>
      <c r="I143" s="87" t="s">
        <v>15955</v>
      </c>
      <c r="J143" s="100" t="s">
        <v>4993</v>
      </c>
      <c r="K143" s="87" t="s">
        <v>15954</v>
      </c>
      <c r="L143" s="87" t="s">
        <v>15953</v>
      </c>
      <c r="M143" s="87" t="s">
        <v>15952</v>
      </c>
      <c r="N143" s="87" t="s">
        <v>4953</v>
      </c>
      <c r="O143" s="100"/>
      <c r="P143" s="100" t="s">
        <v>4921</v>
      </c>
      <c r="Q143" s="110">
        <v>4160</v>
      </c>
      <c r="R143" s="110">
        <v>3164</v>
      </c>
      <c r="S143" s="110">
        <v>606</v>
      </c>
      <c r="T143" s="475"/>
      <c r="U143" s="110"/>
      <c r="V143" s="110">
        <v>606</v>
      </c>
      <c r="W143" s="110">
        <v>137</v>
      </c>
      <c r="X143" s="108" t="s">
        <v>5029</v>
      </c>
      <c r="Y143" s="110">
        <v>80</v>
      </c>
      <c r="Z143" s="110">
        <v>30</v>
      </c>
      <c r="AA143" s="110">
        <v>867</v>
      </c>
      <c r="AB143" s="110">
        <v>180</v>
      </c>
      <c r="AC143" s="110"/>
      <c r="AD143" s="110"/>
      <c r="AE143" s="110">
        <v>32</v>
      </c>
      <c r="AF143" s="87" t="s">
        <v>15951</v>
      </c>
      <c r="AG143" s="110"/>
      <c r="AH143" s="110">
        <v>158</v>
      </c>
      <c r="AI143" s="101"/>
      <c r="AJ143" s="101"/>
      <c r="AK143" s="87" t="s">
        <v>5883</v>
      </c>
      <c r="AL143" s="101">
        <v>3</v>
      </c>
      <c r="AM143" s="101"/>
      <c r="AN143" s="101">
        <v>1</v>
      </c>
      <c r="AO143" s="101">
        <v>2</v>
      </c>
      <c r="AP143" s="101"/>
      <c r="AQ143" s="87">
        <v>310</v>
      </c>
      <c r="AR143" s="294" t="s">
        <v>5206</v>
      </c>
      <c r="AS143" s="294" t="s">
        <v>5206</v>
      </c>
      <c r="AT143" s="87" t="s">
        <v>15950</v>
      </c>
      <c r="AU143" s="92">
        <v>11240</v>
      </c>
      <c r="AV143" s="110">
        <v>36.258064516129032</v>
      </c>
      <c r="AW143" s="92"/>
      <c r="AX143" s="92"/>
      <c r="AY143" s="92"/>
      <c r="AZ143" s="92"/>
      <c r="BA143" s="92"/>
      <c r="BB143" s="108"/>
      <c r="BC143" s="108"/>
      <c r="BD143" s="108"/>
      <c r="BE143" s="87" t="s">
        <v>5128</v>
      </c>
      <c r="BF143" s="110"/>
      <c r="BG143" s="110"/>
      <c r="BH143" s="110"/>
      <c r="BI143" s="110"/>
      <c r="BJ143" s="110"/>
      <c r="BK143" s="108"/>
      <c r="BL143" s="108"/>
      <c r="BM143" s="107"/>
      <c r="BN143" s="87" t="s">
        <v>5128</v>
      </c>
      <c r="BO143" s="87"/>
      <c r="BP143" s="87"/>
      <c r="BQ143" s="87"/>
      <c r="BR143" s="101"/>
      <c r="BS143" s="101"/>
      <c r="BT143" s="87"/>
      <c r="BU143" s="101">
        <v>8</v>
      </c>
      <c r="BV143" s="101"/>
      <c r="BW143" s="150"/>
      <c r="BX143" s="101"/>
      <c r="BY143" s="101"/>
      <c r="BZ143" s="101"/>
      <c r="CA143" s="101"/>
      <c r="CB143" s="101"/>
      <c r="CC143" s="101"/>
    </row>
    <row r="144" spans="1:81" s="49" customFormat="1" ht="16.5" customHeight="1">
      <c r="A144" s="101">
        <v>96</v>
      </c>
      <c r="B144" s="87" t="s">
        <v>55</v>
      </c>
      <c r="C144" s="87" t="s">
        <v>1698</v>
      </c>
      <c r="D144" s="87" t="s">
        <v>5986</v>
      </c>
      <c r="E144" s="87" t="s">
        <v>14280</v>
      </c>
      <c r="F144" s="88" t="s">
        <v>15949</v>
      </c>
      <c r="G144" s="102" t="s">
        <v>15948</v>
      </c>
      <c r="H144" s="101" t="s">
        <v>15947</v>
      </c>
      <c r="I144" s="150" t="s">
        <v>15946</v>
      </c>
      <c r="J144" s="100" t="s">
        <v>4993</v>
      </c>
      <c r="K144" s="113" t="s">
        <v>15945</v>
      </c>
      <c r="L144" s="113" t="s">
        <v>15944</v>
      </c>
      <c r="M144" s="87" t="s">
        <v>15943</v>
      </c>
      <c r="N144" s="87" t="s">
        <v>4993</v>
      </c>
      <c r="O144" s="88" t="s">
        <v>5251</v>
      </c>
      <c r="P144" s="87" t="s">
        <v>4953</v>
      </c>
      <c r="Q144" s="110">
        <v>9505</v>
      </c>
      <c r="R144" s="110">
        <v>2008</v>
      </c>
      <c r="S144" s="110">
        <v>637</v>
      </c>
      <c r="T144" s="475">
        <v>133</v>
      </c>
      <c r="U144" s="110" t="s">
        <v>5320</v>
      </c>
      <c r="V144" s="110">
        <v>504</v>
      </c>
      <c r="W144" s="110">
        <v>107</v>
      </c>
      <c r="X144" s="108" t="s">
        <v>5029</v>
      </c>
      <c r="Y144" s="110">
        <v>78</v>
      </c>
      <c r="Z144" s="110"/>
      <c r="AA144" s="110"/>
      <c r="AB144" s="110">
        <v>219</v>
      </c>
      <c r="AC144" s="110">
        <v>60</v>
      </c>
      <c r="AD144" s="110"/>
      <c r="AE144" s="110">
        <v>10</v>
      </c>
      <c r="AF144" s="87" t="s">
        <v>15942</v>
      </c>
      <c r="AG144" s="110"/>
      <c r="AH144" s="110">
        <v>1607</v>
      </c>
      <c r="AI144" s="101"/>
      <c r="AJ144" s="101"/>
      <c r="AK144" s="87" t="s">
        <v>9319</v>
      </c>
      <c r="AL144" s="87">
        <v>9</v>
      </c>
      <c r="AM144" s="87">
        <v>1</v>
      </c>
      <c r="AN144" s="87">
        <v>1</v>
      </c>
      <c r="AO144" s="87">
        <v>7</v>
      </c>
      <c r="AP144" s="87"/>
      <c r="AQ144" s="101">
        <v>304</v>
      </c>
      <c r="AR144" s="245" t="s">
        <v>4932</v>
      </c>
      <c r="AS144" s="245" t="s">
        <v>4932</v>
      </c>
      <c r="AT144" s="87" t="s">
        <v>15941</v>
      </c>
      <c r="AU144" s="92">
        <v>9642</v>
      </c>
      <c r="AV144" s="110">
        <v>31.717105263157894</v>
      </c>
      <c r="AW144" s="92">
        <v>2000</v>
      </c>
      <c r="AX144" s="92"/>
      <c r="AY144" s="92">
        <v>600</v>
      </c>
      <c r="AZ144" s="92">
        <v>1000</v>
      </c>
      <c r="BA144" s="92">
        <v>1000</v>
      </c>
      <c r="BB144" s="153"/>
      <c r="BC144" s="153" t="s">
        <v>15940</v>
      </c>
      <c r="BD144" s="87" t="s">
        <v>15938</v>
      </c>
      <c r="BE144" s="87" t="s">
        <v>15937</v>
      </c>
      <c r="BF144" s="110">
        <v>2000</v>
      </c>
      <c r="BG144" s="110"/>
      <c r="BH144" s="110">
        <v>600</v>
      </c>
      <c r="BI144" s="110">
        <v>1000</v>
      </c>
      <c r="BJ144" s="110">
        <v>1000</v>
      </c>
      <c r="BK144" s="153"/>
      <c r="BL144" s="153" t="s">
        <v>15939</v>
      </c>
      <c r="BM144" s="87" t="s">
        <v>15938</v>
      </c>
      <c r="BN144" s="87" t="s">
        <v>15937</v>
      </c>
      <c r="BO144" s="87"/>
      <c r="BP144" s="87"/>
      <c r="BQ144" s="87"/>
      <c r="BR144" s="87"/>
      <c r="BS144" s="87">
        <v>3</v>
      </c>
      <c r="BT144" s="87"/>
      <c r="BU144" s="87"/>
      <c r="BV144" s="87">
        <v>6</v>
      </c>
      <c r="BW144" s="267">
        <v>1</v>
      </c>
      <c r="BX144" s="87"/>
      <c r="BY144" s="101"/>
      <c r="BZ144" s="101"/>
      <c r="CA144" s="101"/>
      <c r="CB144" s="101"/>
      <c r="CC144" s="101"/>
    </row>
    <row r="145" spans="1:81" s="60" customFormat="1" ht="16.5" customHeight="1">
      <c r="A145" s="395"/>
      <c r="B145" s="394" t="s">
        <v>10900</v>
      </c>
      <c r="C145" s="393"/>
      <c r="D145" s="393">
        <v>13</v>
      </c>
      <c r="E145" s="392"/>
      <c r="F145" s="393"/>
      <c r="G145" s="233"/>
      <c r="H145" s="232"/>
      <c r="I145" s="651"/>
      <c r="J145" s="650"/>
      <c r="K145" s="373"/>
      <c r="L145" s="373"/>
      <c r="M145" s="373"/>
      <c r="N145" s="373"/>
      <c r="O145" s="649"/>
      <c r="P145" s="373"/>
      <c r="Q145" s="163"/>
      <c r="R145" s="163"/>
      <c r="S145" s="163"/>
      <c r="T145" s="516"/>
      <c r="U145" s="163"/>
      <c r="V145" s="163"/>
      <c r="W145" s="163"/>
      <c r="X145" s="157"/>
      <c r="Y145" s="163"/>
      <c r="Z145" s="163"/>
      <c r="AA145" s="163"/>
      <c r="AB145" s="163"/>
      <c r="AC145" s="163"/>
      <c r="AD145" s="163"/>
      <c r="AE145" s="163"/>
      <c r="AF145" s="373"/>
      <c r="AG145" s="163"/>
      <c r="AH145" s="163"/>
      <c r="AI145" s="228"/>
      <c r="AJ145" s="228"/>
      <c r="AK145" s="228"/>
      <c r="AL145" s="228"/>
      <c r="AM145" s="228"/>
      <c r="AN145" s="228"/>
      <c r="AO145" s="228"/>
      <c r="AP145" s="228"/>
      <c r="AQ145" s="156"/>
      <c r="AR145" s="156"/>
      <c r="AS145" s="156"/>
      <c r="AT145" s="156"/>
      <c r="AU145" s="288"/>
      <c r="AV145" s="163"/>
      <c r="AW145" s="347"/>
      <c r="AX145" s="347"/>
      <c r="AY145" s="347"/>
      <c r="AZ145" s="347"/>
      <c r="BA145" s="347"/>
      <c r="BB145" s="164"/>
      <c r="BC145" s="164"/>
      <c r="BD145" s="164"/>
      <c r="BE145" s="164"/>
      <c r="BF145" s="346"/>
      <c r="BG145" s="346"/>
      <c r="BH145" s="346"/>
      <c r="BI145" s="346"/>
      <c r="BJ145" s="346"/>
      <c r="BK145" s="164"/>
      <c r="BL145" s="164"/>
      <c r="BM145" s="164"/>
      <c r="BN145" s="164"/>
      <c r="BO145" s="156"/>
      <c r="BP145" s="156"/>
      <c r="BQ145" s="156"/>
      <c r="BR145" s="156"/>
      <c r="BS145" s="156"/>
      <c r="BT145" s="156"/>
      <c r="BU145" s="156"/>
      <c r="BV145" s="156"/>
      <c r="BW145" s="165"/>
      <c r="BX145" s="156"/>
      <c r="BY145" s="156"/>
      <c r="BZ145" s="156"/>
      <c r="CA145" s="156"/>
      <c r="CB145" s="156"/>
      <c r="CC145" s="156"/>
    </row>
    <row r="146" spans="1:81" s="49" customFormat="1" ht="16.5" customHeight="1">
      <c r="A146" s="101">
        <v>97</v>
      </c>
      <c r="B146" s="101" t="s">
        <v>10103</v>
      </c>
      <c r="C146" s="642" t="s">
        <v>1170</v>
      </c>
      <c r="D146" s="642" t="s">
        <v>140</v>
      </c>
      <c r="E146" s="101" t="s">
        <v>14280</v>
      </c>
      <c r="F146" s="642" t="s">
        <v>15936</v>
      </c>
      <c r="G146" s="648" t="s">
        <v>15935</v>
      </c>
      <c r="H146" s="642" t="s">
        <v>15934</v>
      </c>
      <c r="I146" s="647" t="s">
        <v>15933</v>
      </c>
      <c r="J146" s="100" t="s">
        <v>4993</v>
      </c>
      <c r="K146" s="644" t="s">
        <v>15932</v>
      </c>
      <c r="L146" s="642" t="s">
        <v>15931</v>
      </c>
      <c r="M146" s="87" t="s">
        <v>15930</v>
      </c>
      <c r="N146" s="87" t="s">
        <v>4953</v>
      </c>
      <c r="O146" s="646"/>
      <c r="P146" s="87" t="s">
        <v>4953</v>
      </c>
      <c r="Q146" s="110">
        <v>4959</v>
      </c>
      <c r="R146" s="110">
        <v>712</v>
      </c>
      <c r="S146" s="110">
        <v>600</v>
      </c>
      <c r="T146" s="475">
        <v>50</v>
      </c>
      <c r="U146" s="110" t="s">
        <v>6486</v>
      </c>
      <c r="V146" s="110">
        <v>550</v>
      </c>
      <c r="W146" s="110">
        <v>99</v>
      </c>
      <c r="X146" s="108" t="s">
        <v>5029</v>
      </c>
      <c r="Y146" s="110">
        <v>56</v>
      </c>
      <c r="Z146" s="110"/>
      <c r="AA146" s="110"/>
      <c r="AB146" s="110">
        <v>33</v>
      </c>
      <c r="AC146" s="110"/>
      <c r="AD146" s="110">
        <v>198</v>
      </c>
      <c r="AE146" s="110">
        <v>7</v>
      </c>
      <c r="AF146" s="642" t="s">
        <v>15929</v>
      </c>
      <c r="AG146" s="290"/>
      <c r="AH146" s="110">
        <v>100</v>
      </c>
      <c r="AI146" s="642"/>
      <c r="AJ146" s="642"/>
      <c r="AK146" s="642" t="s">
        <v>15928</v>
      </c>
      <c r="AL146" s="642">
        <v>21</v>
      </c>
      <c r="AM146" s="642"/>
      <c r="AN146" s="642"/>
      <c r="AO146" s="642">
        <v>21</v>
      </c>
      <c r="AP146" s="642"/>
      <c r="AQ146" s="642">
        <v>250</v>
      </c>
      <c r="AR146" s="642" t="s">
        <v>15927</v>
      </c>
      <c r="AS146" s="642" t="s">
        <v>15927</v>
      </c>
      <c r="AT146" s="642" t="s">
        <v>15926</v>
      </c>
      <c r="AU146" s="645">
        <v>2230</v>
      </c>
      <c r="AV146" s="290">
        <v>8.92</v>
      </c>
      <c r="AW146" s="645">
        <v>7000</v>
      </c>
      <c r="AX146" s="92" t="s">
        <v>15925</v>
      </c>
      <c r="AY146" s="645">
        <v>5000</v>
      </c>
      <c r="AZ146" s="645">
        <v>6000</v>
      </c>
      <c r="BA146" s="645"/>
      <c r="BB146" s="644"/>
      <c r="BC146" s="644"/>
      <c r="BD146" s="644"/>
      <c r="BE146" s="644" t="s">
        <v>15924</v>
      </c>
      <c r="BF146" s="290"/>
      <c r="BG146" s="290"/>
      <c r="BH146" s="290"/>
      <c r="BI146" s="290"/>
      <c r="BJ146" s="290"/>
      <c r="BK146" s="644"/>
      <c r="BL146" s="644"/>
      <c r="BM146" s="643"/>
      <c r="BN146" s="643"/>
      <c r="BO146" s="642"/>
      <c r="BP146" s="642"/>
      <c r="BQ146" s="642"/>
      <c r="BR146" s="642"/>
      <c r="BS146" s="642"/>
      <c r="BT146" s="642"/>
      <c r="BU146" s="642"/>
      <c r="BV146" s="642"/>
      <c r="BW146" s="641"/>
      <c r="BX146" s="640"/>
      <c r="BY146" s="640">
        <v>2</v>
      </c>
      <c r="BZ146" s="640">
        <v>2</v>
      </c>
      <c r="CA146" s="640">
        <v>1</v>
      </c>
      <c r="CB146" s="640"/>
      <c r="CC146" s="640"/>
    </row>
    <row r="147" spans="1:81" s="49" customFormat="1" ht="16.5" customHeight="1">
      <c r="A147" s="101">
        <v>98</v>
      </c>
      <c r="B147" s="87" t="s">
        <v>10103</v>
      </c>
      <c r="C147" s="87" t="s">
        <v>10912</v>
      </c>
      <c r="D147" s="87" t="s">
        <v>4945</v>
      </c>
      <c r="E147" s="87" t="s">
        <v>14185</v>
      </c>
      <c r="F147" s="87" t="s">
        <v>15923</v>
      </c>
      <c r="G147" s="132" t="s">
        <v>15922</v>
      </c>
      <c r="H147" s="87" t="s">
        <v>15921</v>
      </c>
      <c r="I147" s="87" t="s">
        <v>15920</v>
      </c>
      <c r="J147" s="87" t="s">
        <v>4921</v>
      </c>
      <c r="K147" s="87" t="s">
        <v>15919</v>
      </c>
      <c r="L147" s="87" t="s">
        <v>15918</v>
      </c>
      <c r="M147" s="639" t="s">
        <v>15917</v>
      </c>
      <c r="N147" s="95" t="s">
        <v>4953</v>
      </c>
      <c r="O147" s="87"/>
      <c r="P147" s="95" t="s">
        <v>4953</v>
      </c>
      <c r="Q147" s="110">
        <v>230400</v>
      </c>
      <c r="R147" s="110">
        <v>3219</v>
      </c>
      <c r="S147" s="110">
        <v>1803</v>
      </c>
      <c r="T147" s="475">
        <v>1283</v>
      </c>
      <c r="U147" s="110" t="s">
        <v>5141</v>
      </c>
      <c r="V147" s="110">
        <v>520</v>
      </c>
      <c r="W147" s="110">
        <v>147</v>
      </c>
      <c r="X147" s="108" t="s">
        <v>4935</v>
      </c>
      <c r="Y147" s="110">
        <v>332</v>
      </c>
      <c r="Z147" s="110">
        <v>196</v>
      </c>
      <c r="AA147" s="110">
        <v>2000</v>
      </c>
      <c r="AB147" s="110">
        <v>185</v>
      </c>
      <c r="AC147" s="110"/>
      <c r="AD147" s="110"/>
      <c r="AE147" s="110">
        <v>50</v>
      </c>
      <c r="AF147" s="87" t="s">
        <v>15916</v>
      </c>
      <c r="AG147" s="110">
        <v>4</v>
      </c>
      <c r="AH147" s="110">
        <v>900</v>
      </c>
      <c r="AI147" s="87"/>
      <c r="AJ147" s="87"/>
      <c r="AK147" s="87" t="s">
        <v>15431</v>
      </c>
      <c r="AL147" s="101"/>
      <c r="AM147" s="87"/>
      <c r="AN147" s="87"/>
      <c r="AO147" s="87"/>
      <c r="AP147" s="87"/>
      <c r="AQ147" s="87">
        <v>365</v>
      </c>
      <c r="AR147" s="87" t="s">
        <v>5269</v>
      </c>
      <c r="AS147" s="87" t="s">
        <v>5269</v>
      </c>
      <c r="AT147" s="87"/>
      <c r="AU147" s="92">
        <v>1600</v>
      </c>
      <c r="AV147" s="290">
        <v>4.3835616438356162</v>
      </c>
      <c r="AW147" s="92">
        <v>7000</v>
      </c>
      <c r="AX147" s="92">
        <v>5000</v>
      </c>
      <c r="AY147" s="92">
        <v>5000</v>
      </c>
      <c r="AZ147" s="92">
        <v>7000</v>
      </c>
      <c r="BA147" s="92">
        <v>7000</v>
      </c>
      <c r="BB147" s="108">
        <v>30</v>
      </c>
      <c r="BC147" s="108">
        <v>30</v>
      </c>
      <c r="BD147" s="87" t="s">
        <v>15915</v>
      </c>
      <c r="BE147" s="87"/>
      <c r="BF147" s="110"/>
      <c r="BG147" s="110"/>
      <c r="BH147" s="110"/>
      <c r="BI147" s="110"/>
      <c r="BJ147" s="110"/>
      <c r="BK147" s="108"/>
      <c r="BL147" s="108"/>
      <c r="BM147" s="87"/>
      <c r="BN147" s="87"/>
      <c r="BO147" s="101"/>
      <c r="BP147" s="87"/>
      <c r="BQ147" s="87"/>
      <c r="BR147" s="87"/>
      <c r="BS147" s="87"/>
      <c r="BT147" s="87"/>
      <c r="BU147" s="87"/>
      <c r="BV147" s="87"/>
      <c r="BW147" s="267"/>
      <c r="BX147" s="87"/>
      <c r="BY147" s="101">
        <v>1</v>
      </c>
      <c r="BZ147" s="87"/>
      <c r="CA147" s="87">
        <v>1</v>
      </c>
      <c r="CB147" s="87"/>
      <c r="CC147" s="87"/>
    </row>
    <row r="148" spans="1:81" s="49" customFormat="1" ht="16.5" customHeight="1">
      <c r="A148" s="101">
        <v>99</v>
      </c>
      <c r="B148" s="87" t="s">
        <v>55</v>
      </c>
      <c r="C148" s="87" t="s">
        <v>1206</v>
      </c>
      <c r="D148" s="87" t="s">
        <v>140</v>
      </c>
      <c r="E148" s="87" t="s">
        <v>14280</v>
      </c>
      <c r="F148" s="87" t="s">
        <v>15914</v>
      </c>
      <c r="G148" s="132" t="s">
        <v>15913</v>
      </c>
      <c r="H148" s="87" t="s">
        <v>15912</v>
      </c>
      <c r="I148" s="267" t="s">
        <v>15911</v>
      </c>
      <c r="J148" s="100" t="s">
        <v>4993</v>
      </c>
      <c r="K148" s="87" t="s">
        <v>15910</v>
      </c>
      <c r="L148" s="87" t="s">
        <v>15909</v>
      </c>
      <c r="M148" s="87" t="s">
        <v>15908</v>
      </c>
      <c r="N148" s="87" t="s">
        <v>4953</v>
      </c>
      <c r="O148" s="88"/>
      <c r="P148" s="87" t="s">
        <v>4953</v>
      </c>
      <c r="Q148" s="110">
        <v>3600</v>
      </c>
      <c r="R148" s="110">
        <v>2300</v>
      </c>
      <c r="S148" s="110">
        <v>1040</v>
      </c>
      <c r="T148" s="475">
        <v>520</v>
      </c>
      <c r="U148" s="110" t="s">
        <v>15907</v>
      </c>
      <c r="V148" s="110">
        <v>520</v>
      </c>
      <c r="W148" s="110">
        <v>150</v>
      </c>
      <c r="X148" s="108" t="s">
        <v>5029</v>
      </c>
      <c r="Y148" s="110">
        <v>180</v>
      </c>
      <c r="Z148" s="110"/>
      <c r="AA148" s="110"/>
      <c r="AB148" s="110">
        <v>66</v>
      </c>
      <c r="AC148" s="110"/>
      <c r="AD148" s="110">
        <v>45</v>
      </c>
      <c r="AE148" s="110">
        <v>50</v>
      </c>
      <c r="AF148" s="87" t="s">
        <v>15906</v>
      </c>
      <c r="AG148" s="110">
        <v>180</v>
      </c>
      <c r="AH148" s="110">
        <v>240</v>
      </c>
      <c r="AI148" s="87"/>
      <c r="AJ148" s="87"/>
      <c r="AK148" s="87" t="s">
        <v>5593</v>
      </c>
      <c r="AL148" s="87">
        <v>3</v>
      </c>
      <c r="AM148" s="87"/>
      <c r="AN148" s="87">
        <v>2</v>
      </c>
      <c r="AO148" s="87">
        <v>1</v>
      </c>
      <c r="AP148" s="87"/>
      <c r="AQ148" s="87">
        <v>261</v>
      </c>
      <c r="AR148" s="87" t="s">
        <v>5753</v>
      </c>
      <c r="AS148" s="87" t="s">
        <v>5753</v>
      </c>
      <c r="AT148" s="87" t="s">
        <v>15905</v>
      </c>
      <c r="AU148" s="92">
        <v>522</v>
      </c>
      <c r="AV148" s="290">
        <v>2</v>
      </c>
      <c r="AW148" s="92"/>
      <c r="AX148" s="92"/>
      <c r="AY148" s="92"/>
      <c r="AZ148" s="92"/>
      <c r="BA148" s="92"/>
      <c r="BB148" s="129"/>
      <c r="BC148" s="129"/>
      <c r="BD148" s="87"/>
      <c r="BE148" s="87" t="s">
        <v>5128</v>
      </c>
      <c r="BF148" s="110"/>
      <c r="BG148" s="110"/>
      <c r="BH148" s="110"/>
      <c r="BI148" s="110"/>
      <c r="BJ148" s="110"/>
      <c r="BK148" s="129"/>
      <c r="BL148" s="129"/>
      <c r="BM148" s="87"/>
      <c r="BN148" s="87"/>
      <c r="BO148" s="87"/>
      <c r="BP148" s="87"/>
      <c r="BQ148" s="87"/>
      <c r="BR148" s="87"/>
      <c r="BS148" s="87"/>
      <c r="BT148" s="87"/>
      <c r="BU148" s="87"/>
      <c r="BV148" s="87"/>
      <c r="BW148" s="267"/>
      <c r="BX148" s="87"/>
      <c r="BY148" s="87">
        <v>2</v>
      </c>
      <c r="BZ148" s="87"/>
      <c r="CA148" s="87">
        <v>1</v>
      </c>
      <c r="CB148" s="87"/>
      <c r="CC148" s="87">
        <v>1</v>
      </c>
    </row>
    <row r="149" spans="1:81" s="49" customFormat="1" ht="16.5" customHeight="1">
      <c r="A149" s="101">
        <v>100</v>
      </c>
      <c r="B149" s="87" t="s">
        <v>55</v>
      </c>
      <c r="C149" s="101" t="s">
        <v>1593</v>
      </c>
      <c r="D149" s="101" t="s">
        <v>140</v>
      </c>
      <c r="E149" s="101" t="s">
        <v>14185</v>
      </c>
      <c r="F149" s="101" t="s">
        <v>15904</v>
      </c>
      <c r="G149" s="102" t="s">
        <v>15903</v>
      </c>
      <c r="H149" s="101" t="s">
        <v>15902</v>
      </c>
      <c r="I149" s="150" t="s">
        <v>15275</v>
      </c>
      <c r="J149" s="100" t="s">
        <v>4993</v>
      </c>
      <c r="K149" s="113" t="s">
        <v>15901</v>
      </c>
      <c r="L149" s="87" t="s">
        <v>15900</v>
      </c>
      <c r="M149" s="87" t="s">
        <v>15899</v>
      </c>
      <c r="N149" s="100" t="s">
        <v>4993</v>
      </c>
      <c r="O149" s="638" t="s">
        <v>4936</v>
      </c>
      <c r="P149" s="100" t="s">
        <v>4993</v>
      </c>
      <c r="Q149" s="110">
        <v>3205</v>
      </c>
      <c r="R149" s="110">
        <v>1384</v>
      </c>
      <c r="S149" s="110">
        <v>787</v>
      </c>
      <c r="T149" s="475">
        <v>705</v>
      </c>
      <c r="U149" s="110" t="s">
        <v>5052</v>
      </c>
      <c r="V149" s="110">
        <v>82</v>
      </c>
      <c r="W149" s="110">
        <v>58</v>
      </c>
      <c r="X149" s="108" t="s">
        <v>5029</v>
      </c>
      <c r="Y149" s="110"/>
      <c r="Z149" s="110">
        <v>52</v>
      </c>
      <c r="AA149" s="110">
        <v>400</v>
      </c>
      <c r="AB149" s="110">
        <v>106</v>
      </c>
      <c r="AC149" s="110"/>
      <c r="AD149" s="110"/>
      <c r="AE149" s="110">
        <v>18</v>
      </c>
      <c r="AF149" s="87" t="s">
        <v>15898</v>
      </c>
      <c r="AG149" s="110">
        <v>2</v>
      </c>
      <c r="AH149" s="110">
        <v>113</v>
      </c>
      <c r="AI149" s="101"/>
      <c r="AJ149" s="101"/>
      <c r="AK149" s="101" t="s">
        <v>6616</v>
      </c>
      <c r="AL149" s="101">
        <v>2</v>
      </c>
      <c r="AM149" s="101">
        <v>1</v>
      </c>
      <c r="AN149" s="101">
        <v>1</v>
      </c>
      <c r="AO149" s="101"/>
      <c r="AP149" s="101"/>
      <c r="AQ149" s="101">
        <v>192</v>
      </c>
      <c r="AR149" s="101" t="s">
        <v>15897</v>
      </c>
      <c r="AS149" s="101" t="s">
        <v>14129</v>
      </c>
      <c r="AT149" s="101" t="s">
        <v>10002</v>
      </c>
      <c r="AU149" s="92">
        <v>23871</v>
      </c>
      <c r="AV149" s="290">
        <v>124.328125</v>
      </c>
      <c r="AW149" s="92">
        <v>15000</v>
      </c>
      <c r="AX149" s="92">
        <v>6000</v>
      </c>
      <c r="AY149" s="92">
        <v>6000</v>
      </c>
      <c r="AZ149" s="92">
        <v>8000</v>
      </c>
      <c r="BA149" s="92">
        <v>15000</v>
      </c>
      <c r="BB149" s="108">
        <v>20</v>
      </c>
      <c r="BC149" s="108">
        <v>20</v>
      </c>
      <c r="BD149" s="108" t="s">
        <v>15896</v>
      </c>
      <c r="BE149" s="107" t="s">
        <v>15895</v>
      </c>
      <c r="BF149" s="110">
        <v>15000</v>
      </c>
      <c r="BG149" s="110">
        <v>6000</v>
      </c>
      <c r="BH149" s="110">
        <v>6000</v>
      </c>
      <c r="BI149" s="110">
        <v>8000</v>
      </c>
      <c r="BJ149" s="110">
        <v>15000</v>
      </c>
      <c r="BK149" s="108">
        <v>20</v>
      </c>
      <c r="BL149" s="108">
        <v>20</v>
      </c>
      <c r="BM149" s="107" t="s">
        <v>15896</v>
      </c>
      <c r="BN149" s="107" t="s">
        <v>15895</v>
      </c>
      <c r="BO149" s="101"/>
      <c r="BP149" s="101"/>
      <c r="BQ149" s="101"/>
      <c r="BR149" s="101"/>
      <c r="BS149" s="101"/>
      <c r="BT149" s="101"/>
      <c r="BU149" s="101"/>
      <c r="BV149" s="101"/>
      <c r="BW149" s="150"/>
      <c r="BX149" s="101"/>
      <c r="BY149" s="87">
        <v>2</v>
      </c>
      <c r="BZ149" s="87">
        <v>2</v>
      </c>
      <c r="CA149" s="87">
        <v>2</v>
      </c>
      <c r="CB149" s="87"/>
      <c r="CC149" s="87"/>
    </row>
    <row r="150" spans="1:81" s="49" customFormat="1" ht="16.5" customHeight="1">
      <c r="A150" s="101">
        <v>101</v>
      </c>
      <c r="B150" s="87" t="s">
        <v>55</v>
      </c>
      <c r="C150" s="87" t="s">
        <v>10162</v>
      </c>
      <c r="D150" s="87" t="s">
        <v>140</v>
      </c>
      <c r="E150" s="87" t="s">
        <v>14280</v>
      </c>
      <c r="F150" s="87" t="s">
        <v>15894</v>
      </c>
      <c r="G150" s="132" t="s">
        <v>15893</v>
      </c>
      <c r="H150" s="87" t="s">
        <v>15892</v>
      </c>
      <c r="I150" s="87" t="s">
        <v>15891</v>
      </c>
      <c r="J150" s="87" t="s">
        <v>4993</v>
      </c>
      <c r="K150" s="87" t="s">
        <v>15890</v>
      </c>
      <c r="L150" s="113" t="s">
        <v>15889</v>
      </c>
      <c r="M150" s="87" t="s">
        <v>15888</v>
      </c>
      <c r="N150" s="87" t="s">
        <v>4953</v>
      </c>
      <c r="O150" s="87"/>
      <c r="P150" s="87" t="s">
        <v>4993</v>
      </c>
      <c r="Q150" s="110">
        <v>828</v>
      </c>
      <c r="R150" s="110">
        <v>413.99</v>
      </c>
      <c r="S150" s="110">
        <v>167</v>
      </c>
      <c r="T150" s="475">
        <v>100</v>
      </c>
      <c r="U150" s="110" t="s">
        <v>9167</v>
      </c>
      <c r="V150" s="110">
        <v>67</v>
      </c>
      <c r="W150" s="110">
        <v>21</v>
      </c>
      <c r="X150" s="108" t="s">
        <v>4915</v>
      </c>
      <c r="Y150" s="110">
        <v>32</v>
      </c>
      <c r="Z150" s="110">
        <v>20</v>
      </c>
      <c r="AA150" s="110">
        <v>5000</v>
      </c>
      <c r="AB150" s="110">
        <v>22</v>
      </c>
      <c r="AC150" s="110">
        <v>10</v>
      </c>
      <c r="AD150" s="110">
        <v>250</v>
      </c>
      <c r="AE150" s="110">
        <v>15</v>
      </c>
      <c r="AF150" s="101" t="s">
        <v>15887</v>
      </c>
      <c r="AG150" s="110">
        <v>5</v>
      </c>
      <c r="AH150" s="110">
        <v>120</v>
      </c>
      <c r="AI150" s="87"/>
      <c r="AJ150" s="87"/>
      <c r="AK150" s="101" t="s">
        <v>11876</v>
      </c>
      <c r="AL150" s="101">
        <v>18</v>
      </c>
      <c r="AM150" s="101">
        <v>10</v>
      </c>
      <c r="AN150" s="101">
        <v>5</v>
      </c>
      <c r="AO150" s="101"/>
      <c r="AP150" s="101">
        <v>3</v>
      </c>
      <c r="AQ150" s="101">
        <v>300</v>
      </c>
      <c r="AR150" s="101" t="s">
        <v>5206</v>
      </c>
      <c r="AS150" s="101" t="s">
        <v>5206</v>
      </c>
      <c r="AT150" s="101" t="s">
        <v>5129</v>
      </c>
      <c r="AU150" s="92">
        <v>21000</v>
      </c>
      <c r="AV150" s="290">
        <v>70</v>
      </c>
      <c r="AW150" s="92">
        <v>5000</v>
      </c>
      <c r="AX150" s="92">
        <v>2000</v>
      </c>
      <c r="AY150" s="92">
        <v>3000</v>
      </c>
      <c r="AZ150" s="92">
        <v>4000</v>
      </c>
      <c r="BA150" s="92">
        <v>5000</v>
      </c>
      <c r="BB150" s="122">
        <v>20</v>
      </c>
      <c r="BC150" s="637" t="s">
        <v>15884</v>
      </c>
      <c r="BD150" s="87" t="s">
        <v>15886</v>
      </c>
      <c r="BE150" s="87" t="s">
        <v>15885</v>
      </c>
      <c r="BF150" s="110">
        <v>5000</v>
      </c>
      <c r="BG150" s="110">
        <v>2000</v>
      </c>
      <c r="BH150" s="110">
        <v>3000</v>
      </c>
      <c r="BI150" s="110">
        <v>4000</v>
      </c>
      <c r="BJ150" s="110">
        <v>5000</v>
      </c>
      <c r="BK150" s="637">
        <v>20</v>
      </c>
      <c r="BL150" s="637" t="s">
        <v>15884</v>
      </c>
      <c r="BM150" s="636" t="s">
        <v>13300</v>
      </c>
      <c r="BN150" s="636" t="s">
        <v>15883</v>
      </c>
      <c r="BO150" s="101"/>
      <c r="BP150" s="101"/>
      <c r="BQ150" s="101"/>
      <c r="BR150" s="101"/>
      <c r="BS150" s="101"/>
      <c r="BT150" s="101"/>
      <c r="BU150" s="101"/>
      <c r="BV150" s="101"/>
      <c r="BW150" s="150"/>
      <c r="BX150" s="101"/>
      <c r="BY150" s="101">
        <v>2</v>
      </c>
      <c r="BZ150" s="101"/>
      <c r="CA150" s="101">
        <v>1</v>
      </c>
      <c r="CB150" s="101"/>
      <c r="CC150" s="101"/>
    </row>
    <row r="151" spans="1:81" s="49" customFormat="1" ht="16.5" customHeight="1">
      <c r="A151" s="101">
        <v>102</v>
      </c>
      <c r="B151" s="87" t="s">
        <v>55</v>
      </c>
      <c r="C151" s="269" t="s">
        <v>1206</v>
      </c>
      <c r="D151" s="87" t="s">
        <v>140</v>
      </c>
      <c r="E151" s="269" t="s">
        <v>14280</v>
      </c>
      <c r="F151" s="269" t="s">
        <v>15882</v>
      </c>
      <c r="G151" s="626" t="s">
        <v>15881</v>
      </c>
      <c r="H151" s="269" t="s">
        <v>15880</v>
      </c>
      <c r="I151" s="269" t="s">
        <v>15879</v>
      </c>
      <c r="J151" s="100" t="s">
        <v>4993</v>
      </c>
      <c r="K151" s="269" t="s">
        <v>15878</v>
      </c>
      <c r="L151" s="269" t="s">
        <v>15877</v>
      </c>
      <c r="M151" s="87" t="s">
        <v>15876</v>
      </c>
      <c r="N151" s="100" t="s">
        <v>4953</v>
      </c>
      <c r="O151" s="635"/>
      <c r="P151" s="269" t="s">
        <v>4993</v>
      </c>
      <c r="Q151" s="110">
        <v>2216</v>
      </c>
      <c r="R151" s="110">
        <v>1498</v>
      </c>
      <c r="S151" s="110">
        <v>1061</v>
      </c>
      <c r="T151" s="475">
        <v>531</v>
      </c>
      <c r="U151" s="110" t="s">
        <v>5052</v>
      </c>
      <c r="V151" s="110">
        <v>530</v>
      </c>
      <c r="W151" s="110">
        <v>63</v>
      </c>
      <c r="X151" s="108" t="s">
        <v>5029</v>
      </c>
      <c r="Y151" s="110">
        <v>68</v>
      </c>
      <c r="Z151" s="110"/>
      <c r="AA151" s="110"/>
      <c r="AB151" s="110">
        <v>24.7</v>
      </c>
      <c r="AC151" s="110"/>
      <c r="AD151" s="110"/>
      <c r="AE151" s="110">
        <v>10</v>
      </c>
      <c r="AF151" s="269" t="s">
        <v>15875</v>
      </c>
      <c r="AG151" s="110">
        <v>7</v>
      </c>
      <c r="AH151" s="110">
        <v>160</v>
      </c>
      <c r="AI151" s="269" t="s">
        <v>5841</v>
      </c>
      <c r="AJ151" s="269" t="s">
        <v>5841</v>
      </c>
      <c r="AK151" s="269" t="s">
        <v>15874</v>
      </c>
      <c r="AL151" s="269">
        <v>13</v>
      </c>
      <c r="AM151" s="269">
        <v>5</v>
      </c>
      <c r="AN151" s="269">
        <v>2</v>
      </c>
      <c r="AO151" s="269">
        <v>6</v>
      </c>
      <c r="AP151" s="269"/>
      <c r="AQ151" s="269">
        <v>312</v>
      </c>
      <c r="AR151" s="269" t="s">
        <v>4986</v>
      </c>
      <c r="AS151" s="269" t="s">
        <v>5753</v>
      </c>
      <c r="AT151" s="269" t="s">
        <v>5129</v>
      </c>
      <c r="AU151" s="92">
        <v>1095</v>
      </c>
      <c r="AV151" s="290">
        <v>3.5096153846153846</v>
      </c>
      <c r="AW151" s="92">
        <v>4000</v>
      </c>
      <c r="AX151" s="92">
        <v>1000</v>
      </c>
      <c r="AY151" s="92">
        <v>2000</v>
      </c>
      <c r="AZ151" s="92">
        <v>2000</v>
      </c>
      <c r="BA151" s="92">
        <v>4000</v>
      </c>
      <c r="BB151" s="350">
        <v>20</v>
      </c>
      <c r="BC151" s="350">
        <v>50</v>
      </c>
      <c r="BD151" s="269" t="s">
        <v>15873</v>
      </c>
      <c r="BE151" s="269" t="s">
        <v>15872</v>
      </c>
      <c r="BF151" s="110">
        <v>4000</v>
      </c>
      <c r="BG151" s="110">
        <v>1000</v>
      </c>
      <c r="BH151" s="110">
        <v>2000</v>
      </c>
      <c r="BI151" s="110">
        <v>3000</v>
      </c>
      <c r="BJ151" s="110">
        <v>4000</v>
      </c>
      <c r="BK151" s="350">
        <v>50</v>
      </c>
      <c r="BL151" s="350">
        <v>50</v>
      </c>
      <c r="BM151" s="269" t="s">
        <v>15871</v>
      </c>
      <c r="BN151" s="269" t="s">
        <v>15870</v>
      </c>
      <c r="BO151" s="269"/>
      <c r="BP151" s="269"/>
      <c r="BQ151" s="269"/>
      <c r="BR151" s="269"/>
      <c r="BS151" s="269"/>
      <c r="BT151" s="269"/>
      <c r="BU151" s="269"/>
      <c r="BV151" s="269"/>
      <c r="BW151" s="351"/>
      <c r="BX151" s="269"/>
      <c r="BY151" s="269">
        <v>4</v>
      </c>
      <c r="BZ151" s="269"/>
      <c r="CA151" s="269"/>
      <c r="CB151" s="269">
        <v>1</v>
      </c>
      <c r="CC151" s="269"/>
    </row>
    <row r="152" spans="1:81" s="49" customFormat="1" ht="16.5" customHeight="1">
      <c r="A152" s="101">
        <v>103</v>
      </c>
      <c r="B152" s="87" t="s">
        <v>55</v>
      </c>
      <c r="C152" s="101" t="s">
        <v>10740</v>
      </c>
      <c r="D152" s="87" t="s">
        <v>140</v>
      </c>
      <c r="E152" s="101" t="s">
        <v>14185</v>
      </c>
      <c r="F152" s="101" t="s">
        <v>15869</v>
      </c>
      <c r="G152" s="102" t="s">
        <v>15868</v>
      </c>
      <c r="H152" s="101" t="s">
        <v>15867</v>
      </c>
      <c r="I152" s="101" t="s">
        <v>15866</v>
      </c>
      <c r="J152" s="100" t="s">
        <v>4993</v>
      </c>
      <c r="K152" s="113" t="s">
        <v>15865</v>
      </c>
      <c r="L152" s="87" t="s">
        <v>15864</v>
      </c>
      <c r="M152" s="87" t="s">
        <v>15863</v>
      </c>
      <c r="N152" s="100" t="s">
        <v>4953</v>
      </c>
      <c r="O152" s="100"/>
      <c r="P152" s="100" t="s">
        <v>4953</v>
      </c>
      <c r="Q152" s="110">
        <v>2711</v>
      </c>
      <c r="R152" s="110">
        <v>574</v>
      </c>
      <c r="S152" s="110">
        <v>245</v>
      </c>
      <c r="T152" s="475"/>
      <c r="U152" s="110"/>
      <c r="V152" s="110">
        <v>245</v>
      </c>
      <c r="W152" s="110">
        <v>17</v>
      </c>
      <c r="X152" s="108" t="s">
        <v>4935</v>
      </c>
      <c r="Y152" s="110">
        <v>48</v>
      </c>
      <c r="Z152" s="110">
        <v>48</v>
      </c>
      <c r="AA152" s="110">
        <v>600</v>
      </c>
      <c r="AB152" s="110">
        <v>24</v>
      </c>
      <c r="AC152" s="110"/>
      <c r="AD152" s="110">
        <v>50</v>
      </c>
      <c r="AE152" s="110" t="s">
        <v>15862</v>
      </c>
      <c r="AF152" s="87" t="s">
        <v>15861</v>
      </c>
      <c r="AG152" s="110">
        <v>0</v>
      </c>
      <c r="AH152" s="110">
        <v>850</v>
      </c>
      <c r="AI152" s="101"/>
      <c r="AJ152" s="101"/>
      <c r="AK152" s="101" t="s">
        <v>5415</v>
      </c>
      <c r="AL152" s="101">
        <v>16</v>
      </c>
      <c r="AM152" s="101">
        <v>8</v>
      </c>
      <c r="AN152" s="101">
        <v>2</v>
      </c>
      <c r="AO152" s="101">
        <v>6</v>
      </c>
      <c r="AP152" s="101"/>
      <c r="AQ152" s="101">
        <v>216</v>
      </c>
      <c r="AR152" s="101" t="s">
        <v>10200</v>
      </c>
      <c r="AS152" s="101" t="s">
        <v>10200</v>
      </c>
      <c r="AT152" s="101" t="s">
        <v>15860</v>
      </c>
      <c r="AU152" s="92">
        <v>3600</v>
      </c>
      <c r="AV152" s="290">
        <v>16.666666666666668</v>
      </c>
      <c r="AW152" s="92"/>
      <c r="AX152" s="92"/>
      <c r="AY152" s="92"/>
      <c r="AZ152" s="92"/>
      <c r="BA152" s="92"/>
      <c r="BB152" s="108"/>
      <c r="BC152" s="108"/>
      <c r="BD152" s="108"/>
      <c r="BE152" s="107" t="s">
        <v>15859</v>
      </c>
      <c r="BF152" s="110">
        <v>4000</v>
      </c>
      <c r="BG152" s="110"/>
      <c r="BH152" s="110">
        <v>3000</v>
      </c>
      <c r="BI152" s="110">
        <v>3000</v>
      </c>
      <c r="BJ152" s="110">
        <v>4000</v>
      </c>
      <c r="BK152" s="108"/>
      <c r="BL152" s="108"/>
      <c r="BM152" s="107" t="s">
        <v>15858</v>
      </c>
      <c r="BN152" s="107" t="s">
        <v>15858</v>
      </c>
      <c r="BO152" s="101"/>
      <c r="BP152" s="101"/>
      <c r="BQ152" s="101"/>
      <c r="BR152" s="101"/>
      <c r="BS152" s="101"/>
      <c r="BT152" s="101"/>
      <c r="BU152" s="101"/>
      <c r="BV152" s="101"/>
      <c r="BW152" s="150"/>
      <c r="BX152" s="101"/>
      <c r="BY152" s="101">
        <v>3</v>
      </c>
      <c r="BZ152" s="101">
        <v>2</v>
      </c>
      <c r="CA152" s="101">
        <v>1</v>
      </c>
      <c r="CB152" s="101"/>
      <c r="CC152" s="101"/>
    </row>
    <row r="153" spans="1:81" s="49" customFormat="1" ht="16.5" customHeight="1">
      <c r="A153" s="101">
        <v>104</v>
      </c>
      <c r="B153" s="87" t="s">
        <v>55</v>
      </c>
      <c r="C153" s="101" t="s">
        <v>1203</v>
      </c>
      <c r="D153" s="87" t="s">
        <v>140</v>
      </c>
      <c r="E153" s="101" t="s">
        <v>14280</v>
      </c>
      <c r="F153" s="101" t="s">
        <v>15857</v>
      </c>
      <c r="G153" s="102" t="s">
        <v>15856</v>
      </c>
      <c r="H153" s="101" t="s">
        <v>15855</v>
      </c>
      <c r="I153" s="101" t="s">
        <v>15854</v>
      </c>
      <c r="J153" s="100" t="s">
        <v>4993</v>
      </c>
      <c r="K153" s="113" t="s">
        <v>7293</v>
      </c>
      <c r="L153" s="113" t="s">
        <v>15853</v>
      </c>
      <c r="M153" s="87" t="s">
        <v>15852</v>
      </c>
      <c r="N153" s="100" t="s">
        <v>4953</v>
      </c>
      <c r="O153" s="100"/>
      <c r="P153" s="100" t="s">
        <v>4953</v>
      </c>
      <c r="Q153" s="110">
        <v>3337</v>
      </c>
      <c r="R153" s="110">
        <v>752</v>
      </c>
      <c r="S153" s="110">
        <v>340</v>
      </c>
      <c r="T153" s="475">
        <v>170</v>
      </c>
      <c r="U153" s="110" t="s">
        <v>5052</v>
      </c>
      <c r="V153" s="110">
        <v>170</v>
      </c>
      <c r="W153" s="110">
        <v>101</v>
      </c>
      <c r="X153" s="108" t="s">
        <v>5029</v>
      </c>
      <c r="Y153" s="110">
        <v>259</v>
      </c>
      <c r="Z153" s="110">
        <v>78</v>
      </c>
      <c r="AA153" s="110">
        <v>300</v>
      </c>
      <c r="AB153" s="110">
        <v>14</v>
      </c>
      <c r="AC153" s="110">
        <v>5</v>
      </c>
      <c r="AD153" s="110"/>
      <c r="AE153" s="110">
        <v>20</v>
      </c>
      <c r="AF153" s="87" t="s">
        <v>15851</v>
      </c>
      <c r="AG153" s="110"/>
      <c r="AH153" s="110">
        <v>312</v>
      </c>
      <c r="AI153" s="87"/>
      <c r="AJ153" s="87"/>
      <c r="AK153" s="87" t="s">
        <v>5593</v>
      </c>
      <c r="AL153" s="101">
        <v>3</v>
      </c>
      <c r="AM153" s="101">
        <v>1</v>
      </c>
      <c r="AN153" s="101"/>
      <c r="AO153" s="101">
        <v>2</v>
      </c>
      <c r="AP153" s="101"/>
      <c r="AQ153" s="101">
        <v>275</v>
      </c>
      <c r="AR153" s="101" t="s">
        <v>12020</v>
      </c>
      <c r="AS153" s="101" t="s">
        <v>12020</v>
      </c>
      <c r="AT153" s="101" t="s">
        <v>15850</v>
      </c>
      <c r="AU153" s="92">
        <v>1418</v>
      </c>
      <c r="AV153" s="290">
        <v>5.1563636363636363</v>
      </c>
      <c r="AW153" s="92">
        <v>4000</v>
      </c>
      <c r="AX153" s="92">
        <v>2500</v>
      </c>
      <c r="AY153" s="92">
        <v>2500</v>
      </c>
      <c r="AZ153" s="92">
        <v>3000</v>
      </c>
      <c r="BA153" s="92">
        <v>4000</v>
      </c>
      <c r="BB153" s="358"/>
      <c r="BC153" s="358"/>
      <c r="BD153" s="358"/>
      <c r="BE153" s="107" t="s">
        <v>10199</v>
      </c>
      <c r="BF153" s="110">
        <v>4000</v>
      </c>
      <c r="BG153" s="110">
        <v>2500</v>
      </c>
      <c r="BH153" s="110">
        <v>2500</v>
      </c>
      <c r="BI153" s="110">
        <v>3000</v>
      </c>
      <c r="BJ153" s="110">
        <v>4000</v>
      </c>
      <c r="BK153" s="358"/>
      <c r="BL153" s="358"/>
      <c r="BM153" s="107"/>
      <c r="BN153" s="107" t="s">
        <v>10199</v>
      </c>
      <c r="BO153" s="101"/>
      <c r="BP153" s="101"/>
      <c r="BQ153" s="101"/>
      <c r="BR153" s="101"/>
      <c r="BS153" s="101"/>
      <c r="BT153" s="101"/>
      <c r="BU153" s="101"/>
      <c r="BV153" s="101"/>
      <c r="BW153" s="150"/>
      <c r="BX153" s="101"/>
      <c r="BY153" s="101">
        <v>1</v>
      </c>
      <c r="BZ153" s="101"/>
      <c r="CA153" s="101"/>
      <c r="CB153" s="101"/>
      <c r="CC153" s="101"/>
    </row>
    <row r="154" spans="1:81" s="49" customFormat="1" ht="16.5" customHeight="1">
      <c r="A154" s="101">
        <v>105</v>
      </c>
      <c r="B154" s="87" t="s">
        <v>55</v>
      </c>
      <c r="C154" s="101" t="s">
        <v>10537</v>
      </c>
      <c r="D154" s="87" t="s">
        <v>140</v>
      </c>
      <c r="E154" s="101" t="s">
        <v>14185</v>
      </c>
      <c r="F154" s="101" t="s">
        <v>15849</v>
      </c>
      <c r="G154" s="125" t="s">
        <v>15646</v>
      </c>
      <c r="H154" s="101" t="s">
        <v>15645</v>
      </c>
      <c r="I154" s="101" t="s">
        <v>15848</v>
      </c>
      <c r="J154" s="100" t="s">
        <v>4993</v>
      </c>
      <c r="K154" s="113" t="s">
        <v>15847</v>
      </c>
      <c r="L154" s="113" t="s">
        <v>15846</v>
      </c>
      <c r="M154" s="87" t="s">
        <v>15643</v>
      </c>
      <c r="N154" s="100" t="s">
        <v>4917</v>
      </c>
      <c r="O154" s="100"/>
      <c r="P154" s="100" t="s">
        <v>4953</v>
      </c>
      <c r="Q154" s="110">
        <v>40974</v>
      </c>
      <c r="R154" s="110">
        <v>901</v>
      </c>
      <c r="S154" s="110">
        <v>132</v>
      </c>
      <c r="T154" s="475">
        <v>132</v>
      </c>
      <c r="U154" s="110"/>
      <c r="V154" s="110"/>
      <c r="W154" s="110">
        <v>2644</v>
      </c>
      <c r="X154" s="108" t="s">
        <v>4935</v>
      </c>
      <c r="Y154" s="110"/>
      <c r="Z154" s="110">
        <v>20</v>
      </c>
      <c r="AA154" s="110"/>
      <c r="AB154" s="110">
        <v>13</v>
      </c>
      <c r="AC154" s="110">
        <v>312</v>
      </c>
      <c r="AD154" s="110">
        <v>62</v>
      </c>
      <c r="AE154" s="110">
        <v>300</v>
      </c>
      <c r="AF154" s="87" t="s">
        <v>15845</v>
      </c>
      <c r="AG154" s="110"/>
      <c r="AH154" s="110">
        <v>108</v>
      </c>
      <c r="AI154" s="101"/>
      <c r="AJ154" s="101"/>
      <c r="AK154" s="101" t="s">
        <v>5415</v>
      </c>
      <c r="AL154" s="101">
        <v>5</v>
      </c>
      <c r="AM154" s="101"/>
      <c r="AN154" s="101">
        <v>5</v>
      </c>
      <c r="AO154" s="101"/>
      <c r="AP154" s="101"/>
      <c r="AQ154" s="101">
        <v>310</v>
      </c>
      <c r="AR154" s="101" t="s">
        <v>4932</v>
      </c>
      <c r="AS154" s="101" t="s">
        <v>4932</v>
      </c>
      <c r="AT154" s="101" t="s">
        <v>5922</v>
      </c>
      <c r="AU154" s="92">
        <v>46756</v>
      </c>
      <c r="AV154" s="290">
        <v>150.82580645161289</v>
      </c>
      <c r="AW154" s="92">
        <v>10000</v>
      </c>
      <c r="AX154" s="92">
        <v>8000</v>
      </c>
      <c r="AY154" s="92">
        <v>8000</v>
      </c>
      <c r="AZ154" s="92">
        <v>9000</v>
      </c>
      <c r="BA154" s="92">
        <v>10000</v>
      </c>
      <c r="BB154" s="108">
        <v>20</v>
      </c>
      <c r="BC154" s="108">
        <v>20</v>
      </c>
      <c r="BD154" s="108" t="s">
        <v>15844</v>
      </c>
      <c r="BE154" s="107" t="s">
        <v>15640</v>
      </c>
      <c r="BF154" s="110"/>
      <c r="BG154" s="110"/>
      <c r="BH154" s="110"/>
      <c r="BI154" s="110"/>
      <c r="BJ154" s="110"/>
      <c r="BK154" s="108"/>
      <c r="BL154" s="108"/>
      <c r="BM154" s="107"/>
      <c r="BN154" s="107"/>
      <c r="BO154" s="101"/>
      <c r="BP154" s="101"/>
      <c r="BQ154" s="101"/>
      <c r="BR154" s="101"/>
      <c r="BS154" s="101"/>
      <c r="BT154" s="101"/>
      <c r="BU154" s="101"/>
      <c r="BV154" s="101"/>
      <c r="BW154" s="150"/>
      <c r="BX154" s="101"/>
      <c r="BY154" s="101">
        <v>1</v>
      </c>
      <c r="BZ154" s="101">
        <v>2</v>
      </c>
      <c r="CA154" s="101">
        <v>1</v>
      </c>
      <c r="CB154" s="101"/>
      <c r="CC154" s="101"/>
    </row>
    <row r="155" spans="1:81" s="49" customFormat="1" ht="16.5" customHeight="1">
      <c r="A155" s="101">
        <v>106</v>
      </c>
      <c r="B155" s="87" t="s">
        <v>55</v>
      </c>
      <c r="C155" s="101" t="s">
        <v>1302</v>
      </c>
      <c r="D155" s="87" t="s">
        <v>140</v>
      </c>
      <c r="E155" s="101" t="s">
        <v>14280</v>
      </c>
      <c r="F155" s="101" t="s">
        <v>15843</v>
      </c>
      <c r="G155" s="102" t="s">
        <v>15842</v>
      </c>
      <c r="H155" s="101" t="s">
        <v>15841</v>
      </c>
      <c r="I155" s="101" t="s">
        <v>15840</v>
      </c>
      <c r="J155" s="100" t="s">
        <v>4993</v>
      </c>
      <c r="K155" s="113" t="s">
        <v>15566</v>
      </c>
      <c r="L155" s="87" t="s">
        <v>15839</v>
      </c>
      <c r="M155" s="519" t="s">
        <v>15838</v>
      </c>
      <c r="N155" s="100" t="s">
        <v>4917</v>
      </c>
      <c r="O155" s="100"/>
      <c r="P155" s="100" t="s">
        <v>4953</v>
      </c>
      <c r="Q155" s="110">
        <v>28484</v>
      </c>
      <c r="R155" s="110">
        <v>817</v>
      </c>
      <c r="S155" s="110">
        <v>494</v>
      </c>
      <c r="T155" s="475"/>
      <c r="U155" s="110"/>
      <c r="V155" s="110">
        <v>494.3</v>
      </c>
      <c r="W155" s="110">
        <v>202</v>
      </c>
      <c r="X155" s="108" t="s">
        <v>5029</v>
      </c>
      <c r="Y155" s="110">
        <v>262</v>
      </c>
      <c r="Z155" s="110"/>
      <c r="AA155" s="110"/>
      <c r="AB155" s="110">
        <v>32.299999999999997</v>
      </c>
      <c r="AC155" s="110"/>
      <c r="AD155" s="110">
        <v>66</v>
      </c>
      <c r="AE155" s="110">
        <v>50</v>
      </c>
      <c r="AF155" s="87" t="s">
        <v>15837</v>
      </c>
      <c r="AG155" s="110"/>
      <c r="AH155" s="110">
        <v>105</v>
      </c>
      <c r="AI155" s="101"/>
      <c r="AJ155" s="101"/>
      <c r="AK155" s="101" t="s">
        <v>4911</v>
      </c>
      <c r="AL155" s="101"/>
      <c r="AM155" s="101"/>
      <c r="AN155" s="101"/>
      <c r="AO155" s="101"/>
      <c r="AP155" s="101"/>
      <c r="AQ155" s="101">
        <v>287</v>
      </c>
      <c r="AR155" s="101" t="s">
        <v>15836</v>
      </c>
      <c r="AS155" s="101" t="s">
        <v>15835</v>
      </c>
      <c r="AT155" s="101" t="s">
        <v>15834</v>
      </c>
      <c r="AU155" s="92">
        <v>4048</v>
      </c>
      <c r="AV155" s="290">
        <v>14.104529616724738</v>
      </c>
      <c r="AW155" s="92">
        <v>5000</v>
      </c>
      <c r="AX155" s="92">
        <v>3000</v>
      </c>
      <c r="AY155" s="92">
        <v>3000</v>
      </c>
      <c r="AZ155" s="92">
        <v>4000</v>
      </c>
      <c r="BA155" s="92">
        <v>5000</v>
      </c>
      <c r="BB155" s="122">
        <v>20</v>
      </c>
      <c r="BC155" s="122">
        <v>50</v>
      </c>
      <c r="BD155" s="323" t="s">
        <v>15833</v>
      </c>
      <c r="BE155" s="323" t="s">
        <v>15832</v>
      </c>
      <c r="BF155" s="110">
        <v>5000</v>
      </c>
      <c r="BG155" s="110">
        <v>3000</v>
      </c>
      <c r="BH155" s="110">
        <v>3000</v>
      </c>
      <c r="BI155" s="110">
        <v>4000</v>
      </c>
      <c r="BJ155" s="110">
        <v>5000</v>
      </c>
      <c r="BK155" s="634">
        <v>20</v>
      </c>
      <c r="BL155" s="634">
        <v>50</v>
      </c>
      <c r="BM155" s="323" t="s">
        <v>15833</v>
      </c>
      <c r="BN155" s="323" t="s">
        <v>15832</v>
      </c>
      <c r="BO155" s="101"/>
      <c r="BP155" s="101"/>
      <c r="BQ155" s="101"/>
      <c r="BR155" s="101"/>
      <c r="BS155" s="101"/>
      <c r="BT155" s="101"/>
      <c r="BU155" s="101"/>
      <c r="BV155" s="101"/>
      <c r="BW155" s="150"/>
      <c r="BX155" s="101"/>
      <c r="BY155" s="101">
        <v>1</v>
      </c>
      <c r="BZ155" s="101"/>
      <c r="CA155" s="101">
        <v>2</v>
      </c>
      <c r="CB155" s="101">
        <v>2</v>
      </c>
      <c r="CC155" s="101"/>
    </row>
    <row r="156" spans="1:81" s="187" customFormat="1" ht="16.5" customHeight="1">
      <c r="A156" s="101">
        <v>107</v>
      </c>
      <c r="B156" s="87" t="s">
        <v>55</v>
      </c>
      <c r="C156" s="108" t="s">
        <v>1364</v>
      </c>
      <c r="D156" s="87" t="s">
        <v>140</v>
      </c>
      <c r="E156" s="101" t="s">
        <v>14185</v>
      </c>
      <c r="F156" s="108" t="s">
        <v>15831</v>
      </c>
      <c r="G156" s="633" t="s">
        <v>15830</v>
      </c>
      <c r="H156" s="108" t="s">
        <v>15829</v>
      </c>
      <c r="I156" s="87" t="s">
        <v>15828</v>
      </c>
      <c r="J156" s="100" t="s">
        <v>4993</v>
      </c>
      <c r="K156" s="108" t="s">
        <v>15827</v>
      </c>
      <c r="L156" s="172" t="s">
        <v>15826</v>
      </c>
      <c r="M156" s="189" t="s">
        <v>15825</v>
      </c>
      <c r="N156" s="155" t="s">
        <v>4993</v>
      </c>
      <c r="O156" s="155" t="s">
        <v>5251</v>
      </c>
      <c r="P156" s="100" t="s">
        <v>4953</v>
      </c>
      <c r="Q156" s="110" t="s">
        <v>15824</v>
      </c>
      <c r="R156" s="110">
        <v>587.4</v>
      </c>
      <c r="S156" s="110">
        <v>237</v>
      </c>
      <c r="T156" s="475">
        <v>203</v>
      </c>
      <c r="U156" s="110"/>
      <c r="V156" s="110">
        <v>34</v>
      </c>
      <c r="W156" s="110">
        <v>14</v>
      </c>
      <c r="X156" s="108" t="s">
        <v>5029</v>
      </c>
      <c r="Y156" s="110"/>
      <c r="Z156" s="110">
        <v>9.9</v>
      </c>
      <c r="AA156" s="110">
        <v>432</v>
      </c>
      <c r="AB156" s="110">
        <v>27.53</v>
      </c>
      <c r="AC156" s="110"/>
      <c r="AD156" s="110"/>
      <c r="AE156" s="110">
        <v>7</v>
      </c>
      <c r="AF156" s="108"/>
      <c r="AG156" s="110"/>
      <c r="AH156" s="110"/>
      <c r="AI156" s="108"/>
      <c r="AJ156" s="108"/>
      <c r="AK156" s="108"/>
      <c r="AL156" s="108"/>
      <c r="AM156" s="108"/>
      <c r="AN156" s="108"/>
      <c r="AO156" s="108"/>
      <c r="AP156" s="108"/>
      <c r="AQ156" s="101"/>
      <c r="AR156" s="108"/>
      <c r="AS156" s="108"/>
      <c r="AT156" s="108"/>
      <c r="AU156" s="92"/>
      <c r="AV156" s="290"/>
      <c r="AW156" s="92"/>
      <c r="AX156" s="92"/>
      <c r="AY156" s="92"/>
      <c r="AZ156" s="92"/>
      <c r="BA156" s="92"/>
      <c r="BB156" s="122"/>
      <c r="BC156" s="122"/>
      <c r="BD156" s="108"/>
      <c r="BE156" s="108"/>
      <c r="BF156" s="110"/>
      <c r="BG156" s="110"/>
      <c r="BH156" s="110"/>
      <c r="BI156" s="110"/>
      <c r="BJ156" s="110"/>
      <c r="BK156" s="108"/>
      <c r="BL156" s="108"/>
      <c r="BM156" s="108"/>
      <c r="BN156" s="108"/>
      <c r="BO156" s="108"/>
      <c r="BP156" s="108"/>
      <c r="BQ156" s="108"/>
      <c r="BR156" s="108"/>
      <c r="BS156" s="108"/>
      <c r="BT156" s="108"/>
      <c r="BU156" s="108"/>
      <c r="BV156" s="108"/>
      <c r="BW156" s="632"/>
      <c r="BX156" s="108"/>
      <c r="BY156" s="108"/>
      <c r="BZ156" s="108"/>
      <c r="CA156" s="108"/>
      <c r="CB156" s="108"/>
      <c r="CC156" s="108"/>
    </row>
    <row r="157" spans="1:81" s="49" customFormat="1" ht="16.5" customHeight="1">
      <c r="A157" s="101">
        <v>108</v>
      </c>
      <c r="B157" s="87" t="s">
        <v>55</v>
      </c>
      <c r="C157" s="87" t="s">
        <v>1713</v>
      </c>
      <c r="D157" s="87" t="s">
        <v>140</v>
      </c>
      <c r="E157" s="87" t="s">
        <v>14280</v>
      </c>
      <c r="F157" s="87" t="s">
        <v>15823</v>
      </c>
      <c r="G157" s="132" t="s">
        <v>15822</v>
      </c>
      <c r="H157" s="87" t="s">
        <v>15821</v>
      </c>
      <c r="I157" s="87" t="s">
        <v>7338</v>
      </c>
      <c r="J157" s="100" t="s">
        <v>4993</v>
      </c>
      <c r="K157" s="87" t="s">
        <v>15820</v>
      </c>
      <c r="L157" s="87" t="s">
        <v>15819</v>
      </c>
      <c r="M157" s="87" t="s">
        <v>15818</v>
      </c>
      <c r="N157" s="100" t="s">
        <v>4953</v>
      </c>
      <c r="O157" s="87"/>
      <c r="P157" s="100" t="s">
        <v>4953</v>
      </c>
      <c r="Q157" s="110">
        <v>4646</v>
      </c>
      <c r="R157" s="110">
        <v>1389</v>
      </c>
      <c r="S157" s="110">
        <v>2374</v>
      </c>
      <c r="T157" s="475">
        <v>2374</v>
      </c>
      <c r="U157" s="110" t="s">
        <v>5210</v>
      </c>
      <c r="V157" s="110"/>
      <c r="W157" s="110">
        <v>152</v>
      </c>
      <c r="X157" s="108" t="s">
        <v>5029</v>
      </c>
      <c r="Y157" s="110"/>
      <c r="Z157" s="110">
        <v>25</v>
      </c>
      <c r="AA157" s="110">
        <v>500</v>
      </c>
      <c r="AB157" s="110">
        <v>24</v>
      </c>
      <c r="AC157" s="110">
        <v>191</v>
      </c>
      <c r="AD157" s="110">
        <v>151</v>
      </c>
      <c r="AE157" s="110">
        <v>23</v>
      </c>
      <c r="AF157" s="87" t="s">
        <v>15817</v>
      </c>
      <c r="AG157" s="110">
        <v>100</v>
      </c>
      <c r="AH157" s="110">
        <v>209</v>
      </c>
      <c r="AI157" s="87"/>
      <c r="AJ157" s="87"/>
      <c r="AK157" s="87" t="s">
        <v>5415</v>
      </c>
      <c r="AL157" s="87">
        <v>10</v>
      </c>
      <c r="AM157" s="87">
        <v>6</v>
      </c>
      <c r="AN157" s="87">
        <v>2</v>
      </c>
      <c r="AO157" s="87">
        <v>2</v>
      </c>
      <c r="AP157" s="87"/>
      <c r="AQ157" s="87">
        <v>265</v>
      </c>
      <c r="AR157" s="87" t="s">
        <v>4986</v>
      </c>
      <c r="AS157" s="87" t="s">
        <v>4986</v>
      </c>
      <c r="AT157" s="87" t="s">
        <v>15816</v>
      </c>
      <c r="AU157" s="92">
        <v>6771</v>
      </c>
      <c r="AV157" s="290">
        <v>25.550943396226415</v>
      </c>
      <c r="AW157" s="92">
        <v>5000</v>
      </c>
      <c r="AX157" s="92"/>
      <c r="AY157" s="92">
        <v>4000</v>
      </c>
      <c r="AZ157" s="92">
        <v>4000</v>
      </c>
      <c r="BA157" s="92">
        <v>5000</v>
      </c>
      <c r="BB157" s="108">
        <v>10</v>
      </c>
      <c r="BC157" s="108">
        <v>10</v>
      </c>
      <c r="BD157" s="87"/>
      <c r="BE157" s="87"/>
      <c r="BF157" s="110">
        <v>5000</v>
      </c>
      <c r="BG157" s="110"/>
      <c r="BH157" s="110">
        <v>4000</v>
      </c>
      <c r="BI157" s="110">
        <v>4000</v>
      </c>
      <c r="BJ157" s="110">
        <v>5000</v>
      </c>
      <c r="BK157" s="108">
        <v>10</v>
      </c>
      <c r="BL157" s="108">
        <v>10</v>
      </c>
      <c r="BM157" s="87"/>
      <c r="BN157" s="87"/>
      <c r="BO157" s="87"/>
      <c r="BP157" s="87"/>
      <c r="BQ157" s="87"/>
      <c r="BR157" s="87"/>
      <c r="BS157" s="87"/>
      <c r="BT157" s="87"/>
      <c r="BU157" s="87"/>
      <c r="BV157" s="87"/>
      <c r="BW157" s="267"/>
      <c r="BX157" s="87"/>
      <c r="BY157" s="87">
        <v>2</v>
      </c>
      <c r="BZ157" s="87">
        <v>1</v>
      </c>
      <c r="CA157" s="87">
        <v>2</v>
      </c>
      <c r="CB157" s="87"/>
      <c r="CC157" s="87"/>
    </row>
    <row r="158" spans="1:81" s="49" customFormat="1" ht="16.5" customHeight="1">
      <c r="A158" s="101">
        <v>109</v>
      </c>
      <c r="B158" s="87" t="s">
        <v>55</v>
      </c>
      <c r="C158" s="245" t="s">
        <v>1182</v>
      </c>
      <c r="D158" s="87" t="s">
        <v>140</v>
      </c>
      <c r="E158" s="245" t="s">
        <v>14280</v>
      </c>
      <c r="F158" s="245" t="s">
        <v>15815</v>
      </c>
      <c r="G158" s="246" t="s">
        <v>15814</v>
      </c>
      <c r="H158" s="245" t="s">
        <v>15813</v>
      </c>
      <c r="I158" s="245" t="s">
        <v>15812</v>
      </c>
      <c r="J158" s="130" t="s">
        <v>4993</v>
      </c>
      <c r="K158" s="131" t="s">
        <v>7664</v>
      </c>
      <c r="L158" s="131" t="s">
        <v>15811</v>
      </c>
      <c r="M158" s="631" t="s">
        <v>15810</v>
      </c>
      <c r="N158" s="100" t="s">
        <v>4953</v>
      </c>
      <c r="O158" s="130"/>
      <c r="P158" s="100" t="s">
        <v>4953</v>
      </c>
      <c r="Q158" s="110">
        <v>467</v>
      </c>
      <c r="R158" s="110">
        <v>372</v>
      </c>
      <c r="S158" s="110">
        <v>98</v>
      </c>
      <c r="T158" s="475">
        <v>21</v>
      </c>
      <c r="U158" s="110" t="s">
        <v>6930</v>
      </c>
      <c r="V158" s="110">
        <v>77</v>
      </c>
      <c r="W158" s="110">
        <v>25</v>
      </c>
      <c r="X158" s="108" t="s">
        <v>5029</v>
      </c>
      <c r="Y158" s="110">
        <v>30</v>
      </c>
      <c r="Z158" s="110">
        <v>42</v>
      </c>
      <c r="AA158" s="110">
        <v>250</v>
      </c>
      <c r="AB158" s="110">
        <v>12</v>
      </c>
      <c r="AC158" s="110">
        <v>30</v>
      </c>
      <c r="AD158" s="110"/>
      <c r="AE158" s="110">
        <v>3</v>
      </c>
      <c r="AF158" s="87" t="s">
        <v>15809</v>
      </c>
      <c r="AG158" s="110">
        <v>110</v>
      </c>
      <c r="AH158" s="110">
        <v>110</v>
      </c>
      <c r="AI158" s="245"/>
      <c r="AJ158" s="245"/>
      <c r="AK158" s="245" t="s">
        <v>9319</v>
      </c>
      <c r="AL158" s="245">
        <v>3</v>
      </c>
      <c r="AM158" s="245"/>
      <c r="AN158" s="245">
        <v>2</v>
      </c>
      <c r="AO158" s="245">
        <v>1</v>
      </c>
      <c r="AP158" s="245"/>
      <c r="AQ158" s="245">
        <v>300</v>
      </c>
      <c r="AR158" s="245" t="s">
        <v>15808</v>
      </c>
      <c r="AS158" s="245" t="s">
        <v>15808</v>
      </c>
      <c r="AT158" s="245" t="s">
        <v>15807</v>
      </c>
      <c r="AU158" s="92">
        <v>2500</v>
      </c>
      <c r="AV158" s="290">
        <v>8.3333333333333339</v>
      </c>
      <c r="AW158" s="92">
        <v>5000</v>
      </c>
      <c r="AX158" s="92">
        <v>2000</v>
      </c>
      <c r="AY158" s="92">
        <v>3000</v>
      </c>
      <c r="AZ158" s="92">
        <v>3000</v>
      </c>
      <c r="BA158" s="92" t="s">
        <v>15804</v>
      </c>
      <c r="BB158" s="630"/>
      <c r="BC158" s="630">
        <v>60</v>
      </c>
      <c r="BD158" s="129" t="s">
        <v>15806</v>
      </c>
      <c r="BE158" s="128" t="s">
        <v>15805</v>
      </c>
      <c r="BF158" s="110">
        <v>5000</v>
      </c>
      <c r="BG158" s="110">
        <v>2000</v>
      </c>
      <c r="BH158" s="110">
        <v>3000</v>
      </c>
      <c r="BI158" s="110">
        <v>3000</v>
      </c>
      <c r="BJ158" s="110" t="s">
        <v>15804</v>
      </c>
      <c r="BK158" s="129"/>
      <c r="BL158" s="129">
        <v>60</v>
      </c>
      <c r="BM158" s="128" t="s">
        <v>15803</v>
      </c>
      <c r="BN158" s="128" t="s">
        <v>15802</v>
      </c>
      <c r="BO158" s="245"/>
      <c r="BP158" s="245"/>
      <c r="BQ158" s="245"/>
      <c r="BR158" s="245"/>
      <c r="BS158" s="245"/>
      <c r="BT158" s="245"/>
      <c r="BU158" s="245"/>
      <c r="BV158" s="245"/>
      <c r="BW158" s="504"/>
      <c r="BX158" s="245"/>
      <c r="BY158" s="245">
        <v>1</v>
      </c>
      <c r="BZ158" s="245">
        <v>4</v>
      </c>
      <c r="CA158" s="245"/>
      <c r="CB158" s="245"/>
      <c r="CC158" s="245"/>
    </row>
    <row r="159" spans="1:81" s="49" customFormat="1" ht="16.5" customHeight="1">
      <c r="A159" s="101">
        <v>110</v>
      </c>
      <c r="B159" s="87" t="s">
        <v>55</v>
      </c>
      <c r="C159" s="101" t="s">
        <v>1170</v>
      </c>
      <c r="D159" s="87" t="s">
        <v>140</v>
      </c>
      <c r="E159" s="101" t="s">
        <v>14280</v>
      </c>
      <c r="F159" s="101" t="s">
        <v>15801</v>
      </c>
      <c r="G159" s="102" t="s">
        <v>15800</v>
      </c>
      <c r="H159" s="101" t="s">
        <v>15799</v>
      </c>
      <c r="I159" s="101" t="s">
        <v>15798</v>
      </c>
      <c r="J159" s="100" t="s">
        <v>4993</v>
      </c>
      <c r="K159" s="113" t="s">
        <v>15797</v>
      </c>
      <c r="L159" s="113" t="s">
        <v>15796</v>
      </c>
      <c r="M159" s="519" t="s">
        <v>15795</v>
      </c>
      <c r="N159" s="100" t="s">
        <v>4953</v>
      </c>
      <c r="O159" s="100"/>
      <c r="P159" s="100" t="s">
        <v>4953</v>
      </c>
      <c r="Q159" s="110">
        <v>2443</v>
      </c>
      <c r="R159" s="110">
        <v>1081</v>
      </c>
      <c r="S159" s="110">
        <v>299</v>
      </c>
      <c r="T159" s="475">
        <v>72</v>
      </c>
      <c r="U159" s="110" t="s">
        <v>6538</v>
      </c>
      <c r="V159" s="110">
        <v>227</v>
      </c>
      <c r="W159" s="110">
        <v>140</v>
      </c>
      <c r="X159" s="108" t="s">
        <v>5029</v>
      </c>
      <c r="Y159" s="110"/>
      <c r="Z159" s="110">
        <v>43</v>
      </c>
      <c r="AA159" s="110">
        <v>1200</v>
      </c>
      <c r="AB159" s="110">
        <v>33</v>
      </c>
      <c r="AC159" s="110">
        <v>10</v>
      </c>
      <c r="AD159" s="110">
        <v>22</v>
      </c>
      <c r="AE159" s="110">
        <v>12</v>
      </c>
      <c r="AF159" s="87" t="s">
        <v>15794</v>
      </c>
      <c r="AG159" s="110"/>
      <c r="AH159" s="110">
        <v>517</v>
      </c>
      <c r="AI159" s="101"/>
      <c r="AJ159" s="101"/>
      <c r="AK159" s="101" t="s">
        <v>5183</v>
      </c>
      <c r="AL159" s="101">
        <v>5</v>
      </c>
      <c r="AM159" s="101">
        <v>1</v>
      </c>
      <c r="AN159" s="101">
        <v>3</v>
      </c>
      <c r="AO159" s="101">
        <v>1</v>
      </c>
      <c r="AP159" s="101"/>
      <c r="AQ159" s="101">
        <v>268</v>
      </c>
      <c r="AR159" s="101" t="s">
        <v>15793</v>
      </c>
      <c r="AS159" s="101" t="s">
        <v>15792</v>
      </c>
      <c r="AT159" s="101" t="s">
        <v>15791</v>
      </c>
      <c r="AU159" s="92">
        <v>9850</v>
      </c>
      <c r="AV159" s="290">
        <v>36.753731343283583</v>
      </c>
      <c r="AW159" s="92" t="s">
        <v>5251</v>
      </c>
      <c r="AX159" s="92" t="s">
        <v>5251</v>
      </c>
      <c r="AY159" s="92" t="s">
        <v>5251</v>
      </c>
      <c r="AZ159" s="92" t="s">
        <v>5251</v>
      </c>
      <c r="BA159" s="92" t="s">
        <v>5251</v>
      </c>
      <c r="BB159" s="357"/>
      <c r="BC159" s="357"/>
      <c r="BD159" s="357"/>
      <c r="BE159" s="356" t="s">
        <v>15790</v>
      </c>
      <c r="BF159" s="316" t="s">
        <v>4936</v>
      </c>
      <c r="BG159" s="92" t="s">
        <v>5251</v>
      </c>
      <c r="BH159" s="316" t="s">
        <v>4936</v>
      </c>
      <c r="BI159" s="316" t="s">
        <v>4936</v>
      </c>
      <c r="BJ159" s="316" t="s">
        <v>4936</v>
      </c>
      <c r="BK159" s="357"/>
      <c r="BL159" s="357"/>
      <c r="BM159" s="356"/>
      <c r="BN159" s="356" t="s">
        <v>15790</v>
      </c>
      <c r="BO159" s="101"/>
      <c r="BP159" s="101"/>
      <c r="BQ159" s="101"/>
      <c r="BR159" s="101"/>
      <c r="BS159" s="101"/>
      <c r="BT159" s="101"/>
      <c r="BU159" s="101"/>
      <c r="BV159" s="101"/>
      <c r="BW159" s="150"/>
      <c r="BX159" s="101"/>
      <c r="BY159" s="101">
        <v>2</v>
      </c>
      <c r="BZ159" s="101">
        <v>1</v>
      </c>
      <c r="CA159" s="101"/>
      <c r="CB159" s="101"/>
      <c r="CC159" s="101">
        <v>2</v>
      </c>
    </row>
    <row r="160" spans="1:81" s="49" customFormat="1" ht="16.5" customHeight="1">
      <c r="A160" s="101">
        <v>111</v>
      </c>
      <c r="B160" s="87" t="s">
        <v>55</v>
      </c>
      <c r="C160" s="87" t="s">
        <v>1713</v>
      </c>
      <c r="D160" s="87" t="s">
        <v>140</v>
      </c>
      <c r="E160" s="87" t="s">
        <v>14280</v>
      </c>
      <c r="F160" s="87" t="s">
        <v>15789</v>
      </c>
      <c r="G160" s="132" t="s">
        <v>15788</v>
      </c>
      <c r="H160" s="87" t="s">
        <v>15787</v>
      </c>
      <c r="I160" s="87" t="s">
        <v>15786</v>
      </c>
      <c r="J160" s="100" t="s">
        <v>4993</v>
      </c>
      <c r="K160" s="87" t="s">
        <v>15785</v>
      </c>
      <c r="L160" s="87" t="s">
        <v>15784</v>
      </c>
      <c r="M160" s="87" t="s">
        <v>15783</v>
      </c>
      <c r="N160" s="100" t="s">
        <v>4953</v>
      </c>
      <c r="O160" s="87"/>
      <c r="P160" s="100" t="s">
        <v>4953</v>
      </c>
      <c r="Q160" s="110">
        <v>1852</v>
      </c>
      <c r="R160" s="110">
        <v>661</v>
      </c>
      <c r="S160" s="110">
        <v>270.51</v>
      </c>
      <c r="T160" s="475"/>
      <c r="U160" s="110"/>
      <c r="V160" s="110">
        <v>270.51</v>
      </c>
      <c r="W160" s="110">
        <v>45</v>
      </c>
      <c r="X160" s="108" t="s">
        <v>5029</v>
      </c>
      <c r="Y160" s="110">
        <v>87</v>
      </c>
      <c r="Z160" s="110"/>
      <c r="AA160" s="110"/>
      <c r="AB160" s="110">
        <v>34</v>
      </c>
      <c r="AC160" s="110">
        <v>14</v>
      </c>
      <c r="AD160" s="110">
        <v>84</v>
      </c>
      <c r="AE160" s="110">
        <v>8</v>
      </c>
      <c r="AF160" s="87" t="s">
        <v>15782</v>
      </c>
      <c r="AG160" s="110"/>
      <c r="AH160" s="110">
        <v>150</v>
      </c>
      <c r="AI160" s="87"/>
      <c r="AJ160" s="87"/>
      <c r="AK160" s="87" t="s">
        <v>5593</v>
      </c>
      <c r="AL160" s="87">
        <v>8</v>
      </c>
      <c r="AM160" s="87">
        <v>1</v>
      </c>
      <c r="AN160" s="87">
        <v>3</v>
      </c>
      <c r="AO160" s="87">
        <v>4</v>
      </c>
      <c r="AP160" s="87"/>
      <c r="AQ160" s="87">
        <v>194</v>
      </c>
      <c r="AR160" s="87" t="s">
        <v>13391</v>
      </c>
      <c r="AS160" s="87" t="s">
        <v>15781</v>
      </c>
      <c r="AT160" s="87" t="s">
        <v>15780</v>
      </c>
      <c r="AU160" s="92">
        <v>1815</v>
      </c>
      <c r="AV160" s="290">
        <v>9.355670103092784</v>
      </c>
      <c r="AW160" s="92"/>
      <c r="AX160" s="92"/>
      <c r="AY160" s="92"/>
      <c r="AZ160" s="92"/>
      <c r="BA160" s="92"/>
      <c r="BB160" s="108"/>
      <c r="BC160" s="108"/>
      <c r="BD160" s="87"/>
      <c r="BE160" s="87"/>
      <c r="BF160" s="110">
        <v>5000</v>
      </c>
      <c r="BG160" s="110">
        <v>4000</v>
      </c>
      <c r="BH160" s="110">
        <v>4000</v>
      </c>
      <c r="BI160" s="110">
        <v>4000</v>
      </c>
      <c r="BJ160" s="110">
        <v>5000</v>
      </c>
      <c r="BK160" s="108">
        <v>20</v>
      </c>
      <c r="BL160" s="108"/>
      <c r="BM160" s="87" t="s">
        <v>15779</v>
      </c>
      <c r="BN160" s="87" t="s">
        <v>15778</v>
      </c>
      <c r="BO160" s="87"/>
      <c r="BP160" s="87"/>
      <c r="BQ160" s="87"/>
      <c r="BR160" s="87"/>
      <c r="BS160" s="87"/>
      <c r="BT160" s="87"/>
      <c r="BU160" s="87"/>
      <c r="BV160" s="87"/>
      <c r="BW160" s="267"/>
      <c r="BX160" s="87"/>
      <c r="BY160" s="87">
        <v>2</v>
      </c>
      <c r="BZ160" s="87">
        <v>4</v>
      </c>
      <c r="CA160" s="87"/>
      <c r="CB160" s="87">
        <v>1</v>
      </c>
      <c r="CC160" s="87">
        <v>4</v>
      </c>
    </row>
    <row r="161" spans="1:81" s="49" customFormat="1" ht="16.5" customHeight="1">
      <c r="A161" s="101">
        <v>112</v>
      </c>
      <c r="B161" s="87" t="s">
        <v>55</v>
      </c>
      <c r="C161" s="101" t="s">
        <v>1302</v>
      </c>
      <c r="D161" s="87" t="s">
        <v>140</v>
      </c>
      <c r="E161" s="101" t="s">
        <v>14280</v>
      </c>
      <c r="F161" s="101" t="s">
        <v>15777</v>
      </c>
      <c r="G161" s="102" t="s">
        <v>15776</v>
      </c>
      <c r="H161" s="101" t="s">
        <v>15775</v>
      </c>
      <c r="I161" s="101" t="s">
        <v>15774</v>
      </c>
      <c r="J161" s="100" t="s">
        <v>4993</v>
      </c>
      <c r="K161" s="101" t="s">
        <v>15773</v>
      </c>
      <c r="L161" s="101" t="s">
        <v>15772</v>
      </c>
      <c r="M161" s="519" t="s">
        <v>15771</v>
      </c>
      <c r="N161" s="100" t="s">
        <v>4953</v>
      </c>
      <c r="O161" s="100"/>
      <c r="P161" s="100" t="s">
        <v>4953</v>
      </c>
      <c r="Q161" s="110">
        <v>3020</v>
      </c>
      <c r="R161" s="110">
        <v>396</v>
      </c>
      <c r="S161" s="110">
        <v>280</v>
      </c>
      <c r="T161" s="475">
        <v>210</v>
      </c>
      <c r="U161" s="110"/>
      <c r="V161" s="110">
        <v>70</v>
      </c>
      <c r="W161" s="110">
        <v>28</v>
      </c>
      <c r="X161" s="108" t="s">
        <v>5029</v>
      </c>
      <c r="Y161" s="110">
        <v>29</v>
      </c>
      <c r="Z161" s="110">
        <v>14</v>
      </c>
      <c r="AA161" s="110">
        <v>2000</v>
      </c>
      <c r="AB161" s="110">
        <v>14</v>
      </c>
      <c r="AC161" s="110"/>
      <c r="AD161" s="110"/>
      <c r="AE161" s="110" t="s">
        <v>15770</v>
      </c>
      <c r="AF161" s="101" t="s">
        <v>15769</v>
      </c>
      <c r="AG161" s="110"/>
      <c r="AH161" s="110">
        <v>165</v>
      </c>
      <c r="AI161" s="101"/>
      <c r="AJ161" s="101"/>
      <c r="AK161" s="101"/>
      <c r="AL161" s="101">
        <v>3</v>
      </c>
      <c r="AM161" s="101"/>
      <c r="AN161" s="101">
        <v>3</v>
      </c>
      <c r="AO161" s="101"/>
      <c r="AP161" s="101"/>
      <c r="AQ161" s="101">
        <v>360</v>
      </c>
      <c r="AR161" s="101" t="s">
        <v>4986</v>
      </c>
      <c r="AS161" s="101" t="s">
        <v>4986</v>
      </c>
      <c r="AT161" s="101" t="s">
        <v>15768</v>
      </c>
      <c r="AU161" s="92">
        <v>3231</v>
      </c>
      <c r="AV161" s="290">
        <v>8.9749999999999996</v>
      </c>
      <c r="AW161" s="92"/>
      <c r="AX161" s="92"/>
      <c r="AY161" s="92"/>
      <c r="AZ161" s="92"/>
      <c r="BA161" s="92"/>
      <c r="BB161" s="236"/>
      <c r="BC161" s="236"/>
      <c r="BD161" s="235"/>
      <c r="BE161" s="235"/>
      <c r="BF161" s="110">
        <v>5000</v>
      </c>
      <c r="BG161" s="110"/>
      <c r="BH161" s="110">
        <v>4000</v>
      </c>
      <c r="BI161" s="110">
        <v>4000</v>
      </c>
      <c r="BJ161" s="110"/>
      <c r="BK161" s="236">
        <v>20</v>
      </c>
      <c r="BL161" s="236"/>
      <c r="BM161" s="235" t="s">
        <v>15767</v>
      </c>
      <c r="BN161" s="235" t="s">
        <v>15766</v>
      </c>
      <c r="BO161" s="101"/>
      <c r="BP161" s="101"/>
      <c r="BQ161" s="101"/>
      <c r="BR161" s="101"/>
      <c r="BS161" s="101"/>
      <c r="BT161" s="101"/>
      <c r="BU161" s="101"/>
      <c r="BV161" s="101"/>
      <c r="BW161" s="150"/>
      <c r="BX161" s="101"/>
      <c r="BY161" s="101">
        <v>5</v>
      </c>
      <c r="BZ161" s="101"/>
      <c r="CA161" s="101"/>
      <c r="CB161" s="101"/>
      <c r="CC161" s="101"/>
    </row>
    <row r="162" spans="1:81" s="49" customFormat="1" ht="16.5" customHeight="1">
      <c r="A162" s="101">
        <v>113</v>
      </c>
      <c r="B162" s="87" t="s">
        <v>55</v>
      </c>
      <c r="C162" s="87" t="s">
        <v>1164</v>
      </c>
      <c r="D162" s="87" t="s">
        <v>140</v>
      </c>
      <c r="E162" s="87" t="s">
        <v>14280</v>
      </c>
      <c r="F162" s="87" t="s">
        <v>15765</v>
      </c>
      <c r="G162" s="132" t="s">
        <v>15764</v>
      </c>
      <c r="H162" s="87" t="s">
        <v>15763</v>
      </c>
      <c r="I162" s="87" t="s">
        <v>15456</v>
      </c>
      <c r="J162" s="100" t="s">
        <v>4993</v>
      </c>
      <c r="K162" s="87" t="s">
        <v>15762</v>
      </c>
      <c r="L162" s="87" t="s">
        <v>15761</v>
      </c>
      <c r="M162" s="87" t="s">
        <v>15760</v>
      </c>
      <c r="N162" s="100" t="s">
        <v>4953</v>
      </c>
      <c r="O162" s="87"/>
      <c r="P162" s="100" t="s">
        <v>4953</v>
      </c>
      <c r="Q162" s="110">
        <v>2572</v>
      </c>
      <c r="R162" s="110">
        <v>1539</v>
      </c>
      <c r="S162" s="110">
        <v>742</v>
      </c>
      <c r="T162" s="475">
        <v>742</v>
      </c>
      <c r="U162" s="110"/>
      <c r="V162" s="110"/>
      <c r="W162" s="110">
        <v>72</v>
      </c>
      <c r="X162" s="108" t="s">
        <v>5029</v>
      </c>
      <c r="Y162" s="110">
        <v>124.16</v>
      </c>
      <c r="Z162" s="110"/>
      <c r="AA162" s="110"/>
      <c r="AB162" s="110">
        <v>40</v>
      </c>
      <c r="AC162" s="110"/>
      <c r="AD162" s="110"/>
      <c r="AE162" s="110">
        <v>20</v>
      </c>
      <c r="AF162" s="87" t="s">
        <v>15717</v>
      </c>
      <c r="AG162" s="110"/>
      <c r="AH162" s="110">
        <v>500</v>
      </c>
      <c r="AI162" s="87"/>
      <c r="AJ162" s="87"/>
      <c r="AK162" s="87"/>
      <c r="AL162" s="87"/>
      <c r="AM162" s="87"/>
      <c r="AN162" s="87"/>
      <c r="AO162" s="87"/>
      <c r="AP162" s="87"/>
      <c r="AQ162" s="87">
        <v>100</v>
      </c>
      <c r="AR162" s="87" t="s">
        <v>4910</v>
      </c>
      <c r="AS162" s="87" t="s">
        <v>15759</v>
      </c>
      <c r="AT162" s="87"/>
      <c r="AU162" s="92"/>
      <c r="AV162" s="290"/>
      <c r="AW162" s="92">
        <v>2000</v>
      </c>
      <c r="AX162" s="92"/>
      <c r="AY162" s="92"/>
      <c r="AZ162" s="92"/>
      <c r="BA162" s="92"/>
      <c r="BB162" s="108"/>
      <c r="BC162" s="108"/>
      <c r="BD162" s="87"/>
      <c r="BE162" s="87" t="s">
        <v>15758</v>
      </c>
      <c r="BF162" s="110"/>
      <c r="BG162" s="110"/>
      <c r="BH162" s="110"/>
      <c r="BI162" s="110"/>
      <c r="BJ162" s="110"/>
      <c r="BK162" s="108"/>
      <c r="BL162" s="108"/>
      <c r="BM162" s="87"/>
      <c r="BN162" s="87"/>
      <c r="BO162" s="87"/>
      <c r="BP162" s="87"/>
      <c r="BQ162" s="87"/>
      <c r="BR162" s="87"/>
      <c r="BS162" s="87"/>
      <c r="BT162" s="87"/>
      <c r="BU162" s="87"/>
      <c r="BV162" s="87"/>
      <c r="BW162" s="267"/>
      <c r="BX162" s="87"/>
      <c r="BY162" s="87">
        <v>1</v>
      </c>
      <c r="BZ162" s="87"/>
      <c r="CA162" s="87"/>
      <c r="CB162" s="87"/>
      <c r="CC162" s="87"/>
    </row>
    <row r="163" spans="1:81" s="49" customFormat="1" ht="16.5" customHeight="1">
      <c r="A163" s="101">
        <v>114</v>
      </c>
      <c r="B163" s="627" t="s">
        <v>55</v>
      </c>
      <c r="C163" s="627" t="s">
        <v>1206</v>
      </c>
      <c r="D163" s="627" t="s">
        <v>140</v>
      </c>
      <c r="E163" s="627" t="s">
        <v>14280</v>
      </c>
      <c r="F163" s="627" t="s">
        <v>15757</v>
      </c>
      <c r="G163" s="629" t="s">
        <v>15756</v>
      </c>
      <c r="H163" s="627" t="s">
        <v>15755</v>
      </c>
      <c r="I163" s="627" t="s">
        <v>15754</v>
      </c>
      <c r="J163" s="100" t="s">
        <v>4993</v>
      </c>
      <c r="K163" s="627" t="s">
        <v>15753</v>
      </c>
      <c r="L163" s="627" t="s">
        <v>15752</v>
      </c>
      <c r="M163" s="627" t="s">
        <v>15751</v>
      </c>
      <c r="N163" s="627" t="s">
        <v>4953</v>
      </c>
      <c r="O163" s="627"/>
      <c r="P163" s="100" t="s">
        <v>4953</v>
      </c>
      <c r="Q163" s="110">
        <v>11220</v>
      </c>
      <c r="R163" s="110">
        <v>500.2</v>
      </c>
      <c r="S163" s="110">
        <v>104</v>
      </c>
      <c r="T163" s="475"/>
      <c r="U163" s="110" t="s">
        <v>14542</v>
      </c>
      <c r="V163" s="110">
        <v>104</v>
      </c>
      <c r="W163" s="110">
        <v>66</v>
      </c>
      <c r="X163" s="108" t="s">
        <v>5029</v>
      </c>
      <c r="Y163" s="110">
        <v>50</v>
      </c>
      <c r="Z163" s="110"/>
      <c r="AA163" s="110">
        <v>139</v>
      </c>
      <c r="AB163" s="110">
        <v>38</v>
      </c>
      <c r="AC163" s="110"/>
      <c r="AD163" s="110"/>
      <c r="AE163" s="110" t="s">
        <v>15750</v>
      </c>
      <c r="AF163" s="627" t="s">
        <v>15749</v>
      </c>
      <c r="AG163" s="110">
        <v>5</v>
      </c>
      <c r="AH163" s="110">
        <v>139</v>
      </c>
      <c r="AI163" s="627"/>
      <c r="AJ163" s="627"/>
      <c r="AK163" s="627" t="s">
        <v>9774</v>
      </c>
      <c r="AL163" s="627">
        <v>15</v>
      </c>
      <c r="AM163" s="627"/>
      <c r="AN163" s="627">
        <v>10</v>
      </c>
      <c r="AO163" s="627">
        <v>5</v>
      </c>
      <c r="AP163" s="627"/>
      <c r="AQ163" s="627">
        <v>300</v>
      </c>
      <c r="AR163" s="245" t="s">
        <v>4932</v>
      </c>
      <c r="AS163" s="87" t="s">
        <v>4932</v>
      </c>
      <c r="AT163" s="627" t="s">
        <v>5193</v>
      </c>
      <c r="AU163" s="92">
        <v>960</v>
      </c>
      <c r="AV163" s="290">
        <v>3.2</v>
      </c>
      <c r="AW163" s="92">
        <v>3000</v>
      </c>
      <c r="AX163" s="316"/>
      <c r="AY163" s="92">
        <v>2500</v>
      </c>
      <c r="AZ163" s="92">
        <v>3000</v>
      </c>
      <c r="BA163" s="92">
        <v>3000</v>
      </c>
      <c r="BB163" s="352">
        <v>30</v>
      </c>
      <c r="BC163" s="352"/>
      <c r="BD163" s="627" t="s">
        <v>15747</v>
      </c>
      <c r="BE163" s="627" t="s">
        <v>15748</v>
      </c>
      <c r="BF163" s="110">
        <v>3000</v>
      </c>
      <c r="BG163" s="110"/>
      <c r="BH163" s="110">
        <v>2500</v>
      </c>
      <c r="BI163" s="110">
        <v>3000</v>
      </c>
      <c r="BJ163" s="110">
        <v>3000</v>
      </c>
      <c r="BK163" s="352">
        <v>30</v>
      </c>
      <c r="BL163" s="352"/>
      <c r="BM163" s="627" t="s">
        <v>15747</v>
      </c>
      <c r="BN163" s="627" t="s">
        <v>15746</v>
      </c>
      <c r="BO163" s="627"/>
      <c r="BP163" s="627"/>
      <c r="BQ163" s="627"/>
      <c r="BR163" s="627"/>
      <c r="BS163" s="627"/>
      <c r="BT163" s="627"/>
      <c r="BU163" s="627"/>
      <c r="BV163" s="627"/>
      <c r="BW163" s="628"/>
      <c r="BX163" s="627"/>
      <c r="BY163" s="627">
        <v>3</v>
      </c>
      <c r="BZ163" s="627"/>
      <c r="CA163" s="627">
        <v>1</v>
      </c>
      <c r="CB163" s="627"/>
      <c r="CC163" s="627"/>
    </row>
    <row r="164" spans="1:81" s="49" customFormat="1" ht="16.5" customHeight="1">
      <c r="A164" s="101">
        <v>115</v>
      </c>
      <c r="B164" s="269" t="s">
        <v>55</v>
      </c>
      <c r="C164" s="269" t="s">
        <v>1190</v>
      </c>
      <c r="D164" s="269" t="s">
        <v>140</v>
      </c>
      <c r="E164" s="101" t="s">
        <v>14185</v>
      </c>
      <c r="F164" s="269" t="s">
        <v>15745</v>
      </c>
      <c r="G164" s="626" t="s">
        <v>15744</v>
      </c>
      <c r="H164" s="269" t="s">
        <v>15743</v>
      </c>
      <c r="I164" s="269" t="s">
        <v>15742</v>
      </c>
      <c r="J164" s="87" t="s">
        <v>4993</v>
      </c>
      <c r="K164" s="269" t="s">
        <v>15741</v>
      </c>
      <c r="L164" s="269" t="s">
        <v>15740</v>
      </c>
      <c r="M164" s="87" t="s">
        <v>15739</v>
      </c>
      <c r="N164" s="100" t="s">
        <v>4921</v>
      </c>
      <c r="O164" s="100" t="s">
        <v>5251</v>
      </c>
      <c r="P164" s="130" t="s">
        <v>4921</v>
      </c>
      <c r="Q164" s="110">
        <v>6563</v>
      </c>
      <c r="R164" s="110">
        <v>657</v>
      </c>
      <c r="S164" s="110">
        <v>499</v>
      </c>
      <c r="T164" s="475"/>
      <c r="U164" s="110"/>
      <c r="V164" s="110">
        <v>499</v>
      </c>
      <c r="W164" s="110">
        <v>41</v>
      </c>
      <c r="X164" s="108" t="s">
        <v>5029</v>
      </c>
      <c r="Y164" s="110">
        <v>42</v>
      </c>
      <c r="Z164" s="110"/>
      <c r="AA164" s="110"/>
      <c r="AB164" s="110">
        <v>20</v>
      </c>
      <c r="AC164" s="110">
        <v>24</v>
      </c>
      <c r="AD164" s="110">
        <v>24</v>
      </c>
      <c r="AE164" s="110" t="s">
        <v>15738</v>
      </c>
      <c r="AF164" s="269" t="s">
        <v>15737</v>
      </c>
      <c r="AG164" s="110"/>
      <c r="AH164" s="110">
        <v>106</v>
      </c>
      <c r="AI164" s="101"/>
      <c r="AJ164" s="101"/>
      <c r="AK164" s="101" t="s">
        <v>5415</v>
      </c>
      <c r="AL164" s="101">
        <v>3</v>
      </c>
      <c r="AM164" s="101"/>
      <c r="AN164" s="101">
        <v>1</v>
      </c>
      <c r="AO164" s="101">
        <v>1</v>
      </c>
      <c r="AP164" s="101">
        <v>1</v>
      </c>
      <c r="AQ164" s="101">
        <v>209</v>
      </c>
      <c r="AR164" s="101" t="s">
        <v>8141</v>
      </c>
      <c r="AS164" s="101" t="s">
        <v>8141</v>
      </c>
      <c r="AT164" s="101" t="s">
        <v>5701</v>
      </c>
      <c r="AU164" s="92">
        <v>12150</v>
      </c>
      <c r="AV164" s="290">
        <v>58.133971291866025</v>
      </c>
      <c r="AW164" s="92"/>
      <c r="AX164" s="92"/>
      <c r="AY164" s="92"/>
      <c r="AZ164" s="92"/>
      <c r="BA164" s="92"/>
      <c r="BB164" s="108"/>
      <c r="BC164" s="108"/>
      <c r="BD164" s="108"/>
      <c r="BE164" s="107"/>
      <c r="BF164" s="110">
        <v>12000</v>
      </c>
      <c r="BG164" s="110">
        <v>5000</v>
      </c>
      <c r="BH164" s="110"/>
      <c r="BI164" s="110">
        <v>8000</v>
      </c>
      <c r="BJ164" s="110">
        <v>12000</v>
      </c>
      <c r="BK164" s="108">
        <v>20</v>
      </c>
      <c r="BL164" s="108"/>
      <c r="BM164" s="107"/>
      <c r="BN164" s="269" t="s">
        <v>13102</v>
      </c>
      <c r="BO164" s="101"/>
      <c r="BP164" s="101"/>
      <c r="BQ164" s="101"/>
      <c r="BR164" s="101"/>
      <c r="BS164" s="101"/>
      <c r="BT164" s="101"/>
      <c r="BU164" s="101"/>
      <c r="BV164" s="101"/>
      <c r="BW164" s="150"/>
      <c r="BX164" s="101"/>
      <c r="BY164" s="101">
        <v>4</v>
      </c>
      <c r="BZ164" s="101"/>
      <c r="CA164" s="101">
        <v>3</v>
      </c>
      <c r="CB164" s="101"/>
      <c r="CC164" s="101">
        <v>3</v>
      </c>
    </row>
    <row r="165" spans="1:81" s="49" customFormat="1" ht="16.5" customHeight="1">
      <c r="A165" s="101">
        <v>116</v>
      </c>
      <c r="B165" s="101" t="s">
        <v>10103</v>
      </c>
      <c r="C165" s="101" t="s">
        <v>10434</v>
      </c>
      <c r="D165" s="101" t="s">
        <v>4945</v>
      </c>
      <c r="E165" s="101" t="s">
        <v>14185</v>
      </c>
      <c r="F165" s="101" t="s">
        <v>15736</v>
      </c>
      <c r="G165" s="102" t="s">
        <v>15735</v>
      </c>
      <c r="H165" s="101" t="s">
        <v>15734</v>
      </c>
      <c r="I165" s="101" t="s">
        <v>15733</v>
      </c>
      <c r="J165" s="100" t="s">
        <v>4993</v>
      </c>
      <c r="K165" s="113" t="s">
        <v>15732</v>
      </c>
      <c r="L165" s="113" t="s">
        <v>15731</v>
      </c>
      <c r="M165" s="87" t="s">
        <v>15730</v>
      </c>
      <c r="N165" s="100" t="s">
        <v>4917</v>
      </c>
      <c r="O165" s="100"/>
      <c r="P165" s="100" t="s">
        <v>4917</v>
      </c>
      <c r="Q165" s="110">
        <v>3082</v>
      </c>
      <c r="R165" s="110">
        <v>961.53</v>
      </c>
      <c r="S165" s="110">
        <v>365</v>
      </c>
      <c r="T165" s="475">
        <v>274</v>
      </c>
      <c r="U165" s="110" t="s">
        <v>5382</v>
      </c>
      <c r="V165" s="110">
        <v>91</v>
      </c>
      <c r="W165" s="110">
        <v>90</v>
      </c>
      <c r="X165" s="108" t="s">
        <v>4935</v>
      </c>
      <c r="Y165" s="110">
        <v>52.5</v>
      </c>
      <c r="Z165" s="110">
        <v>84.8</v>
      </c>
      <c r="AA165" s="110">
        <v>9410</v>
      </c>
      <c r="AB165" s="110">
        <v>16</v>
      </c>
      <c r="AC165" s="110"/>
      <c r="AD165" s="110"/>
      <c r="AE165" s="110">
        <v>15</v>
      </c>
      <c r="AF165" s="87" t="s">
        <v>15729</v>
      </c>
      <c r="AG165" s="110">
        <v>320</v>
      </c>
      <c r="AH165" s="110">
        <v>320</v>
      </c>
      <c r="AI165" s="101"/>
      <c r="AJ165" s="101"/>
      <c r="AK165" s="101" t="s">
        <v>4911</v>
      </c>
      <c r="AL165" s="101">
        <v>2</v>
      </c>
      <c r="AM165" s="101"/>
      <c r="AN165" s="101">
        <v>1</v>
      </c>
      <c r="AO165" s="101">
        <v>1</v>
      </c>
      <c r="AP165" s="101"/>
      <c r="AQ165" s="101">
        <v>298</v>
      </c>
      <c r="AR165" s="101" t="s">
        <v>4910</v>
      </c>
      <c r="AS165" s="101" t="s">
        <v>5753</v>
      </c>
      <c r="AT165" s="101" t="s">
        <v>15728</v>
      </c>
      <c r="AU165" s="92">
        <v>8319</v>
      </c>
      <c r="AV165" s="290">
        <v>27.916107382550337</v>
      </c>
      <c r="AW165" s="92">
        <v>1000</v>
      </c>
      <c r="AX165" s="92">
        <v>0</v>
      </c>
      <c r="AY165" s="92">
        <v>500</v>
      </c>
      <c r="AZ165" s="92">
        <v>500</v>
      </c>
      <c r="BA165" s="92">
        <v>1000</v>
      </c>
      <c r="BB165" s="108">
        <v>50</v>
      </c>
      <c r="BC165" s="108"/>
      <c r="BD165" s="108" t="s">
        <v>15726</v>
      </c>
      <c r="BE165" s="107" t="s">
        <v>15727</v>
      </c>
      <c r="BF165" s="110">
        <v>1000</v>
      </c>
      <c r="BG165" s="110"/>
      <c r="BH165" s="110">
        <v>500</v>
      </c>
      <c r="BI165" s="110">
        <v>500</v>
      </c>
      <c r="BJ165" s="110">
        <v>1000</v>
      </c>
      <c r="BK165" s="108">
        <v>50</v>
      </c>
      <c r="BL165" s="108"/>
      <c r="BM165" s="107" t="s">
        <v>15726</v>
      </c>
      <c r="BN165" s="107" t="s">
        <v>15725</v>
      </c>
      <c r="BO165" s="101"/>
      <c r="BP165" s="101"/>
      <c r="BQ165" s="101"/>
      <c r="BR165" s="101"/>
      <c r="BS165" s="101"/>
      <c r="BT165" s="101"/>
      <c r="BU165" s="101"/>
      <c r="BV165" s="101"/>
      <c r="BW165" s="150"/>
      <c r="BX165" s="101"/>
      <c r="BY165" s="101">
        <v>1</v>
      </c>
      <c r="BZ165" s="101"/>
      <c r="CA165" s="101">
        <v>1</v>
      </c>
      <c r="CB165" s="101"/>
      <c r="CC165" s="101"/>
    </row>
    <row r="166" spans="1:81" s="49" customFormat="1" ht="16.5" customHeight="1">
      <c r="A166" s="101">
        <v>117</v>
      </c>
      <c r="B166" s="87" t="s">
        <v>55</v>
      </c>
      <c r="C166" s="87" t="s">
        <v>1713</v>
      </c>
      <c r="D166" s="87" t="s">
        <v>140</v>
      </c>
      <c r="E166" s="87" t="s">
        <v>14280</v>
      </c>
      <c r="F166" s="87" t="s">
        <v>15724</v>
      </c>
      <c r="G166" s="132" t="s">
        <v>15723</v>
      </c>
      <c r="H166" s="87" t="s">
        <v>15722</v>
      </c>
      <c r="I166" s="87" t="s">
        <v>15721</v>
      </c>
      <c r="J166" s="87" t="s">
        <v>4993</v>
      </c>
      <c r="K166" s="87" t="s">
        <v>15720</v>
      </c>
      <c r="L166" s="87" t="s">
        <v>15719</v>
      </c>
      <c r="M166" s="87" t="s">
        <v>15718</v>
      </c>
      <c r="N166" s="87" t="s">
        <v>4953</v>
      </c>
      <c r="O166" s="87"/>
      <c r="P166" s="87" t="s">
        <v>4953</v>
      </c>
      <c r="Q166" s="110">
        <v>7759</v>
      </c>
      <c r="R166" s="110">
        <v>1132</v>
      </c>
      <c r="S166" s="110">
        <v>528</v>
      </c>
      <c r="T166" s="475">
        <v>264</v>
      </c>
      <c r="U166" s="110" t="s">
        <v>5072</v>
      </c>
      <c r="V166" s="110">
        <v>264</v>
      </c>
      <c r="W166" s="110">
        <v>200</v>
      </c>
      <c r="X166" s="108" t="s">
        <v>5029</v>
      </c>
      <c r="Y166" s="110">
        <v>70</v>
      </c>
      <c r="Z166" s="110">
        <v>26</v>
      </c>
      <c r="AA166" s="110">
        <v>1765</v>
      </c>
      <c r="AB166" s="110">
        <v>15</v>
      </c>
      <c r="AC166" s="110">
        <v>110</v>
      </c>
      <c r="AD166" s="110">
        <v>132</v>
      </c>
      <c r="AE166" s="110">
        <v>21</v>
      </c>
      <c r="AF166" s="87" t="s">
        <v>15717</v>
      </c>
      <c r="AG166" s="110"/>
      <c r="AH166" s="110">
        <v>102</v>
      </c>
      <c r="AI166" s="87"/>
      <c r="AJ166" s="87"/>
      <c r="AK166" s="87" t="s">
        <v>12849</v>
      </c>
      <c r="AL166" s="87">
        <v>5</v>
      </c>
      <c r="AM166" s="87"/>
      <c r="AN166" s="87"/>
      <c r="AO166" s="87">
        <v>5</v>
      </c>
      <c r="AP166" s="87"/>
      <c r="AQ166" s="87">
        <v>311</v>
      </c>
      <c r="AR166" s="87" t="s">
        <v>13391</v>
      </c>
      <c r="AS166" s="87" t="s">
        <v>13391</v>
      </c>
      <c r="AT166" s="87" t="s">
        <v>5129</v>
      </c>
      <c r="AU166" s="92">
        <v>2014</v>
      </c>
      <c r="AV166" s="290">
        <v>6.47588424437299</v>
      </c>
      <c r="AW166" s="92">
        <v>4000</v>
      </c>
      <c r="AX166" s="92">
        <v>3000</v>
      </c>
      <c r="AY166" s="92">
        <v>2000</v>
      </c>
      <c r="AZ166" s="92"/>
      <c r="BA166" s="92">
        <v>2000</v>
      </c>
      <c r="BB166" s="108" t="s">
        <v>15716</v>
      </c>
      <c r="BC166" s="108" t="s">
        <v>15715</v>
      </c>
      <c r="BD166" s="87" t="s">
        <v>15714</v>
      </c>
      <c r="BE166" s="87"/>
      <c r="BF166" s="110"/>
      <c r="BG166" s="110"/>
      <c r="BH166" s="110"/>
      <c r="BI166" s="110"/>
      <c r="BJ166" s="110"/>
      <c r="BK166" s="108"/>
      <c r="BL166" s="108"/>
      <c r="BM166" s="87" t="s">
        <v>15714</v>
      </c>
      <c r="BN166" s="87" t="s">
        <v>15713</v>
      </c>
      <c r="BO166" s="87"/>
      <c r="BP166" s="87"/>
      <c r="BQ166" s="87"/>
      <c r="BR166" s="87"/>
      <c r="BS166" s="87"/>
      <c r="BT166" s="87"/>
      <c r="BU166" s="87"/>
      <c r="BV166" s="87"/>
      <c r="BW166" s="267"/>
      <c r="BX166" s="87"/>
      <c r="BY166" s="87">
        <v>1</v>
      </c>
      <c r="BZ166" s="87"/>
      <c r="CA166" s="87"/>
      <c r="CB166" s="87"/>
      <c r="CC166" s="87"/>
    </row>
    <row r="167" spans="1:81" s="49" customFormat="1" ht="16.5" customHeight="1">
      <c r="A167" s="101">
        <v>118</v>
      </c>
      <c r="B167" s="87" t="s">
        <v>55</v>
      </c>
      <c r="C167" s="87" t="s">
        <v>1713</v>
      </c>
      <c r="D167" s="87" t="s">
        <v>140</v>
      </c>
      <c r="E167" s="87" t="s">
        <v>14280</v>
      </c>
      <c r="F167" s="87" t="s">
        <v>15712</v>
      </c>
      <c r="G167" s="132" t="s">
        <v>15711</v>
      </c>
      <c r="H167" s="87" t="s">
        <v>15710</v>
      </c>
      <c r="I167" s="87" t="s">
        <v>5296</v>
      </c>
      <c r="J167" s="100" t="s">
        <v>4993</v>
      </c>
      <c r="K167" s="87" t="s">
        <v>5296</v>
      </c>
      <c r="L167" s="87" t="s">
        <v>15709</v>
      </c>
      <c r="M167" s="87" t="s">
        <v>15708</v>
      </c>
      <c r="N167" s="87" t="s">
        <v>4917</v>
      </c>
      <c r="O167" s="87"/>
      <c r="P167" s="87" t="s">
        <v>4917</v>
      </c>
      <c r="Q167" s="110">
        <v>1570</v>
      </c>
      <c r="R167" s="110">
        <v>1498</v>
      </c>
      <c r="S167" s="110">
        <v>617</v>
      </c>
      <c r="T167" s="475">
        <v>617</v>
      </c>
      <c r="U167" s="110"/>
      <c r="V167" s="110"/>
      <c r="W167" s="110">
        <v>117</v>
      </c>
      <c r="X167" s="108" t="s">
        <v>5029</v>
      </c>
      <c r="Y167" s="110">
        <v>60</v>
      </c>
      <c r="Z167" s="110">
        <v>100</v>
      </c>
      <c r="AA167" s="110"/>
      <c r="AB167" s="110">
        <v>30</v>
      </c>
      <c r="AC167" s="110">
        <v>308</v>
      </c>
      <c r="AD167" s="110">
        <v>37</v>
      </c>
      <c r="AE167" s="110">
        <v>16</v>
      </c>
      <c r="AF167" s="87" t="s">
        <v>15707</v>
      </c>
      <c r="AG167" s="110">
        <v>121</v>
      </c>
      <c r="AH167" s="110">
        <v>121</v>
      </c>
      <c r="AI167" s="87"/>
      <c r="AJ167" s="87"/>
      <c r="AK167" s="87" t="s">
        <v>9774</v>
      </c>
      <c r="AL167" s="87">
        <v>9</v>
      </c>
      <c r="AM167" s="87">
        <v>9</v>
      </c>
      <c r="AN167" s="87"/>
      <c r="AO167" s="87"/>
      <c r="AP167" s="87"/>
      <c r="AQ167" s="87">
        <v>365</v>
      </c>
      <c r="AR167" s="87" t="s">
        <v>15706</v>
      </c>
      <c r="AS167" s="87" t="s">
        <v>15705</v>
      </c>
      <c r="AT167" s="87"/>
      <c r="AU167" s="92">
        <v>34888</v>
      </c>
      <c r="AV167" s="290">
        <v>95.583561643835623</v>
      </c>
      <c r="AW167" s="92">
        <v>3000</v>
      </c>
      <c r="AX167" s="92"/>
      <c r="AY167" s="92">
        <v>3000</v>
      </c>
      <c r="AZ167" s="92">
        <v>3000</v>
      </c>
      <c r="BA167" s="92">
        <v>3000</v>
      </c>
      <c r="BB167" s="108"/>
      <c r="BC167" s="108"/>
      <c r="BD167" s="87" t="s">
        <v>15704</v>
      </c>
      <c r="BE167" s="87"/>
      <c r="BF167" s="110">
        <v>3000</v>
      </c>
      <c r="BG167" s="110"/>
      <c r="BH167" s="110"/>
      <c r="BI167" s="110">
        <v>3000</v>
      </c>
      <c r="BJ167" s="110">
        <v>3000</v>
      </c>
      <c r="BK167" s="108"/>
      <c r="BL167" s="108"/>
      <c r="BM167" s="87" t="s">
        <v>15704</v>
      </c>
      <c r="BN167" s="87"/>
      <c r="BO167" s="87"/>
      <c r="BP167" s="87"/>
      <c r="BQ167" s="87"/>
      <c r="BR167" s="87"/>
      <c r="BS167" s="87"/>
      <c r="BT167" s="87"/>
      <c r="BU167" s="87"/>
      <c r="BV167" s="87"/>
      <c r="BW167" s="267"/>
      <c r="BX167" s="87"/>
      <c r="BY167" s="87">
        <v>5</v>
      </c>
      <c r="BZ167" s="87"/>
      <c r="CA167" s="87">
        <v>2</v>
      </c>
      <c r="CB167" s="87">
        <v>2</v>
      </c>
      <c r="CC167" s="87"/>
    </row>
    <row r="168" spans="1:81" s="49" customFormat="1" ht="16.5" customHeight="1">
      <c r="A168" s="101">
        <v>119</v>
      </c>
      <c r="B168" s="101" t="s">
        <v>55</v>
      </c>
      <c r="C168" s="101" t="s">
        <v>1577</v>
      </c>
      <c r="D168" s="101" t="s">
        <v>140</v>
      </c>
      <c r="E168" s="101" t="s">
        <v>14280</v>
      </c>
      <c r="F168" s="101" t="s">
        <v>15703</v>
      </c>
      <c r="G168" s="102" t="s">
        <v>15702</v>
      </c>
      <c r="H168" s="101" t="s">
        <v>15701</v>
      </c>
      <c r="I168" s="101" t="s">
        <v>15700</v>
      </c>
      <c r="J168" s="100" t="s">
        <v>4993</v>
      </c>
      <c r="K168" s="113" t="s">
        <v>15699</v>
      </c>
      <c r="L168" s="113" t="s">
        <v>15698</v>
      </c>
      <c r="M168" s="519" t="s">
        <v>15697</v>
      </c>
      <c r="N168" s="100" t="s">
        <v>4953</v>
      </c>
      <c r="O168" s="100"/>
      <c r="P168" s="100" t="s">
        <v>4953</v>
      </c>
      <c r="Q168" s="110">
        <v>1501</v>
      </c>
      <c r="R168" s="110">
        <v>609</v>
      </c>
      <c r="S168" s="110">
        <v>280</v>
      </c>
      <c r="T168" s="475">
        <v>32</v>
      </c>
      <c r="U168" s="110" t="s">
        <v>5072</v>
      </c>
      <c r="V168" s="110">
        <v>248</v>
      </c>
      <c r="W168" s="110">
        <v>201</v>
      </c>
      <c r="X168" s="108" t="s">
        <v>5029</v>
      </c>
      <c r="Y168" s="110">
        <v>64</v>
      </c>
      <c r="Z168" s="110"/>
      <c r="AA168" s="110"/>
      <c r="AB168" s="110">
        <v>19</v>
      </c>
      <c r="AC168" s="110"/>
      <c r="AD168" s="110"/>
      <c r="AE168" s="110" t="s">
        <v>15696</v>
      </c>
      <c r="AF168" s="87" t="s">
        <v>15695</v>
      </c>
      <c r="AG168" s="110">
        <v>259</v>
      </c>
      <c r="AH168" s="110">
        <v>259</v>
      </c>
      <c r="AI168" s="101"/>
      <c r="AJ168" s="101"/>
      <c r="AK168" s="101" t="s">
        <v>5741</v>
      </c>
      <c r="AL168" s="101">
        <v>3</v>
      </c>
      <c r="AM168" s="101"/>
      <c r="AN168" s="101">
        <v>1</v>
      </c>
      <c r="AO168" s="101">
        <v>2</v>
      </c>
      <c r="AP168" s="101"/>
      <c r="AQ168" s="101">
        <v>297</v>
      </c>
      <c r="AR168" s="101" t="s">
        <v>13138</v>
      </c>
      <c r="AS168" s="101" t="s">
        <v>13138</v>
      </c>
      <c r="AT168" s="101" t="s">
        <v>15694</v>
      </c>
      <c r="AU168" s="92">
        <v>1367</v>
      </c>
      <c r="AV168" s="290">
        <v>4.6026936026936029</v>
      </c>
      <c r="AW168" s="92">
        <v>3000</v>
      </c>
      <c r="AX168" s="92">
        <v>0</v>
      </c>
      <c r="AY168" s="92">
        <v>1000</v>
      </c>
      <c r="AZ168" s="92">
        <v>2000</v>
      </c>
      <c r="BA168" s="92">
        <v>3000</v>
      </c>
      <c r="BB168" s="227" t="s">
        <v>15693</v>
      </c>
      <c r="BC168" s="227"/>
      <c r="BD168" s="227" t="s">
        <v>10539</v>
      </c>
      <c r="BE168" s="226" t="s">
        <v>15692</v>
      </c>
      <c r="BF168" s="110">
        <v>3000</v>
      </c>
      <c r="BG168" s="110"/>
      <c r="BH168" s="110">
        <v>1000</v>
      </c>
      <c r="BI168" s="110">
        <v>2000</v>
      </c>
      <c r="BJ168" s="110">
        <v>3000</v>
      </c>
      <c r="BK168" s="227" t="s">
        <v>15693</v>
      </c>
      <c r="BL168" s="227"/>
      <c r="BM168" s="226" t="s">
        <v>10539</v>
      </c>
      <c r="BN168" s="226" t="s">
        <v>15692</v>
      </c>
      <c r="BO168" s="101"/>
      <c r="BP168" s="101"/>
      <c r="BQ168" s="101"/>
      <c r="BR168" s="101"/>
      <c r="BS168" s="101"/>
      <c r="BT168" s="101"/>
      <c r="BU168" s="101"/>
      <c r="BV168" s="101"/>
      <c r="BW168" s="150"/>
      <c r="BX168" s="101"/>
      <c r="BY168" s="101">
        <v>1</v>
      </c>
      <c r="BZ168" s="101">
        <v>2</v>
      </c>
      <c r="CA168" s="101"/>
      <c r="CB168" s="101"/>
      <c r="CC168" s="101"/>
    </row>
    <row r="169" spans="1:81" s="49" customFormat="1" ht="16.5" customHeight="1">
      <c r="A169" s="101">
        <v>120</v>
      </c>
      <c r="B169" s="101" t="s">
        <v>10103</v>
      </c>
      <c r="C169" s="101" t="s">
        <v>10162</v>
      </c>
      <c r="D169" s="101" t="s">
        <v>4945</v>
      </c>
      <c r="E169" s="101" t="s">
        <v>14185</v>
      </c>
      <c r="F169" s="101" t="s">
        <v>15691</v>
      </c>
      <c r="G169" s="102" t="s">
        <v>15690</v>
      </c>
      <c r="H169" s="101" t="s">
        <v>15689</v>
      </c>
      <c r="I169" s="101" t="s">
        <v>15688</v>
      </c>
      <c r="J169" s="100" t="s">
        <v>4993</v>
      </c>
      <c r="K169" s="101" t="s">
        <v>15687</v>
      </c>
      <c r="L169" s="211" t="s">
        <v>15686</v>
      </c>
      <c r="M169" s="506" t="s">
        <v>15685</v>
      </c>
      <c r="N169" s="100" t="s">
        <v>4953</v>
      </c>
      <c r="O169" s="100"/>
      <c r="P169" s="100" t="s">
        <v>4921</v>
      </c>
      <c r="Q169" s="110">
        <v>2990</v>
      </c>
      <c r="R169" s="110">
        <v>859</v>
      </c>
      <c r="S169" s="110">
        <v>298</v>
      </c>
      <c r="T169" s="475">
        <v>165</v>
      </c>
      <c r="U169" s="110" t="s">
        <v>14238</v>
      </c>
      <c r="V169" s="110">
        <v>133</v>
      </c>
      <c r="W169" s="110">
        <v>99</v>
      </c>
      <c r="X169" s="108" t="s">
        <v>4915</v>
      </c>
      <c r="Y169" s="110">
        <v>198</v>
      </c>
      <c r="Z169" s="110">
        <v>100</v>
      </c>
      <c r="AA169" s="110">
        <v>15000</v>
      </c>
      <c r="AB169" s="110">
        <v>33.057000000000002</v>
      </c>
      <c r="AC169" s="110">
        <v>33.057000000000002</v>
      </c>
      <c r="AD169" s="110">
        <v>100</v>
      </c>
      <c r="AE169" s="110">
        <v>100</v>
      </c>
      <c r="AF169" s="101" t="s">
        <v>15684</v>
      </c>
      <c r="AG169" s="110"/>
      <c r="AH169" s="110">
        <v>700</v>
      </c>
      <c r="AI169" s="87"/>
      <c r="AJ169" s="87"/>
      <c r="AK169" s="101" t="s">
        <v>5473</v>
      </c>
      <c r="AL169" s="101">
        <v>19</v>
      </c>
      <c r="AM169" s="101">
        <v>4</v>
      </c>
      <c r="AN169" s="101">
        <v>8</v>
      </c>
      <c r="AO169" s="101">
        <v>4</v>
      </c>
      <c r="AP169" s="101">
        <v>3</v>
      </c>
      <c r="AQ169" s="101">
        <v>312</v>
      </c>
      <c r="AR169" s="101" t="s">
        <v>13848</v>
      </c>
      <c r="AS169" s="101" t="s">
        <v>13848</v>
      </c>
      <c r="AT169" s="101" t="s">
        <v>5922</v>
      </c>
      <c r="AU169" s="92">
        <v>6500</v>
      </c>
      <c r="AV169" s="290">
        <v>20.833333333333332</v>
      </c>
      <c r="AW169" s="92">
        <v>2000</v>
      </c>
      <c r="AX169" s="92">
        <v>1500</v>
      </c>
      <c r="AY169" s="92">
        <v>1500</v>
      </c>
      <c r="AZ169" s="92">
        <v>500</v>
      </c>
      <c r="BA169" s="92">
        <v>500</v>
      </c>
      <c r="BB169" s="108">
        <v>10</v>
      </c>
      <c r="BC169" s="108">
        <v>10</v>
      </c>
      <c r="BD169" s="107" t="s">
        <v>15683</v>
      </c>
      <c r="BE169" s="107" t="s">
        <v>15682</v>
      </c>
      <c r="BF169" s="110">
        <v>5000</v>
      </c>
      <c r="BG169" s="110">
        <v>4000</v>
      </c>
      <c r="BH169" s="110">
        <v>4000</v>
      </c>
      <c r="BI169" s="110">
        <v>5000</v>
      </c>
      <c r="BJ169" s="110">
        <v>5000</v>
      </c>
      <c r="BK169" s="108">
        <v>10</v>
      </c>
      <c r="BL169" s="108">
        <v>10</v>
      </c>
      <c r="BM169" s="107" t="s">
        <v>14175</v>
      </c>
      <c r="BN169" s="107" t="s">
        <v>5699</v>
      </c>
      <c r="BO169" s="101"/>
      <c r="BP169" s="101"/>
      <c r="BQ169" s="101"/>
      <c r="BR169" s="101"/>
      <c r="BS169" s="101"/>
      <c r="BT169" s="101"/>
      <c r="BU169" s="101"/>
      <c r="BV169" s="101"/>
      <c r="BW169" s="150"/>
      <c r="BX169" s="101"/>
      <c r="BY169" s="101">
        <v>1</v>
      </c>
      <c r="BZ169" s="101">
        <v>1</v>
      </c>
      <c r="CA169" s="101"/>
      <c r="CB169" s="101"/>
      <c r="CC169" s="101">
        <v>2</v>
      </c>
    </row>
    <row r="170" spans="1:81" s="49" customFormat="1" ht="16.5" customHeight="1">
      <c r="A170" s="101">
        <v>121</v>
      </c>
      <c r="B170" s="101" t="s">
        <v>10103</v>
      </c>
      <c r="C170" s="101" t="s">
        <v>10150</v>
      </c>
      <c r="D170" s="101" t="s">
        <v>4945</v>
      </c>
      <c r="E170" s="101" t="s">
        <v>14185</v>
      </c>
      <c r="F170" s="101" t="s">
        <v>15681</v>
      </c>
      <c r="G170" s="102" t="s">
        <v>15680</v>
      </c>
      <c r="H170" s="101" t="s">
        <v>15679</v>
      </c>
      <c r="I170" s="101" t="s">
        <v>8117</v>
      </c>
      <c r="J170" s="100" t="s">
        <v>4993</v>
      </c>
      <c r="K170" s="113" t="s">
        <v>15678</v>
      </c>
      <c r="L170" s="113" t="s">
        <v>15677</v>
      </c>
      <c r="M170" s="87" t="s">
        <v>15676</v>
      </c>
      <c r="N170" s="100" t="s">
        <v>4953</v>
      </c>
      <c r="O170" s="100"/>
      <c r="P170" s="100" t="s">
        <v>4953</v>
      </c>
      <c r="Q170" s="110">
        <v>936</v>
      </c>
      <c r="R170" s="290">
        <v>397.65</v>
      </c>
      <c r="S170" s="110">
        <v>258</v>
      </c>
      <c r="T170" s="475"/>
      <c r="U170" s="110"/>
      <c r="V170" s="110">
        <v>258</v>
      </c>
      <c r="W170" s="110">
        <v>33</v>
      </c>
      <c r="X170" s="108" t="s">
        <v>5029</v>
      </c>
      <c r="Y170" s="110">
        <v>38</v>
      </c>
      <c r="Z170" s="110">
        <v>20</v>
      </c>
      <c r="AA170" s="110"/>
      <c r="AB170" s="110">
        <v>28</v>
      </c>
      <c r="AC170" s="110"/>
      <c r="AD170" s="110">
        <v>40</v>
      </c>
      <c r="AE170" s="110" t="s">
        <v>15675</v>
      </c>
      <c r="AF170" s="87" t="s">
        <v>15674</v>
      </c>
      <c r="AG170" s="110"/>
      <c r="AH170" s="110">
        <v>109</v>
      </c>
      <c r="AI170" s="101"/>
      <c r="AJ170" s="101"/>
      <c r="AK170" s="101" t="s">
        <v>5415</v>
      </c>
      <c r="AL170" s="101">
        <v>3</v>
      </c>
      <c r="AM170" s="101">
        <v>2</v>
      </c>
      <c r="AN170" s="101">
        <v>1</v>
      </c>
      <c r="AO170" s="101"/>
      <c r="AP170" s="101"/>
      <c r="AQ170" s="101">
        <v>254</v>
      </c>
      <c r="AR170" s="127" t="s">
        <v>5753</v>
      </c>
      <c r="AS170" s="127" t="s">
        <v>5753</v>
      </c>
      <c r="AT170" s="127" t="s">
        <v>15673</v>
      </c>
      <c r="AU170" s="92">
        <v>1881</v>
      </c>
      <c r="AV170" s="290">
        <v>7.4055118110236222</v>
      </c>
      <c r="AW170" s="92"/>
      <c r="AX170" s="92"/>
      <c r="AY170" s="92"/>
      <c r="AZ170" s="92"/>
      <c r="BA170" s="92"/>
      <c r="BB170" s="108"/>
      <c r="BC170" s="108"/>
      <c r="BD170" s="108"/>
      <c r="BE170" s="107"/>
      <c r="BF170" s="290">
        <v>5000</v>
      </c>
      <c r="BG170" s="110"/>
      <c r="BH170" s="110">
        <v>5000</v>
      </c>
      <c r="BI170" s="110">
        <v>5000</v>
      </c>
      <c r="BJ170" s="110">
        <v>5000</v>
      </c>
      <c r="BK170" s="1875" t="s">
        <v>15672</v>
      </c>
      <c r="BL170" s="1875"/>
      <c r="BM170" s="128" t="s">
        <v>15671</v>
      </c>
      <c r="BN170" s="128" t="s">
        <v>15670</v>
      </c>
      <c r="BO170" s="101"/>
      <c r="BP170" s="101"/>
      <c r="BQ170" s="101"/>
      <c r="BR170" s="101"/>
      <c r="BS170" s="101"/>
      <c r="BT170" s="101"/>
      <c r="BU170" s="101"/>
      <c r="BV170" s="101"/>
      <c r="BW170" s="150"/>
      <c r="BX170" s="101"/>
      <c r="BY170" s="334">
        <v>3</v>
      </c>
      <c r="BZ170" s="334">
        <v>1</v>
      </c>
      <c r="CA170" s="334">
        <v>1</v>
      </c>
      <c r="CB170" s="101"/>
      <c r="CC170" s="101"/>
    </row>
    <row r="171" spans="1:81" s="49" customFormat="1" ht="16.5" customHeight="1">
      <c r="A171" s="101">
        <v>122</v>
      </c>
      <c r="B171" s="101" t="s">
        <v>10103</v>
      </c>
      <c r="C171" s="101" t="s">
        <v>10637</v>
      </c>
      <c r="D171" s="101" t="s">
        <v>4945</v>
      </c>
      <c r="E171" s="101" t="s">
        <v>14185</v>
      </c>
      <c r="F171" s="101" t="s">
        <v>15669</v>
      </c>
      <c r="G171" s="102" t="s">
        <v>15668</v>
      </c>
      <c r="H171" s="101" t="s">
        <v>15667</v>
      </c>
      <c r="I171" s="101" t="s">
        <v>15666</v>
      </c>
      <c r="J171" s="87" t="s">
        <v>4993</v>
      </c>
      <c r="K171" s="113" t="s">
        <v>15665</v>
      </c>
      <c r="L171" s="113" t="s">
        <v>15664</v>
      </c>
      <c r="M171" s="87" t="s">
        <v>15663</v>
      </c>
      <c r="N171" s="100" t="s">
        <v>4917</v>
      </c>
      <c r="O171" s="100"/>
      <c r="P171" s="100" t="s">
        <v>4917</v>
      </c>
      <c r="Q171" s="110">
        <v>6407</v>
      </c>
      <c r="R171" s="110">
        <v>1032</v>
      </c>
      <c r="S171" s="110">
        <v>386</v>
      </c>
      <c r="T171" s="475">
        <v>52</v>
      </c>
      <c r="U171" s="110" t="s">
        <v>6377</v>
      </c>
      <c r="V171" s="110">
        <v>334</v>
      </c>
      <c r="W171" s="110">
        <v>125</v>
      </c>
      <c r="X171" s="108" t="s">
        <v>4935</v>
      </c>
      <c r="Y171" s="110">
        <v>57.6</v>
      </c>
      <c r="Z171" s="110">
        <v>10.15</v>
      </c>
      <c r="AA171" s="110">
        <v>750</v>
      </c>
      <c r="AB171" s="110">
        <v>13.68</v>
      </c>
      <c r="AC171" s="110">
        <v>20.76</v>
      </c>
      <c r="AD171" s="110">
        <v>77.760000000000005</v>
      </c>
      <c r="AE171" s="110">
        <v>9</v>
      </c>
      <c r="AF171" s="87" t="s">
        <v>15662</v>
      </c>
      <c r="AG171" s="110">
        <v>770</v>
      </c>
      <c r="AH171" s="110">
        <v>770</v>
      </c>
      <c r="AI171" s="101"/>
      <c r="AJ171" s="101"/>
      <c r="AK171" s="101" t="s">
        <v>5183</v>
      </c>
      <c r="AL171" s="101">
        <v>4</v>
      </c>
      <c r="AM171" s="101">
        <v>4</v>
      </c>
      <c r="AN171" s="101"/>
      <c r="AO171" s="101"/>
      <c r="AP171" s="101"/>
      <c r="AQ171" s="101">
        <v>181</v>
      </c>
      <c r="AR171" s="101" t="s">
        <v>10200</v>
      </c>
      <c r="AS171" s="101" t="s">
        <v>10200</v>
      </c>
      <c r="AT171" s="101" t="s">
        <v>15661</v>
      </c>
      <c r="AU171" s="92">
        <v>1800</v>
      </c>
      <c r="AV171" s="290">
        <v>9.94475138121547</v>
      </c>
      <c r="AW171" s="92">
        <v>5000</v>
      </c>
      <c r="AX171" s="92">
        <v>3000</v>
      </c>
      <c r="AY171" s="92">
        <v>4000</v>
      </c>
      <c r="AZ171" s="92">
        <v>4000</v>
      </c>
      <c r="BA171" s="92">
        <v>5000</v>
      </c>
      <c r="BB171" s="108">
        <v>20</v>
      </c>
      <c r="BC171" s="108">
        <v>50</v>
      </c>
      <c r="BD171" s="108" t="s">
        <v>15660</v>
      </c>
      <c r="BE171" s="107" t="s">
        <v>15659</v>
      </c>
      <c r="BF171" s="110">
        <v>5000</v>
      </c>
      <c r="BG171" s="110">
        <v>3000</v>
      </c>
      <c r="BH171" s="110">
        <v>4000</v>
      </c>
      <c r="BI171" s="110">
        <v>4000</v>
      </c>
      <c r="BJ171" s="110">
        <v>5000</v>
      </c>
      <c r="BK171" s="108">
        <v>20</v>
      </c>
      <c r="BL171" s="108">
        <v>50</v>
      </c>
      <c r="BM171" s="107" t="s">
        <v>15660</v>
      </c>
      <c r="BN171" s="107" t="s">
        <v>15659</v>
      </c>
      <c r="BO171" s="101"/>
      <c r="BP171" s="101"/>
      <c r="BQ171" s="101"/>
      <c r="BR171" s="101"/>
      <c r="BS171" s="101"/>
      <c r="BT171" s="101"/>
      <c r="BU171" s="101"/>
      <c r="BV171" s="101"/>
      <c r="BW171" s="150"/>
      <c r="BX171" s="101"/>
      <c r="BY171" s="101">
        <v>2</v>
      </c>
      <c r="BZ171" s="101"/>
      <c r="CA171" s="101">
        <v>1</v>
      </c>
      <c r="CB171" s="101"/>
      <c r="CC171" s="101">
        <v>30</v>
      </c>
    </row>
    <row r="172" spans="1:81" s="49" customFormat="1" ht="16.5" customHeight="1">
      <c r="A172" s="101">
        <v>123</v>
      </c>
      <c r="B172" s="101" t="s">
        <v>10103</v>
      </c>
      <c r="C172" s="101" t="s">
        <v>10740</v>
      </c>
      <c r="D172" s="101" t="s">
        <v>4945</v>
      </c>
      <c r="E172" s="101" t="s">
        <v>14185</v>
      </c>
      <c r="F172" s="101" t="s">
        <v>15658</v>
      </c>
      <c r="G172" s="102" t="s">
        <v>15657</v>
      </c>
      <c r="H172" s="101" t="s">
        <v>15656</v>
      </c>
      <c r="I172" s="101" t="s">
        <v>15655</v>
      </c>
      <c r="J172" s="100" t="s">
        <v>4993</v>
      </c>
      <c r="K172" s="113" t="s">
        <v>5102</v>
      </c>
      <c r="L172" s="113" t="s">
        <v>15654</v>
      </c>
      <c r="M172" s="519" t="s">
        <v>15653</v>
      </c>
      <c r="N172" s="100" t="s">
        <v>4953</v>
      </c>
      <c r="O172" s="100"/>
      <c r="P172" s="100" t="s">
        <v>4953</v>
      </c>
      <c r="Q172" s="110">
        <v>62341</v>
      </c>
      <c r="R172" s="110">
        <v>6372</v>
      </c>
      <c r="S172" s="110">
        <v>1234</v>
      </c>
      <c r="T172" s="475">
        <v>426</v>
      </c>
      <c r="U172" s="110" t="s">
        <v>5210</v>
      </c>
      <c r="V172" s="110">
        <v>808</v>
      </c>
      <c r="W172" s="110">
        <v>230</v>
      </c>
      <c r="X172" s="108" t="s">
        <v>4935</v>
      </c>
      <c r="Y172" s="110">
        <v>133</v>
      </c>
      <c r="Z172" s="110">
        <v>72</v>
      </c>
      <c r="AA172" s="110">
        <v>43000</v>
      </c>
      <c r="AB172" s="110">
        <v>203</v>
      </c>
      <c r="AC172" s="110">
        <v>65</v>
      </c>
      <c r="AD172" s="110">
        <v>203</v>
      </c>
      <c r="AE172" s="110">
        <v>150</v>
      </c>
      <c r="AF172" s="87" t="s">
        <v>15652</v>
      </c>
      <c r="AG172" s="110"/>
      <c r="AH172" s="110">
        <v>302</v>
      </c>
      <c r="AI172" s="101"/>
      <c r="AJ172" s="101"/>
      <c r="AK172" s="101" t="s">
        <v>6319</v>
      </c>
      <c r="AL172" s="101">
        <v>10</v>
      </c>
      <c r="AM172" s="101">
        <v>1</v>
      </c>
      <c r="AN172" s="101">
        <v>1</v>
      </c>
      <c r="AO172" s="101">
        <v>7</v>
      </c>
      <c r="AP172" s="101">
        <v>1</v>
      </c>
      <c r="AQ172" s="101">
        <v>209</v>
      </c>
      <c r="AR172" s="101" t="s">
        <v>5206</v>
      </c>
      <c r="AS172" s="101" t="s">
        <v>5206</v>
      </c>
      <c r="AT172" s="101" t="s">
        <v>15651</v>
      </c>
      <c r="AU172" s="92">
        <v>5948</v>
      </c>
      <c r="AV172" s="290">
        <v>28.459330143540669</v>
      </c>
      <c r="AW172" s="92">
        <v>8000</v>
      </c>
      <c r="AX172" s="92">
        <v>4000</v>
      </c>
      <c r="AY172" s="92">
        <v>6000</v>
      </c>
      <c r="AZ172" s="92">
        <v>6000</v>
      </c>
      <c r="BA172" s="92">
        <v>8000</v>
      </c>
      <c r="BB172" s="108" t="s">
        <v>15650</v>
      </c>
      <c r="BC172" s="108">
        <v>50</v>
      </c>
      <c r="BD172" s="108" t="s">
        <v>15649</v>
      </c>
      <c r="BE172" s="107" t="s">
        <v>15648</v>
      </c>
      <c r="BF172" s="110">
        <v>8000</v>
      </c>
      <c r="BG172" s="110">
        <v>4000</v>
      </c>
      <c r="BH172" s="110">
        <v>6000</v>
      </c>
      <c r="BI172" s="110">
        <v>6000</v>
      </c>
      <c r="BJ172" s="110">
        <v>8000</v>
      </c>
      <c r="BK172" s="108" t="s">
        <v>15650</v>
      </c>
      <c r="BL172" s="108">
        <v>50</v>
      </c>
      <c r="BM172" s="108" t="s">
        <v>15649</v>
      </c>
      <c r="BN172" s="107" t="s">
        <v>15648</v>
      </c>
      <c r="BO172" s="101"/>
      <c r="BP172" s="101"/>
      <c r="BQ172" s="101"/>
      <c r="BR172" s="101"/>
      <c r="BS172" s="101"/>
      <c r="BT172" s="101"/>
      <c r="BU172" s="101"/>
      <c r="BV172" s="101"/>
      <c r="BW172" s="150"/>
      <c r="BX172" s="101"/>
      <c r="BY172" s="101">
        <v>6</v>
      </c>
      <c r="BZ172" s="101"/>
      <c r="CA172" s="101">
        <v>7</v>
      </c>
      <c r="CB172" s="101">
        <v>2</v>
      </c>
      <c r="CC172" s="101"/>
    </row>
    <row r="173" spans="1:81" s="49" customFormat="1" ht="16.5" customHeight="1">
      <c r="A173" s="101">
        <v>124</v>
      </c>
      <c r="B173" s="101" t="s">
        <v>10103</v>
      </c>
      <c r="C173" s="101" t="s">
        <v>10537</v>
      </c>
      <c r="D173" s="101" t="s">
        <v>4945</v>
      </c>
      <c r="E173" s="101" t="s">
        <v>14185</v>
      </c>
      <c r="F173" s="101" t="s">
        <v>15647</v>
      </c>
      <c r="G173" s="102" t="s">
        <v>15646</v>
      </c>
      <c r="H173" s="101" t="s">
        <v>15645</v>
      </c>
      <c r="I173" s="101" t="s">
        <v>12159</v>
      </c>
      <c r="J173" s="100" t="s">
        <v>4993</v>
      </c>
      <c r="K173" s="113" t="s">
        <v>12158</v>
      </c>
      <c r="L173" s="113" t="s">
        <v>15644</v>
      </c>
      <c r="M173" s="519" t="s">
        <v>15643</v>
      </c>
      <c r="N173" s="100" t="s">
        <v>4917</v>
      </c>
      <c r="O173" s="100"/>
      <c r="P173" s="100" t="s">
        <v>4953</v>
      </c>
      <c r="Q173" s="110">
        <v>40974</v>
      </c>
      <c r="R173" s="110">
        <v>1802</v>
      </c>
      <c r="S173" s="110">
        <v>257</v>
      </c>
      <c r="T173" s="475">
        <v>175</v>
      </c>
      <c r="U173" s="110" t="s">
        <v>4952</v>
      </c>
      <c r="V173" s="110">
        <v>82</v>
      </c>
      <c r="W173" s="110">
        <v>4358</v>
      </c>
      <c r="X173" s="108" t="s">
        <v>4935</v>
      </c>
      <c r="Y173" s="110">
        <v>419.79</v>
      </c>
      <c r="Z173" s="110">
        <v>27</v>
      </c>
      <c r="AA173" s="110"/>
      <c r="AB173" s="110">
        <v>62</v>
      </c>
      <c r="AC173" s="110">
        <v>312</v>
      </c>
      <c r="AD173" s="110">
        <v>62</v>
      </c>
      <c r="AE173" s="110">
        <v>300</v>
      </c>
      <c r="AF173" s="87" t="s">
        <v>15642</v>
      </c>
      <c r="AG173" s="110"/>
      <c r="AH173" s="110">
        <v>140</v>
      </c>
      <c r="AI173" s="101"/>
      <c r="AJ173" s="101"/>
      <c r="AK173" s="101" t="s">
        <v>5415</v>
      </c>
      <c r="AL173" s="101">
        <v>5</v>
      </c>
      <c r="AM173" s="101"/>
      <c r="AN173" s="101">
        <v>5</v>
      </c>
      <c r="AO173" s="101"/>
      <c r="AP173" s="101"/>
      <c r="AQ173" s="101">
        <v>310</v>
      </c>
      <c r="AR173" s="101" t="s">
        <v>4932</v>
      </c>
      <c r="AS173" s="101" t="s">
        <v>4932</v>
      </c>
      <c r="AT173" s="101" t="s">
        <v>5922</v>
      </c>
      <c r="AU173" s="92">
        <v>46756</v>
      </c>
      <c r="AV173" s="290">
        <v>150.82580645161289</v>
      </c>
      <c r="AW173" s="92">
        <v>10000</v>
      </c>
      <c r="AX173" s="92">
        <v>8000</v>
      </c>
      <c r="AY173" s="92">
        <v>8000</v>
      </c>
      <c r="AZ173" s="92">
        <v>9000</v>
      </c>
      <c r="BA173" s="92">
        <v>10000</v>
      </c>
      <c r="BB173" s="108">
        <v>20</v>
      </c>
      <c r="BC173" s="108">
        <v>20</v>
      </c>
      <c r="BD173" s="108" t="s">
        <v>15641</v>
      </c>
      <c r="BE173" s="107" t="s">
        <v>15640</v>
      </c>
      <c r="BF173" s="110"/>
      <c r="BG173" s="110"/>
      <c r="BH173" s="110"/>
      <c r="BI173" s="110"/>
      <c r="BJ173" s="110"/>
      <c r="BK173" s="108"/>
      <c r="BL173" s="108"/>
      <c r="BM173" s="107"/>
      <c r="BN173" s="107"/>
      <c r="BO173" s="101"/>
      <c r="BP173" s="101"/>
      <c r="BQ173" s="101"/>
      <c r="BR173" s="101"/>
      <c r="BS173" s="101"/>
      <c r="BT173" s="101"/>
      <c r="BU173" s="101"/>
      <c r="BV173" s="101"/>
      <c r="BW173" s="150"/>
      <c r="BX173" s="101"/>
      <c r="BY173" s="101"/>
      <c r="BZ173" s="101">
        <v>6</v>
      </c>
      <c r="CA173" s="101">
        <v>1</v>
      </c>
      <c r="CB173" s="101"/>
      <c r="CC173" s="101"/>
    </row>
    <row r="174" spans="1:81" s="49" customFormat="1" ht="16.5" customHeight="1">
      <c r="A174" s="101">
        <v>125</v>
      </c>
      <c r="B174" s="87" t="s">
        <v>55</v>
      </c>
      <c r="C174" s="87" t="s">
        <v>1203</v>
      </c>
      <c r="D174" s="87" t="s">
        <v>140</v>
      </c>
      <c r="E174" s="101" t="s">
        <v>14185</v>
      </c>
      <c r="F174" s="87" t="s">
        <v>15639</v>
      </c>
      <c r="G174" s="132" t="s">
        <v>10685</v>
      </c>
      <c r="H174" s="87" t="s">
        <v>10684</v>
      </c>
      <c r="I174" s="87" t="s">
        <v>5808</v>
      </c>
      <c r="J174" s="101" t="s">
        <v>4921</v>
      </c>
      <c r="K174" s="87" t="s">
        <v>5808</v>
      </c>
      <c r="L174" s="87" t="s">
        <v>15638</v>
      </c>
      <c r="M174" s="87" t="s">
        <v>15637</v>
      </c>
      <c r="N174" s="87" t="s">
        <v>4953</v>
      </c>
      <c r="O174" s="87"/>
      <c r="P174" s="507" t="s">
        <v>4953</v>
      </c>
      <c r="Q174" s="110">
        <v>24665</v>
      </c>
      <c r="R174" s="110">
        <v>1703</v>
      </c>
      <c r="S174" s="110">
        <v>732</v>
      </c>
      <c r="T174" s="475">
        <v>234</v>
      </c>
      <c r="U174" s="110"/>
      <c r="V174" s="110">
        <v>498</v>
      </c>
      <c r="W174" s="110">
        <v>234</v>
      </c>
      <c r="X174" s="108" t="s">
        <v>5029</v>
      </c>
      <c r="Y174" s="110">
        <v>234</v>
      </c>
      <c r="Z174" s="110">
        <v>380</v>
      </c>
      <c r="AA174" s="110">
        <v>500</v>
      </c>
      <c r="AB174" s="110">
        <v>20</v>
      </c>
      <c r="AC174" s="110">
        <v>150</v>
      </c>
      <c r="AD174" s="110">
        <v>230</v>
      </c>
      <c r="AE174" s="110">
        <v>20</v>
      </c>
      <c r="AF174" s="87"/>
      <c r="AG174" s="110"/>
      <c r="AH174" s="110"/>
      <c r="AI174" s="87"/>
      <c r="AJ174" s="87"/>
      <c r="AK174" s="87"/>
      <c r="AL174" s="87"/>
      <c r="AM174" s="87"/>
      <c r="AN174" s="87"/>
      <c r="AO174" s="87"/>
      <c r="AP174" s="87"/>
      <c r="AQ174" s="87"/>
      <c r="AR174" s="87"/>
      <c r="AS174" s="87"/>
      <c r="AT174" s="87"/>
      <c r="AU174" s="92"/>
      <c r="AV174" s="290"/>
      <c r="AW174" s="92"/>
      <c r="AX174" s="92"/>
      <c r="AY174" s="92"/>
      <c r="AZ174" s="92"/>
      <c r="BA174" s="92"/>
      <c r="BB174" s="108"/>
      <c r="BC174" s="108"/>
      <c r="BD174" s="87"/>
      <c r="BE174" s="87"/>
      <c r="BF174" s="110"/>
      <c r="BG174" s="110"/>
      <c r="BH174" s="110"/>
      <c r="BI174" s="110"/>
      <c r="BJ174" s="110"/>
      <c r="BK174" s="108"/>
      <c r="BL174" s="108"/>
      <c r="BM174" s="87"/>
      <c r="BN174" s="87"/>
      <c r="BO174" s="87"/>
      <c r="BP174" s="87"/>
      <c r="BQ174" s="87"/>
      <c r="BR174" s="87"/>
      <c r="BS174" s="87"/>
      <c r="BT174" s="87"/>
      <c r="BU174" s="87"/>
      <c r="BV174" s="87"/>
      <c r="BW174" s="267"/>
      <c r="BX174" s="87"/>
      <c r="BY174" s="87"/>
      <c r="BZ174" s="87"/>
      <c r="CA174" s="87"/>
      <c r="CB174" s="87"/>
      <c r="CC174" s="87"/>
    </row>
    <row r="175" spans="1:81" s="49" customFormat="1" ht="16.5" customHeight="1">
      <c r="A175" s="101">
        <v>126</v>
      </c>
      <c r="B175" s="87" t="s">
        <v>55</v>
      </c>
      <c r="C175" s="87" t="s">
        <v>1206</v>
      </c>
      <c r="D175" s="87" t="s">
        <v>140</v>
      </c>
      <c r="E175" s="87" t="s">
        <v>14280</v>
      </c>
      <c r="F175" s="87" t="s">
        <v>15636</v>
      </c>
      <c r="G175" s="132" t="s">
        <v>15635</v>
      </c>
      <c r="H175" s="87" t="s">
        <v>15634</v>
      </c>
      <c r="I175" s="87" t="s">
        <v>9120</v>
      </c>
      <c r="J175" s="87" t="s">
        <v>4993</v>
      </c>
      <c r="K175" s="87" t="s">
        <v>15633</v>
      </c>
      <c r="L175" s="87" t="s">
        <v>15632</v>
      </c>
      <c r="M175" s="87" t="s">
        <v>15631</v>
      </c>
      <c r="N175" s="87" t="s">
        <v>4953</v>
      </c>
      <c r="O175" s="87"/>
      <c r="P175" s="87" t="s">
        <v>4953</v>
      </c>
      <c r="Q175" s="110">
        <v>7180</v>
      </c>
      <c r="R175" s="110">
        <v>168</v>
      </c>
      <c r="S175" s="110">
        <v>84</v>
      </c>
      <c r="T175" s="475"/>
      <c r="U175" s="110" t="s">
        <v>5582</v>
      </c>
      <c r="V175" s="110">
        <v>84</v>
      </c>
      <c r="W175" s="110">
        <v>12</v>
      </c>
      <c r="X175" s="108" t="s">
        <v>5029</v>
      </c>
      <c r="Y175" s="110">
        <v>84</v>
      </c>
      <c r="Z175" s="110"/>
      <c r="AA175" s="110"/>
      <c r="AB175" s="110"/>
      <c r="AC175" s="110"/>
      <c r="AD175" s="110"/>
      <c r="AE175" s="110">
        <v>20</v>
      </c>
      <c r="AF175" s="87" t="s">
        <v>15630</v>
      </c>
      <c r="AG175" s="110"/>
      <c r="AH175" s="110">
        <v>66</v>
      </c>
      <c r="AI175" s="87"/>
      <c r="AJ175" s="87"/>
      <c r="AK175" s="87" t="s">
        <v>5415</v>
      </c>
      <c r="AL175" s="87"/>
      <c r="AM175" s="87"/>
      <c r="AN175" s="87"/>
      <c r="AO175" s="87"/>
      <c r="AP175" s="87"/>
      <c r="AQ175" s="87">
        <v>350</v>
      </c>
      <c r="AR175" s="87" t="s">
        <v>4932</v>
      </c>
      <c r="AS175" s="87" t="s">
        <v>4932</v>
      </c>
      <c r="AT175" s="87" t="s">
        <v>15629</v>
      </c>
      <c r="AU175" s="92">
        <v>300</v>
      </c>
      <c r="AV175" s="290">
        <v>0.8571428571428571</v>
      </c>
      <c r="AW175" s="92"/>
      <c r="AX175" s="92"/>
      <c r="AY175" s="92"/>
      <c r="AZ175" s="92"/>
      <c r="BA175" s="92"/>
      <c r="BB175" s="129"/>
      <c r="BC175" s="129"/>
      <c r="BD175" s="87"/>
      <c r="BE175" s="87" t="s">
        <v>5128</v>
      </c>
      <c r="BF175" s="110"/>
      <c r="BG175" s="110"/>
      <c r="BH175" s="110"/>
      <c r="BI175" s="110"/>
      <c r="BJ175" s="110"/>
      <c r="BK175" s="129"/>
      <c r="BL175" s="129"/>
      <c r="BM175" s="87"/>
      <c r="BN175" s="87"/>
      <c r="BO175" s="87"/>
      <c r="BP175" s="87"/>
      <c r="BQ175" s="87"/>
      <c r="BR175" s="87"/>
      <c r="BS175" s="87"/>
      <c r="BT175" s="87"/>
      <c r="BU175" s="87"/>
      <c r="BV175" s="87"/>
      <c r="BW175" s="267"/>
      <c r="BX175" s="87"/>
      <c r="BY175" s="87">
        <v>2</v>
      </c>
      <c r="BZ175" s="87"/>
      <c r="CA175" s="87"/>
      <c r="CB175" s="87"/>
      <c r="CC175" s="87"/>
    </row>
    <row r="176" spans="1:81" s="60" customFormat="1" ht="16.5" customHeight="1">
      <c r="A176" s="101">
        <v>127</v>
      </c>
      <c r="B176" s="87" t="s">
        <v>55</v>
      </c>
      <c r="C176" s="87" t="s">
        <v>1713</v>
      </c>
      <c r="D176" s="87" t="s">
        <v>140</v>
      </c>
      <c r="E176" s="101" t="s">
        <v>14185</v>
      </c>
      <c r="F176" s="101" t="s">
        <v>15628</v>
      </c>
      <c r="G176" s="102" t="s">
        <v>15627</v>
      </c>
      <c r="H176" s="101" t="s">
        <v>15626</v>
      </c>
      <c r="I176" s="101" t="s">
        <v>15625</v>
      </c>
      <c r="J176" s="87" t="s">
        <v>4993</v>
      </c>
      <c r="K176" s="101" t="s">
        <v>15624</v>
      </c>
      <c r="L176" s="211" t="s">
        <v>15623</v>
      </c>
      <c r="M176" s="519" t="s">
        <v>15622</v>
      </c>
      <c r="N176" s="87" t="s">
        <v>4953</v>
      </c>
      <c r="O176" s="87"/>
      <c r="P176" s="87" t="s">
        <v>4953</v>
      </c>
      <c r="Q176" s="110">
        <v>1299</v>
      </c>
      <c r="R176" s="110">
        <v>926</v>
      </c>
      <c r="S176" s="110">
        <v>362</v>
      </c>
      <c r="T176" s="475">
        <v>362</v>
      </c>
      <c r="U176" s="110" t="s">
        <v>5210</v>
      </c>
      <c r="V176" s="110"/>
      <c r="W176" s="110">
        <v>32</v>
      </c>
      <c r="X176" s="108" t="s">
        <v>4935</v>
      </c>
      <c r="Y176" s="110">
        <v>195</v>
      </c>
      <c r="Z176" s="110">
        <v>34</v>
      </c>
      <c r="AA176" s="110">
        <v>330</v>
      </c>
      <c r="AB176" s="110">
        <v>32</v>
      </c>
      <c r="AC176" s="110">
        <v>211</v>
      </c>
      <c r="AD176" s="110"/>
      <c r="AE176" s="110">
        <v>15</v>
      </c>
      <c r="AF176" s="101" t="s">
        <v>14189</v>
      </c>
      <c r="AG176" s="110"/>
      <c r="AH176" s="110">
        <v>526</v>
      </c>
      <c r="AI176" s="101"/>
      <c r="AJ176" s="101"/>
      <c r="AK176" s="101" t="s">
        <v>5183</v>
      </c>
      <c r="AL176" s="101">
        <v>9</v>
      </c>
      <c r="AM176" s="101">
        <v>3</v>
      </c>
      <c r="AN176" s="101">
        <v>3</v>
      </c>
      <c r="AO176" s="101">
        <v>3</v>
      </c>
      <c r="AP176" s="101"/>
      <c r="AQ176" s="101">
        <v>250</v>
      </c>
      <c r="AR176" s="101" t="s">
        <v>14166</v>
      </c>
      <c r="AS176" s="101" t="s">
        <v>14166</v>
      </c>
      <c r="AT176" s="101" t="s">
        <v>7885</v>
      </c>
      <c r="AU176" s="92">
        <v>2157</v>
      </c>
      <c r="AV176" s="290">
        <v>8.6280000000000001</v>
      </c>
      <c r="AW176" s="92">
        <v>3000</v>
      </c>
      <c r="AX176" s="92"/>
      <c r="AY176" s="92">
        <v>2000</v>
      </c>
      <c r="AZ176" s="92"/>
      <c r="BA176" s="92"/>
      <c r="BB176" s="108">
        <v>30</v>
      </c>
      <c r="BC176" s="108">
        <v>50</v>
      </c>
      <c r="BD176" s="107"/>
      <c r="BE176" s="107" t="s">
        <v>15621</v>
      </c>
      <c r="BF176" s="110">
        <v>6000</v>
      </c>
      <c r="BG176" s="110"/>
      <c r="BH176" s="110">
        <v>3000</v>
      </c>
      <c r="BI176" s="110"/>
      <c r="BJ176" s="110"/>
      <c r="BK176" s="108">
        <v>30</v>
      </c>
      <c r="BL176" s="108">
        <v>50</v>
      </c>
      <c r="BM176" s="107" t="s">
        <v>15620</v>
      </c>
      <c r="BN176" s="107"/>
      <c r="BO176" s="101"/>
      <c r="BP176" s="101"/>
      <c r="BQ176" s="101"/>
      <c r="BR176" s="101"/>
      <c r="BS176" s="101"/>
      <c r="BT176" s="101"/>
      <c r="BU176" s="101"/>
      <c r="BV176" s="101"/>
      <c r="BW176" s="150"/>
      <c r="BX176" s="101"/>
      <c r="BY176" s="101">
        <v>2</v>
      </c>
      <c r="BZ176" s="101"/>
      <c r="CA176" s="101">
        <v>1</v>
      </c>
      <c r="CB176" s="101">
        <v>1</v>
      </c>
      <c r="CC176" s="101"/>
    </row>
    <row r="177" spans="1:81" s="49" customFormat="1" ht="16.5" customHeight="1">
      <c r="A177" s="101">
        <v>128</v>
      </c>
      <c r="B177" s="101" t="s">
        <v>10103</v>
      </c>
      <c r="C177" s="101" t="s">
        <v>10537</v>
      </c>
      <c r="D177" s="101" t="s">
        <v>4945</v>
      </c>
      <c r="E177" s="101" t="s">
        <v>14185</v>
      </c>
      <c r="F177" s="101" t="s">
        <v>15619</v>
      </c>
      <c r="G177" s="102" t="s">
        <v>15618</v>
      </c>
      <c r="H177" s="101" t="s">
        <v>15617</v>
      </c>
      <c r="I177" s="101" t="s">
        <v>15616</v>
      </c>
      <c r="J177" s="101" t="s">
        <v>4921</v>
      </c>
      <c r="K177" s="101" t="s">
        <v>15615</v>
      </c>
      <c r="L177" s="101" t="s">
        <v>15614</v>
      </c>
      <c r="M177" s="625" t="s">
        <v>15613</v>
      </c>
      <c r="N177" s="87" t="s">
        <v>4953</v>
      </c>
      <c r="O177" s="87"/>
      <c r="P177" s="87" t="s">
        <v>4953</v>
      </c>
      <c r="Q177" s="98">
        <v>5196</v>
      </c>
      <c r="R177" s="97">
        <v>595</v>
      </c>
      <c r="S177" s="97">
        <v>519</v>
      </c>
      <c r="T177" s="508">
        <v>237</v>
      </c>
      <c r="U177" s="97" t="s">
        <v>5582</v>
      </c>
      <c r="V177" s="98">
        <v>282</v>
      </c>
      <c r="W177" s="98">
        <v>38</v>
      </c>
      <c r="X177" s="99" t="s">
        <v>4935</v>
      </c>
      <c r="Y177" s="98">
        <v>96</v>
      </c>
      <c r="Z177" s="98" t="s">
        <v>4999</v>
      </c>
      <c r="AA177" s="98" t="s">
        <v>4999</v>
      </c>
      <c r="AB177" s="98">
        <v>50</v>
      </c>
      <c r="AC177" s="98">
        <v>16</v>
      </c>
      <c r="AD177" s="98">
        <v>99</v>
      </c>
      <c r="AE177" s="97">
        <v>30</v>
      </c>
      <c r="AF177" s="101" t="s">
        <v>15612</v>
      </c>
      <c r="AG177" s="91">
        <v>130</v>
      </c>
      <c r="AH177" s="91">
        <v>130</v>
      </c>
      <c r="AI177" s="101" t="s">
        <v>4999</v>
      </c>
      <c r="AJ177" s="101" t="s">
        <v>4999</v>
      </c>
      <c r="AK177" s="101" t="s">
        <v>5415</v>
      </c>
      <c r="AL177" s="101">
        <v>31</v>
      </c>
      <c r="AM177" s="101">
        <v>1</v>
      </c>
      <c r="AN177" s="101">
        <v>30</v>
      </c>
      <c r="AO177" s="101"/>
      <c r="AP177" s="101"/>
      <c r="AQ177" s="101">
        <v>317</v>
      </c>
      <c r="AR177" s="294" t="s">
        <v>5206</v>
      </c>
      <c r="AS177" s="294" t="s">
        <v>5206</v>
      </c>
      <c r="AT177" s="101" t="s">
        <v>5193</v>
      </c>
      <c r="AU177" s="185">
        <v>22500</v>
      </c>
      <c r="AV177" s="290">
        <v>70.977917981072551</v>
      </c>
      <c r="AW177" s="319">
        <v>7000</v>
      </c>
      <c r="AX177" s="319">
        <v>4000</v>
      </c>
      <c r="AY177" s="92">
        <v>4000</v>
      </c>
      <c r="AZ177" s="92">
        <v>4000</v>
      </c>
      <c r="BA177" s="92">
        <v>7000</v>
      </c>
      <c r="BB177" s="108">
        <v>20</v>
      </c>
      <c r="BC177" s="108">
        <v>20</v>
      </c>
      <c r="BD177" s="107"/>
      <c r="BE177" s="107" t="s">
        <v>15610</v>
      </c>
      <c r="BF177" s="210">
        <v>9000</v>
      </c>
      <c r="BG177" s="210">
        <v>4000</v>
      </c>
      <c r="BH177" s="210">
        <v>4000</v>
      </c>
      <c r="BI177" s="210">
        <v>4000</v>
      </c>
      <c r="BJ177" s="210">
        <v>9000</v>
      </c>
      <c r="BK177" s="89">
        <v>20</v>
      </c>
      <c r="BL177" s="89">
        <v>20</v>
      </c>
      <c r="BM177" s="209" t="s">
        <v>15611</v>
      </c>
      <c r="BN177" s="209" t="s">
        <v>15610</v>
      </c>
      <c r="BO177" s="101" t="s">
        <v>4999</v>
      </c>
      <c r="BP177" s="101" t="s">
        <v>4999</v>
      </c>
      <c r="BQ177" s="101" t="s">
        <v>4999</v>
      </c>
      <c r="BR177" s="101" t="s">
        <v>4999</v>
      </c>
      <c r="BS177" s="101" t="s">
        <v>4999</v>
      </c>
      <c r="BT177" s="101" t="s">
        <v>4999</v>
      </c>
      <c r="BU177" s="101" t="s">
        <v>4999</v>
      </c>
      <c r="BV177" s="101" t="s">
        <v>4999</v>
      </c>
      <c r="BW177" s="150" t="s">
        <v>4999</v>
      </c>
      <c r="BX177" s="101" t="s">
        <v>4999</v>
      </c>
      <c r="BY177" s="101">
        <v>1</v>
      </c>
      <c r="BZ177" s="101">
        <v>1</v>
      </c>
      <c r="CA177" s="178">
        <v>1</v>
      </c>
      <c r="CB177" s="178"/>
      <c r="CC177" s="178"/>
    </row>
    <row r="178" spans="1:81" s="49" customFormat="1" ht="16.5" customHeight="1">
      <c r="A178" s="101">
        <v>129</v>
      </c>
      <c r="B178" s="101" t="s">
        <v>10103</v>
      </c>
      <c r="C178" s="101" t="s">
        <v>10637</v>
      </c>
      <c r="D178" s="101" t="s">
        <v>4945</v>
      </c>
      <c r="E178" s="101" t="s">
        <v>14185</v>
      </c>
      <c r="F178" s="101" t="s">
        <v>15609</v>
      </c>
      <c r="G178" s="102" t="s">
        <v>15608</v>
      </c>
      <c r="H178" s="101" t="s">
        <v>15607</v>
      </c>
      <c r="I178" s="101" t="s">
        <v>15606</v>
      </c>
      <c r="J178" s="87" t="s">
        <v>4993</v>
      </c>
      <c r="K178" s="113" t="s">
        <v>11016</v>
      </c>
      <c r="L178" s="113" t="s">
        <v>15605</v>
      </c>
      <c r="M178" s="506" t="s">
        <v>15604</v>
      </c>
      <c r="N178" s="100" t="s">
        <v>4917</v>
      </c>
      <c r="O178" s="100"/>
      <c r="P178" s="100" t="s">
        <v>4917</v>
      </c>
      <c r="Q178" s="110">
        <v>5111</v>
      </c>
      <c r="R178" s="110">
        <v>543.62</v>
      </c>
      <c r="S178" s="110">
        <v>1106</v>
      </c>
      <c r="T178" s="475">
        <v>776</v>
      </c>
      <c r="U178" s="110" t="s">
        <v>5017</v>
      </c>
      <c r="V178" s="110">
        <v>330</v>
      </c>
      <c r="W178" s="110">
        <v>34</v>
      </c>
      <c r="X178" s="108" t="s">
        <v>4935</v>
      </c>
      <c r="Y178" s="110">
        <v>0</v>
      </c>
      <c r="Z178" s="110">
        <v>32</v>
      </c>
      <c r="AA178" s="110" t="s">
        <v>15603</v>
      </c>
      <c r="AB178" s="110">
        <v>48</v>
      </c>
      <c r="AC178" s="110">
        <v>0</v>
      </c>
      <c r="AD178" s="110">
        <v>0</v>
      </c>
      <c r="AE178" s="110">
        <v>18</v>
      </c>
      <c r="AF178" s="87" t="s">
        <v>15602</v>
      </c>
      <c r="AG178" s="110">
        <v>6</v>
      </c>
      <c r="AH178" s="110">
        <v>200</v>
      </c>
      <c r="AI178" s="101"/>
      <c r="AJ178" s="101"/>
      <c r="AK178" s="101" t="s">
        <v>4950</v>
      </c>
      <c r="AL178" s="101"/>
      <c r="AM178" s="101"/>
      <c r="AN178" s="101"/>
      <c r="AO178" s="101"/>
      <c r="AP178" s="101"/>
      <c r="AQ178" s="101">
        <v>300</v>
      </c>
      <c r="AR178" s="101" t="s">
        <v>4910</v>
      </c>
      <c r="AS178" s="101" t="s">
        <v>4910</v>
      </c>
      <c r="AT178" s="101" t="s">
        <v>15601</v>
      </c>
      <c r="AU178" s="92">
        <v>500</v>
      </c>
      <c r="AV178" s="290">
        <v>1.6666666666666667</v>
      </c>
      <c r="AW178" s="92"/>
      <c r="AX178" s="92"/>
      <c r="AY178" s="92"/>
      <c r="AZ178" s="92"/>
      <c r="BA178" s="92"/>
      <c r="BB178" s="108"/>
      <c r="BC178" s="108"/>
      <c r="BD178" s="108"/>
      <c r="BE178" s="107" t="s">
        <v>4908</v>
      </c>
      <c r="BF178" s="110"/>
      <c r="BG178" s="110"/>
      <c r="BH178" s="110"/>
      <c r="BI178" s="110"/>
      <c r="BJ178" s="110"/>
      <c r="BK178" s="108"/>
      <c r="BL178" s="108"/>
      <c r="BM178" s="107"/>
      <c r="BN178" s="107" t="s">
        <v>4908</v>
      </c>
      <c r="BO178" s="101"/>
      <c r="BP178" s="101"/>
      <c r="BQ178" s="101"/>
      <c r="BR178" s="101"/>
      <c r="BS178" s="101"/>
      <c r="BT178" s="101"/>
      <c r="BU178" s="101"/>
      <c r="BV178" s="101"/>
      <c r="BW178" s="150"/>
      <c r="BX178" s="101"/>
      <c r="BY178" s="101">
        <v>1</v>
      </c>
      <c r="BZ178" s="101"/>
      <c r="CA178" s="101">
        <v>1</v>
      </c>
      <c r="CB178" s="101"/>
      <c r="CC178" s="101"/>
    </row>
    <row r="179" spans="1:81" s="49" customFormat="1" ht="16.5" customHeight="1">
      <c r="A179" s="101">
        <v>130</v>
      </c>
      <c r="B179" s="87" t="s">
        <v>55</v>
      </c>
      <c r="C179" s="87" t="s">
        <v>1713</v>
      </c>
      <c r="D179" s="87" t="s">
        <v>140</v>
      </c>
      <c r="E179" s="87" t="s">
        <v>14185</v>
      </c>
      <c r="F179" s="87" t="s">
        <v>15600</v>
      </c>
      <c r="G179" s="132" t="s">
        <v>15599</v>
      </c>
      <c r="H179" s="87" t="s">
        <v>15598</v>
      </c>
      <c r="I179" s="87" t="s">
        <v>15597</v>
      </c>
      <c r="J179" s="87" t="s">
        <v>4993</v>
      </c>
      <c r="K179" s="87" t="s">
        <v>15597</v>
      </c>
      <c r="L179" s="87" t="s">
        <v>15596</v>
      </c>
      <c r="M179" s="87" t="s">
        <v>15595</v>
      </c>
      <c r="N179" s="87" t="s">
        <v>4953</v>
      </c>
      <c r="O179" s="87"/>
      <c r="P179" s="87" t="s">
        <v>4953</v>
      </c>
      <c r="Q179" s="110">
        <v>1241</v>
      </c>
      <c r="R179" s="110">
        <v>485</v>
      </c>
      <c r="S179" s="110">
        <v>271</v>
      </c>
      <c r="T179" s="475">
        <v>271</v>
      </c>
      <c r="U179" s="110" t="s">
        <v>5582</v>
      </c>
      <c r="V179" s="110"/>
      <c r="W179" s="110">
        <v>45</v>
      </c>
      <c r="X179" s="108" t="s">
        <v>4935</v>
      </c>
      <c r="Y179" s="110">
        <v>62</v>
      </c>
      <c r="Z179" s="110">
        <v>26</v>
      </c>
      <c r="AA179" s="110">
        <v>104</v>
      </c>
      <c r="AB179" s="110">
        <v>21</v>
      </c>
      <c r="AC179" s="110">
        <v>12</v>
      </c>
      <c r="AD179" s="110"/>
      <c r="AE179" s="110">
        <v>13</v>
      </c>
      <c r="AF179" s="87" t="s">
        <v>15594</v>
      </c>
      <c r="AG179" s="110"/>
      <c r="AH179" s="110">
        <v>100</v>
      </c>
      <c r="AI179" s="87"/>
      <c r="AJ179" s="87"/>
      <c r="AK179" s="87" t="s">
        <v>5183</v>
      </c>
      <c r="AL179" s="101">
        <v>4</v>
      </c>
      <c r="AM179" s="87">
        <v>2</v>
      </c>
      <c r="AN179" s="87">
        <v>2</v>
      </c>
      <c r="AO179" s="87"/>
      <c r="AP179" s="87"/>
      <c r="AQ179" s="87">
        <v>340</v>
      </c>
      <c r="AR179" s="87" t="s">
        <v>5206</v>
      </c>
      <c r="AS179" s="87" t="s">
        <v>5206</v>
      </c>
      <c r="AT179" s="87"/>
      <c r="AU179" s="92">
        <v>1260</v>
      </c>
      <c r="AV179" s="290">
        <v>3.7058823529411766</v>
      </c>
      <c r="AW179" s="92">
        <v>5000</v>
      </c>
      <c r="AX179" s="92">
        <v>0</v>
      </c>
      <c r="AY179" s="92">
        <v>0</v>
      </c>
      <c r="AZ179" s="92">
        <v>0</v>
      </c>
      <c r="BA179" s="92">
        <v>0</v>
      </c>
      <c r="BB179" s="108">
        <v>40</v>
      </c>
      <c r="BC179" s="108"/>
      <c r="BD179" s="87"/>
      <c r="BE179" s="87"/>
      <c r="BF179" s="110">
        <v>5000</v>
      </c>
      <c r="BG179" s="110"/>
      <c r="BH179" s="110">
        <v>0</v>
      </c>
      <c r="BI179" s="110">
        <v>0</v>
      </c>
      <c r="BJ179" s="110">
        <v>0</v>
      </c>
      <c r="BK179" s="108">
        <v>40</v>
      </c>
      <c r="BL179" s="108"/>
      <c r="BM179" s="87"/>
      <c r="BN179" s="87"/>
      <c r="BO179" s="101"/>
      <c r="BP179" s="87"/>
      <c r="BQ179" s="87"/>
      <c r="BR179" s="87"/>
      <c r="BS179" s="87"/>
      <c r="BT179" s="87"/>
      <c r="BU179" s="87"/>
      <c r="BV179" s="87"/>
      <c r="BW179" s="267"/>
      <c r="BX179" s="87"/>
      <c r="BY179" s="101">
        <v>3</v>
      </c>
      <c r="BZ179" s="87">
        <v>1</v>
      </c>
      <c r="CA179" s="87">
        <v>2</v>
      </c>
      <c r="CB179" s="87"/>
      <c r="CC179" s="87"/>
    </row>
    <row r="180" spans="1:81" s="143" customFormat="1" ht="16.5" customHeight="1">
      <c r="A180" s="101">
        <v>131</v>
      </c>
      <c r="B180" s="101" t="s">
        <v>10103</v>
      </c>
      <c r="C180" s="101" t="s">
        <v>10446</v>
      </c>
      <c r="D180" s="101" t="s">
        <v>4945</v>
      </c>
      <c r="E180" s="101" t="s">
        <v>14185</v>
      </c>
      <c r="F180" s="101" t="s">
        <v>15593</v>
      </c>
      <c r="G180" s="102" t="s">
        <v>15592</v>
      </c>
      <c r="H180" s="101" t="s">
        <v>15591</v>
      </c>
      <c r="I180" s="101" t="s">
        <v>15590</v>
      </c>
      <c r="J180" s="87" t="s">
        <v>4993</v>
      </c>
      <c r="K180" s="101" t="s">
        <v>15589</v>
      </c>
      <c r="L180" s="101" t="s">
        <v>15588</v>
      </c>
      <c r="M180" s="87" t="s">
        <v>15587</v>
      </c>
      <c r="N180" s="100" t="s">
        <v>4953</v>
      </c>
      <c r="O180" s="100"/>
      <c r="P180" s="100" t="s">
        <v>4953</v>
      </c>
      <c r="Q180" s="110">
        <v>2836</v>
      </c>
      <c r="R180" s="110">
        <v>1482.86</v>
      </c>
      <c r="S180" s="110">
        <v>626</v>
      </c>
      <c r="T180" s="475">
        <v>626</v>
      </c>
      <c r="U180" s="110" t="s">
        <v>5780</v>
      </c>
      <c r="V180" s="110"/>
      <c r="W180" s="110">
        <v>26</v>
      </c>
      <c r="X180" s="108" t="s">
        <v>5029</v>
      </c>
      <c r="Y180" s="110">
        <v>130</v>
      </c>
      <c r="Z180" s="110">
        <v>50.87</v>
      </c>
      <c r="AA180" s="110">
        <v>2000</v>
      </c>
      <c r="AB180" s="110">
        <v>166.74</v>
      </c>
      <c r="AC180" s="110"/>
      <c r="AD180" s="110">
        <v>85.82</v>
      </c>
      <c r="AE180" s="110">
        <v>20</v>
      </c>
      <c r="AF180" s="101" t="s">
        <v>15586</v>
      </c>
      <c r="AG180" s="110">
        <v>45</v>
      </c>
      <c r="AH180" s="110">
        <v>264</v>
      </c>
      <c r="AI180" s="101"/>
      <c r="AJ180" s="101"/>
      <c r="AK180" s="101" t="s">
        <v>4911</v>
      </c>
      <c r="AL180" s="101">
        <v>7</v>
      </c>
      <c r="AM180" s="101">
        <v>3</v>
      </c>
      <c r="AN180" s="101">
        <v>2</v>
      </c>
      <c r="AO180" s="101">
        <v>2</v>
      </c>
      <c r="AP180" s="101"/>
      <c r="AQ180" s="101">
        <v>311</v>
      </c>
      <c r="AR180" s="101" t="s">
        <v>4986</v>
      </c>
      <c r="AS180" s="101" t="s">
        <v>4986</v>
      </c>
      <c r="AT180" s="101" t="s">
        <v>15585</v>
      </c>
      <c r="AU180" s="92">
        <v>803</v>
      </c>
      <c r="AV180" s="290">
        <v>2.581993569131833</v>
      </c>
      <c r="AW180" s="92">
        <v>10000</v>
      </c>
      <c r="AX180" s="92">
        <v>5000</v>
      </c>
      <c r="AY180" s="92">
        <v>5000</v>
      </c>
      <c r="AZ180" s="92">
        <v>7000</v>
      </c>
      <c r="BA180" s="92">
        <v>10000</v>
      </c>
      <c r="BB180" s="108">
        <v>20</v>
      </c>
      <c r="BC180" s="108"/>
      <c r="BD180" s="107" t="s">
        <v>15584</v>
      </c>
      <c r="BE180" s="107" t="s">
        <v>15583</v>
      </c>
      <c r="BF180" s="110"/>
      <c r="BG180" s="110"/>
      <c r="BH180" s="110"/>
      <c r="BI180" s="110"/>
      <c r="BJ180" s="110"/>
      <c r="BK180" s="108"/>
      <c r="BL180" s="108"/>
      <c r="BM180" s="107"/>
      <c r="BN180" s="107"/>
      <c r="BO180" s="101"/>
      <c r="BP180" s="101"/>
      <c r="BQ180" s="101"/>
      <c r="BR180" s="101"/>
      <c r="BS180" s="101"/>
      <c r="BT180" s="101"/>
      <c r="BU180" s="101"/>
      <c r="BV180" s="101"/>
      <c r="BW180" s="150"/>
      <c r="BX180" s="101"/>
      <c r="BY180" s="101">
        <v>2</v>
      </c>
      <c r="BZ180" s="101">
        <v>1</v>
      </c>
      <c r="CA180" s="101"/>
      <c r="CB180" s="101"/>
      <c r="CC180" s="101">
        <v>4</v>
      </c>
    </row>
    <row r="181" spans="1:81" s="49" customFormat="1" ht="16.5" customHeight="1">
      <c r="A181" s="101">
        <v>132</v>
      </c>
      <c r="B181" s="87" t="s">
        <v>55</v>
      </c>
      <c r="C181" s="87" t="s">
        <v>1302</v>
      </c>
      <c r="D181" s="87" t="s">
        <v>140</v>
      </c>
      <c r="E181" s="101" t="s">
        <v>14185</v>
      </c>
      <c r="F181" s="87" t="s">
        <v>15582</v>
      </c>
      <c r="G181" s="132" t="s">
        <v>15581</v>
      </c>
      <c r="H181" s="87" t="s">
        <v>15580</v>
      </c>
      <c r="I181" s="87" t="s">
        <v>15579</v>
      </c>
      <c r="J181" s="87" t="s">
        <v>4993</v>
      </c>
      <c r="K181" s="87" t="s">
        <v>15578</v>
      </c>
      <c r="L181" s="87" t="s">
        <v>15577</v>
      </c>
      <c r="M181" s="506" t="s">
        <v>15576</v>
      </c>
      <c r="N181" s="87" t="s">
        <v>4953</v>
      </c>
      <c r="O181" s="339"/>
      <c r="P181" s="87" t="s">
        <v>4953</v>
      </c>
      <c r="Q181" s="110">
        <v>1200</v>
      </c>
      <c r="R181" s="110">
        <v>1479.54</v>
      </c>
      <c r="S181" s="110">
        <v>937</v>
      </c>
      <c r="T181" s="624"/>
      <c r="U181" s="623"/>
      <c r="V181" s="110">
        <v>937</v>
      </c>
      <c r="W181" s="110">
        <v>36</v>
      </c>
      <c r="X181" s="108" t="s">
        <v>5029</v>
      </c>
      <c r="Y181" s="110">
        <v>62.3</v>
      </c>
      <c r="Z181" s="110">
        <v>52.3</v>
      </c>
      <c r="AA181" s="110">
        <v>50</v>
      </c>
      <c r="AB181" s="110">
        <v>23.1</v>
      </c>
      <c r="AC181" s="110">
        <v>16.86</v>
      </c>
      <c r="AD181" s="110">
        <v>22.44</v>
      </c>
      <c r="AE181" s="110">
        <v>15</v>
      </c>
      <c r="AF181" s="87" t="s">
        <v>15575</v>
      </c>
      <c r="AG181" s="110"/>
      <c r="AH181" s="175">
        <v>111</v>
      </c>
      <c r="AI181" s="101"/>
      <c r="AJ181" s="101"/>
      <c r="AK181" s="87" t="s">
        <v>6616</v>
      </c>
      <c r="AL181" s="87">
        <v>1</v>
      </c>
      <c r="AM181" s="101"/>
      <c r="AN181" s="101"/>
      <c r="AO181" s="87">
        <v>1</v>
      </c>
      <c r="AP181" s="101"/>
      <c r="AQ181" s="87">
        <v>360</v>
      </c>
      <c r="AR181" s="87" t="s">
        <v>15574</v>
      </c>
      <c r="AS181" s="87" t="s">
        <v>15574</v>
      </c>
      <c r="AT181" s="87" t="s">
        <v>4965</v>
      </c>
      <c r="AU181" s="437">
        <v>3500</v>
      </c>
      <c r="AV181" s="290">
        <v>9.7222222222222214</v>
      </c>
      <c r="AW181" s="92">
        <v>10000</v>
      </c>
      <c r="AX181" s="92"/>
      <c r="AY181" s="92">
        <v>8000</v>
      </c>
      <c r="AZ181" s="92">
        <v>8000</v>
      </c>
      <c r="BA181" s="92">
        <v>10000</v>
      </c>
      <c r="BB181" s="620" t="s">
        <v>15573</v>
      </c>
      <c r="BC181" s="620"/>
      <c r="BD181" s="87" t="s">
        <v>15572</v>
      </c>
      <c r="BE181" s="87" t="s">
        <v>15571</v>
      </c>
      <c r="BF181" s="110">
        <v>10000</v>
      </c>
      <c r="BG181" s="92" t="s">
        <v>5251</v>
      </c>
      <c r="BH181" s="110">
        <v>8000</v>
      </c>
      <c r="BI181" s="110">
        <v>8000</v>
      </c>
      <c r="BJ181" s="110">
        <v>10000</v>
      </c>
      <c r="BK181" s="620">
        <v>20</v>
      </c>
      <c r="BL181" s="620">
        <v>20</v>
      </c>
      <c r="BM181" s="87" t="s">
        <v>15572</v>
      </c>
      <c r="BN181" s="87" t="s">
        <v>15571</v>
      </c>
      <c r="BO181" s="87"/>
      <c r="BP181" s="87"/>
      <c r="BQ181" s="101"/>
      <c r="BR181" s="101"/>
      <c r="BS181" s="101"/>
      <c r="BT181" s="101"/>
      <c r="BU181" s="101"/>
      <c r="BV181" s="101"/>
      <c r="BW181" s="150"/>
      <c r="BX181" s="101"/>
      <c r="BY181" s="87">
        <v>1</v>
      </c>
      <c r="BZ181" s="87">
        <v>1</v>
      </c>
      <c r="CA181" s="87">
        <v>1</v>
      </c>
      <c r="CB181" s="101"/>
      <c r="CC181" s="101">
        <v>1</v>
      </c>
    </row>
    <row r="182" spans="1:81" s="49" customFormat="1" ht="16.5" customHeight="1">
      <c r="A182" s="101">
        <v>133</v>
      </c>
      <c r="B182" s="101" t="s">
        <v>55</v>
      </c>
      <c r="C182" s="101" t="s">
        <v>1203</v>
      </c>
      <c r="D182" s="101" t="s">
        <v>140</v>
      </c>
      <c r="E182" s="101" t="s">
        <v>14185</v>
      </c>
      <c r="F182" s="101" t="s">
        <v>15570</v>
      </c>
      <c r="G182" s="102" t="s">
        <v>15569</v>
      </c>
      <c r="H182" s="101" t="s">
        <v>15568</v>
      </c>
      <c r="I182" s="101" t="s">
        <v>15567</v>
      </c>
      <c r="J182" s="87" t="s">
        <v>4993</v>
      </c>
      <c r="K182" s="113" t="s">
        <v>15566</v>
      </c>
      <c r="L182" s="113" t="s">
        <v>15565</v>
      </c>
      <c r="M182" s="506" t="s">
        <v>15564</v>
      </c>
      <c r="N182" s="100" t="s">
        <v>4953</v>
      </c>
      <c r="O182" s="100"/>
      <c r="P182" s="100" t="s">
        <v>4953</v>
      </c>
      <c r="Q182" s="110">
        <v>1649</v>
      </c>
      <c r="R182" s="110">
        <v>743</v>
      </c>
      <c r="S182" s="110">
        <v>539</v>
      </c>
      <c r="T182" s="475"/>
      <c r="U182" s="110" t="s">
        <v>5072</v>
      </c>
      <c r="V182" s="110">
        <v>539</v>
      </c>
      <c r="W182" s="110">
        <v>54</v>
      </c>
      <c r="X182" s="108" t="s">
        <v>5029</v>
      </c>
      <c r="Y182" s="110">
        <v>83</v>
      </c>
      <c r="Z182" s="110">
        <v>83</v>
      </c>
      <c r="AA182" s="110">
        <v>4000</v>
      </c>
      <c r="AB182" s="110">
        <v>15</v>
      </c>
      <c r="AC182" s="110"/>
      <c r="AD182" s="110"/>
      <c r="AE182" s="110">
        <v>10</v>
      </c>
      <c r="AF182" s="87" t="s">
        <v>15563</v>
      </c>
      <c r="AG182" s="110">
        <v>6</v>
      </c>
      <c r="AH182" s="110">
        <v>130</v>
      </c>
      <c r="AI182" s="87"/>
      <c r="AJ182" s="87"/>
      <c r="AK182" s="101" t="s">
        <v>6023</v>
      </c>
      <c r="AL182" s="101">
        <v>8</v>
      </c>
      <c r="AM182" s="101">
        <v>2</v>
      </c>
      <c r="AN182" s="101">
        <v>4</v>
      </c>
      <c r="AO182" s="101">
        <v>2</v>
      </c>
      <c r="AP182" s="101"/>
      <c r="AQ182" s="101">
        <v>307</v>
      </c>
      <c r="AR182" s="101" t="s">
        <v>12020</v>
      </c>
      <c r="AS182" s="101" t="s">
        <v>12020</v>
      </c>
      <c r="AT182" s="101" t="s">
        <v>15562</v>
      </c>
      <c r="AU182" s="92">
        <v>948</v>
      </c>
      <c r="AV182" s="290">
        <v>3.0879478827361564</v>
      </c>
      <c r="AW182" s="92">
        <v>3000</v>
      </c>
      <c r="AX182" s="92">
        <v>0</v>
      </c>
      <c r="AY182" s="92">
        <v>700</v>
      </c>
      <c r="AZ182" s="92">
        <v>1000</v>
      </c>
      <c r="BA182" s="92">
        <v>3000</v>
      </c>
      <c r="BB182" s="622"/>
      <c r="BC182" s="622"/>
      <c r="BD182" s="622" t="s">
        <v>15561</v>
      </c>
      <c r="BE182" s="107" t="s">
        <v>15560</v>
      </c>
      <c r="BF182" s="110">
        <v>3000</v>
      </c>
      <c r="BG182" s="110"/>
      <c r="BH182" s="110">
        <v>700</v>
      </c>
      <c r="BI182" s="110">
        <v>1000</v>
      </c>
      <c r="BJ182" s="110">
        <v>3000</v>
      </c>
      <c r="BK182" s="622"/>
      <c r="BL182" s="622"/>
      <c r="BM182" s="622" t="s">
        <v>15561</v>
      </c>
      <c r="BN182" s="107" t="s">
        <v>15560</v>
      </c>
      <c r="BO182" s="101"/>
      <c r="BP182" s="101"/>
      <c r="BQ182" s="101"/>
      <c r="BR182" s="101"/>
      <c r="BS182" s="101"/>
      <c r="BT182" s="101"/>
      <c r="BU182" s="101"/>
      <c r="BV182" s="101"/>
      <c r="BW182" s="150"/>
      <c r="BX182" s="101"/>
      <c r="BY182" s="101">
        <v>3</v>
      </c>
      <c r="BZ182" s="101"/>
      <c r="CA182" s="101"/>
      <c r="CB182" s="101"/>
      <c r="CC182" s="101">
        <v>2</v>
      </c>
    </row>
    <row r="183" spans="1:81" s="49" customFormat="1" ht="16.5" customHeight="1">
      <c r="A183" s="101">
        <v>134</v>
      </c>
      <c r="B183" s="87" t="s">
        <v>55</v>
      </c>
      <c r="C183" s="87" t="s">
        <v>1713</v>
      </c>
      <c r="D183" s="87" t="s">
        <v>140</v>
      </c>
      <c r="E183" s="87" t="s">
        <v>14280</v>
      </c>
      <c r="F183" s="87" t="s">
        <v>15559</v>
      </c>
      <c r="G183" s="132" t="s">
        <v>15558</v>
      </c>
      <c r="H183" s="87" t="s">
        <v>15557</v>
      </c>
      <c r="I183" s="87" t="s">
        <v>15556</v>
      </c>
      <c r="J183" s="87" t="s">
        <v>4993</v>
      </c>
      <c r="K183" s="87" t="s">
        <v>15556</v>
      </c>
      <c r="L183" s="87" t="s">
        <v>15555</v>
      </c>
      <c r="M183" s="87" t="s">
        <v>15554</v>
      </c>
      <c r="N183" s="87" t="s">
        <v>4953</v>
      </c>
      <c r="O183" s="87"/>
      <c r="P183" s="87" t="s">
        <v>4953</v>
      </c>
      <c r="Q183" s="110">
        <v>1690</v>
      </c>
      <c r="R183" s="110">
        <v>1187</v>
      </c>
      <c r="S183" s="110">
        <v>796</v>
      </c>
      <c r="T183" s="475">
        <v>579</v>
      </c>
      <c r="U183" s="110" t="s">
        <v>5780</v>
      </c>
      <c r="V183" s="110">
        <v>217</v>
      </c>
      <c r="W183" s="110">
        <v>89</v>
      </c>
      <c r="X183" s="108" t="s">
        <v>5029</v>
      </c>
      <c r="Y183" s="110">
        <v>58</v>
      </c>
      <c r="Z183" s="110">
        <v>28</v>
      </c>
      <c r="AA183" s="110">
        <v>278</v>
      </c>
      <c r="AB183" s="110">
        <v>77</v>
      </c>
      <c r="AC183" s="110">
        <v>39</v>
      </c>
      <c r="AD183" s="110"/>
      <c r="AE183" s="110" t="s">
        <v>15553</v>
      </c>
      <c r="AF183" s="87" t="s">
        <v>15552</v>
      </c>
      <c r="AG183" s="110"/>
      <c r="AH183" s="110">
        <v>114</v>
      </c>
      <c r="AI183" s="87"/>
      <c r="AJ183" s="87"/>
      <c r="AK183" s="87" t="s">
        <v>5593</v>
      </c>
      <c r="AL183" s="87">
        <v>7</v>
      </c>
      <c r="AM183" s="87">
        <v>2</v>
      </c>
      <c r="AN183" s="87">
        <v>2</v>
      </c>
      <c r="AO183" s="87">
        <v>3</v>
      </c>
      <c r="AP183" s="87"/>
      <c r="AQ183" s="87">
        <v>320</v>
      </c>
      <c r="AR183" s="87" t="s">
        <v>4986</v>
      </c>
      <c r="AS183" s="87" t="s">
        <v>4986</v>
      </c>
      <c r="AT183" s="87" t="s">
        <v>15551</v>
      </c>
      <c r="AU183" s="92">
        <v>9172</v>
      </c>
      <c r="AV183" s="290">
        <v>28.662500000000001</v>
      </c>
      <c r="AW183" s="92">
        <v>5000</v>
      </c>
      <c r="AX183" s="92"/>
      <c r="AY183" s="92">
        <v>3000</v>
      </c>
      <c r="AZ183" s="92">
        <v>3000</v>
      </c>
      <c r="BA183" s="92">
        <v>5000</v>
      </c>
      <c r="BB183" s="108">
        <v>33</v>
      </c>
      <c r="BC183" s="108">
        <v>50</v>
      </c>
      <c r="BD183" s="87" t="s">
        <v>15550</v>
      </c>
      <c r="BE183" s="87" t="s">
        <v>15549</v>
      </c>
      <c r="BF183" s="110">
        <v>5000</v>
      </c>
      <c r="BG183" s="110"/>
      <c r="BH183" s="110">
        <v>3000</v>
      </c>
      <c r="BI183" s="110">
        <v>3000</v>
      </c>
      <c r="BJ183" s="110">
        <v>5000</v>
      </c>
      <c r="BK183" s="108">
        <v>33</v>
      </c>
      <c r="BL183" s="108">
        <v>50</v>
      </c>
      <c r="BM183" s="87" t="s">
        <v>15550</v>
      </c>
      <c r="BN183" s="87" t="s">
        <v>15549</v>
      </c>
      <c r="BO183" s="87"/>
      <c r="BP183" s="87"/>
      <c r="BQ183" s="87"/>
      <c r="BR183" s="87"/>
      <c r="BS183" s="87"/>
      <c r="BT183" s="87"/>
      <c r="BU183" s="87"/>
      <c r="BV183" s="87"/>
      <c r="BW183" s="267"/>
      <c r="BX183" s="87"/>
      <c r="BY183" s="87">
        <v>1</v>
      </c>
      <c r="BZ183" s="87">
        <v>1</v>
      </c>
      <c r="CA183" s="87">
        <v>1</v>
      </c>
      <c r="CB183" s="87">
        <v>1</v>
      </c>
      <c r="CC183" s="87">
        <v>2</v>
      </c>
    </row>
    <row r="184" spans="1:81" s="49" customFormat="1" ht="16.5" customHeight="1">
      <c r="A184" s="101">
        <v>135</v>
      </c>
      <c r="B184" s="101" t="s">
        <v>10103</v>
      </c>
      <c r="C184" s="101" t="s">
        <v>10196</v>
      </c>
      <c r="D184" s="101" t="s">
        <v>4945</v>
      </c>
      <c r="E184" s="101" t="s">
        <v>14185</v>
      </c>
      <c r="F184" s="101" t="s">
        <v>15548</v>
      </c>
      <c r="G184" s="102" t="s">
        <v>15547</v>
      </c>
      <c r="H184" s="101" t="s">
        <v>15546</v>
      </c>
      <c r="I184" s="359" t="s">
        <v>15545</v>
      </c>
      <c r="J184" s="101" t="s">
        <v>4921</v>
      </c>
      <c r="K184" s="359" t="s">
        <v>15544</v>
      </c>
      <c r="L184" s="215" t="s">
        <v>15543</v>
      </c>
      <c r="M184" s="87" t="s">
        <v>15542</v>
      </c>
      <c r="N184" s="215" t="s">
        <v>4953</v>
      </c>
      <c r="O184" s="215"/>
      <c r="P184" s="219" t="s">
        <v>4953</v>
      </c>
      <c r="Q184" s="110">
        <v>387</v>
      </c>
      <c r="R184" s="332">
        <v>306.67</v>
      </c>
      <c r="S184" s="110">
        <v>293</v>
      </c>
      <c r="T184" s="472">
        <v>293</v>
      </c>
      <c r="U184" s="91"/>
      <c r="V184" s="91"/>
      <c r="W184" s="91">
        <v>9</v>
      </c>
      <c r="X184" s="89" t="s">
        <v>5029</v>
      </c>
      <c r="Y184" s="91"/>
      <c r="Z184" s="91"/>
      <c r="AA184" s="91"/>
      <c r="AB184" s="91">
        <v>5.1100000000000003</v>
      </c>
      <c r="AC184" s="91"/>
      <c r="AD184" s="91"/>
      <c r="AE184" s="210">
        <v>6</v>
      </c>
      <c r="AF184" s="94" t="s">
        <v>14920</v>
      </c>
      <c r="AG184" s="110">
        <v>146</v>
      </c>
      <c r="AH184" s="110">
        <v>146</v>
      </c>
      <c r="AI184" s="94"/>
      <c r="AJ184" s="94"/>
      <c r="AK184" s="101" t="s">
        <v>5415</v>
      </c>
      <c r="AL184" s="101">
        <v>3</v>
      </c>
      <c r="AM184" s="101">
        <v>1</v>
      </c>
      <c r="AN184" s="94">
        <v>2</v>
      </c>
      <c r="AO184" s="94"/>
      <c r="AP184" s="94"/>
      <c r="AQ184" s="101">
        <v>190</v>
      </c>
      <c r="AR184" s="101" t="s">
        <v>5206</v>
      </c>
      <c r="AS184" s="101" t="s">
        <v>5206</v>
      </c>
      <c r="AT184" s="101" t="s">
        <v>15541</v>
      </c>
      <c r="AU184" s="109">
        <v>3612</v>
      </c>
      <c r="AV184" s="290">
        <v>19.010526315789473</v>
      </c>
      <c r="AW184" s="109"/>
      <c r="AX184" s="109"/>
      <c r="AY184" s="109"/>
      <c r="AZ184" s="109"/>
      <c r="BA184" s="109"/>
      <c r="BB184" s="153"/>
      <c r="BC184" s="153"/>
      <c r="BD184" s="87"/>
      <c r="BE184" s="87" t="s">
        <v>5128</v>
      </c>
      <c r="BF184" s="112"/>
      <c r="BG184" s="112"/>
      <c r="BH184" s="112"/>
      <c r="BI184" s="112"/>
      <c r="BJ184" s="112"/>
      <c r="BK184" s="153"/>
      <c r="BL184" s="153"/>
      <c r="BM184" s="87"/>
      <c r="BN184" s="87" t="s">
        <v>5128</v>
      </c>
      <c r="BO184" s="101"/>
      <c r="BP184" s="101"/>
      <c r="BQ184" s="101"/>
      <c r="BR184" s="101"/>
      <c r="BS184" s="101"/>
      <c r="BT184" s="101"/>
      <c r="BU184" s="101"/>
      <c r="BV184" s="101"/>
      <c r="BW184" s="150"/>
      <c r="BX184" s="101"/>
      <c r="BY184" s="101">
        <v>1</v>
      </c>
      <c r="BZ184" s="87"/>
      <c r="CA184" s="87">
        <v>1</v>
      </c>
      <c r="CB184" s="87"/>
      <c r="CC184" s="87"/>
    </row>
    <row r="185" spans="1:81" s="187" customFormat="1" ht="16.5" customHeight="1">
      <c r="A185" s="101">
        <v>136</v>
      </c>
      <c r="B185" s="101" t="s">
        <v>10103</v>
      </c>
      <c r="C185" s="101" t="s">
        <v>10834</v>
      </c>
      <c r="D185" s="101" t="s">
        <v>4945</v>
      </c>
      <c r="E185" s="101" t="s">
        <v>14185</v>
      </c>
      <c r="F185" s="101" t="s">
        <v>15540</v>
      </c>
      <c r="G185" s="102" t="s">
        <v>15539</v>
      </c>
      <c r="H185" s="101" t="s">
        <v>15538</v>
      </c>
      <c r="I185" s="101" t="s">
        <v>14595</v>
      </c>
      <c r="J185" s="87" t="s">
        <v>4993</v>
      </c>
      <c r="K185" s="113" t="s">
        <v>15537</v>
      </c>
      <c r="L185" s="87" t="s">
        <v>15536</v>
      </c>
      <c r="M185" s="519" t="s">
        <v>15535</v>
      </c>
      <c r="N185" s="100" t="s">
        <v>4917</v>
      </c>
      <c r="O185" s="100"/>
      <c r="P185" s="100" t="s">
        <v>4921</v>
      </c>
      <c r="Q185" s="110">
        <v>2736</v>
      </c>
      <c r="R185" s="110">
        <v>2736</v>
      </c>
      <c r="S185" s="110">
        <v>620</v>
      </c>
      <c r="T185" s="475"/>
      <c r="U185" s="110"/>
      <c r="V185" s="110">
        <v>620</v>
      </c>
      <c r="W185" s="110">
        <v>10</v>
      </c>
      <c r="X185" s="108" t="s">
        <v>4935</v>
      </c>
      <c r="Y185" s="110">
        <v>274</v>
      </c>
      <c r="Z185" s="110">
        <v>371</v>
      </c>
      <c r="AA185" s="110">
        <v>6000</v>
      </c>
      <c r="AB185" s="110">
        <v>214</v>
      </c>
      <c r="AC185" s="110">
        <v>19</v>
      </c>
      <c r="AD185" s="110">
        <v>11</v>
      </c>
      <c r="AE185" s="110">
        <v>2254</v>
      </c>
      <c r="AF185" s="101" t="s">
        <v>15534</v>
      </c>
      <c r="AG185" s="110">
        <v>218</v>
      </c>
      <c r="AH185" s="110">
        <v>218</v>
      </c>
      <c r="AI185" s="101"/>
      <c r="AJ185" s="101"/>
      <c r="AK185" s="621" t="s">
        <v>5415</v>
      </c>
      <c r="AL185" s="621">
        <v>52</v>
      </c>
      <c r="AM185" s="621"/>
      <c r="AN185" s="621">
        <v>36</v>
      </c>
      <c r="AO185" s="621">
        <v>16</v>
      </c>
      <c r="AP185" s="621"/>
      <c r="AQ185" s="101">
        <v>314</v>
      </c>
      <c r="AR185" s="101" t="s">
        <v>8141</v>
      </c>
      <c r="AS185" s="101" t="s">
        <v>8141</v>
      </c>
      <c r="AT185" s="87" t="s">
        <v>15533</v>
      </c>
      <c r="AU185" s="92">
        <v>76162</v>
      </c>
      <c r="AV185" s="290">
        <v>242.55414012738854</v>
      </c>
      <c r="AW185" s="92"/>
      <c r="AX185" s="92"/>
      <c r="AY185" s="92"/>
      <c r="AZ185" s="92"/>
      <c r="BA185" s="92"/>
      <c r="BB185" s="108"/>
      <c r="BC185" s="108"/>
      <c r="BD185" s="108"/>
      <c r="BE185" s="107"/>
      <c r="BF185" s="110">
        <v>6000</v>
      </c>
      <c r="BG185" s="110">
        <v>6000</v>
      </c>
      <c r="BH185" s="110">
        <v>6000</v>
      </c>
      <c r="BI185" s="110">
        <v>6000</v>
      </c>
      <c r="BJ185" s="110">
        <v>6000</v>
      </c>
      <c r="BK185" s="108" t="s">
        <v>15532</v>
      </c>
      <c r="BL185" s="108" t="s">
        <v>15531</v>
      </c>
      <c r="BM185" s="87" t="s">
        <v>15530</v>
      </c>
      <c r="BN185" s="87" t="s">
        <v>15529</v>
      </c>
      <c r="BO185" s="101"/>
      <c r="BP185" s="101"/>
      <c r="BQ185" s="101"/>
      <c r="BR185" s="101"/>
      <c r="BS185" s="101"/>
      <c r="BT185" s="101"/>
      <c r="BU185" s="101"/>
      <c r="BV185" s="101"/>
      <c r="BW185" s="150"/>
      <c r="BX185" s="101"/>
      <c r="BY185" s="621">
        <v>7</v>
      </c>
      <c r="BZ185" s="101">
        <v>8</v>
      </c>
      <c r="CA185" s="101">
        <v>7</v>
      </c>
      <c r="CB185" s="101"/>
      <c r="CC185" s="101"/>
    </row>
    <row r="186" spans="1:81" s="49" customFormat="1" ht="16.5" customHeight="1">
      <c r="A186" s="101">
        <v>137</v>
      </c>
      <c r="B186" s="101" t="s">
        <v>55</v>
      </c>
      <c r="C186" s="101" t="s">
        <v>1302</v>
      </c>
      <c r="D186" s="101" t="s">
        <v>140</v>
      </c>
      <c r="E186" s="101" t="s">
        <v>14280</v>
      </c>
      <c r="F186" s="101" t="s">
        <v>15528</v>
      </c>
      <c r="G186" s="102" t="s">
        <v>15527</v>
      </c>
      <c r="H186" s="101" t="s">
        <v>15526</v>
      </c>
      <c r="I186" s="101" t="s">
        <v>15525</v>
      </c>
      <c r="J186" s="87" t="s">
        <v>4993</v>
      </c>
      <c r="K186" s="113" t="s">
        <v>15524</v>
      </c>
      <c r="L186" s="113" t="s">
        <v>15523</v>
      </c>
      <c r="M186" s="519" t="s">
        <v>15522</v>
      </c>
      <c r="N186" s="100" t="s">
        <v>4921</v>
      </c>
      <c r="O186" s="100" t="s">
        <v>5251</v>
      </c>
      <c r="P186" s="87" t="s">
        <v>4993</v>
      </c>
      <c r="Q186" s="110">
        <v>667.87</v>
      </c>
      <c r="R186" s="110">
        <v>667.87</v>
      </c>
      <c r="S186" s="110">
        <v>84</v>
      </c>
      <c r="T186" s="475"/>
      <c r="U186" s="110"/>
      <c r="V186" s="110">
        <v>84</v>
      </c>
      <c r="W186" s="110">
        <v>43</v>
      </c>
      <c r="X186" s="108" t="s">
        <v>5029</v>
      </c>
      <c r="Y186" s="110">
        <v>168.53</v>
      </c>
      <c r="Z186" s="110">
        <v>229.75</v>
      </c>
      <c r="AA186" s="110">
        <v>2000</v>
      </c>
      <c r="AB186" s="110">
        <v>42.4</v>
      </c>
      <c r="AC186" s="110"/>
      <c r="AD186" s="110"/>
      <c r="AE186" s="110">
        <v>2702</v>
      </c>
      <c r="AF186" s="87" t="s">
        <v>15521</v>
      </c>
      <c r="AG186" s="110"/>
      <c r="AH186" s="110">
        <v>61</v>
      </c>
      <c r="AI186" s="101"/>
      <c r="AJ186" s="101"/>
      <c r="AK186" s="101" t="s">
        <v>4950</v>
      </c>
      <c r="AL186" s="101">
        <v>2</v>
      </c>
      <c r="AM186" s="101"/>
      <c r="AN186" s="101"/>
      <c r="AO186" s="101">
        <v>2</v>
      </c>
      <c r="AP186" s="101"/>
      <c r="AQ186" s="101">
        <v>58</v>
      </c>
      <c r="AR186" s="101" t="s">
        <v>15520</v>
      </c>
      <c r="AS186" s="101" t="s">
        <v>15520</v>
      </c>
      <c r="AT186" s="101" t="s">
        <v>15519</v>
      </c>
      <c r="AU186" s="92">
        <v>6821</v>
      </c>
      <c r="AV186" s="290">
        <v>117.60344827586206</v>
      </c>
      <c r="AW186" s="92"/>
      <c r="AX186" s="92"/>
      <c r="AY186" s="92"/>
      <c r="AZ186" s="92"/>
      <c r="BA186" s="92"/>
      <c r="BB186" s="620"/>
      <c r="BC186" s="620"/>
      <c r="BD186" s="620"/>
      <c r="BE186" s="107" t="s">
        <v>5128</v>
      </c>
      <c r="BF186" s="110"/>
      <c r="BG186" s="110"/>
      <c r="BH186" s="110"/>
      <c r="BI186" s="110"/>
      <c r="BJ186" s="110"/>
      <c r="BK186" s="620"/>
      <c r="BL186" s="620"/>
      <c r="BM186" s="107"/>
      <c r="BN186" s="107" t="s">
        <v>5128</v>
      </c>
      <c r="BO186" s="101"/>
      <c r="BP186" s="101"/>
      <c r="BQ186" s="101"/>
      <c r="BR186" s="101"/>
      <c r="BS186" s="101"/>
      <c r="BT186" s="101"/>
      <c r="BU186" s="101"/>
      <c r="BV186" s="101"/>
      <c r="BW186" s="150"/>
      <c r="BX186" s="101"/>
      <c r="BY186" s="101">
        <v>2</v>
      </c>
      <c r="BZ186" s="101">
        <v>3</v>
      </c>
      <c r="CA186" s="101">
        <v>1</v>
      </c>
      <c r="CB186" s="101"/>
      <c r="CC186" s="101"/>
    </row>
    <row r="187" spans="1:81" s="60" customFormat="1" ht="16.5" customHeight="1">
      <c r="A187" s="395"/>
      <c r="B187" s="394" t="s">
        <v>10197</v>
      </c>
      <c r="C187" s="393"/>
      <c r="D187" s="393">
        <v>41</v>
      </c>
      <c r="E187" s="392"/>
      <c r="F187" s="392"/>
      <c r="G187" s="233"/>
      <c r="H187" s="232"/>
      <c r="I187" s="231"/>
      <c r="J187" s="231"/>
      <c r="K187" s="373"/>
      <c r="L187" s="373"/>
      <c r="M187" s="373"/>
      <c r="N187" s="373"/>
      <c r="O187" s="373"/>
      <c r="P187" s="373"/>
      <c r="Q187" s="163"/>
      <c r="R187" s="163"/>
      <c r="S187" s="163"/>
      <c r="T187" s="516"/>
      <c r="U187" s="163"/>
      <c r="V187" s="163"/>
      <c r="W187" s="163"/>
      <c r="X187" s="157"/>
      <c r="Y187" s="163"/>
      <c r="Z187" s="163"/>
      <c r="AA187" s="163"/>
      <c r="AB187" s="163"/>
      <c r="AC187" s="163"/>
      <c r="AD187" s="163"/>
      <c r="AE187" s="163"/>
      <c r="AF187" s="373"/>
      <c r="AG187" s="163"/>
      <c r="AH187" s="163"/>
      <c r="AI187" s="228"/>
      <c r="AJ187" s="228"/>
      <c r="AK187" s="228"/>
      <c r="AL187" s="228"/>
      <c r="AM187" s="228"/>
      <c r="AN187" s="228"/>
      <c r="AO187" s="228"/>
      <c r="AP187" s="228"/>
      <c r="AQ187" s="156"/>
      <c r="AR187" s="156"/>
      <c r="AS187" s="156"/>
      <c r="AT187" s="156"/>
      <c r="AU187" s="288"/>
      <c r="AV187" s="288"/>
      <c r="AW187" s="347"/>
      <c r="AX187" s="347"/>
      <c r="AY187" s="347"/>
      <c r="AZ187" s="347"/>
      <c r="BA187" s="347"/>
      <c r="BB187" s="164"/>
      <c r="BC187" s="164"/>
      <c r="BD187" s="164"/>
      <c r="BE187" s="164"/>
      <c r="BF187" s="346"/>
      <c r="BG187" s="346"/>
      <c r="BH187" s="346"/>
      <c r="BI187" s="346"/>
      <c r="BJ187" s="346"/>
      <c r="BK187" s="164"/>
      <c r="BL187" s="164"/>
      <c r="BM187" s="164"/>
      <c r="BN187" s="164"/>
      <c r="BO187" s="156"/>
      <c r="BP187" s="156"/>
      <c r="BQ187" s="156"/>
      <c r="BR187" s="156"/>
      <c r="BS187" s="156"/>
      <c r="BT187" s="156"/>
      <c r="BU187" s="156"/>
      <c r="BV187" s="156"/>
      <c r="BW187" s="165"/>
      <c r="BX187" s="156"/>
      <c r="BY187" s="156"/>
      <c r="BZ187" s="156"/>
      <c r="CA187" s="156"/>
      <c r="CB187" s="156"/>
      <c r="CC187" s="156"/>
    </row>
    <row r="188" spans="1:81" s="49" customFormat="1" ht="16.5" customHeight="1">
      <c r="A188" s="101">
        <v>138</v>
      </c>
      <c r="B188" s="87" t="s">
        <v>55</v>
      </c>
      <c r="C188" s="87" t="s">
        <v>1536</v>
      </c>
      <c r="D188" s="87" t="s">
        <v>5624</v>
      </c>
      <c r="E188" s="87" t="s">
        <v>14280</v>
      </c>
      <c r="F188" s="87" t="s">
        <v>15518</v>
      </c>
      <c r="G188" s="132" t="s">
        <v>15517</v>
      </c>
      <c r="H188" s="87" t="s">
        <v>15516</v>
      </c>
      <c r="I188" s="87" t="s">
        <v>15515</v>
      </c>
      <c r="J188" s="87" t="s">
        <v>4993</v>
      </c>
      <c r="K188" s="87" t="s">
        <v>15514</v>
      </c>
      <c r="L188" s="87" t="s">
        <v>15513</v>
      </c>
      <c r="M188" s="87" t="s">
        <v>15512</v>
      </c>
      <c r="N188" s="87" t="s">
        <v>4953</v>
      </c>
      <c r="O188" s="87"/>
      <c r="P188" s="87" t="s">
        <v>4953</v>
      </c>
      <c r="Q188" s="110">
        <v>1138050</v>
      </c>
      <c r="R188" s="110">
        <v>1927.19</v>
      </c>
      <c r="S188" s="110">
        <v>191.95699999999999</v>
      </c>
      <c r="T188" s="475"/>
      <c r="U188" s="110"/>
      <c r="V188" s="110">
        <v>192</v>
      </c>
      <c r="W188" s="110">
        <v>61</v>
      </c>
      <c r="X188" s="108" t="s">
        <v>5029</v>
      </c>
      <c r="Y188" s="110">
        <v>64</v>
      </c>
      <c r="Z188" s="110">
        <v>82</v>
      </c>
      <c r="AA188" s="110"/>
      <c r="AB188" s="110">
        <v>58</v>
      </c>
      <c r="AC188" s="110"/>
      <c r="AD188" s="110"/>
      <c r="AE188" s="110" t="s">
        <v>15511</v>
      </c>
      <c r="AF188" s="87" t="s">
        <v>15510</v>
      </c>
      <c r="AG188" s="110">
        <v>213</v>
      </c>
      <c r="AH188" s="110">
        <v>213</v>
      </c>
      <c r="AI188" s="87"/>
      <c r="AJ188" s="87"/>
      <c r="AK188" s="87" t="s">
        <v>5593</v>
      </c>
      <c r="AL188" s="87"/>
      <c r="AM188" s="87"/>
      <c r="AN188" s="87"/>
      <c r="AO188" s="87"/>
      <c r="AP188" s="87"/>
      <c r="AQ188" s="87">
        <v>250</v>
      </c>
      <c r="AR188" s="87" t="s">
        <v>4932</v>
      </c>
      <c r="AS188" s="87" t="s">
        <v>6388</v>
      </c>
      <c r="AT188" s="87" t="s">
        <v>15509</v>
      </c>
      <c r="AU188" s="92">
        <v>2121</v>
      </c>
      <c r="AV188" s="290">
        <v>8.484</v>
      </c>
      <c r="AW188" s="92"/>
      <c r="AX188" s="92"/>
      <c r="AY188" s="92"/>
      <c r="AZ188" s="92"/>
      <c r="BA188" s="92"/>
      <c r="BB188" s="153"/>
      <c r="BC188" s="153"/>
      <c r="BD188" s="87"/>
      <c r="BE188" s="87"/>
      <c r="BF188" s="110"/>
      <c r="BG188" s="110"/>
      <c r="BH188" s="110"/>
      <c r="BI188" s="110"/>
      <c r="BJ188" s="110"/>
      <c r="BK188" s="153"/>
      <c r="BL188" s="153"/>
      <c r="BM188" s="87"/>
      <c r="BN188" s="87" t="s">
        <v>5128</v>
      </c>
      <c r="BO188" s="87"/>
      <c r="BP188" s="87"/>
      <c r="BQ188" s="87"/>
      <c r="BR188" s="87"/>
      <c r="BS188" s="87"/>
      <c r="BT188" s="87"/>
      <c r="BU188" s="87"/>
      <c r="BV188" s="87"/>
      <c r="BW188" s="267"/>
      <c r="BX188" s="87"/>
      <c r="BY188" s="87">
        <v>1</v>
      </c>
      <c r="BZ188" s="87"/>
      <c r="CA188" s="87">
        <v>1</v>
      </c>
      <c r="CB188" s="87"/>
      <c r="CC188" s="87">
        <v>1</v>
      </c>
    </row>
    <row r="189" spans="1:81" s="49" customFormat="1" ht="16.5" customHeight="1">
      <c r="A189" s="101">
        <v>139</v>
      </c>
      <c r="B189" s="87" t="s">
        <v>10103</v>
      </c>
      <c r="C189" s="87" t="s">
        <v>1678</v>
      </c>
      <c r="D189" s="87" t="s">
        <v>5624</v>
      </c>
      <c r="E189" s="87" t="s">
        <v>14185</v>
      </c>
      <c r="F189" s="87" t="s">
        <v>15508</v>
      </c>
      <c r="G189" s="132" t="s">
        <v>15507</v>
      </c>
      <c r="H189" s="87" t="s">
        <v>15506</v>
      </c>
      <c r="I189" s="87" t="s">
        <v>15505</v>
      </c>
      <c r="J189" s="87" t="s">
        <v>4993</v>
      </c>
      <c r="K189" s="87" t="s">
        <v>15505</v>
      </c>
      <c r="L189" s="87" t="s">
        <v>15504</v>
      </c>
      <c r="M189" s="87" t="s">
        <v>15503</v>
      </c>
      <c r="N189" s="87" t="s">
        <v>4953</v>
      </c>
      <c r="O189" s="496"/>
      <c r="P189" s="87" t="s">
        <v>4953</v>
      </c>
      <c r="Q189" s="110">
        <v>325</v>
      </c>
      <c r="R189" s="110">
        <v>475</v>
      </c>
      <c r="S189" s="110">
        <v>419</v>
      </c>
      <c r="T189" s="475">
        <v>419</v>
      </c>
      <c r="U189" s="110" t="s">
        <v>5052</v>
      </c>
      <c r="V189" s="110"/>
      <c r="W189" s="110">
        <v>60</v>
      </c>
      <c r="X189" s="108" t="s">
        <v>5029</v>
      </c>
      <c r="Y189" s="182"/>
      <c r="Z189" s="182"/>
      <c r="AA189" s="182"/>
      <c r="AB189" s="110">
        <v>53</v>
      </c>
      <c r="AC189" s="182"/>
      <c r="AD189" s="182"/>
      <c r="AE189" s="182"/>
      <c r="AF189" s="87" t="s">
        <v>15502</v>
      </c>
      <c r="AG189" s="182"/>
      <c r="AH189" s="110">
        <v>94</v>
      </c>
      <c r="AI189" s="179"/>
      <c r="AJ189" s="179"/>
      <c r="AK189" s="87" t="s">
        <v>5183</v>
      </c>
      <c r="AL189" s="179"/>
      <c r="AM189" s="179"/>
      <c r="AN189" s="179"/>
      <c r="AO189" s="179"/>
      <c r="AP189" s="179"/>
      <c r="AQ189" s="108" t="s">
        <v>15501</v>
      </c>
      <c r="AR189" s="87"/>
      <c r="AS189" s="87"/>
      <c r="AT189" s="101" t="s">
        <v>15501</v>
      </c>
      <c r="AU189" s="92" t="s">
        <v>15501</v>
      </c>
      <c r="AV189" s="290"/>
      <c r="AW189" s="92"/>
      <c r="AX189" s="92"/>
      <c r="AY189" s="92"/>
      <c r="AZ189" s="92"/>
      <c r="BA189" s="92"/>
      <c r="BB189" s="108"/>
      <c r="BC189" s="108"/>
      <c r="BD189" s="101"/>
      <c r="BE189" s="87" t="s">
        <v>5128</v>
      </c>
      <c r="BF189" s="110"/>
      <c r="BG189" s="110"/>
      <c r="BH189" s="110"/>
      <c r="BI189" s="110"/>
      <c r="BJ189" s="110"/>
      <c r="BK189" s="108"/>
      <c r="BL189" s="108"/>
      <c r="BM189" s="101"/>
      <c r="BN189" s="101"/>
      <c r="BO189" s="179"/>
      <c r="BP189" s="179"/>
      <c r="BQ189" s="179"/>
      <c r="BR189" s="179"/>
      <c r="BS189" s="179"/>
      <c r="BT189" s="179"/>
      <c r="BU189" s="179"/>
      <c r="BV189" s="179"/>
      <c r="BW189" s="619"/>
      <c r="BX189" s="179"/>
      <c r="BY189" s="87">
        <v>1</v>
      </c>
      <c r="BZ189" s="496"/>
      <c r="CA189" s="87">
        <v>1</v>
      </c>
      <c r="CB189" s="496"/>
      <c r="CC189" s="496"/>
    </row>
    <row r="190" spans="1:81" s="187" customFormat="1" ht="16.5" customHeight="1">
      <c r="A190" s="101">
        <v>140</v>
      </c>
      <c r="B190" s="101" t="s">
        <v>10103</v>
      </c>
      <c r="C190" s="101" t="s">
        <v>10834</v>
      </c>
      <c r="D190" s="101" t="s">
        <v>4927</v>
      </c>
      <c r="E190" s="101" t="s">
        <v>14185</v>
      </c>
      <c r="F190" s="101" t="s">
        <v>15500</v>
      </c>
      <c r="G190" s="102" t="s">
        <v>15499</v>
      </c>
      <c r="H190" s="101" t="s">
        <v>15498</v>
      </c>
      <c r="I190" s="101" t="s">
        <v>15497</v>
      </c>
      <c r="J190" s="87" t="s">
        <v>4993</v>
      </c>
      <c r="K190" s="303" t="s">
        <v>15496</v>
      </c>
      <c r="L190" s="113" t="s">
        <v>15495</v>
      </c>
      <c r="M190" s="618" t="s">
        <v>15494</v>
      </c>
      <c r="N190" s="87" t="s">
        <v>4953</v>
      </c>
      <c r="O190" s="100"/>
      <c r="P190" s="87" t="s">
        <v>4953</v>
      </c>
      <c r="Q190" s="110">
        <v>165000</v>
      </c>
      <c r="R190" s="110">
        <v>971</v>
      </c>
      <c r="S190" s="110">
        <v>347</v>
      </c>
      <c r="T190" s="475">
        <v>115</v>
      </c>
      <c r="U190" s="110" t="s">
        <v>5141</v>
      </c>
      <c r="V190" s="110">
        <v>232</v>
      </c>
      <c r="W190" s="110">
        <v>131</v>
      </c>
      <c r="X190" s="108" t="s">
        <v>4935</v>
      </c>
      <c r="Y190" s="110">
        <v>351.7</v>
      </c>
      <c r="Z190" s="110"/>
      <c r="AA190" s="110"/>
      <c r="AB190" s="110">
        <v>141.1</v>
      </c>
      <c r="AC190" s="110">
        <v>125</v>
      </c>
      <c r="AD190" s="110">
        <v>125</v>
      </c>
      <c r="AE190" s="110" t="s">
        <v>15493</v>
      </c>
      <c r="AF190" s="87" t="s">
        <v>15492</v>
      </c>
      <c r="AG190" s="110">
        <v>70</v>
      </c>
      <c r="AH190" s="110">
        <v>70</v>
      </c>
      <c r="AI190" s="101"/>
      <c r="AJ190" s="101"/>
      <c r="AK190" s="101" t="s">
        <v>6319</v>
      </c>
      <c r="AL190" s="101">
        <v>2</v>
      </c>
      <c r="AM190" s="101"/>
      <c r="AN190" s="101">
        <v>1</v>
      </c>
      <c r="AO190" s="101">
        <v>1</v>
      </c>
      <c r="AP190" s="101"/>
      <c r="AQ190" s="101">
        <v>331</v>
      </c>
      <c r="AR190" s="87" t="s">
        <v>4932</v>
      </c>
      <c r="AS190" s="87" t="s">
        <v>4932</v>
      </c>
      <c r="AT190" s="87" t="s">
        <v>15491</v>
      </c>
      <c r="AU190" s="92">
        <v>70517</v>
      </c>
      <c r="AV190" s="290">
        <v>213.04229607250755</v>
      </c>
      <c r="AW190" s="92">
        <v>7000</v>
      </c>
      <c r="AX190" s="92">
        <v>3000</v>
      </c>
      <c r="AY190" s="92">
        <v>5000</v>
      </c>
      <c r="AZ190" s="92">
        <v>5000</v>
      </c>
      <c r="BA190" s="92">
        <v>7000</v>
      </c>
      <c r="BB190" s="108" t="s">
        <v>15490</v>
      </c>
      <c r="BC190" s="108" t="s">
        <v>15490</v>
      </c>
      <c r="BD190" s="87" t="s">
        <v>15488</v>
      </c>
      <c r="BE190" s="87" t="s">
        <v>15487</v>
      </c>
      <c r="BF190" s="110">
        <v>7000</v>
      </c>
      <c r="BG190" s="110">
        <v>3000</v>
      </c>
      <c r="BH190" s="110">
        <v>5000</v>
      </c>
      <c r="BI190" s="110">
        <v>5000</v>
      </c>
      <c r="BJ190" s="110">
        <v>7000</v>
      </c>
      <c r="BK190" s="108" t="s">
        <v>15489</v>
      </c>
      <c r="BL190" s="108" t="s">
        <v>15489</v>
      </c>
      <c r="BM190" s="87" t="s">
        <v>15488</v>
      </c>
      <c r="BN190" s="87" t="s">
        <v>15487</v>
      </c>
      <c r="BO190" s="101"/>
      <c r="BP190" s="101"/>
      <c r="BQ190" s="101"/>
      <c r="BR190" s="101"/>
      <c r="BS190" s="101"/>
      <c r="BT190" s="101"/>
      <c r="BU190" s="101"/>
      <c r="BV190" s="101"/>
      <c r="BW190" s="150"/>
      <c r="BX190" s="101"/>
      <c r="BY190" s="101">
        <v>1</v>
      </c>
      <c r="BZ190" s="101"/>
      <c r="CA190" s="101">
        <v>19</v>
      </c>
      <c r="CB190" s="101">
        <v>6</v>
      </c>
      <c r="CC190" s="101">
        <v>0</v>
      </c>
    </row>
    <row r="191" spans="1:81" s="60" customFormat="1" ht="16.5" customHeight="1">
      <c r="A191" s="395"/>
      <c r="B191" s="394" t="s">
        <v>10078</v>
      </c>
      <c r="C191" s="393"/>
      <c r="D191" s="393">
        <v>3</v>
      </c>
      <c r="E191" s="392"/>
      <c r="F191" s="392"/>
      <c r="G191" s="233"/>
      <c r="H191" s="232"/>
      <c r="I191" s="231"/>
      <c r="J191" s="231"/>
      <c r="K191" s="373"/>
      <c r="L191" s="373"/>
      <c r="M191" s="373"/>
      <c r="N191" s="373"/>
      <c r="O191" s="373"/>
      <c r="P191" s="373"/>
      <c r="Q191" s="163"/>
      <c r="R191" s="163"/>
      <c r="S191" s="163"/>
      <c r="T191" s="516"/>
      <c r="U191" s="163"/>
      <c r="V191" s="163"/>
      <c r="W191" s="163"/>
      <c r="X191" s="157"/>
      <c r="Y191" s="163"/>
      <c r="Z191" s="163"/>
      <c r="AA191" s="163"/>
      <c r="AB191" s="163"/>
      <c r="AC191" s="163"/>
      <c r="AD191" s="163"/>
      <c r="AE191" s="163"/>
      <c r="AF191" s="373"/>
      <c r="AG191" s="163"/>
      <c r="AH191" s="163"/>
      <c r="AI191" s="228"/>
      <c r="AJ191" s="228"/>
      <c r="AK191" s="228"/>
      <c r="AL191" s="228"/>
      <c r="AM191" s="228"/>
      <c r="AN191" s="228"/>
      <c r="AO191" s="228"/>
      <c r="AP191" s="228"/>
      <c r="AQ191" s="156"/>
      <c r="AR191" s="156"/>
      <c r="AS191" s="156"/>
      <c r="AT191" s="156"/>
      <c r="AU191" s="288"/>
      <c r="AV191" s="288"/>
      <c r="AW191" s="347"/>
      <c r="AX191" s="347"/>
      <c r="AY191" s="347"/>
      <c r="AZ191" s="347"/>
      <c r="BA191" s="347"/>
      <c r="BB191" s="164"/>
      <c r="BC191" s="164"/>
      <c r="BD191" s="164"/>
      <c r="BE191" s="164"/>
      <c r="BF191" s="346"/>
      <c r="BG191" s="346"/>
      <c r="BH191" s="346"/>
      <c r="BI191" s="346"/>
      <c r="BJ191" s="346"/>
      <c r="BK191" s="164"/>
      <c r="BL191" s="164"/>
      <c r="BM191" s="164"/>
      <c r="BN191" s="164"/>
      <c r="BO191" s="156"/>
      <c r="BP191" s="156"/>
      <c r="BQ191" s="156"/>
      <c r="BR191" s="156"/>
      <c r="BS191" s="156"/>
      <c r="BT191" s="156"/>
      <c r="BU191" s="156"/>
      <c r="BV191" s="156"/>
      <c r="BW191" s="165"/>
      <c r="BX191" s="156"/>
      <c r="BY191" s="156"/>
      <c r="BZ191" s="156"/>
      <c r="CA191" s="156"/>
      <c r="CB191" s="156"/>
      <c r="CC191" s="156"/>
    </row>
    <row r="192" spans="1:81" s="60" customFormat="1" ht="16.5" customHeight="1">
      <c r="A192" s="468"/>
      <c r="B192" s="467" t="s">
        <v>10077</v>
      </c>
      <c r="C192" s="466"/>
      <c r="D192" s="466">
        <v>58</v>
      </c>
      <c r="E192" s="465"/>
      <c r="F192" s="73"/>
      <c r="G192" s="464"/>
      <c r="H192" s="384"/>
      <c r="I192" s="384"/>
      <c r="J192" s="384"/>
      <c r="K192" s="384"/>
      <c r="L192" s="384"/>
      <c r="M192" s="384"/>
      <c r="N192" s="384"/>
      <c r="O192" s="384"/>
      <c r="P192" s="384"/>
      <c r="Q192" s="65"/>
      <c r="R192" s="65"/>
      <c r="S192" s="65"/>
      <c r="T192" s="515"/>
      <c r="U192" s="65"/>
      <c r="V192" s="65"/>
      <c r="W192" s="65"/>
      <c r="X192" s="62"/>
      <c r="Y192" s="65"/>
      <c r="Z192" s="65"/>
      <c r="AA192" s="65"/>
      <c r="AB192" s="65"/>
      <c r="AC192" s="65"/>
      <c r="AD192" s="65"/>
      <c r="AE192" s="65"/>
      <c r="AF192" s="384"/>
      <c r="AG192" s="65"/>
      <c r="AH192" s="65"/>
      <c r="AI192" s="384"/>
      <c r="AJ192" s="384"/>
      <c r="AK192" s="384"/>
      <c r="AL192" s="384"/>
      <c r="AM192" s="384"/>
      <c r="AN192" s="384"/>
      <c r="AO192" s="384"/>
      <c r="AP192" s="384"/>
      <c r="AQ192" s="384"/>
      <c r="AR192" s="384"/>
      <c r="AS192" s="384"/>
      <c r="AT192" s="384"/>
      <c r="AU192" s="315"/>
      <c r="AV192" s="315"/>
      <c r="AW192" s="349"/>
      <c r="AX192" s="349"/>
      <c r="AY192" s="349"/>
      <c r="AZ192" s="349"/>
      <c r="BA192" s="349"/>
      <c r="BB192" s="64"/>
      <c r="BC192" s="64"/>
      <c r="BD192" s="385"/>
      <c r="BE192" s="385"/>
      <c r="BF192" s="604"/>
      <c r="BG192" s="604"/>
      <c r="BH192" s="604"/>
      <c r="BI192" s="604"/>
      <c r="BJ192" s="604"/>
      <c r="BK192" s="64"/>
      <c r="BL192" s="64"/>
      <c r="BM192" s="385"/>
      <c r="BN192" s="385"/>
      <c r="BO192" s="384"/>
      <c r="BP192" s="384"/>
      <c r="BQ192" s="384"/>
      <c r="BR192" s="384"/>
      <c r="BS192" s="384"/>
      <c r="BT192" s="384"/>
      <c r="BU192" s="384"/>
      <c r="BV192" s="384"/>
      <c r="BW192" s="73"/>
      <c r="BX192" s="384"/>
      <c r="BY192" s="384"/>
      <c r="BZ192" s="384"/>
      <c r="CA192" s="384"/>
      <c r="CB192" s="384"/>
      <c r="CC192" s="384"/>
    </row>
    <row r="193" spans="1:81" s="49" customFormat="1" ht="16.5" customHeight="1">
      <c r="A193" s="190"/>
      <c r="B193" s="513" t="s">
        <v>9714</v>
      </c>
      <c r="C193" s="190"/>
      <c r="D193" s="190"/>
      <c r="E193" s="190"/>
      <c r="F193" s="87"/>
      <c r="G193" s="132"/>
      <c r="H193" s="87"/>
      <c r="I193" s="87"/>
      <c r="J193" s="87"/>
      <c r="K193" s="87"/>
      <c r="L193" s="87"/>
      <c r="M193" s="87"/>
      <c r="N193" s="87"/>
      <c r="O193" s="87"/>
      <c r="P193" s="87"/>
      <c r="Q193" s="110"/>
      <c r="R193" s="110"/>
      <c r="S193" s="110"/>
      <c r="T193" s="475"/>
      <c r="U193" s="110"/>
      <c r="V193" s="110"/>
      <c r="W193" s="110"/>
      <c r="X193" s="108"/>
      <c r="Y193" s="110"/>
      <c r="Z193" s="110"/>
      <c r="AA193" s="110"/>
      <c r="AB193" s="110"/>
      <c r="AC193" s="110"/>
      <c r="AD193" s="110"/>
      <c r="AE193" s="110"/>
      <c r="AF193" s="87"/>
      <c r="AG193" s="110"/>
      <c r="AH193" s="110"/>
      <c r="AI193" s="87"/>
      <c r="AJ193" s="87"/>
      <c r="AK193" s="87"/>
      <c r="AL193" s="87"/>
      <c r="AM193" s="87"/>
      <c r="AN193" s="87"/>
      <c r="AO193" s="87"/>
      <c r="AP193" s="87"/>
      <c r="AQ193" s="87"/>
      <c r="AR193" s="87"/>
      <c r="AS193" s="87"/>
      <c r="AT193" s="87"/>
      <c r="AU193" s="92"/>
      <c r="AV193" s="92"/>
      <c r="AW193" s="92"/>
      <c r="AX193" s="92"/>
      <c r="AY193" s="92"/>
      <c r="AZ193" s="92"/>
      <c r="BA193" s="92"/>
      <c r="BB193" s="108"/>
      <c r="BC193" s="108"/>
      <c r="BD193" s="87"/>
      <c r="BE193" s="87"/>
      <c r="BF193" s="110"/>
      <c r="BG193" s="110"/>
      <c r="BH193" s="110"/>
      <c r="BI193" s="110"/>
      <c r="BJ193" s="110"/>
      <c r="BK193" s="108"/>
      <c r="BL193" s="108"/>
      <c r="BM193" s="87"/>
      <c r="BN193" s="87"/>
      <c r="BO193" s="87"/>
      <c r="BP193" s="87"/>
      <c r="BQ193" s="87"/>
      <c r="BR193" s="87"/>
      <c r="BS193" s="87"/>
      <c r="BT193" s="87"/>
      <c r="BU193" s="87"/>
      <c r="BV193" s="87"/>
      <c r="BW193" s="267"/>
      <c r="BX193" s="87"/>
      <c r="BY193" s="87"/>
      <c r="BZ193" s="87"/>
      <c r="CA193" s="87"/>
      <c r="CB193" s="87"/>
      <c r="CC193" s="87"/>
    </row>
    <row r="194" spans="1:81" s="187" customFormat="1" ht="16.5" customHeight="1">
      <c r="A194" s="178">
        <v>141</v>
      </c>
      <c r="B194" s="178" t="s">
        <v>9714</v>
      </c>
      <c r="C194" s="178" t="s">
        <v>9575</v>
      </c>
      <c r="D194" s="178" t="s">
        <v>5426</v>
      </c>
      <c r="E194" s="178" t="s">
        <v>14185</v>
      </c>
      <c r="F194" s="178" t="s">
        <v>15486</v>
      </c>
      <c r="G194" s="224" t="s">
        <v>15485</v>
      </c>
      <c r="H194" s="178" t="s">
        <v>15484</v>
      </c>
      <c r="I194" s="101" t="s">
        <v>10682</v>
      </c>
      <c r="J194" s="101" t="s">
        <v>4921</v>
      </c>
      <c r="K194" s="113" t="s">
        <v>15483</v>
      </c>
      <c r="L194" s="113" t="s">
        <v>15482</v>
      </c>
      <c r="M194" s="612" t="s">
        <v>15481</v>
      </c>
      <c r="N194" s="130" t="s">
        <v>4917</v>
      </c>
      <c r="O194" s="219"/>
      <c r="P194" s="130" t="s">
        <v>4917</v>
      </c>
      <c r="Q194" s="97">
        <v>1306</v>
      </c>
      <c r="R194" s="97">
        <v>917</v>
      </c>
      <c r="S194" s="97">
        <v>994</v>
      </c>
      <c r="T194" s="517">
        <v>497</v>
      </c>
      <c r="U194" s="97" t="s">
        <v>4952</v>
      </c>
      <c r="V194" s="97">
        <v>497</v>
      </c>
      <c r="W194" s="97">
        <v>40</v>
      </c>
      <c r="X194" s="99" t="s">
        <v>4935</v>
      </c>
      <c r="Y194" s="97">
        <v>23</v>
      </c>
      <c r="Z194" s="97">
        <v>13</v>
      </c>
      <c r="AA194" s="97"/>
      <c r="AB194" s="97">
        <v>29</v>
      </c>
      <c r="AC194" s="97"/>
      <c r="AD194" s="97"/>
      <c r="AE194" s="97">
        <v>6</v>
      </c>
      <c r="AF194" s="215" t="s">
        <v>15480</v>
      </c>
      <c r="AG194" s="97">
        <v>134</v>
      </c>
      <c r="AH194" s="97">
        <v>134</v>
      </c>
      <c r="AI194" s="178"/>
      <c r="AJ194" s="178"/>
      <c r="AK194" s="178" t="s">
        <v>5183</v>
      </c>
      <c r="AL194" s="101">
        <v>3</v>
      </c>
      <c r="AM194" s="101"/>
      <c r="AN194" s="101"/>
      <c r="AO194" s="101">
        <v>3</v>
      </c>
      <c r="AP194" s="178"/>
      <c r="AQ194" s="178">
        <v>260</v>
      </c>
      <c r="AR194" s="87" t="s">
        <v>4932</v>
      </c>
      <c r="AS194" s="87" t="s">
        <v>4932</v>
      </c>
      <c r="AT194" s="178" t="s">
        <v>5922</v>
      </c>
      <c r="AU194" s="316">
        <v>23672</v>
      </c>
      <c r="AV194" s="290">
        <v>91.046153846153842</v>
      </c>
      <c r="AW194" s="316"/>
      <c r="AX194" s="316"/>
      <c r="AY194" s="316"/>
      <c r="AZ194" s="316"/>
      <c r="BA194" s="316"/>
      <c r="BB194" s="99"/>
      <c r="BC194" s="99"/>
      <c r="BD194" s="99"/>
      <c r="BE194" s="223" t="s">
        <v>4908</v>
      </c>
      <c r="BF194" s="97"/>
      <c r="BG194" s="97"/>
      <c r="BH194" s="97"/>
      <c r="BI194" s="97"/>
      <c r="BJ194" s="97"/>
      <c r="BK194" s="99"/>
      <c r="BL194" s="99"/>
      <c r="BM194" s="223"/>
      <c r="BN194" s="223"/>
      <c r="BO194" s="178">
        <v>1</v>
      </c>
      <c r="BP194" s="101"/>
      <c r="BQ194" s="101">
        <v>1</v>
      </c>
      <c r="BR194" s="101">
        <v>1</v>
      </c>
      <c r="BS194" s="101"/>
      <c r="BT194" s="101">
        <v>1</v>
      </c>
      <c r="BU194" s="101"/>
      <c r="BV194" s="178">
        <v>1</v>
      </c>
      <c r="BW194" s="239"/>
      <c r="BX194" s="178"/>
      <c r="BY194" s="178"/>
      <c r="BZ194" s="178"/>
      <c r="CA194" s="178"/>
      <c r="CB194" s="178"/>
      <c r="CC194" s="178"/>
    </row>
    <row r="195" spans="1:81" s="49" customFormat="1" ht="16.5" customHeight="1">
      <c r="A195" s="101">
        <v>142</v>
      </c>
      <c r="B195" s="101" t="s">
        <v>9714</v>
      </c>
      <c r="C195" s="101" t="s">
        <v>15479</v>
      </c>
      <c r="D195" s="101" t="s">
        <v>5426</v>
      </c>
      <c r="E195" s="101" t="s">
        <v>14185</v>
      </c>
      <c r="F195" s="101" t="s">
        <v>15478</v>
      </c>
      <c r="G195" s="102" t="s">
        <v>15477</v>
      </c>
      <c r="H195" s="101" t="s">
        <v>15476</v>
      </c>
      <c r="I195" s="101" t="s">
        <v>15475</v>
      </c>
      <c r="J195" s="101" t="s">
        <v>4921</v>
      </c>
      <c r="K195" s="113" t="s">
        <v>15474</v>
      </c>
      <c r="L195" s="113" t="s">
        <v>15473</v>
      </c>
      <c r="M195" s="612" t="s">
        <v>15472</v>
      </c>
      <c r="N195" s="100" t="s">
        <v>4917</v>
      </c>
      <c r="O195" s="100"/>
      <c r="P195" s="100" t="s">
        <v>4917</v>
      </c>
      <c r="Q195" s="110">
        <v>666</v>
      </c>
      <c r="R195" s="110">
        <v>803.95</v>
      </c>
      <c r="S195" s="110">
        <v>353</v>
      </c>
      <c r="T195" s="475"/>
      <c r="U195" s="110"/>
      <c r="V195" s="110">
        <v>353</v>
      </c>
      <c r="W195" s="110">
        <v>86</v>
      </c>
      <c r="X195" s="108" t="s">
        <v>4935</v>
      </c>
      <c r="Y195" s="110">
        <v>86</v>
      </c>
      <c r="Z195" s="110">
        <v>57</v>
      </c>
      <c r="AA195" s="110">
        <v>360</v>
      </c>
      <c r="AB195" s="110">
        <v>28</v>
      </c>
      <c r="AC195" s="110"/>
      <c r="AD195" s="110"/>
      <c r="AE195" s="110"/>
      <c r="AF195" s="87" t="s">
        <v>15471</v>
      </c>
      <c r="AG195" s="110">
        <v>18</v>
      </c>
      <c r="AH195" s="110">
        <v>163</v>
      </c>
      <c r="AI195" s="101"/>
      <c r="AJ195" s="101"/>
      <c r="AK195" s="101" t="s">
        <v>6023</v>
      </c>
      <c r="AL195" s="101">
        <v>3</v>
      </c>
      <c r="AM195" s="101"/>
      <c r="AN195" s="101">
        <v>3</v>
      </c>
      <c r="AO195" s="101"/>
      <c r="AP195" s="101"/>
      <c r="AQ195" s="101">
        <v>197</v>
      </c>
      <c r="AR195" s="101" t="s">
        <v>8744</v>
      </c>
      <c r="AS195" s="101" t="s">
        <v>8744</v>
      </c>
      <c r="AT195" s="101" t="s">
        <v>15470</v>
      </c>
      <c r="AU195" s="92">
        <v>8424</v>
      </c>
      <c r="AV195" s="290">
        <v>42.761421319796952</v>
      </c>
      <c r="AW195" s="92"/>
      <c r="AX195" s="92"/>
      <c r="AY195" s="92"/>
      <c r="AZ195" s="92"/>
      <c r="BA195" s="92"/>
      <c r="BB195" s="108"/>
      <c r="BC195" s="108"/>
      <c r="BD195" s="108"/>
      <c r="BE195" s="107" t="s">
        <v>4908</v>
      </c>
      <c r="BF195" s="110"/>
      <c r="BG195" s="110"/>
      <c r="BH195" s="110"/>
      <c r="BI195" s="110"/>
      <c r="BJ195" s="110"/>
      <c r="BK195" s="108"/>
      <c r="BL195" s="108"/>
      <c r="BM195" s="107"/>
      <c r="BN195" s="107" t="s">
        <v>15469</v>
      </c>
      <c r="BO195" s="101"/>
      <c r="BP195" s="101"/>
      <c r="BQ195" s="101"/>
      <c r="BR195" s="101"/>
      <c r="BS195" s="101">
        <v>1</v>
      </c>
      <c r="BT195" s="101"/>
      <c r="BU195" s="101"/>
      <c r="BV195" s="101">
        <v>2</v>
      </c>
      <c r="BW195" s="150"/>
      <c r="BX195" s="101"/>
      <c r="BY195" s="178"/>
      <c r="BZ195" s="101"/>
      <c r="CA195" s="101"/>
      <c r="CB195" s="101"/>
      <c r="CC195" s="101"/>
    </row>
    <row r="196" spans="1:81" s="49" customFormat="1" ht="16.5" customHeight="1">
      <c r="A196" s="178">
        <v>143</v>
      </c>
      <c r="B196" s="101" t="s">
        <v>9714</v>
      </c>
      <c r="C196" s="101" t="s">
        <v>1862</v>
      </c>
      <c r="D196" s="101" t="s">
        <v>5426</v>
      </c>
      <c r="E196" s="101" t="s">
        <v>14185</v>
      </c>
      <c r="F196" s="101" t="s">
        <v>15468</v>
      </c>
      <c r="G196" s="102" t="s">
        <v>15467</v>
      </c>
      <c r="H196" s="113" t="s">
        <v>15466</v>
      </c>
      <c r="I196" s="100" t="s">
        <v>12175</v>
      </c>
      <c r="J196" s="101" t="s">
        <v>4921</v>
      </c>
      <c r="K196" s="113" t="s">
        <v>5720</v>
      </c>
      <c r="L196" s="113" t="s">
        <v>15465</v>
      </c>
      <c r="M196" s="612" t="s">
        <v>15464</v>
      </c>
      <c r="N196" s="100" t="s">
        <v>4921</v>
      </c>
      <c r="O196" s="100" t="s">
        <v>4936</v>
      </c>
      <c r="P196" s="507" t="s">
        <v>4917</v>
      </c>
      <c r="Q196" s="110">
        <v>53507</v>
      </c>
      <c r="R196" s="110">
        <v>4098</v>
      </c>
      <c r="S196" s="110">
        <v>2840</v>
      </c>
      <c r="T196" s="475">
        <v>639</v>
      </c>
      <c r="U196" s="110" t="s">
        <v>5072</v>
      </c>
      <c r="V196" s="110">
        <v>2201</v>
      </c>
      <c r="W196" s="110">
        <v>252</v>
      </c>
      <c r="X196" s="108" t="s">
        <v>5040</v>
      </c>
      <c r="Y196" s="110">
        <v>278</v>
      </c>
      <c r="Z196" s="110">
        <v>139</v>
      </c>
      <c r="AA196" s="110">
        <v>590</v>
      </c>
      <c r="AB196" s="110">
        <v>128</v>
      </c>
      <c r="AC196" s="110">
        <v>138</v>
      </c>
      <c r="AD196" s="110"/>
      <c r="AE196" s="110">
        <v>100</v>
      </c>
      <c r="AF196" s="87" t="s">
        <v>15463</v>
      </c>
      <c r="AG196" s="110">
        <v>883</v>
      </c>
      <c r="AH196" s="110">
        <v>969</v>
      </c>
      <c r="AI196" s="178"/>
      <c r="AJ196" s="178"/>
      <c r="AK196" s="178" t="s">
        <v>5741</v>
      </c>
      <c r="AL196" s="101">
        <v>9</v>
      </c>
      <c r="AM196" s="101">
        <v>3</v>
      </c>
      <c r="AN196" s="101">
        <v>2</v>
      </c>
      <c r="AO196" s="101">
        <v>4</v>
      </c>
      <c r="AP196" s="178"/>
      <c r="AQ196" s="178">
        <v>310</v>
      </c>
      <c r="AR196" s="178" t="s">
        <v>5206</v>
      </c>
      <c r="AS196" s="178" t="s">
        <v>5206</v>
      </c>
      <c r="AT196" s="178" t="s">
        <v>15462</v>
      </c>
      <c r="AU196" s="316">
        <v>33651</v>
      </c>
      <c r="AV196" s="290">
        <v>108.5516129032258</v>
      </c>
      <c r="AW196" s="316"/>
      <c r="AX196" s="316"/>
      <c r="AY196" s="316"/>
      <c r="AZ196" s="316"/>
      <c r="BA196" s="316"/>
      <c r="BB196" s="99"/>
      <c r="BC196" s="99"/>
      <c r="BD196" s="99"/>
      <c r="BE196" s="223"/>
      <c r="BF196" s="97">
        <v>6000</v>
      </c>
      <c r="BG196" s="316" t="s">
        <v>5251</v>
      </c>
      <c r="BH196" s="97">
        <v>3000</v>
      </c>
      <c r="BI196" s="97">
        <v>3000</v>
      </c>
      <c r="BJ196" s="97">
        <v>3000</v>
      </c>
      <c r="BK196" s="99">
        <v>30</v>
      </c>
      <c r="BL196" s="99">
        <v>50</v>
      </c>
      <c r="BM196" s="223" t="s">
        <v>15461</v>
      </c>
      <c r="BN196" s="223" t="s">
        <v>15460</v>
      </c>
      <c r="BO196" s="178"/>
      <c r="BP196" s="101"/>
      <c r="BQ196" s="101"/>
      <c r="BR196" s="101">
        <v>1</v>
      </c>
      <c r="BS196" s="101"/>
      <c r="BT196" s="101">
        <v>1</v>
      </c>
      <c r="BU196" s="101">
        <v>5</v>
      </c>
      <c r="BV196" s="178">
        <v>1</v>
      </c>
      <c r="BW196" s="239"/>
      <c r="BX196" s="178"/>
      <c r="BY196" s="178"/>
      <c r="BZ196" s="178"/>
      <c r="CA196" s="178"/>
      <c r="CB196" s="178"/>
      <c r="CC196" s="178"/>
    </row>
    <row r="197" spans="1:81" s="187" customFormat="1" ht="16.5" customHeight="1">
      <c r="A197" s="101">
        <v>144</v>
      </c>
      <c r="B197" s="101" t="s">
        <v>9714</v>
      </c>
      <c r="C197" s="101" t="s">
        <v>6283</v>
      </c>
      <c r="D197" s="101" t="s">
        <v>5426</v>
      </c>
      <c r="E197" s="95" t="s">
        <v>5429</v>
      </c>
      <c r="F197" s="95" t="s">
        <v>15459</v>
      </c>
      <c r="G197" s="142" t="s">
        <v>15458</v>
      </c>
      <c r="H197" s="95" t="s">
        <v>15457</v>
      </c>
      <c r="I197" s="101" t="s">
        <v>15456</v>
      </c>
      <c r="J197" s="101" t="s">
        <v>4953</v>
      </c>
      <c r="K197" s="113" t="s">
        <v>5429</v>
      </c>
      <c r="L197" s="113" t="s">
        <v>5429</v>
      </c>
      <c r="M197" s="612" t="s">
        <v>15455</v>
      </c>
      <c r="N197" s="100" t="s">
        <v>4953</v>
      </c>
      <c r="O197" s="100"/>
      <c r="P197" s="100" t="s">
        <v>4953</v>
      </c>
      <c r="Q197" s="110">
        <v>1807</v>
      </c>
      <c r="R197" s="110">
        <v>963.96</v>
      </c>
      <c r="S197" s="110">
        <v>634</v>
      </c>
      <c r="T197" s="475">
        <v>200</v>
      </c>
      <c r="U197" s="110"/>
      <c r="V197" s="110">
        <v>434</v>
      </c>
      <c r="W197" s="110">
        <v>60</v>
      </c>
      <c r="X197" s="108" t="s">
        <v>4935</v>
      </c>
      <c r="Y197" s="110"/>
      <c r="Z197" s="110" t="s">
        <v>4999</v>
      </c>
      <c r="AA197" s="110"/>
      <c r="AB197" s="110"/>
      <c r="AC197" s="110"/>
      <c r="AD197" s="110"/>
      <c r="AE197" s="97">
        <v>8</v>
      </c>
      <c r="AF197" s="87" t="s">
        <v>15454</v>
      </c>
      <c r="AG197" s="110"/>
      <c r="AH197" s="110">
        <v>354</v>
      </c>
      <c r="AI197" s="101"/>
      <c r="AJ197" s="101"/>
      <c r="AK197" s="101" t="s">
        <v>5883</v>
      </c>
      <c r="AL197" s="101"/>
      <c r="AM197" s="101"/>
      <c r="AN197" s="101"/>
      <c r="AO197" s="101"/>
      <c r="AP197" s="101"/>
      <c r="AQ197" s="101">
        <v>185</v>
      </c>
      <c r="AR197" s="101" t="s">
        <v>7990</v>
      </c>
      <c r="AS197" s="101" t="s">
        <v>7990</v>
      </c>
      <c r="AT197" s="101" t="s">
        <v>7815</v>
      </c>
      <c r="AU197" s="92">
        <v>5022</v>
      </c>
      <c r="AV197" s="290">
        <v>27.145945945945947</v>
      </c>
      <c r="AW197" s="92"/>
      <c r="AX197" s="92"/>
      <c r="AY197" s="92"/>
      <c r="AZ197" s="92"/>
      <c r="BA197" s="92"/>
      <c r="BB197" s="108"/>
      <c r="BC197" s="108"/>
      <c r="BD197" s="101"/>
      <c r="BE197" s="101"/>
      <c r="BF197" s="110"/>
      <c r="BG197" s="110"/>
      <c r="BH197" s="110"/>
      <c r="BI197" s="110"/>
      <c r="BJ197" s="110"/>
      <c r="BK197" s="108"/>
      <c r="BL197" s="108"/>
      <c r="BM197" s="101"/>
      <c r="BN197" s="101" t="s">
        <v>4908</v>
      </c>
      <c r="BO197" s="101">
        <v>1</v>
      </c>
      <c r="BP197" s="101"/>
      <c r="BQ197" s="101">
        <v>1</v>
      </c>
      <c r="BR197" s="101"/>
      <c r="BS197" s="101"/>
      <c r="BT197" s="101"/>
      <c r="BU197" s="101">
        <v>1</v>
      </c>
      <c r="BV197" s="101"/>
      <c r="BW197" s="150"/>
      <c r="BX197" s="101"/>
      <c r="BY197" s="95"/>
      <c r="BZ197" s="95"/>
      <c r="CA197" s="95"/>
      <c r="CB197" s="95"/>
      <c r="CC197" s="95"/>
    </row>
    <row r="198" spans="1:81" s="49" customFormat="1" ht="16.5" customHeight="1">
      <c r="A198" s="101">
        <v>145</v>
      </c>
      <c r="B198" s="101" t="s">
        <v>9714</v>
      </c>
      <c r="C198" s="101" t="s">
        <v>15351</v>
      </c>
      <c r="D198" s="101" t="s">
        <v>5426</v>
      </c>
      <c r="E198" s="101" t="s">
        <v>5429</v>
      </c>
      <c r="F198" s="101" t="s">
        <v>15453</v>
      </c>
      <c r="G198" s="102" t="s">
        <v>15452</v>
      </c>
      <c r="H198" s="101" t="s">
        <v>15451</v>
      </c>
      <c r="I198" s="101" t="s">
        <v>15450</v>
      </c>
      <c r="J198" s="101" t="s">
        <v>4953</v>
      </c>
      <c r="K198" s="113" t="s">
        <v>5429</v>
      </c>
      <c r="L198" s="113" t="s">
        <v>5429</v>
      </c>
      <c r="M198" s="510" t="s">
        <v>15449</v>
      </c>
      <c r="N198" s="130" t="s">
        <v>4917</v>
      </c>
      <c r="O198" s="130"/>
      <c r="P198" s="100" t="s">
        <v>4917</v>
      </c>
      <c r="Q198" s="354">
        <v>3579</v>
      </c>
      <c r="R198" s="110">
        <v>372</v>
      </c>
      <c r="S198" s="110">
        <v>251</v>
      </c>
      <c r="T198" s="475"/>
      <c r="U198" s="110"/>
      <c r="V198" s="110">
        <v>251</v>
      </c>
      <c r="W198" s="110">
        <v>27</v>
      </c>
      <c r="X198" s="108"/>
      <c r="Y198" s="110"/>
      <c r="Z198" s="110"/>
      <c r="AA198" s="110"/>
      <c r="AB198" s="110">
        <v>24</v>
      </c>
      <c r="AC198" s="110"/>
      <c r="AD198" s="110"/>
      <c r="AE198" s="110">
        <v>12</v>
      </c>
      <c r="AF198" s="87"/>
      <c r="AG198" s="110"/>
      <c r="AH198" s="110"/>
      <c r="AI198" s="101"/>
      <c r="AJ198" s="101"/>
      <c r="AK198" s="101" t="s">
        <v>6023</v>
      </c>
      <c r="AL198" s="101">
        <v>5</v>
      </c>
      <c r="AM198" s="101"/>
      <c r="AN198" s="101">
        <v>3</v>
      </c>
      <c r="AO198" s="101">
        <v>2</v>
      </c>
      <c r="AP198" s="101"/>
      <c r="AQ198" s="101">
        <v>238</v>
      </c>
      <c r="AR198" s="294" t="s">
        <v>5206</v>
      </c>
      <c r="AS198" s="294" t="s">
        <v>5206</v>
      </c>
      <c r="AT198" s="101" t="s">
        <v>4931</v>
      </c>
      <c r="AU198" s="92">
        <v>10000</v>
      </c>
      <c r="AV198" s="290">
        <v>42.016806722689076</v>
      </c>
      <c r="AW198" s="92"/>
      <c r="AX198" s="92"/>
      <c r="AY198" s="92"/>
      <c r="AZ198" s="92"/>
      <c r="BA198" s="92"/>
      <c r="BB198" s="108"/>
      <c r="BC198" s="108"/>
      <c r="BD198" s="108"/>
      <c r="BE198" s="107" t="s">
        <v>4908</v>
      </c>
      <c r="BF198" s="110"/>
      <c r="BG198" s="110"/>
      <c r="BH198" s="110"/>
      <c r="BI198" s="110"/>
      <c r="BJ198" s="110"/>
      <c r="BK198" s="108"/>
      <c r="BL198" s="108"/>
      <c r="BM198" s="107"/>
      <c r="BN198" s="107"/>
      <c r="BO198" s="101"/>
      <c r="BP198" s="101"/>
      <c r="BQ198" s="101"/>
      <c r="BR198" s="101"/>
      <c r="BS198" s="101"/>
      <c r="BT198" s="101"/>
      <c r="BU198" s="101"/>
      <c r="BV198" s="101">
        <v>2</v>
      </c>
      <c r="BW198" s="150"/>
      <c r="BX198" s="101"/>
      <c r="BY198" s="101"/>
      <c r="BZ198" s="101"/>
      <c r="CA198" s="101"/>
      <c r="CB198" s="101"/>
      <c r="CC198" s="101"/>
    </row>
    <row r="199" spans="1:81" s="60" customFormat="1" ht="16.5" customHeight="1">
      <c r="A199" s="395"/>
      <c r="B199" s="394" t="s">
        <v>9643</v>
      </c>
      <c r="C199" s="393"/>
      <c r="D199" s="393">
        <v>5</v>
      </c>
      <c r="E199" s="392"/>
      <c r="F199" s="392"/>
      <c r="G199" s="233"/>
      <c r="H199" s="232"/>
      <c r="I199" s="231"/>
      <c r="J199" s="231"/>
      <c r="K199" s="373"/>
      <c r="L199" s="373"/>
      <c r="M199" s="373"/>
      <c r="N199" s="373"/>
      <c r="O199" s="373"/>
      <c r="P199" s="373"/>
      <c r="Q199" s="163"/>
      <c r="R199" s="163"/>
      <c r="S199" s="163"/>
      <c r="T199" s="516"/>
      <c r="U199" s="163"/>
      <c r="V199" s="163"/>
      <c r="W199" s="163"/>
      <c r="X199" s="157"/>
      <c r="Y199" s="163"/>
      <c r="Z199" s="163"/>
      <c r="AA199" s="163"/>
      <c r="AB199" s="163"/>
      <c r="AC199" s="163"/>
      <c r="AD199" s="163"/>
      <c r="AE199" s="163"/>
      <c r="AF199" s="373"/>
      <c r="AG199" s="163"/>
      <c r="AH199" s="163"/>
      <c r="AI199" s="228"/>
      <c r="AJ199" s="228"/>
      <c r="AK199" s="228"/>
      <c r="AL199" s="228"/>
      <c r="AM199" s="228"/>
      <c r="AN199" s="228"/>
      <c r="AO199" s="228"/>
      <c r="AP199" s="228"/>
      <c r="AQ199" s="156"/>
      <c r="AR199" s="156"/>
      <c r="AS199" s="156"/>
      <c r="AT199" s="156"/>
      <c r="AU199" s="288"/>
      <c r="AV199" s="288"/>
      <c r="AW199" s="347"/>
      <c r="AX199" s="347"/>
      <c r="AY199" s="347"/>
      <c r="AZ199" s="347"/>
      <c r="BA199" s="347"/>
      <c r="BB199" s="164"/>
      <c r="BC199" s="164"/>
      <c r="BD199" s="164"/>
      <c r="BE199" s="164"/>
      <c r="BF199" s="346"/>
      <c r="BG199" s="346"/>
      <c r="BH199" s="346"/>
      <c r="BI199" s="346"/>
      <c r="BJ199" s="346"/>
      <c r="BK199" s="164"/>
      <c r="BL199" s="164"/>
      <c r="BM199" s="164"/>
      <c r="BN199" s="164"/>
      <c r="BO199" s="156"/>
      <c r="BP199" s="156"/>
      <c r="BQ199" s="156"/>
      <c r="BR199" s="156"/>
      <c r="BS199" s="156"/>
      <c r="BT199" s="156"/>
      <c r="BU199" s="156"/>
      <c r="BV199" s="156"/>
      <c r="BW199" s="165"/>
      <c r="BX199" s="156"/>
      <c r="BY199" s="156"/>
      <c r="BZ199" s="156"/>
      <c r="CA199" s="156"/>
      <c r="CB199" s="156"/>
      <c r="CC199" s="156"/>
    </row>
    <row r="200" spans="1:81" s="49" customFormat="1" ht="16.5" customHeight="1">
      <c r="A200" s="101">
        <v>146</v>
      </c>
      <c r="B200" s="101" t="s">
        <v>10076</v>
      </c>
      <c r="C200" s="101" t="s">
        <v>10075</v>
      </c>
      <c r="D200" s="101" t="s">
        <v>4980</v>
      </c>
      <c r="E200" s="101" t="s">
        <v>14185</v>
      </c>
      <c r="F200" s="101" t="s">
        <v>15448</v>
      </c>
      <c r="G200" s="102" t="s">
        <v>15447</v>
      </c>
      <c r="H200" s="101" t="s">
        <v>15446</v>
      </c>
      <c r="I200" s="101" t="s">
        <v>15445</v>
      </c>
      <c r="J200" s="101" t="s">
        <v>4993</v>
      </c>
      <c r="K200" s="101" t="s">
        <v>15444</v>
      </c>
      <c r="L200" s="113" t="s">
        <v>15443</v>
      </c>
      <c r="M200" s="612" t="s">
        <v>15442</v>
      </c>
      <c r="N200" s="100" t="s">
        <v>4953</v>
      </c>
      <c r="O200" s="100"/>
      <c r="P200" s="100" t="s">
        <v>4953</v>
      </c>
      <c r="Q200" s="110">
        <v>12914</v>
      </c>
      <c r="R200" s="110">
        <v>3873</v>
      </c>
      <c r="S200" s="110">
        <v>178</v>
      </c>
      <c r="T200" s="475"/>
      <c r="U200" s="110"/>
      <c r="V200" s="110">
        <v>178</v>
      </c>
      <c r="W200" s="110">
        <v>19</v>
      </c>
      <c r="X200" s="89" t="s">
        <v>4969</v>
      </c>
      <c r="Y200" s="110">
        <v>176</v>
      </c>
      <c r="Z200" s="110">
        <v>18</v>
      </c>
      <c r="AA200" s="110">
        <v>1668</v>
      </c>
      <c r="AB200" s="110">
        <v>75.87</v>
      </c>
      <c r="AC200" s="110"/>
      <c r="AD200" s="110"/>
      <c r="AE200" s="110"/>
      <c r="AF200" s="87" t="s">
        <v>15441</v>
      </c>
      <c r="AG200" s="110">
        <v>209</v>
      </c>
      <c r="AH200" s="110">
        <v>209</v>
      </c>
      <c r="AI200" s="101"/>
      <c r="AJ200" s="101"/>
      <c r="AK200" s="101"/>
      <c r="AL200" s="101"/>
      <c r="AM200" s="101"/>
      <c r="AN200" s="101"/>
      <c r="AO200" s="101"/>
      <c r="AP200" s="101"/>
      <c r="AQ200" s="149">
        <v>172</v>
      </c>
      <c r="AR200" s="617" t="s">
        <v>15440</v>
      </c>
      <c r="AS200" s="617" t="s">
        <v>15440</v>
      </c>
      <c r="AT200" s="107" t="s">
        <v>15439</v>
      </c>
      <c r="AU200" s="92">
        <v>34187</v>
      </c>
      <c r="AV200" s="290">
        <v>198.76162790697674</v>
      </c>
      <c r="AW200" s="92"/>
      <c r="AX200" s="92"/>
      <c r="AY200" s="92"/>
      <c r="AZ200" s="92"/>
      <c r="BA200" s="92"/>
      <c r="BB200" s="108"/>
      <c r="BC200" s="108"/>
      <c r="BD200" s="108"/>
      <c r="BE200" s="107"/>
      <c r="BF200" s="110"/>
      <c r="BG200" s="110"/>
      <c r="BH200" s="110"/>
      <c r="BI200" s="110"/>
      <c r="BJ200" s="110"/>
      <c r="BK200" s="108"/>
      <c r="BL200" s="108"/>
      <c r="BM200" s="107"/>
      <c r="BN200" s="107" t="s">
        <v>4908</v>
      </c>
      <c r="BO200" s="101"/>
      <c r="BP200" s="101"/>
      <c r="BQ200" s="101"/>
      <c r="BR200" s="101"/>
      <c r="BS200" s="101"/>
      <c r="BT200" s="101"/>
      <c r="BU200" s="101"/>
      <c r="BV200" s="101"/>
      <c r="BW200" s="150"/>
      <c r="BX200" s="101"/>
      <c r="BY200" s="617">
        <v>2</v>
      </c>
      <c r="BZ200" s="617">
        <v>2</v>
      </c>
      <c r="CA200" s="617"/>
      <c r="CB200" s="617"/>
      <c r="CC200" s="617"/>
    </row>
    <row r="201" spans="1:81" s="49" customFormat="1" ht="16.5" customHeight="1">
      <c r="A201" s="101">
        <v>147</v>
      </c>
      <c r="B201" s="101" t="s">
        <v>9714</v>
      </c>
      <c r="C201" s="101" t="s">
        <v>15319</v>
      </c>
      <c r="D201" s="101" t="s">
        <v>4945</v>
      </c>
      <c r="E201" s="95" t="s">
        <v>14280</v>
      </c>
      <c r="F201" s="101" t="s">
        <v>15438</v>
      </c>
      <c r="G201" s="102" t="s">
        <v>15437</v>
      </c>
      <c r="H201" s="101" t="s">
        <v>15436</v>
      </c>
      <c r="I201" s="101" t="s">
        <v>15435</v>
      </c>
      <c r="J201" s="178" t="s">
        <v>4993</v>
      </c>
      <c r="K201" s="113" t="s">
        <v>12158</v>
      </c>
      <c r="L201" s="113" t="s">
        <v>15434</v>
      </c>
      <c r="M201" s="612" t="s">
        <v>15433</v>
      </c>
      <c r="N201" s="100" t="s">
        <v>4953</v>
      </c>
      <c r="O201" s="100"/>
      <c r="P201" s="100" t="s">
        <v>4953</v>
      </c>
      <c r="Q201" s="110">
        <v>9203</v>
      </c>
      <c r="R201" s="110">
        <v>846</v>
      </c>
      <c r="S201" s="110">
        <v>506</v>
      </c>
      <c r="T201" s="475">
        <v>440</v>
      </c>
      <c r="U201" s="110" t="s">
        <v>4952</v>
      </c>
      <c r="V201" s="110">
        <v>66</v>
      </c>
      <c r="W201" s="110">
        <v>56</v>
      </c>
      <c r="X201" s="108" t="s">
        <v>4935</v>
      </c>
      <c r="Y201" s="110">
        <v>90</v>
      </c>
      <c r="Z201" s="110">
        <v>60</v>
      </c>
      <c r="AA201" s="110">
        <v>200</v>
      </c>
      <c r="AB201" s="110">
        <v>66</v>
      </c>
      <c r="AC201" s="110">
        <v>60</v>
      </c>
      <c r="AD201" s="110">
        <v>0</v>
      </c>
      <c r="AE201" s="110">
        <v>30</v>
      </c>
      <c r="AF201" s="87" t="s">
        <v>15432</v>
      </c>
      <c r="AG201" s="110">
        <v>5</v>
      </c>
      <c r="AH201" s="110">
        <v>4000</v>
      </c>
      <c r="AI201" s="101"/>
      <c r="AJ201" s="108"/>
      <c r="AK201" s="101" t="s">
        <v>15431</v>
      </c>
      <c r="AL201" s="101">
        <v>8</v>
      </c>
      <c r="AM201" s="101">
        <v>2</v>
      </c>
      <c r="AN201" s="101">
        <v>2</v>
      </c>
      <c r="AO201" s="101">
        <v>4</v>
      </c>
      <c r="AP201" s="108"/>
      <c r="AQ201" s="101">
        <v>269</v>
      </c>
      <c r="AR201" s="245" t="s">
        <v>4932</v>
      </c>
      <c r="AS201" s="245" t="s">
        <v>4932</v>
      </c>
      <c r="AT201" s="101" t="s">
        <v>5193</v>
      </c>
      <c r="AU201" s="92">
        <v>3260</v>
      </c>
      <c r="AV201" s="290">
        <v>12.118959107806692</v>
      </c>
      <c r="AW201" s="92">
        <v>5000</v>
      </c>
      <c r="AX201" s="92">
        <v>3000</v>
      </c>
      <c r="AY201" s="92">
        <v>4000</v>
      </c>
      <c r="AZ201" s="92">
        <v>4000</v>
      </c>
      <c r="BA201" s="92">
        <v>5000</v>
      </c>
      <c r="BB201" s="108">
        <v>20</v>
      </c>
      <c r="BC201" s="108">
        <v>50</v>
      </c>
      <c r="BD201" s="108" t="s">
        <v>15311</v>
      </c>
      <c r="BE201" s="107" t="s">
        <v>15310</v>
      </c>
      <c r="BF201" s="110">
        <v>5000</v>
      </c>
      <c r="BG201" s="110">
        <v>3000</v>
      </c>
      <c r="BH201" s="110">
        <v>4000</v>
      </c>
      <c r="BI201" s="110">
        <v>4000</v>
      </c>
      <c r="BJ201" s="110">
        <v>5000</v>
      </c>
      <c r="BK201" s="108">
        <v>20</v>
      </c>
      <c r="BL201" s="108">
        <v>50</v>
      </c>
      <c r="BM201" s="108" t="s">
        <v>15311</v>
      </c>
      <c r="BN201" s="107" t="s">
        <v>15310</v>
      </c>
      <c r="BO201" s="101"/>
      <c r="BP201" s="101"/>
      <c r="BQ201" s="101"/>
      <c r="BR201" s="101"/>
      <c r="BS201" s="101"/>
      <c r="BT201" s="101"/>
      <c r="BU201" s="101"/>
      <c r="BV201" s="101"/>
      <c r="BW201" s="150"/>
      <c r="BX201" s="101"/>
      <c r="BY201" s="178"/>
      <c r="BZ201" s="101">
        <v>2</v>
      </c>
      <c r="CA201" s="101">
        <v>1</v>
      </c>
      <c r="CB201" s="101"/>
      <c r="CC201" s="101">
        <v>2</v>
      </c>
    </row>
    <row r="202" spans="1:81" s="49" customFormat="1" ht="16.5" customHeight="1">
      <c r="A202" s="101">
        <v>148</v>
      </c>
      <c r="B202" s="101" t="s">
        <v>1840</v>
      </c>
      <c r="C202" s="101" t="s">
        <v>15351</v>
      </c>
      <c r="D202" s="101" t="s">
        <v>140</v>
      </c>
      <c r="E202" s="101" t="s">
        <v>5989</v>
      </c>
      <c r="F202" s="101" t="s">
        <v>15430</v>
      </c>
      <c r="G202" s="102" t="s">
        <v>15429</v>
      </c>
      <c r="H202" s="87" t="s">
        <v>15428</v>
      </c>
      <c r="I202" s="87"/>
      <c r="J202" s="101" t="s">
        <v>4917</v>
      </c>
      <c r="K202" s="113" t="s">
        <v>5429</v>
      </c>
      <c r="L202" s="113" t="s">
        <v>5429</v>
      </c>
      <c r="M202" s="612" t="s">
        <v>15427</v>
      </c>
      <c r="N202" s="100" t="s">
        <v>4953</v>
      </c>
      <c r="O202" s="100"/>
      <c r="P202" s="100" t="s">
        <v>4953</v>
      </c>
      <c r="Q202" s="110"/>
      <c r="R202" s="110"/>
      <c r="S202" s="110"/>
      <c r="T202" s="475"/>
      <c r="U202" s="110"/>
      <c r="V202" s="110"/>
      <c r="W202" s="110"/>
      <c r="X202" s="108"/>
      <c r="Y202" s="110"/>
      <c r="Z202" s="110"/>
      <c r="AA202" s="110"/>
      <c r="AB202" s="110"/>
      <c r="AC202" s="110"/>
      <c r="AD202" s="110"/>
      <c r="AE202" s="110"/>
      <c r="AF202" s="108"/>
      <c r="AG202" s="110"/>
      <c r="AH202" s="110"/>
      <c r="AI202" s="87"/>
      <c r="AJ202" s="87"/>
      <c r="AK202" s="87"/>
      <c r="AL202" s="87"/>
      <c r="AM202" s="87"/>
      <c r="AN202" s="87"/>
      <c r="AO202" s="87"/>
      <c r="AP202" s="87"/>
      <c r="AQ202" s="87" t="s">
        <v>5091</v>
      </c>
      <c r="AR202" s="87"/>
      <c r="AS202" s="87"/>
      <c r="AT202" s="87"/>
      <c r="AU202" s="92" t="s">
        <v>5091</v>
      </c>
      <c r="AV202" s="290"/>
      <c r="AW202" s="319"/>
      <c r="AX202" s="319"/>
      <c r="AY202" s="319"/>
      <c r="AZ202" s="319"/>
      <c r="BA202" s="319"/>
      <c r="BB202" s="87"/>
      <c r="BC202" s="87"/>
      <c r="BD202" s="87"/>
      <c r="BE202" s="87"/>
      <c r="BF202" s="210"/>
      <c r="BG202" s="210"/>
      <c r="BH202" s="210"/>
      <c r="BI202" s="210"/>
      <c r="BJ202" s="210"/>
      <c r="BK202" s="87"/>
      <c r="BL202" s="87"/>
      <c r="BM202" s="87"/>
      <c r="BN202" s="87"/>
      <c r="BO202" s="87"/>
      <c r="BP202" s="87"/>
      <c r="BQ202" s="87"/>
      <c r="BR202" s="87"/>
      <c r="BS202" s="87"/>
      <c r="BT202" s="87"/>
      <c r="BU202" s="87"/>
      <c r="BV202" s="87"/>
      <c r="BW202" s="267"/>
      <c r="BX202" s="87"/>
      <c r="BY202" s="87"/>
      <c r="BZ202" s="87"/>
      <c r="CA202" s="87"/>
      <c r="CB202" s="87"/>
      <c r="CC202" s="87"/>
    </row>
    <row r="203" spans="1:81" s="49" customFormat="1" ht="16.5" customHeight="1">
      <c r="A203" s="101">
        <v>149</v>
      </c>
      <c r="B203" s="127" t="s">
        <v>1840</v>
      </c>
      <c r="C203" s="127" t="s">
        <v>1881</v>
      </c>
      <c r="D203" s="127" t="s">
        <v>140</v>
      </c>
      <c r="E203" s="127" t="s">
        <v>14280</v>
      </c>
      <c r="F203" s="127" t="s">
        <v>15426</v>
      </c>
      <c r="G203" s="124" t="s">
        <v>15425</v>
      </c>
      <c r="H203" s="127" t="s">
        <v>15424</v>
      </c>
      <c r="I203" s="127" t="s">
        <v>15423</v>
      </c>
      <c r="J203" s="101" t="s">
        <v>4921</v>
      </c>
      <c r="K203" s="131" t="s">
        <v>15422</v>
      </c>
      <c r="L203" s="131" t="s">
        <v>15421</v>
      </c>
      <c r="M203" s="612" t="s">
        <v>15420</v>
      </c>
      <c r="N203" s="100" t="s">
        <v>4917</v>
      </c>
      <c r="O203" s="130"/>
      <c r="P203" s="100" t="s">
        <v>4917</v>
      </c>
      <c r="Q203" s="110">
        <v>18178</v>
      </c>
      <c r="R203" s="110">
        <v>854</v>
      </c>
      <c r="S203" s="110">
        <v>650</v>
      </c>
      <c r="T203" s="475">
        <v>650</v>
      </c>
      <c r="U203" s="110" t="s">
        <v>9167</v>
      </c>
      <c r="V203" s="110"/>
      <c r="W203" s="110">
        <v>100</v>
      </c>
      <c r="X203" s="108" t="s">
        <v>5029</v>
      </c>
      <c r="Y203" s="110"/>
      <c r="Z203" s="110"/>
      <c r="AA203" s="110"/>
      <c r="AB203" s="110">
        <v>20</v>
      </c>
      <c r="AC203" s="110"/>
      <c r="AD203" s="110"/>
      <c r="AE203" s="110">
        <v>50</v>
      </c>
      <c r="AF203" s="87" t="s">
        <v>15419</v>
      </c>
      <c r="AG203" s="110">
        <v>220</v>
      </c>
      <c r="AH203" s="110">
        <v>220</v>
      </c>
      <c r="AI203" s="127"/>
      <c r="AJ203" s="127"/>
      <c r="AK203" s="127" t="s">
        <v>5593</v>
      </c>
      <c r="AL203" s="127"/>
      <c r="AM203" s="127"/>
      <c r="AN203" s="127"/>
      <c r="AO203" s="127"/>
      <c r="AP203" s="127"/>
      <c r="AQ203" s="127">
        <v>300</v>
      </c>
      <c r="AR203" s="127" t="s">
        <v>5753</v>
      </c>
      <c r="AS203" s="127" t="s">
        <v>5753</v>
      </c>
      <c r="AT203" s="127" t="s">
        <v>15418</v>
      </c>
      <c r="AU203" s="92">
        <v>600</v>
      </c>
      <c r="AV203" s="290">
        <v>2</v>
      </c>
      <c r="AW203" s="92"/>
      <c r="AX203" s="92"/>
      <c r="AY203" s="92"/>
      <c r="AZ203" s="92"/>
      <c r="BA203" s="92"/>
      <c r="BB203" s="129"/>
      <c r="BC203" s="129"/>
      <c r="BD203" s="129"/>
      <c r="BE203" s="128" t="s">
        <v>5128</v>
      </c>
      <c r="BF203" s="110"/>
      <c r="BG203" s="110"/>
      <c r="BH203" s="110"/>
      <c r="BI203" s="110"/>
      <c r="BJ203" s="110"/>
      <c r="BK203" s="129"/>
      <c r="BL203" s="129"/>
      <c r="BM203" s="128"/>
      <c r="BN203" s="128" t="s">
        <v>5128</v>
      </c>
      <c r="BO203" s="127"/>
      <c r="BP203" s="127"/>
      <c r="BQ203" s="127"/>
      <c r="BR203" s="127"/>
      <c r="BS203" s="127"/>
      <c r="BT203" s="127"/>
      <c r="BU203" s="127"/>
      <c r="BV203" s="127"/>
      <c r="BW203" s="524"/>
      <c r="BX203" s="127"/>
      <c r="BY203" s="361">
        <v>2</v>
      </c>
      <c r="BZ203" s="127"/>
      <c r="CA203" s="127">
        <v>1</v>
      </c>
      <c r="CB203" s="127"/>
      <c r="CC203" s="127"/>
    </row>
    <row r="204" spans="1:81" s="143" customFormat="1" ht="16.5" customHeight="1">
      <c r="A204" s="101">
        <v>150</v>
      </c>
      <c r="B204" s="101" t="s">
        <v>9714</v>
      </c>
      <c r="C204" s="178" t="s">
        <v>15369</v>
      </c>
      <c r="D204" s="178" t="s">
        <v>4945</v>
      </c>
      <c r="E204" s="178" t="s">
        <v>14185</v>
      </c>
      <c r="F204" s="178" t="s">
        <v>15417</v>
      </c>
      <c r="G204" s="224" t="s">
        <v>15416</v>
      </c>
      <c r="H204" s="178" t="s">
        <v>15415</v>
      </c>
      <c r="I204" s="101" t="s">
        <v>12159</v>
      </c>
      <c r="J204" s="101" t="s">
        <v>4921</v>
      </c>
      <c r="K204" s="113" t="s">
        <v>12159</v>
      </c>
      <c r="L204" s="113" t="s">
        <v>15414</v>
      </c>
      <c r="M204" s="612" t="s">
        <v>15413</v>
      </c>
      <c r="N204" s="219" t="s">
        <v>4921</v>
      </c>
      <c r="O204" s="219" t="s">
        <v>4936</v>
      </c>
      <c r="P204" s="219" t="s">
        <v>4921</v>
      </c>
      <c r="Q204" s="110">
        <v>71172</v>
      </c>
      <c r="R204" s="110">
        <v>11683</v>
      </c>
      <c r="S204" s="110">
        <v>7002</v>
      </c>
      <c r="T204" s="475">
        <v>7002</v>
      </c>
      <c r="U204" s="110" t="s">
        <v>5141</v>
      </c>
      <c r="V204" s="97">
        <v>0</v>
      </c>
      <c r="W204" s="97">
        <v>314</v>
      </c>
      <c r="X204" s="99" t="s">
        <v>4935</v>
      </c>
      <c r="Y204" s="97">
        <v>362</v>
      </c>
      <c r="Z204" s="110">
        <v>35</v>
      </c>
      <c r="AA204" s="110">
        <v>3524</v>
      </c>
      <c r="AB204" s="110">
        <v>149</v>
      </c>
      <c r="AC204" s="110">
        <v>114</v>
      </c>
      <c r="AD204" s="110">
        <v>150</v>
      </c>
      <c r="AE204" s="110">
        <v>191</v>
      </c>
      <c r="AF204" s="215" t="s">
        <v>15412</v>
      </c>
      <c r="AG204" s="97"/>
      <c r="AH204" s="97">
        <v>100</v>
      </c>
      <c r="AI204" s="178"/>
      <c r="AJ204" s="101"/>
      <c r="AK204" s="101"/>
      <c r="AL204" s="101">
        <v>12</v>
      </c>
      <c r="AM204" s="101">
        <v>6</v>
      </c>
      <c r="AN204" s="101">
        <v>5</v>
      </c>
      <c r="AO204" s="108">
        <v>1</v>
      </c>
      <c r="AP204" s="108"/>
      <c r="AQ204" s="178">
        <v>305</v>
      </c>
      <c r="AR204" s="178" t="s">
        <v>5206</v>
      </c>
      <c r="AS204" s="178" t="s">
        <v>5206</v>
      </c>
      <c r="AT204" s="178" t="s">
        <v>15411</v>
      </c>
      <c r="AU204" s="92">
        <v>238701</v>
      </c>
      <c r="AV204" s="290">
        <v>782.62622950819673</v>
      </c>
      <c r="AW204" s="316">
        <v>28000</v>
      </c>
      <c r="AX204" s="316" t="s">
        <v>4936</v>
      </c>
      <c r="AY204" s="316">
        <v>19000</v>
      </c>
      <c r="AZ204" s="316">
        <v>11000</v>
      </c>
      <c r="BA204" s="316" t="s">
        <v>15410</v>
      </c>
      <c r="BB204" s="99">
        <v>20</v>
      </c>
      <c r="BC204" s="99">
        <v>20</v>
      </c>
      <c r="BD204" s="99" t="s">
        <v>15409</v>
      </c>
      <c r="BE204" s="99" t="s">
        <v>15408</v>
      </c>
      <c r="BF204" s="210"/>
      <c r="BG204" s="210"/>
      <c r="BH204" s="210"/>
      <c r="BI204" s="210"/>
      <c r="BJ204" s="97"/>
      <c r="BK204" s="178"/>
      <c r="BL204" s="178"/>
      <c r="BM204" s="178"/>
      <c r="BN204" s="178"/>
      <c r="BO204" s="87"/>
      <c r="BP204" s="87"/>
      <c r="BQ204" s="87"/>
      <c r="BR204" s="87"/>
      <c r="BS204" s="87"/>
      <c r="BT204" s="87"/>
      <c r="BU204" s="87"/>
      <c r="BV204" s="87"/>
      <c r="BW204" s="267"/>
      <c r="BX204" s="87"/>
      <c r="BY204" s="101">
        <v>5</v>
      </c>
      <c r="BZ204" s="101">
        <v>14</v>
      </c>
      <c r="CA204" s="101"/>
      <c r="CB204" s="101"/>
      <c r="CC204" s="108">
        <v>24</v>
      </c>
    </row>
    <row r="205" spans="1:81" s="187" customFormat="1" ht="16.5" customHeight="1">
      <c r="A205" s="101">
        <v>151</v>
      </c>
      <c r="B205" s="101" t="s">
        <v>15301</v>
      </c>
      <c r="C205" s="101" t="s">
        <v>15300</v>
      </c>
      <c r="D205" s="101" t="s">
        <v>15407</v>
      </c>
      <c r="E205" s="101" t="s">
        <v>15406</v>
      </c>
      <c r="F205" s="101" t="s">
        <v>15405</v>
      </c>
      <c r="G205" s="102" t="s">
        <v>15404</v>
      </c>
      <c r="H205" s="101" t="s">
        <v>15403</v>
      </c>
      <c r="I205" s="101" t="s">
        <v>15402</v>
      </c>
      <c r="J205" s="101" t="s">
        <v>4993</v>
      </c>
      <c r="K205" s="113" t="s">
        <v>15401</v>
      </c>
      <c r="L205" s="113" t="s">
        <v>15400</v>
      </c>
      <c r="M205" s="612" t="s">
        <v>15399</v>
      </c>
      <c r="N205" s="100" t="s">
        <v>4953</v>
      </c>
      <c r="O205" s="100"/>
      <c r="P205" s="100" t="s">
        <v>4953</v>
      </c>
      <c r="Q205" s="110">
        <v>914</v>
      </c>
      <c r="R205" s="110">
        <v>914</v>
      </c>
      <c r="S205" s="110">
        <v>404</v>
      </c>
      <c r="T205" s="475">
        <v>296</v>
      </c>
      <c r="U205" s="110"/>
      <c r="V205" s="210">
        <v>108</v>
      </c>
      <c r="W205" s="210">
        <v>27</v>
      </c>
      <c r="X205" s="89" t="s">
        <v>4935</v>
      </c>
      <c r="Y205" s="210">
        <v>123</v>
      </c>
      <c r="Z205" s="210">
        <v>27</v>
      </c>
      <c r="AA205" s="97"/>
      <c r="AB205" s="210">
        <v>48</v>
      </c>
      <c r="AC205" s="210">
        <v>30</v>
      </c>
      <c r="AD205" s="210">
        <v>134</v>
      </c>
      <c r="AE205" s="210">
        <v>30</v>
      </c>
      <c r="AF205" s="87" t="s">
        <v>15398</v>
      </c>
      <c r="AG205" s="210"/>
      <c r="AH205" s="110">
        <v>130</v>
      </c>
      <c r="AI205" s="101"/>
      <c r="AJ205" s="101"/>
      <c r="AK205" s="101" t="s">
        <v>6023</v>
      </c>
      <c r="AL205" s="101">
        <v>5</v>
      </c>
      <c r="AM205" s="101"/>
      <c r="AN205" s="101"/>
      <c r="AO205" s="101">
        <v>5</v>
      </c>
      <c r="AP205" s="101"/>
      <c r="AQ205" s="101">
        <v>314</v>
      </c>
      <c r="AR205" s="101" t="s">
        <v>15397</v>
      </c>
      <c r="AS205" s="101" t="s">
        <v>15397</v>
      </c>
      <c r="AT205" s="101" t="s">
        <v>6535</v>
      </c>
      <c r="AU205" s="92">
        <v>35296</v>
      </c>
      <c r="AV205" s="290">
        <v>112.40764331210191</v>
      </c>
      <c r="AW205" s="92" t="s">
        <v>15395</v>
      </c>
      <c r="AX205" s="92" t="s">
        <v>15396</v>
      </c>
      <c r="AY205" s="92">
        <v>5000</v>
      </c>
      <c r="AZ205" s="92">
        <v>5000</v>
      </c>
      <c r="BA205" s="92" t="s">
        <v>15395</v>
      </c>
      <c r="BB205" s="108" t="s">
        <v>15394</v>
      </c>
      <c r="BC205" s="108" t="s">
        <v>15393</v>
      </c>
      <c r="BD205" s="108" t="s">
        <v>15392</v>
      </c>
      <c r="BE205" s="209" t="s">
        <v>15391</v>
      </c>
      <c r="BF205" s="210"/>
      <c r="BG205" s="210"/>
      <c r="BH205" s="210"/>
      <c r="BI205" s="210"/>
      <c r="BJ205" s="210"/>
      <c r="BK205" s="89"/>
      <c r="BL205" s="89"/>
      <c r="BM205" s="209"/>
      <c r="BN205" s="107" t="s">
        <v>15390</v>
      </c>
      <c r="BO205" s="101"/>
      <c r="BP205" s="101"/>
      <c r="BQ205" s="101"/>
      <c r="BR205" s="101"/>
      <c r="BS205" s="101"/>
      <c r="BT205" s="101"/>
      <c r="BU205" s="101"/>
      <c r="BV205" s="101"/>
      <c r="BW205" s="150"/>
      <c r="BX205" s="101"/>
      <c r="BY205" s="178">
        <v>1</v>
      </c>
      <c r="BZ205" s="178">
        <v>1</v>
      </c>
      <c r="CA205" s="178">
        <v>2</v>
      </c>
      <c r="CB205" s="178"/>
      <c r="CC205" s="178"/>
    </row>
    <row r="206" spans="1:81" s="49" customFormat="1" ht="16.5" customHeight="1">
      <c r="A206" s="101">
        <v>152</v>
      </c>
      <c r="B206" s="178" t="s">
        <v>1840</v>
      </c>
      <c r="C206" s="274" t="s">
        <v>1874</v>
      </c>
      <c r="D206" s="274" t="s">
        <v>4945</v>
      </c>
      <c r="E206" s="274" t="s">
        <v>14185</v>
      </c>
      <c r="F206" s="274" t="s">
        <v>15389</v>
      </c>
      <c r="G206" s="345" t="s">
        <v>15388</v>
      </c>
      <c r="H206" s="274" t="s">
        <v>15387</v>
      </c>
      <c r="I206" s="274" t="s">
        <v>15386</v>
      </c>
      <c r="J206" s="274" t="s">
        <v>4993</v>
      </c>
      <c r="K206" s="274" t="s">
        <v>15385</v>
      </c>
      <c r="L206" s="274" t="s">
        <v>15384</v>
      </c>
      <c r="M206" s="612" t="s">
        <v>15383</v>
      </c>
      <c r="N206" s="219" t="s">
        <v>4953</v>
      </c>
      <c r="O206" s="215"/>
      <c r="P206" s="219" t="s">
        <v>4953</v>
      </c>
      <c r="Q206" s="97">
        <v>7314</v>
      </c>
      <c r="R206" s="97">
        <v>3009.5</v>
      </c>
      <c r="S206" s="97">
        <v>352</v>
      </c>
      <c r="T206" s="517">
        <v>352</v>
      </c>
      <c r="U206" s="97"/>
      <c r="V206" s="97"/>
      <c r="W206" s="97">
        <v>36</v>
      </c>
      <c r="X206" s="99" t="s">
        <v>5029</v>
      </c>
      <c r="Y206" s="97">
        <v>132</v>
      </c>
      <c r="Z206" s="97">
        <v>61</v>
      </c>
      <c r="AA206" s="97">
        <v>12451</v>
      </c>
      <c r="AB206" s="97">
        <v>104</v>
      </c>
      <c r="AC206" s="97">
        <v>41.4</v>
      </c>
      <c r="AD206" s="97"/>
      <c r="AE206" s="97">
        <v>11</v>
      </c>
      <c r="AF206" s="127" t="s">
        <v>15382</v>
      </c>
      <c r="AG206" s="97">
        <v>2122</v>
      </c>
      <c r="AH206" s="97">
        <v>8011</v>
      </c>
      <c r="AI206" s="178"/>
      <c r="AJ206" s="101"/>
      <c r="AK206" s="127"/>
      <c r="AL206" s="127">
        <v>2</v>
      </c>
      <c r="AM206" s="127"/>
      <c r="AN206" s="127">
        <v>2</v>
      </c>
      <c r="AO206" s="127"/>
      <c r="AP206" s="127"/>
      <c r="AQ206" s="178">
        <v>47</v>
      </c>
      <c r="AR206" s="274" t="s">
        <v>12020</v>
      </c>
      <c r="AS206" s="274" t="s">
        <v>12020</v>
      </c>
      <c r="AT206" s="274" t="s">
        <v>15381</v>
      </c>
      <c r="AU206" s="92">
        <v>189</v>
      </c>
      <c r="AV206" s="290">
        <v>4.0212765957446805</v>
      </c>
      <c r="AW206" s="316">
        <v>5000</v>
      </c>
      <c r="AX206" s="316" t="s">
        <v>5251</v>
      </c>
      <c r="AY206" s="316">
        <v>4000</v>
      </c>
      <c r="AZ206" s="316">
        <v>4000</v>
      </c>
      <c r="BA206" s="316">
        <v>5000</v>
      </c>
      <c r="BB206" s="616" t="s">
        <v>13836</v>
      </c>
      <c r="BC206" s="616">
        <v>20</v>
      </c>
      <c r="BD206" s="616" t="s">
        <v>15380</v>
      </c>
      <c r="BE206" s="615" t="s">
        <v>9515</v>
      </c>
      <c r="BF206" s="97"/>
      <c r="BG206" s="97"/>
      <c r="BH206" s="97"/>
      <c r="BI206" s="97"/>
      <c r="BJ206" s="97"/>
      <c r="BK206" s="616"/>
      <c r="BL206" s="616"/>
      <c r="BM206" s="615"/>
      <c r="BN206" s="615"/>
      <c r="BO206" s="178"/>
      <c r="BP206" s="215"/>
      <c r="BQ206" s="215"/>
      <c r="BR206" s="215"/>
      <c r="BS206" s="215"/>
      <c r="BT206" s="215"/>
      <c r="BU206" s="215"/>
      <c r="BV206" s="215"/>
      <c r="BW206" s="341"/>
      <c r="BX206" s="215"/>
      <c r="BY206" s="274">
        <v>1</v>
      </c>
      <c r="BZ206" s="274"/>
      <c r="CA206" s="274"/>
      <c r="CB206" s="274"/>
      <c r="CC206" s="178"/>
    </row>
    <row r="207" spans="1:81" s="49" customFormat="1" ht="16.5" customHeight="1">
      <c r="A207" s="101">
        <v>153</v>
      </c>
      <c r="B207" s="95" t="s">
        <v>9714</v>
      </c>
      <c r="C207" s="95" t="s">
        <v>15379</v>
      </c>
      <c r="D207" s="95" t="s">
        <v>4945</v>
      </c>
      <c r="E207" s="95" t="s">
        <v>14185</v>
      </c>
      <c r="F207" s="95" t="s">
        <v>15378</v>
      </c>
      <c r="G207" s="142" t="s">
        <v>15377</v>
      </c>
      <c r="H207" s="95" t="s">
        <v>15376</v>
      </c>
      <c r="I207" s="95" t="s">
        <v>15375</v>
      </c>
      <c r="J207" s="95" t="s">
        <v>4921</v>
      </c>
      <c r="K207" s="95" t="s">
        <v>15375</v>
      </c>
      <c r="L207" s="141" t="s">
        <v>15374</v>
      </c>
      <c r="M207" s="612" t="s">
        <v>15373</v>
      </c>
      <c r="N207" s="95" t="s">
        <v>4993</v>
      </c>
      <c r="O207" s="95" t="s">
        <v>4936</v>
      </c>
      <c r="P207" s="95" t="s">
        <v>4917</v>
      </c>
      <c r="Q207" s="110">
        <v>1334</v>
      </c>
      <c r="R207" s="110">
        <v>2107</v>
      </c>
      <c r="S207" s="97">
        <v>1313</v>
      </c>
      <c r="T207" s="475">
        <v>957</v>
      </c>
      <c r="U207" s="110" t="s">
        <v>4952</v>
      </c>
      <c r="V207" s="110">
        <v>356</v>
      </c>
      <c r="W207" s="110">
        <v>800</v>
      </c>
      <c r="X207" s="155"/>
      <c r="Y207" s="110">
        <v>414</v>
      </c>
      <c r="Z207" s="110">
        <v>130</v>
      </c>
      <c r="AA207" s="110">
        <v>1105</v>
      </c>
      <c r="AB207" s="110">
        <v>131</v>
      </c>
      <c r="AC207" s="110">
        <v>200</v>
      </c>
      <c r="AD207" s="110"/>
      <c r="AE207" s="110"/>
      <c r="AF207" s="101" t="s">
        <v>15372</v>
      </c>
      <c r="AG207" s="110">
        <v>3</v>
      </c>
      <c r="AH207" s="110">
        <v>1105</v>
      </c>
      <c r="AI207" s="101"/>
      <c r="AJ207" s="101"/>
      <c r="AK207" s="101"/>
      <c r="AL207" s="101">
        <v>25</v>
      </c>
      <c r="AM207" s="101">
        <v>6</v>
      </c>
      <c r="AN207" s="101">
        <v>5</v>
      </c>
      <c r="AO207" s="101">
        <v>4</v>
      </c>
      <c r="AP207" s="101">
        <v>10</v>
      </c>
      <c r="AQ207" s="101">
        <v>300</v>
      </c>
      <c r="AR207" s="245" t="s">
        <v>4932</v>
      </c>
      <c r="AS207" s="245" t="s">
        <v>4932</v>
      </c>
      <c r="AT207" s="101" t="s">
        <v>13740</v>
      </c>
      <c r="AU207" s="92">
        <v>4864</v>
      </c>
      <c r="AV207" s="290">
        <v>16.213333333333335</v>
      </c>
      <c r="AW207" s="92">
        <v>5000</v>
      </c>
      <c r="AX207" s="92"/>
      <c r="AY207" s="92">
        <v>3000</v>
      </c>
      <c r="AZ207" s="92">
        <v>3000</v>
      </c>
      <c r="BA207" s="92">
        <v>5000</v>
      </c>
      <c r="BB207" s="214">
        <v>20</v>
      </c>
      <c r="BC207" s="214">
        <v>20</v>
      </c>
      <c r="BD207" s="614" t="s">
        <v>15371</v>
      </c>
      <c r="BE207" s="101" t="s">
        <v>15370</v>
      </c>
      <c r="BF207" s="110"/>
      <c r="BG207" s="110"/>
      <c r="BH207" s="110"/>
      <c r="BI207" s="110"/>
      <c r="BJ207" s="110"/>
      <c r="BK207" s="108"/>
      <c r="BL207" s="108"/>
      <c r="BM207" s="101"/>
      <c r="BN207" s="101"/>
      <c r="BO207" s="101"/>
      <c r="BP207" s="101"/>
      <c r="BQ207" s="101"/>
      <c r="BR207" s="101"/>
      <c r="BS207" s="101"/>
      <c r="BT207" s="101"/>
      <c r="BU207" s="101"/>
      <c r="BV207" s="101"/>
      <c r="BW207" s="613"/>
      <c r="BX207" s="95"/>
      <c r="BY207" s="178">
        <v>1</v>
      </c>
      <c r="BZ207" s="95">
        <v>1</v>
      </c>
      <c r="CA207" s="95"/>
      <c r="CB207" s="95"/>
      <c r="CC207" s="95"/>
    </row>
    <row r="208" spans="1:81" s="49" customFormat="1" ht="16.5" customHeight="1">
      <c r="A208" s="101">
        <v>154</v>
      </c>
      <c r="B208" s="178" t="s">
        <v>9714</v>
      </c>
      <c r="C208" s="178" t="s">
        <v>15369</v>
      </c>
      <c r="D208" s="178" t="s">
        <v>4945</v>
      </c>
      <c r="E208" s="178" t="s">
        <v>14185</v>
      </c>
      <c r="F208" s="546" t="s">
        <v>15368</v>
      </c>
      <c r="G208" s="548" t="s">
        <v>15367</v>
      </c>
      <c r="H208" s="546" t="s">
        <v>15366</v>
      </c>
      <c r="I208" s="95" t="s">
        <v>15365</v>
      </c>
      <c r="J208" s="101" t="s">
        <v>4921</v>
      </c>
      <c r="K208" s="547" t="s">
        <v>15364</v>
      </c>
      <c r="L208" s="547" t="s">
        <v>15363</v>
      </c>
      <c r="M208" s="612" t="s">
        <v>15362</v>
      </c>
      <c r="N208" s="130" t="s">
        <v>4917</v>
      </c>
      <c r="O208" s="130"/>
      <c r="P208" s="100" t="s">
        <v>4917</v>
      </c>
      <c r="Q208" s="97">
        <v>995</v>
      </c>
      <c r="R208" s="97">
        <v>351</v>
      </c>
      <c r="S208" s="97">
        <v>153</v>
      </c>
      <c r="T208" s="517">
        <v>153</v>
      </c>
      <c r="U208" s="97"/>
      <c r="V208" s="97"/>
      <c r="W208" s="97">
        <v>66</v>
      </c>
      <c r="X208" s="99" t="s">
        <v>4935</v>
      </c>
      <c r="Y208" s="97">
        <v>20</v>
      </c>
      <c r="Z208" s="97">
        <v>20</v>
      </c>
      <c r="AA208" s="97"/>
      <c r="AB208" s="97">
        <v>20</v>
      </c>
      <c r="AC208" s="97"/>
      <c r="AD208" s="97"/>
      <c r="AE208" s="97">
        <v>5</v>
      </c>
      <c r="AF208" s="87" t="s">
        <v>15361</v>
      </c>
      <c r="AG208" s="110"/>
      <c r="AH208" s="110">
        <v>115</v>
      </c>
      <c r="AI208" s="101"/>
      <c r="AJ208" s="101"/>
      <c r="AK208" s="101"/>
      <c r="AL208" s="101">
        <v>2</v>
      </c>
      <c r="AM208" s="101"/>
      <c r="AN208" s="101"/>
      <c r="AO208" s="101">
        <v>2</v>
      </c>
      <c r="AP208" s="101"/>
      <c r="AQ208" s="101" t="s">
        <v>15360</v>
      </c>
      <c r="AR208" s="101"/>
      <c r="AS208" s="108"/>
      <c r="AT208" s="108"/>
      <c r="AU208" s="92">
        <v>720</v>
      </c>
      <c r="AV208" s="290"/>
      <c r="AW208" s="92">
        <v>5000</v>
      </c>
      <c r="AX208" s="92">
        <v>3000</v>
      </c>
      <c r="AY208" s="92">
        <v>3000</v>
      </c>
      <c r="AZ208" s="92">
        <v>3000</v>
      </c>
      <c r="BA208" s="92">
        <v>5000</v>
      </c>
      <c r="BB208" s="108"/>
      <c r="BC208" s="108"/>
      <c r="BD208" s="87" t="s">
        <v>15359</v>
      </c>
      <c r="BE208" s="87"/>
      <c r="BF208" s="210"/>
      <c r="BG208" s="210"/>
      <c r="BH208" s="210"/>
      <c r="BI208" s="210"/>
      <c r="BJ208" s="210"/>
      <c r="BK208" s="89"/>
      <c r="BL208" s="89"/>
      <c r="BM208" s="87"/>
      <c r="BN208" s="87"/>
      <c r="BO208" s="87"/>
      <c r="BP208" s="87"/>
      <c r="BQ208" s="87"/>
      <c r="BR208" s="87"/>
      <c r="BS208" s="87"/>
      <c r="BT208" s="87"/>
      <c r="BU208" s="87"/>
      <c r="BV208" s="87"/>
      <c r="BW208" s="267"/>
      <c r="BX208" s="87"/>
      <c r="BY208" s="101">
        <v>1</v>
      </c>
      <c r="BZ208" s="101">
        <v>1</v>
      </c>
      <c r="CA208" s="101">
        <v>1</v>
      </c>
      <c r="CB208" s="101"/>
      <c r="CC208" s="101"/>
    </row>
    <row r="209" spans="1:81" s="187" customFormat="1" ht="16.5" customHeight="1">
      <c r="A209" s="101">
        <v>155</v>
      </c>
      <c r="B209" s="101" t="s">
        <v>9714</v>
      </c>
      <c r="C209" s="101" t="s">
        <v>15358</v>
      </c>
      <c r="D209" s="101" t="s">
        <v>4945</v>
      </c>
      <c r="E209" s="101" t="s">
        <v>5429</v>
      </c>
      <c r="F209" s="101" t="s">
        <v>15357</v>
      </c>
      <c r="G209" s="124" t="s">
        <v>15356</v>
      </c>
      <c r="H209" s="127" t="s">
        <v>15355</v>
      </c>
      <c r="I209" s="245" t="s">
        <v>15354</v>
      </c>
      <c r="J209" s="178" t="s">
        <v>4953</v>
      </c>
      <c r="K209" s="131" t="s">
        <v>5429</v>
      </c>
      <c r="L209" s="131" t="s">
        <v>5429</v>
      </c>
      <c r="M209" s="612" t="s">
        <v>15353</v>
      </c>
      <c r="N209" s="130" t="s">
        <v>4917</v>
      </c>
      <c r="O209" s="130"/>
      <c r="P209" s="100" t="s">
        <v>4917</v>
      </c>
      <c r="Q209" s="110">
        <v>975</v>
      </c>
      <c r="R209" s="110">
        <v>1849</v>
      </c>
      <c r="S209" s="110">
        <v>341</v>
      </c>
      <c r="T209" s="475">
        <v>341</v>
      </c>
      <c r="U209" s="110"/>
      <c r="V209" s="110"/>
      <c r="W209" s="110"/>
      <c r="X209" s="108"/>
      <c r="Y209" s="110"/>
      <c r="Z209" s="110"/>
      <c r="AA209" s="110"/>
      <c r="AB209" s="110"/>
      <c r="AC209" s="110"/>
      <c r="AD209" s="110"/>
      <c r="AE209" s="110">
        <v>15</v>
      </c>
      <c r="AF209" s="87" t="s">
        <v>15352</v>
      </c>
      <c r="AG209" s="110"/>
      <c r="AH209" s="110">
        <v>300</v>
      </c>
      <c r="AI209" s="129"/>
      <c r="AJ209" s="129"/>
      <c r="AK209" s="245" t="s">
        <v>7660</v>
      </c>
      <c r="AL209" s="101"/>
      <c r="AM209" s="101"/>
      <c r="AN209" s="245"/>
      <c r="AO209" s="245"/>
      <c r="AP209" s="245"/>
      <c r="AQ209" s="245">
        <v>200</v>
      </c>
      <c r="AR209" s="245" t="s">
        <v>8141</v>
      </c>
      <c r="AS209" s="245" t="s">
        <v>8141</v>
      </c>
      <c r="AT209" s="245" t="s">
        <v>5193</v>
      </c>
      <c r="AU209" s="92">
        <v>2000</v>
      </c>
      <c r="AV209" s="290">
        <v>10</v>
      </c>
      <c r="AW209" s="92"/>
      <c r="AX209" s="92"/>
      <c r="AY209" s="92"/>
      <c r="AZ209" s="92"/>
      <c r="BA209" s="92"/>
      <c r="BB209" s="129"/>
      <c r="BC209" s="108"/>
      <c r="BD209" s="108"/>
      <c r="BE209" s="107" t="s">
        <v>4908</v>
      </c>
      <c r="BF209" s="110"/>
      <c r="BG209" s="110"/>
      <c r="BH209" s="110"/>
      <c r="BI209" s="110"/>
      <c r="BJ209" s="110"/>
      <c r="BK209" s="108"/>
      <c r="BL209" s="108"/>
      <c r="BM209" s="107"/>
      <c r="BN209" s="107" t="s">
        <v>4908</v>
      </c>
      <c r="BO209" s="101"/>
      <c r="BP209" s="101"/>
      <c r="BQ209" s="101"/>
      <c r="BR209" s="101"/>
      <c r="BS209" s="101"/>
      <c r="BT209" s="101"/>
      <c r="BU209" s="101"/>
      <c r="BV209" s="101"/>
      <c r="BW209" s="150"/>
      <c r="BX209" s="101"/>
      <c r="BY209" s="101"/>
      <c r="BZ209" s="101"/>
      <c r="CA209" s="101"/>
      <c r="CB209" s="101"/>
      <c r="CC209" s="101"/>
    </row>
    <row r="210" spans="1:81" s="49" customFormat="1" ht="16.5" customHeight="1">
      <c r="A210" s="101">
        <v>156</v>
      </c>
      <c r="B210" s="178" t="s">
        <v>9714</v>
      </c>
      <c r="C210" s="178" t="s">
        <v>15351</v>
      </c>
      <c r="D210" s="178" t="s">
        <v>4945</v>
      </c>
      <c r="E210" s="178" t="s">
        <v>5429</v>
      </c>
      <c r="F210" s="178" t="s">
        <v>15350</v>
      </c>
      <c r="G210" s="224" t="s">
        <v>15349</v>
      </c>
      <c r="H210" s="178" t="s">
        <v>15348</v>
      </c>
      <c r="I210" s="178" t="s">
        <v>15347</v>
      </c>
      <c r="J210" s="178" t="s">
        <v>4953</v>
      </c>
      <c r="K210" s="131" t="s">
        <v>5429</v>
      </c>
      <c r="L210" s="131" t="s">
        <v>5429</v>
      </c>
      <c r="M210" s="612" t="s">
        <v>15346</v>
      </c>
      <c r="N210" s="130" t="s">
        <v>4917</v>
      </c>
      <c r="O210" s="130"/>
      <c r="P210" s="100" t="s">
        <v>4917</v>
      </c>
      <c r="Q210" s="97">
        <v>19299</v>
      </c>
      <c r="R210" s="97">
        <v>4877</v>
      </c>
      <c r="S210" s="97">
        <v>900</v>
      </c>
      <c r="T210" s="517">
        <v>600</v>
      </c>
      <c r="U210" s="97" t="s">
        <v>9167</v>
      </c>
      <c r="V210" s="97">
        <v>300</v>
      </c>
      <c r="W210" s="97">
        <v>231</v>
      </c>
      <c r="X210" s="99" t="s">
        <v>5029</v>
      </c>
      <c r="Y210" s="97">
        <v>132</v>
      </c>
      <c r="Z210" s="97">
        <v>33</v>
      </c>
      <c r="AA210" s="97">
        <v>500</v>
      </c>
      <c r="AB210" s="97">
        <v>100</v>
      </c>
      <c r="AC210" s="97">
        <v>66</v>
      </c>
      <c r="AD210" s="97">
        <v>66</v>
      </c>
      <c r="AE210" s="97">
        <v>30</v>
      </c>
      <c r="AF210" s="87" t="s">
        <v>15345</v>
      </c>
      <c r="AG210" s="97"/>
      <c r="AH210" s="97">
        <v>3000</v>
      </c>
      <c r="AI210" s="178"/>
      <c r="AJ210" s="178"/>
      <c r="AK210" s="178" t="s">
        <v>5650</v>
      </c>
      <c r="AL210" s="178">
        <v>20</v>
      </c>
      <c r="AM210" s="178"/>
      <c r="AN210" s="178">
        <v>20</v>
      </c>
      <c r="AO210" s="178"/>
      <c r="AP210" s="178"/>
      <c r="AQ210" s="178">
        <v>338</v>
      </c>
      <c r="AR210" s="178" t="s">
        <v>4986</v>
      </c>
      <c r="AS210" s="178" t="s">
        <v>4986</v>
      </c>
      <c r="AT210" s="178" t="s">
        <v>15344</v>
      </c>
      <c r="AU210" s="92">
        <v>30000</v>
      </c>
      <c r="AV210" s="290">
        <v>88.757396449704146</v>
      </c>
      <c r="AW210" s="316">
        <v>8000</v>
      </c>
      <c r="AX210" s="316" t="s">
        <v>4936</v>
      </c>
      <c r="AY210" s="316">
        <v>6000</v>
      </c>
      <c r="AZ210" s="316">
        <v>6000</v>
      </c>
      <c r="BA210" s="316">
        <v>8000</v>
      </c>
      <c r="BB210" s="99">
        <v>25</v>
      </c>
      <c r="BC210" s="99"/>
      <c r="BD210" s="99"/>
      <c r="BE210" s="223" t="s">
        <v>15343</v>
      </c>
      <c r="BF210" s="97"/>
      <c r="BG210" s="97"/>
      <c r="BH210" s="97"/>
      <c r="BI210" s="97"/>
      <c r="BJ210" s="97"/>
      <c r="BK210" s="99"/>
      <c r="BL210" s="99"/>
      <c r="BM210" s="223"/>
      <c r="BN210" s="223"/>
      <c r="BO210" s="178"/>
      <c r="BP210" s="178"/>
      <c r="BQ210" s="178"/>
      <c r="BR210" s="178"/>
      <c r="BS210" s="178"/>
      <c r="BT210" s="178"/>
      <c r="BU210" s="178"/>
      <c r="BV210" s="178"/>
      <c r="BW210" s="239"/>
      <c r="BX210" s="178"/>
      <c r="BY210" s="178">
        <v>1</v>
      </c>
      <c r="BZ210" s="178"/>
      <c r="CA210" s="178">
        <v>25</v>
      </c>
      <c r="CB210" s="178"/>
      <c r="CC210" s="178"/>
    </row>
    <row r="211" spans="1:81" s="49" customFormat="1" ht="16.5" customHeight="1">
      <c r="A211" s="101">
        <v>157</v>
      </c>
      <c r="B211" s="101" t="s">
        <v>1840</v>
      </c>
      <c r="C211" s="101" t="s">
        <v>1866</v>
      </c>
      <c r="D211" s="101" t="s">
        <v>140</v>
      </c>
      <c r="E211" s="101" t="s">
        <v>14185</v>
      </c>
      <c r="F211" s="101" t="s">
        <v>15342</v>
      </c>
      <c r="G211" s="102" t="s">
        <v>15341</v>
      </c>
      <c r="H211" s="101" t="s">
        <v>15340</v>
      </c>
      <c r="I211" s="101" t="s">
        <v>15339</v>
      </c>
      <c r="J211" s="101" t="s">
        <v>4921</v>
      </c>
      <c r="K211" s="101" t="s">
        <v>15338</v>
      </c>
      <c r="L211" s="113" t="s">
        <v>15337</v>
      </c>
      <c r="M211" s="612" t="s">
        <v>15336</v>
      </c>
      <c r="N211" s="130" t="s">
        <v>4917</v>
      </c>
      <c r="O211" s="130"/>
      <c r="P211" s="100" t="s">
        <v>4917</v>
      </c>
      <c r="Q211" s="110">
        <v>6200</v>
      </c>
      <c r="R211" s="110">
        <v>2000</v>
      </c>
      <c r="S211" s="110">
        <v>4454</v>
      </c>
      <c r="T211" s="475">
        <v>4000</v>
      </c>
      <c r="U211" s="110" t="s">
        <v>6390</v>
      </c>
      <c r="V211" s="110">
        <v>454</v>
      </c>
      <c r="W211" s="110">
        <v>27</v>
      </c>
      <c r="X211" s="108" t="s">
        <v>5029</v>
      </c>
      <c r="Y211" s="110">
        <v>50</v>
      </c>
      <c r="Z211" s="110"/>
      <c r="AA211" s="110"/>
      <c r="AB211" s="110">
        <v>16</v>
      </c>
      <c r="AC211" s="110"/>
      <c r="AD211" s="110"/>
      <c r="AE211" s="110">
        <v>30</v>
      </c>
      <c r="AF211" s="87" t="s">
        <v>15335</v>
      </c>
      <c r="AG211" s="110">
        <v>250</v>
      </c>
      <c r="AH211" s="110">
        <v>250</v>
      </c>
      <c r="AI211" s="101"/>
      <c r="AJ211" s="101"/>
      <c r="AK211" s="101"/>
      <c r="AL211" s="101"/>
      <c r="AM211" s="101"/>
      <c r="AN211" s="101"/>
      <c r="AO211" s="101"/>
      <c r="AP211" s="101"/>
      <c r="AQ211" s="101" t="s">
        <v>5091</v>
      </c>
      <c r="AR211" s="101"/>
      <c r="AS211" s="101"/>
      <c r="AT211" s="101"/>
      <c r="AU211" s="92" t="s">
        <v>5091</v>
      </c>
      <c r="AV211" s="290"/>
      <c r="AW211" s="92"/>
      <c r="AX211" s="92"/>
      <c r="AY211" s="92"/>
      <c r="AZ211" s="92"/>
      <c r="BA211" s="92"/>
      <c r="BB211" s="108"/>
      <c r="BC211" s="108"/>
      <c r="BD211" s="108"/>
      <c r="BE211" s="107"/>
      <c r="BF211" s="110"/>
      <c r="BG211" s="110"/>
      <c r="BH211" s="110"/>
      <c r="BI211" s="110"/>
      <c r="BJ211" s="110"/>
      <c r="BK211" s="108"/>
      <c r="BL211" s="108"/>
      <c r="BM211" s="107"/>
      <c r="BN211" s="107"/>
      <c r="BO211" s="101"/>
      <c r="BP211" s="101"/>
      <c r="BQ211" s="101"/>
      <c r="BR211" s="101"/>
      <c r="BS211" s="101"/>
      <c r="BT211" s="101"/>
      <c r="BU211" s="101"/>
      <c r="BV211" s="101"/>
      <c r="BW211" s="150"/>
      <c r="BX211" s="101"/>
      <c r="BY211" s="101"/>
      <c r="BZ211" s="101"/>
      <c r="CA211" s="101">
        <v>1</v>
      </c>
      <c r="CB211" s="101"/>
      <c r="CC211" s="101"/>
    </row>
    <row r="212" spans="1:81" s="187" customFormat="1" ht="16.5" customHeight="1">
      <c r="A212" s="101">
        <v>158</v>
      </c>
      <c r="B212" s="87" t="s">
        <v>9714</v>
      </c>
      <c r="C212" s="87" t="s">
        <v>9575</v>
      </c>
      <c r="D212" s="87" t="s">
        <v>4945</v>
      </c>
      <c r="E212" s="87" t="s">
        <v>14185</v>
      </c>
      <c r="F212" s="87" t="s">
        <v>15334</v>
      </c>
      <c r="G212" s="132" t="s">
        <v>9234</v>
      </c>
      <c r="H212" s="87" t="s">
        <v>15333</v>
      </c>
      <c r="I212" s="101" t="s">
        <v>15332</v>
      </c>
      <c r="J212" s="178" t="s">
        <v>4993</v>
      </c>
      <c r="K212" s="113" t="s">
        <v>15331</v>
      </c>
      <c r="L212" s="113" t="s">
        <v>15330</v>
      </c>
      <c r="M212" s="612"/>
      <c r="N212" s="100" t="s">
        <v>4953</v>
      </c>
      <c r="O212" s="100"/>
      <c r="P212" s="100" t="s">
        <v>4953</v>
      </c>
      <c r="Q212" s="110">
        <v>1430</v>
      </c>
      <c r="R212" s="110">
        <v>2265</v>
      </c>
      <c r="S212" s="110">
        <v>626</v>
      </c>
      <c r="T212" s="475">
        <v>445</v>
      </c>
      <c r="U212" s="110" t="s">
        <v>5210</v>
      </c>
      <c r="V212" s="110">
        <v>181</v>
      </c>
      <c r="W212" s="110">
        <v>49</v>
      </c>
      <c r="X212" s="108" t="s">
        <v>4935</v>
      </c>
      <c r="Y212" s="210"/>
      <c r="Z212" s="110">
        <v>121</v>
      </c>
      <c r="AA212" s="110">
        <v>178</v>
      </c>
      <c r="AB212" s="110">
        <v>21.82</v>
      </c>
      <c r="AC212" s="110">
        <v>131</v>
      </c>
      <c r="AD212" s="110">
        <v>60</v>
      </c>
      <c r="AE212" s="110">
        <v>22</v>
      </c>
      <c r="AF212" s="87"/>
      <c r="AG212" s="110">
        <v>16</v>
      </c>
      <c r="AH212" s="110">
        <v>261</v>
      </c>
      <c r="AI212" s="87"/>
      <c r="AJ212" s="87"/>
      <c r="AK212" s="101" t="s">
        <v>4911</v>
      </c>
      <c r="AL212" s="101">
        <v>1</v>
      </c>
      <c r="AM212" s="101"/>
      <c r="AN212" s="101">
        <v>1</v>
      </c>
      <c r="AO212" s="87"/>
      <c r="AP212" s="87"/>
      <c r="AQ212" s="101">
        <v>314</v>
      </c>
      <c r="AR212" s="101" t="s">
        <v>4932</v>
      </c>
      <c r="AS212" s="101" t="s">
        <v>4932</v>
      </c>
      <c r="AT212" s="101" t="s">
        <v>14419</v>
      </c>
      <c r="AU212" s="92"/>
      <c r="AV212" s="290">
        <v>0</v>
      </c>
      <c r="AW212" s="92">
        <v>10000</v>
      </c>
      <c r="AX212" s="92"/>
      <c r="AY212" s="92">
        <v>7000</v>
      </c>
      <c r="AZ212" s="92">
        <v>7000</v>
      </c>
      <c r="BA212" s="92"/>
      <c r="BB212" s="108">
        <v>20</v>
      </c>
      <c r="BC212" s="108">
        <v>10</v>
      </c>
      <c r="BD212" s="108" t="s">
        <v>15329</v>
      </c>
      <c r="BE212" s="87"/>
      <c r="BF212" s="110">
        <v>10000</v>
      </c>
      <c r="BG212" s="110"/>
      <c r="BH212" s="110">
        <v>7000</v>
      </c>
      <c r="BI212" s="110">
        <v>7000</v>
      </c>
      <c r="BJ212" s="110"/>
      <c r="BK212" s="108">
        <v>20</v>
      </c>
      <c r="BL212" s="108">
        <v>10</v>
      </c>
      <c r="BM212" s="107" t="s">
        <v>15302</v>
      </c>
      <c r="BN212" s="107" t="s">
        <v>15328</v>
      </c>
      <c r="BO212" s="101"/>
      <c r="BP212" s="87"/>
      <c r="BQ212" s="87"/>
      <c r="BR212" s="87"/>
      <c r="BS212" s="87"/>
      <c r="BT212" s="87"/>
      <c r="BU212" s="87"/>
      <c r="BV212" s="87"/>
      <c r="BW212" s="267"/>
      <c r="BX212" s="87"/>
      <c r="BY212" s="178">
        <v>1</v>
      </c>
      <c r="BZ212" s="87"/>
      <c r="CA212" s="87">
        <v>1</v>
      </c>
      <c r="CB212" s="87"/>
      <c r="CC212" s="87">
        <v>1</v>
      </c>
    </row>
    <row r="213" spans="1:81" s="49" customFormat="1" ht="16.5" customHeight="1">
      <c r="A213" s="101">
        <v>159</v>
      </c>
      <c r="B213" s="101" t="s">
        <v>1840</v>
      </c>
      <c r="C213" s="101" t="s">
        <v>1885</v>
      </c>
      <c r="D213" s="101" t="s">
        <v>140</v>
      </c>
      <c r="E213" s="101" t="s">
        <v>14185</v>
      </c>
      <c r="F213" s="101" t="s">
        <v>15327</v>
      </c>
      <c r="G213" s="102" t="s">
        <v>15326</v>
      </c>
      <c r="H213" s="101" t="s">
        <v>15325</v>
      </c>
      <c r="I213" s="101" t="s">
        <v>15324</v>
      </c>
      <c r="J213" s="101" t="s">
        <v>4993</v>
      </c>
      <c r="K213" s="113" t="s">
        <v>15323</v>
      </c>
      <c r="L213" s="113" t="s">
        <v>15322</v>
      </c>
      <c r="M213" s="612" t="s">
        <v>15321</v>
      </c>
      <c r="N213" s="100" t="s">
        <v>4953</v>
      </c>
      <c r="O213" s="100"/>
      <c r="P213" s="100" t="s">
        <v>4953</v>
      </c>
      <c r="Q213" s="110"/>
      <c r="R213" s="110">
        <v>562</v>
      </c>
      <c r="S213" s="110">
        <v>562</v>
      </c>
      <c r="T213" s="475"/>
      <c r="U213" s="110" t="s">
        <v>4952</v>
      </c>
      <c r="V213" s="110">
        <v>562</v>
      </c>
      <c r="W213" s="110">
        <v>11</v>
      </c>
      <c r="X213" s="108" t="s">
        <v>4935</v>
      </c>
      <c r="Y213" s="110">
        <v>200</v>
      </c>
      <c r="Z213" s="110"/>
      <c r="AA213" s="110"/>
      <c r="AB213" s="110">
        <v>34</v>
      </c>
      <c r="AC213" s="110"/>
      <c r="AD213" s="110"/>
      <c r="AE213" s="110">
        <v>10</v>
      </c>
      <c r="AF213" s="87" t="s">
        <v>15320</v>
      </c>
      <c r="AG213" s="110">
        <v>60</v>
      </c>
      <c r="AH213" s="110">
        <v>60</v>
      </c>
      <c r="AI213" s="101"/>
      <c r="AJ213" s="101"/>
      <c r="AK213" s="101" t="s">
        <v>4911</v>
      </c>
      <c r="AL213" s="101">
        <v>6</v>
      </c>
      <c r="AM213" s="101">
        <v>2</v>
      </c>
      <c r="AN213" s="101">
        <v>2</v>
      </c>
      <c r="AO213" s="101">
        <v>2</v>
      </c>
      <c r="AP213" s="101"/>
      <c r="AQ213" s="101">
        <v>200</v>
      </c>
      <c r="AR213" s="101" t="s">
        <v>8344</v>
      </c>
      <c r="AS213" s="101" t="s">
        <v>4986</v>
      </c>
      <c r="AT213" s="101" t="s">
        <v>7885</v>
      </c>
      <c r="AU213" s="92">
        <v>3000</v>
      </c>
      <c r="AV213" s="290">
        <v>15</v>
      </c>
      <c r="AW213" s="92"/>
      <c r="AX213" s="92"/>
      <c r="AY213" s="92"/>
      <c r="AZ213" s="92"/>
      <c r="BA213" s="92"/>
      <c r="BB213" s="108"/>
      <c r="BC213" s="108"/>
      <c r="BD213" s="108"/>
      <c r="BE213" s="107" t="s">
        <v>4908</v>
      </c>
      <c r="BF213" s="110"/>
      <c r="BG213" s="110"/>
      <c r="BH213" s="110"/>
      <c r="BI213" s="110"/>
      <c r="BJ213" s="110"/>
      <c r="BK213" s="108"/>
      <c r="BL213" s="108"/>
      <c r="BM213" s="107"/>
      <c r="BN213" s="101"/>
      <c r="BO213" s="101"/>
      <c r="BP213" s="101"/>
      <c r="BQ213" s="101"/>
      <c r="BR213" s="101"/>
      <c r="BS213" s="101"/>
      <c r="BT213" s="101"/>
      <c r="BU213" s="101"/>
      <c r="BV213" s="101"/>
      <c r="BW213" s="150"/>
      <c r="BX213" s="101"/>
      <c r="BY213" s="178">
        <v>2</v>
      </c>
      <c r="BZ213" s="101"/>
      <c r="CA213" s="101">
        <v>1</v>
      </c>
      <c r="CB213" s="101"/>
      <c r="CC213" s="101">
        <v>2</v>
      </c>
    </row>
    <row r="214" spans="1:81" s="49" customFormat="1" ht="16.5" customHeight="1">
      <c r="A214" s="101">
        <v>160</v>
      </c>
      <c r="B214" s="101" t="s">
        <v>9714</v>
      </c>
      <c r="C214" s="101" t="s">
        <v>15319</v>
      </c>
      <c r="D214" s="101" t="s">
        <v>4945</v>
      </c>
      <c r="E214" s="95" t="s">
        <v>14280</v>
      </c>
      <c r="F214" s="101" t="s">
        <v>15318</v>
      </c>
      <c r="G214" s="102" t="s">
        <v>15317</v>
      </c>
      <c r="H214" s="101" t="s">
        <v>15316</v>
      </c>
      <c r="I214" s="101" t="s">
        <v>15315</v>
      </c>
      <c r="J214" s="178" t="s">
        <v>4993</v>
      </c>
      <c r="K214" s="113" t="s">
        <v>12158</v>
      </c>
      <c r="L214" s="547" t="s">
        <v>15314</v>
      </c>
      <c r="M214" s="612" t="s">
        <v>15313</v>
      </c>
      <c r="N214" s="100" t="s">
        <v>4953</v>
      </c>
      <c r="O214" s="100"/>
      <c r="P214" s="100" t="s">
        <v>4953</v>
      </c>
      <c r="Q214" s="110">
        <v>5802</v>
      </c>
      <c r="R214" s="110">
        <v>265</v>
      </c>
      <c r="S214" s="110">
        <v>138</v>
      </c>
      <c r="T214" s="475">
        <v>55</v>
      </c>
      <c r="U214" s="110" t="s">
        <v>5141</v>
      </c>
      <c r="V214" s="110">
        <v>83</v>
      </c>
      <c r="W214" s="110">
        <v>32</v>
      </c>
      <c r="X214" s="108" t="s">
        <v>5029</v>
      </c>
      <c r="Y214" s="110">
        <v>145</v>
      </c>
      <c r="Z214" s="110">
        <v>15</v>
      </c>
      <c r="AA214" s="110">
        <v>300</v>
      </c>
      <c r="AB214" s="110">
        <v>15</v>
      </c>
      <c r="AC214" s="110"/>
      <c r="AD214" s="110"/>
      <c r="AE214" s="110">
        <v>30</v>
      </c>
      <c r="AF214" s="87" t="s">
        <v>15312</v>
      </c>
      <c r="AG214" s="110">
        <v>2</v>
      </c>
      <c r="AH214" s="110">
        <v>508</v>
      </c>
      <c r="AI214" s="101"/>
      <c r="AJ214" s="108"/>
      <c r="AK214" s="101" t="s">
        <v>7844</v>
      </c>
      <c r="AL214" s="101">
        <v>1</v>
      </c>
      <c r="AM214" s="108"/>
      <c r="AN214" s="108"/>
      <c r="AO214" s="101">
        <v>1</v>
      </c>
      <c r="AP214" s="108"/>
      <c r="AQ214" s="101">
        <v>255</v>
      </c>
      <c r="AR214" s="101" t="s">
        <v>5206</v>
      </c>
      <c r="AS214" s="101" t="s">
        <v>5206</v>
      </c>
      <c r="AT214" s="101" t="s">
        <v>5193</v>
      </c>
      <c r="AU214" s="92">
        <v>346</v>
      </c>
      <c r="AV214" s="290">
        <v>1.3568627450980393</v>
      </c>
      <c r="AW214" s="92">
        <v>5000</v>
      </c>
      <c r="AX214" s="92">
        <v>3000</v>
      </c>
      <c r="AY214" s="92">
        <v>4000</v>
      </c>
      <c r="AZ214" s="92">
        <v>4000</v>
      </c>
      <c r="BA214" s="92">
        <v>5000</v>
      </c>
      <c r="BB214" s="108">
        <v>20</v>
      </c>
      <c r="BC214" s="108">
        <v>50</v>
      </c>
      <c r="BD214" s="108" t="s">
        <v>15311</v>
      </c>
      <c r="BE214" s="107" t="s">
        <v>15310</v>
      </c>
      <c r="BF214" s="110"/>
      <c r="BG214" s="110"/>
      <c r="BH214" s="110"/>
      <c r="BI214" s="110"/>
      <c r="BJ214" s="110"/>
      <c r="BK214" s="108"/>
      <c r="BL214" s="108"/>
      <c r="BM214" s="108"/>
      <c r="BN214" s="107"/>
      <c r="BO214" s="101"/>
      <c r="BP214" s="101"/>
      <c r="BQ214" s="101"/>
      <c r="BR214" s="101"/>
      <c r="BS214" s="101"/>
      <c r="BT214" s="101"/>
      <c r="BU214" s="101"/>
      <c r="BV214" s="101"/>
      <c r="BW214" s="150"/>
      <c r="BX214" s="101"/>
      <c r="BY214" s="178"/>
      <c r="BZ214" s="101">
        <v>1</v>
      </c>
      <c r="CA214" s="101"/>
      <c r="CB214" s="101"/>
      <c r="CC214" s="101"/>
    </row>
    <row r="215" spans="1:81" s="187" customFormat="1" ht="16.5" customHeight="1">
      <c r="A215" s="101">
        <v>161</v>
      </c>
      <c r="B215" s="101" t="s">
        <v>9714</v>
      </c>
      <c r="C215" s="101" t="s">
        <v>9575</v>
      </c>
      <c r="D215" s="101" t="s">
        <v>4945</v>
      </c>
      <c r="E215" s="101" t="s">
        <v>14185</v>
      </c>
      <c r="F215" s="101" t="s">
        <v>15309</v>
      </c>
      <c r="G215" s="124" t="s">
        <v>15308</v>
      </c>
      <c r="H215" s="127" t="s">
        <v>9272</v>
      </c>
      <c r="I215" s="245" t="s">
        <v>15307</v>
      </c>
      <c r="J215" s="178" t="s">
        <v>4993</v>
      </c>
      <c r="K215" s="131" t="s">
        <v>15306</v>
      </c>
      <c r="L215" s="131" t="s">
        <v>15305</v>
      </c>
      <c r="M215" s="612" t="s">
        <v>15304</v>
      </c>
      <c r="N215" s="130" t="s">
        <v>4917</v>
      </c>
      <c r="O215" s="130"/>
      <c r="P215" s="100" t="s">
        <v>4921</v>
      </c>
      <c r="Q215" s="110">
        <v>108596</v>
      </c>
      <c r="R215" s="110">
        <v>284.38</v>
      </c>
      <c r="S215" s="110">
        <v>177</v>
      </c>
      <c r="T215" s="475">
        <v>177</v>
      </c>
      <c r="U215" s="110" t="s">
        <v>5072</v>
      </c>
      <c r="V215" s="110"/>
      <c r="W215" s="110">
        <v>29</v>
      </c>
      <c r="X215" s="108" t="s">
        <v>5029</v>
      </c>
      <c r="Y215" s="110"/>
      <c r="Z215" s="110">
        <v>12.4</v>
      </c>
      <c r="AA215" s="110">
        <v>300</v>
      </c>
      <c r="AB215" s="110">
        <v>21</v>
      </c>
      <c r="AC215" s="110"/>
      <c r="AD215" s="110"/>
      <c r="AE215" s="110">
        <v>100</v>
      </c>
      <c r="AF215" s="87" t="s">
        <v>15303</v>
      </c>
      <c r="AG215" s="110">
        <v>5</v>
      </c>
      <c r="AH215" s="110">
        <v>745</v>
      </c>
      <c r="AI215" s="129"/>
      <c r="AJ215" s="129"/>
      <c r="AK215" s="245" t="s">
        <v>4950</v>
      </c>
      <c r="AL215" s="101">
        <v>11</v>
      </c>
      <c r="AM215" s="101"/>
      <c r="AN215" s="245">
        <v>1</v>
      </c>
      <c r="AO215" s="245">
        <v>10</v>
      </c>
      <c r="AP215" s="245"/>
      <c r="AQ215" s="245">
        <v>365</v>
      </c>
      <c r="AR215" s="245" t="s">
        <v>4932</v>
      </c>
      <c r="AS215" s="245" t="s">
        <v>4932</v>
      </c>
      <c r="AT215" s="245" t="s">
        <v>4965</v>
      </c>
      <c r="AU215" s="92">
        <v>240000</v>
      </c>
      <c r="AV215" s="290">
        <v>657.53424657534242</v>
      </c>
      <c r="AW215" s="92">
        <v>12000</v>
      </c>
      <c r="AX215" s="92">
        <v>11000</v>
      </c>
      <c r="AY215" s="92">
        <v>11000</v>
      </c>
      <c r="AZ215" s="92">
        <v>12000</v>
      </c>
      <c r="BA215" s="92">
        <v>12000</v>
      </c>
      <c r="BB215" s="129">
        <v>10</v>
      </c>
      <c r="BC215" s="108"/>
      <c r="BD215" s="108" t="s">
        <v>15302</v>
      </c>
      <c r="BE215" s="107"/>
      <c r="BF215" s="110"/>
      <c r="BG215" s="110"/>
      <c r="BH215" s="110"/>
      <c r="BI215" s="110"/>
      <c r="BJ215" s="110"/>
      <c r="BK215" s="108"/>
      <c r="BL215" s="108"/>
      <c r="BM215" s="107"/>
      <c r="BN215" s="107"/>
      <c r="BO215" s="101"/>
      <c r="BP215" s="101"/>
      <c r="BQ215" s="101"/>
      <c r="BR215" s="101"/>
      <c r="BS215" s="101"/>
      <c r="BT215" s="101"/>
      <c r="BU215" s="101"/>
      <c r="BV215" s="101"/>
      <c r="BW215" s="150"/>
      <c r="BX215" s="101"/>
      <c r="BY215" s="101">
        <v>2</v>
      </c>
      <c r="BZ215" s="101">
        <v>1</v>
      </c>
      <c r="CA215" s="101"/>
      <c r="CB215" s="101"/>
      <c r="CC215" s="101"/>
    </row>
    <row r="216" spans="1:81" s="49" customFormat="1" ht="16.5" customHeight="1">
      <c r="A216" s="101">
        <v>162</v>
      </c>
      <c r="B216" s="101" t="s">
        <v>15301</v>
      </c>
      <c r="C216" s="101" t="s">
        <v>15300</v>
      </c>
      <c r="D216" s="101" t="s">
        <v>4945</v>
      </c>
      <c r="E216" s="101" t="s">
        <v>5429</v>
      </c>
      <c r="F216" s="101" t="s">
        <v>15299</v>
      </c>
      <c r="G216" s="102" t="s">
        <v>15298</v>
      </c>
      <c r="H216" s="101" t="s">
        <v>15297</v>
      </c>
      <c r="I216" s="101" t="s">
        <v>15296</v>
      </c>
      <c r="J216" s="101" t="s">
        <v>4917</v>
      </c>
      <c r="K216" s="113" t="s">
        <v>5429</v>
      </c>
      <c r="L216" s="113" t="s">
        <v>5429</v>
      </c>
      <c r="M216" s="612" t="s">
        <v>15295</v>
      </c>
      <c r="N216" s="100" t="s">
        <v>4953</v>
      </c>
      <c r="O216" s="100"/>
      <c r="P216" s="100" t="s">
        <v>4953</v>
      </c>
      <c r="Q216" s="110">
        <v>1600</v>
      </c>
      <c r="R216" s="110">
        <v>2840</v>
      </c>
      <c r="S216" s="110">
        <v>1600</v>
      </c>
      <c r="T216" s="475">
        <v>800</v>
      </c>
      <c r="U216" s="110"/>
      <c r="V216" s="110">
        <v>800</v>
      </c>
      <c r="W216" s="110">
        <v>330</v>
      </c>
      <c r="X216" s="108"/>
      <c r="Y216" s="110">
        <v>280</v>
      </c>
      <c r="Z216" s="110">
        <v>270</v>
      </c>
      <c r="AA216" s="110"/>
      <c r="AB216" s="110">
        <v>80</v>
      </c>
      <c r="AC216" s="110"/>
      <c r="AD216" s="110">
        <v>280</v>
      </c>
      <c r="AE216" s="110">
        <v>100</v>
      </c>
      <c r="AF216" s="87" t="s">
        <v>15294</v>
      </c>
      <c r="AG216" s="110"/>
      <c r="AH216" s="110">
        <v>70</v>
      </c>
      <c r="AI216" s="101"/>
      <c r="AJ216" s="101"/>
      <c r="AK216" s="101" t="s">
        <v>6050</v>
      </c>
      <c r="AL216" s="101">
        <v>10</v>
      </c>
      <c r="AM216" s="101"/>
      <c r="AN216" s="101"/>
      <c r="AO216" s="101">
        <v>10</v>
      </c>
      <c r="AP216" s="101"/>
      <c r="AQ216" s="101">
        <v>365</v>
      </c>
      <c r="AR216" s="101" t="s">
        <v>4932</v>
      </c>
      <c r="AS216" s="101" t="s">
        <v>4932</v>
      </c>
      <c r="AT216" s="101"/>
      <c r="AU216" s="92">
        <v>5000</v>
      </c>
      <c r="AV216" s="290">
        <v>13.698630136986301</v>
      </c>
      <c r="AW216" s="92"/>
      <c r="AX216" s="92"/>
      <c r="AY216" s="92"/>
      <c r="AZ216" s="92"/>
      <c r="BA216" s="92"/>
      <c r="BB216" s="108"/>
      <c r="BC216" s="108"/>
      <c r="BD216" s="108"/>
      <c r="BE216" s="107"/>
      <c r="BF216" s="110"/>
      <c r="BG216" s="110"/>
      <c r="BH216" s="110"/>
      <c r="BI216" s="110"/>
      <c r="BJ216" s="110"/>
      <c r="BK216" s="108"/>
      <c r="BL216" s="108"/>
      <c r="BM216" s="107"/>
      <c r="BN216" s="107" t="s">
        <v>4908</v>
      </c>
      <c r="BO216" s="101"/>
      <c r="BP216" s="101"/>
      <c r="BQ216" s="101"/>
      <c r="BR216" s="101"/>
      <c r="BS216" s="101"/>
      <c r="BT216" s="101"/>
      <c r="BU216" s="101"/>
      <c r="BV216" s="101"/>
      <c r="BW216" s="150"/>
      <c r="BX216" s="101"/>
      <c r="BY216" s="178"/>
      <c r="BZ216" s="101"/>
      <c r="CA216" s="101">
        <v>4</v>
      </c>
      <c r="CB216" s="101"/>
      <c r="CC216" s="101">
        <v>1</v>
      </c>
    </row>
    <row r="217" spans="1:81" s="60" customFormat="1" ht="16.5" customHeight="1">
      <c r="A217" s="611"/>
      <c r="B217" s="610" t="s">
        <v>9224</v>
      </c>
      <c r="C217" s="609"/>
      <c r="D217" s="609">
        <v>17</v>
      </c>
      <c r="E217" s="608"/>
      <c r="F217" s="608"/>
      <c r="G217" s="369"/>
      <c r="H217" s="368"/>
      <c r="I217" s="607"/>
      <c r="J217" s="607"/>
      <c r="K217" s="606"/>
      <c r="L217" s="606"/>
      <c r="M217" s="606"/>
      <c r="N217" s="606"/>
      <c r="O217" s="606"/>
      <c r="P217" s="606"/>
      <c r="Q217" s="367"/>
      <c r="R217" s="367"/>
      <c r="S217" s="367"/>
      <c r="T217" s="605"/>
      <c r="U217" s="163"/>
      <c r="V217" s="163"/>
      <c r="W217" s="163"/>
      <c r="X217" s="157"/>
      <c r="Y217" s="163"/>
      <c r="Z217" s="163"/>
      <c r="AA217" s="163"/>
      <c r="AB217" s="163"/>
      <c r="AC217" s="163"/>
      <c r="AD217" s="163"/>
      <c r="AE217" s="163"/>
      <c r="AF217" s="373"/>
      <c r="AG217" s="163"/>
      <c r="AH217" s="163"/>
      <c r="AI217" s="228"/>
      <c r="AJ217" s="228"/>
      <c r="AK217" s="228"/>
      <c r="AL217" s="228"/>
      <c r="AM217" s="228"/>
      <c r="AN217" s="228"/>
      <c r="AO217" s="228"/>
      <c r="AP217" s="228"/>
      <c r="AQ217" s="156"/>
      <c r="AR217" s="156"/>
      <c r="AS217" s="156"/>
      <c r="AT217" s="156"/>
      <c r="AU217" s="288"/>
      <c r="AV217" s="288"/>
      <c r="AW217" s="347"/>
      <c r="AX217" s="347"/>
      <c r="AY217" s="347"/>
      <c r="AZ217" s="347"/>
      <c r="BA217" s="347"/>
      <c r="BB217" s="164"/>
      <c r="BC217" s="164"/>
      <c r="BD217" s="164"/>
      <c r="BE217" s="164"/>
      <c r="BF217" s="346"/>
      <c r="BG217" s="346"/>
      <c r="BH217" s="346"/>
      <c r="BI217" s="346"/>
      <c r="BJ217" s="346"/>
      <c r="BK217" s="164"/>
      <c r="BL217" s="164"/>
      <c r="BM217" s="164"/>
      <c r="BN217" s="164"/>
      <c r="BO217" s="156"/>
      <c r="BP217" s="156"/>
      <c r="BQ217" s="156"/>
      <c r="BR217" s="156"/>
      <c r="BS217" s="156"/>
      <c r="BT217" s="156"/>
      <c r="BU217" s="156"/>
      <c r="BV217" s="156"/>
      <c r="BW217" s="370"/>
      <c r="BX217" s="469"/>
      <c r="BY217" s="469"/>
      <c r="BZ217" s="469"/>
      <c r="CA217" s="469"/>
      <c r="CB217" s="469"/>
      <c r="CC217" s="469"/>
    </row>
    <row r="218" spans="1:81" s="60" customFormat="1" ht="16.5" customHeight="1">
      <c r="A218" s="468"/>
      <c r="B218" s="467" t="s">
        <v>9174</v>
      </c>
      <c r="C218" s="466"/>
      <c r="D218" s="466">
        <v>22</v>
      </c>
      <c r="E218" s="465"/>
      <c r="F218" s="73"/>
      <c r="G218" s="464"/>
      <c r="H218" s="384"/>
      <c r="I218" s="384"/>
      <c r="J218" s="384"/>
      <c r="K218" s="384"/>
      <c r="L218" s="384"/>
      <c r="M218" s="384"/>
      <c r="N218" s="384"/>
      <c r="O218" s="384"/>
      <c r="P218" s="384"/>
      <c r="Q218" s="65"/>
      <c r="R218" s="65"/>
      <c r="S218" s="65"/>
      <c r="T218" s="515"/>
      <c r="U218" s="65"/>
      <c r="V218" s="65"/>
      <c r="W218" s="65"/>
      <c r="X218" s="62"/>
      <c r="Y218" s="65"/>
      <c r="Z218" s="65"/>
      <c r="AA218" s="65"/>
      <c r="AB218" s="65"/>
      <c r="AC218" s="65"/>
      <c r="AD218" s="65"/>
      <c r="AE218" s="65"/>
      <c r="AF218" s="384"/>
      <c r="AG218" s="65"/>
      <c r="AH218" s="65"/>
      <c r="AI218" s="384"/>
      <c r="AJ218" s="384"/>
      <c r="AK218" s="384"/>
      <c r="AL218" s="384"/>
      <c r="AM218" s="384"/>
      <c r="AN218" s="384"/>
      <c r="AO218" s="384"/>
      <c r="AP218" s="384"/>
      <c r="AQ218" s="384"/>
      <c r="AR218" s="384"/>
      <c r="AS218" s="384"/>
      <c r="AT218" s="384"/>
      <c r="AU218" s="315"/>
      <c r="AV218" s="315"/>
      <c r="AW218" s="349"/>
      <c r="AX218" s="349"/>
      <c r="AY218" s="349"/>
      <c r="AZ218" s="349"/>
      <c r="BA218" s="349"/>
      <c r="BB218" s="64"/>
      <c r="BC218" s="64"/>
      <c r="BD218" s="385"/>
      <c r="BE218" s="385"/>
      <c r="BF218" s="604"/>
      <c r="BG218" s="604"/>
      <c r="BH218" s="604"/>
      <c r="BI218" s="604"/>
      <c r="BJ218" s="604"/>
      <c r="BK218" s="64"/>
      <c r="BL218" s="64"/>
      <c r="BM218" s="385"/>
      <c r="BN218" s="385"/>
      <c r="BO218" s="384"/>
      <c r="BP218" s="384"/>
      <c r="BQ218" s="384"/>
      <c r="BR218" s="384"/>
      <c r="BS218" s="384"/>
      <c r="BT218" s="384"/>
      <c r="BU218" s="384"/>
      <c r="BV218" s="384"/>
      <c r="BW218" s="73"/>
      <c r="BX218" s="384"/>
      <c r="BY218" s="384"/>
      <c r="BZ218" s="384"/>
      <c r="CA218" s="384"/>
      <c r="CB218" s="384"/>
      <c r="CC218" s="384"/>
    </row>
    <row r="219" spans="1:81" s="49" customFormat="1" ht="16.5" customHeight="1">
      <c r="A219" s="190"/>
      <c r="B219" s="513" t="s">
        <v>8795</v>
      </c>
      <c r="C219" s="190"/>
      <c r="D219" s="190"/>
      <c r="E219" s="190"/>
      <c r="F219" s="87"/>
      <c r="G219" s="132"/>
      <c r="H219" s="87"/>
      <c r="I219" s="87"/>
      <c r="J219" s="87"/>
      <c r="K219" s="87"/>
      <c r="L219" s="87"/>
      <c r="M219" s="87"/>
      <c r="N219" s="87"/>
      <c r="O219" s="87"/>
      <c r="P219" s="87"/>
      <c r="Q219" s="110"/>
      <c r="R219" s="110"/>
      <c r="S219" s="110"/>
      <c r="T219" s="475"/>
      <c r="U219" s="110"/>
      <c r="V219" s="110"/>
      <c r="W219" s="110"/>
      <c r="X219" s="108"/>
      <c r="Y219" s="110"/>
      <c r="Z219" s="110"/>
      <c r="AA219" s="110"/>
      <c r="AB219" s="110"/>
      <c r="AC219" s="110"/>
      <c r="AD219" s="110"/>
      <c r="AE219" s="110"/>
      <c r="AF219" s="94"/>
      <c r="AG219" s="110"/>
      <c r="AH219" s="110"/>
      <c r="AI219" s="94"/>
      <c r="AJ219" s="94"/>
      <c r="AK219" s="94"/>
      <c r="AL219" s="94"/>
      <c r="AM219" s="94"/>
      <c r="AN219" s="94"/>
      <c r="AO219" s="94"/>
      <c r="AP219" s="94"/>
      <c r="AQ219" s="94"/>
      <c r="AR219" s="87"/>
      <c r="AS219" s="87"/>
      <c r="AT219" s="87"/>
      <c r="AU219" s="92"/>
      <c r="AV219" s="92"/>
      <c r="AW219" s="92"/>
      <c r="AX219" s="92"/>
      <c r="AY219" s="92"/>
      <c r="AZ219" s="92"/>
      <c r="BA219" s="92"/>
      <c r="BB219" s="108"/>
      <c r="BC219" s="108"/>
      <c r="BD219" s="87"/>
      <c r="BE219" s="87"/>
      <c r="BF219" s="112"/>
      <c r="BG219" s="112"/>
      <c r="BH219" s="112"/>
      <c r="BI219" s="112"/>
      <c r="BJ219" s="112"/>
      <c r="BK219" s="108"/>
      <c r="BL219" s="108"/>
      <c r="BM219" s="87"/>
      <c r="BN219" s="87"/>
      <c r="BO219" s="87"/>
      <c r="BP219" s="87"/>
      <c r="BQ219" s="87"/>
      <c r="BR219" s="87"/>
      <c r="BS219" s="87"/>
      <c r="BT219" s="87"/>
      <c r="BU219" s="87"/>
      <c r="BV219" s="87"/>
      <c r="BW219" s="267"/>
      <c r="BX219" s="87"/>
      <c r="BY219" s="87"/>
      <c r="BZ219" s="87"/>
      <c r="CA219" s="87"/>
      <c r="CB219" s="87"/>
      <c r="CC219" s="87"/>
    </row>
    <row r="220" spans="1:81" s="49" customFormat="1" ht="16.5" customHeight="1">
      <c r="A220" s="340">
        <v>163</v>
      </c>
      <c r="B220" s="101" t="s">
        <v>8795</v>
      </c>
      <c r="C220" s="178" t="s">
        <v>8794</v>
      </c>
      <c r="D220" s="101" t="s">
        <v>5426</v>
      </c>
      <c r="E220" s="101" t="s">
        <v>5429</v>
      </c>
      <c r="F220" s="178" t="s">
        <v>15293</v>
      </c>
      <c r="G220" s="102" t="s">
        <v>15292</v>
      </c>
      <c r="H220" s="101" t="s">
        <v>15291</v>
      </c>
      <c r="I220" s="101" t="s">
        <v>15290</v>
      </c>
      <c r="J220" s="101" t="s">
        <v>4953</v>
      </c>
      <c r="K220" s="113" t="s">
        <v>5429</v>
      </c>
      <c r="L220" s="113" t="s">
        <v>5429</v>
      </c>
      <c r="M220" s="87" t="s">
        <v>15289</v>
      </c>
      <c r="N220" s="100" t="s">
        <v>4953</v>
      </c>
      <c r="O220" s="100"/>
      <c r="P220" s="100" t="s">
        <v>4953</v>
      </c>
      <c r="Q220" s="110">
        <v>873</v>
      </c>
      <c r="R220" s="110">
        <v>730.38</v>
      </c>
      <c r="S220" s="110">
        <v>305</v>
      </c>
      <c r="T220" s="475">
        <v>305</v>
      </c>
      <c r="U220" s="110" t="s">
        <v>5120</v>
      </c>
      <c r="V220" s="110"/>
      <c r="W220" s="110"/>
      <c r="X220" s="108"/>
      <c r="Y220" s="110"/>
      <c r="Z220" s="110"/>
      <c r="AA220" s="110"/>
      <c r="AB220" s="110"/>
      <c r="AC220" s="110"/>
      <c r="AD220" s="110"/>
      <c r="AE220" s="110"/>
      <c r="AF220" s="94"/>
      <c r="AG220" s="110"/>
      <c r="AH220" s="110"/>
      <c r="AI220" s="115"/>
      <c r="AJ220" s="115"/>
      <c r="AK220" s="101"/>
      <c r="AL220" s="101"/>
      <c r="AM220" s="101"/>
      <c r="AN220" s="101"/>
      <c r="AO220" s="101"/>
      <c r="AP220" s="101"/>
      <c r="AQ220" s="178">
        <v>152</v>
      </c>
      <c r="AR220" s="245" t="s">
        <v>4932</v>
      </c>
      <c r="AS220" s="245" t="s">
        <v>4932</v>
      </c>
      <c r="AT220" s="178"/>
      <c r="AU220" s="316">
        <v>5320</v>
      </c>
      <c r="AV220" s="290">
        <v>35</v>
      </c>
      <c r="AW220" s="92"/>
      <c r="AX220" s="92"/>
      <c r="AY220" s="92"/>
      <c r="AZ220" s="92"/>
      <c r="BA220" s="92"/>
      <c r="BB220" s="108"/>
      <c r="BC220" s="108"/>
      <c r="BD220" s="108"/>
      <c r="BE220" s="107" t="s">
        <v>4908</v>
      </c>
      <c r="BF220" s="110"/>
      <c r="BG220" s="110"/>
      <c r="BH220" s="110"/>
      <c r="BI220" s="110"/>
      <c r="BJ220" s="110"/>
      <c r="BK220" s="108"/>
      <c r="BL220" s="108"/>
      <c r="BM220" s="107"/>
      <c r="BN220" s="107"/>
      <c r="BO220" s="178"/>
      <c r="BP220" s="178"/>
      <c r="BQ220" s="178"/>
      <c r="BR220" s="178"/>
      <c r="BS220" s="101"/>
      <c r="BT220" s="101"/>
      <c r="BU220" s="178"/>
      <c r="BV220" s="178"/>
      <c r="BW220" s="239"/>
      <c r="BX220" s="178"/>
      <c r="BY220" s="178"/>
      <c r="BZ220" s="101"/>
      <c r="CA220" s="101"/>
      <c r="CB220" s="101"/>
      <c r="CC220" s="101"/>
    </row>
    <row r="221" spans="1:81" s="49" customFormat="1" ht="16.5" customHeight="1">
      <c r="A221" s="101">
        <v>164</v>
      </c>
      <c r="B221" s="101" t="s">
        <v>8795</v>
      </c>
      <c r="C221" s="101" t="s">
        <v>9032</v>
      </c>
      <c r="D221" s="101" t="s">
        <v>5426</v>
      </c>
      <c r="E221" s="101" t="s">
        <v>14185</v>
      </c>
      <c r="F221" s="101" t="s">
        <v>15288</v>
      </c>
      <c r="G221" s="102" t="s">
        <v>15287</v>
      </c>
      <c r="H221" s="101" t="s">
        <v>15286</v>
      </c>
      <c r="I221" s="101" t="s">
        <v>15285</v>
      </c>
      <c r="J221" s="101" t="s">
        <v>4921</v>
      </c>
      <c r="K221" s="113" t="s">
        <v>15284</v>
      </c>
      <c r="L221" s="113" t="s">
        <v>15283</v>
      </c>
      <c r="M221" s="87" t="s">
        <v>15282</v>
      </c>
      <c r="N221" s="100" t="s">
        <v>4953</v>
      </c>
      <c r="O221" s="100"/>
      <c r="P221" s="100" t="s">
        <v>4953</v>
      </c>
      <c r="Q221" s="110">
        <v>4120</v>
      </c>
      <c r="R221" s="110">
        <v>1537.77</v>
      </c>
      <c r="S221" s="110">
        <v>358</v>
      </c>
      <c r="T221" s="475"/>
      <c r="U221" s="110"/>
      <c r="V221" s="110">
        <v>358</v>
      </c>
      <c r="W221" s="110">
        <v>113</v>
      </c>
      <c r="X221" s="108" t="s">
        <v>4935</v>
      </c>
      <c r="Y221" s="110">
        <v>218.59</v>
      </c>
      <c r="Z221" s="110">
        <v>11.52</v>
      </c>
      <c r="AA221" s="110"/>
      <c r="AB221" s="110">
        <v>63.36</v>
      </c>
      <c r="AC221" s="110"/>
      <c r="AD221" s="110"/>
      <c r="AE221" s="110"/>
      <c r="AF221" s="101" t="s">
        <v>15281</v>
      </c>
      <c r="AG221" s="110">
        <v>276</v>
      </c>
      <c r="AH221" s="110">
        <v>373</v>
      </c>
      <c r="AI221" s="117"/>
      <c r="AJ221" s="117"/>
      <c r="AK221" s="245" t="s">
        <v>6616</v>
      </c>
      <c r="AL221" s="108">
        <v>6</v>
      </c>
      <c r="AM221" s="108"/>
      <c r="AN221" s="108">
        <v>4</v>
      </c>
      <c r="AO221" s="108">
        <v>2</v>
      </c>
      <c r="AP221" s="107"/>
      <c r="AQ221" s="108">
        <v>179</v>
      </c>
      <c r="AR221" s="294" t="s">
        <v>5206</v>
      </c>
      <c r="AS221" s="294" t="s">
        <v>5206</v>
      </c>
      <c r="AT221" s="108" t="s">
        <v>15280</v>
      </c>
      <c r="AU221" s="92">
        <v>6037</v>
      </c>
      <c r="AV221" s="290">
        <v>33.726256983240226</v>
      </c>
      <c r="AW221" s="92"/>
      <c r="AX221" s="92"/>
      <c r="AY221" s="92"/>
      <c r="AZ221" s="92"/>
      <c r="BA221" s="92"/>
      <c r="BB221" s="101"/>
      <c r="BC221" s="101"/>
      <c r="BD221" s="101" t="s">
        <v>15279</v>
      </c>
      <c r="BE221" s="101" t="s">
        <v>4908</v>
      </c>
      <c r="BF221" s="110"/>
      <c r="BG221" s="112"/>
      <c r="BH221" s="112"/>
      <c r="BI221" s="112"/>
      <c r="BJ221" s="112"/>
      <c r="BK221" s="101"/>
      <c r="BL221" s="108"/>
      <c r="BM221" s="101" t="s">
        <v>15278</v>
      </c>
      <c r="BN221" s="87" t="s">
        <v>4908</v>
      </c>
      <c r="BO221" s="101"/>
      <c r="BP221" s="101"/>
      <c r="BQ221" s="101"/>
      <c r="BR221" s="101">
        <v>1</v>
      </c>
      <c r="BS221" s="101"/>
      <c r="BT221" s="101"/>
      <c r="BU221" s="101">
        <v>1</v>
      </c>
      <c r="BV221" s="101">
        <v>2</v>
      </c>
      <c r="BW221" s="150"/>
      <c r="BX221" s="101"/>
      <c r="BY221" s="101"/>
      <c r="BZ221" s="101"/>
      <c r="CA221" s="101"/>
      <c r="CB221" s="101"/>
      <c r="CC221" s="101"/>
    </row>
    <row r="222" spans="1:81" s="49" customFormat="1" ht="16.5" customHeight="1">
      <c r="A222" s="340">
        <v>165</v>
      </c>
      <c r="B222" s="340" t="s">
        <v>2005</v>
      </c>
      <c r="C222" s="340" t="s">
        <v>2039</v>
      </c>
      <c r="D222" s="340" t="s">
        <v>5986</v>
      </c>
      <c r="E222" s="87" t="s">
        <v>14185</v>
      </c>
      <c r="F222" s="87" t="s">
        <v>15277</v>
      </c>
      <c r="G222" s="424" t="s">
        <v>15276</v>
      </c>
      <c r="H222" s="340" t="s">
        <v>15265</v>
      </c>
      <c r="I222" s="340" t="s">
        <v>15275</v>
      </c>
      <c r="J222" s="245" t="s">
        <v>4993</v>
      </c>
      <c r="K222" s="286" t="s">
        <v>15274</v>
      </c>
      <c r="L222" s="294" t="s">
        <v>15273</v>
      </c>
      <c r="M222" s="403" t="s">
        <v>15272</v>
      </c>
      <c r="N222" s="340" t="s">
        <v>4953</v>
      </c>
      <c r="O222" s="284"/>
      <c r="P222" s="340" t="s">
        <v>4953</v>
      </c>
      <c r="Q222" s="278">
        <v>9134</v>
      </c>
      <c r="R222" s="278">
        <v>4910</v>
      </c>
      <c r="S222" s="278">
        <v>1641</v>
      </c>
      <c r="T222" s="433"/>
      <c r="U222" s="278"/>
      <c r="V222" s="110">
        <v>1641</v>
      </c>
      <c r="W222" s="278">
        <v>613</v>
      </c>
      <c r="X222" s="281" t="s">
        <v>5029</v>
      </c>
      <c r="Y222" s="278">
        <v>195.9</v>
      </c>
      <c r="Z222" s="278">
        <v>69</v>
      </c>
      <c r="AA222" s="110">
        <v>2663</v>
      </c>
      <c r="AB222" s="278">
        <v>174.1</v>
      </c>
      <c r="AC222" s="278">
        <v>10</v>
      </c>
      <c r="AD222" s="278"/>
      <c r="AE222" s="278">
        <v>67</v>
      </c>
      <c r="AF222" s="340" t="s">
        <v>15271</v>
      </c>
      <c r="AG222" s="278"/>
      <c r="AH222" s="110">
        <v>316</v>
      </c>
      <c r="AI222" s="603"/>
      <c r="AJ222" s="603"/>
      <c r="AK222" s="340" t="s">
        <v>5183</v>
      </c>
      <c r="AL222" s="340">
        <v>2</v>
      </c>
      <c r="AM222" s="340">
        <v>2</v>
      </c>
      <c r="AN222" s="340"/>
      <c r="AO222" s="340"/>
      <c r="AP222" s="340"/>
      <c r="AQ222" s="340">
        <v>301</v>
      </c>
      <c r="AR222" s="340" t="s">
        <v>15270</v>
      </c>
      <c r="AS222" s="340" t="s">
        <v>15270</v>
      </c>
      <c r="AT222" s="340" t="s">
        <v>15258</v>
      </c>
      <c r="AU222" s="536">
        <v>20957</v>
      </c>
      <c r="AV222" s="290">
        <v>69.624584717607974</v>
      </c>
      <c r="AW222" s="92"/>
      <c r="AX222" s="92"/>
      <c r="AY222" s="92"/>
      <c r="AZ222" s="92"/>
      <c r="BA222" s="92"/>
      <c r="BB222" s="129"/>
      <c r="BC222" s="129"/>
      <c r="BD222" s="245"/>
      <c r="BE222" s="245"/>
      <c r="BF222" s="278">
        <v>1000</v>
      </c>
      <c r="BG222" s="278"/>
      <c r="BH222" s="278">
        <v>500</v>
      </c>
      <c r="BI222" s="278">
        <v>700</v>
      </c>
      <c r="BJ222" s="278">
        <v>1000</v>
      </c>
      <c r="BK222" s="402">
        <v>30</v>
      </c>
      <c r="BL222" s="402"/>
      <c r="BM222" s="401" t="s">
        <v>15269</v>
      </c>
      <c r="BN222" s="401" t="s">
        <v>15268</v>
      </c>
      <c r="BO222" s="245">
        <v>2</v>
      </c>
      <c r="BP222" s="245"/>
      <c r="BQ222" s="245">
        <v>2</v>
      </c>
      <c r="BR222" s="245">
        <v>6</v>
      </c>
      <c r="BS222" s="245"/>
      <c r="BT222" s="245">
        <v>13</v>
      </c>
      <c r="BU222" s="340"/>
      <c r="BV222" s="340"/>
      <c r="BW222" s="602"/>
      <c r="BX222" s="87"/>
      <c r="BY222" s="348"/>
      <c r="BZ222" s="348"/>
      <c r="CA222" s="348"/>
      <c r="CB222" s="348"/>
      <c r="CC222" s="348"/>
    </row>
    <row r="223" spans="1:81" s="143" customFormat="1" ht="16.5" customHeight="1">
      <c r="A223" s="101">
        <v>166</v>
      </c>
      <c r="B223" s="340" t="s">
        <v>2005</v>
      </c>
      <c r="C223" s="340" t="s">
        <v>2039</v>
      </c>
      <c r="D223" s="340" t="s">
        <v>5986</v>
      </c>
      <c r="E223" s="87" t="s">
        <v>14185</v>
      </c>
      <c r="F223" s="294" t="s">
        <v>15267</v>
      </c>
      <c r="G223" s="424" t="s">
        <v>15266</v>
      </c>
      <c r="H223" s="340" t="s">
        <v>15265</v>
      </c>
      <c r="I223" s="340" t="s">
        <v>15264</v>
      </c>
      <c r="J223" s="245" t="s">
        <v>4993</v>
      </c>
      <c r="K223" s="286" t="s">
        <v>15263</v>
      </c>
      <c r="L223" s="396" t="s">
        <v>15262</v>
      </c>
      <c r="M223" s="403" t="s">
        <v>15261</v>
      </c>
      <c r="N223" s="340" t="s">
        <v>4953</v>
      </c>
      <c r="O223" s="284"/>
      <c r="P223" s="340" t="s">
        <v>4953</v>
      </c>
      <c r="Q223" s="278">
        <v>4900</v>
      </c>
      <c r="R223" s="278">
        <v>1411.34</v>
      </c>
      <c r="S223" s="278">
        <v>446</v>
      </c>
      <c r="T223" s="433"/>
      <c r="U223" s="278"/>
      <c r="V223" s="278">
        <v>446</v>
      </c>
      <c r="W223" s="278">
        <v>36</v>
      </c>
      <c r="X223" s="281" t="s">
        <v>5029</v>
      </c>
      <c r="Y223" s="278">
        <v>116</v>
      </c>
      <c r="Z223" s="278"/>
      <c r="AA223" s="278"/>
      <c r="AB223" s="278">
        <v>132</v>
      </c>
      <c r="AC223" s="278"/>
      <c r="AD223" s="278"/>
      <c r="AE223" s="278"/>
      <c r="AF223" s="403" t="s">
        <v>15260</v>
      </c>
      <c r="AG223" s="278"/>
      <c r="AH223" s="110">
        <v>299</v>
      </c>
      <c r="AI223" s="245"/>
      <c r="AJ223" s="245"/>
      <c r="AK223" s="340" t="s">
        <v>5883</v>
      </c>
      <c r="AL223" s="340">
        <v>2</v>
      </c>
      <c r="AM223" s="340"/>
      <c r="AN223" s="340"/>
      <c r="AO223" s="340">
        <v>2</v>
      </c>
      <c r="AP223" s="340"/>
      <c r="AQ223" s="340">
        <v>166</v>
      </c>
      <c r="AR223" s="340" t="s">
        <v>15259</v>
      </c>
      <c r="AS223" s="340" t="s">
        <v>15259</v>
      </c>
      <c r="AT223" s="340" t="s">
        <v>15258</v>
      </c>
      <c r="AU223" s="536">
        <v>10377</v>
      </c>
      <c r="AV223" s="290">
        <v>62.512048192771083</v>
      </c>
      <c r="AW223" s="92"/>
      <c r="AX223" s="92"/>
      <c r="AY223" s="92"/>
      <c r="AZ223" s="92"/>
      <c r="BA223" s="92"/>
      <c r="BB223" s="129"/>
      <c r="BC223" s="129"/>
      <c r="BD223" s="128"/>
      <c r="BE223" s="128"/>
      <c r="BF223" s="278">
        <v>1000</v>
      </c>
      <c r="BG223" s="278">
        <v>500</v>
      </c>
      <c r="BH223" s="278">
        <v>500</v>
      </c>
      <c r="BI223" s="278">
        <v>800</v>
      </c>
      <c r="BJ223" s="278">
        <v>1000</v>
      </c>
      <c r="BK223" s="402">
        <v>20</v>
      </c>
      <c r="BL223" s="402">
        <v>50</v>
      </c>
      <c r="BM223" s="401" t="s">
        <v>15257</v>
      </c>
      <c r="BN223" s="401" t="s">
        <v>15256</v>
      </c>
      <c r="BO223" s="245">
        <v>1</v>
      </c>
      <c r="BP223" s="245"/>
      <c r="BQ223" s="245">
        <v>1</v>
      </c>
      <c r="BR223" s="245"/>
      <c r="BS223" s="245"/>
      <c r="BT223" s="245">
        <v>2</v>
      </c>
      <c r="BU223" s="340"/>
      <c r="BV223" s="340"/>
      <c r="BW223" s="602"/>
      <c r="BX223" s="340"/>
      <c r="BY223" s="340"/>
      <c r="BZ223" s="340"/>
      <c r="CA223" s="340"/>
      <c r="CB223" s="340"/>
      <c r="CC223" s="340"/>
    </row>
    <row r="224" spans="1:81" s="49" customFormat="1" ht="16.5" customHeight="1">
      <c r="A224" s="340">
        <v>167</v>
      </c>
      <c r="B224" s="245" t="s">
        <v>2005</v>
      </c>
      <c r="C224" s="245" t="s">
        <v>2039</v>
      </c>
      <c r="D224" s="245" t="s">
        <v>5986</v>
      </c>
      <c r="E224" s="245" t="s">
        <v>14280</v>
      </c>
      <c r="F224" s="245" t="s">
        <v>15255</v>
      </c>
      <c r="G224" s="246" t="s">
        <v>15254</v>
      </c>
      <c r="H224" s="245" t="s">
        <v>15253</v>
      </c>
      <c r="I224" s="245" t="s">
        <v>15252</v>
      </c>
      <c r="J224" s="245" t="s">
        <v>4993</v>
      </c>
      <c r="K224" s="131" t="s">
        <v>15251</v>
      </c>
      <c r="L224" s="131" t="s">
        <v>15250</v>
      </c>
      <c r="M224" s="87" t="s">
        <v>15249</v>
      </c>
      <c r="N224" s="130" t="s">
        <v>4953</v>
      </c>
      <c r="O224" s="130"/>
      <c r="P224" s="130" t="s">
        <v>4953</v>
      </c>
      <c r="Q224" s="110">
        <v>10911</v>
      </c>
      <c r="R224" s="110">
        <v>14238</v>
      </c>
      <c r="S224" s="110">
        <v>6280</v>
      </c>
      <c r="T224" s="475">
        <v>1145</v>
      </c>
      <c r="U224" s="110" t="s">
        <v>5072</v>
      </c>
      <c r="V224" s="110">
        <v>5135</v>
      </c>
      <c r="W224" s="110">
        <v>670</v>
      </c>
      <c r="X224" s="108" t="s">
        <v>5029</v>
      </c>
      <c r="Y224" s="110">
        <v>561</v>
      </c>
      <c r="Z224" s="110">
        <v>981</v>
      </c>
      <c r="AA224" s="110" t="s">
        <v>15248</v>
      </c>
      <c r="AB224" s="110">
        <v>728</v>
      </c>
      <c r="AC224" s="110">
        <v>502</v>
      </c>
      <c r="AD224" s="110"/>
      <c r="AE224" s="110">
        <v>1000</v>
      </c>
      <c r="AF224" s="94" t="s">
        <v>15247</v>
      </c>
      <c r="AG224" s="110">
        <v>122</v>
      </c>
      <c r="AH224" s="110">
        <v>122</v>
      </c>
      <c r="AI224" s="245"/>
      <c r="AJ224" s="245"/>
      <c r="AK224" s="245" t="s">
        <v>6616</v>
      </c>
      <c r="AL224" s="245">
        <v>4</v>
      </c>
      <c r="AM224" s="245">
        <v>2</v>
      </c>
      <c r="AN224" s="245"/>
      <c r="AO224" s="245">
        <v>2</v>
      </c>
      <c r="AP224" s="245"/>
      <c r="AQ224" s="245">
        <v>312</v>
      </c>
      <c r="AR224" s="245" t="s">
        <v>8141</v>
      </c>
      <c r="AS224" s="245" t="s">
        <v>8141</v>
      </c>
      <c r="AT224" s="245" t="s">
        <v>5129</v>
      </c>
      <c r="AU224" s="92">
        <v>53307</v>
      </c>
      <c r="AV224" s="290">
        <v>170.85576923076923</v>
      </c>
      <c r="AW224" s="92"/>
      <c r="AX224" s="92"/>
      <c r="AY224" s="92"/>
      <c r="AZ224" s="92"/>
      <c r="BA224" s="92"/>
      <c r="BB224" s="129"/>
      <c r="BC224" s="129"/>
      <c r="BD224" s="129"/>
      <c r="BE224" s="128" t="s">
        <v>5128</v>
      </c>
      <c r="BF224" s="110"/>
      <c r="BG224" s="110"/>
      <c r="BH224" s="110"/>
      <c r="BI224" s="110"/>
      <c r="BJ224" s="110"/>
      <c r="BK224" s="129"/>
      <c r="BL224" s="129"/>
      <c r="BM224" s="128"/>
      <c r="BN224" s="128" t="s">
        <v>5128</v>
      </c>
      <c r="BO224" s="245"/>
      <c r="BP224" s="245"/>
      <c r="BQ224" s="245"/>
      <c r="BR224" s="245"/>
      <c r="BS224" s="245">
        <v>5</v>
      </c>
      <c r="BT224" s="245"/>
      <c r="BU224" s="245">
        <v>4</v>
      </c>
      <c r="BV224" s="245">
        <v>5</v>
      </c>
      <c r="BW224" s="504"/>
      <c r="BX224" s="245">
        <v>100</v>
      </c>
      <c r="BY224" s="245"/>
      <c r="BZ224" s="245"/>
      <c r="CA224" s="245"/>
      <c r="CB224" s="245"/>
      <c r="CC224" s="245"/>
    </row>
    <row r="225" spans="1:81" s="60" customFormat="1" ht="16.5" customHeight="1">
      <c r="A225" s="395"/>
      <c r="B225" s="394" t="s">
        <v>8957</v>
      </c>
      <c r="C225" s="393"/>
      <c r="D225" s="393">
        <v>5</v>
      </c>
      <c r="E225" s="392"/>
      <c r="F225" s="392"/>
      <c r="G225" s="233"/>
      <c r="H225" s="232"/>
      <c r="I225" s="231"/>
      <c r="J225" s="231"/>
      <c r="K225" s="373"/>
      <c r="L225" s="373"/>
      <c r="M225" s="373"/>
      <c r="N225" s="373"/>
      <c r="O225" s="373"/>
      <c r="P225" s="373"/>
      <c r="Q225" s="163"/>
      <c r="R225" s="163"/>
      <c r="S225" s="163"/>
      <c r="T225" s="516"/>
      <c r="U225" s="163"/>
      <c r="V225" s="163"/>
      <c r="W225" s="163"/>
      <c r="X225" s="157"/>
      <c r="Y225" s="163"/>
      <c r="Z225" s="163"/>
      <c r="AA225" s="163"/>
      <c r="AB225" s="163"/>
      <c r="AC225" s="163"/>
      <c r="AD225" s="163"/>
      <c r="AE225" s="163"/>
      <c r="AF225" s="373"/>
      <c r="AG225" s="163"/>
      <c r="AH225" s="163"/>
      <c r="AI225" s="229"/>
      <c r="AJ225" s="229"/>
      <c r="AK225" s="228"/>
      <c r="AL225" s="228"/>
      <c r="AM225" s="228"/>
      <c r="AN225" s="229"/>
      <c r="AO225" s="229"/>
      <c r="AP225" s="229"/>
      <c r="AQ225" s="161"/>
      <c r="AR225" s="156"/>
      <c r="AS225" s="156"/>
      <c r="AT225" s="156"/>
      <c r="AU225" s="288"/>
      <c r="AV225" s="288"/>
      <c r="AW225" s="347"/>
      <c r="AX225" s="347"/>
      <c r="AY225" s="347"/>
      <c r="AZ225" s="347"/>
      <c r="BA225" s="347"/>
      <c r="BB225" s="164"/>
      <c r="BC225" s="164"/>
      <c r="BD225" s="164"/>
      <c r="BE225" s="164"/>
      <c r="BF225" s="470"/>
      <c r="BG225" s="470"/>
      <c r="BH225" s="470"/>
      <c r="BI225" s="470"/>
      <c r="BJ225" s="470"/>
      <c r="BK225" s="164"/>
      <c r="BL225" s="164"/>
      <c r="BM225" s="164"/>
      <c r="BN225" s="164"/>
      <c r="BO225" s="156"/>
      <c r="BP225" s="156"/>
      <c r="BQ225" s="156"/>
      <c r="BR225" s="156"/>
      <c r="BS225" s="156"/>
      <c r="BT225" s="156"/>
      <c r="BU225" s="156"/>
      <c r="BV225" s="156"/>
      <c r="BW225" s="165"/>
      <c r="BX225" s="156"/>
      <c r="BY225" s="156"/>
      <c r="BZ225" s="156"/>
      <c r="CA225" s="156"/>
      <c r="CB225" s="156"/>
      <c r="CC225" s="156"/>
    </row>
    <row r="226" spans="1:81" s="49" customFormat="1" ht="16.5" customHeight="1">
      <c r="A226" s="340">
        <v>168</v>
      </c>
      <c r="B226" s="101" t="s">
        <v>2005</v>
      </c>
      <c r="C226" s="178" t="s">
        <v>2046</v>
      </c>
      <c r="D226" s="101" t="s">
        <v>140</v>
      </c>
      <c r="E226" s="101" t="s">
        <v>5989</v>
      </c>
      <c r="F226" s="101" t="s">
        <v>15246</v>
      </c>
      <c r="G226" s="102" t="s">
        <v>15245</v>
      </c>
      <c r="H226" s="178" t="s">
        <v>15244</v>
      </c>
      <c r="I226" s="220" t="s">
        <v>15243</v>
      </c>
      <c r="J226" s="101" t="s">
        <v>4953</v>
      </c>
      <c r="K226" s="113" t="s">
        <v>5429</v>
      </c>
      <c r="L226" s="113" t="s">
        <v>5429</v>
      </c>
      <c r="M226" s="101"/>
      <c r="N226" s="570" t="s">
        <v>4953</v>
      </c>
      <c r="O226" s="101"/>
      <c r="P226" s="335" t="s">
        <v>4953</v>
      </c>
      <c r="Q226" s="110">
        <v>16500</v>
      </c>
      <c r="R226" s="110">
        <v>330</v>
      </c>
      <c r="S226" s="110">
        <v>330</v>
      </c>
      <c r="T226" s="475">
        <v>330</v>
      </c>
      <c r="U226" s="110"/>
      <c r="V226" s="110"/>
      <c r="W226" s="110">
        <v>66</v>
      </c>
      <c r="X226" s="108" t="s">
        <v>4935</v>
      </c>
      <c r="Y226" s="110"/>
      <c r="Z226" s="110">
        <v>33</v>
      </c>
      <c r="AA226" s="110">
        <v>500</v>
      </c>
      <c r="AB226" s="110">
        <v>17</v>
      </c>
      <c r="AC226" s="110"/>
      <c r="AD226" s="210"/>
      <c r="AE226" s="110" t="s">
        <v>15242</v>
      </c>
      <c r="AF226" s="94" t="s">
        <v>15241</v>
      </c>
      <c r="AG226" s="110">
        <v>4</v>
      </c>
      <c r="AH226" s="110">
        <v>200</v>
      </c>
      <c r="AI226" s="115"/>
      <c r="AJ226" s="115"/>
      <c r="AK226" s="101"/>
      <c r="AL226" s="101"/>
      <c r="AM226" s="101"/>
      <c r="AN226" s="101"/>
      <c r="AO226" s="101"/>
      <c r="AP226" s="101"/>
      <c r="AQ226" s="178">
        <v>365</v>
      </c>
      <c r="AR226" s="245" t="s">
        <v>4932</v>
      </c>
      <c r="AS226" s="245" t="s">
        <v>4932</v>
      </c>
      <c r="AT226" s="178"/>
      <c r="AU226" s="316">
        <v>2920</v>
      </c>
      <c r="AV226" s="290">
        <v>8</v>
      </c>
      <c r="AW226" s="92"/>
      <c r="AX226" s="92"/>
      <c r="AY226" s="92"/>
      <c r="AZ226" s="92"/>
      <c r="BA226" s="92"/>
      <c r="BB226" s="101"/>
      <c r="BC226" s="215"/>
      <c r="BD226" s="101"/>
      <c r="BE226" s="107" t="s">
        <v>5128</v>
      </c>
      <c r="BF226" s="110"/>
      <c r="BG226" s="110"/>
      <c r="BH226" s="110"/>
      <c r="BI226" s="110"/>
      <c r="BJ226" s="110"/>
      <c r="BK226" s="101"/>
      <c r="BL226" s="101"/>
      <c r="BM226" s="101"/>
      <c r="BN226" s="101"/>
      <c r="BO226" s="101"/>
      <c r="BP226" s="101"/>
      <c r="BQ226" s="101"/>
      <c r="BR226" s="101"/>
      <c r="BS226" s="101"/>
      <c r="BT226" s="101"/>
      <c r="BU226" s="101"/>
      <c r="BV226" s="101"/>
      <c r="BW226" s="150"/>
      <c r="BX226" s="101"/>
      <c r="BY226" s="178"/>
      <c r="BZ226" s="101"/>
      <c r="CA226" s="101"/>
      <c r="CB226" s="101"/>
      <c r="CC226" s="101"/>
    </row>
    <row r="227" spans="1:81" s="49" customFormat="1" ht="16.5" customHeight="1">
      <c r="A227" s="340">
        <v>169</v>
      </c>
      <c r="B227" s="245" t="s">
        <v>2005</v>
      </c>
      <c r="C227" s="245" t="s">
        <v>2039</v>
      </c>
      <c r="D227" s="245" t="s">
        <v>140</v>
      </c>
      <c r="E227" s="245" t="s">
        <v>14280</v>
      </c>
      <c r="F227" s="245" t="s">
        <v>15240</v>
      </c>
      <c r="G227" s="246" t="s">
        <v>15239</v>
      </c>
      <c r="H227" s="245" t="s">
        <v>15238</v>
      </c>
      <c r="I227" s="245" t="s">
        <v>15237</v>
      </c>
      <c r="J227" s="245" t="s">
        <v>4993</v>
      </c>
      <c r="K227" s="131" t="s">
        <v>15236</v>
      </c>
      <c r="L227" s="131" t="s">
        <v>15235</v>
      </c>
      <c r="M227" s="519" t="s">
        <v>15234</v>
      </c>
      <c r="N227" s="130" t="s">
        <v>4953</v>
      </c>
      <c r="O227" s="130"/>
      <c r="P227" s="130" t="s">
        <v>4953</v>
      </c>
      <c r="Q227" s="110">
        <v>3966</v>
      </c>
      <c r="R227" s="110">
        <v>620</v>
      </c>
      <c r="S227" s="110">
        <v>245</v>
      </c>
      <c r="T227" s="475">
        <v>188</v>
      </c>
      <c r="U227" s="110"/>
      <c r="V227" s="110">
        <v>57</v>
      </c>
      <c r="W227" s="110">
        <v>74</v>
      </c>
      <c r="X227" s="108" t="s">
        <v>6447</v>
      </c>
      <c r="Y227" s="110">
        <v>43</v>
      </c>
      <c r="Z227" s="110">
        <v>28</v>
      </c>
      <c r="AA227" s="110">
        <v>47000</v>
      </c>
      <c r="AB227" s="110">
        <v>110</v>
      </c>
      <c r="AC227" s="110"/>
      <c r="AD227" s="110"/>
      <c r="AE227" s="110">
        <v>50</v>
      </c>
      <c r="AF227" s="94" t="s">
        <v>15233</v>
      </c>
      <c r="AG227" s="110"/>
      <c r="AH227" s="110">
        <v>135</v>
      </c>
      <c r="AI227" s="245"/>
      <c r="AJ227" s="245"/>
      <c r="AK227" s="245" t="s">
        <v>14619</v>
      </c>
      <c r="AL227" s="245">
        <v>7</v>
      </c>
      <c r="AM227" s="245">
        <v>1</v>
      </c>
      <c r="AN227" s="245"/>
      <c r="AO227" s="245">
        <v>6</v>
      </c>
      <c r="AP227" s="245"/>
      <c r="AQ227" s="245">
        <v>312</v>
      </c>
      <c r="AR227" s="245" t="s">
        <v>4932</v>
      </c>
      <c r="AS227" s="245" t="s">
        <v>4932</v>
      </c>
      <c r="AT227" s="245" t="s">
        <v>15232</v>
      </c>
      <c r="AU227" s="92">
        <v>2845</v>
      </c>
      <c r="AV227" s="290">
        <v>9.1185897435897427</v>
      </c>
      <c r="AW227" s="92">
        <v>2000</v>
      </c>
      <c r="AX227" s="92"/>
      <c r="AY227" s="92">
        <v>1000</v>
      </c>
      <c r="AZ227" s="92">
        <v>1000</v>
      </c>
      <c r="BA227" s="92">
        <v>2000</v>
      </c>
      <c r="BB227" s="129">
        <v>50</v>
      </c>
      <c r="BC227" s="129">
        <v>50</v>
      </c>
      <c r="BD227" s="129" t="s">
        <v>15231</v>
      </c>
      <c r="BE227" s="601" t="s">
        <v>15230</v>
      </c>
      <c r="BF227" s="110">
        <v>2000</v>
      </c>
      <c r="BG227" s="110"/>
      <c r="BH227" s="110">
        <v>1000</v>
      </c>
      <c r="BI227" s="110">
        <v>1000</v>
      </c>
      <c r="BJ227" s="110">
        <v>2000</v>
      </c>
      <c r="BK227" s="129">
        <v>50</v>
      </c>
      <c r="BL227" s="129">
        <v>50</v>
      </c>
      <c r="BM227" s="129" t="s">
        <v>15231</v>
      </c>
      <c r="BN227" s="601" t="s">
        <v>15230</v>
      </c>
      <c r="BO227" s="245"/>
      <c r="BP227" s="245"/>
      <c r="BQ227" s="245"/>
      <c r="BR227" s="245"/>
      <c r="BS227" s="245"/>
      <c r="BT227" s="245"/>
      <c r="BU227" s="245"/>
      <c r="BV227" s="245"/>
      <c r="BW227" s="504"/>
      <c r="BX227" s="245"/>
      <c r="BY227" s="245">
        <v>1</v>
      </c>
      <c r="BZ227" s="245">
        <v>1</v>
      </c>
      <c r="CA227" s="245"/>
      <c r="CB227" s="245">
        <v>2</v>
      </c>
      <c r="CC227" s="245"/>
    </row>
    <row r="228" spans="1:81" s="49" customFormat="1" ht="16.5" customHeight="1">
      <c r="A228" s="340">
        <v>170</v>
      </c>
      <c r="B228" s="245" t="s">
        <v>2005</v>
      </c>
      <c r="C228" s="245" t="s">
        <v>2039</v>
      </c>
      <c r="D228" s="245" t="s">
        <v>140</v>
      </c>
      <c r="E228" s="245" t="s">
        <v>14280</v>
      </c>
      <c r="F228" s="245" t="s">
        <v>15229</v>
      </c>
      <c r="G228" s="246" t="s">
        <v>15228</v>
      </c>
      <c r="H228" s="245" t="s">
        <v>15227</v>
      </c>
      <c r="I228" s="245" t="s">
        <v>15218</v>
      </c>
      <c r="J228" s="245" t="s">
        <v>4993</v>
      </c>
      <c r="K228" s="131" t="s">
        <v>6279</v>
      </c>
      <c r="L228" s="131" t="s">
        <v>15226</v>
      </c>
      <c r="M228" s="539" t="s">
        <v>15225</v>
      </c>
      <c r="N228" s="130" t="s">
        <v>4953</v>
      </c>
      <c r="O228" s="130"/>
      <c r="P228" s="130" t="s">
        <v>4953</v>
      </c>
      <c r="Q228" s="110">
        <v>1520</v>
      </c>
      <c r="R228" s="110">
        <v>981.46</v>
      </c>
      <c r="S228" s="110">
        <v>231</v>
      </c>
      <c r="T228" s="475" t="s">
        <v>15224</v>
      </c>
      <c r="U228" s="110" t="s">
        <v>5052</v>
      </c>
      <c r="V228" s="110">
        <v>231</v>
      </c>
      <c r="W228" s="110">
        <v>27</v>
      </c>
      <c r="X228" s="108" t="s">
        <v>5029</v>
      </c>
      <c r="Y228" s="110"/>
      <c r="Z228" s="110">
        <v>15</v>
      </c>
      <c r="AA228" s="110">
        <v>9000</v>
      </c>
      <c r="AB228" s="110">
        <v>22</v>
      </c>
      <c r="AC228" s="110"/>
      <c r="AD228" s="110"/>
      <c r="AE228" s="110">
        <v>13</v>
      </c>
      <c r="AF228" s="94" t="s">
        <v>15223</v>
      </c>
      <c r="AG228" s="110"/>
      <c r="AH228" s="110">
        <v>540</v>
      </c>
      <c r="AI228" s="245"/>
      <c r="AJ228" s="245"/>
      <c r="AK228" s="245" t="s">
        <v>13656</v>
      </c>
      <c r="AL228" s="245">
        <v>9</v>
      </c>
      <c r="AM228" s="245"/>
      <c r="AN228" s="245">
        <v>2</v>
      </c>
      <c r="AO228" s="245">
        <v>7</v>
      </c>
      <c r="AP228" s="245"/>
      <c r="AQ228" s="245">
        <v>285</v>
      </c>
      <c r="AR228" s="245" t="s">
        <v>4986</v>
      </c>
      <c r="AS228" s="245" t="s">
        <v>4986</v>
      </c>
      <c r="AT228" s="245" t="s">
        <v>15222</v>
      </c>
      <c r="AU228" s="92">
        <v>2800</v>
      </c>
      <c r="AV228" s="290">
        <v>9.8245614035087723</v>
      </c>
      <c r="AW228" s="92"/>
      <c r="AX228" s="92"/>
      <c r="AY228" s="92"/>
      <c r="AZ228" s="92"/>
      <c r="BA228" s="92"/>
      <c r="BB228" s="129"/>
      <c r="BC228" s="129"/>
      <c r="BD228" s="129"/>
      <c r="BE228" s="128" t="s">
        <v>5128</v>
      </c>
      <c r="BF228" s="110"/>
      <c r="BG228" s="110"/>
      <c r="BH228" s="110"/>
      <c r="BI228" s="110"/>
      <c r="BJ228" s="110"/>
      <c r="BK228" s="129"/>
      <c r="BL228" s="129"/>
      <c r="BM228" s="128"/>
      <c r="BN228" s="128" t="s">
        <v>5128</v>
      </c>
      <c r="BO228" s="245"/>
      <c r="BP228" s="245"/>
      <c r="BQ228" s="245"/>
      <c r="BR228" s="245"/>
      <c r="BS228" s="245"/>
      <c r="BT228" s="245"/>
      <c r="BU228" s="245"/>
      <c r="BV228" s="245"/>
      <c r="BW228" s="504"/>
      <c r="BX228" s="245"/>
      <c r="BY228" s="340">
        <v>2</v>
      </c>
      <c r="BZ228" s="245">
        <v>1</v>
      </c>
      <c r="CA228" s="245"/>
      <c r="CB228" s="245">
        <v>1</v>
      </c>
      <c r="CC228" s="245"/>
    </row>
    <row r="229" spans="1:81" s="49" customFormat="1" ht="16.5" customHeight="1">
      <c r="A229" s="340">
        <v>171</v>
      </c>
      <c r="B229" s="245" t="s">
        <v>2005</v>
      </c>
      <c r="C229" s="245" t="s">
        <v>2039</v>
      </c>
      <c r="D229" s="583" t="s">
        <v>140</v>
      </c>
      <c r="E229" s="583" t="s">
        <v>14280</v>
      </c>
      <c r="F229" s="583" t="s">
        <v>15221</v>
      </c>
      <c r="G229" s="600" t="s">
        <v>15220</v>
      </c>
      <c r="H229" s="583" t="s">
        <v>15219</v>
      </c>
      <c r="I229" s="592" t="s">
        <v>15218</v>
      </c>
      <c r="J229" s="592" t="s">
        <v>4993</v>
      </c>
      <c r="K229" s="599" t="s">
        <v>7133</v>
      </c>
      <c r="L229" s="598" t="s">
        <v>15217</v>
      </c>
      <c r="M229" s="583" t="s">
        <v>15216</v>
      </c>
      <c r="N229" s="583" t="s">
        <v>4953</v>
      </c>
      <c r="O229" s="583"/>
      <c r="P229" s="583" t="s">
        <v>4953</v>
      </c>
      <c r="Q229" s="597">
        <v>1447.5</v>
      </c>
      <c r="R229" s="597">
        <v>716</v>
      </c>
      <c r="S229" s="588">
        <v>482</v>
      </c>
      <c r="T229" s="596" t="s">
        <v>15215</v>
      </c>
      <c r="U229" s="588" t="s">
        <v>9626</v>
      </c>
      <c r="V229" s="588">
        <v>482</v>
      </c>
      <c r="W229" s="588">
        <v>43</v>
      </c>
      <c r="X229" s="595" t="s">
        <v>5029</v>
      </c>
      <c r="Y229" s="593">
        <v>103</v>
      </c>
      <c r="Z229" s="593">
        <v>45</v>
      </c>
      <c r="AA229" s="593"/>
      <c r="AB229" s="593">
        <v>43</v>
      </c>
      <c r="AC229" s="593"/>
      <c r="AD229" s="593"/>
      <c r="AE229" s="593">
        <v>12</v>
      </c>
      <c r="AF229" s="594" t="s">
        <v>15214</v>
      </c>
      <c r="AG229" s="593"/>
      <c r="AH229" s="593">
        <v>224</v>
      </c>
      <c r="AI229" s="592"/>
      <c r="AJ229" s="592"/>
      <c r="AK229" s="592"/>
      <c r="AL229" s="592"/>
      <c r="AM229" s="592"/>
      <c r="AN229" s="592"/>
      <c r="AO229" s="592"/>
      <c r="AP229" s="592"/>
      <c r="AQ229" s="592" t="s">
        <v>5091</v>
      </c>
      <c r="AR229" s="592"/>
      <c r="AS229" s="592"/>
      <c r="AT229" s="592"/>
      <c r="AU229" s="590" t="s">
        <v>5091</v>
      </c>
      <c r="AV229" s="591"/>
      <c r="AW229" s="590"/>
      <c r="AX229" s="590"/>
      <c r="AY229" s="590"/>
      <c r="AZ229" s="590"/>
      <c r="BA229" s="590"/>
      <c r="BB229" s="589"/>
      <c r="BC229" s="589"/>
      <c r="BD229" s="589"/>
      <c r="BE229" s="586" t="s">
        <v>5128</v>
      </c>
      <c r="BF229" s="588"/>
      <c r="BG229" s="588"/>
      <c r="BH229" s="588"/>
      <c r="BI229" s="588"/>
      <c r="BJ229" s="588"/>
      <c r="BK229" s="587"/>
      <c r="BL229" s="587"/>
      <c r="BM229" s="586"/>
      <c r="BN229" s="586" t="s">
        <v>5128</v>
      </c>
      <c r="BO229" s="585"/>
      <c r="BP229" s="585"/>
      <c r="BQ229" s="585"/>
      <c r="BR229" s="585"/>
      <c r="BS229" s="585"/>
      <c r="BT229" s="585"/>
      <c r="BU229" s="585"/>
      <c r="BV229" s="585"/>
      <c r="BW229" s="584"/>
      <c r="BX229" s="583"/>
      <c r="BY229" s="583">
        <v>1</v>
      </c>
      <c r="BZ229" s="245"/>
      <c r="CA229" s="245"/>
      <c r="CB229" s="245"/>
      <c r="CC229" s="245"/>
    </row>
    <row r="230" spans="1:81" s="49" customFormat="1" ht="16.5" customHeight="1">
      <c r="A230" s="340">
        <v>172</v>
      </c>
      <c r="B230" s="245" t="s">
        <v>2005</v>
      </c>
      <c r="C230" s="245" t="s">
        <v>2039</v>
      </c>
      <c r="D230" s="245" t="s">
        <v>140</v>
      </c>
      <c r="E230" s="245" t="s">
        <v>14185</v>
      </c>
      <c r="F230" s="245" t="s">
        <v>15213</v>
      </c>
      <c r="G230" s="246" t="s">
        <v>15212</v>
      </c>
      <c r="H230" s="245" t="s">
        <v>15211</v>
      </c>
      <c r="I230" s="245" t="s">
        <v>15210</v>
      </c>
      <c r="J230" s="245" t="s">
        <v>4993</v>
      </c>
      <c r="K230" s="131" t="s">
        <v>15209</v>
      </c>
      <c r="L230" s="131" t="s">
        <v>15208</v>
      </c>
      <c r="M230" s="582" t="s">
        <v>15207</v>
      </c>
      <c r="N230" s="130" t="s">
        <v>4953</v>
      </c>
      <c r="O230" s="130"/>
      <c r="P230" s="130" t="s">
        <v>4953</v>
      </c>
      <c r="Q230" s="110">
        <v>686</v>
      </c>
      <c r="R230" s="110">
        <v>851</v>
      </c>
      <c r="S230" s="110">
        <f>T230+V230</f>
        <v>465</v>
      </c>
      <c r="T230" s="475">
        <v>403</v>
      </c>
      <c r="U230" s="110"/>
      <c r="V230" s="110">
        <v>62</v>
      </c>
      <c r="W230" s="110">
        <v>140</v>
      </c>
      <c r="X230" s="108" t="s">
        <v>4915</v>
      </c>
      <c r="Y230" s="110">
        <v>84</v>
      </c>
      <c r="Z230" s="110"/>
      <c r="AA230" s="110"/>
      <c r="AB230" s="110">
        <v>108</v>
      </c>
      <c r="AC230" s="110"/>
      <c r="AD230" s="110"/>
      <c r="AE230" s="110"/>
      <c r="AF230" s="94" t="s">
        <v>15206</v>
      </c>
      <c r="AG230" s="110"/>
      <c r="AH230" s="110">
        <v>115</v>
      </c>
      <c r="AI230" s="245"/>
      <c r="AJ230" s="245"/>
      <c r="AK230" s="245" t="s">
        <v>6319</v>
      </c>
      <c r="AL230" s="245">
        <v>13</v>
      </c>
      <c r="AM230" s="245"/>
      <c r="AN230" s="245"/>
      <c r="AO230" s="245">
        <v>13</v>
      </c>
      <c r="AP230" s="245"/>
      <c r="AQ230" s="245">
        <v>299</v>
      </c>
      <c r="AR230" s="245" t="s">
        <v>15205</v>
      </c>
      <c r="AS230" s="245" t="s">
        <v>15205</v>
      </c>
      <c r="AT230" s="245" t="s">
        <v>15204</v>
      </c>
      <c r="AU230" s="92">
        <v>20474</v>
      </c>
      <c r="AV230" s="290">
        <v>68.474916387959865</v>
      </c>
      <c r="AW230" s="92"/>
      <c r="AX230" s="92"/>
      <c r="AY230" s="92"/>
      <c r="AZ230" s="92"/>
      <c r="BA230" s="92"/>
      <c r="BB230" s="129"/>
      <c r="BC230" s="129"/>
      <c r="BD230" s="129"/>
      <c r="BE230" s="128" t="s">
        <v>4908</v>
      </c>
      <c r="BF230" s="110"/>
      <c r="BG230" s="110"/>
      <c r="BH230" s="110"/>
      <c r="BI230" s="110"/>
      <c r="BJ230" s="110"/>
      <c r="BK230" s="129"/>
      <c r="BL230" s="129"/>
      <c r="BM230" s="128"/>
      <c r="BN230" s="128" t="s">
        <v>5128</v>
      </c>
      <c r="BO230" s="245"/>
      <c r="BP230" s="245"/>
      <c r="BQ230" s="245"/>
      <c r="BR230" s="245"/>
      <c r="BS230" s="245"/>
      <c r="BT230" s="245"/>
      <c r="BU230" s="245"/>
      <c r="BV230" s="245"/>
      <c r="BW230" s="504"/>
      <c r="BX230" s="245"/>
      <c r="BY230" s="340">
        <v>2</v>
      </c>
      <c r="BZ230" s="245">
        <v>2</v>
      </c>
      <c r="CA230" s="245"/>
      <c r="CB230" s="245">
        <v>1</v>
      </c>
      <c r="CC230" s="245"/>
    </row>
    <row r="231" spans="1:81" s="576" customFormat="1" ht="16.5" customHeight="1">
      <c r="A231" s="340">
        <v>173</v>
      </c>
      <c r="B231" s="172" t="s">
        <v>8795</v>
      </c>
      <c r="C231" s="172" t="s">
        <v>8818</v>
      </c>
      <c r="D231" s="172" t="s">
        <v>4945</v>
      </c>
      <c r="E231" s="172" t="s">
        <v>14185</v>
      </c>
      <c r="F231" s="172" t="s">
        <v>15203</v>
      </c>
      <c r="G231" s="400" t="s">
        <v>15202</v>
      </c>
      <c r="H231" s="172" t="s">
        <v>15201</v>
      </c>
      <c r="I231" s="172" t="s">
        <v>15200</v>
      </c>
      <c r="J231" s="245" t="s">
        <v>4993</v>
      </c>
      <c r="K231" s="172" t="s">
        <v>7748</v>
      </c>
      <c r="L231" s="547" t="s">
        <v>15199</v>
      </c>
      <c r="M231" s="261" t="s">
        <v>15198</v>
      </c>
      <c r="N231" s="581" t="s">
        <v>4917</v>
      </c>
      <c r="O231" s="172"/>
      <c r="P231" s="581" t="s">
        <v>4917</v>
      </c>
      <c r="Q231" s="580">
        <v>2645</v>
      </c>
      <c r="R231" s="110">
        <v>1408</v>
      </c>
      <c r="S231" s="110">
        <v>200</v>
      </c>
      <c r="T231" s="475"/>
      <c r="U231" s="110" t="s">
        <v>4952</v>
      </c>
      <c r="V231" s="110">
        <v>200</v>
      </c>
      <c r="W231" s="110">
        <v>211</v>
      </c>
      <c r="X231" s="108" t="s">
        <v>4935</v>
      </c>
      <c r="Y231" s="110"/>
      <c r="Z231" s="110"/>
      <c r="AA231" s="110"/>
      <c r="AB231" s="110">
        <v>37</v>
      </c>
      <c r="AC231" s="110">
        <v>72</v>
      </c>
      <c r="AD231" s="110"/>
      <c r="AE231" s="110"/>
      <c r="AF231" s="259" t="s">
        <v>15197</v>
      </c>
      <c r="AG231" s="580"/>
      <c r="AH231" s="210">
        <v>2679</v>
      </c>
      <c r="AI231" s="259"/>
      <c r="AJ231" s="259"/>
      <c r="AK231" s="259" t="s">
        <v>4911</v>
      </c>
      <c r="AL231" s="259"/>
      <c r="AM231" s="259"/>
      <c r="AN231" s="259"/>
      <c r="AO231" s="259"/>
      <c r="AP231" s="259"/>
      <c r="AQ231" s="259">
        <v>317</v>
      </c>
      <c r="AR231" s="172" t="s">
        <v>6591</v>
      </c>
      <c r="AS231" s="172" t="s">
        <v>8744</v>
      </c>
      <c r="AT231" s="172" t="s">
        <v>5193</v>
      </c>
      <c r="AU231" s="319">
        <v>20000</v>
      </c>
      <c r="AV231" s="290">
        <v>63.09148264984227</v>
      </c>
      <c r="AW231" s="92">
        <v>6000</v>
      </c>
      <c r="AX231" s="92"/>
      <c r="AY231" s="92">
        <v>4000</v>
      </c>
      <c r="AZ231" s="92">
        <v>5000</v>
      </c>
      <c r="BA231" s="92">
        <v>6000</v>
      </c>
      <c r="BB231" s="577">
        <v>30</v>
      </c>
      <c r="BC231" s="577">
        <v>30</v>
      </c>
      <c r="BD231" s="172" t="s">
        <v>15196</v>
      </c>
      <c r="BE231" s="172"/>
      <c r="BF231" s="579"/>
      <c r="BG231" s="579"/>
      <c r="BH231" s="579"/>
      <c r="BI231" s="579"/>
      <c r="BJ231" s="579"/>
      <c r="BK231" s="577"/>
      <c r="BL231" s="577"/>
      <c r="BM231" s="172"/>
      <c r="BN231" s="172"/>
      <c r="BO231" s="172"/>
      <c r="BP231" s="172"/>
      <c r="BQ231" s="172"/>
      <c r="BR231" s="172"/>
      <c r="BS231" s="172"/>
      <c r="BT231" s="172"/>
      <c r="BU231" s="172"/>
      <c r="BV231" s="172"/>
      <c r="BW231" s="578"/>
      <c r="BX231" s="172"/>
      <c r="BY231" s="172">
        <v>3</v>
      </c>
      <c r="BZ231" s="172">
        <v>4</v>
      </c>
      <c r="CA231" s="172"/>
      <c r="CB231" s="172"/>
      <c r="CC231" s="577"/>
    </row>
    <row r="232" spans="1:81" s="60" customFormat="1" ht="16.5" customHeight="1">
      <c r="A232" s="395"/>
      <c r="B232" s="394" t="s">
        <v>8838</v>
      </c>
      <c r="C232" s="393"/>
      <c r="D232" s="393">
        <v>6</v>
      </c>
      <c r="E232" s="392"/>
      <c r="F232" s="392"/>
      <c r="G232" s="233"/>
      <c r="H232" s="232"/>
      <c r="I232" s="231"/>
      <c r="J232" s="231"/>
      <c r="K232" s="373"/>
      <c r="L232" s="373"/>
      <c r="M232" s="373"/>
      <c r="N232" s="373"/>
      <c r="O232" s="373"/>
      <c r="P232" s="373"/>
      <c r="Q232" s="163"/>
      <c r="R232" s="163"/>
      <c r="S232" s="163"/>
      <c r="T232" s="516"/>
      <c r="U232" s="163"/>
      <c r="V232" s="163"/>
      <c r="W232" s="163"/>
      <c r="X232" s="157"/>
      <c r="Y232" s="163"/>
      <c r="Z232" s="163"/>
      <c r="AA232" s="163"/>
      <c r="AB232" s="163"/>
      <c r="AC232" s="163"/>
      <c r="AD232" s="163"/>
      <c r="AE232" s="163"/>
      <c r="AF232" s="373"/>
      <c r="AG232" s="163"/>
      <c r="AH232" s="163"/>
      <c r="AI232" s="229"/>
      <c r="AJ232" s="229"/>
      <c r="AK232" s="228"/>
      <c r="AL232" s="228"/>
      <c r="AM232" s="228"/>
      <c r="AN232" s="229"/>
      <c r="AO232" s="229"/>
      <c r="AP232" s="229"/>
      <c r="AQ232" s="161"/>
      <c r="AR232" s="156"/>
      <c r="AS232" s="156"/>
      <c r="AT232" s="156"/>
      <c r="AU232" s="288"/>
      <c r="AV232" s="163"/>
      <c r="AW232" s="347"/>
      <c r="AX232" s="347"/>
      <c r="AY232" s="347"/>
      <c r="AZ232" s="347"/>
      <c r="BA232" s="347"/>
      <c r="BB232" s="164"/>
      <c r="BC232" s="164"/>
      <c r="BD232" s="164"/>
      <c r="BE232" s="164"/>
      <c r="BF232" s="470"/>
      <c r="BG232" s="470"/>
      <c r="BH232" s="470"/>
      <c r="BI232" s="470"/>
      <c r="BJ232" s="470"/>
      <c r="BK232" s="164"/>
      <c r="BL232" s="164"/>
      <c r="BM232" s="164"/>
      <c r="BN232" s="164"/>
      <c r="BO232" s="156"/>
      <c r="BP232" s="156"/>
      <c r="BQ232" s="156"/>
      <c r="BR232" s="156"/>
      <c r="BS232" s="156"/>
      <c r="BT232" s="156"/>
      <c r="BU232" s="156"/>
      <c r="BV232" s="156"/>
      <c r="BW232" s="165"/>
      <c r="BX232" s="156"/>
      <c r="BY232" s="156"/>
      <c r="BZ232" s="156"/>
      <c r="CA232" s="156"/>
      <c r="CB232" s="156"/>
      <c r="CC232" s="156"/>
    </row>
    <row r="233" spans="1:81" s="60" customFormat="1" ht="16.5" customHeight="1">
      <c r="A233" s="468"/>
      <c r="B233" s="467" t="s">
        <v>8781</v>
      </c>
      <c r="C233" s="466"/>
      <c r="D233" s="466">
        <v>11</v>
      </c>
      <c r="E233" s="465"/>
      <c r="F233" s="73"/>
      <c r="G233" s="464"/>
      <c r="H233" s="384"/>
      <c r="I233" s="384"/>
      <c r="J233" s="384"/>
      <c r="K233" s="384"/>
      <c r="L233" s="384"/>
      <c r="M233" s="384"/>
      <c r="N233" s="384"/>
      <c r="O233" s="384"/>
      <c r="P233" s="384"/>
      <c r="Q233" s="65"/>
      <c r="R233" s="65"/>
      <c r="S233" s="65"/>
      <c r="T233" s="515"/>
      <c r="U233" s="65"/>
      <c r="V233" s="65"/>
      <c r="W233" s="65"/>
      <c r="X233" s="62"/>
      <c r="Y233" s="65"/>
      <c r="Z233" s="65"/>
      <c r="AA233" s="65"/>
      <c r="AB233" s="65"/>
      <c r="AC233" s="65"/>
      <c r="AD233" s="65"/>
      <c r="AE233" s="65"/>
      <c r="AF233" s="386"/>
      <c r="AG233" s="65"/>
      <c r="AH233" s="65"/>
      <c r="AI233" s="386"/>
      <c r="AJ233" s="386"/>
      <c r="AK233" s="386"/>
      <c r="AL233" s="386"/>
      <c r="AM233" s="386"/>
      <c r="AN233" s="386"/>
      <c r="AO233" s="386"/>
      <c r="AP233" s="386"/>
      <c r="AQ233" s="386"/>
      <c r="AR233" s="384"/>
      <c r="AS233" s="384"/>
      <c r="AT233" s="384"/>
      <c r="AU233" s="315"/>
      <c r="AV233" s="65"/>
      <c r="AW233" s="349"/>
      <c r="AX233" s="349"/>
      <c r="AY233" s="349"/>
      <c r="AZ233" s="349"/>
      <c r="BA233" s="349"/>
      <c r="BB233" s="64"/>
      <c r="BC233" s="64"/>
      <c r="BD233" s="385"/>
      <c r="BE233" s="385"/>
      <c r="BF233" s="462"/>
      <c r="BG233" s="462"/>
      <c r="BH233" s="462"/>
      <c r="BI233" s="462"/>
      <c r="BJ233" s="462"/>
      <c r="BK233" s="64"/>
      <c r="BL233" s="64"/>
      <c r="BM233" s="385"/>
      <c r="BN233" s="385"/>
      <c r="BO233" s="384"/>
      <c r="BP233" s="384"/>
      <c r="BQ233" s="384"/>
      <c r="BR233" s="384"/>
      <c r="BS233" s="384"/>
      <c r="BT233" s="384"/>
      <c r="BU233" s="384"/>
      <c r="BV233" s="384"/>
      <c r="BW233" s="73"/>
      <c r="BX233" s="384"/>
      <c r="BY233" s="384"/>
      <c r="BZ233" s="384"/>
      <c r="CA233" s="384"/>
      <c r="CB233" s="384"/>
      <c r="CC233" s="384"/>
    </row>
    <row r="234" spans="1:81" s="49" customFormat="1" ht="16.5" customHeight="1">
      <c r="A234" s="179"/>
      <c r="B234" s="496" t="s">
        <v>8183</v>
      </c>
      <c r="C234" s="496"/>
      <c r="D234" s="496"/>
      <c r="E234" s="496"/>
      <c r="F234" s="496"/>
      <c r="G234" s="498"/>
      <c r="H234" s="496"/>
      <c r="I234" s="496"/>
      <c r="J234" s="496"/>
      <c r="K234" s="496"/>
      <c r="L234" s="497"/>
      <c r="M234" s="179"/>
      <c r="N234" s="496"/>
      <c r="O234" s="496"/>
      <c r="P234" s="496"/>
      <c r="Q234" s="495"/>
      <c r="R234" s="382"/>
      <c r="S234" s="382"/>
      <c r="T234" s="494"/>
      <c r="U234" s="182"/>
      <c r="V234" s="182"/>
      <c r="W234" s="182"/>
      <c r="X234" s="180"/>
      <c r="Y234" s="182"/>
      <c r="Z234" s="182"/>
      <c r="AA234" s="182"/>
      <c r="AB234" s="182"/>
      <c r="AC234" s="182"/>
      <c r="AD234" s="182"/>
      <c r="AE234" s="182"/>
      <c r="AF234" s="492"/>
      <c r="AG234" s="493"/>
      <c r="AH234" s="493"/>
      <c r="AI234" s="492"/>
      <c r="AJ234" s="492"/>
      <c r="AK234" s="179"/>
      <c r="AL234" s="179"/>
      <c r="AM234" s="492"/>
      <c r="AN234" s="492"/>
      <c r="AO234" s="492"/>
      <c r="AP234" s="492"/>
      <c r="AQ234" s="179"/>
      <c r="AR234" s="179"/>
      <c r="AS234" s="179"/>
      <c r="AT234" s="179"/>
      <c r="AU234" s="183"/>
      <c r="AV234" s="493"/>
      <c r="AW234" s="92"/>
      <c r="AX234" s="92"/>
      <c r="AY234" s="92"/>
      <c r="AZ234" s="92"/>
      <c r="BA234" s="92"/>
      <c r="BB234" s="108"/>
      <c r="BC234" s="108"/>
      <c r="BD234" s="101"/>
      <c r="BE234" s="101"/>
      <c r="BF234" s="110"/>
      <c r="BG234" s="110"/>
      <c r="BH234" s="110"/>
      <c r="BI234" s="110"/>
      <c r="BJ234" s="110"/>
      <c r="BK234" s="108"/>
      <c r="BL234" s="108"/>
      <c r="BM234" s="101"/>
      <c r="BN234" s="101"/>
      <c r="BO234" s="179"/>
      <c r="BP234" s="179"/>
      <c r="BQ234" s="179"/>
      <c r="BR234" s="179"/>
      <c r="BS234" s="179"/>
      <c r="BT234" s="179"/>
      <c r="BU234" s="179"/>
      <c r="BV234" s="179"/>
      <c r="BW234" s="491"/>
      <c r="BX234" s="179"/>
      <c r="BY234" s="179"/>
      <c r="BZ234" s="179"/>
      <c r="CA234" s="179"/>
      <c r="CB234" s="179"/>
      <c r="CC234" s="179"/>
    </row>
    <row r="235" spans="1:81" s="49" customFormat="1" ht="16.5" customHeight="1">
      <c r="A235" s="101">
        <v>174</v>
      </c>
      <c r="B235" s="101" t="s">
        <v>8183</v>
      </c>
      <c r="C235" s="87" t="s">
        <v>15195</v>
      </c>
      <c r="D235" s="87" t="s">
        <v>5426</v>
      </c>
      <c r="E235" s="87" t="s">
        <v>14185</v>
      </c>
      <c r="F235" s="87" t="s">
        <v>15194</v>
      </c>
      <c r="G235" s="400" t="s">
        <v>15193</v>
      </c>
      <c r="H235" s="178" t="s">
        <v>15192</v>
      </c>
      <c r="I235" s="178" t="s">
        <v>15191</v>
      </c>
      <c r="J235" s="178" t="s">
        <v>4921</v>
      </c>
      <c r="K235" s="220" t="s">
        <v>15190</v>
      </c>
      <c r="L235" s="220" t="s">
        <v>15189</v>
      </c>
      <c r="M235" s="575" t="s">
        <v>15188</v>
      </c>
      <c r="N235" s="570" t="s">
        <v>4953</v>
      </c>
      <c r="O235" s="219"/>
      <c r="P235" s="215" t="s">
        <v>4993</v>
      </c>
      <c r="Q235" s="97">
        <v>20596</v>
      </c>
      <c r="R235" s="97">
        <v>1312</v>
      </c>
      <c r="S235" s="97">
        <v>432</v>
      </c>
      <c r="T235" s="517">
        <v>299</v>
      </c>
      <c r="U235" s="97" t="s">
        <v>5072</v>
      </c>
      <c r="V235" s="97">
        <v>133</v>
      </c>
      <c r="W235" s="97">
        <v>114</v>
      </c>
      <c r="X235" s="99" t="s">
        <v>4915</v>
      </c>
      <c r="Y235" s="97">
        <v>50</v>
      </c>
      <c r="Z235" s="97">
        <v>150</v>
      </c>
      <c r="AA235" s="97">
        <v>10000</v>
      </c>
      <c r="AB235" s="97">
        <v>34</v>
      </c>
      <c r="AC235" s="97"/>
      <c r="AD235" s="543">
        <v>30</v>
      </c>
      <c r="AE235" s="97">
        <v>60</v>
      </c>
      <c r="AF235" s="216" t="s">
        <v>15187</v>
      </c>
      <c r="AG235" s="97"/>
      <c r="AH235" s="97">
        <v>969</v>
      </c>
      <c r="AI235" s="216"/>
      <c r="AJ235" s="216"/>
      <c r="AK235" s="215" t="s">
        <v>5183</v>
      </c>
      <c r="AL235" s="178">
        <v>10</v>
      </c>
      <c r="AM235" s="216">
        <v>1</v>
      </c>
      <c r="AN235" s="216">
        <v>2</v>
      </c>
      <c r="AO235" s="216">
        <v>7</v>
      </c>
      <c r="AP235" s="216"/>
      <c r="AQ235" s="216">
        <v>253</v>
      </c>
      <c r="AR235" s="178" t="s">
        <v>15186</v>
      </c>
      <c r="AS235" s="178" t="s">
        <v>15186</v>
      </c>
      <c r="AT235" s="178" t="s">
        <v>15185</v>
      </c>
      <c r="AU235" s="316">
        <v>12004</v>
      </c>
      <c r="AV235" s="97">
        <v>47.446640316205531</v>
      </c>
      <c r="AW235" s="243">
        <v>1000</v>
      </c>
      <c r="AX235" s="243"/>
      <c r="AY235" s="243">
        <v>500</v>
      </c>
      <c r="AZ235" s="243">
        <v>500</v>
      </c>
      <c r="BA235" s="243">
        <v>1000</v>
      </c>
      <c r="BB235" s="99" t="s">
        <v>15184</v>
      </c>
      <c r="BC235" s="99"/>
      <c r="BD235" s="215"/>
      <c r="BE235" s="99" t="s">
        <v>15183</v>
      </c>
      <c r="BF235" s="97">
        <v>1000</v>
      </c>
      <c r="BG235" s="98"/>
      <c r="BH235" s="97">
        <v>500</v>
      </c>
      <c r="BI235" s="97">
        <v>500</v>
      </c>
      <c r="BJ235" s="97">
        <v>1000</v>
      </c>
      <c r="BK235" s="99" t="s">
        <v>15182</v>
      </c>
      <c r="BL235" s="99"/>
      <c r="BM235" s="215"/>
      <c r="BN235" s="99" t="s">
        <v>15181</v>
      </c>
      <c r="BO235" s="178"/>
      <c r="BP235" s="215"/>
      <c r="BQ235" s="87"/>
      <c r="BR235" s="101">
        <v>3</v>
      </c>
      <c r="BS235" s="87"/>
      <c r="BT235" s="87">
        <v>2</v>
      </c>
      <c r="BU235" s="87">
        <v>1</v>
      </c>
      <c r="BV235" s="215">
        <v>3</v>
      </c>
      <c r="BW235" s="341"/>
      <c r="BX235" s="178" t="s">
        <v>7534</v>
      </c>
      <c r="BY235" s="178"/>
      <c r="BZ235" s="215"/>
      <c r="CA235" s="215"/>
      <c r="CB235" s="215"/>
      <c r="CC235" s="215"/>
    </row>
    <row r="236" spans="1:81" s="49" customFormat="1" ht="16.5" customHeight="1">
      <c r="A236" s="101">
        <v>175</v>
      </c>
      <c r="B236" s="101" t="s">
        <v>2140</v>
      </c>
      <c r="C236" s="87" t="s">
        <v>2179</v>
      </c>
      <c r="D236" s="87" t="s">
        <v>5986</v>
      </c>
      <c r="E236" s="87" t="s">
        <v>14280</v>
      </c>
      <c r="F236" s="127" t="s">
        <v>15180</v>
      </c>
      <c r="G236" s="572" t="s">
        <v>15179</v>
      </c>
      <c r="H236" s="101" t="s">
        <v>15178</v>
      </c>
      <c r="I236" s="101" t="s">
        <v>15177</v>
      </c>
      <c r="J236" s="101" t="s">
        <v>4993</v>
      </c>
      <c r="K236" s="113" t="s">
        <v>15176</v>
      </c>
      <c r="L236" s="113" t="s">
        <v>15175</v>
      </c>
      <c r="M236" s="506" t="s">
        <v>15174</v>
      </c>
      <c r="N236" s="310" t="s">
        <v>4953</v>
      </c>
      <c r="O236" s="100"/>
      <c r="P236" s="507" t="s">
        <v>4953</v>
      </c>
      <c r="Q236" s="110">
        <v>730</v>
      </c>
      <c r="R236" s="110">
        <v>1682</v>
      </c>
      <c r="S236" s="110">
        <v>894</v>
      </c>
      <c r="T236" s="475"/>
      <c r="U236" s="110"/>
      <c r="V236" s="110">
        <v>894</v>
      </c>
      <c r="W236" s="110">
        <v>370</v>
      </c>
      <c r="X236" s="108" t="s">
        <v>5029</v>
      </c>
      <c r="Y236" s="110">
        <v>785</v>
      </c>
      <c r="Z236" s="110"/>
      <c r="AA236" s="110"/>
      <c r="AB236" s="110">
        <v>187</v>
      </c>
      <c r="AC236" s="110"/>
      <c r="AD236" s="110"/>
      <c r="AE236" s="110">
        <v>103</v>
      </c>
      <c r="AF236" s="94" t="s">
        <v>15173</v>
      </c>
      <c r="AG236" s="110"/>
      <c r="AH236" s="110">
        <v>224</v>
      </c>
      <c r="AI236" s="94"/>
      <c r="AJ236" s="94"/>
      <c r="AK236" s="101" t="s">
        <v>5650</v>
      </c>
      <c r="AL236" s="101">
        <v>6</v>
      </c>
      <c r="AM236" s="94">
        <v>3</v>
      </c>
      <c r="AN236" s="94">
        <v>3</v>
      </c>
      <c r="AO236" s="94"/>
      <c r="AP236" s="94"/>
      <c r="AQ236" s="94">
        <v>192</v>
      </c>
      <c r="AR236" s="294" t="s">
        <v>5206</v>
      </c>
      <c r="AS236" s="294" t="s">
        <v>5206</v>
      </c>
      <c r="AT236" s="101" t="s">
        <v>15172</v>
      </c>
      <c r="AU236" s="319">
        <v>22406</v>
      </c>
      <c r="AV236" s="97">
        <v>116.69791666666667</v>
      </c>
      <c r="AW236" s="195"/>
      <c r="AX236" s="195"/>
      <c r="AY236" s="195"/>
      <c r="AZ236" s="195"/>
      <c r="BA236" s="195"/>
      <c r="BB236" s="325"/>
      <c r="BC236" s="325"/>
      <c r="BD236" s="87"/>
      <c r="BE236" s="87"/>
      <c r="BF236" s="91"/>
      <c r="BG236" s="91"/>
      <c r="BH236" s="91"/>
      <c r="BI236" s="91"/>
      <c r="BJ236" s="91"/>
      <c r="BK236" s="325"/>
      <c r="BL236" s="325"/>
      <c r="BM236" s="87"/>
      <c r="BN236" s="87" t="s">
        <v>5128</v>
      </c>
      <c r="BO236" s="101">
        <v>4</v>
      </c>
      <c r="BP236" s="87"/>
      <c r="BQ236" s="87">
        <v>4</v>
      </c>
      <c r="BR236" s="87"/>
      <c r="BS236" s="87">
        <v>3</v>
      </c>
      <c r="BT236" s="87"/>
      <c r="BU236" s="87"/>
      <c r="BV236" s="87"/>
      <c r="BW236" s="267"/>
      <c r="BX236" s="87">
        <v>20</v>
      </c>
      <c r="BY236" s="178"/>
      <c r="BZ236" s="87"/>
      <c r="CA236" s="87"/>
      <c r="CB236" s="87"/>
      <c r="CC236" s="87"/>
    </row>
    <row r="237" spans="1:81" s="60" customFormat="1" ht="16.5" customHeight="1">
      <c r="A237" s="395"/>
      <c r="B237" s="394" t="s">
        <v>8426</v>
      </c>
      <c r="C237" s="393"/>
      <c r="D237" s="393">
        <v>2</v>
      </c>
      <c r="E237" s="392"/>
      <c r="F237" s="392"/>
      <c r="G237" s="233"/>
      <c r="H237" s="232"/>
      <c r="I237" s="231"/>
      <c r="J237" s="231"/>
      <c r="K237" s="373"/>
      <c r="L237" s="373"/>
      <c r="M237" s="373"/>
      <c r="N237" s="373"/>
      <c r="O237" s="373"/>
      <c r="P237" s="373"/>
      <c r="Q237" s="163"/>
      <c r="R237" s="163"/>
      <c r="S237" s="163"/>
      <c r="T237" s="516"/>
      <c r="U237" s="163"/>
      <c r="V237" s="163"/>
      <c r="W237" s="163"/>
      <c r="X237" s="157"/>
      <c r="Y237" s="163"/>
      <c r="Z237" s="163"/>
      <c r="AA237" s="163"/>
      <c r="AB237" s="163"/>
      <c r="AC237" s="163"/>
      <c r="AD237" s="163"/>
      <c r="AE237" s="163"/>
      <c r="AF237" s="373"/>
      <c r="AG237" s="163"/>
      <c r="AH237" s="163"/>
      <c r="AI237" s="229"/>
      <c r="AJ237" s="229"/>
      <c r="AK237" s="228"/>
      <c r="AL237" s="228"/>
      <c r="AM237" s="228"/>
      <c r="AN237" s="229"/>
      <c r="AO237" s="229"/>
      <c r="AP237" s="229"/>
      <c r="AQ237" s="161"/>
      <c r="AR237" s="156"/>
      <c r="AS237" s="156"/>
      <c r="AT237" s="156"/>
      <c r="AU237" s="288"/>
      <c r="AV237" s="288"/>
      <c r="AW237" s="347"/>
      <c r="AX237" s="347"/>
      <c r="AY237" s="471"/>
      <c r="AZ237" s="471"/>
      <c r="BA237" s="471"/>
      <c r="BB237" s="164"/>
      <c r="BC237" s="164"/>
      <c r="BD237" s="164"/>
      <c r="BE237" s="164"/>
      <c r="BF237" s="470"/>
      <c r="BG237" s="470"/>
      <c r="BH237" s="470"/>
      <c r="BI237" s="470"/>
      <c r="BJ237" s="470"/>
      <c r="BK237" s="164"/>
      <c r="BL237" s="164"/>
      <c r="BM237" s="164"/>
      <c r="BN237" s="164"/>
      <c r="BO237" s="156"/>
      <c r="BP237" s="156"/>
      <c r="BQ237" s="156"/>
      <c r="BR237" s="156"/>
      <c r="BS237" s="156"/>
      <c r="BT237" s="156"/>
      <c r="BU237" s="156"/>
      <c r="BV237" s="156"/>
      <c r="BW237" s="165"/>
      <c r="BX237" s="156"/>
      <c r="BY237" s="156"/>
      <c r="BZ237" s="156"/>
      <c r="CA237" s="156"/>
      <c r="CB237" s="156"/>
      <c r="CC237" s="156"/>
    </row>
    <row r="238" spans="1:81" s="49" customFormat="1" ht="16.5" customHeight="1">
      <c r="A238" s="101">
        <v>176</v>
      </c>
      <c r="B238" s="101" t="s">
        <v>8183</v>
      </c>
      <c r="C238" s="101" t="s">
        <v>8311</v>
      </c>
      <c r="D238" s="101" t="s">
        <v>4945</v>
      </c>
      <c r="E238" s="101" t="s">
        <v>14185</v>
      </c>
      <c r="F238" s="87" t="s">
        <v>15171</v>
      </c>
      <c r="G238" s="573" t="s">
        <v>15170</v>
      </c>
      <c r="H238" s="101" t="s">
        <v>15169</v>
      </c>
      <c r="I238" s="101" t="s">
        <v>15168</v>
      </c>
      <c r="J238" s="101" t="s">
        <v>4921</v>
      </c>
      <c r="K238" s="101" t="s">
        <v>15167</v>
      </c>
      <c r="L238" s="101" t="s">
        <v>15166</v>
      </c>
      <c r="M238" s="134" t="s">
        <v>15165</v>
      </c>
      <c r="N238" s="310" t="s">
        <v>4953</v>
      </c>
      <c r="O238" s="100"/>
      <c r="P238" s="507" t="s">
        <v>4953</v>
      </c>
      <c r="Q238" s="110">
        <v>89400</v>
      </c>
      <c r="R238" s="110">
        <v>485</v>
      </c>
      <c r="S238" s="110">
        <v>203</v>
      </c>
      <c r="T238" s="475">
        <v>50</v>
      </c>
      <c r="U238" s="110" t="s">
        <v>5331</v>
      </c>
      <c r="V238" s="110">
        <v>153</v>
      </c>
      <c r="W238" s="110">
        <v>15</v>
      </c>
      <c r="X238" s="108" t="s">
        <v>15164</v>
      </c>
      <c r="Y238" s="110">
        <v>80</v>
      </c>
      <c r="Z238" s="110">
        <v>39</v>
      </c>
      <c r="AA238" s="110">
        <v>1950</v>
      </c>
      <c r="AB238" s="110">
        <v>26</v>
      </c>
      <c r="AC238" s="110"/>
      <c r="AD238" s="110">
        <v>122</v>
      </c>
      <c r="AE238" s="110">
        <v>50</v>
      </c>
      <c r="AF238" s="101" t="s">
        <v>15163</v>
      </c>
      <c r="AG238" s="110"/>
      <c r="AH238" s="110">
        <v>1000</v>
      </c>
      <c r="AI238" s="101"/>
      <c r="AJ238" s="101"/>
      <c r="AK238" s="101" t="s">
        <v>5883</v>
      </c>
      <c r="AL238" s="101">
        <v>5</v>
      </c>
      <c r="AM238" s="101"/>
      <c r="AN238" s="101">
        <v>3</v>
      </c>
      <c r="AO238" s="101">
        <v>2</v>
      </c>
      <c r="AP238" s="101"/>
      <c r="AQ238" s="101">
        <v>311</v>
      </c>
      <c r="AR238" s="101" t="s">
        <v>5206</v>
      </c>
      <c r="AS238" s="101" t="s">
        <v>5206</v>
      </c>
      <c r="AT238" s="101" t="s">
        <v>5193</v>
      </c>
      <c r="AU238" s="92">
        <v>5674</v>
      </c>
      <c r="AV238" s="97">
        <v>18.244372990353696</v>
      </c>
      <c r="AW238" s="92">
        <v>4000</v>
      </c>
      <c r="AX238" s="92">
        <v>2000</v>
      </c>
      <c r="AY238" s="92">
        <v>2000</v>
      </c>
      <c r="AZ238" s="92">
        <v>2000</v>
      </c>
      <c r="BA238" s="92">
        <v>2000</v>
      </c>
      <c r="BB238" s="108"/>
      <c r="BC238" s="108"/>
      <c r="BD238" s="108"/>
      <c r="BE238" s="107" t="s">
        <v>15162</v>
      </c>
      <c r="BF238" s="110">
        <v>4000</v>
      </c>
      <c r="BG238" s="110">
        <v>2000</v>
      </c>
      <c r="BH238" s="110">
        <v>2000</v>
      </c>
      <c r="BI238" s="110">
        <v>2000</v>
      </c>
      <c r="BJ238" s="110">
        <v>2000</v>
      </c>
      <c r="BK238" s="108"/>
      <c r="BL238" s="108"/>
      <c r="BM238" s="107"/>
      <c r="BN238" s="107" t="s">
        <v>15162</v>
      </c>
      <c r="BO238" s="101"/>
      <c r="BP238" s="101"/>
      <c r="BQ238" s="101"/>
      <c r="BR238" s="101"/>
      <c r="BS238" s="101"/>
      <c r="BT238" s="101"/>
      <c r="BU238" s="101"/>
      <c r="BV238" s="101"/>
      <c r="BW238" s="150"/>
      <c r="BX238" s="101"/>
      <c r="BY238" s="101">
        <v>3</v>
      </c>
      <c r="BZ238" s="101">
        <v>1</v>
      </c>
      <c r="CA238" s="101">
        <v>1</v>
      </c>
      <c r="CB238" s="101">
        <v>2</v>
      </c>
      <c r="CC238" s="101">
        <v>1</v>
      </c>
    </row>
    <row r="239" spans="1:81" s="49" customFormat="1" ht="16.5" customHeight="1">
      <c r="A239" s="101">
        <v>177</v>
      </c>
      <c r="B239" s="101" t="s">
        <v>2140</v>
      </c>
      <c r="C239" s="87" t="s">
        <v>2179</v>
      </c>
      <c r="D239" s="87" t="s">
        <v>140</v>
      </c>
      <c r="E239" s="87" t="s">
        <v>14280</v>
      </c>
      <c r="F239" s="87" t="s">
        <v>15161</v>
      </c>
      <c r="G239" s="573" t="s">
        <v>15160</v>
      </c>
      <c r="H239" s="101" t="s">
        <v>15159</v>
      </c>
      <c r="I239" s="127" t="s">
        <v>15158</v>
      </c>
      <c r="J239" s="101" t="s">
        <v>4993</v>
      </c>
      <c r="K239" s="131" t="s">
        <v>15157</v>
      </c>
      <c r="L239" s="131" t="s">
        <v>15156</v>
      </c>
      <c r="M239" s="87" t="s">
        <v>15155</v>
      </c>
      <c r="N239" s="310" t="s">
        <v>4953</v>
      </c>
      <c r="O239" s="310"/>
      <c r="P239" s="507" t="s">
        <v>4953</v>
      </c>
      <c r="Q239" s="110">
        <v>15700</v>
      </c>
      <c r="R239" s="110">
        <v>850</v>
      </c>
      <c r="S239" s="110">
        <v>15401</v>
      </c>
      <c r="T239" s="475">
        <v>14850</v>
      </c>
      <c r="U239" s="110" t="s">
        <v>5052</v>
      </c>
      <c r="V239" s="110">
        <v>551</v>
      </c>
      <c r="W239" s="110">
        <v>249</v>
      </c>
      <c r="X239" s="108"/>
      <c r="Y239" s="110">
        <v>46</v>
      </c>
      <c r="Z239" s="110"/>
      <c r="AA239" s="110">
        <v>300</v>
      </c>
      <c r="AB239" s="110">
        <v>90</v>
      </c>
      <c r="AC239" s="110"/>
      <c r="AD239" s="110">
        <v>281</v>
      </c>
      <c r="AE239" s="110">
        <v>20</v>
      </c>
      <c r="AF239" s="94" t="s">
        <v>15154</v>
      </c>
      <c r="AG239" s="110"/>
      <c r="AH239" s="110">
        <v>282</v>
      </c>
      <c r="AI239" s="101"/>
      <c r="AJ239" s="101"/>
      <c r="AK239" s="101" t="s">
        <v>5741</v>
      </c>
      <c r="AL239" s="101">
        <v>8</v>
      </c>
      <c r="AM239" s="101">
        <v>1</v>
      </c>
      <c r="AN239" s="101"/>
      <c r="AO239" s="101">
        <v>7</v>
      </c>
      <c r="AP239" s="101"/>
      <c r="AQ239" s="101">
        <v>365</v>
      </c>
      <c r="AR239" s="245" t="s">
        <v>13391</v>
      </c>
      <c r="AS239" s="245" t="s">
        <v>13391</v>
      </c>
      <c r="AT239" s="245"/>
      <c r="AU239" s="92">
        <v>5000</v>
      </c>
      <c r="AV239" s="97">
        <v>13.698630136986301</v>
      </c>
      <c r="AW239" s="92"/>
      <c r="AX239" s="92"/>
      <c r="AY239" s="92"/>
      <c r="AZ239" s="92"/>
      <c r="BA239" s="92"/>
      <c r="BB239" s="322"/>
      <c r="BC239" s="322"/>
      <c r="BD239" s="322"/>
      <c r="BE239" s="323"/>
      <c r="BF239" s="110"/>
      <c r="BG239" s="110"/>
      <c r="BH239" s="110"/>
      <c r="BI239" s="110"/>
      <c r="BJ239" s="110"/>
      <c r="BK239" s="322"/>
      <c r="BL239" s="322"/>
      <c r="BM239" s="323"/>
      <c r="BN239" s="323"/>
      <c r="BO239" s="101"/>
      <c r="BP239" s="101"/>
      <c r="BQ239" s="101"/>
      <c r="BR239" s="101"/>
      <c r="BS239" s="101"/>
      <c r="BT239" s="101"/>
      <c r="BU239" s="101"/>
      <c r="BV239" s="101"/>
      <c r="BW239" s="150"/>
      <c r="BX239" s="101"/>
      <c r="BY239" s="101">
        <v>3</v>
      </c>
      <c r="BZ239" s="101">
        <v>1</v>
      </c>
      <c r="CA239" s="101">
        <v>1</v>
      </c>
      <c r="CB239" s="101"/>
      <c r="CC239" s="101"/>
    </row>
    <row r="240" spans="1:81" s="49" customFormat="1" ht="16.5" customHeight="1">
      <c r="A240" s="101">
        <v>178</v>
      </c>
      <c r="B240" s="101" t="s">
        <v>2140</v>
      </c>
      <c r="C240" s="87" t="s">
        <v>2155</v>
      </c>
      <c r="D240" s="87" t="s">
        <v>140</v>
      </c>
      <c r="E240" s="87" t="s">
        <v>14280</v>
      </c>
      <c r="F240" s="334" t="s">
        <v>15153</v>
      </c>
      <c r="G240" s="572" t="s">
        <v>15152</v>
      </c>
      <c r="H240" s="101" t="s">
        <v>15151</v>
      </c>
      <c r="I240" s="101" t="s">
        <v>8241</v>
      </c>
      <c r="J240" s="101" t="s">
        <v>4993</v>
      </c>
      <c r="K240" s="101" t="s">
        <v>8241</v>
      </c>
      <c r="L240" s="101" t="s">
        <v>15150</v>
      </c>
      <c r="M240" s="506" t="s">
        <v>15149</v>
      </c>
      <c r="N240" s="310" t="s">
        <v>4953</v>
      </c>
      <c r="O240" s="100"/>
      <c r="P240" s="507" t="s">
        <v>4953</v>
      </c>
      <c r="Q240" s="110">
        <v>2979</v>
      </c>
      <c r="R240" s="110">
        <v>939</v>
      </c>
      <c r="S240" s="110">
        <v>435</v>
      </c>
      <c r="T240" s="475">
        <v>280</v>
      </c>
      <c r="U240" s="110"/>
      <c r="V240" s="110">
        <v>155</v>
      </c>
      <c r="W240" s="110">
        <v>54</v>
      </c>
      <c r="X240" s="108" t="s">
        <v>5029</v>
      </c>
      <c r="Y240" s="110">
        <v>79</v>
      </c>
      <c r="Z240" s="110">
        <v>18</v>
      </c>
      <c r="AA240" s="110"/>
      <c r="AB240" s="110">
        <v>87</v>
      </c>
      <c r="AC240" s="110"/>
      <c r="AD240" s="110">
        <v>50</v>
      </c>
      <c r="AE240" s="110">
        <v>50</v>
      </c>
      <c r="AF240" s="101" t="s">
        <v>15148</v>
      </c>
      <c r="AG240" s="110">
        <v>565</v>
      </c>
      <c r="AH240" s="110">
        <v>565</v>
      </c>
      <c r="AI240" s="101" t="s">
        <v>5027</v>
      </c>
      <c r="AJ240" s="101" t="s">
        <v>5027</v>
      </c>
      <c r="AK240" s="101" t="s">
        <v>9319</v>
      </c>
      <c r="AL240" s="101">
        <v>3</v>
      </c>
      <c r="AM240" s="101">
        <v>1</v>
      </c>
      <c r="AN240" s="101">
        <v>1</v>
      </c>
      <c r="AO240" s="101">
        <v>1</v>
      </c>
      <c r="AP240" s="101"/>
      <c r="AQ240" s="101">
        <v>365</v>
      </c>
      <c r="AR240" s="101" t="s">
        <v>6591</v>
      </c>
      <c r="AS240" s="101" t="s">
        <v>6591</v>
      </c>
      <c r="AT240" s="101"/>
      <c r="AU240" s="92">
        <v>20390</v>
      </c>
      <c r="AV240" s="97">
        <v>55.863013698630134</v>
      </c>
      <c r="AW240" s="92"/>
      <c r="AX240" s="92"/>
      <c r="AY240" s="92"/>
      <c r="AZ240" s="92"/>
      <c r="BA240" s="92"/>
      <c r="BB240" s="322"/>
      <c r="BC240" s="322"/>
      <c r="BD240" s="322"/>
      <c r="BE240" s="152" t="s">
        <v>5128</v>
      </c>
      <c r="BF240" s="110"/>
      <c r="BG240" s="110"/>
      <c r="BH240" s="110"/>
      <c r="BI240" s="110"/>
      <c r="BJ240" s="110"/>
      <c r="BK240" s="322"/>
      <c r="BL240" s="322"/>
      <c r="BM240" s="152"/>
      <c r="BN240" s="152" t="s">
        <v>5128</v>
      </c>
      <c r="BO240" s="101"/>
      <c r="BP240" s="101"/>
      <c r="BQ240" s="101"/>
      <c r="BR240" s="101"/>
      <c r="BS240" s="101"/>
      <c r="BT240" s="101"/>
      <c r="BU240" s="101"/>
      <c r="BV240" s="101"/>
      <c r="BW240" s="150"/>
      <c r="BX240" s="101"/>
      <c r="BY240" s="178">
        <v>1</v>
      </c>
      <c r="BZ240" s="101">
        <v>1</v>
      </c>
      <c r="CA240" s="101"/>
      <c r="CB240" s="101"/>
      <c r="CC240" s="101"/>
    </row>
    <row r="241" spans="1:81" s="49" customFormat="1" ht="16.5" customHeight="1">
      <c r="A241" s="101">
        <v>179</v>
      </c>
      <c r="B241" s="101" t="s">
        <v>2140</v>
      </c>
      <c r="C241" s="87" t="s">
        <v>2165</v>
      </c>
      <c r="D241" s="87" t="s">
        <v>140</v>
      </c>
      <c r="E241" s="87" t="s">
        <v>14280</v>
      </c>
      <c r="F241" s="87" t="s">
        <v>15147</v>
      </c>
      <c r="G241" s="132" t="s">
        <v>15146</v>
      </c>
      <c r="H241" s="87" t="s">
        <v>15145</v>
      </c>
      <c r="I241" s="101" t="s">
        <v>15144</v>
      </c>
      <c r="J241" s="101" t="s">
        <v>4993</v>
      </c>
      <c r="K241" s="101" t="s">
        <v>15143</v>
      </c>
      <c r="L241" s="113" t="s">
        <v>15142</v>
      </c>
      <c r="M241" s="87" t="s">
        <v>15141</v>
      </c>
      <c r="N241" s="87" t="s">
        <v>4993</v>
      </c>
      <c r="O241" s="87" t="s">
        <v>5251</v>
      </c>
      <c r="P241" s="87" t="s">
        <v>4953</v>
      </c>
      <c r="Q241" s="210">
        <v>6843</v>
      </c>
      <c r="R241" s="110">
        <v>549</v>
      </c>
      <c r="S241" s="110">
        <v>132</v>
      </c>
      <c r="T241" s="475">
        <v>66</v>
      </c>
      <c r="U241" s="110" t="s">
        <v>4989</v>
      </c>
      <c r="V241" s="110">
        <v>66</v>
      </c>
      <c r="W241" s="110">
        <v>33</v>
      </c>
      <c r="X241" s="108" t="s">
        <v>5029</v>
      </c>
      <c r="Y241" s="110">
        <v>66</v>
      </c>
      <c r="Z241" s="110"/>
      <c r="AA241" s="110"/>
      <c r="AB241" s="110">
        <v>33</v>
      </c>
      <c r="AC241" s="210"/>
      <c r="AD241" s="210"/>
      <c r="AE241" s="210">
        <v>20</v>
      </c>
      <c r="AF241" s="94" t="s">
        <v>15140</v>
      </c>
      <c r="AG241" s="210"/>
      <c r="AH241" s="210">
        <v>180</v>
      </c>
      <c r="AI241" s="94"/>
      <c r="AJ241" s="94"/>
      <c r="AK241" s="94" t="s">
        <v>5650</v>
      </c>
      <c r="AL241" s="101">
        <v>5</v>
      </c>
      <c r="AM241" s="94">
        <v>1</v>
      </c>
      <c r="AN241" s="94">
        <v>2</v>
      </c>
      <c r="AO241" s="94">
        <v>1</v>
      </c>
      <c r="AP241" s="94">
        <v>1</v>
      </c>
      <c r="AQ241" s="94">
        <v>300</v>
      </c>
      <c r="AR241" s="87" t="s">
        <v>4986</v>
      </c>
      <c r="AS241" s="87" t="s">
        <v>4986</v>
      </c>
      <c r="AT241" s="87" t="s">
        <v>4965</v>
      </c>
      <c r="AU241" s="92">
        <v>500</v>
      </c>
      <c r="AV241" s="97">
        <v>1.6666666666666667</v>
      </c>
      <c r="AW241" s="195"/>
      <c r="AX241" s="195"/>
      <c r="AY241" s="195"/>
      <c r="AZ241" s="195"/>
      <c r="BA241" s="195"/>
      <c r="BB241" s="325"/>
      <c r="BC241" s="325"/>
      <c r="BD241" s="87"/>
      <c r="BE241" s="87" t="s">
        <v>5128</v>
      </c>
      <c r="BF241" s="91"/>
      <c r="BG241" s="91"/>
      <c r="BH241" s="91"/>
      <c r="BI241" s="91"/>
      <c r="BJ241" s="91"/>
      <c r="BK241" s="325"/>
      <c r="BL241" s="325"/>
      <c r="BM241" s="87"/>
      <c r="BN241" s="87" t="s">
        <v>5128</v>
      </c>
      <c r="BO241" s="101"/>
      <c r="BP241" s="87"/>
      <c r="BQ241" s="87"/>
      <c r="BR241" s="87"/>
      <c r="BS241" s="87"/>
      <c r="BT241" s="87"/>
      <c r="BU241" s="87"/>
      <c r="BV241" s="87"/>
      <c r="BW241" s="267"/>
      <c r="BX241" s="87"/>
      <c r="BY241" s="178">
        <v>1</v>
      </c>
      <c r="BZ241" s="87">
        <v>2</v>
      </c>
      <c r="CA241" s="87">
        <v>1</v>
      </c>
      <c r="CB241" s="87"/>
      <c r="CC241" s="87"/>
    </row>
    <row r="242" spans="1:81" s="60" customFormat="1" ht="16.5" customHeight="1">
      <c r="A242" s="101">
        <v>180</v>
      </c>
      <c r="B242" s="101" t="s">
        <v>8183</v>
      </c>
      <c r="C242" s="87" t="s">
        <v>2176</v>
      </c>
      <c r="D242" s="87" t="s">
        <v>140</v>
      </c>
      <c r="E242" s="87" t="s">
        <v>14280</v>
      </c>
      <c r="F242" s="87" t="s">
        <v>15139</v>
      </c>
      <c r="G242" s="400" t="s">
        <v>8339</v>
      </c>
      <c r="H242" s="101" t="s">
        <v>8338</v>
      </c>
      <c r="I242" s="101" t="s">
        <v>15138</v>
      </c>
      <c r="J242" s="101" t="s">
        <v>4993</v>
      </c>
      <c r="K242" s="113" t="s">
        <v>8201</v>
      </c>
      <c r="L242" s="311" t="s">
        <v>15137</v>
      </c>
      <c r="M242" s="506" t="s">
        <v>15136</v>
      </c>
      <c r="N242" s="310" t="s">
        <v>4953</v>
      </c>
      <c r="O242" s="100"/>
      <c r="P242" s="507" t="s">
        <v>4953</v>
      </c>
      <c r="Q242" s="110">
        <v>12200</v>
      </c>
      <c r="R242" s="110">
        <v>419.25</v>
      </c>
      <c r="S242" s="110">
        <v>238</v>
      </c>
      <c r="T242" s="475">
        <v>119</v>
      </c>
      <c r="U242" s="110"/>
      <c r="V242" s="110">
        <v>119</v>
      </c>
      <c r="W242" s="110">
        <v>27</v>
      </c>
      <c r="X242" s="108" t="s">
        <v>5029</v>
      </c>
      <c r="Y242" s="110"/>
      <c r="Z242" s="110"/>
      <c r="AA242" s="110"/>
      <c r="AB242" s="110">
        <v>7.66</v>
      </c>
      <c r="AC242" s="110"/>
      <c r="AD242" s="110"/>
      <c r="AE242" s="110"/>
      <c r="AF242" s="94" t="s">
        <v>15135</v>
      </c>
      <c r="AG242" s="110"/>
      <c r="AH242" s="110">
        <v>80</v>
      </c>
      <c r="AI242" s="115"/>
      <c r="AJ242" s="101"/>
      <c r="AK242" s="101" t="s">
        <v>15134</v>
      </c>
      <c r="AL242" s="101"/>
      <c r="AM242" s="115"/>
      <c r="AN242" s="115"/>
      <c r="AO242" s="115"/>
      <c r="AP242" s="115"/>
      <c r="AQ242" s="101">
        <v>300</v>
      </c>
      <c r="AR242" s="101" t="s">
        <v>5269</v>
      </c>
      <c r="AS242" s="101" t="s">
        <v>5269</v>
      </c>
      <c r="AT242" s="101" t="s">
        <v>15133</v>
      </c>
      <c r="AU242" s="92">
        <v>85000</v>
      </c>
      <c r="AV242" s="97">
        <v>283.33333333333331</v>
      </c>
      <c r="AW242" s="109"/>
      <c r="AX242" s="109"/>
      <c r="AY242" s="109"/>
      <c r="AZ242" s="109"/>
      <c r="BA242" s="109"/>
      <c r="BB242" s="322"/>
      <c r="BC242" s="322"/>
      <c r="BD242" s="323"/>
      <c r="BE242" s="323" t="s">
        <v>4908</v>
      </c>
      <c r="BF242" s="112"/>
      <c r="BG242" s="112"/>
      <c r="BH242" s="112"/>
      <c r="BI242" s="112"/>
      <c r="BJ242" s="112"/>
      <c r="BK242" s="322"/>
      <c r="BL242" s="322"/>
      <c r="BM242" s="323"/>
      <c r="BN242" s="323" t="s">
        <v>4908</v>
      </c>
      <c r="BO242" s="101"/>
      <c r="BP242" s="101"/>
      <c r="BQ242" s="101"/>
      <c r="BR242" s="101"/>
      <c r="BS242" s="101"/>
      <c r="BT242" s="101"/>
      <c r="BU242" s="101"/>
      <c r="BV242" s="101"/>
      <c r="BW242" s="150"/>
      <c r="BX242" s="101"/>
      <c r="BY242" s="101"/>
      <c r="BZ242" s="101"/>
      <c r="CA242" s="101">
        <v>1</v>
      </c>
      <c r="CB242" s="101"/>
      <c r="CC242" s="101"/>
    </row>
    <row r="243" spans="1:81" s="49" customFormat="1" ht="16.5" customHeight="1">
      <c r="A243" s="101">
        <v>181</v>
      </c>
      <c r="B243" s="127" t="s">
        <v>2140</v>
      </c>
      <c r="C243" s="87" t="s">
        <v>2152</v>
      </c>
      <c r="D243" s="87" t="s">
        <v>140</v>
      </c>
      <c r="E243" s="87" t="s">
        <v>14280</v>
      </c>
      <c r="F243" s="225" t="s">
        <v>15132</v>
      </c>
      <c r="G243" s="574" t="s">
        <v>15131</v>
      </c>
      <c r="H243" s="87" t="s">
        <v>15130</v>
      </c>
      <c r="I243" s="101" t="s">
        <v>15129</v>
      </c>
      <c r="J243" s="101" t="s">
        <v>4993</v>
      </c>
      <c r="K243" s="101" t="s">
        <v>15128</v>
      </c>
      <c r="L243" s="131" t="s">
        <v>15127</v>
      </c>
      <c r="M243" s="87" t="s">
        <v>15126</v>
      </c>
      <c r="N243" s="310" t="s">
        <v>4953</v>
      </c>
      <c r="O243" s="87"/>
      <c r="P243" s="507" t="s">
        <v>4953</v>
      </c>
      <c r="Q243" s="110">
        <v>240.72</v>
      </c>
      <c r="R243" s="110">
        <v>181.69</v>
      </c>
      <c r="S243" s="110">
        <v>144.65</v>
      </c>
      <c r="T243" s="475"/>
      <c r="U243" s="110"/>
      <c r="V243" s="110">
        <v>145</v>
      </c>
      <c r="W243" s="110">
        <v>17</v>
      </c>
      <c r="X243" s="108" t="s">
        <v>5029</v>
      </c>
      <c r="Y243" s="110"/>
      <c r="Z243" s="110"/>
      <c r="AA243" s="110"/>
      <c r="AB243" s="110">
        <v>20.39</v>
      </c>
      <c r="AC243" s="110"/>
      <c r="AD243" s="110"/>
      <c r="AE243" s="110">
        <v>30</v>
      </c>
      <c r="AF243" s="94" t="s">
        <v>15125</v>
      </c>
      <c r="AG243" s="110">
        <v>110</v>
      </c>
      <c r="AH243" s="110">
        <v>110</v>
      </c>
      <c r="AI243" s="94"/>
      <c r="AJ243" s="94"/>
      <c r="AK243" s="94" t="s">
        <v>14619</v>
      </c>
      <c r="AL243" s="127">
        <v>3</v>
      </c>
      <c r="AM243" s="94"/>
      <c r="AN243" s="94">
        <v>2</v>
      </c>
      <c r="AO243" s="94">
        <v>1</v>
      </c>
      <c r="AP243" s="94"/>
      <c r="AQ243" s="94">
        <v>300</v>
      </c>
      <c r="AR243" s="87" t="s">
        <v>4986</v>
      </c>
      <c r="AS243" s="87" t="s">
        <v>4986</v>
      </c>
      <c r="AT243" s="87" t="s">
        <v>6535</v>
      </c>
      <c r="AU243" s="92">
        <v>3000</v>
      </c>
      <c r="AV243" s="97">
        <v>10</v>
      </c>
      <c r="AW243" s="109"/>
      <c r="AX243" s="109"/>
      <c r="AY243" s="109"/>
      <c r="AZ243" s="109"/>
      <c r="BA243" s="109"/>
      <c r="BB243" s="363"/>
      <c r="BC243" s="363"/>
      <c r="BD243" s="87"/>
      <c r="BE243" s="87"/>
      <c r="BF243" s="112">
        <v>2000</v>
      </c>
      <c r="BG243" s="112">
        <v>1000</v>
      </c>
      <c r="BH243" s="112">
        <v>1000</v>
      </c>
      <c r="BI243" s="112">
        <v>1000</v>
      </c>
      <c r="BJ243" s="112">
        <v>2000</v>
      </c>
      <c r="BK243" s="363">
        <v>10</v>
      </c>
      <c r="BL243" s="363">
        <v>30</v>
      </c>
      <c r="BM243" s="87" t="s">
        <v>15124</v>
      </c>
      <c r="BN243" s="87" t="s">
        <v>15123</v>
      </c>
      <c r="BO243" s="127"/>
      <c r="BP243" s="87"/>
      <c r="BQ243" s="87"/>
      <c r="BR243" s="87"/>
      <c r="BS243" s="87"/>
      <c r="BT243" s="87"/>
      <c r="BU243" s="87"/>
      <c r="BV243" s="87"/>
      <c r="BW243" s="267"/>
      <c r="BX243" s="87"/>
      <c r="BY243" s="127">
        <v>1</v>
      </c>
      <c r="BZ243" s="87"/>
      <c r="CA243" s="87"/>
      <c r="CB243" s="87"/>
      <c r="CC243" s="87"/>
    </row>
    <row r="244" spans="1:81" s="49" customFormat="1" ht="16.5" customHeight="1">
      <c r="A244" s="101">
        <v>182</v>
      </c>
      <c r="B244" s="101" t="s">
        <v>2140</v>
      </c>
      <c r="C244" s="87" t="s">
        <v>2152</v>
      </c>
      <c r="D244" s="87" t="s">
        <v>140</v>
      </c>
      <c r="E244" s="87" t="s">
        <v>14280</v>
      </c>
      <c r="F244" s="127" t="s">
        <v>15122</v>
      </c>
      <c r="G244" s="573" t="s">
        <v>15121</v>
      </c>
      <c r="H244" s="101" t="s">
        <v>15120</v>
      </c>
      <c r="I244" s="101" t="s">
        <v>15119</v>
      </c>
      <c r="J244" s="101" t="s">
        <v>4993</v>
      </c>
      <c r="K244" s="113" t="s">
        <v>15119</v>
      </c>
      <c r="L244" s="113" t="s">
        <v>15118</v>
      </c>
      <c r="M244" s="506" t="s">
        <v>15117</v>
      </c>
      <c r="N244" s="310" t="s">
        <v>4953</v>
      </c>
      <c r="O244" s="100"/>
      <c r="P244" s="507" t="s">
        <v>4953</v>
      </c>
      <c r="Q244" s="110">
        <v>9917</v>
      </c>
      <c r="R244" s="110">
        <v>957</v>
      </c>
      <c r="S244" s="110">
        <v>251.1</v>
      </c>
      <c r="T244" s="475"/>
      <c r="U244" s="110"/>
      <c r="V244" s="110">
        <v>251.1</v>
      </c>
      <c r="W244" s="110">
        <v>65</v>
      </c>
      <c r="X244" s="108" t="s">
        <v>5029</v>
      </c>
      <c r="Y244" s="110">
        <v>64.8</v>
      </c>
      <c r="Z244" s="110">
        <v>64.8</v>
      </c>
      <c r="AA244" s="110">
        <v>7200</v>
      </c>
      <c r="AB244" s="110">
        <v>64.8</v>
      </c>
      <c r="AC244" s="110"/>
      <c r="AD244" s="110">
        <v>30</v>
      </c>
      <c r="AE244" s="110">
        <v>100</v>
      </c>
      <c r="AF244" s="94" t="s">
        <v>15116</v>
      </c>
      <c r="AG244" s="110">
        <v>255</v>
      </c>
      <c r="AH244" s="110">
        <v>255</v>
      </c>
      <c r="AI244" s="101"/>
      <c r="AJ244" s="101"/>
      <c r="AK244" s="101" t="s">
        <v>12849</v>
      </c>
      <c r="AL244" s="101">
        <v>2</v>
      </c>
      <c r="AM244" s="101"/>
      <c r="AN244" s="101">
        <v>1</v>
      </c>
      <c r="AO244" s="101">
        <v>1</v>
      </c>
      <c r="AP244" s="101"/>
      <c r="AQ244" s="101">
        <v>363</v>
      </c>
      <c r="AR244" s="294" t="s">
        <v>5206</v>
      </c>
      <c r="AS244" s="294" t="s">
        <v>5206</v>
      </c>
      <c r="AT244" s="101" t="s">
        <v>15115</v>
      </c>
      <c r="AU244" s="92">
        <v>105274</v>
      </c>
      <c r="AV244" s="97">
        <v>290.01101928374658</v>
      </c>
      <c r="AW244" s="92"/>
      <c r="AX244" s="92"/>
      <c r="AY244" s="92"/>
      <c r="AZ244" s="92"/>
      <c r="BA244" s="92"/>
      <c r="BB244" s="322"/>
      <c r="BC244" s="322"/>
      <c r="BD244" s="322"/>
      <c r="BE244" s="152"/>
      <c r="BF244" s="110">
        <v>6000</v>
      </c>
      <c r="BG244" s="110">
        <v>4000</v>
      </c>
      <c r="BH244" s="110">
        <v>4000</v>
      </c>
      <c r="BI244" s="110">
        <v>4000</v>
      </c>
      <c r="BJ244" s="110">
        <v>6000</v>
      </c>
      <c r="BK244" s="322"/>
      <c r="BL244" s="322">
        <v>33</v>
      </c>
      <c r="BM244" s="322" t="s">
        <v>15114</v>
      </c>
      <c r="BN244" s="152" t="s">
        <v>15113</v>
      </c>
      <c r="BO244" s="101"/>
      <c r="BP244" s="101"/>
      <c r="BQ244" s="101"/>
      <c r="BR244" s="101"/>
      <c r="BS244" s="101"/>
      <c r="BT244" s="101"/>
      <c r="BU244" s="101"/>
      <c r="BV244" s="101"/>
      <c r="BW244" s="150"/>
      <c r="BX244" s="101"/>
      <c r="BY244" s="101">
        <v>2</v>
      </c>
      <c r="BZ244" s="101">
        <v>3</v>
      </c>
      <c r="CA244" s="101">
        <v>1</v>
      </c>
      <c r="CB244" s="101"/>
      <c r="CC244" s="101"/>
    </row>
    <row r="245" spans="1:81" s="49" customFormat="1" ht="16.5" customHeight="1">
      <c r="A245" s="101">
        <v>183</v>
      </c>
      <c r="B245" s="101" t="s">
        <v>2140</v>
      </c>
      <c r="C245" s="101" t="s">
        <v>2141</v>
      </c>
      <c r="D245" s="101" t="s">
        <v>140</v>
      </c>
      <c r="E245" s="101" t="s">
        <v>14280</v>
      </c>
      <c r="F245" s="334" t="s">
        <v>15112</v>
      </c>
      <c r="G245" s="572" t="s">
        <v>15111</v>
      </c>
      <c r="H245" s="101" t="s">
        <v>15110</v>
      </c>
      <c r="I245" s="245" t="s">
        <v>15109</v>
      </c>
      <c r="J245" s="101" t="s">
        <v>4993</v>
      </c>
      <c r="K245" s="131" t="s">
        <v>15109</v>
      </c>
      <c r="L245" s="131" t="s">
        <v>15108</v>
      </c>
      <c r="M245" s="87" t="s">
        <v>15107</v>
      </c>
      <c r="N245" s="571" t="s">
        <v>4953</v>
      </c>
      <c r="O245" s="292"/>
      <c r="P245" s="292" t="s">
        <v>4993</v>
      </c>
      <c r="Q245" s="110">
        <v>59400</v>
      </c>
      <c r="R245" s="110">
        <v>15000</v>
      </c>
      <c r="S245" s="110">
        <v>650</v>
      </c>
      <c r="T245" s="475">
        <v>400</v>
      </c>
      <c r="U245" s="110" t="s">
        <v>15106</v>
      </c>
      <c r="V245" s="110">
        <v>250</v>
      </c>
      <c r="W245" s="110">
        <v>100</v>
      </c>
      <c r="X245" s="108" t="s">
        <v>5029</v>
      </c>
      <c r="Y245" s="110">
        <v>5000</v>
      </c>
      <c r="Z245" s="110">
        <v>50</v>
      </c>
      <c r="AA245" s="110">
        <v>2000</v>
      </c>
      <c r="AB245" s="110">
        <v>50</v>
      </c>
      <c r="AC245" s="110"/>
      <c r="AD245" s="110">
        <v>100</v>
      </c>
      <c r="AE245" s="110">
        <v>100</v>
      </c>
      <c r="AF245" s="94" t="s">
        <v>15105</v>
      </c>
      <c r="AG245" s="110">
        <v>20</v>
      </c>
      <c r="AH245" s="110">
        <v>5000</v>
      </c>
      <c r="AI245" s="101"/>
      <c r="AJ245" s="101"/>
      <c r="AK245" s="101" t="s">
        <v>5593</v>
      </c>
      <c r="AL245" s="101">
        <v>3</v>
      </c>
      <c r="AM245" s="101">
        <v>1</v>
      </c>
      <c r="AN245" s="101"/>
      <c r="AO245" s="101">
        <v>2</v>
      </c>
      <c r="AP245" s="101"/>
      <c r="AQ245" s="101">
        <v>300</v>
      </c>
      <c r="AR245" s="101" t="s">
        <v>5753</v>
      </c>
      <c r="AS245" s="101" t="s">
        <v>4910</v>
      </c>
      <c r="AT245" s="101" t="s">
        <v>9277</v>
      </c>
      <c r="AU245" s="92">
        <v>8000</v>
      </c>
      <c r="AV245" s="97">
        <v>26.666666666666668</v>
      </c>
      <c r="AW245" s="92">
        <v>5000</v>
      </c>
      <c r="AX245" s="92">
        <v>3000</v>
      </c>
      <c r="AY245" s="92">
        <v>3000</v>
      </c>
      <c r="AZ245" s="92">
        <v>3000</v>
      </c>
      <c r="BA245" s="92">
        <v>5000</v>
      </c>
      <c r="BB245" s="322">
        <v>20</v>
      </c>
      <c r="BC245" s="322"/>
      <c r="BD245" s="322"/>
      <c r="BE245" s="323" t="s">
        <v>10586</v>
      </c>
      <c r="BF245" s="110">
        <v>5000</v>
      </c>
      <c r="BG245" s="110">
        <v>3000</v>
      </c>
      <c r="BH245" s="110">
        <v>3000</v>
      </c>
      <c r="BI245" s="110">
        <v>3000</v>
      </c>
      <c r="BJ245" s="110">
        <v>5000</v>
      </c>
      <c r="BK245" s="322">
        <v>20</v>
      </c>
      <c r="BL245" s="322"/>
      <c r="BM245" s="323"/>
      <c r="BN245" s="323"/>
      <c r="BO245" s="101"/>
      <c r="BP245" s="101"/>
      <c r="BQ245" s="101"/>
      <c r="BR245" s="101"/>
      <c r="BS245" s="101"/>
      <c r="BT245" s="101"/>
      <c r="BU245" s="101"/>
      <c r="BV245" s="101"/>
      <c r="BW245" s="150"/>
      <c r="BX245" s="101"/>
      <c r="BY245" s="101">
        <v>3</v>
      </c>
      <c r="BZ245" s="101"/>
      <c r="CA245" s="101">
        <v>2</v>
      </c>
      <c r="CB245" s="101"/>
      <c r="CC245" s="101"/>
    </row>
    <row r="246" spans="1:81" s="60" customFormat="1" ht="16.5" customHeight="1">
      <c r="A246" s="395"/>
      <c r="B246" s="394" t="s">
        <v>8225</v>
      </c>
      <c r="C246" s="393"/>
      <c r="D246" s="393">
        <v>8</v>
      </c>
      <c r="E246" s="392"/>
      <c r="F246" s="392"/>
      <c r="G246" s="233"/>
      <c r="H246" s="232"/>
      <c r="I246" s="231"/>
      <c r="J246" s="231"/>
      <c r="K246" s="373"/>
      <c r="L246" s="373"/>
      <c r="M246" s="373"/>
      <c r="N246" s="373"/>
      <c r="O246" s="373"/>
      <c r="P246" s="373"/>
      <c r="Q246" s="163"/>
      <c r="R246" s="163"/>
      <c r="S246" s="163"/>
      <c r="T246" s="516"/>
      <c r="U246" s="163"/>
      <c r="V246" s="163"/>
      <c r="W246" s="163"/>
      <c r="X246" s="157"/>
      <c r="Y246" s="163"/>
      <c r="Z246" s="163"/>
      <c r="AA246" s="163"/>
      <c r="AB246" s="163"/>
      <c r="AC246" s="163"/>
      <c r="AD246" s="163"/>
      <c r="AE246" s="163"/>
      <c r="AF246" s="373"/>
      <c r="AG246" s="163"/>
      <c r="AH246" s="163"/>
      <c r="AI246" s="229"/>
      <c r="AJ246" s="229"/>
      <c r="AK246" s="228"/>
      <c r="AL246" s="228"/>
      <c r="AM246" s="228"/>
      <c r="AN246" s="229"/>
      <c r="AO246" s="229"/>
      <c r="AP246" s="229"/>
      <c r="AQ246" s="161"/>
      <c r="AR246" s="156"/>
      <c r="AS246" s="156"/>
      <c r="AT246" s="156"/>
      <c r="AU246" s="288"/>
      <c r="AV246" s="288"/>
      <c r="AW246" s="347"/>
      <c r="AX246" s="347"/>
      <c r="AY246" s="471"/>
      <c r="AZ246" s="471"/>
      <c r="BA246" s="471"/>
      <c r="BB246" s="164"/>
      <c r="BC246" s="164"/>
      <c r="BD246" s="164"/>
      <c r="BE246" s="164"/>
      <c r="BF246" s="470"/>
      <c r="BG246" s="470"/>
      <c r="BH246" s="470"/>
      <c r="BI246" s="470"/>
      <c r="BJ246" s="470"/>
      <c r="BK246" s="164"/>
      <c r="BL246" s="164"/>
      <c r="BM246" s="164"/>
      <c r="BN246" s="164"/>
      <c r="BO246" s="156"/>
      <c r="BP246" s="156"/>
      <c r="BQ246" s="156"/>
      <c r="BR246" s="156"/>
      <c r="BS246" s="156"/>
      <c r="BT246" s="156"/>
      <c r="BU246" s="156"/>
      <c r="BV246" s="156"/>
      <c r="BW246" s="165"/>
      <c r="BX246" s="156"/>
      <c r="BY246" s="156"/>
      <c r="BZ246" s="156"/>
      <c r="CA246" s="156"/>
      <c r="CB246" s="156"/>
      <c r="CC246" s="156"/>
    </row>
    <row r="247" spans="1:81" s="60" customFormat="1" ht="16.5" customHeight="1">
      <c r="A247" s="468"/>
      <c r="B247" s="467" t="s">
        <v>8163</v>
      </c>
      <c r="C247" s="466"/>
      <c r="D247" s="466">
        <v>10</v>
      </c>
      <c r="E247" s="465"/>
      <c r="F247" s="73"/>
      <c r="G247" s="464"/>
      <c r="H247" s="384"/>
      <c r="I247" s="384"/>
      <c r="J247" s="384"/>
      <c r="K247" s="384"/>
      <c r="L247" s="384"/>
      <c r="M247" s="384"/>
      <c r="N247" s="384"/>
      <c r="O247" s="384"/>
      <c r="P247" s="384"/>
      <c r="Q247" s="65"/>
      <c r="R247" s="65"/>
      <c r="S247" s="65"/>
      <c r="T247" s="515"/>
      <c r="U247" s="65"/>
      <c r="V247" s="65"/>
      <c r="W247" s="65"/>
      <c r="X247" s="62"/>
      <c r="Y247" s="65"/>
      <c r="Z247" s="65"/>
      <c r="AA247" s="65"/>
      <c r="AB247" s="65"/>
      <c r="AC247" s="65"/>
      <c r="AD247" s="65"/>
      <c r="AE247" s="65"/>
      <c r="AF247" s="386"/>
      <c r="AG247" s="65"/>
      <c r="AH247" s="65"/>
      <c r="AI247" s="386"/>
      <c r="AJ247" s="386"/>
      <c r="AK247" s="386"/>
      <c r="AL247" s="386"/>
      <c r="AM247" s="386"/>
      <c r="AN247" s="386"/>
      <c r="AO247" s="386"/>
      <c r="AP247" s="386"/>
      <c r="AQ247" s="386"/>
      <c r="AR247" s="384"/>
      <c r="AS247" s="384"/>
      <c r="AT247" s="384"/>
      <c r="AU247" s="315"/>
      <c r="AV247" s="315"/>
      <c r="AW247" s="349"/>
      <c r="AX247" s="349"/>
      <c r="AY247" s="463"/>
      <c r="AZ247" s="463"/>
      <c r="BA247" s="463"/>
      <c r="BB247" s="64"/>
      <c r="BC247" s="64"/>
      <c r="BD247" s="385"/>
      <c r="BE247" s="385"/>
      <c r="BF247" s="462"/>
      <c r="BG247" s="462"/>
      <c r="BH247" s="462"/>
      <c r="BI247" s="462"/>
      <c r="BJ247" s="462"/>
      <c r="BK247" s="64"/>
      <c r="BL247" s="64"/>
      <c r="BM247" s="385"/>
      <c r="BN247" s="385"/>
      <c r="BO247" s="384"/>
      <c r="BP247" s="384"/>
      <c r="BQ247" s="384"/>
      <c r="BR247" s="384"/>
      <c r="BS247" s="384"/>
      <c r="BT247" s="384"/>
      <c r="BU247" s="384"/>
      <c r="BV247" s="384"/>
      <c r="BW247" s="73"/>
      <c r="BX247" s="384"/>
      <c r="BY247" s="384"/>
      <c r="BZ247" s="384"/>
      <c r="CA247" s="384"/>
      <c r="CB247" s="384"/>
      <c r="CC247" s="384"/>
    </row>
    <row r="248" spans="1:81" s="49" customFormat="1" ht="16.5" customHeight="1">
      <c r="A248" s="179"/>
      <c r="B248" s="496" t="s">
        <v>7741</v>
      </c>
      <c r="C248" s="496"/>
      <c r="D248" s="496"/>
      <c r="E248" s="496"/>
      <c r="F248" s="496"/>
      <c r="G248" s="498"/>
      <c r="H248" s="496"/>
      <c r="I248" s="496"/>
      <c r="J248" s="496"/>
      <c r="K248" s="496"/>
      <c r="L248" s="497"/>
      <c r="M248" s="179"/>
      <c r="N248" s="496"/>
      <c r="O248" s="496"/>
      <c r="P248" s="496"/>
      <c r="Q248" s="495"/>
      <c r="R248" s="382"/>
      <c r="S248" s="382"/>
      <c r="T248" s="494"/>
      <c r="U248" s="182"/>
      <c r="V248" s="182"/>
      <c r="W248" s="182"/>
      <c r="X248" s="180"/>
      <c r="Y248" s="182"/>
      <c r="Z248" s="182"/>
      <c r="AA248" s="182"/>
      <c r="AB248" s="182"/>
      <c r="AC248" s="182"/>
      <c r="AD248" s="182"/>
      <c r="AE248" s="182"/>
      <c r="AF248" s="492"/>
      <c r="AG248" s="493"/>
      <c r="AH248" s="493"/>
      <c r="AI248" s="492"/>
      <c r="AJ248" s="492"/>
      <c r="AK248" s="179"/>
      <c r="AL248" s="179"/>
      <c r="AM248" s="492"/>
      <c r="AN248" s="492"/>
      <c r="AO248" s="492"/>
      <c r="AP248" s="492"/>
      <c r="AQ248" s="179"/>
      <c r="AR248" s="179"/>
      <c r="AS248" s="179"/>
      <c r="AT248" s="179"/>
      <c r="AU248" s="183"/>
      <c r="AV248" s="183"/>
      <c r="AW248" s="92"/>
      <c r="AX248" s="92"/>
      <c r="AY248" s="92"/>
      <c r="AZ248" s="92"/>
      <c r="BA248" s="92"/>
      <c r="BB248" s="108"/>
      <c r="BC248" s="108"/>
      <c r="BD248" s="101"/>
      <c r="BE248" s="101"/>
      <c r="BF248" s="110"/>
      <c r="BG248" s="110"/>
      <c r="BH248" s="110"/>
      <c r="BI248" s="110"/>
      <c r="BJ248" s="110"/>
      <c r="BK248" s="108"/>
      <c r="BL248" s="108"/>
      <c r="BM248" s="101"/>
      <c r="BN248" s="101"/>
      <c r="BO248" s="179"/>
      <c r="BP248" s="179"/>
      <c r="BQ248" s="179"/>
      <c r="BR248" s="179"/>
      <c r="BS248" s="179"/>
      <c r="BT248" s="179"/>
      <c r="BU248" s="179"/>
      <c r="BV248" s="179"/>
      <c r="BW248" s="491"/>
      <c r="BX248" s="179"/>
      <c r="BY248" s="179"/>
      <c r="BZ248" s="179"/>
      <c r="CA248" s="179"/>
      <c r="CB248" s="179"/>
      <c r="CC248" s="179"/>
    </row>
    <row r="249" spans="1:81" s="49" customFormat="1" ht="16.5" customHeight="1">
      <c r="A249" s="178">
        <v>184</v>
      </c>
      <c r="B249" s="178" t="s">
        <v>7741</v>
      </c>
      <c r="C249" s="178" t="s">
        <v>8068</v>
      </c>
      <c r="D249" s="178" t="s">
        <v>5426</v>
      </c>
      <c r="E249" s="101" t="s">
        <v>14185</v>
      </c>
      <c r="F249" s="101" t="s">
        <v>15104</v>
      </c>
      <c r="G249" s="102" t="s">
        <v>15103</v>
      </c>
      <c r="H249" s="101" t="s">
        <v>15102</v>
      </c>
      <c r="I249" s="101" t="s">
        <v>15101</v>
      </c>
      <c r="J249" s="178" t="s">
        <v>4921</v>
      </c>
      <c r="K249" s="220" t="s">
        <v>15101</v>
      </c>
      <c r="L249" s="220" t="s">
        <v>15100</v>
      </c>
      <c r="M249" s="518" t="s">
        <v>15099</v>
      </c>
      <c r="N249" s="219" t="s">
        <v>4917</v>
      </c>
      <c r="O249" s="219"/>
      <c r="P249" s="219" t="s">
        <v>4953</v>
      </c>
      <c r="Q249" s="97">
        <v>8059</v>
      </c>
      <c r="R249" s="97">
        <v>1463</v>
      </c>
      <c r="S249" s="97">
        <v>511</v>
      </c>
      <c r="T249" s="517">
        <v>262</v>
      </c>
      <c r="U249" s="97" t="s">
        <v>4952</v>
      </c>
      <c r="V249" s="97">
        <v>249</v>
      </c>
      <c r="W249" s="97">
        <v>96</v>
      </c>
      <c r="X249" s="99" t="s">
        <v>4935</v>
      </c>
      <c r="Y249" s="97"/>
      <c r="Z249" s="97">
        <v>35</v>
      </c>
      <c r="AA249" s="97">
        <v>6416</v>
      </c>
      <c r="AB249" s="97">
        <v>58</v>
      </c>
      <c r="AC249" s="97"/>
      <c r="AD249" s="97">
        <v>130</v>
      </c>
      <c r="AE249" s="97">
        <v>100</v>
      </c>
      <c r="AF249" s="94" t="s">
        <v>15098</v>
      </c>
      <c r="AG249" s="97">
        <v>446</v>
      </c>
      <c r="AH249" s="97">
        <v>458</v>
      </c>
      <c r="AI249" s="178"/>
      <c r="AJ249" s="178"/>
      <c r="AK249" s="178" t="s">
        <v>5415</v>
      </c>
      <c r="AL249" s="178">
        <v>3</v>
      </c>
      <c r="AM249" s="178"/>
      <c r="AN249" s="178">
        <v>2</v>
      </c>
      <c r="AO249" s="178">
        <v>1</v>
      </c>
      <c r="AP249" s="178"/>
      <c r="AQ249" s="178">
        <v>287</v>
      </c>
      <c r="AR249" s="178" t="s">
        <v>5206</v>
      </c>
      <c r="AS249" s="178" t="s">
        <v>5206</v>
      </c>
      <c r="AT249" s="178" t="s">
        <v>15097</v>
      </c>
      <c r="AU249" s="316">
        <v>80837</v>
      </c>
      <c r="AV249" s="97">
        <v>281.66202090592333</v>
      </c>
      <c r="AW249" s="316"/>
      <c r="AX249" s="316"/>
      <c r="AY249" s="316"/>
      <c r="AZ249" s="316"/>
      <c r="BA249" s="316"/>
      <c r="BB249" s="99"/>
      <c r="BC249" s="99"/>
      <c r="BD249" s="99"/>
      <c r="BE249" s="223" t="s">
        <v>4908</v>
      </c>
      <c r="BF249" s="97"/>
      <c r="BG249" s="97"/>
      <c r="BH249" s="97"/>
      <c r="BI249" s="97"/>
      <c r="BJ249" s="97"/>
      <c r="BK249" s="99"/>
      <c r="BL249" s="99"/>
      <c r="BM249" s="223"/>
      <c r="BN249" s="223" t="s">
        <v>4908</v>
      </c>
      <c r="BO249" s="178"/>
      <c r="BP249" s="178"/>
      <c r="BQ249" s="178"/>
      <c r="BR249" s="178"/>
      <c r="BS249" s="101"/>
      <c r="BT249" s="178"/>
      <c r="BU249" s="178">
        <v>3</v>
      </c>
      <c r="BV249" s="178">
        <v>2</v>
      </c>
      <c r="BW249" s="239"/>
      <c r="BX249" s="178"/>
      <c r="BY249" s="178"/>
      <c r="BZ249" s="178"/>
      <c r="CA249" s="178"/>
      <c r="CB249" s="178"/>
      <c r="CC249" s="178"/>
    </row>
    <row r="250" spans="1:81" s="49" customFormat="1" ht="16.5" customHeight="1">
      <c r="A250" s="178">
        <v>185</v>
      </c>
      <c r="B250" s="178" t="s">
        <v>7741</v>
      </c>
      <c r="C250" s="178" t="s">
        <v>7853</v>
      </c>
      <c r="D250" s="178" t="s">
        <v>5426</v>
      </c>
      <c r="E250" s="101" t="s">
        <v>14185</v>
      </c>
      <c r="F250" s="101" t="s">
        <v>15096</v>
      </c>
      <c r="G250" s="102" t="s">
        <v>7999</v>
      </c>
      <c r="H250" s="101" t="s">
        <v>15095</v>
      </c>
      <c r="I250" s="101" t="s">
        <v>15094</v>
      </c>
      <c r="J250" s="178" t="s">
        <v>4921</v>
      </c>
      <c r="K250" s="113" t="s">
        <v>15093</v>
      </c>
      <c r="L250" s="113" t="s">
        <v>15092</v>
      </c>
      <c r="M250" s="261" t="s">
        <v>15091</v>
      </c>
      <c r="N250" s="570" t="s">
        <v>4953</v>
      </c>
      <c r="O250" s="219"/>
      <c r="P250" s="219" t="s">
        <v>4917</v>
      </c>
      <c r="Q250" s="97">
        <v>489</v>
      </c>
      <c r="R250" s="97">
        <v>489</v>
      </c>
      <c r="S250" s="110">
        <v>335</v>
      </c>
      <c r="T250" s="475">
        <v>201</v>
      </c>
      <c r="U250" s="110"/>
      <c r="V250" s="110">
        <v>134</v>
      </c>
      <c r="W250" s="110">
        <v>31</v>
      </c>
      <c r="X250" s="108" t="s">
        <v>4935</v>
      </c>
      <c r="Y250" s="110"/>
      <c r="Z250" s="97"/>
      <c r="AA250" s="97"/>
      <c r="AB250" s="97">
        <v>3.3</v>
      </c>
      <c r="AC250" s="97"/>
      <c r="AD250" s="97"/>
      <c r="AE250" s="97">
        <v>1463</v>
      </c>
      <c r="AF250" s="94" t="s">
        <v>15090</v>
      </c>
      <c r="AG250" s="97">
        <v>210</v>
      </c>
      <c r="AH250" s="97">
        <v>210</v>
      </c>
      <c r="AI250" s="178"/>
      <c r="AJ250" s="178"/>
      <c r="AK250" s="178" t="s">
        <v>4911</v>
      </c>
      <c r="AL250" s="178"/>
      <c r="AM250" s="178"/>
      <c r="AN250" s="178"/>
      <c r="AO250" s="178"/>
      <c r="AP250" s="178"/>
      <c r="AQ250" s="178">
        <v>312</v>
      </c>
      <c r="AR250" s="178" t="s">
        <v>7990</v>
      </c>
      <c r="AS250" s="178" t="s">
        <v>7990</v>
      </c>
      <c r="AT250" s="178" t="s">
        <v>7989</v>
      </c>
      <c r="AU250" s="316">
        <v>1501</v>
      </c>
      <c r="AV250" s="97">
        <v>4.8108974358974361</v>
      </c>
      <c r="AW250" s="316"/>
      <c r="AX250" s="316"/>
      <c r="AY250" s="316"/>
      <c r="AZ250" s="316"/>
      <c r="BA250" s="316"/>
      <c r="BB250" s="99"/>
      <c r="BC250" s="99"/>
      <c r="BD250" s="99"/>
      <c r="BE250" s="223" t="s">
        <v>4908</v>
      </c>
      <c r="BF250" s="97"/>
      <c r="BG250" s="97"/>
      <c r="BH250" s="97"/>
      <c r="BI250" s="97"/>
      <c r="BJ250" s="97"/>
      <c r="BK250" s="99"/>
      <c r="BL250" s="99"/>
      <c r="BM250" s="223"/>
      <c r="BN250" s="223" t="s">
        <v>4908</v>
      </c>
      <c r="BO250" s="178"/>
      <c r="BP250" s="178"/>
      <c r="BQ250" s="178"/>
      <c r="BR250" s="178">
        <v>1</v>
      </c>
      <c r="BS250" s="101"/>
      <c r="BT250" s="178"/>
      <c r="BU250" s="178">
        <v>1</v>
      </c>
      <c r="BV250" s="178"/>
      <c r="BW250" s="239"/>
      <c r="BX250" s="178"/>
      <c r="BY250" s="178"/>
      <c r="BZ250" s="178"/>
      <c r="CA250" s="178"/>
      <c r="CB250" s="178"/>
      <c r="CC250" s="178"/>
    </row>
    <row r="251" spans="1:81" s="49" customFormat="1" ht="16.5" customHeight="1">
      <c r="A251" s="178">
        <v>186</v>
      </c>
      <c r="B251" s="178" t="s">
        <v>7741</v>
      </c>
      <c r="C251" s="178" t="s">
        <v>7964</v>
      </c>
      <c r="D251" s="178" t="s">
        <v>5426</v>
      </c>
      <c r="E251" s="101" t="s">
        <v>5429</v>
      </c>
      <c r="F251" s="101" t="s">
        <v>15089</v>
      </c>
      <c r="G251" s="102" t="s">
        <v>15088</v>
      </c>
      <c r="H251" s="101" t="s">
        <v>15087</v>
      </c>
      <c r="I251" s="101" t="s">
        <v>15086</v>
      </c>
      <c r="J251" s="178" t="s">
        <v>4953</v>
      </c>
      <c r="K251" s="113" t="s">
        <v>5989</v>
      </c>
      <c r="L251" s="113" t="s">
        <v>5989</v>
      </c>
      <c r="M251" s="215" t="s">
        <v>15085</v>
      </c>
      <c r="N251" s="570" t="s">
        <v>4953</v>
      </c>
      <c r="O251" s="219"/>
      <c r="P251" s="219" t="s">
        <v>4917</v>
      </c>
      <c r="Q251" s="97">
        <v>333</v>
      </c>
      <c r="R251" s="97">
        <v>462</v>
      </c>
      <c r="S251" s="110">
        <v>162</v>
      </c>
      <c r="T251" s="475">
        <v>162</v>
      </c>
      <c r="U251" s="110" t="s">
        <v>5210</v>
      </c>
      <c r="V251" s="110"/>
      <c r="W251" s="110">
        <v>36</v>
      </c>
      <c r="X251" s="108" t="s">
        <v>5040</v>
      </c>
      <c r="Y251" s="110"/>
      <c r="Z251" s="97">
        <v>73</v>
      </c>
      <c r="AA251" s="97"/>
      <c r="AB251" s="97">
        <v>52</v>
      </c>
      <c r="AC251" s="97"/>
      <c r="AD251" s="97"/>
      <c r="AE251" s="97">
        <v>47</v>
      </c>
      <c r="AF251" s="94" t="s">
        <v>14648</v>
      </c>
      <c r="AG251" s="97"/>
      <c r="AH251" s="97">
        <v>182</v>
      </c>
      <c r="AI251" s="178"/>
      <c r="AJ251" s="178"/>
      <c r="AK251" s="178" t="s">
        <v>5473</v>
      </c>
      <c r="AL251" s="178">
        <v>5</v>
      </c>
      <c r="AM251" s="178">
        <v>4</v>
      </c>
      <c r="AN251" s="178"/>
      <c r="AO251" s="178">
        <v>1</v>
      </c>
      <c r="AP251" s="178"/>
      <c r="AQ251" s="101">
        <v>310</v>
      </c>
      <c r="AR251" s="294" t="s">
        <v>5206</v>
      </c>
      <c r="AS251" s="294" t="s">
        <v>5206</v>
      </c>
      <c r="AT251" s="178" t="s">
        <v>5193</v>
      </c>
      <c r="AU251" s="316">
        <v>7000</v>
      </c>
      <c r="AV251" s="97">
        <v>22.580645161290324</v>
      </c>
      <c r="AW251" s="316"/>
      <c r="AX251" s="316"/>
      <c r="AY251" s="316"/>
      <c r="AZ251" s="316"/>
      <c r="BA251" s="316"/>
      <c r="BB251" s="99"/>
      <c r="BC251" s="99"/>
      <c r="BD251" s="99"/>
      <c r="BE251" s="223" t="s">
        <v>4908</v>
      </c>
      <c r="BF251" s="97"/>
      <c r="BG251" s="97"/>
      <c r="BH251" s="97"/>
      <c r="BI251" s="97"/>
      <c r="BJ251" s="97"/>
      <c r="BK251" s="99"/>
      <c r="BL251" s="99"/>
      <c r="BM251" s="223"/>
      <c r="BN251" s="223"/>
      <c r="BO251" s="178"/>
      <c r="BP251" s="178"/>
      <c r="BQ251" s="178"/>
      <c r="BR251" s="178"/>
      <c r="BS251" s="101"/>
      <c r="BT251" s="178"/>
      <c r="BU251" s="178"/>
      <c r="BV251" s="178">
        <v>2</v>
      </c>
      <c r="BW251" s="239"/>
      <c r="BX251" s="178"/>
      <c r="BY251" s="178"/>
      <c r="BZ251" s="178"/>
      <c r="CA251" s="178"/>
      <c r="CB251" s="178"/>
      <c r="CC251" s="178"/>
    </row>
    <row r="252" spans="1:81" s="49" customFormat="1" ht="16.5" customHeight="1">
      <c r="A252" s="178">
        <v>187</v>
      </c>
      <c r="B252" s="178" t="s">
        <v>7741</v>
      </c>
      <c r="C252" s="178" t="s">
        <v>7765</v>
      </c>
      <c r="D252" s="178" t="s">
        <v>5426</v>
      </c>
      <c r="E252" s="101" t="s">
        <v>14185</v>
      </c>
      <c r="F252" s="101" t="s">
        <v>15084</v>
      </c>
      <c r="G252" s="102" t="s">
        <v>15083</v>
      </c>
      <c r="H252" s="101" t="s">
        <v>15082</v>
      </c>
      <c r="I252" s="101" t="s">
        <v>15081</v>
      </c>
      <c r="J252" s="178" t="s">
        <v>4921</v>
      </c>
      <c r="K252" s="113" t="s">
        <v>15080</v>
      </c>
      <c r="L252" s="113" t="s">
        <v>15079</v>
      </c>
      <c r="M252" s="215" t="s">
        <v>15078</v>
      </c>
      <c r="N252" s="219" t="s">
        <v>4917</v>
      </c>
      <c r="O252" s="219"/>
      <c r="P252" s="219" t="s">
        <v>4917</v>
      </c>
      <c r="Q252" s="97">
        <v>21245</v>
      </c>
      <c r="R252" s="110">
        <v>3368</v>
      </c>
      <c r="S252" s="110">
        <v>1110</v>
      </c>
      <c r="T252" s="475">
        <v>630</v>
      </c>
      <c r="U252" s="110"/>
      <c r="V252" s="110">
        <v>480</v>
      </c>
      <c r="W252" s="110">
        <v>280</v>
      </c>
      <c r="X252" s="108" t="s">
        <v>5040</v>
      </c>
      <c r="Y252" s="110">
        <v>198</v>
      </c>
      <c r="Z252" s="97">
        <v>46</v>
      </c>
      <c r="AA252" s="97">
        <v>200</v>
      </c>
      <c r="AB252" s="97">
        <v>100</v>
      </c>
      <c r="AC252" s="97"/>
      <c r="AD252" s="97"/>
      <c r="AE252" s="97">
        <v>218</v>
      </c>
      <c r="AF252" s="94" t="s">
        <v>15077</v>
      </c>
      <c r="AG252" s="97">
        <v>137</v>
      </c>
      <c r="AH252" s="97">
        <v>137</v>
      </c>
      <c r="AI252" s="178"/>
      <c r="AJ252" s="178"/>
      <c r="AK252" s="101" t="s">
        <v>5183</v>
      </c>
      <c r="AL252" s="101">
        <v>4</v>
      </c>
      <c r="AM252" s="101">
        <v>4</v>
      </c>
      <c r="AN252" s="101"/>
      <c r="AO252" s="101"/>
      <c r="AP252" s="101"/>
      <c r="AQ252" s="101">
        <v>176</v>
      </c>
      <c r="AR252" s="178" t="s">
        <v>5206</v>
      </c>
      <c r="AS252" s="178" t="s">
        <v>5206</v>
      </c>
      <c r="AT252" s="178" t="s">
        <v>15076</v>
      </c>
      <c r="AU252" s="316">
        <v>14426</v>
      </c>
      <c r="AV252" s="97">
        <v>81.965909090909093</v>
      </c>
      <c r="AW252" s="316"/>
      <c r="AX252" s="316"/>
      <c r="AY252" s="316"/>
      <c r="AZ252" s="316"/>
      <c r="BA252" s="316"/>
      <c r="BB252" s="99"/>
      <c r="BC252" s="99"/>
      <c r="BD252" s="99"/>
      <c r="BE252" s="223"/>
      <c r="BF252" s="97"/>
      <c r="BG252" s="97">
        <v>4000</v>
      </c>
      <c r="BH252" s="97">
        <v>4000</v>
      </c>
      <c r="BI252" s="97">
        <v>4000</v>
      </c>
      <c r="BJ252" s="97"/>
      <c r="BK252" s="99"/>
      <c r="BL252" s="99" t="s">
        <v>7393</v>
      </c>
      <c r="BM252" s="223" t="s">
        <v>15075</v>
      </c>
      <c r="BN252" s="223" t="s">
        <v>15074</v>
      </c>
      <c r="BO252" s="178">
        <v>1</v>
      </c>
      <c r="BP252" s="178"/>
      <c r="BQ252" s="178">
        <v>1</v>
      </c>
      <c r="BR252" s="178">
        <v>1</v>
      </c>
      <c r="BS252" s="101">
        <v>3</v>
      </c>
      <c r="BT252" s="178"/>
      <c r="BU252" s="178"/>
      <c r="BV252" s="178"/>
      <c r="BW252" s="239"/>
      <c r="BX252" s="178"/>
      <c r="BY252" s="178"/>
      <c r="BZ252" s="178"/>
      <c r="CA252" s="178"/>
      <c r="CB252" s="178"/>
      <c r="CC252" s="178"/>
    </row>
    <row r="253" spans="1:81" s="49" customFormat="1" ht="16.5" customHeight="1">
      <c r="A253" s="178">
        <v>188</v>
      </c>
      <c r="B253" s="178" t="s">
        <v>7741</v>
      </c>
      <c r="C253" s="178" t="s">
        <v>7796</v>
      </c>
      <c r="D253" s="178" t="s">
        <v>5426</v>
      </c>
      <c r="E253" s="101" t="s">
        <v>14185</v>
      </c>
      <c r="F253" s="101" t="s">
        <v>15073</v>
      </c>
      <c r="G253" s="102" t="s">
        <v>15072</v>
      </c>
      <c r="H253" s="101" t="s">
        <v>15071</v>
      </c>
      <c r="I253" s="101" t="s">
        <v>15070</v>
      </c>
      <c r="J253" s="178" t="s">
        <v>4921</v>
      </c>
      <c r="K253" s="113" t="s">
        <v>15069</v>
      </c>
      <c r="L253" s="113" t="s">
        <v>15068</v>
      </c>
      <c r="M253" s="215" t="s">
        <v>15067</v>
      </c>
      <c r="N253" s="219" t="s">
        <v>4921</v>
      </c>
      <c r="O253" s="219" t="s">
        <v>4936</v>
      </c>
      <c r="P253" s="544" t="s">
        <v>4953</v>
      </c>
      <c r="Q253" s="97">
        <v>20982.6</v>
      </c>
      <c r="R253" s="97">
        <v>8290</v>
      </c>
      <c r="S253" s="110">
        <v>1689</v>
      </c>
      <c r="T253" s="475">
        <v>214</v>
      </c>
      <c r="U253" s="110" t="s">
        <v>4952</v>
      </c>
      <c r="V253" s="110">
        <v>1475</v>
      </c>
      <c r="W253" s="110">
        <v>1137</v>
      </c>
      <c r="X253" s="108" t="s">
        <v>4935</v>
      </c>
      <c r="Y253" s="110">
        <v>515</v>
      </c>
      <c r="Z253" s="97">
        <v>140</v>
      </c>
      <c r="AA253" s="97">
        <v>4231</v>
      </c>
      <c r="AB253" s="97">
        <v>198</v>
      </c>
      <c r="AC253" s="97">
        <v>65</v>
      </c>
      <c r="AD253" s="97">
        <v>171</v>
      </c>
      <c r="AE253" s="97">
        <v>74</v>
      </c>
      <c r="AF253" s="94" t="s">
        <v>15066</v>
      </c>
      <c r="AG253" s="97"/>
      <c r="AH253" s="97">
        <v>2003</v>
      </c>
      <c r="AI253" s="178"/>
      <c r="AJ253" s="178"/>
      <c r="AK253" s="101" t="s">
        <v>6050</v>
      </c>
      <c r="AL253" s="101">
        <v>15</v>
      </c>
      <c r="AM253" s="101">
        <v>8</v>
      </c>
      <c r="AN253" s="101"/>
      <c r="AO253" s="101">
        <v>7</v>
      </c>
      <c r="AP253" s="101"/>
      <c r="AQ253" s="101">
        <v>270</v>
      </c>
      <c r="AR253" s="245" t="s">
        <v>4932</v>
      </c>
      <c r="AS253" s="245" t="s">
        <v>4932</v>
      </c>
      <c r="AT253" s="178" t="s">
        <v>15065</v>
      </c>
      <c r="AU253" s="316">
        <v>32081</v>
      </c>
      <c r="AV253" s="97">
        <v>118.81851851851852</v>
      </c>
      <c r="AW253" s="316"/>
      <c r="AX253" s="316"/>
      <c r="AY253" s="316"/>
      <c r="AZ253" s="316"/>
      <c r="BA253" s="316"/>
      <c r="BB253" s="99"/>
      <c r="BC253" s="99"/>
      <c r="BD253" s="99"/>
      <c r="BE253" s="223" t="s">
        <v>4908</v>
      </c>
      <c r="BF253" s="97"/>
      <c r="BG253" s="97"/>
      <c r="BH253" s="97"/>
      <c r="BI253" s="97"/>
      <c r="BJ253" s="97"/>
      <c r="BK253" s="99"/>
      <c r="BL253" s="99"/>
      <c r="BM253" s="223"/>
      <c r="BN253" s="223" t="s">
        <v>4908</v>
      </c>
      <c r="BO253" s="178">
        <v>2</v>
      </c>
      <c r="BP253" s="178">
        <v>2</v>
      </c>
      <c r="BQ253" s="178"/>
      <c r="BR253" s="178"/>
      <c r="BS253" s="101">
        <v>2</v>
      </c>
      <c r="BT253" s="178">
        <v>7</v>
      </c>
      <c r="BU253" s="178"/>
      <c r="BV253" s="178">
        <v>7</v>
      </c>
      <c r="BW253" s="239">
        <v>5</v>
      </c>
      <c r="BX253" s="178">
        <v>10</v>
      </c>
      <c r="BY253" s="178"/>
      <c r="BZ253" s="178"/>
      <c r="CA253" s="178"/>
      <c r="CB253" s="178"/>
      <c r="CC253" s="178"/>
    </row>
    <row r="254" spans="1:81" s="49" customFormat="1" ht="16.5" customHeight="1">
      <c r="A254" s="178">
        <v>189</v>
      </c>
      <c r="B254" s="178" t="s">
        <v>7741</v>
      </c>
      <c r="C254" s="178" t="s">
        <v>7884</v>
      </c>
      <c r="D254" s="178" t="s">
        <v>5426</v>
      </c>
      <c r="E254" s="101" t="s">
        <v>14185</v>
      </c>
      <c r="F254" s="101" t="s">
        <v>15064</v>
      </c>
      <c r="G254" s="102" t="s">
        <v>15063</v>
      </c>
      <c r="H254" s="101" t="s">
        <v>15062</v>
      </c>
      <c r="I254" s="101" t="s">
        <v>15061</v>
      </c>
      <c r="J254" s="178" t="s">
        <v>4921</v>
      </c>
      <c r="K254" s="113" t="s">
        <v>15060</v>
      </c>
      <c r="L254" s="113" t="s">
        <v>15059</v>
      </c>
      <c r="M254" s="215" t="s">
        <v>15058</v>
      </c>
      <c r="N254" s="219" t="s">
        <v>4921</v>
      </c>
      <c r="O254" s="219" t="s">
        <v>4936</v>
      </c>
      <c r="P254" s="219" t="s">
        <v>4921</v>
      </c>
      <c r="Q254" s="97">
        <v>3884</v>
      </c>
      <c r="R254" s="97">
        <v>1696.4</v>
      </c>
      <c r="S254" s="110">
        <v>638</v>
      </c>
      <c r="T254" s="475"/>
      <c r="U254" s="110"/>
      <c r="V254" s="110">
        <v>638</v>
      </c>
      <c r="W254" s="110">
        <v>84</v>
      </c>
      <c r="X254" s="108" t="s">
        <v>4935</v>
      </c>
      <c r="Y254" s="110">
        <v>127.68</v>
      </c>
      <c r="Z254" s="97">
        <v>25</v>
      </c>
      <c r="AA254" s="97">
        <v>2050</v>
      </c>
      <c r="AB254" s="97">
        <v>52.8</v>
      </c>
      <c r="AC254" s="97"/>
      <c r="AD254" s="97">
        <v>158.28</v>
      </c>
      <c r="AE254" s="97">
        <v>15</v>
      </c>
      <c r="AF254" s="101" t="s">
        <v>15057</v>
      </c>
      <c r="AG254" s="97">
        <v>228</v>
      </c>
      <c r="AH254" s="97">
        <v>228</v>
      </c>
      <c r="AI254" s="178"/>
      <c r="AJ254" s="178"/>
      <c r="AK254" s="101" t="s">
        <v>4911</v>
      </c>
      <c r="AL254" s="101">
        <v>4</v>
      </c>
      <c r="AM254" s="101"/>
      <c r="AN254" s="101">
        <v>2</v>
      </c>
      <c r="AO254" s="101">
        <v>2</v>
      </c>
      <c r="AP254" s="101"/>
      <c r="AQ254" s="178">
        <v>213</v>
      </c>
      <c r="AR254" s="178" t="s">
        <v>5206</v>
      </c>
      <c r="AS254" s="178" t="s">
        <v>5206</v>
      </c>
      <c r="AT254" s="178" t="s">
        <v>5922</v>
      </c>
      <c r="AU254" s="316">
        <v>31137</v>
      </c>
      <c r="AV254" s="97">
        <v>146.18309859154928</v>
      </c>
      <c r="AW254" s="316"/>
      <c r="AX254" s="316"/>
      <c r="AY254" s="316"/>
      <c r="AZ254" s="316"/>
      <c r="BA254" s="316"/>
      <c r="BB254" s="99"/>
      <c r="BC254" s="99"/>
      <c r="BD254" s="99"/>
      <c r="BE254" s="223"/>
      <c r="BF254" s="97" t="s">
        <v>15056</v>
      </c>
      <c r="BG254" s="316" t="s">
        <v>4936</v>
      </c>
      <c r="BH254" s="316" t="s">
        <v>4936</v>
      </c>
      <c r="BI254" s="97" t="s">
        <v>15056</v>
      </c>
      <c r="BJ254" s="97" t="s">
        <v>15056</v>
      </c>
      <c r="BK254" s="99"/>
      <c r="BL254" s="99"/>
      <c r="BM254" s="215" t="s">
        <v>15055</v>
      </c>
      <c r="BN254" s="223" t="s">
        <v>15054</v>
      </c>
      <c r="BO254" s="178">
        <v>1</v>
      </c>
      <c r="BP254" s="178"/>
      <c r="BQ254" s="178">
        <v>1</v>
      </c>
      <c r="BR254" s="178">
        <v>1</v>
      </c>
      <c r="BS254" s="101"/>
      <c r="BT254" s="178">
        <v>2</v>
      </c>
      <c r="BU254" s="178">
        <v>1</v>
      </c>
      <c r="BV254" s="178">
        <v>2</v>
      </c>
      <c r="BW254" s="239"/>
      <c r="BX254" s="178">
        <v>25</v>
      </c>
      <c r="BY254" s="178"/>
      <c r="BZ254" s="178"/>
      <c r="CA254" s="178"/>
      <c r="CB254" s="178"/>
      <c r="CC254" s="178"/>
    </row>
    <row r="255" spans="1:81" s="143" customFormat="1" ht="16.5" customHeight="1">
      <c r="A255" s="178">
        <v>190</v>
      </c>
      <c r="B255" s="247" t="s">
        <v>7741</v>
      </c>
      <c r="C255" s="247" t="s">
        <v>8027</v>
      </c>
      <c r="D255" s="247" t="s">
        <v>5426</v>
      </c>
      <c r="E255" s="247" t="s">
        <v>14185</v>
      </c>
      <c r="F255" s="247" t="s">
        <v>15053</v>
      </c>
      <c r="G255" s="383" t="s">
        <v>15052</v>
      </c>
      <c r="H255" s="247" t="s">
        <v>15051</v>
      </c>
      <c r="I255" s="247" t="s">
        <v>15050</v>
      </c>
      <c r="J255" s="247" t="s">
        <v>4921</v>
      </c>
      <c r="K255" s="247" t="s">
        <v>15049</v>
      </c>
      <c r="L255" s="247" t="s">
        <v>15048</v>
      </c>
      <c r="M255" s="215" t="s">
        <v>15047</v>
      </c>
      <c r="N255" s="344" t="s">
        <v>4917</v>
      </c>
      <c r="O255" s="344"/>
      <c r="P255" s="344" t="s">
        <v>4917</v>
      </c>
      <c r="Q255" s="97">
        <v>1971</v>
      </c>
      <c r="R255" s="97">
        <v>1094</v>
      </c>
      <c r="S255" s="110">
        <v>546</v>
      </c>
      <c r="T255" s="475">
        <v>296</v>
      </c>
      <c r="U255" s="110" t="s">
        <v>4952</v>
      </c>
      <c r="V255" s="110">
        <v>250</v>
      </c>
      <c r="W255" s="110">
        <v>69</v>
      </c>
      <c r="X255" s="108" t="s">
        <v>4935</v>
      </c>
      <c r="Y255" s="110">
        <v>269</v>
      </c>
      <c r="Z255" s="97"/>
      <c r="AA255" s="97"/>
      <c r="AB255" s="97">
        <v>80</v>
      </c>
      <c r="AC255" s="97"/>
      <c r="AD255" s="97"/>
      <c r="AE255" s="97">
        <v>110</v>
      </c>
      <c r="AF255" s="247" t="s">
        <v>15046</v>
      </c>
      <c r="AG255" s="97">
        <v>114</v>
      </c>
      <c r="AH255" s="97">
        <v>114</v>
      </c>
      <c r="AI255" s="247"/>
      <c r="AJ255" s="247"/>
      <c r="AK255" s="245" t="s">
        <v>6050</v>
      </c>
      <c r="AL255" s="245">
        <v>4</v>
      </c>
      <c r="AM255" s="245">
        <v>1</v>
      </c>
      <c r="AN255" s="245">
        <v>1</v>
      </c>
      <c r="AO255" s="245">
        <v>2</v>
      </c>
      <c r="AP255" s="245"/>
      <c r="AQ255" s="247">
        <v>315</v>
      </c>
      <c r="AR255" s="245" t="s">
        <v>4932</v>
      </c>
      <c r="AS255" s="245" t="s">
        <v>4932</v>
      </c>
      <c r="AT255" s="247" t="s">
        <v>5922</v>
      </c>
      <c r="AU255" s="316">
        <v>16933</v>
      </c>
      <c r="AV255" s="97">
        <v>53.755555555555553</v>
      </c>
      <c r="AW255" s="316"/>
      <c r="AX255" s="316"/>
      <c r="AY255" s="316"/>
      <c r="AZ255" s="316"/>
      <c r="BA255" s="316"/>
      <c r="BB255" s="257"/>
      <c r="BC255" s="257"/>
      <c r="BD255" s="380"/>
      <c r="BE255" s="380" t="s">
        <v>4908</v>
      </c>
      <c r="BF255" s="97"/>
      <c r="BG255" s="97"/>
      <c r="BH255" s="97"/>
      <c r="BI255" s="97"/>
      <c r="BJ255" s="97"/>
      <c r="BK255" s="257"/>
      <c r="BL255" s="257"/>
      <c r="BM255" s="380"/>
      <c r="BN255" s="380"/>
      <c r="BO255" s="247">
        <v>1</v>
      </c>
      <c r="BP255" s="247"/>
      <c r="BQ255" s="247">
        <v>1</v>
      </c>
      <c r="BR255" s="247"/>
      <c r="BS255" s="245"/>
      <c r="BT255" s="247">
        <v>3</v>
      </c>
      <c r="BU255" s="247"/>
      <c r="BV255" s="247"/>
      <c r="BW255" s="569"/>
      <c r="BX255" s="247"/>
      <c r="BY255" s="247"/>
      <c r="BZ255" s="247"/>
      <c r="CA255" s="247"/>
      <c r="CB255" s="247"/>
      <c r="CC255" s="247"/>
    </row>
    <row r="256" spans="1:81" s="60" customFormat="1" ht="16.5" customHeight="1">
      <c r="A256" s="395"/>
      <c r="B256" s="394" t="s">
        <v>7854</v>
      </c>
      <c r="C256" s="393"/>
      <c r="D256" s="393">
        <v>7</v>
      </c>
      <c r="E256" s="392"/>
      <c r="F256" s="392"/>
      <c r="G256" s="233"/>
      <c r="H256" s="232"/>
      <c r="I256" s="231"/>
      <c r="J256" s="231"/>
      <c r="K256" s="373"/>
      <c r="L256" s="373"/>
      <c r="M256" s="373"/>
      <c r="N256" s="373"/>
      <c r="O256" s="373"/>
      <c r="P256" s="373"/>
      <c r="Q256" s="163"/>
      <c r="R256" s="163"/>
      <c r="S256" s="163"/>
      <c r="T256" s="516"/>
      <c r="U256" s="163"/>
      <c r="V256" s="163"/>
      <c r="W256" s="163"/>
      <c r="X256" s="157"/>
      <c r="Y256" s="163"/>
      <c r="Z256" s="163"/>
      <c r="AA256" s="163"/>
      <c r="AB256" s="163"/>
      <c r="AC256" s="163"/>
      <c r="AD256" s="163"/>
      <c r="AE256" s="163"/>
      <c r="AF256" s="373"/>
      <c r="AG256" s="163"/>
      <c r="AH256" s="163"/>
      <c r="AI256" s="228"/>
      <c r="AJ256" s="228"/>
      <c r="AK256" s="228"/>
      <c r="AL256" s="228"/>
      <c r="AM256" s="228"/>
      <c r="AN256" s="228"/>
      <c r="AO256" s="228"/>
      <c r="AP256" s="228"/>
      <c r="AQ256" s="156"/>
      <c r="AR256" s="156"/>
      <c r="AS256" s="156"/>
      <c r="AT256" s="156"/>
      <c r="AU256" s="288"/>
      <c r="AV256" s="288"/>
      <c r="AW256" s="347"/>
      <c r="AX256" s="347"/>
      <c r="AY256" s="347"/>
      <c r="AZ256" s="347"/>
      <c r="BA256" s="347"/>
      <c r="BB256" s="164"/>
      <c r="BC256" s="164"/>
      <c r="BD256" s="164"/>
      <c r="BE256" s="164"/>
      <c r="BF256" s="470"/>
      <c r="BG256" s="470"/>
      <c r="BH256" s="470"/>
      <c r="BI256" s="470"/>
      <c r="BJ256" s="470"/>
      <c r="BK256" s="164"/>
      <c r="BL256" s="164"/>
      <c r="BM256" s="164"/>
      <c r="BN256" s="164"/>
      <c r="BO256" s="156"/>
      <c r="BP256" s="156"/>
      <c r="BQ256" s="156"/>
      <c r="BR256" s="156"/>
      <c r="BS256" s="156"/>
      <c r="BT256" s="156"/>
      <c r="BU256" s="156"/>
      <c r="BV256" s="156"/>
      <c r="BW256" s="165"/>
      <c r="BX256" s="156"/>
      <c r="BY256" s="156"/>
      <c r="BZ256" s="156"/>
      <c r="CA256" s="156"/>
      <c r="CB256" s="156"/>
      <c r="CC256" s="156"/>
    </row>
    <row r="257" spans="1:81" s="49" customFormat="1" ht="16.5" customHeight="1">
      <c r="A257" s="178">
        <v>191</v>
      </c>
      <c r="B257" s="178" t="s">
        <v>2306</v>
      </c>
      <c r="C257" s="178" t="s">
        <v>2341</v>
      </c>
      <c r="D257" s="178" t="s">
        <v>140</v>
      </c>
      <c r="E257" s="178" t="s">
        <v>14185</v>
      </c>
      <c r="F257" s="178" t="s">
        <v>15045</v>
      </c>
      <c r="G257" s="224" t="s">
        <v>15044</v>
      </c>
      <c r="H257" s="178" t="s">
        <v>15043</v>
      </c>
      <c r="I257" s="178" t="s">
        <v>15042</v>
      </c>
      <c r="J257" s="220" t="s">
        <v>4993</v>
      </c>
      <c r="K257" s="220" t="s">
        <v>15041</v>
      </c>
      <c r="L257" s="113" t="s">
        <v>15034</v>
      </c>
      <c r="M257" s="518" t="s">
        <v>15040</v>
      </c>
      <c r="N257" s="219" t="s">
        <v>4953</v>
      </c>
      <c r="O257" s="219"/>
      <c r="P257" s="219" t="s">
        <v>4953</v>
      </c>
      <c r="Q257" s="97">
        <v>827</v>
      </c>
      <c r="R257" s="97">
        <v>470</v>
      </c>
      <c r="S257" s="97">
        <v>293</v>
      </c>
      <c r="T257" s="517"/>
      <c r="U257" s="97"/>
      <c r="V257" s="97">
        <v>293</v>
      </c>
      <c r="W257" s="97">
        <v>35</v>
      </c>
      <c r="X257" s="99" t="s">
        <v>4915</v>
      </c>
      <c r="Y257" s="97">
        <v>208.26</v>
      </c>
      <c r="Z257" s="97">
        <v>15</v>
      </c>
      <c r="AA257" s="97">
        <v>4620</v>
      </c>
      <c r="AB257" s="97">
        <v>13.52</v>
      </c>
      <c r="AC257" s="97"/>
      <c r="AD257" s="97"/>
      <c r="AE257" s="97">
        <v>10</v>
      </c>
      <c r="AF257" s="216" t="s">
        <v>15039</v>
      </c>
      <c r="AG257" s="97"/>
      <c r="AH257" s="97">
        <v>149</v>
      </c>
      <c r="AI257" s="178"/>
      <c r="AJ257" s="178"/>
      <c r="AK257" s="101" t="s">
        <v>5473</v>
      </c>
      <c r="AL257" s="101">
        <v>6</v>
      </c>
      <c r="AM257" s="101"/>
      <c r="AN257" s="101">
        <v>2</v>
      </c>
      <c r="AO257" s="101">
        <v>4</v>
      </c>
      <c r="AP257" s="101"/>
      <c r="AQ257" s="101">
        <v>237</v>
      </c>
      <c r="AR257" s="294" t="s">
        <v>5206</v>
      </c>
      <c r="AS257" s="294" t="s">
        <v>5206</v>
      </c>
      <c r="AT257" s="178" t="s">
        <v>6535</v>
      </c>
      <c r="AU257" s="316">
        <v>1806</v>
      </c>
      <c r="AV257" s="97">
        <v>7.6202531645569618</v>
      </c>
      <c r="AW257" s="316"/>
      <c r="AX257" s="316"/>
      <c r="AY257" s="316"/>
      <c r="AZ257" s="316"/>
      <c r="BA257" s="316"/>
      <c r="BB257" s="568"/>
      <c r="BC257" s="568"/>
      <c r="BD257" s="568"/>
      <c r="BE257" s="327" t="s">
        <v>5128</v>
      </c>
      <c r="BF257" s="97"/>
      <c r="BG257" s="97"/>
      <c r="BH257" s="97"/>
      <c r="BI257" s="97"/>
      <c r="BJ257" s="97"/>
      <c r="BK257" s="568"/>
      <c r="BL257" s="568"/>
      <c r="BM257" s="327"/>
      <c r="BN257" s="327" t="s">
        <v>5128</v>
      </c>
      <c r="BO257" s="178"/>
      <c r="BP257" s="178"/>
      <c r="BQ257" s="178"/>
      <c r="BR257" s="178"/>
      <c r="BS257" s="178"/>
      <c r="BT257" s="178"/>
      <c r="BU257" s="178"/>
      <c r="BV257" s="178"/>
      <c r="BW257" s="239"/>
      <c r="BX257" s="178"/>
      <c r="BY257" s="178">
        <v>3</v>
      </c>
      <c r="BZ257" s="178">
        <v>1</v>
      </c>
      <c r="CA257" s="178"/>
      <c r="CB257" s="178">
        <v>1</v>
      </c>
      <c r="CC257" s="101">
        <v>151</v>
      </c>
    </row>
    <row r="258" spans="1:81" s="49" customFormat="1" ht="16.5" customHeight="1">
      <c r="A258" s="178">
        <v>192</v>
      </c>
      <c r="B258" s="178" t="s">
        <v>7741</v>
      </c>
      <c r="C258" s="178" t="s">
        <v>7740</v>
      </c>
      <c r="D258" s="178" t="s">
        <v>4945</v>
      </c>
      <c r="E258" s="178" t="s">
        <v>14185</v>
      </c>
      <c r="F258" s="178" t="s">
        <v>15038</v>
      </c>
      <c r="G258" s="224" t="s">
        <v>15037</v>
      </c>
      <c r="H258" s="178" t="s">
        <v>15036</v>
      </c>
      <c r="I258" s="178" t="s">
        <v>15035</v>
      </c>
      <c r="J258" s="220" t="s">
        <v>4993</v>
      </c>
      <c r="K258" s="220" t="s">
        <v>7959</v>
      </c>
      <c r="L258" s="113" t="s">
        <v>15034</v>
      </c>
      <c r="M258" s="215" t="s">
        <v>15033</v>
      </c>
      <c r="N258" s="321" t="s">
        <v>4917</v>
      </c>
      <c r="O258" s="219"/>
      <c r="P258" s="219" t="s">
        <v>4917</v>
      </c>
      <c r="Q258" s="97">
        <v>475.6</v>
      </c>
      <c r="R258" s="97">
        <v>405</v>
      </c>
      <c r="S258" s="97">
        <v>236</v>
      </c>
      <c r="T258" s="517">
        <v>101</v>
      </c>
      <c r="U258" s="97" t="s">
        <v>5331</v>
      </c>
      <c r="V258" s="97">
        <v>135</v>
      </c>
      <c r="W258" s="97">
        <v>14</v>
      </c>
      <c r="X258" s="99" t="s">
        <v>4935</v>
      </c>
      <c r="Y258" s="97">
        <v>31.77</v>
      </c>
      <c r="Z258" s="97">
        <v>28.05</v>
      </c>
      <c r="AA258" s="97">
        <v>700</v>
      </c>
      <c r="AB258" s="97">
        <v>40.770000000000003</v>
      </c>
      <c r="AC258" s="97">
        <v>12</v>
      </c>
      <c r="AD258" s="97"/>
      <c r="AE258" s="97">
        <v>6</v>
      </c>
      <c r="AF258" s="216" t="s">
        <v>15032</v>
      </c>
      <c r="AG258" s="97"/>
      <c r="AH258" s="97">
        <v>235</v>
      </c>
      <c r="AI258" s="178"/>
      <c r="AJ258" s="178"/>
      <c r="AK258" s="101" t="s">
        <v>6319</v>
      </c>
      <c r="AL258" s="101">
        <v>10</v>
      </c>
      <c r="AM258" s="101">
        <v>2</v>
      </c>
      <c r="AN258" s="101">
        <v>4</v>
      </c>
      <c r="AO258" s="101">
        <v>3</v>
      </c>
      <c r="AP258" s="101">
        <v>1</v>
      </c>
      <c r="AQ258" s="178">
        <v>301</v>
      </c>
      <c r="AR258" s="178" t="s">
        <v>15031</v>
      </c>
      <c r="AS258" s="178" t="s">
        <v>15031</v>
      </c>
      <c r="AT258" s="178" t="s">
        <v>15030</v>
      </c>
      <c r="AU258" s="316">
        <v>16761</v>
      </c>
      <c r="AV258" s="97">
        <v>55.684385382059801</v>
      </c>
      <c r="AW258" s="316"/>
      <c r="AX258" s="316"/>
      <c r="AY258" s="316"/>
      <c r="AZ258" s="316"/>
      <c r="BA258" s="316"/>
      <c r="BB258" s="99"/>
      <c r="BC258" s="99"/>
      <c r="BD258" s="99"/>
      <c r="BE258" s="223" t="s">
        <v>4908</v>
      </c>
      <c r="BF258" s="97"/>
      <c r="BG258" s="97"/>
      <c r="BH258" s="97"/>
      <c r="BI258" s="97"/>
      <c r="BJ258" s="97"/>
      <c r="BK258" s="99"/>
      <c r="BL258" s="99"/>
      <c r="BM258" s="223"/>
      <c r="BN258" s="223" t="s">
        <v>4908</v>
      </c>
      <c r="BO258" s="178"/>
      <c r="BP258" s="178"/>
      <c r="BQ258" s="178"/>
      <c r="BR258" s="178"/>
      <c r="BS258" s="178"/>
      <c r="BT258" s="178"/>
      <c r="BU258" s="178"/>
      <c r="BV258" s="178"/>
      <c r="BW258" s="239"/>
      <c r="BX258" s="178"/>
      <c r="BY258" s="178">
        <v>4</v>
      </c>
      <c r="BZ258" s="178"/>
      <c r="CA258" s="178">
        <v>2</v>
      </c>
      <c r="CB258" s="178"/>
      <c r="CC258" s="178"/>
    </row>
    <row r="259" spans="1:81" s="49" customFormat="1" ht="16.5" customHeight="1">
      <c r="A259" s="178">
        <v>193</v>
      </c>
      <c r="B259" s="178" t="s">
        <v>2306</v>
      </c>
      <c r="C259" s="178" t="s">
        <v>2332</v>
      </c>
      <c r="D259" s="178" t="s">
        <v>140</v>
      </c>
      <c r="E259" s="178" t="s">
        <v>14280</v>
      </c>
      <c r="F259" s="178" t="s">
        <v>15029</v>
      </c>
      <c r="G259" s="224" t="s">
        <v>15028</v>
      </c>
      <c r="H259" s="178" t="s">
        <v>15027</v>
      </c>
      <c r="I259" s="178" t="s">
        <v>15026</v>
      </c>
      <c r="J259" s="220" t="s">
        <v>4993</v>
      </c>
      <c r="K259" s="220" t="s">
        <v>12644</v>
      </c>
      <c r="L259" s="113" t="s">
        <v>15025</v>
      </c>
      <c r="M259" s="215" t="s">
        <v>15024</v>
      </c>
      <c r="N259" s="219" t="s">
        <v>4953</v>
      </c>
      <c r="O259" s="219"/>
      <c r="P259" s="219" t="s">
        <v>4953</v>
      </c>
      <c r="Q259" s="97">
        <v>15000</v>
      </c>
      <c r="R259" s="97"/>
      <c r="S259" s="110">
        <v>10040</v>
      </c>
      <c r="T259" s="475">
        <v>10000</v>
      </c>
      <c r="U259" s="110"/>
      <c r="V259" s="110">
        <v>40</v>
      </c>
      <c r="W259" s="110"/>
      <c r="X259" s="99"/>
      <c r="Y259" s="97"/>
      <c r="Z259" s="97">
        <v>15</v>
      </c>
      <c r="AA259" s="97"/>
      <c r="AB259" s="97">
        <v>15</v>
      </c>
      <c r="AC259" s="97"/>
      <c r="AD259" s="97"/>
      <c r="AE259" s="97">
        <v>50</v>
      </c>
      <c r="AF259" s="216" t="s">
        <v>15023</v>
      </c>
      <c r="AG259" s="97"/>
      <c r="AH259" s="97">
        <v>150</v>
      </c>
      <c r="AI259" s="178"/>
      <c r="AJ259" s="178"/>
      <c r="AK259" s="101" t="s">
        <v>4987</v>
      </c>
      <c r="AL259" s="101"/>
      <c r="AM259" s="101"/>
      <c r="AN259" s="101"/>
      <c r="AO259" s="101"/>
      <c r="AP259" s="101"/>
      <c r="AQ259" s="178">
        <v>365</v>
      </c>
      <c r="AR259" s="178" t="s">
        <v>5050</v>
      </c>
      <c r="AS259" s="178" t="s">
        <v>5050</v>
      </c>
      <c r="AT259" s="178"/>
      <c r="AU259" s="316">
        <v>3435</v>
      </c>
      <c r="AV259" s="97">
        <v>9.4109589041095898</v>
      </c>
      <c r="AW259" s="316">
        <v>2000</v>
      </c>
      <c r="AX259" s="316">
        <v>1000</v>
      </c>
      <c r="AY259" s="316">
        <v>1000</v>
      </c>
      <c r="AZ259" s="316">
        <v>2000</v>
      </c>
      <c r="BA259" s="316">
        <v>2000</v>
      </c>
      <c r="BB259" s="99"/>
      <c r="BC259" s="99"/>
      <c r="BD259" s="99"/>
      <c r="BE259" s="223"/>
      <c r="BF259" s="97">
        <v>2000</v>
      </c>
      <c r="BG259" s="97">
        <v>1000</v>
      </c>
      <c r="BH259" s="97">
        <v>1000</v>
      </c>
      <c r="BI259" s="97">
        <v>2000</v>
      </c>
      <c r="BJ259" s="97">
        <v>2000</v>
      </c>
      <c r="BK259" s="99"/>
      <c r="BL259" s="99"/>
      <c r="BM259" s="223" t="s">
        <v>15022</v>
      </c>
      <c r="BN259" s="223" t="s">
        <v>15021</v>
      </c>
      <c r="BO259" s="178"/>
      <c r="BP259" s="178"/>
      <c r="BQ259" s="178"/>
      <c r="BR259" s="178"/>
      <c r="BS259" s="178"/>
      <c r="BT259" s="178"/>
      <c r="BU259" s="178"/>
      <c r="BV259" s="178"/>
      <c r="BW259" s="239"/>
      <c r="BX259" s="178"/>
      <c r="BY259" s="178"/>
      <c r="BZ259" s="178"/>
      <c r="CA259" s="178">
        <v>1</v>
      </c>
      <c r="CB259" s="178"/>
      <c r="CC259" s="178"/>
    </row>
    <row r="260" spans="1:81" s="49" customFormat="1" ht="16.5" customHeight="1">
      <c r="A260" s="178">
        <v>194</v>
      </c>
      <c r="B260" s="178" t="s">
        <v>7741</v>
      </c>
      <c r="C260" s="178" t="s">
        <v>7740</v>
      </c>
      <c r="D260" s="178" t="s">
        <v>4945</v>
      </c>
      <c r="E260" s="178" t="s">
        <v>14185</v>
      </c>
      <c r="F260" s="178" t="s">
        <v>15020</v>
      </c>
      <c r="G260" s="224" t="s">
        <v>15019</v>
      </c>
      <c r="H260" s="178" t="s">
        <v>15018</v>
      </c>
      <c r="I260" s="562" t="s">
        <v>15017</v>
      </c>
      <c r="J260" s="220" t="s">
        <v>4993</v>
      </c>
      <c r="K260" s="567" t="s">
        <v>15016</v>
      </c>
      <c r="L260" s="113" t="s">
        <v>15015</v>
      </c>
      <c r="M260" s="215" t="s">
        <v>15014</v>
      </c>
      <c r="N260" s="566" t="s">
        <v>4953</v>
      </c>
      <c r="O260" s="565"/>
      <c r="P260" s="219" t="s">
        <v>4917</v>
      </c>
      <c r="Q260" s="564">
        <v>413</v>
      </c>
      <c r="R260" s="564">
        <v>922</v>
      </c>
      <c r="S260" s="193">
        <v>410</v>
      </c>
      <c r="T260" s="563">
        <v>205</v>
      </c>
      <c r="U260" s="110"/>
      <c r="V260" s="110">
        <v>205</v>
      </c>
      <c r="W260" s="110">
        <v>18</v>
      </c>
      <c r="X260" s="99" t="s">
        <v>5029</v>
      </c>
      <c r="Y260" s="97">
        <v>65</v>
      </c>
      <c r="Z260" s="97">
        <v>20</v>
      </c>
      <c r="AA260" s="97">
        <v>820</v>
      </c>
      <c r="AB260" s="97">
        <v>17</v>
      </c>
      <c r="AC260" s="97"/>
      <c r="AD260" s="97"/>
      <c r="AE260" s="97">
        <v>8</v>
      </c>
      <c r="AF260" s="216" t="s">
        <v>15013</v>
      </c>
      <c r="AG260" s="97"/>
      <c r="AH260" s="97">
        <v>127</v>
      </c>
      <c r="AI260" s="178"/>
      <c r="AJ260" s="178"/>
      <c r="AK260" s="127" t="s">
        <v>4911</v>
      </c>
      <c r="AL260" s="127">
        <v>12</v>
      </c>
      <c r="AM260" s="127">
        <v>5</v>
      </c>
      <c r="AN260" s="127">
        <v>3</v>
      </c>
      <c r="AO260" s="127">
        <v>3</v>
      </c>
      <c r="AP260" s="127">
        <v>1</v>
      </c>
      <c r="AQ260" s="274">
        <v>247</v>
      </c>
      <c r="AR260" s="274" t="s">
        <v>4986</v>
      </c>
      <c r="AS260" s="219" t="s">
        <v>12755</v>
      </c>
      <c r="AT260" s="274" t="s">
        <v>15012</v>
      </c>
      <c r="AU260" s="316">
        <v>2900</v>
      </c>
      <c r="AV260" s="97">
        <v>11.740890688259109</v>
      </c>
      <c r="AW260" s="316"/>
      <c r="AX260" s="316"/>
      <c r="AY260" s="316"/>
      <c r="AZ260" s="316"/>
      <c r="BA260" s="316"/>
      <c r="BB260" s="99"/>
      <c r="BC260" s="99"/>
      <c r="BD260" s="99"/>
      <c r="BE260" s="223" t="s">
        <v>4908</v>
      </c>
      <c r="BF260" s="97"/>
      <c r="BG260" s="97"/>
      <c r="BH260" s="97"/>
      <c r="BI260" s="97"/>
      <c r="BJ260" s="97"/>
      <c r="BK260" s="99"/>
      <c r="BL260" s="99"/>
      <c r="BM260" s="223"/>
      <c r="BN260" s="223" t="s">
        <v>4908</v>
      </c>
      <c r="BO260" s="178"/>
      <c r="BP260" s="178"/>
      <c r="BQ260" s="178"/>
      <c r="BR260" s="178"/>
      <c r="BS260" s="178"/>
      <c r="BT260" s="178"/>
      <c r="BU260" s="178"/>
      <c r="BV260" s="178"/>
      <c r="BW260" s="239"/>
      <c r="BX260" s="178"/>
      <c r="BY260" s="562">
        <v>2</v>
      </c>
      <c r="BZ260" s="562"/>
      <c r="CA260" s="562">
        <v>1</v>
      </c>
      <c r="CB260" s="562"/>
      <c r="CC260" s="562">
        <v>1</v>
      </c>
    </row>
    <row r="261" spans="1:81" s="49" customFormat="1" ht="16.5" customHeight="1">
      <c r="A261" s="178">
        <v>195</v>
      </c>
      <c r="B261" s="178" t="s">
        <v>7741</v>
      </c>
      <c r="C261" s="178" t="s">
        <v>7740</v>
      </c>
      <c r="D261" s="178" t="s">
        <v>4945</v>
      </c>
      <c r="E261" s="178" t="s">
        <v>14185</v>
      </c>
      <c r="F261" s="178" t="s">
        <v>15011</v>
      </c>
      <c r="G261" s="224" t="s">
        <v>15010</v>
      </c>
      <c r="H261" s="178" t="s">
        <v>15009</v>
      </c>
      <c r="I261" s="178" t="s">
        <v>15008</v>
      </c>
      <c r="J261" s="220" t="s">
        <v>4993</v>
      </c>
      <c r="K261" s="220" t="s">
        <v>14932</v>
      </c>
      <c r="L261" s="113" t="s">
        <v>15007</v>
      </c>
      <c r="M261" s="215" t="s">
        <v>15006</v>
      </c>
      <c r="N261" s="219" t="s">
        <v>4953</v>
      </c>
      <c r="O261" s="219"/>
      <c r="P261" s="219" t="s">
        <v>4953</v>
      </c>
      <c r="Q261" s="97">
        <v>355.72500000000002</v>
      </c>
      <c r="R261" s="97"/>
      <c r="S261" s="110">
        <v>396</v>
      </c>
      <c r="T261" s="475">
        <v>350</v>
      </c>
      <c r="U261" s="110" t="s">
        <v>5582</v>
      </c>
      <c r="V261" s="110">
        <v>46</v>
      </c>
      <c r="W261" s="110">
        <v>46</v>
      </c>
      <c r="X261" s="99" t="s">
        <v>4935</v>
      </c>
      <c r="Y261" s="97"/>
      <c r="Z261" s="97">
        <v>45.6</v>
      </c>
      <c r="AA261" s="97" t="s">
        <v>15005</v>
      </c>
      <c r="AB261" s="97">
        <v>50.16</v>
      </c>
      <c r="AC261" s="97"/>
      <c r="AD261" s="97"/>
      <c r="AE261" s="97">
        <v>10</v>
      </c>
      <c r="AF261" s="216" t="s">
        <v>14809</v>
      </c>
      <c r="AG261" s="97">
        <v>105</v>
      </c>
      <c r="AH261" s="97" t="s">
        <v>15004</v>
      </c>
      <c r="AI261" s="215"/>
      <c r="AJ261" s="215"/>
      <c r="AK261" s="101" t="s">
        <v>5183</v>
      </c>
      <c r="AL261" s="101"/>
      <c r="AM261" s="101"/>
      <c r="AN261" s="101"/>
      <c r="AO261" s="101"/>
      <c r="AP261" s="101"/>
      <c r="AQ261" s="178">
        <v>200</v>
      </c>
      <c r="AR261" s="178" t="s">
        <v>5206</v>
      </c>
      <c r="AS261" s="178" t="s">
        <v>15003</v>
      </c>
      <c r="AT261" s="178" t="s">
        <v>7885</v>
      </c>
      <c r="AU261" s="316">
        <v>100</v>
      </c>
      <c r="AV261" s="97">
        <v>0.5</v>
      </c>
      <c r="AW261" s="316">
        <v>6000</v>
      </c>
      <c r="AX261" s="316" t="s">
        <v>4936</v>
      </c>
      <c r="AY261" s="316">
        <v>5000</v>
      </c>
      <c r="AZ261" s="316">
        <v>5000</v>
      </c>
      <c r="BA261" s="316">
        <v>6000</v>
      </c>
      <c r="BB261" s="99">
        <v>50</v>
      </c>
      <c r="BC261" s="99"/>
      <c r="BD261" s="99"/>
      <c r="BE261" s="223" t="s">
        <v>15002</v>
      </c>
      <c r="BF261" s="97">
        <v>6000</v>
      </c>
      <c r="BG261" s="316" t="s">
        <v>4936</v>
      </c>
      <c r="BH261" s="97">
        <v>5000</v>
      </c>
      <c r="BI261" s="97">
        <v>5000</v>
      </c>
      <c r="BJ261" s="97">
        <v>6000</v>
      </c>
      <c r="BK261" s="99">
        <v>50</v>
      </c>
      <c r="BL261" s="99"/>
      <c r="BM261" s="223" t="s">
        <v>15001</v>
      </c>
      <c r="BN261" s="223" t="s">
        <v>15000</v>
      </c>
      <c r="BO261" s="178"/>
      <c r="BP261" s="178"/>
      <c r="BQ261" s="178"/>
      <c r="BR261" s="178"/>
      <c r="BS261" s="178"/>
      <c r="BT261" s="178"/>
      <c r="BU261" s="178"/>
      <c r="BV261" s="178"/>
      <c r="BW261" s="239"/>
      <c r="BX261" s="178"/>
      <c r="BY261" s="178">
        <v>1</v>
      </c>
      <c r="BZ261" s="178">
        <v>1</v>
      </c>
      <c r="CA261" s="178"/>
      <c r="CB261" s="178"/>
      <c r="CC261" s="178"/>
    </row>
    <row r="262" spans="1:81" s="49" customFormat="1" ht="16.5" customHeight="1">
      <c r="A262" s="178">
        <v>196</v>
      </c>
      <c r="B262" s="87" t="s">
        <v>2306</v>
      </c>
      <c r="C262" s="87" t="s">
        <v>2338</v>
      </c>
      <c r="D262" s="87" t="s">
        <v>140</v>
      </c>
      <c r="E262" s="87" t="s">
        <v>14280</v>
      </c>
      <c r="F262" s="87" t="s">
        <v>14999</v>
      </c>
      <c r="G262" s="132" t="s">
        <v>14998</v>
      </c>
      <c r="H262" s="87" t="s">
        <v>14997</v>
      </c>
      <c r="I262" s="87" t="s">
        <v>14996</v>
      </c>
      <c r="J262" s="87" t="s">
        <v>4993</v>
      </c>
      <c r="K262" s="87" t="s">
        <v>14995</v>
      </c>
      <c r="L262" s="87" t="s">
        <v>14994</v>
      </c>
      <c r="M262" s="87" t="s">
        <v>14993</v>
      </c>
      <c r="N262" s="87" t="s">
        <v>4953</v>
      </c>
      <c r="O262" s="87"/>
      <c r="P262" s="87" t="s">
        <v>4953</v>
      </c>
      <c r="Q262" s="110">
        <v>25203</v>
      </c>
      <c r="R262" s="110">
        <v>2564.13</v>
      </c>
      <c r="S262" s="110">
        <v>827</v>
      </c>
      <c r="T262" s="475">
        <v>395</v>
      </c>
      <c r="U262" s="110" t="s">
        <v>9167</v>
      </c>
      <c r="V262" s="110">
        <v>432</v>
      </c>
      <c r="W262" s="110">
        <v>46</v>
      </c>
      <c r="X262" s="108" t="s">
        <v>5029</v>
      </c>
      <c r="Y262" s="110">
        <v>1676</v>
      </c>
      <c r="Z262" s="110">
        <v>18</v>
      </c>
      <c r="AA262" s="110">
        <v>980</v>
      </c>
      <c r="AB262" s="110">
        <v>28</v>
      </c>
      <c r="AC262" s="110"/>
      <c r="AD262" s="110">
        <v>552</v>
      </c>
      <c r="AE262" s="110">
        <v>150</v>
      </c>
      <c r="AF262" s="94" t="s">
        <v>14992</v>
      </c>
      <c r="AG262" s="110"/>
      <c r="AH262" s="110">
        <v>100</v>
      </c>
      <c r="AI262" s="87"/>
      <c r="AJ262" s="87"/>
      <c r="AK262" s="87" t="s">
        <v>5883</v>
      </c>
      <c r="AL262" s="87">
        <v>54</v>
      </c>
      <c r="AM262" s="87">
        <v>3</v>
      </c>
      <c r="AN262" s="87">
        <v>50</v>
      </c>
      <c r="AO262" s="87"/>
      <c r="AP262" s="87">
        <v>1</v>
      </c>
      <c r="AQ262" s="87">
        <v>365</v>
      </c>
      <c r="AR262" s="87" t="s">
        <v>8141</v>
      </c>
      <c r="AS262" s="87" t="s">
        <v>6679</v>
      </c>
      <c r="AT262" s="87" t="s">
        <v>4965</v>
      </c>
      <c r="AU262" s="92">
        <v>31869</v>
      </c>
      <c r="AV262" s="97">
        <v>87.31232876712329</v>
      </c>
      <c r="AW262" s="92"/>
      <c r="AX262" s="92"/>
      <c r="AY262" s="92"/>
      <c r="AZ262" s="92"/>
      <c r="BA262" s="92"/>
      <c r="BB262" s="108"/>
      <c r="BC262" s="108"/>
      <c r="BD262" s="87"/>
      <c r="BE262" s="87" t="s">
        <v>5128</v>
      </c>
      <c r="BF262" s="112"/>
      <c r="BG262" s="112"/>
      <c r="BH262" s="112"/>
      <c r="BI262" s="112"/>
      <c r="BJ262" s="112"/>
      <c r="BK262" s="108"/>
      <c r="BL262" s="108"/>
      <c r="BM262" s="87"/>
      <c r="BN262" s="87"/>
      <c r="BO262" s="87"/>
      <c r="BP262" s="87"/>
      <c r="BQ262" s="87"/>
      <c r="BR262" s="87"/>
      <c r="BS262" s="87"/>
      <c r="BT262" s="87"/>
      <c r="BU262" s="87"/>
      <c r="BV262" s="87"/>
      <c r="BW262" s="267"/>
      <c r="BX262" s="87"/>
      <c r="BY262" s="87">
        <v>1</v>
      </c>
      <c r="BZ262" s="87"/>
      <c r="CA262" s="87"/>
      <c r="CB262" s="87"/>
      <c r="CC262" s="87"/>
    </row>
    <row r="263" spans="1:81" s="49" customFormat="1" ht="16.5" customHeight="1">
      <c r="A263" s="178">
        <v>197</v>
      </c>
      <c r="B263" s="549" t="s">
        <v>2306</v>
      </c>
      <c r="C263" s="549" t="s">
        <v>2323</v>
      </c>
      <c r="D263" s="549" t="s">
        <v>140</v>
      </c>
      <c r="E263" s="549" t="s">
        <v>14280</v>
      </c>
      <c r="F263" s="549" t="s">
        <v>14991</v>
      </c>
      <c r="G263" s="561" t="s">
        <v>14990</v>
      </c>
      <c r="H263" s="549" t="s">
        <v>14989</v>
      </c>
      <c r="I263" s="560" t="s">
        <v>14988</v>
      </c>
      <c r="J263" s="559" t="s">
        <v>4993</v>
      </c>
      <c r="K263" s="559" t="s">
        <v>14987</v>
      </c>
      <c r="L263" s="208" t="s">
        <v>14986</v>
      </c>
      <c r="M263" s="558" t="s">
        <v>14985</v>
      </c>
      <c r="N263" s="557" t="s">
        <v>4953</v>
      </c>
      <c r="O263" s="557"/>
      <c r="P263" s="557" t="s">
        <v>4953</v>
      </c>
      <c r="Q263" s="553">
        <v>11184</v>
      </c>
      <c r="R263" s="553">
        <v>886</v>
      </c>
      <c r="S263" s="201">
        <v>317</v>
      </c>
      <c r="T263" s="556"/>
      <c r="U263" s="201"/>
      <c r="V263" s="201">
        <v>317</v>
      </c>
      <c r="W263" s="201">
        <v>34</v>
      </c>
      <c r="X263" s="555" t="s">
        <v>5029</v>
      </c>
      <c r="Y263" s="553">
        <v>166</v>
      </c>
      <c r="Z263" s="553">
        <v>28</v>
      </c>
      <c r="AA263" s="553">
        <v>3000</v>
      </c>
      <c r="AB263" s="553">
        <v>37</v>
      </c>
      <c r="AC263" s="553"/>
      <c r="AD263" s="553"/>
      <c r="AE263" s="553">
        <v>12</v>
      </c>
      <c r="AF263" s="205" t="s">
        <v>14984</v>
      </c>
      <c r="AG263" s="201"/>
      <c r="AH263" s="553">
        <v>111</v>
      </c>
      <c r="AI263" s="549"/>
      <c r="AJ263" s="549"/>
      <c r="AK263" s="197" t="s">
        <v>5650</v>
      </c>
      <c r="AL263" s="197">
        <v>156</v>
      </c>
      <c r="AM263" s="197"/>
      <c r="AN263" s="197">
        <v>31</v>
      </c>
      <c r="AO263" s="197">
        <v>125</v>
      </c>
      <c r="AP263" s="197"/>
      <c r="AQ263" s="549">
        <v>247</v>
      </c>
      <c r="AR263" s="294" t="s">
        <v>5206</v>
      </c>
      <c r="AS263" s="294" t="s">
        <v>5206</v>
      </c>
      <c r="AT263" s="549" t="s">
        <v>14983</v>
      </c>
      <c r="AU263" s="554">
        <v>3320</v>
      </c>
      <c r="AV263" s="97">
        <v>13.441295546558704</v>
      </c>
      <c r="AW263" s="554"/>
      <c r="AX263" s="554"/>
      <c r="AY263" s="554"/>
      <c r="AZ263" s="554"/>
      <c r="BA263" s="554"/>
      <c r="BB263" s="552"/>
      <c r="BC263" s="552"/>
      <c r="BD263" s="552"/>
      <c r="BE263" s="551"/>
      <c r="BF263" s="553">
        <v>3000</v>
      </c>
      <c r="BG263" s="553">
        <v>500</v>
      </c>
      <c r="BH263" s="553">
        <v>2000</v>
      </c>
      <c r="BI263" s="553">
        <v>2000</v>
      </c>
      <c r="BJ263" s="553">
        <v>3000</v>
      </c>
      <c r="BK263" s="552" t="s">
        <v>14982</v>
      </c>
      <c r="BL263" s="552">
        <v>50</v>
      </c>
      <c r="BM263" s="551" t="s">
        <v>14981</v>
      </c>
      <c r="BN263" s="551" t="s">
        <v>10586</v>
      </c>
      <c r="BO263" s="549"/>
      <c r="BP263" s="549"/>
      <c r="BQ263" s="549"/>
      <c r="BR263" s="549"/>
      <c r="BS263" s="549"/>
      <c r="BT263" s="549"/>
      <c r="BU263" s="549"/>
      <c r="BV263" s="549"/>
      <c r="BW263" s="550"/>
      <c r="BX263" s="549"/>
      <c r="BY263" s="549">
        <v>1</v>
      </c>
      <c r="BZ263" s="549"/>
      <c r="CA263" s="549"/>
      <c r="CB263" s="549"/>
      <c r="CC263" s="549"/>
    </row>
    <row r="264" spans="1:81" s="49" customFormat="1" ht="16.5" customHeight="1">
      <c r="A264" s="178">
        <v>198</v>
      </c>
      <c r="B264" s="178" t="s">
        <v>7741</v>
      </c>
      <c r="C264" s="178" t="s">
        <v>7772</v>
      </c>
      <c r="D264" s="178" t="s">
        <v>4945</v>
      </c>
      <c r="E264" s="178" t="s">
        <v>14185</v>
      </c>
      <c r="F264" s="178" t="s">
        <v>14980</v>
      </c>
      <c r="G264" s="224" t="s">
        <v>14979</v>
      </c>
      <c r="H264" s="178" t="s">
        <v>14978</v>
      </c>
      <c r="I264" s="178" t="s">
        <v>14977</v>
      </c>
      <c r="J264" s="178" t="s">
        <v>4921</v>
      </c>
      <c r="K264" s="113" t="s">
        <v>14976</v>
      </c>
      <c r="L264" s="87" t="s">
        <v>14975</v>
      </c>
      <c r="M264" s="518" t="s">
        <v>14974</v>
      </c>
      <c r="N264" s="321" t="s">
        <v>4917</v>
      </c>
      <c r="O264" s="219"/>
      <c r="P264" s="219" t="s">
        <v>4917</v>
      </c>
      <c r="Q264" s="97">
        <v>2608.9</v>
      </c>
      <c r="R264" s="110">
        <v>495</v>
      </c>
      <c r="S264" s="110">
        <v>495</v>
      </c>
      <c r="T264" s="475">
        <v>330</v>
      </c>
      <c r="U264" s="110" t="s">
        <v>6377</v>
      </c>
      <c r="V264" s="110">
        <v>165</v>
      </c>
      <c r="W264" s="110">
        <v>16</v>
      </c>
      <c r="X264" s="99" t="s">
        <v>4935</v>
      </c>
      <c r="Y264" s="97">
        <v>66</v>
      </c>
      <c r="Z264" s="97">
        <v>66</v>
      </c>
      <c r="AA264" s="97">
        <v>500</v>
      </c>
      <c r="AB264" s="97">
        <v>150</v>
      </c>
      <c r="AC264" s="97">
        <v>12</v>
      </c>
      <c r="AD264" s="97"/>
      <c r="AE264" s="97">
        <v>10</v>
      </c>
      <c r="AF264" s="107" t="s">
        <v>14973</v>
      </c>
      <c r="AG264" s="110">
        <v>6</v>
      </c>
      <c r="AH264" s="97">
        <v>405</v>
      </c>
      <c r="AI264" s="99"/>
      <c r="AJ264" s="99"/>
      <c r="AK264" s="101" t="s">
        <v>5183</v>
      </c>
      <c r="AL264" s="101">
        <v>2</v>
      </c>
      <c r="AM264" s="101">
        <v>1</v>
      </c>
      <c r="AN264" s="101"/>
      <c r="AO264" s="101">
        <v>1</v>
      </c>
      <c r="AP264" s="101"/>
      <c r="AQ264" s="178">
        <v>365</v>
      </c>
      <c r="AR264" s="178" t="s">
        <v>14972</v>
      </c>
      <c r="AS264" s="178" t="s">
        <v>14972</v>
      </c>
      <c r="AT264" s="178"/>
      <c r="AU264" s="316">
        <v>15650</v>
      </c>
      <c r="AV264" s="97">
        <v>42.876712328767127</v>
      </c>
      <c r="AW264" s="316"/>
      <c r="AX264" s="316"/>
      <c r="AY264" s="316"/>
      <c r="AZ264" s="316"/>
      <c r="BA264" s="316"/>
      <c r="BB264" s="99"/>
      <c r="BC264" s="99"/>
      <c r="BD264" s="99"/>
      <c r="BE264" s="223" t="s">
        <v>4908</v>
      </c>
      <c r="BF264" s="97"/>
      <c r="BG264" s="97"/>
      <c r="BH264" s="97"/>
      <c r="BI264" s="97"/>
      <c r="BJ264" s="97"/>
      <c r="BK264" s="99"/>
      <c r="BL264" s="99"/>
      <c r="BM264" s="223"/>
      <c r="BN264" s="223" t="s">
        <v>4908</v>
      </c>
      <c r="BO264" s="178"/>
      <c r="BP264" s="178"/>
      <c r="BQ264" s="178"/>
      <c r="BR264" s="178"/>
      <c r="BS264" s="178"/>
      <c r="BT264" s="178"/>
      <c r="BU264" s="178"/>
      <c r="BV264" s="178"/>
      <c r="BW264" s="239"/>
      <c r="BX264" s="178"/>
      <c r="BY264" s="178">
        <v>1</v>
      </c>
      <c r="BZ264" s="178">
        <v>1</v>
      </c>
      <c r="CA264" s="178">
        <v>2</v>
      </c>
      <c r="CB264" s="178"/>
      <c r="CC264" s="178">
        <v>2</v>
      </c>
    </row>
    <row r="265" spans="1:81" s="49" customFormat="1" ht="16.5" customHeight="1">
      <c r="A265" s="178">
        <v>199</v>
      </c>
      <c r="B265" s="178" t="s">
        <v>7741</v>
      </c>
      <c r="C265" s="178" t="s">
        <v>2310</v>
      </c>
      <c r="D265" s="178" t="s">
        <v>140</v>
      </c>
      <c r="E265" s="178" t="s">
        <v>14185</v>
      </c>
      <c r="F265" s="178" t="s">
        <v>14971</v>
      </c>
      <c r="G265" s="224" t="s">
        <v>14970</v>
      </c>
      <c r="H265" s="178" t="s">
        <v>14969</v>
      </c>
      <c r="I265" s="178" t="s">
        <v>14968</v>
      </c>
      <c r="J265" s="178" t="s">
        <v>4921</v>
      </c>
      <c r="K265" s="220" t="s">
        <v>14967</v>
      </c>
      <c r="L265" s="113" t="s">
        <v>14966</v>
      </c>
      <c r="M265" s="215" t="s">
        <v>14965</v>
      </c>
      <c r="N265" s="321" t="s">
        <v>4917</v>
      </c>
      <c r="O265" s="219"/>
      <c r="P265" s="219" t="s">
        <v>4917</v>
      </c>
      <c r="Q265" s="97">
        <v>363</v>
      </c>
      <c r="R265" s="110">
        <v>949</v>
      </c>
      <c r="S265" s="110">
        <v>430</v>
      </c>
      <c r="T265" s="475">
        <v>153</v>
      </c>
      <c r="U265" s="110" t="s">
        <v>5582</v>
      </c>
      <c r="V265" s="110">
        <v>277</v>
      </c>
      <c r="W265" s="110">
        <v>40</v>
      </c>
      <c r="X265" s="99" t="s">
        <v>4935</v>
      </c>
      <c r="Y265" s="97"/>
      <c r="Z265" s="97"/>
      <c r="AA265" s="97"/>
      <c r="AB265" s="97">
        <v>10</v>
      </c>
      <c r="AC265" s="97"/>
      <c r="AD265" s="97"/>
      <c r="AE265" s="97"/>
      <c r="AF265" s="107" t="s">
        <v>14964</v>
      </c>
      <c r="AG265" s="110">
        <v>115</v>
      </c>
      <c r="AH265" s="97">
        <v>115</v>
      </c>
      <c r="AI265" s="99"/>
      <c r="AJ265" s="99"/>
      <c r="AK265" s="101" t="s">
        <v>11733</v>
      </c>
      <c r="AL265" s="101"/>
      <c r="AM265" s="101"/>
      <c r="AN265" s="101"/>
      <c r="AO265" s="101"/>
      <c r="AP265" s="101"/>
      <c r="AQ265" s="178">
        <v>270</v>
      </c>
      <c r="AR265" s="294" t="s">
        <v>5206</v>
      </c>
      <c r="AS265" s="294" t="s">
        <v>5206</v>
      </c>
      <c r="AT265" s="178" t="s">
        <v>5701</v>
      </c>
      <c r="AU265" s="316">
        <v>17000</v>
      </c>
      <c r="AV265" s="97">
        <v>62.962962962962962</v>
      </c>
      <c r="AW265" s="316"/>
      <c r="AX265" s="316"/>
      <c r="AY265" s="316"/>
      <c r="AZ265" s="316"/>
      <c r="BA265" s="316"/>
      <c r="BB265" s="99"/>
      <c r="BC265" s="99"/>
      <c r="BD265" s="99"/>
      <c r="BE265" s="223" t="s">
        <v>4908</v>
      </c>
      <c r="BF265" s="97"/>
      <c r="BG265" s="97"/>
      <c r="BH265" s="97"/>
      <c r="BI265" s="97"/>
      <c r="BJ265" s="97"/>
      <c r="BK265" s="99"/>
      <c r="BL265" s="99"/>
      <c r="BM265" s="223"/>
      <c r="BN265" s="223" t="s">
        <v>4908</v>
      </c>
      <c r="BO265" s="178"/>
      <c r="BP265" s="178"/>
      <c r="BQ265" s="178"/>
      <c r="BR265" s="178"/>
      <c r="BS265" s="178"/>
      <c r="BT265" s="178"/>
      <c r="BU265" s="178"/>
      <c r="BV265" s="178"/>
      <c r="BW265" s="239"/>
      <c r="BX265" s="178"/>
      <c r="BY265" s="178">
        <v>1</v>
      </c>
      <c r="BZ265" s="178"/>
      <c r="CA265" s="178">
        <v>1</v>
      </c>
      <c r="CB265" s="178"/>
      <c r="CC265" s="178"/>
    </row>
    <row r="266" spans="1:81" s="143" customFormat="1" ht="16.5" customHeight="1">
      <c r="A266" s="178">
        <v>200</v>
      </c>
      <c r="B266" s="178" t="s">
        <v>7741</v>
      </c>
      <c r="C266" s="178" t="s">
        <v>14963</v>
      </c>
      <c r="D266" s="178" t="s">
        <v>4945</v>
      </c>
      <c r="E266" s="178" t="s">
        <v>14185</v>
      </c>
      <c r="F266" s="178" t="s">
        <v>14962</v>
      </c>
      <c r="G266" s="224" t="s">
        <v>14961</v>
      </c>
      <c r="H266" s="178" t="s">
        <v>14960</v>
      </c>
      <c r="I266" s="178" t="s">
        <v>7275</v>
      </c>
      <c r="J266" s="178" t="s">
        <v>4921</v>
      </c>
      <c r="K266" s="178" t="s">
        <v>14959</v>
      </c>
      <c r="L266" s="101" t="s">
        <v>14958</v>
      </c>
      <c r="M266" s="215" t="s">
        <v>14957</v>
      </c>
      <c r="N266" s="219" t="s">
        <v>4917</v>
      </c>
      <c r="O266" s="219"/>
      <c r="P266" s="219" t="s">
        <v>4953</v>
      </c>
      <c r="Q266" s="97">
        <v>993</v>
      </c>
      <c r="R266" s="97">
        <v>223.16</v>
      </c>
      <c r="S266" s="110">
        <v>93</v>
      </c>
      <c r="T266" s="475"/>
      <c r="U266" s="110"/>
      <c r="V266" s="110">
        <v>93</v>
      </c>
      <c r="W266" s="110">
        <v>24</v>
      </c>
      <c r="X266" s="99" t="s">
        <v>4935</v>
      </c>
      <c r="Y266" s="97"/>
      <c r="Z266" s="97">
        <v>7</v>
      </c>
      <c r="AA266" s="97">
        <v>500</v>
      </c>
      <c r="AB266" s="97">
        <v>12</v>
      </c>
      <c r="AC266" s="97">
        <v>33</v>
      </c>
      <c r="AD266" s="97"/>
      <c r="AE266" s="97">
        <v>20</v>
      </c>
      <c r="AF266" s="94" t="s">
        <v>14956</v>
      </c>
      <c r="AG266" s="110">
        <v>81</v>
      </c>
      <c r="AH266" s="97">
        <v>119</v>
      </c>
      <c r="AI266" s="178"/>
      <c r="AJ266" s="178"/>
      <c r="AK266" s="101" t="s">
        <v>5473</v>
      </c>
      <c r="AL266" s="101">
        <v>4</v>
      </c>
      <c r="AM266" s="101"/>
      <c r="AN266" s="101">
        <v>1</v>
      </c>
      <c r="AO266" s="101">
        <v>3</v>
      </c>
      <c r="AP266" s="101"/>
      <c r="AQ266" s="178">
        <v>250</v>
      </c>
      <c r="AR266" s="178" t="s">
        <v>4910</v>
      </c>
      <c r="AS266" s="178" t="s">
        <v>6388</v>
      </c>
      <c r="AT266" s="178" t="s">
        <v>14955</v>
      </c>
      <c r="AU266" s="316">
        <v>1550</v>
      </c>
      <c r="AV266" s="97">
        <v>6.2</v>
      </c>
      <c r="AW266" s="316"/>
      <c r="AX266" s="316"/>
      <c r="AY266" s="316"/>
      <c r="AZ266" s="316"/>
      <c r="BA266" s="316"/>
      <c r="BB266" s="99"/>
      <c r="BC266" s="99"/>
      <c r="BD266" s="223"/>
      <c r="BE266" s="223" t="s">
        <v>4908</v>
      </c>
      <c r="BF266" s="97"/>
      <c r="BG266" s="97"/>
      <c r="BH266" s="97"/>
      <c r="BI266" s="97"/>
      <c r="BJ266" s="97"/>
      <c r="BK266" s="99"/>
      <c r="BL266" s="99"/>
      <c r="BM266" s="223"/>
      <c r="BN266" s="223" t="s">
        <v>4908</v>
      </c>
      <c r="BO266" s="178"/>
      <c r="BP266" s="178"/>
      <c r="BQ266" s="178"/>
      <c r="BR266" s="178"/>
      <c r="BS266" s="178"/>
      <c r="BT266" s="178"/>
      <c r="BU266" s="178"/>
      <c r="BV266" s="178"/>
      <c r="BW266" s="239"/>
      <c r="BX266" s="178"/>
      <c r="BY266" s="178">
        <v>1</v>
      </c>
      <c r="BZ266" s="178"/>
      <c r="CA266" s="178">
        <v>1</v>
      </c>
      <c r="CB266" s="178"/>
      <c r="CC266" s="178"/>
    </row>
    <row r="267" spans="1:81" s="49" customFormat="1" ht="16.5" customHeight="1">
      <c r="A267" s="178">
        <v>201</v>
      </c>
      <c r="B267" s="215" t="s">
        <v>7741</v>
      </c>
      <c r="C267" s="215" t="s">
        <v>7740</v>
      </c>
      <c r="D267" s="215" t="s">
        <v>4945</v>
      </c>
      <c r="E267" s="215" t="s">
        <v>14185</v>
      </c>
      <c r="F267" s="215" t="s">
        <v>14954</v>
      </c>
      <c r="G267" s="548" t="s">
        <v>14953</v>
      </c>
      <c r="H267" s="178" t="s">
        <v>14952</v>
      </c>
      <c r="I267" s="546" t="s">
        <v>14951</v>
      </c>
      <c r="J267" s="220" t="s">
        <v>4993</v>
      </c>
      <c r="K267" s="546" t="s">
        <v>14950</v>
      </c>
      <c r="L267" s="547" t="s">
        <v>14949</v>
      </c>
      <c r="M267" s="215" t="s">
        <v>14948</v>
      </c>
      <c r="N267" s="321" t="s">
        <v>4953</v>
      </c>
      <c r="O267" s="219"/>
      <c r="P267" s="219" t="s">
        <v>4917</v>
      </c>
      <c r="Q267" s="97">
        <v>1526</v>
      </c>
      <c r="R267" s="97">
        <v>418</v>
      </c>
      <c r="S267" s="110">
        <v>163</v>
      </c>
      <c r="T267" s="475">
        <v>97</v>
      </c>
      <c r="U267" s="110"/>
      <c r="V267" s="110">
        <v>66</v>
      </c>
      <c r="W267" s="110">
        <v>11</v>
      </c>
      <c r="X267" s="99" t="s">
        <v>5029</v>
      </c>
      <c r="Y267" s="97">
        <v>78.66</v>
      </c>
      <c r="Z267" s="97">
        <v>18.149999999999999</v>
      </c>
      <c r="AA267" s="97">
        <v>3000</v>
      </c>
      <c r="AB267" s="97">
        <v>42.8</v>
      </c>
      <c r="AC267" s="97"/>
      <c r="AD267" s="97"/>
      <c r="AE267" s="97">
        <v>56</v>
      </c>
      <c r="AF267" s="94" t="s">
        <v>14947</v>
      </c>
      <c r="AG267" s="110">
        <v>126</v>
      </c>
      <c r="AH267" s="97">
        <v>188</v>
      </c>
      <c r="AI267" s="178"/>
      <c r="AJ267" s="178"/>
      <c r="AK267" s="178"/>
      <c r="AL267" s="178"/>
      <c r="AM267" s="178"/>
      <c r="AN267" s="178"/>
      <c r="AO267" s="178"/>
      <c r="AP267" s="178"/>
      <c r="AQ267" s="178" t="s">
        <v>5091</v>
      </c>
      <c r="AR267" s="178"/>
      <c r="AS267" s="178"/>
      <c r="AT267" s="178"/>
      <c r="AU267" s="316" t="s">
        <v>5091</v>
      </c>
      <c r="AV267" s="97"/>
      <c r="AW267" s="316">
        <v>3000</v>
      </c>
      <c r="AX267" s="316">
        <v>1000</v>
      </c>
      <c r="AY267" s="316">
        <v>2000</v>
      </c>
      <c r="AZ267" s="316">
        <v>2000</v>
      </c>
      <c r="BA267" s="316">
        <v>3000</v>
      </c>
      <c r="BB267" s="257">
        <v>20</v>
      </c>
      <c r="BC267" s="99">
        <v>50</v>
      </c>
      <c r="BD267" s="546" t="s">
        <v>14946</v>
      </c>
      <c r="BE267" s="223" t="s">
        <v>14945</v>
      </c>
      <c r="BF267" s="97"/>
      <c r="BG267" s="97"/>
      <c r="BH267" s="97"/>
      <c r="BI267" s="97"/>
      <c r="BJ267" s="97"/>
      <c r="BK267" s="99"/>
      <c r="BL267" s="99"/>
      <c r="BM267" s="223"/>
      <c r="BN267" s="223"/>
      <c r="BO267" s="178"/>
      <c r="BP267" s="178"/>
      <c r="BQ267" s="178"/>
      <c r="BR267" s="178"/>
      <c r="BS267" s="178"/>
      <c r="BT267" s="178"/>
      <c r="BU267" s="178"/>
      <c r="BV267" s="178"/>
      <c r="BW267" s="239"/>
      <c r="BX267" s="178"/>
      <c r="BY267" s="178">
        <v>4</v>
      </c>
      <c r="BZ267" s="178"/>
      <c r="CA267" s="178"/>
      <c r="CB267" s="178">
        <v>1</v>
      </c>
      <c r="CC267" s="178"/>
    </row>
    <row r="268" spans="1:81" s="49" customFormat="1" ht="16.5" customHeight="1">
      <c r="A268" s="178">
        <v>202</v>
      </c>
      <c r="B268" s="274" t="s">
        <v>2306</v>
      </c>
      <c r="C268" s="274" t="s">
        <v>2350</v>
      </c>
      <c r="D268" s="274" t="s">
        <v>140</v>
      </c>
      <c r="E268" s="545" t="s">
        <v>14185</v>
      </c>
      <c r="F268" s="274" t="s">
        <v>14944</v>
      </c>
      <c r="G268" s="345" t="s">
        <v>14943</v>
      </c>
      <c r="H268" s="99" t="s">
        <v>14942</v>
      </c>
      <c r="I268" s="219" t="s">
        <v>14941</v>
      </c>
      <c r="J268" s="544" t="s">
        <v>4921</v>
      </c>
      <c r="K268" s="503" t="s">
        <v>14940</v>
      </c>
      <c r="L268" s="123" t="s">
        <v>14939</v>
      </c>
      <c r="M268" s="99"/>
      <c r="N268" s="99" t="s">
        <v>4953</v>
      </c>
      <c r="O268" s="178"/>
      <c r="P268" s="219" t="s">
        <v>4953</v>
      </c>
      <c r="Q268" s="97">
        <v>351</v>
      </c>
      <c r="R268" s="97">
        <v>637.5</v>
      </c>
      <c r="S268" s="110">
        <v>241</v>
      </c>
      <c r="T268" s="475">
        <v>241</v>
      </c>
      <c r="U268" s="110" t="s">
        <v>4952</v>
      </c>
      <c r="V268" s="110"/>
      <c r="W268" s="110">
        <v>21</v>
      </c>
      <c r="X268" s="99" t="s">
        <v>4935</v>
      </c>
      <c r="Y268" s="97"/>
      <c r="Z268" s="97">
        <v>10</v>
      </c>
      <c r="AA268" s="97">
        <v>500</v>
      </c>
      <c r="AB268" s="543">
        <v>37.6</v>
      </c>
      <c r="AC268" s="97"/>
      <c r="AD268" s="97"/>
      <c r="AE268" s="97">
        <v>4</v>
      </c>
      <c r="AF268" s="108" t="s">
        <v>14938</v>
      </c>
      <c r="AG268" s="110"/>
      <c r="AH268" s="97">
        <v>100</v>
      </c>
      <c r="AI268" s="178"/>
      <c r="AJ268" s="178"/>
      <c r="AK268" s="178" t="s">
        <v>5473</v>
      </c>
      <c r="AL268" s="178">
        <v>1</v>
      </c>
      <c r="AM268" s="178"/>
      <c r="AN268" s="178"/>
      <c r="AO268" s="178">
        <v>1</v>
      </c>
      <c r="AP268" s="274"/>
      <c r="AQ268" s="274">
        <v>350</v>
      </c>
      <c r="AR268" s="294" t="s">
        <v>5206</v>
      </c>
      <c r="AS268" s="294" t="s">
        <v>5206</v>
      </c>
      <c r="AT268" s="178" t="s">
        <v>5193</v>
      </c>
      <c r="AU268" s="316">
        <v>2000</v>
      </c>
      <c r="AV268" s="97">
        <v>5.7142857142857144</v>
      </c>
      <c r="AW268" s="316">
        <v>6000</v>
      </c>
      <c r="AX268" s="316"/>
      <c r="AY268" s="316"/>
      <c r="AZ268" s="316">
        <v>4000</v>
      </c>
      <c r="BA268" s="316">
        <v>6000</v>
      </c>
      <c r="BB268" s="215">
        <v>20</v>
      </c>
      <c r="BC268" s="215">
        <v>50</v>
      </c>
      <c r="BD268" s="215" t="s">
        <v>14937</v>
      </c>
      <c r="BE268" s="215"/>
      <c r="BF268" s="98"/>
      <c r="BG268" s="98"/>
      <c r="BH268" s="98"/>
      <c r="BI268" s="98"/>
      <c r="BJ268" s="98"/>
      <c r="BK268" s="215"/>
      <c r="BL268" s="215"/>
      <c r="BM268" s="215"/>
      <c r="BN268" s="215"/>
      <c r="BO268" s="178"/>
      <c r="BP268" s="178"/>
      <c r="BQ268" s="178"/>
      <c r="BR268" s="178"/>
      <c r="BS268" s="178"/>
      <c r="BT268" s="178"/>
      <c r="BU268" s="178"/>
      <c r="BV268" s="178"/>
      <c r="BW268" s="239"/>
      <c r="BX268" s="178"/>
      <c r="BY268" s="178">
        <v>1</v>
      </c>
      <c r="BZ268" s="178"/>
      <c r="CA268" s="178"/>
      <c r="CB268" s="178"/>
      <c r="CC268" s="178">
        <v>1</v>
      </c>
    </row>
    <row r="269" spans="1:81" s="49" customFormat="1" ht="16.5" customHeight="1">
      <c r="A269" s="178">
        <v>203</v>
      </c>
      <c r="B269" s="178" t="s">
        <v>7741</v>
      </c>
      <c r="C269" s="178" t="s">
        <v>7740</v>
      </c>
      <c r="D269" s="178" t="s">
        <v>4945</v>
      </c>
      <c r="E269" s="178" t="s">
        <v>14185</v>
      </c>
      <c r="F269" s="178" t="s">
        <v>14936</v>
      </c>
      <c r="G269" s="224" t="s">
        <v>14935</v>
      </c>
      <c r="H269" s="178" t="s">
        <v>14934</v>
      </c>
      <c r="I269" s="178" t="s">
        <v>14933</v>
      </c>
      <c r="J269" s="178" t="s">
        <v>4993</v>
      </c>
      <c r="K269" s="220" t="s">
        <v>14932</v>
      </c>
      <c r="L269" s="113" t="s">
        <v>14931</v>
      </c>
      <c r="M269" s="215" t="s">
        <v>14930</v>
      </c>
      <c r="N269" s="219" t="s">
        <v>4953</v>
      </c>
      <c r="O269" s="219"/>
      <c r="P269" s="219" t="s">
        <v>4953</v>
      </c>
      <c r="Q269" s="97">
        <v>226</v>
      </c>
      <c r="R269" s="97">
        <v>5623</v>
      </c>
      <c r="S269" s="110">
        <v>185</v>
      </c>
      <c r="T269" s="475">
        <v>185</v>
      </c>
      <c r="U269" s="110"/>
      <c r="V269" s="110"/>
      <c r="W269" s="110">
        <v>14</v>
      </c>
      <c r="X269" s="99" t="s">
        <v>4935</v>
      </c>
      <c r="Y269" s="97"/>
      <c r="Z269" s="97">
        <v>5</v>
      </c>
      <c r="AA269" s="97">
        <v>219</v>
      </c>
      <c r="AB269" s="97">
        <v>22</v>
      </c>
      <c r="AC269" s="97"/>
      <c r="AD269" s="97"/>
      <c r="AE269" s="97">
        <v>18</v>
      </c>
      <c r="AF269" s="94" t="s">
        <v>14929</v>
      </c>
      <c r="AG269" s="110"/>
      <c r="AH269" s="97">
        <v>120</v>
      </c>
      <c r="AI269" s="178"/>
      <c r="AJ269" s="178"/>
      <c r="AK269" s="178" t="s">
        <v>5741</v>
      </c>
      <c r="AL269" s="178">
        <v>6</v>
      </c>
      <c r="AM269" s="178"/>
      <c r="AN269" s="178"/>
      <c r="AO269" s="178">
        <v>6</v>
      </c>
      <c r="AP269" s="178"/>
      <c r="AQ269" s="178">
        <v>208</v>
      </c>
      <c r="AR269" s="178" t="s">
        <v>6604</v>
      </c>
      <c r="AS269" s="178" t="s">
        <v>6604</v>
      </c>
      <c r="AT269" s="178" t="s">
        <v>14928</v>
      </c>
      <c r="AU269" s="316">
        <v>7698</v>
      </c>
      <c r="AV269" s="97">
        <v>37.009615384615387</v>
      </c>
      <c r="AW269" s="316"/>
      <c r="AX269" s="316"/>
      <c r="AY269" s="316"/>
      <c r="AZ269" s="316"/>
      <c r="BA269" s="316"/>
      <c r="BB269" s="99"/>
      <c r="BC269" s="99"/>
      <c r="BD269" s="99"/>
      <c r="BE269" s="223" t="s">
        <v>4908</v>
      </c>
      <c r="BF269" s="97"/>
      <c r="BG269" s="97"/>
      <c r="BH269" s="97"/>
      <c r="BI269" s="97"/>
      <c r="BJ269" s="97"/>
      <c r="BK269" s="99"/>
      <c r="BL269" s="99"/>
      <c r="BM269" s="223"/>
      <c r="BN269" s="223"/>
      <c r="BO269" s="178"/>
      <c r="BP269" s="178"/>
      <c r="BQ269" s="178"/>
      <c r="BR269" s="178"/>
      <c r="BS269" s="178"/>
      <c r="BT269" s="178"/>
      <c r="BU269" s="178"/>
      <c r="BV269" s="178"/>
      <c r="BW269" s="239"/>
      <c r="BX269" s="178"/>
      <c r="BY269" s="178">
        <v>2</v>
      </c>
      <c r="BZ269" s="178"/>
      <c r="CA269" s="178">
        <v>1</v>
      </c>
      <c r="CB269" s="178"/>
      <c r="CC269" s="178"/>
    </row>
    <row r="270" spans="1:81" s="49" customFormat="1" ht="16.5" customHeight="1">
      <c r="A270" s="178">
        <v>204</v>
      </c>
      <c r="B270" s="178" t="s">
        <v>2306</v>
      </c>
      <c r="C270" s="178" t="s">
        <v>2332</v>
      </c>
      <c r="D270" s="178" t="s">
        <v>140</v>
      </c>
      <c r="E270" s="178" t="s">
        <v>14185</v>
      </c>
      <c r="F270" s="178" t="s">
        <v>14927</v>
      </c>
      <c r="G270" s="224" t="s">
        <v>14926</v>
      </c>
      <c r="H270" s="178" t="s">
        <v>14925</v>
      </c>
      <c r="I270" s="178" t="s">
        <v>14924</v>
      </c>
      <c r="J270" s="220" t="s">
        <v>4993</v>
      </c>
      <c r="K270" s="220" t="s">
        <v>14923</v>
      </c>
      <c r="L270" s="220" t="s">
        <v>14922</v>
      </c>
      <c r="M270" s="215" t="s">
        <v>14921</v>
      </c>
      <c r="N270" s="219" t="s">
        <v>4953</v>
      </c>
      <c r="O270" s="219"/>
      <c r="P270" s="219" t="s">
        <v>4953</v>
      </c>
      <c r="Q270" s="97">
        <v>9917</v>
      </c>
      <c r="R270" s="97">
        <v>1112</v>
      </c>
      <c r="S270" s="97">
        <v>800</v>
      </c>
      <c r="T270" s="517">
        <v>500</v>
      </c>
      <c r="U270" s="97" t="s">
        <v>9167</v>
      </c>
      <c r="V270" s="97">
        <v>300</v>
      </c>
      <c r="W270" s="97">
        <v>50</v>
      </c>
      <c r="X270" s="99" t="s">
        <v>5029</v>
      </c>
      <c r="Y270" s="97">
        <v>196</v>
      </c>
      <c r="Z270" s="97"/>
      <c r="AA270" s="97"/>
      <c r="AB270" s="97">
        <v>33</v>
      </c>
      <c r="AC270" s="97">
        <v>33</v>
      </c>
      <c r="AD270" s="97"/>
      <c r="AE270" s="97">
        <v>30</v>
      </c>
      <c r="AF270" s="94" t="s">
        <v>14920</v>
      </c>
      <c r="AG270" s="110"/>
      <c r="AH270" s="97">
        <v>568</v>
      </c>
      <c r="AI270" s="178"/>
      <c r="AJ270" s="178"/>
      <c r="AK270" s="178" t="s">
        <v>6616</v>
      </c>
      <c r="AL270" s="178">
        <v>1</v>
      </c>
      <c r="AM270" s="178"/>
      <c r="AN270" s="178">
        <v>1</v>
      </c>
      <c r="AO270" s="178"/>
      <c r="AP270" s="178"/>
      <c r="AQ270" s="178">
        <v>200</v>
      </c>
      <c r="AR270" s="178" t="s">
        <v>4986</v>
      </c>
      <c r="AS270" s="178" t="s">
        <v>4986</v>
      </c>
      <c r="AT270" s="178"/>
      <c r="AU270" s="92">
        <v>1800</v>
      </c>
      <c r="AV270" s="97">
        <v>9</v>
      </c>
      <c r="AW270" s="316">
        <v>3000</v>
      </c>
      <c r="AX270" s="316" t="s">
        <v>5251</v>
      </c>
      <c r="AY270" s="316">
        <v>3000</v>
      </c>
      <c r="AZ270" s="316">
        <v>3000</v>
      </c>
      <c r="BA270" s="316">
        <v>3000</v>
      </c>
      <c r="BB270" s="342">
        <v>20</v>
      </c>
      <c r="BC270" s="99"/>
      <c r="BD270" s="99"/>
      <c r="BE270" s="223" t="s">
        <v>14919</v>
      </c>
      <c r="BF270" s="97">
        <v>3000</v>
      </c>
      <c r="BG270" s="316" t="s">
        <v>5251</v>
      </c>
      <c r="BH270" s="97">
        <v>3000</v>
      </c>
      <c r="BI270" s="97">
        <v>3000</v>
      </c>
      <c r="BJ270" s="97">
        <v>3000</v>
      </c>
      <c r="BK270" s="342">
        <v>30</v>
      </c>
      <c r="BL270" s="99"/>
      <c r="BM270" s="223"/>
      <c r="BN270" s="223" t="s">
        <v>14919</v>
      </c>
      <c r="BO270" s="178"/>
      <c r="BP270" s="178"/>
      <c r="BQ270" s="178"/>
      <c r="BR270" s="178"/>
      <c r="BS270" s="178"/>
      <c r="BT270" s="178"/>
      <c r="BU270" s="178"/>
      <c r="BV270" s="178"/>
      <c r="BW270" s="239"/>
      <c r="BX270" s="178"/>
      <c r="BY270" s="178">
        <v>1</v>
      </c>
      <c r="BZ270" s="178"/>
      <c r="CA270" s="178"/>
      <c r="CB270" s="178"/>
      <c r="CC270" s="178"/>
    </row>
    <row r="271" spans="1:81" s="60" customFormat="1" ht="16.5" customHeight="1">
      <c r="A271" s="395"/>
      <c r="B271" s="394" t="s">
        <v>7773</v>
      </c>
      <c r="C271" s="393"/>
      <c r="D271" s="393">
        <v>14</v>
      </c>
      <c r="E271" s="392"/>
      <c r="F271" s="392"/>
      <c r="G271" s="233"/>
      <c r="H271" s="232"/>
      <c r="I271" s="231"/>
      <c r="J271" s="231"/>
      <c r="K271" s="373"/>
      <c r="L271" s="373"/>
      <c r="M271" s="373"/>
      <c r="N271" s="373"/>
      <c r="O271" s="373"/>
      <c r="P271" s="373"/>
      <c r="Q271" s="163"/>
      <c r="R271" s="163"/>
      <c r="S271" s="163"/>
      <c r="T271" s="516"/>
      <c r="U271" s="163"/>
      <c r="V271" s="163"/>
      <c r="W271" s="163"/>
      <c r="X271" s="157"/>
      <c r="Y271" s="163"/>
      <c r="Z271" s="163"/>
      <c r="AA271" s="163"/>
      <c r="AB271" s="163"/>
      <c r="AC271" s="163"/>
      <c r="AD271" s="163"/>
      <c r="AE271" s="163"/>
      <c r="AF271" s="373"/>
      <c r="AG271" s="163"/>
      <c r="AH271" s="163"/>
      <c r="AI271" s="228"/>
      <c r="AJ271" s="228"/>
      <c r="AK271" s="228"/>
      <c r="AL271" s="228"/>
      <c r="AM271" s="228"/>
      <c r="AN271" s="228"/>
      <c r="AO271" s="228"/>
      <c r="AP271" s="228"/>
      <c r="AQ271" s="156"/>
      <c r="AR271" s="156"/>
      <c r="AS271" s="156"/>
      <c r="AT271" s="156"/>
      <c r="AU271" s="288"/>
      <c r="AV271" s="288"/>
      <c r="AW271" s="347"/>
      <c r="AX271" s="347"/>
      <c r="AY271" s="347"/>
      <c r="AZ271" s="347"/>
      <c r="BA271" s="347"/>
      <c r="BB271" s="164"/>
      <c r="BC271" s="164"/>
      <c r="BD271" s="164"/>
      <c r="BE271" s="164"/>
      <c r="BF271" s="470"/>
      <c r="BG271" s="470"/>
      <c r="BH271" s="470"/>
      <c r="BI271" s="470"/>
      <c r="BJ271" s="470"/>
      <c r="BK271" s="164"/>
      <c r="BL271" s="164"/>
      <c r="BM271" s="164"/>
      <c r="BN271" s="164"/>
      <c r="BO271" s="156"/>
      <c r="BP271" s="156"/>
      <c r="BQ271" s="156"/>
      <c r="BR271" s="156"/>
      <c r="BS271" s="156"/>
      <c r="BT271" s="156"/>
      <c r="BU271" s="156"/>
      <c r="BV271" s="156"/>
      <c r="BW271" s="165"/>
      <c r="BX271" s="156"/>
      <c r="BY271" s="156"/>
      <c r="BZ271" s="156"/>
      <c r="CA271" s="156"/>
      <c r="CB271" s="156"/>
      <c r="CC271" s="156"/>
    </row>
    <row r="272" spans="1:81" s="60" customFormat="1" ht="16.5" customHeight="1">
      <c r="A272" s="468"/>
      <c r="B272" s="467" t="s">
        <v>7727</v>
      </c>
      <c r="C272" s="466"/>
      <c r="D272" s="466">
        <v>21</v>
      </c>
      <c r="E272" s="465"/>
      <c r="F272" s="73"/>
      <c r="G272" s="464"/>
      <c r="H272" s="384"/>
      <c r="I272" s="384"/>
      <c r="J272" s="384"/>
      <c r="K272" s="384"/>
      <c r="L272" s="384"/>
      <c r="M272" s="384"/>
      <c r="N272" s="384"/>
      <c r="O272" s="384"/>
      <c r="P272" s="384"/>
      <c r="Q272" s="65"/>
      <c r="R272" s="65"/>
      <c r="S272" s="65"/>
      <c r="T272" s="515"/>
      <c r="U272" s="65"/>
      <c r="V272" s="65"/>
      <c r="W272" s="65"/>
      <c r="X272" s="62"/>
      <c r="Y272" s="65"/>
      <c r="Z272" s="65"/>
      <c r="AA272" s="65"/>
      <c r="AB272" s="65"/>
      <c r="AC272" s="65"/>
      <c r="AD272" s="65"/>
      <c r="AE272" s="65"/>
      <c r="AF272" s="386"/>
      <c r="AG272" s="65"/>
      <c r="AH272" s="65"/>
      <c r="AI272" s="384"/>
      <c r="AJ272" s="384"/>
      <c r="AK272" s="384"/>
      <c r="AL272" s="384"/>
      <c r="AM272" s="384"/>
      <c r="AN272" s="384"/>
      <c r="AO272" s="384"/>
      <c r="AP272" s="384"/>
      <c r="AQ272" s="384"/>
      <c r="AR272" s="384"/>
      <c r="AS272" s="384"/>
      <c r="AT272" s="384"/>
      <c r="AU272" s="315"/>
      <c r="AV272" s="315"/>
      <c r="AW272" s="349"/>
      <c r="AX272" s="349"/>
      <c r="AY272" s="349"/>
      <c r="AZ272" s="349"/>
      <c r="BA272" s="349"/>
      <c r="BB272" s="64"/>
      <c r="BC272" s="64"/>
      <c r="BD272" s="385"/>
      <c r="BE272" s="385"/>
      <c r="BF272" s="462"/>
      <c r="BG272" s="462"/>
      <c r="BH272" s="462"/>
      <c r="BI272" s="462"/>
      <c r="BJ272" s="462"/>
      <c r="BK272" s="64"/>
      <c r="BL272" s="64"/>
      <c r="BM272" s="385"/>
      <c r="BN272" s="385"/>
      <c r="BO272" s="384"/>
      <c r="BP272" s="384"/>
      <c r="BQ272" s="384"/>
      <c r="BR272" s="384"/>
      <c r="BS272" s="384"/>
      <c r="BT272" s="384"/>
      <c r="BU272" s="384"/>
      <c r="BV272" s="384"/>
      <c r="BW272" s="73"/>
      <c r="BX272" s="384"/>
      <c r="BY272" s="384"/>
      <c r="BZ272" s="384"/>
      <c r="CA272" s="384"/>
      <c r="CB272" s="384"/>
      <c r="CC272" s="384"/>
    </row>
    <row r="273" spans="1:81" s="49" customFormat="1" ht="16.5" customHeight="1">
      <c r="A273" s="179"/>
      <c r="B273" s="496" t="s">
        <v>7139</v>
      </c>
      <c r="C273" s="496"/>
      <c r="D273" s="496"/>
      <c r="E273" s="496"/>
      <c r="F273" s="496"/>
      <c r="G273" s="498"/>
      <c r="H273" s="496"/>
      <c r="I273" s="496"/>
      <c r="J273" s="496"/>
      <c r="K273" s="496"/>
      <c r="L273" s="497"/>
      <c r="M273" s="179"/>
      <c r="N273" s="496"/>
      <c r="O273" s="496"/>
      <c r="P273" s="496"/>
      <c r="Q273" s="495"/>
      <c r="R273" s="382"/>
      <c r="S273" s="382"/>
      <c r="T273" s="494"/>
      <c r="U273" s="182"/>
      <c r="V273" s="182"/>
      <c r="W273" s="182"/>
      <c r="X273" s="180"/>
      <c r="Y273" s="182"/>
      <c r="Z273" s="182"/>
      <c r="AA273" s="182"/>
      <c r="AB273" s="182"/>
      <c r="AC273" s="182"/>
      <c r="AD273" s="182"/>
      <c r="AE273" s="182"/>
      <c r="AF273" s="492"/>
      <c r="AG273" s="493"/>
      <c r="AH273" s="493"/>
      <c r="AI273" s="492"/>
      <c r="AJ273" s="492"/>
      <c r="AK273" s="179"/>
      <c r="AL273" s="179"/>
      <c r="AM273" s="492"/>
      <c r="AN273" s="492"/>
      <c r="AO273" s="492"/>
      <c r="AP273" s="492"/>
      <c r="AQ273" s="179"/>
      <c r="AR273" s="179"/>
      <c r="AS273" s="179"/>
      <c r="AT273" s="179"/>
      <c r="AU273" s="183"/>
      <c r="AV273" s="183"/>
      <c r="AW273" s="92"/>
      <c r="AX273" s="92"/>
      <c r="AY273" s="92"/>
      <c r="AZ273" s="92"/>
      <c r="BA273" s="92"/>
      <c r="BB273" s="108"/>
      <c r="BC273" s="108"/>
      <c r="BD273" s="101"/>
      <c r="BE273" s="101"/>
      <c r="BF273" s="110"/>
      <c r="BG273" s="110"/>
      <c r="BH273" s="110"/>
      <c r="BI273" s="110"/>
      <c r="BJ273" s="110"/>
      <c r="BK273" s="108"/>
      <c r="BL273" s="108"/>
      <c r="BM273" s="101"/>
      <c r="BN273" s="101"/>
      <c r="BO273" s="179"/>
      <c r="BP273" s="179"/>
      <c r="BQ273" s="179"/>
      <c r="BR273" s="179"/>
      <c r="BS273" s="179"/>
      <c r="BT273" s="179"/>
      <c r="BU273" s="179"/>
      <c r="BV273" s="179"/>
      <c r="BW273" s="491"/>
      <c r="BX273" s="179"/>
      <c r="BY273" s="179"/>
      <c r="BZ273" s="179"/>
      <c r="CA273" s="179"/>
      <c r="CB273" s="179"/>
      <c r="CC273" s="179"/>
    </row>
    <row r="274" spans="1:81" s="49" customFormat="1" ht="16.5" customHeight="1">
      <c r="A274" s="101">
        <v>205</v>
      </c>
      <c r="B274" s="178" t="s">
        <v>7139</v>
      </c>
      <c r="C274" s="178" t="s">
        <v>7432</v>
      </c>
      <c r="D274" s="178" t="s">
        <v>5426</v>
      </c>
      <c r="E274" s="178" t="s">
        <v>5429</v>
      </c>
      <c r="F274" s="178" t="s">
        <v>14918</v>
      </c>
      <c r="G274" s="224" t="s">
        <v>14917</v>
      </c>
      <c r="H274" s="178" t="s">
        <v>14916</v>
      </c>
      <c r="I274" s="178" t="s">
        <v>8412</v>
      </c>
      <c r="J274" s="178" t="s">
        <v>4953</v>
      </c>
      <c r="K274" s="220" t="s">
        <v>5429</v>
      </c>
      <c r="L274" s="220" t="s">
        <v>5429</v>
      </c>
      <c r="M274" s="178" t="s">
        <v>7527</v>
      </c>
      <c r="N274" s="219" t="s">
        <v>4953</v>
      </c>
      <c r="O274" s="219"/>
      <c r="P274" s="219" t="s">
        <v>4953</v>
      </c>
      <c r="Q274" s="97">
        <v>9998</v>
      </c>
      <c r="R274" s="97">
        <v>446.47</v>
      </c>
      <c r="S274" s="97">
        <v>449</v>
      </c>
      <c r="T274" s="517">
        <v>449</v>
      </c>
      <c r="U274" s="97" t="s">
        <v>5606</v>
      </c>
      <c r="V274" s="97"/>
      <c r="W274" s="97"/>
      <c r="X274" s="99" t="s">
        <v>5040</v>
      </c>
      <c r="Y274" s="97"/>
      <c r="Z274" s="97"/>
      <c r="AA274" s="97"/>
      <c r="AB274" s="97"/>
      <c r="AC274" s="97"/>
      <c r="AD274" s="97"/>
      <c r="AE274" s="97">
        <v>3</v>
      </c>
      <c r="AF274" s="216" t="s">
        <v>6290</v>
      </c>
      <c r="AG274" s="98">
        <v>260</v>
      </c>
      <c r="AH274" s="98">
        <v>260</v>
      </c>
      <c r="AI274" s="240"/>
      <c r="AJ274" s="240"/>
      <c r="AK274" s="178"/>
      <c r="AL274" s="178"/>
      <c r="AM274" s="178"/>
      <c r="AN274" s="178"/>
      <c r="AO274" s="178"/>
      <c r="AP274" s="178"/>
      <c r="AQ274" s="178">
        <v>306</v>
      </c>
      <c r="AR274" s="245" t="s">
        <v>4932</v>
      </c>
      <c r="AS274" s="245" t="s">
        <v>4932</v>
      </c>
      <c r="AT274" s="178" t="s">
        <v>7427</v>
      </c>
      <c r="AU274" s="316">
        <v>22153</v>
      </c>
      <c r="AV274" s="97">
        <v>72.395424836601308</v>
      </c>
      <c r="AW274" s="316">
        <v>10000</v>
      </c>
      <c r="AX274" s="316"/>
      <c r="AY274" s="316">
        <v>3000</v>
      </c>
      <c r="AZ274" s="316">
        <v>5000</v>
      </c>
      <c r="BA274" s="316">
        <v>10000</v>
      </c>
      <c r="BB274" s="99">
        <v>20</v>
      </c>
      <c r="BC274" s="178"/>
      <c r="BD274" s="99"/>
      <c r="BE274" s="99"/>
      <c r="BF274" s="97"/>
      <c r="BG274" s="97"/>
      <c r="BH274" s="97"/>
      <c r="BI274" s="97"/>
      <c r="BJ274" s="97"/>
      <c r="BK274" s="99"/>
      <c r="BL274" s="99"/>
      <c r="BM274" s="99"/>
      <c r="BN274" s="99"/>
      <c r="BO274" s="101"/>
      <c r="BP274" s="108"/>
      <c r="BQ274" s="99"/>
      <c r="BR274" s="178"/>
      <c r="BS274" s="101"/>
      <c r="BT274" s="101"/>
      <c r="BU274" s="178"/>
      <c r="BV274" s="178">
        <v>3</v>
      </c>
      <c r="BW274" s="239"/>
      <c r="BX274" s="99"/>
      <c r="BY274" s="99"/>
      <c r="BZ274" s="99"/>
      <c r="CA274" s="99"/>
      <c r="CB274" s="99"/>
      <c r="CC274" s="99"/>
    </row>
    <row r="275" spans="1:81" s="49" customFormat="1" ht="16.5" customHeight="1">
      <c r="A275" s="101">
        <v>206</v>
      </c>
      <c r="B275" s="178" t="s">
        <v>2454</v>
      </c>
      <c r="C275" s="101" t="s">
        <v>2515</v>
      </c>
      <c r="D275" s="101" t="s">
        <v>5986</v>
      </c>
      <c r="E275" s="178" t="s">
        <v>14185</v>
      </c>
      <c r="F275" s="178" t="s">
        <v>14915</v>
      </c>
      <c r="G275" s="224" t="s">
        <v>7451</v>
      </c>
      <c r="H275" s="178" t="s">
        <v>14914</v>
      </c>
      <c r="I275" s="101" t="s">
        <v>6663</v>
      </c>
      <c r="J275" s="178" t="s">
        <v>4993</v>
      </c>
      <c r="K275" s="220" t="s">
        <v>14913</v>
      </c>
      <c r="L275" s="220" t="s">
        <v>14912</v>
      </c>
      <c r="M275" s="178"/>
      <c r="N275" s="219" t="s">
        <v>4917</v>
      </c>
      <c r="O275" s="100"/>
      <c r="P275" s="100" t="s">
        <v>4917</v>
      </c>
      <c r="Q275" s="97">
        <v>3501</v>
      </c>
      <c r="R275" s="97">
        <v>1656</v>
      </c>
      <c r="S275" s="97">
        <v>575</v>
      </c>
      <c r="T275" s="517">
        <v>203</v>
      </c>
      <c r="U275" s="97"/>
      <c r="V275" s="97">
        <v>372</v>
      </c>
      <c r="W275" s="110">
        <v>146</v>
      </c>
      <c r="X275" s="99" t="s">
        <v>5029</v>
      </c>
      <c r="Y275" s="97">
        <v>103.5</v>
      </c>
      <c r="Z275" s="97"/>
      <c r="AA275" s="97">
        <v>120</v>
      </c>
      <c r="AB275" s="97">
        <v>20.45</v>
      </c>
      <c r="AC275" s="110"/>
      <c r="AD275" s="110"/>
      <c r="AE275" s="110">
        <v>83</v>
      </c>
      <c r="AF275" s="94" t="s">
        <v>14911</v>
      </c>
      <c r="AG275" s="98">
        <v>721</v>
      </c>
      <c r="AH275" s="98">
        <v>771</v>
      </c>
      <c r="AI275" s="115"/>
      <c r="AJ275" s="115"/>
      <c r="AK275" s="101" t="s">
        <v>6050</v>
      </c>
      <c r="AL275" s="101">
        <v>4</v>
      </c>
      <c r="AM275" s="101"/>
      <c r="AN275" s="101">
        <v>2</v>
      </c>
      <c r="AO275" s="101">
        <v>2</v>
      </c>
      <c r="AP275" s="101"/>
      <c r="AQ275" s="101">
        <v>365</v>
      </c>
      <c r="AR275" s="178" t="s">
        <v>4932</v>
      </c>
      <c r="AS275" s="178" t="s">
        <v>4932</v>
      </c>
      <c r="AT275" s="101" t="s">
        <v>5001</v>
      </c>
      <c r="AU275" s="92">
        <v>58736</v>
      </c>
      <c r="AV275" s="97">
        <v>160.92054794520547</v>
      </c>
      <c r="AW275" s="92"/>
      <c r="AX275" s="92"/>
      <c r="AY275" s="92"/>
      <c r="AZ275" s="92"/>
      <c r="BA275" s="92"/>
      <c r="BB275" s="108"/>
      <c r="BC275" s="108"/>
      <c r="BD275" s="108"/>
      <c r="BE275" s="107" t="s">
        <v>4908</v>
      </c>
      <c r="BF275" s="110"/>
      <c r="BG275" s="110"/>
      <c r="BH275" s="110"/>
      <c r="BI275" s="110"/>
      <c r="BJ275" s="110"/>
      <c r="BK275" s="108"/>
      <c r="BL275" s="108"/>
      <c r="BM275" s="107"/>
      <c r="BN275" s="107"/>
      <c r="BO275" s="101"/>
      <c r="BP275" s="101"/>
      <c r="BQ275" s="101"/>
      <c r="BR275" s="101">
        <v>1</v>
      </c>
      <c r="BS275" s="101"/>
      <c r="BT275" s="101"/>
      <c r="BU275" s="101"/>
      <c r="BV275" s="101">
        <v>2</v>
      </c>
      <c r="BW275" s="150"/>
      <c r="BX275" s="101">
        <v>20</v>
      </c>
      <c r="BY275" s="101"/>
      <c r="BZ275" s="101"/>
      <c r="CA275" s="101"/>
      <c r="CB275" s="101"/>
      <c r="CC275" s="101"/>
    </row>
    <row r="276" spans="1:81" s="49" customFormat="1" ht="16.5" customHeight="1">
      <c r="A276" s="101">
        <v>207</v>
      </c>
      <c r="B276" s="101" t="s">
        <v>7139</v>
      </c>
      <c r="C276" s="101" t="s">
        <v>7570</v>
      </c>
      <c r="D276" s="101" t="s">
        <v>5426</v>
      </c>
      <c r="E276" s="101" t="s">
        <v>14185</v>
      </c>
      <c r="F276" s="101" t="s">
        <v>14910</v>
      </c>
      <c r="G276" s="102" t="s">
        <v>14909</v>
      </c>
      <c r="H276" s="178" t="s">
        <v>14908</v>
      </c>
      <c r="I276" s="178" t="s">
        <v>14907</v>
      </c>
      <c r="J276" s="178" t="s">
        <v>4993</v>
      </c>
      <c r="K276" s="220" t="s">
        <v>14906</v>
      </c>
      <c r="L276" s="220" t="s">
        <v>14905</v>
      </c>
      <c r="M276" s="215" t="s">
        <v>14904</v>
      </c>
      <c r="N276" s="219" t="s">
        <v>4917</v>
      </c>
      <c r="O276" s="100"/>
      <c r="P276" s="100" t="s">
        <v>4917</v>
      </c>
      <c r="Q276" s="110">
        <v>4420</v>
      </c>
      <c r="R276" s="97">
        <v>2554</v>
      </c>
      <c r="S276" s="97">
        <v>804</v>
      </c>
      <c r="T276" s="517">
        <v>300</v>
      </c>
      <c r="U276" s="97"/>
      <c r="V276" s="97">
        <v>504</v>
      </c>
      <c r="W276" s="97">
        <v>132</v>
      </c>
      <c r="X276" s="99" t="s">
        <v>5029</v>
      </c>
      <c r="Y276" s="97">
        <v>165</v>
      </c>
      <c r="Z276" s="97"/>
      <c r="AA276" s="97"/>
      <c r="AB276" s="97">
        <v>82</v>
      </c>
      <c r="AC276" s="97"/>
      <c r="AD276" s="97"/>
      <c r="AE276" s="110"/>
      <c r="AF276" s="216" t="s">
        <v>14903</v>
      </c>
      <c r="AG276" s="112">
        <v>771</v>
      </c>
      <c r="AH276" s="112">
        <v>771</v>
      </c>
      <c r="AI276" s="115"/>
      <c r="AJ276" s="115"/>
      <c r="AK276" s="240" t="s">
        <v>6023</v>
      </c>
      <c r="AL276" s="240">
        <v>1</v>
      </c>
      <c r="AM276" s="216"/>
      <c r="AN276" s="216"/>
      <c r="AO276" s="216">
        <v>1</v>
      </c>
      <c r="AP276" s="216"/>
      <c r="AQ276" s="240">
        <v>303</v>
      </c>
      <c r="AR276" s="178" t="s">
        <v>4932</v>
      </c>
      <c r="AS276" s="178" t="s">
        <v>4932</v>
      </c>
      <c r="AT276" s="101" t="s">
        <v>14902</v>
      </c>
      <c r="AU276" s="316">
        <v>24972</v>
      </c>
      <c r="AV276" s="97">
        <v>82.415841584158414</v>
      </c>
      <c r="AW276" s="109"/>
      <c r="AX276" s="109"/>
      <c r="AY276" s="109"/>
      <c r="AZ276" s="109"/>
      <c r="BA276" s="109"/>
      <c r="BB276" s="108"/>
      <c r="BC276" s="108"/>
      <c r="BD276" s="108"/>
      <c r="BE276" s="107" t="s">
        <v>4908</v>
      </c>
      <c r="BF276" s="112"/>
      <c r="BG276" s="112"/>
      <c r="BH276" s="112"/>
      <c r="BI276" s="112"/>
      <c r="BJ276" s="112"/>
      <c r="BK276" s="108"/>
      <c r="BL276" s="108"/>
      <c r="BM276" s="108"/>
      <c r="BN276" s="108"/>
      <c r="BO276" s="101"/>
      <c r="BP276" s="101"/>
      <c r="BQ276" s="101"/>
      <c r="BR276" s="101">
        <v>1</v>
      </c>
      <c r="BS276" s="101"/>
      <c r="BT276" s="101">
        <v>1</v>
      </c>
      <c r="BU276" s="101"/>
      <c r="BV276" s="101">
        <v>1</v>
      </c>
      <c r="BW276" s="150"/>
      <c r="BX276" s="101">
        <v>4</v>
      </c>
      <c r="BY276" s="178"/>
      <c r="BZ276" s="101"/>
      <c r="CA276" s="101"/>
      <c r="CB276" s="101"/>
      <c r="CC276" s="101"/>
    </row>
    <row r="277" spans="1:81" s="49" customFormat="1" ht="16.5" customHeight="1">
      <c r="A277" s="101">
        <v>208</v>
      </c>
      <c r="B277" s="178" t="s">
        <v>7139</v>
      </c>
      <c r="C277" s="101" t="s">
        <v>14901</v>
      </c>
      <c r="D277" s="101" t="s">
        <v>5426</v>
      </c>
      <c r="E277" s="178" t="s">
        <v>14185</v>
      </c>
      <c r="F277" s="178" t="s">
        <v>14900</v>
      </c>
      <c r="G277" s="224" t="s">
        <v>14899</v>
      </c>
      <c r="H277" s="178" t="s">
        <v>14898</v>
      </c>
      <c r="I277" s="178" t="s">
        <v>14897</v>
      </c>
      <c r="J277" s="178" t="s">
        <v>4993</v>
      </c>
      <c r="K277" s="220" t="s">
        <v>14896</v>
      </c>
      <c r="L277" s="220" t="s">
        <v>14895</v>
      </c>
      <c r="M277" s="215" t="s">
        <v>14894</v>
      </c>
      <c r="N277" s="219" t="s">
        <v>4921</v>
      </c>
      <c r="O277" s="219" t="s">
        <v>4936</v>
      </c>
      <c r="P277" s="100" t="s">
        <v>4917</v>
      </c>
      <c r="Q277" s="97">
        <v>7981</v>
      </c>
      <c r="R277" s="97">
        <v>2744</v>
      </c>
      <c r="S277" s="97">
        <v>1032</v>
      </c>
      <c r="T277" s="517">
        <v>445</v>
      </c>
      <c r="U277" s="97" t="s">
        <v>5582</v>
      </c>
      <c r="V277" s="97">
        <v>587</v>
      </c>
      <c r="W277" s="97">
        <v>155</v>
      </c>
      <c r="X277" s="99" t="s">
        <v>4935</v>
      </c>
      <c r="Y277" s="97">
        <v>39</v>
      </c>
      <c r="Z277" s="97">
        <v>59</v>
      </c>
      <c r="AA277" s="97">
        <v>2000</v>
      </c>
      <c r="AB277" s="97">
        <v>33</v>
      </c>
      <c r="AC277" s="97"/>
      <c r="AD277" s="97"/>
      <c r="AE277" s="110">
        <v>22</v>
      </c>
      <c r="AF277" s="216" t="s">
        <v>14893</v>
      </c>
      <c r="AG277" s="98">
        <v>308</v>
      </c>
      <c r="AH277" s="98">
        <v>308</v>
      </c>
      <c r="AI277" s="240"/>
      <c r="AJ277" s="240"/>
      <c r="AK277" s="178" t="s">
        <v>6023</v>
      </c>
      <c r="AL277" s="178">
        <v>6</v>
      </c>
      <c r="AM277" s="178"/>
      <c r="AN277" s="178">
        <v>5</v>
      </c>
      <c r="AO277" s="178">
        <v>1</v>
      </c>
      <c r="AP277" s="178"/>
      <c r="AQ277" s="178">
        <v>250</v>
      </c>
      <c r="AR277" s="178" t="s">
        <v>4932</v>
      </c>
      <c r="AS277" s="178" t="s">
        <v>4932</v>
      </c>
      <c r="AT277" s="178" t="s">
        <v>5922</v>
      </c>
      <c r="AU277" s="316">
        <v>4293</v>
      </c>
      <c r="AV277" s="97">
        <v>17.172000000000001</v>
      </c>
      <c r="AW277" s="316"/>
      <c r="AX277" s="316"/>
      <c r="AY277" s="316"/>
      <c r="AZ277" s="316"/>
      <c r="BA277" s="316"/>
      <c r="BB277" s="99"/>
      <c r="BC277" s="99"/>
      <c r="BD277" s="99"/>
      <c r="BE277" s="223" t="s">
        <v>4908</v>
      </c>
      <c r="BF277" s="97"/>
      <c r="BG277" s="97"/>
      <c r="BH277" s="97"/>
      <c r="BI277" s="97"/>
      <c r="BJ277" s="97"/>
      <c r="BK277" s="99"/>
      <c r="BL277" s="99"/>
      <c r="BM277" s="99"/>
      <c r="BN277" s="223" t="s">
        <v>4908</v>
      </c>
      <c r="BO277" s="101">
        <v>1</v>
      </c>
      <c r="BP277" s="101"/>
      <c r="BQ277" s="101">
        <v>1</v>
      </c>
      <c r="BR277" s="101">
        <v>2</v>
      </c>
      <c r="BS277" s="101"/>
      <c r="BT277" s="101">
        <v>2</v>
      </c>
      <c r="BU277" s="101"/>
      <c r="BV277" s="101">
        <v>1</v>
      </c>
      <c r="BW277" s="150"/>
      <c r="BX277" s="178"/>
      <c r="BY277" s="178"/>
      <c r="BZ277" s="178"/>
      <c r="CA277" s="178"/>
      <c r="CB277" s="178"/>
      <c r="CC277" s="178"/>
    </row>
    <row r="278" spans="1:81" s="49" customFormat="1" ht="16.5" customHeight="1">
      <c r="A278" s="101">
        <v>209</v>
      </c>
      <c r="B278" s="101" t="s">
        <v>2454</v>
      </c>
      <c r="C278" s="101" t="s">
        <v>2487</v>
      </c>
      <c r="D278" s="101" t="s">
        <v>5986</v>
      </c>
      <c r="E278" s="101" t="s">
        <v>14280</v>
      </c>
      <c r="F278" s="101" t="s">
        <v>14892</v>
      </c>
      <c r="G278" s="102" t="s">
        <v>14891</v>
      </c>
      <c r="H278" s="101" t="s">
        <v>14890</v>
      </c>
      <c r="I278" s="101" t="s">
        <v>14889</v>
      </c>
      <c r="J278" s="178" t="s">
        <v>4993</v>
      </c>
      <c r="K278" s="113" t="s">
        <v>14888</v>
      </c>
      <c r="L278" s="113" t="s">
        <v>14887</v>
      </c>
      <c r="M278" s="178"/>
      <c r="N278" s="100" t="s">
        <v>4953</v>
      </c>
      <c r="O278" s="100"/>
      <c r="P278" s="100" t="s">
        <v>4917</v>
      </c>
      <c r="Q278" s="110">
        <v>16465</v>
      </c>
      <c r="R278" s="110">
        <v>1075</v>
      </c>
      <c r="S278" s="110">
        <v>555</v>
      </c>
      <c r="T278" s="475">
        <v>255</v>
      </c>
      <c r="U278" s="110" t="s">
        <v>9167</v>
      </c>
      <c r="V278" s="110">
        <v>300</v>
      </c>
      <c r="W278" s="110">
        <v>115</v>
      </c>
      <c r="X278" s="108" t="s">
        <v>5029</v>
      </c>
      <c r="Y278" s="110"/>
      <c r="Z278" s="110">
        <v>33</v>
      </c>
      <c r="AA278" s="110">
        <v>6000</v>
      </c>
      <c r="AB278" s="110">
        <v>21</v>
      </c>
      <c r="AC278" s="110"/>
      <c r="AD278" s="110"/>
      <c r="AE278" s="110">
        <v>100</v>
      </c>
      <c r="AF278" s="94" t="s">
        <v>14886</v>
      </c>
      <c r="AG278" s="112">
        <v>1266</v>
      </c>
      <c r="AH278" s="112">
        <v>1266</v>
      </c>
      <c r="AI278" s="115"/>
      <c r="AJ278" s="115"/>
      <c r="AK278" s="101" t="s">
        <v>5415</v>
      </c>
      <c r="AL278" s="101"/>
      <c r="AM278" s="101"/>
      <c r="AN278" s="101"/>
      <c r="AO278" s="101"/>
      <c r="AP278" s="101"/>
      <c r="AQ278" s="101">
        <v>292</v>
      </c>
      <c r="AR278" s="178" t="s">
        <v>5050</v>
      </c>
      <c r="AS278" s="178" t="s">
        <v>5050</v>
      </c>
      <c r="AT278" s="101" t="s">
        <v>14885</v>
      </c>
      <c r="AU278" s="92">
        <v>4557</v>
      </c>
      <c r="AV278" s="97">
        <v>15.606164383561644</v>
      </c>
      <c r="AW278" s="92"/>
      <c r="AX278" s="92"/>
      <c r="AY278" s="92"/>
      <c r="AZ278" s="92"/>
      <c r="BA278" s="92"/>
      <c r="BB278" s="108"/>
      <c r="BC278" s="108"/>
      <c r="BD278" s="108"/>
      <c r="BE278" s="107" t="s">
        <v>5128</v>
      </c>
      <c r="BF278" s="110"/>
      <c r="BG278" s="110"/>
      <c r="BH278" s="110"/>
      <c r="BI278" s="110"/>
      <c r="BJ278" s="110"/>
      <c r="BK278" s="108"/>
      <c r="BL278" s="108"/>
      <c r="BM278" s="108"/>
      <c r="BN278" s="108"/>
      <c r="BO278" s="101">
        <v>1</v>
      </c>
      <c r="BP278" s="101"/>
      <c r="BQ278" s="101">
        <v>1</v>
      </c>
      <c r="BR278" s="101"/>
      <c r="BS278" s="101"/>
      <c r="BT278" s="101"/>
      <c r="BU278" s="101"/>
      <c r="BV278" s="101">
        <v>1</v>
      </c>
      <c r="BW278" s="150"/>
      <c r="BX278" s="101"/>
      <c r="BY278" s="101"/>
      <c r="BZ278" s="101"/>
      <c r="CA278" s="101"/>
      <c r="CB278" s="101"/>
      <c r="CC278" s="101"/>
    </row>
    <row r="279" spans="1:81" s="49" customFormat="1" ht="16.5" customHeight="1">
      <c r="A279" s="101">
        <v>210</v>
      </c>
      <c r="B279" s="101" t="s">
        <v>14884</v>
      </c>
      <c r="C279" s="101" t="s">
        <v>14883</v>
      </c>
      <c r="D279" s="101" t="s">
        <v>14882</v>
      </c>
      <c r="E279" s="101" t="s">
        <v>14696</v>
      </c>
      <c r="F279" s="101" t="s">
        <v>14881</v>
      </c>
      <c r="G279" s="102" t="s">
        <v>14880</v>
      </c>
      <c r="H279" s="101" t="s">
        <v>14879</v>
      </c>
      <c r="I279" s="101" t="s">
        <v>14878</v>
      </c>
      <c r="J279" s="178" t="s">
        <v>4993</v>
      </c>
      <c r="K279" s="113" t="s">
        <v>14877</v>
      </c>
      <c r="L279" s="113" t="s">
        <v>14876</v>
      </c>
      <c r="M279" s="87" t="s">
        <v>14875</v>
      </c>
      <c r="N279" s="100" t="s">
        <v>4971</v>
      </c>
      <c r="O279" s="100"/>
      <c r="P279" s="100" t="s">
        <v>4917</v>
      </c>
      <c r="Q279" s="110">
        <v>18145</v>
      </c>
      <c r="R279" s="110">
        <v>1442.64</v>
      </c>
      <c r="S279" s="110">
        <v>992</v>
      </c>
      <c r="T279" s="475">
        <v>496</v>
      </c>
      <c r="U279" s="110" t="s">
        <v>14874</v>
      </c>
      <c r="V279" s="110">
        <v>496</v>
      </c>
      <c r="W279" s="110">
        <v>149</v>
      </c>
      <c r="X279" s="108" t="s">
        <v>4969</v>
      </c>
      <c r="Y279" s="110"/>
      <c r="Z279" s="110"/>
      <c r="AA279" s="110"/>
      <c r="AB279" s="110">
        <v>169</v>
      </c>
      <c r="AC279" s="110"/>
      <c r="AD279" s="110"/>
      <c r="AE279" s="110">
        <v>30</v>
      </c>
      <c r="AF279" s="94" t="s">
        <v>14873</v>
      </c>
      <c r="AG279" s="112">
        <v>6276</v>
      </c>
      <c r="AH279" s="112">
        <v>7218</v>
      </c>
      <c r="AI279" s="101"/>
      <c r="AJ279" s="101"/>
      <c r="AK279" s="101" t="s">
        <v>14872</v>
      </c>
      <c r="AL279" s="101">
        <v>9</v>
      </c>
      <c r="AM279" s="101">
        <v>2</v>
      </c>
      <c r="AN279" s="101">
        <v>1</v>
      </c>
      <c r="AO279" s="101">
        <v>6</v>
      </c>
      <c r="AP279" s="101"/>
      <c r="AQ279" s="101">
        <v>310</v>
      </c>
      <c r="AR279" s="101" t="s">
        <v>14871</v>
      </c>
      <c r="AS279" s="101" t="s">
        <v>14871</v>
      </c>
      <c r="AT279" s="101" t="s">
        <v>14870</v>
      </c>
      <c r="AU279" s="92">
        <v>10814</v>
      </c>
      <c r="AV279" s="97">
        <v>34.883870967741935</v>
      </c>
      <c r="AW279" s="92"/>
      <c r="AX279" s="92"/>
      <c r="AY279" s="92"/>
      <c r="AZ279" s="92"/>
      <c r="BA279" s="92"/>
      <c r="BB279" s="542"/>
      <c r="BC279" s="542"/>
      <c r="BD279" s="542"/>
      <c r="BE279" s="107" t="s">
        <v>10061</v>
      </c>
      <c r="BF279" s="110"/>
      <c r="BG279" s="110"/>
      <c r="BH279" s="110"/>
      <c r="BI279" s="110"/>
      <c r="BJ279" s="110"/>
      <c r="BK279" s="542"/>
      <c r="BL279" s="542"/>
      <c r="BM279" s="107"/>
      <c r="BN279" s="107" t="s">
        <v>10061</v>
      </c>
      <c r="BO279" s="101">
        <v>1</v>
      </c>
      <c r="BP279" s="101"/>
      <c r="BQ279" s="101">
        <v>1</v>
      </c>
      <c r="BR279" s="101"/>
      <c r="BS279" s="101"/>
      <c r="BT279" s="101"/>
      <c r="BU279" s="101">
        <v>2</v>
      </c>
      <c r="BV279" s="101"/>
      <c r="BW279" s="150"/>
      <c r="BX279" s="101"/>
      <c r="BY279" s="101"/>
      <c r="BZ279" s="101"/>
      <c r="CA279" s="101"/>
      <c r="CB279" s="101"/>
      <c r="CC279" s="101"/>
    </row>
    <row r="280" spans="1:81" s="187" customFormat="1" ht="16.5" customHeight="1">
      <c r="A280" s="101">
        <v>211</v>
      </c>
      <c r="B280" s="101" t="s">
        <v>2454</v>
      </c>
      <c r="C280" s="101" t="s">
        <v>2504</v>
      </c>
      <c r="D280" s="101" t="s">
        <v>5986</v>
      </c>
      <c r="E280" s="101" t="s">
        <v>14280</v>
      </c>
      <c r="F280" s="101" t="s">
        <v>14869</v>
      </c>
      <c r="G280" s="102" t="s">
        <v>14868</v>
      </c>
      <c r="H280" s="101" t="s">
        <v>14867</v>
      </c>
      <c r="I280" s="101" t="s">
        <v>14866</v>
      </c>
      <c r="J280" s="178" t="s">
        <v>4993</v>
      </c>
      <c r="K280" s="113" t="s">
        <v>14865</v>
      </c>
      <c r="L280" s="113" t="s">
        <v>14864</v>
      </c>
      <c r="M280" s="87" t="s">
        <v>14863</v>
      </c>
      <c r="N280" s="100" t="s">
        <v>4953</v>
      </c>
      <c r="O280" s="100"/>
      <c r="P280" s="100" t="s">
        <v>4917</v>
      </c>
      <c r="Q280" s="110">
        <v>6017</v>
      </c>
      <c r="R280" s="110">
        <v>1614</v>
      </c>
      <c r="S280" s="110">
        <v>500</v>
      </c>
      <c r="T280" s="475">
        <v>284</v>
      </c>
      <c r="U280" s="110" t="s">
        <v>9167</v>
      </c>
      <c r="V280" s="110">
        <v>216</v>
      </c>
      <c r="W280" s="110">
        <v>216</v>
      </c>
      <c r="X280" s="108" t="s">
        <v>4915</v>
      </c>
      <c r="Y280" s="110"/>
      <c r="Z280" s="110">
        <v>31</v>
      </c>
      <c r="AA280" s="110">
        <v>2136</v>
      </c>
      <c r="AB280" s="110">
        <v>55</v>
      </c>
      <c r="AC280" s="110"/>
      <c r="AD280" s="110"/>
      <c r="AE280" s="110">
        <v>17</v>
      </c>
      <c r="AF280" s="94" t="s">
        <v>14862</v>
      </c>
      <c r="AG280" s="112">
        <v>3540</v>
      </c>
      <c r="AH280" s="112">
        <v>4410</v>
      </c>
      <c r="AI280" s="101"/>
      <c r="AJ280" s="101"/>
      <c r="AK280" s="101" t="s">
        <v>5650</v>
      </c>
      <c r="AL280" s="101"/>
      <c r="AM280" s="101"/>
      <c r="AN280" s="101"/>
      <c r="AO280" s="101"/>
      <c r="AP280" s="101"/>
      <c r="AQ280" s="101">
        <v>158</v>
      </c>
      <c r="AR280" s="101" t="s">
        <v>4986</v>
      </c>
      <c r="AS280" s="101" t="s">
        <v>4986</v>
      </c>
      <c r="AT280" s="101" t="s">
        <v>14678</v>
      </c>
      <c r="AU280" s="92">
        <v>4781</v>
      </c>
      <c r="AV280" s="97">
        <v>30.259493670886076</v>
      </c>
      <c r="AW280" s="92"/>
      <c r="AX280" s="92"/>
      <c r="AY280" s="92"/>
      <c r="AZ280" s="92"/>
      <c r="BA280" s="92"/>
      <c r="BB280" s="108"/>
      <c r="BC280" s="108"/>
      <c r="BD280" s="108"/>
      <c r="BE280" s="107" t="s">
        <v>5128</v>
      </c>
      <c r="BF280" s="110"/>
      <c r="BG280" s="110"/>
      <c r="BH280" s="110"/>
      <c r="BI280" s="110"/>
      <c r="BJ280" s="110"/>
      <c r="BK280" s="108"/>
      <c r="BL280" s="108"/>
      <c r="BM280" s="107"/>
      <c r="BN280" s="107" t="s">
        <v>5128</v>
      </c>
      <c r="BO280" s="101">
        <v>3</v>
      </c>
      <c r="BP280" s="101"/>
      <c r="BQ280" s="101">
        <v>3</v>
      </c>
      <c r="BR280" s="101"/>
      <c r="BS280" s="101"/>
      <c r="BT280" s="101"/>
      <c r="BU280" s="101">
        <v>2</v>
      </c>
      <c r="BV280" s="101"/>
      <c r="BW280" s="150"/>
      <c r="BX280" s="101"/>
      <c r="BY280" s="178"/>
      <c r="BZ280" s="101"/>
      <c r="CA280" s="101"/>
      <c r="CB280" s="101"/>
      <c r="CC280" s="101"/>
    </row>
    <row r="281" spans="1:81" s="49" customFormat="1" ht="16.5" customHeight="1">
      <c r="A281" s="101">
        <v>212</v>
      </c>
      <c r="B281" s="178" t="s">
        <v>7139</v>
      </c>
      <c r="C281" s="101" t="s">
        <v>7432</v>
      </c>
      <c r="D281" s="101" t="s">
        <v>5426</v>
      </c>
      <c r="E281" s="178" t="s">
        <v>14185</v>
      </c>
      <c r="F281" s="178" t="s">
        <v>14861</v>
      </c>
      <c r="G281" s="224" t="s">
        <v>14860</v>
      </c>
      <c r="H281" s="178" t="s">
        <v>14859</v>
      </c>
      <c r="I281" s="178" t="s">
        <v>14858</v>
      </c>
      <c r="J281" s="178" t="s">
        <v>4921</v>
      </c>
      <c r="K281" s="220" t="s">
        <v>14857</v>
      </c>
      <c r="L281" s="113" t="s">
        <v>14856</v>
      </c>
      <c r="M281" s="219" t="s">
        <v>14855</v>
      </c>
      <c r="N281" s="219" t="s">
        <v>4953</v>
      </c>
      <c r="O281" s="219"/>
      <c r="P281" s="219" t="s">
        <v>4953</v>
      </c>
      <c r="Q281" s="97">
        <v>8114</v>
      </c>
      <c r="R281" s="97">
        <v>1408.52</v>
      </c>
      <c r="S281" s="97">
        <v>666</v>
      </c>
      <c r="T281" s="517">
        <v>666</v>
      </c>
      <c r="U281" s="97" t="s">
        <v>5606</v>
      </c>
      <c r="V281" s="97"/>
      <c r="W281" s="97">
        <v>72</v>
      </c>
      <c r="X281" s="99" t="s">
        <v>4935</v>
      </c>
      <c r="Y281" s="97"/>
      <c r="Z281" s="97">
        <v>18.399999999999999</v>
      </c>
      <c r="AA281" s="97"/>
      <c r="AB281" s="97">
        <v>38.880000000000003</v>
      </c>
      <c r="AC281" s="97"/>
      <c r="AD281" s="97"/>
      <c r="AE281" s="110">
        <v>100</v>
      </c>
      <c r="AF281" s="216" t="s">
        <v>14854</v>
      </c>
      <c r="AG281" s="98">
        <v>105</v>
      </c>
      <c r="AH281" s="98">
        <v>105</v>
      </c>
      <c r="AI281" s="240"/>
      <c r="AJ281" s="240"/>
      <c r="AK281" s="101" t="s">
        <v>5415</v>
      </c>
      <c r="AL281" s="101"/>
      <c r="AM281" s="101"/>
      <c r="AN281" s="101"/>
      <c r="AO281" s="101"/>
      <c r="AP281" s="178"/>
      <c r="AQ281" s="178">
        <v>313</v>
      </c>
      <c r="AR281" s="245" t="s">
        <v>4932</v>
      </c>
      <c r="AS281" s="245" t="s">
        <v>4932</v>
      </c>
      <c r="AT281" s="178" t="s">
        <v>7427</v>
      </c>
      <c r="AU281" s="92">
        <v>53265</v>
      </c>
      <c r="AV281" s="97">
        <v>170.17571884984025</v>
      </c>
      <c r="AW281" s="92">
        <v>5000</v>
      </c>
      <c r="AX281" s="92"/>
      <c r="AY281" s="92">
        <v>1000</v>
      </c>
      <c r="AZ281" s="92">
        <v>3000</v>
      </c>
      <c r="BA281" s="92">
        <v>5000</v>
      </c>
      <c r="BB281" s="108">
        <v>20</v>
      </c>
      <c r="BC281" s="99"/>
      <c r="BD281" s="99"/>
      <c r="BE281" s="99"/>
      <c r="BF281" s="97"/>
      <c r="BG281" s="97"/>
      <c r="BH281" s="97"/>
      <c r="BI281" s="97"/>
      <c r="BJ281" s="97"/>
      <c r="BK281" s="99"/>
      <c r="BL281" s="99"/>
      <c r="BM281" s="99"/>
      <c r="BN281" s="99"/>
      <c r="BO281" s="101"/>
      <c r="BP281" s="108"/>
      <c r="BQ281" s="108"/>
      <c r="BR281" s="101">
        <v>1</v>
      </c>
      <c r="BS281" s="101"/>
      <c r="BT281" s="101"/>
      <c r="BU281" s="101"/>
      <c r="BV281" s="101">
        <v>2</v>
      </c>
      <c r="BW281" s="150"/>
      <c r="BX281" s="108"/>
      <c r="BY281" s="99"/>
      <c r="BZ281" s="99"/>
      <c r="CA281" s="99"/>
      <c r="CB281" s="99"/>
      <c r="CC281" s="99"/>
    </row>
    <row r="282" spans="1:81" s="49" customFormat="1" ht="16.5" customHeight="1">
      <c r="A282" s="101">
        <v>213</v>
      </c>
      <c r="B282" s="101" t="s">
        <v>7139</v>
      </c>
      <c r="C282" s="101" t="s">
        <v>14853</v>
      </c>
      <c r="D282" s="101" t="s">
        <v>5426</v>
      </c>
      <c r="E282" s="101" t="s">
        <v>14185</v>
      </c>
      <c r="F282" s="101" t="s">
        <v>14852</v>
      </c>
      <c r="G282" s="102" t="s">
        <v>14851</v>
      </c>
      <c r="H282" s="101" t="s">
        <v>14850</v>
      </c>
      <c r="I282" s="101" t="s">
        <v>14849</v>
      </c>
      <c r="J282" s="101" t="s">
        <v>4970</v>
      </c>
      <c r="K282" s="113" t="s">
        <v>7529</v>
      </c>
      <c r="L282" s="113" t="s">
        <v>14848</v>
      </c>
      <c r="M282" s="87" t="s">
        <v>14847</v>
      </c>
      <c r="N282" s="100" t="s">
        <v>4921</v>
      </c>
      <c r="O282" s="100" t="s">
        <v>4936</v>
      </c>
      <c r="P282" s="100" t="s">
        <v>4921</v>
      </c>
      <c r="Q282" s="110">
        <v>17598</v>
      </c>
      <c r="R282" s="110">
        <v>11580</v>
      </c>
      <c r="S282" s="110">
        <v>2709</v>
      </c>
      <c r="T282" s="475"/>
      <c r="U282" s="110"/>
      <c r="V282" s="110">
        <v>2709</v>
      </c>
      <c r="W282" s="110">
        <v>1426</v>
      </c>
      <c r="X282" s="108" t="s">
        <v>5040</v>
      </c>
      <c r="Y282" s="110">
        <v>666</v>
      </c>
      <c r="Z282" s="110">
        <v>82.88</v>
      </c>
      <c r="AA282" s="110">
        <v>3000</v>
      </c>
      <c r="AB282" s="110">
        <v>392.85</v>
      </c>
      <c r="AC282" s="110"/>
      <c r="AD282" s="110">
        <v>137.28</v>
      </c>
      <c r="AE282" s="110">
        <v>98</v>
      </c>
      <c r="AF282" s="94" t="s">
        <v>14846</v>
      </c>
      <c r="AG282" s="112">
        <v>265</v>
      </c>
      <c r="AH282" s="112">
        <v>265</v>
      </c>
      <c r="AI282" s="101"/>
      <c r="AJ282" s="101"/>
      <c r="AK282" s="101" t="s">
        <v>5473</v>
      </c>
      <c r="AL282" s="101">
        <v>6</v>
      </c>
      <c r="AM282" s="101">
        <v>1</v>
      </c>
      <c r="AN282" s="101">
        <v>1</v>
      </c>
      <c r="AO282" s="101">
        <v>4</v>
      </c>
      <c r="AP282" s="101"/>
      <c r="AQ282" s="101">
        <v>308</v>
      </c>
      <c r="AR282" s="101" t="s">
        <v>5206</v>
      </c>
      <c r="AS282" s="101" t="s">
        <v>5206</v>
      </c>
      <c r="AT282" s="101" t="s">
        <v>14845</v>
      </c>
      <c r="AU282" s="92">
        <v>75798</v>
      </c>
      <c r="AV282" s="97">
        <v>246.09740259740261</v>
      </c>
      <c r="AW282" s="92">
        <v>1000</v>
      </c>
      <c r="AX282" s="92"/>
      <c r="AY282" s="92">
        <v>700</v>
      </c>
      <c r="AZ282" s="92">
        <v>700</v>
      </c>
      <c r="BA282" s="92">
        <v>700</v>
      </c>
      <c r="BB282" s="108">
        <v>30</v>
      </c>
      <c r="BC282" s="108">
        <v>50</v>
      </c>
      <c r="BD282" s="108" t="s">
        <v>14844</v>
      </c>
      <c r="BE282" s="107" t="s">
        <v>14843</v>
      </c>
      <c r="BF282" s="110">
        <v>5000</v>
      </c>
      <c r="BG282" s="110"/>
      <c r="BH282" s="110">
        <v>1000</v>
      </c>
      <c r="BI282" s="110">
        <v>1000</v>
      </c>
      <c r="BJ282" s="110">
        <v>1000</v>
      </c>
      <c r="BK282" s="108">
        <v>30</v>
      </c>
      <c r="BL282" s="108">
        <v>50</v>
      </c>
      <c r="BM282" s="107" t="s">
        <v>14842</v>
      </c>
      <c r="BN282" s="107" t="s">
        <v>14841</v>
      </c>
      <c r="BO282" s="101">
        <v>6</v>
      </c>
      <c r="BP282" s="101">
        <v>1</v>
      </c>
      <c r="BQ282" s="101">
        <v>5</v>
      </c>
      <c r="BR282" s="101">
        <v>1</v>
      </c>
      <c r="BS282" s="101">
        <v>2</v>
      </c>
      <c r="BT282" s="101">
        <v>5</v>
      </c>
      <c r="BU282" s="101">
        <v>4</v>
      </c>
      <c r="BV282" s="101">
        <v>6</v>
      </c>
      <c r="BW282" s="150"/>
      <c r="BX282" s="101">
        <v>50</v>
      </c>
      <c r="BY282" s="178"/>
      <c r="BZ282" s="101"/>
      <c r="CA282" s="101"/>
      <c r="CB282" s="101"/>
      <c r="CC282" s="101"/>
    </row>
    <row r="283" spans="1:81" s="143" customFormat="1" ht="16.5" customHeight="1">
      <c r="A283" s="101">
        <v>214</v>
      </c>
      <c r="B283" s="101" t="s">
        <v>7139</v>
      </c>
      <c r="C283" s="101" t="s">
        <v>14657</v>
      </c>
      <c r="D283" s="101" t="s">
        <v>5426</v>
      </c>
      <c r="E283" s="101" t="s">
        <v>14185</v>
      </c>
      <c r="F283" s="101" t="s">
        <v>14840</v>
      </c>
      <c r="G283" s="102" t="s">
        <v>14839</v>
      </c>
      <c r="H283" s="101" t="s">
        <v>14838</v>
      </c>
      <c r="I283" s="101" t="s">
        <v>14837</v>
      </c>
      <c r="J283" s="101" t="s">
        <v>4921</v>
      </c>
      <c r="K283" s="113" t="s">
        <v>14836</v>
      </c>
      <c r="L283" s="113" t="s">
        <v>14835</v>
      </c>
      <c r="M283" s="134" t="s">
        <v>14834</v>
      </c>
      <c r="N283" s="100" t="s">
        <v>4953</v>
      </c>
      <c r="O283" s="100"/>
      <c r="P283" s="100" t="s">
        <v>4917</v>
      </c>
      <c r="Q283" s="110">
        <v>26730</v>
      </c>
      <c r="R283" s="110">
        <v>3854</v>
      </c>
      <c r="S283" s="110">
        <v>1238</v>
      </c>
      <c r="T283" s="475">
        <v>455</v>
      </c>
      <c r="U283" s="110" t="s">
        <v>5141</v>
      </c>
      <c r="V283" s="110">
        <v>783</v>
      </c>
      <c r="W283" s="110">
        <v>300</v>
      </c>
      <c r="X283" s="108" t="s">
        <v>4935</v>
      </c>
      <c r="Y283" s="110">
        <v>288</v>
      </c>
      <c r="Z283" s="110">
        <v>21</v>
      </c>
      <c r="AA283" s="110">
        <v>1316</v>
      </c>
      <c r="AB283" s="110">
        <v>103</v>
      </c>
      <c r="AC283" s="110"/>
      <c r="AD283" s="110"/>
      <c r="AE283" s="110" t="s">
        <v>14833</v>
      </c>
      <c r="AF283" s="216" t="s">
        <v>14832</v>
      </c>
      <c r="AG283" s="98">
        <v>572</v>
      </c>
      <c r="AH283" s="98">
        <v>572</v>
      </c>
      <c r="AI283" s="108"/>
      <c r="AJ283" s="108"/>
      <c r="AK283" s="101" t="s">
        <v>6023</v>
      </c>
      <c r="AL283" s="101">
        <v>3</v>
      </c>
      <c r="AM283" s="101"/>
      <c r="AN283" s="101">
        <v>1</v>
      </c>
      <c r="AO283" s="101">
        <v>2</v>
      </c>
      <c r="AP283" s="101"/>
      <c r="AQ283" s="101">
        <v>232</v>
      </c>
      <c r="AR283" s="101" t="s">
        <v>5206</v>
      </c>
      <c r="AS283" s="101" t="s">
        <v>5206</v>
      </c>
      <c r="AT283" s="101" t="s">
        <v>14831</v>
      </c>
      <c r="AU283" s="92">
        <v>14758</v>
      </c>
      <c r="AV283" s="97">
        <v>63.612068965517238</v>
      </c>
      <c r="AW283" s="92"/>
      <c r="AX283" s="92"/>
      <c r="AY283" s="92"/>
      <c r="AZ283" s="92"/>
      <c r="BA283" s="92"/>
      <c r="BB283" s="108"/>
      <c r="BC283" s="108"/>
      <c r="BD283" s="108"/>
      <c r="BE283" s="107" t="s">
        <v>4908</v>
      </c>
      <c r="BF283" s="110"/>
      <c r="BG283" s="110"/>
      <c r="BH283" s="110"/>
      <c r="BI283" s="110"/>
      <c r="BJ283" s="110"/>
      <c r="BK283" s="108"/>
      <c r="BL283" s="108"/>
      <c r="BM283" s="107"/>
      <c r="BN283" s="107" t="s">
        <v>4908</v>
      </c>
      <c r="BO283" s="101">
        <v>1</v>
      </c>
      <c r="BP283" s="101"/>
      <c r="BQ283" s="101">
        <v>1</v>
      </c>
      <c r="BR283" s="101"/>
      <c r="BS283" s="101">
        <v>1</v>
      </c>
      <c r="BT283" s="101"/>
      <c r="BU283" s="101">
        <v>2</v>
      </c>
      <c r="BV283" s="101">
        <v>1</v>
      </c>
      <c r="BW283" s="150"/>
      <c r="BX283" s="101"/>
      <c r="BY283" s="101"/>
      <c r="BZ283" s="101"/>
      <c r="CA283" s="101"/>
      <c r="CB283" s="87"/>
      <c r="CC283" s="87"/>
    </row>
    <row r="284" spans="1:81" s="49" customFormat="1" ht="16.5" customHeight="1">
      <c r="A284" s="101">
        <v>215</v>
      </c>
      <c r="B284" s="276" t="s">
        <v>2454</v>
      </c>
      <c r="C284" s="279" t="s">
        <v>2527</v>
      </c>
      <c r="D284" s="279" t="s">
        <v>5986</v>
      </c>
      <c r="E284" s="276" t="s">
        <v>14280</v>
      </c>
      <c r="F284" s="276" t="s">
        <v>14830</v>
      </c>
      <c r="G284" s="287" t="s">
        <v>14829</v>
      </c>
      <c r="H284" s="276" t="s">
        <v>14828</v>
      </c>
      <c r="I284" s="276" t="s">
        <v>14827</v>
      </c>
      <c r="J284" s="279" t="s">
        <v>4993</v>
      </c>
      <c r="K284" s="286" t="s">
        <v>14811</v>
      </c>
      <c r="L284" s="131" t="s">
        <v>14826</v>
      </c>
      <c r="M284" s="538" t="s">
        <v>14825</v>
      </c>
      <c r="N284" s="130" t="s">
        <v>4953</v>
      </c>
      <c r="O284" s="284"/>
      <c r="P284" s="130" t="s">
        <v>4953</v>
      </c>
      <c r="Q284" s="278">
        <v>142852</v>
      </c>
      <c r="R284" s="278">
        <v>1090</v>
      </c>
      <c r="S284" s="278">
        <v>387</v>
      </c>
      <c r="T284" s="433">
        <v>98</v>
      </c>
      <c r="U284" s="278" t="s">
        <v>5320</v>
      </c>
      <c r="V284" s="278">
        <v>289</v>
      </c>
      <c r="W284" s="278">
        <v>129</v>
      </c>
      <c r="X284" s="281" t="s">
        <v>5029</v>
      </c>
      <c r="Y284" s="278">
        <v>60</v>
      </c>
      <c r="Z284" s="278">
        <v>25.54</v>
      </c>
      <c r="AA284" s="278">
        <v>638</v>
      </c>
      <c r="AB284" s="278">
        <v>50.54</v>
      </c>
      <c r="AC284" s="278"/>
      <c r="AD284" s="278"/>
      <c r="AE284" s="278">
        <v>20</v>
      </c>
      <c r="AF284" s="282" t="s">
        <v>14824</v>
      </c>
      <c r="AG284" s="191"/>
      <c r="AH284" s="191">
        <v>480</v>
      </c>
      <c r="AI284" s="537"/>
      <c r="AJ284" s="537"/>
      <c r="AK284" s="276" t="s">
        <v>6616</v>
      </c>
      <c r="AL284" s="276">
        <v>8</v>
      </c>
      <c r="AM284" s="276">
        <v>4</v>
      </c>
      <c r="AN284" s="276">
        <v>4</v>
      </c>
      <c r="AO284" s="532"/>
      <c r="AP284" s="532"/>
      <c r="AQ284" s="276">
        <v>139</v>
      </c>
      <c r="AR284" s="276" t="s">
        <v>14823</v>
      </c>
      <c r="AS284" s="276" t="s">
        <v>14823</v>
      </c>
      <c r="AT284" s="276" t="s">
        <v>14822</v>
      </c>
      <c r="AU284" s="92">
        <v>10977</v>
      </c>
      <c r="AV284" s="97">
        <v>78.97122302158273</v>
      </c>
      <c r="AW284" s="92"/>
      <c r="AX284" s="92"/>
      <c r="AY284" s="92"/>
      <c r="AZ284" s="92"/>
      <c r="BA284" s="92"/>
      <c r="BB284" s="535"/>
      <c r="BC284" s="532"/>
      <c r="BD284" s="532"/>
      <c r="BE284" s="534" t="s">
        <v>5128</v>
      </c>
      <c r="BF284" s="278"/>
      <c r="BG284" s="278"/>
      <c r="BH284" s="278"/>
      <c r="BI284" s="278"/>
      <c r="BJ284" s="278"/>
      <c r="BK284" s="532"/>
      <c r="BL284" s="532"/>
      <c r="BM284" s="532"/>
      <c r="BN284" s="534" t="s">
        <v>5128</v>
      </c>
      <c r="BO284" s="279">
        <v>1</v>
      </c>
      <c r="BP284" s="279"/>
      <c r="BQ284" s="279">
        <v>1</v>
      </c>
      <c r="BR284" s="279"/>
      <c r="BS284" s="279">
        <v>1</v>
      </c>
      <c r="BT284" s="279"/>
      <c r="BU284" s="279">
        <v>1</v>
      </c>
      <c r="BV284" s="279">
        <v>1</v>
      </c>
      <c r="BW284" s="541"/>
      <c r="BX284" s="532"/>
      <c r="BY284" s="532"/>
      <c r="BZ284" s="532"/>
      <c r="CA284" s="532"/>
      <c r="CB284" s="532"/>
      <c r="CC284" s="532"/>
    </row>
    <row r="285" spans="1:81" s="60" customFormat="1" ht="16.5" customHeight="1">
      <c r="A285" s="228"/>
      <c r="B285" s="394" t="s">
        <v>7351</v>
      </c>
      <c r="C285" s="393"/>
      <c r="D285" s="393">
        <v>11</v>
      </c>
      <c r="E285" s="392"/>
      <c r="F285" s="228"/>
      <c r="G285" s="233"/>
      <c r="H285" s="232"/>
      <c r="I285" s="231"/>
      <c r="J285" s="231"/>
      <c r="K285" s="373"/>
      <c r="L285" s="373"/>
      <c r="M285" s="373"/>
      <c r="N285" s="373"/>
      <c r="O285" s="373"/>
      <c r="P285" s="373"/>
      <c r="Q285" s="163"/>
      <c r="R285" s="163"/>
      <c r="S285" s="163"/>
      <c r="T285" s="516"/>
      <c r="U285" s="163"/>
      <c r="V285" s="163"/>
      <c r="W285" s="163"/>
      <c r="X285" s="157"/>
      <c r="Y285" s="163"/>
      <c r="Z285" s="163"/>
      <c r="AA285" s="163"/>
      <c r="AB285" s="163"/>
      <c r="AC285" s="163"/>
      <c r="AD285" s="163"/>
      <c r="AE285" s="163"/>
      <c r="AF285" s="373"/>
      <c r="AG285" s="160"/>
      <c r="AH285" s="160"/>
      <c r="AI285" s="229"/>
      <c r="AJ285" s="229"/>
      <c r="AK285" s="228"/>
      <c r="AL285" s="228"/>
      <c r="AM285" s="228"/>
      <c r="AN285" s="229"/>
      <c r="AO285" s="229"/>
      <c r="AP285" s="229"/>
      <c r="AQ285" s="161"/>
      <c r="AR285" s="156"/>
      <c r="AS285" s="156"/>
      <c r="AT285" s="156"/>
      <c r="AU285" s="288"/>
      <c r="AV285" s="288"/>
      <c r="AW285" s="347"/>
      <c r="AX285" s="471"/>
      <c r="AY285" s="471"/>
      <c r="AZ285" s="471"/>
      <c r="BA285" s="471"/>
      <c r="BB285" s="164"/>
      <c r="BC285" s="164"/>
      <c r="BD285" s="164"/>
      <c r="BE285" s="164"/>
      <c r="BF285" s="470"/>
      <c r="BG285" s="470"/>
      <c r="BH285" s="470"/>
      <c r="BI285" s="470"/>
      <c r="BJ285" s="470"/>
      <c r="BK285" s="164"/>
      <c r="BL285" s="164"/>
      <c r="BM285" s="164"/>
      <c r="BN285" s="164"/>
      <c r="BO285" s="156"/>
      <c r="BP285" s="156"/>
      <c r="BQ285" s="156"/>
      <c r="BR285" s="156"/>
      <c r="BS285" s="156"/>
      <c r="BT285" s="156"/>
      <c r="BU285" s="156"/>
      <c r="BV285" s="156"/>
      <c r="BW285" s="165"/>
      <c r="BX285" s="156"/>
      <c r="BY285" s="156"/>
      <c r="BZ285" s="156"/>
      <c r="CA285" s="156"/>
      <c r="CB285" s="156"/>
      <c r="CC285" s="156"/>
    </row>
    <row r="286" spans="1:81" s="49" customFormat="1" ht="16.5" customHeight="1">
      <c r="A286" s="178">
        <v>216</v>
      </c>
      <c r="B286" s="101" t="s">
        <v>7139</v>
      </c>
      <c r="C286" s="101" t="s">
        <v>7570</v>
      </c>
      <c r="D286" s="101" t="s">
        <v>140</v>
      </c>
      <c r="E286" s="101" t="s">
        <v>14185</v>
      </c>
      <c r="F286" s="101" t="s">
        <v>14821</v>
      </c>
      <c r="G286" s="224" t="s">
        <v>14820</v>
      </c>
      <c r="H286" s="178" t="s">
        <v>14819</v>
      </c>
      <c r="I286" s="178" t="s">
        <v>14818</v>
      </c>
      <c r="J286" s="101" t="s">
        <v>4970</v>
      </c>
      <c r="K286" s="220" t="s">
        <v>14818</v>
      </c>
      <c r="L286" s="87" t="s">
        <v>14817</v>
      </c>
      <c r="M286" s="215"/>
      <c r="N286" s="219" t="s">
        <v>4953</v>
      </c>
      <c r="O286" s="100"/>
      <c r="P286" s="219" t="s">
        <v>4953</v>
      </c>
      <c r="Q286" s="110">
        <v>290</v>
      </c>
      <c r="R286" s="110">
        <v>265</v>
      </c>
      <c r="S286" s="110">
        <v>132</v>
      </c>
      <c r="T286" s="475">
        <v>132</v>
      </c>
      <c r="U286" s="110" t="s">
        <v>11724</v>
      </c>
      <c r="V286" s="110"/>
      <c r="W286" s="110">
        <v>20</v>
      </c>
      <c r="X286" s="108" t="s">
        <v>5029</v>
      </c>
      <c r="Y286" s="110"/>
      <c r="Z286" s="110"/>
      <c r="AA286" s="110"/>
      <c r="AB286" s="110">
        <v>17</v>
      </c>
      <c r="AC286" s="110"/>
      <c r="AD286" s="110"/>
      <c r="AE286" s="110"/>
      <c r="AF286" s="94" t="s">
        <v>14816</v>
      </c>
      <c r="AG286" s="112">
        <v>100</v>
      </c>
      <c r="AH286" s="112">
        <v>100</v>
      </c>
      <c r="AI286" s="115"/>
      <c r="AJ286" s="115"/>
      <c r="AK286" s="94"/>
      <c r="AL286" s="115">
        <v>1</v>
      </c>
      <c r="AM286" s="94"/>
      <c r="AN286" s="115">
        <v>1</v>
      </c>
      <c r="AO286" s="94"/>
      <c r="AP286" s="94"/>
      <c r="AQ286" s="115">
        <v>300</v>
      </c>
      <c r="AR286" s="101" t="s">
        <v>4986</v>
      </c>
      <c r="AS286" s="101" t="s">
        <v>4986</v>
      </c>
      <c r="AT286" s="101" t="s">
        <v>14658</v>
      </c>
      <c r="AU286" s="92">
        <v>1800</v>
      </c>
      <c r="AV286" s="97">
        <v>6</v>
      </c>
      <c r="AW286" s="109"/>
      <c r="AX286" s="109"/>
      <c r="AY286" s="109"/>
      <c r="AZ286" s="109"/>
      <c r="BA286" s="109"/>
      <c r="BB286" s="108"/>
      <c r="BC286" s="108"/>
      <c r="BD286" s="108"/>
      <c r="BE286" s="107" t="s">
        <v>5128</v>
      </c>
      <c r="BF286" s="112"/>
      <c r="BG286" s="112"/>
      <c r="BH286" s="112"/>
      <c r="BI286" s="112"/>
      <c r="BJ286" s="112"/>
      <c r="BK286" s="108"/>
      <c r="BL286" s="108"/>
      <c r="BM286" s="108"/>
      <c r="BN286" s="108"/>
      <c r="BO286" s="101"/>
      <c r="BP286" s="101"/>
      <c r="BQ286" s="101"/>
      <c r="BR286" s="101"/>
      <c r="BS286" s="101"/>
      <c r="BT286" s="101"/>
      <c r="BU286" s="101"/>
      <c r="BV286" s="101"/>
      <c r="BW286" s="150"/>
      <c r="BX286" s="101"/>
      <c r="BY286" s="101">
        <v>1</v>
      </c>
      <c r="BZ286" s="101"/>
      <c r="CA286" s="101">
        <v>1</v>
      </c>
      <c r="CB286" s="101"/>
      <c r="CC286" s="101"/>
    </row>
    <row r="287" spans="1:81" s="49" customFormat="1" ht="16.5" customHeight="1">
      <c r="A287" s="178">
        <v>217</v>
      </c>
      <c r="B287" s="178" t="s">
        <v>7139</v>
      </c>
      <c r="C287" s="101" t="s">
        <v>7194</v>
      </c>
      <c r="D287" s="101" t="s">
        <v>4945</v>
      </c>
      <c r="E287" s="178" t="s">
        <v>14185</v>
      </c>
      <c r="F287" s="178" t="s">
        <v>14815</v>
      </c>
      <c r="G287" s="224" t="s">
        <v>14814</v>
      </c>
      <c r="H287" s="178" t="s">
        <v>14813</v>
      </c>
      <c r="I287" s="178" t="s">
        <v>14812</v>
      </c>
      <c r="J287" s="178" t="s">
        <v>4921</v>
      </c>
      <c r="K287" s="220" t="s">
        <v>14811</v>
      </c>
      <c r="L287" s="113" t="s">
        <v>14810</v>
      </c>
      <c r="M287" s="178"/>
      <c r="N287" s="219" t="s">
        <v>4953</v>
      </c>
      <c r="O287" s="219"/>
      <c r="P287" s="219" t="s">
        <v>4917</v>
      </c>
      <c r="Q287" s="97">
        <v>4369.05</v>
      </c>
      <c r="R287" s="97">
        <v>685</v>
      </c>
      <c r="S287" s="97">
        <v>511</v>
      </c>
      <c r="T287" s="517">
        <v>268</v>
      </c>
      <c r="U287" s="97"/>
      <c r="V287" s="97">
        <v>243</v>
      </c>
      <c r="W287" s="97">
        <v>47</v>
      </c>
      <c r="X287" s="99" t="s">
        <v>5040</v>
      </c>
      <c r="Y287" s="97"/>
      <c r="Z287" s="97">
        <v>42</v>
      </c>
      <c r="AA287" s="97">
        <v>10</v>
      </c>
      <c r="AB287" s="97">
        <v>85</v>
      </c>
      <c r="AC287" s="97"/>
      <c r="AD287" s="97"/>
      <c r="AE287" s="97">
        <v>4</v>
      </c>
      <c r="AF287" s="216" t="s">
        <v>14809</v>
      </c>
      <c r="AG287" s="98">
        <v>2</v>
      </c>
      <c r="AH287" s="98">
        <v>145</v>
      </c>
      <c r="AI287" s="178"/>
      <c r="AJ287" s="178"/>
      <c r="AK287" s="101" t="s">
        <v>4950</v>
      </c>
      <c r="AL287" s="101"/>
      <c r="AM287" s="101"/>
      <c r="AN287" s="101"/>
      <c r="AO287" s="101"/>
      <c r="AP287" s="101"/>
      <c r="AQ287" s="178">
        <v>310</v>
      </c>
      <c r="AR287" s="178" t="s">
        <v>7789</v>
      </c>
      <c r="AS287" s="178" t="s">
        <v>7789</v>
      </c>
      <c r="AT287" s="178" t="s">
        <v>14687</v>
      </c>
      <c r="AU287" s="316">
        <v>1800</v>
      </c>
      <c r="AV287" s="97">
        <v>5.806451612903226</v>
      </c>
      <c r="AW287" s="316"/>
      <c r="AX287" s="316"/>
      <c r="AY287" s="316"/>
      <c r="AZ287" s="316"/>
      <c r="BA287" s="316"/>
      <c r="BB287" s="178"/>
      <c r="BC287" s="178"/>
      <c r="BD287" s="178"/>
      <c r="BE287" s="223" t="s">
        <v>4908</v>
      </c>
      <c r="BF287" s="97"/>
      <c r="BG287" s="97"/>
      <c r="BH287" s="97"/>
      <c r="BI287" s="97"/>
      <c r="BJ287" s="97"/>
      <c r="BK287" s="178"/>
      <c r="BL287" s="178"/>
      <c r="BM287" s="178"/>
      <c r="BN287" s="178"/>
      <c r="BO287" s="178"/>
      <c r="BP287" s="178"/>
      <c r="BQ287" s="178"/>
      <c r="BR287" s="178"/>
      <c r="BS287" s="178"/>
      <c r="BT287" s="178"/>
      <c r="BU287" s="178"/>
      <c r="BV287" s="178"/>
      <c r="BW287" s="239"/>
      <c r="BX287" s="178"/>
      <c r="BY287" s="101">
        <v>1</v>
      </c>
      <c r="BZ287" s="101"/>
      <c r="CA287" s="101">
        <v>1</v>
      </c>
      <c r="CB287" s="101"/>
      <c r="CC287" s="101"/>
    </row>
    <row r="288" spans="1:81" s="49" customFormat="1" ht="16.5" customHeight="1">
      <c r="A288" s="178">
        <v>218</v>
      </c>
      <c r="B288" s="101" t="s">
        <v>2454</v>
      </c>
      <c r="C288" s="101" t="s">
        <v>2480</v>
      </c>
      <c r="D288" s="101" t="s">
        <v>140</v>
      </c>
      <c r="E288" s="101" t="s">
        <v>14280</v>
      </c>
      <c r="F288" s="101" t="s">
        <v>14808</v>
      </c>
      <c r="G288" s="224" t="s">
        <v>14807</v>
      </c>
      <c r="H288" s="178" t="s">
        <v>14806</v>
      </c>
      <c r="I288" s="178" t="s">
        <v>14805</v>
      </c>
      <c r="J288" s="101" t="s">
        <v>4970</v>
      </c>
      <c r="K288" s="220" t="s">
        <v>14804</v>
      </c>
      <c r="L288" s="87" t="s">
        <v>14803</v>
      </c>
      <c r="M288" s="215" t="s">
        <v>14802</v>
      </c>
      <c r="N288" s="219" t="s">
        <v>4953</v>
      </c>
      <c r="O288" s="100"/>
      <c r="P288" s="219" t="s">
        <v>4953</v>
      </c>
      <c r="Q288" s="110">
        <v>329</v>
      </c>
      <c r="R288" s="110">
        <v>140</v>
      </c>
      <c r="S288" s="110">
        <v>114</v>
      </c>
      <c r="T288" s="475">
        <v>114</v>
      </c>
      <c r="U288" s="110"/>
      <c r="V288" s="110"/>
      <c r="W288" s="110">
        <v>14</v>
      </c>
      <c r="X288" s="108" t="s">
        <v>5029</v>
      </c>
      <c r="Y288" s="110"/>
      <c r="Z288" s="110"/>
      <c r="AA288" s="110"/>
      <c r="AB288" s="110">
        <v>14</v>
      </c>
      <c r="AC288" s="110"/>
      <c r="AD288" s="110"/>
      <c r="AE288" s="110">
        <v>12</v>
      </c>
      <c r="AF288" s="94" t="s">
        <v>14801</v>
      </c>
      <c r="AG288" s="112">
        <v>276</v>
      </c>
      <c r="AH288" s="112">
        <v>276</v>
      </c>
      <c r="AI288" s="115"/>
      <c r="AJ288" s="115"/>
      <c r="AK288" s="115" t="s">
        <v>12849</v>
      </c>
      <c r="AL288" s="115">
        <v>11</v>
      </c>
      <c r="AM288" s="115">
        <v>1</v>
      </c>
      <c r="AN288" s="115">
        <v>8</v>
      </c>
      <c r="AO288" s="115">
        <v>2</v>
      </c>
      <c r="AP288" s="94"/>
      <c r="AQ288" s="115">
        <v>348</v>
      </c>
      <c r="AR288" s="101" t="s">
        <v>8344</v>
      </c>
      <c r="AS288" s="101" t="s">
        <v>8344</v>
      </c>
      <c r="AT288" s="101" t="s">
        <v>4965</v>
      </c>
      <c r="AU288" s="92">
        <v>125000</v>
      </c>
      <c r="AV288" s="97">
        <v>359.19540229885058</v>
      </c>
      <c r="AW288" s="109"/>
      <c r="AX288" s="109"/>
      <c r="AY288" s="109"/>
      <c r="AZ288" s="109"/>
      <c r="BA288" s="109"/>
      <c r="BB288" s="227"/>
      <c r="BC288" s="227"/>
      <c r="BD288" s="227"/>
      <c r="BE288" s="226" t="s">
        <v>5128</v>
      </c>
      <c r="BF288" s="112"/>
      <c r="BG288" s="112"/>
      <c r="BH288" s="112"/>
      <c r="BI288" s="112"/>
      <c r="BJ288" s="112"/>
      <c r="BK288" s="227"/>
      <c r="BL288" s="227"/>
      <c r="BM288" s="227"/>
      <c r="BN288" s="227"/>
      <c r="BO288" s="101"/>
      <c r="BP288" s="101"/>
      <c r="BQ288" s="101"/>
      <c r="BR288" s="101"/>
      <c r="BS288" s="101"/>
      <c r="BT288" s="101"/>
      <c r="BU288" s="101"/>
      <c r="BV288" s="101"/>
      <c r="BW288" s="150"/>
      <c r="BX288" s="101"/>
      <c r="BY288" s="101">
        <v>1</v>
      </c>
      <c r="BZ288" s="101">
        <v>1</v>
      </c>
      <c r="CA288" s="101"/>
      <c r="CB288" s="101">
        <v>1</v>
      </c>
      <c r="CC288" s="101"/>
    </row>
    <row r="289" spans="1:81" s="49" customFormat="1" ht="16.5" customHeight="1">
      <c r="A289" s="178">
        <v>219</v>
      </c>
      <c r="B289" s="101" t="s">
        <v>7139</v>
      </c>
      <c r="C289" s="101" t="s">
        <v>7164</v>
      </c>
      <c r="D289" s="101" t="s">
        <v>4945</v>
      </c>
      <c r="E289" s="101" t="s">
        <v>14185</v>
      </c>
      <c r="F289" s="101" t="s">
        <v>14800</v>
      </c>
      <c r="G289" s="102" t="s">
        <v>14799</v>
      </c>
      <c r="H289" s="101" t="s">
        <v>14798</v>
      </c>
      <c r="I289" s="101" t="s">
        <v>14797</v>
      </c>
      <c r="J289" s="178" t="s">
        <v>4921</v>
      </c>
      <c r="K289" s="113" t="s">
        <v>5853</v>
      </c>
      <c r="L289" s="113" t="s">
        <v>14796</v>
      </c>
      <c r="M289" s="519" t="s">
        <v>14795</v>
      </c>
      <c r="N289" s="100" t="s">
        <v>4917</v>
      </c>
      <c r="O289" s="100"/>
      <c r="P289" s="100" t="s">
        <v>4917</v>
      </c>
      <c r="Q289" s="110">
        <v>912</v>
      </c>
      <c r="R289" s="110">
        <v>373</v>
      </c>
      <c r="S289" s="110">
        <v>158</v>
      </c>
      <c r="T289" s="475">
        <v>83</v>
      </c>
      <c r="U289" s="110" t="s">
        <v>5141</v>
      </c>
      <c r="V289" s="110">
        <v>75</v>
      </c>
      <c r="W289" s="210">
        <v>23</v>
      </c>
      <c r="X289" s="89" t="s">
        <v>4935</v>
      </c>
      <c r="Y289" s="110">
        <v>34</v>
      </c>
      <c r="Z289" s="110"/>
      <c r="AA289" s="110"/>
      <c r="AB289" s="110">
        <v>8</v>
      </c>
      <c r="AC289" s="110"/>
      <c r="AD289" s="110">
        <v>28</v>
      </c>
      <c r="AE289" s="110">
        <v>5</v>
      </c>
      <c r="AF289" s="94" t="s">
        <v>14794</v>
      </c>
      <c r="AG289" s="112">
        <v>64</v>
      </c>
      <c r="AH289" s="112">
        <v>64</v>
      </c>
      <c r="AI289" s="101"/>
      <c r="AJ289" s="101"/>
      <c r="AK289" s="101" t="s">
        <v>6023</v>
      </c>
      <c r="AL289" s="101">
        <v>7</v>
      </c>
      <c r="AM289" s="101"/>
      <c r="AN289" s="101">
        <v>2</v>
      </c>
      <c r="AO289" s="101">
        <v>5</v>
      </c>
      <c r="AP289" s="101"/>
      <c r="AQ289" s="101">
        <v>300</v>
      </c>
      <c r="AR289" s="245" t="s">
        <v>4932</v>
      </c>
      <c r="AS289" s="245" t="s">
        <v>4932</v>
      </c>
      <c r="AT289" s="101" t="s">
        <v>5193</v>
      </c>
      <c r="AU289" s="92">
        <v>2600</v>
      </c>
      <c r="AV289" s="97">
        <v>8.6666666666666661</v>
      </c>
      <c r="AW289" s="92"/>
      <c r="AX289" s="92"/>
      <c r="AY289" s="92"/>
      <c r="AZ289" s="92"/>
      <c r="BA289" s="92"/>
      <c r="BB289" s="108"/>
      <c r="BC289" s="108"/>
      <c r="BD289" s="108"/>
      <c r="BE289" s="209" t="s">
        <v>4908</v>
      </c>
      <c r="BF289" s="110"/>
      <c r="BG289" s="110"/>
      <c r="BH289" s="110"/>
      <c r="BI289" s="110"/>
      <c r="BJ289" s="110"/>
      <c r="BK289" s="108"/>
      <c r="BL289" s="108"/>
      <c r="BM289" s="107"/>
      <c r="BN289" s="107"/>
      <c r="BO289" s="101"/>
      <c r="BP289" s="101"/>
      <c r="BQ289" s="101"/>
      <c r="BR289" s="101"/>
      <c r="BS289" s="101"/>
      <c r="BT289" s="101"/>
      <c r="BU289" s="101"/>
      <c r="BV289" s="101"/>
      <c r="BW289" s="150"/>
      <c r="BX289" s="101"/>
      <c r="BY289" s="101">
        <v>1</v>
      </c>
      <c r="BZ289" s="101"/>
      <c r="CA289" s="101"/>
      <c r="CB289" s="101">
        <v>1</v>
      </c>
      <c r="CC289" s="101"/>
    </row>
    <row r="290" spans="1:81" s="49" customFormat="1" ht="16.5" customHeight="1">
      <c r="A290" s="178">
        <v>220</v>
      </c>
      <c r="B290" s="101" t="s">
        <v>7139</v>
      </c>
      <c r="C290" s="101" t="s">
        <v>7236</v>
      </c>
      <c r="D290" s="101" t="s">
        <v>4945</v>
      </c>
      <c r="E290" s="101" t="s">
        <v>14185</v>
      </c>
      <c r="F290" s="101" t="s">
        <v>14793</v>
      </c>
      <c r="G290" s="102" t="s">
        <v>14792</v>
      </c>
      <c r="H290" s="101" t="s">
        <v>14791</v>
      </c>
      <c r="I290" s="101" t="s">
        <v>14790</v>
      </c>
      <c r="J290" s="101" t="s">
        <v>4921</v>
      </c>
      <c r="K290" s="101" t="s">
        <v>14789</v>
      </c>
      <c r="L290" s="101" t="s">
        <v>14788</v>
      </c>
      <c r="M290" s="87"/>
      <c r="N290" s="101" t="s">
        <v>4953</v>
      </c>
      <c r="O290" s="101"/>
      <c r="P290" s="507" t="s">
        <v>4953</v>
      </c>
      <c r="Q290" s="110">
        <v>10670</v>
      </c>
      <c r="R290" s="110">
        <v>822</v>
      </c>
      <c r="S290" s="110">
        <v>822</v>
      </c>
      <c r="T290" s="475">
        <v>822</v>
      </c>
      <c r="U290" s="110" t="s">
        <v>11426</v>
      </c>
      <c r="V290" s="110"/>
      <c r="W290" s="110">
        <v>250</v>
      </c>
      <c r="X290" s="108" t="s">
        <v>5040</v>
      </c>
      <c r="Y290" s="110">
        <v>25</v>
      </c>
      <c r="Z290" s="110"/>
      <c r="AA290" s="110">
        <v>10000</v>
      </c>
      <c r="AB290" s="110">
        <v>25</v>
      </c>
      <c r="AC290" s="110"/>
      <c r="AD290" s="110"/>
      <c r="AE290" s="110">
        <v>5</v>
      </c>
      <c r="AF290" s="94" t="s">
        <v>14787</v>
      </c>
      <c r="AG290" s="112">
        <v>10</v>
      </c>
      <c r="AH290" s="112">
        <v>250</v>
      </c>
      <c r="AI290" s="101"/>
      <c r="AJ290" s="101"/>
      <c r="AK290" s="101"/>
      <c r="AL290" s="101"/>
      <c r="AM290" s="101"/>
      <c r="AN290" s="101"/>
      <c r="AO290" s="101"/>
      <c r="AP290" s="101"/>
      <c r="AQ290" s="101">
        <v>200</v>
      </c>
      <c r="AR290" s="101" t="s">
        <v>4932</v>
      </c>
      <c r="AS290" s="101" t="s">
        <v>4932</v>
      </c>
      <c r="AT290" s="108"/>
      <c r="AU290" s="92">
        <v>100</v>
      </c>
      <c r="AV290" s="97">
        <v>0.5</v>
      </c>
      <c r="AW290" s="92"/>
      <c r="AX290" s="92"/>
      <c r="AY290" s="92"/>
      <c r="AZ290" s="92"/>
      <c r="BA290" s="92"/>
      <c r="BB290" s="108"/>
      <c r="BC290" s="108"/>
      <c r="BD290" s="108"/>
      <c r="BE290" s="209" t="s">
        <v>4908</v>
      </c>
      <c r="BF290" s="110"/>
      <c r="BG290" s="110"/>
      <c r="BH290" s="110"/>
      <c r="BI290" s="110"/>
      <c r="BJ290" s="110"/>
      <c r="BK290" s="108"/>
      <c r="BL290" s="108"/>
      <c r="BM290" s="107"/>
      <c r="BN290" s="107"/>
      <c r="BO290" s="101"/>
      <c r="BP290" s="101"/>
      <c r="BQ290" s="101"/>
      <c r="BR290" s="101"/>
      <c r="BS290" s="101"/>
      <c r="BT290" s="101"/>
      <c r="BU290" s="101"/>
      <c r="BV290" s="101"/>
      <c r="BW290" s="150"/>
      <c r="BX290" s="101"/>
      <c r="BY290" s="101">
        <v>1</v>
      </c>
      <c r="BZ290" s="101"/>
      <c r="CA290" s="101"/>
      <c r="CB290" s="101"/>
      <c r="CC290" s="101"/>
    </row>
    <row r="291" spans="1:81" s="49" customFormat="1" ht="16.5" customHeight="1">
      <c r="A291" s="178">
        <v>221</v>
      </c>
      <c r="B291" s="101" t="s">
        <v>2454</v>
      </c>
      <c r="C291" s="101" t="s">
        <v>2455</v>
      </c>
      <c r="D291" s="101" t="s">
        <v>140</v>
      </c>
      <c r="E291" s="101" t="s">
        <v>14280</v>
      </c>
      <c r="F291" s="101" t="s">
        <v>14786</v>
      </c>
      <c r="G291" s="102" t="s">
        <v>14785</v>
      </c>
      <c r="H291" s="101" t="s">
        <v>14784</v>
      </c>
      <c r="I291" s="101" t="s">
        <v>14783</v>
      </c>
      <c r="J291" s="279" t="s">
        <v>4993</v>
      </c>
      <c r="K291" s="113" t="s">
        <v>14782</v>
      </c>
      <c r="L291" s="113" t="s">
        <v>14781</v>
      </c>
      <c r="M291" s="87" t="s">
        <v>14780</v>
      </c>
      <c r="N291" s="130" t="s">
        <v>4953</v>
      </c>
      <c r="O291" s="130"/>
      <c r="P291" s="284" t="s">
        <v>4953</v>
      </c>
      <c r="Q291" s="110">
        <v>8200</v>
      </c>
      <c r="R291" s="110">
        <v>965</v>
      </c>
      <c r="S291" s="110">
        <v>242</v>
      </c>
      <c r="T291" s="475"/>
      <c r="U291" s="210"/>
      <c r="V291" s="210">
        <v>242</v>
      </c>
      <c r="W291" s="210">
        <v>34</v>
      </c>
      <c r="X291" s="89" t="s">
        <v>5029</v>
      </c>
      <c r="Y291" s="210">
        <v>198</v>
      </c>
      <c r="Z291" s="210">
        <v>34</v>
      </c>
      <c r="AA291" s="210">
        <v>2000</v>
      </c>
      <c r="AB291" s="210">
        <v>34</v>
      </c>
      <c r="AC291" s="210">
        <v>3</v>
      </c>
      <c r="AD291" s="210">
        <v>20</v>
      </c>
      <c r="AE291" s="210">
        <v>50</v>
      </c>
      <c r="AF291" s="94" t="s">
        <v>14779</v>
      </c>
      <c r="AG291" s="112">
        <v>505</v>
      </c>
      <c r="AH291" s="112">
        <v>505</v>
      </c>
      <c r="AI291" s="101"/>
      <c r="AJ291" s="101"/>
      <c r="AK291" s="101" t="s">
        <v>7020</v>
      </c>
      <c r="AL291" s="101">
        <v>3</v>
      </c>
      <c r="AM291" s="101">
        <v>1</v>
      </c>
      <c r="AN291" s="101"/>
      <c r="AO291" s="101">
        <v>2</v>
      </c>
      <c r="AP291" s="101"/>
      <c r="AQ291" s="101">
        <v>250</v>
      </c>
      <c r="AR291" s="101" t="s">
        <v>5753</v>
      </c>
      <c r="AS291" s="101" t="s">
        <v>14778</v>
      </c>
      <c r="AT291" s="101" t="s">
        <v>14777</v>
      </c>
      <c r="AU291" s="92">
        <v>8000</v>
      </c>
      <c r="AV291" s="97">
        <v>32</v>
      </c>
      <c r="AW291" s="92"/>
      <c r="AX291" s="92"/>
      <c r="AY291" s="92"/>
      <c r="AZ291" s="92"/>
      <c r="BA291" s="92"/>
      <c r="BB291" s="108"/>
      <c r="BC291" s="108"/>
      <c r="BD291" s="108"/>
      <c r="BE291" s="107"/>
      <c r="BF291" s="110">
        <v>2000</v>
      </c>
      <c r="BG291" s="110"/>
      <c r="BH291" s="110"/>
      <c r="BI291" s="110">
        <v>2000</v>
      </c>
      <c r="BJ291" s="110">
        <v>2000</v>
      </c>
      <c r="BK291" s="108">
        <v>50</v>
      </c>
      <c r="BL291" s="108"/>
      <c r="BM291" s="107"/>
      <c r="BN291" s="107" t="s">
        <v>14776</v>
      </c>
      <c r="BO291" s="101"/>
      <c r="BP291" s="101"/>
      <c r="BQ291" s="101"/>
      <c r="BR291" s="101"/>
      <c r="BS291" s="101"/>
      <c r="BT291" s="101"/>
      <c r="BU291" s="101"/>
      <c r="BV291" s="101"/>
      <c r="BW291" s="150"/>
      <c r="BX291" s="101"/>
      <c r="BY291" s="101">
        <v>1</v>
      </c>
      <c r="BZ291" s="101"/>
      <c r="CA291" s="101"/>
      <c r="CB291" s="101"/>
      <c r="CC291" s="101">
        <v>2</v>
      </c>
    </row>
    <row r="292" spans="1:81" s="49" customFormat="1" ht="16.5" customHeight="1">
      <c r="A292" s="178">
        <v>222</v>
      </c>
      <c r="B292" s="276" t="s">
        <v>2454</v>
      </c>
      <c r="C292" s="279" t="s">
        <v>2527</v>
      </c>
      <c r="D292" s="279" t="s">
        <v>140</v>
      </c>
      <c r="E292" s="276" t="s">
        <v>14280</v>
      </c>
      <c r="F292" s="276" t="s">
        <v>14775</v>
      </c>
      <c r="G292" s="287" t="s">
        <v>14774</v>
      </c>
      <c r="H292" s="131" t="s">
        <v>14773</v>
      </c>
      <c r="I292" s="276" t="s">
        <v>14772</v>
      </c>
      <c r="J292" s="279" t="s">
        <v>4993</v>
      </c>
      <c r="K292" s="286" t="s">
        <v>12012</v>
      </c>
      <c r="L292" s="131" t="s">
        <v>14771</v>
      </c>
      <c r="M292" s="540" t="s">
        <v>14770</v>
      </c>
      <c r="N292" s="130" t="s">
        <v>4953</v>
      </c>
      <c r="O292" s="130"/>
      <c r="P292" s="284" t="s">
        <v>4953</v>
      </c>
      <c r="Q292" s="110">
        <v>2650</v>
      </c>
      <c r="R292" s="110">
        <v>116</v>
      </c>
      <c r="S292" s="110">
        <v>120</v>
      </c>
      <c r="T292" s="475">
        <v>40</v>
      </c>
      <c r="U292" s="110" t="s">
        <v>8228</v>
      </c>
      <c r="V292" s="110">
        <v>80</v>
      </c>
      <c r="W292" s="110">
        <v>50</v>
      </c>
      <c r="X292" s="108" t="s">
        <v>5029</v>
      </c>
      <c r="Y292" s="110">
        <v>78</v>
      </c>
      <c r="Z292" s="110">
        <v>70</v>
      </c>
      <c r="AA292" s="278">
        <v>2500</v>
      </c>
      <c r="AB292" s="278">
        <v>60</v>
      </c>
      <c r="AC292" s="278"/>
      <c r="AD292" s="278"/>
      <c r="AE292" s="278">
        <v>10</v>
      </c>
      <c r="AF292" s="282" t="s">
        <v>14769</v>
      </c>
      <c r="AG292" s="191">
        <v>100</v>
      </c>
      <c r="AH292" s="191">
        <v>200</v>
      </c>
      <c r="AI292" s="537"/>
      <c r="AJ292" s="537"/>
      <c r="AK292" s="279" t="s">
        <v>6579</v>
      </c>
      <c r="AL292" s="279">
        <v>10</v>
      </c>
      <c r="AM292" s="279">
        <v>5</v>
      </c>
      <c r="AN292" s="279">
        <v>5</v>
      </c>
      <c r="AO292" s="535"/>
      <c r="AP292" s="535"/>
      <c r="AQ292" s="276">
        <v>257</v>
      </c>
      <c r="AR292" s="245" t="s">
        <v>4932</v>
      </c>
      <c r="AS292" s="245" t="s">
        <v>4932</v>
      </c>
      <c r="AT292" s="276" t="s">
        <v>14768</v>
      </c>
      <c r="AU292" s="536">
        <v>1183</v>
      </c>
      <c r="AV292" s="97">
        <v>4.6031128404669257</v>
      </c>
      <c r="AW292" s="92"/>
      <c r="AX292" s="92"/>
      <c r="AY292" s="92"/>
      <c r="AZ292" s="92"/>
      <c r="BA292" s="92"/>
      <c r="BB292" s="535"/>
      <c r="BC292" s="535"/>
      <c r="BD292" s="532"/>
      <c r="BE292" s="534" t="s">
        <v>5128</v>
      </c>
      <c r="BF292" s="278"/>
      <c r="BG292" s="278"/>
      <c r="BH292" s="278"/>
      <c r="BI292" s="278"/>
      <c r="BJ292" s="278"/>
      <c r="BK292" s="532"/>
      <c r="BL292" s="532"/>
      <c r="BM292" s="532"/>
      <c r="BN292" s="534"/>
      <c r="BO292" s="532"/>
      <c r="BP292" s="532"/>
      <c r="BQ292" s="532"/>
      <c r="BR292" s="532"/>
      <c r="BS292" s="532"/>
      <c r="BT292" s="532"/>
      <c r="BU292" s="532"/>
      <c r="BV292" s="532"/>
      <c r="BW292" s="533"/>
      <c r="BX292" s="532"/>
      <c r="BY292" s="279">
        <v>3</v>
      </c>
      <c r="BZ292" s="279">
        <v>4</v>
      </c>
      <c r="CA292" s="279">
        <v>1</v>
      </c>
      <c r="CB292" s="279">
        <v>3</v>
      </c>
      <c r="CC292" s="279"/>
    </row>
    <row r="293" spans="1:81" s="49" customFormat="1" ht="16.5" customHeight="1">
      <c r="A293" s="178">
        <v>223</v>
      </c>
      <c r="B293" s="101" t="s">
        <v>2454</v>
      </c>
      <c r="C293" s="101" t="s">
        <v>2476</v>
      </c>
      <c r="D293" s="101" t="s">
        <v>140</v>
      </c>
      <c r="E293" s="101" t="s">
        <v>14185</v>
      </c>
      <c r="F293" s="101" t="s">
        <v>14767</v>
      </c>
      <c r="G293" s="102" t="s">
        <v>14766</v>
      </c>
      <c r="H293" s="101" t="s">
        <v>14765</v>
      </c>
      <c r="I293" s="101" t="s">
        <v>14764</v>
      </c>
      <c r="J293" s="279" t="s">
        <v>4993</v>
      </c>
      <c r="K293" s="101" t="s">
        <v>14763</v>
      </c>
      <c r="L293" s="101" t="s">
        <v>14762</v>
      </c>
      <c r="M293" s="506" t="s">
        <v>14761</v>
      </c>
      <c r="N293" s="101" t="s">
        <v>4953</v>
      </c>
      <c r="O293" s="101"/>
      <c r="P293" s="101" t="s">
        <v>4953</v>
      </c>
      <c r="Q293" s="110">
        <v>2130</v>
      </c>
      <c r="R293" s="110">
        <v>895</v>
      </c>
      <c r="S293" s="110">
        <f>T293+V293</f>
        <v>416</v>
      </c>
      <c r="T293" s="475">
        <v>19</v>
      </c>
      <c r="U293" s="110" t="s">
        <v>5210</v>
      </c>
      <c r="V293" s="110">
        <v>397</v>
      </c>
      <c r="W293" s="110">
        <v>94</v>
      </c>
      <c r="X293" s="108" t="s">
        <v>5040</v>
      </c>
      <c r="Y293" s="110">
        <v>58</v>
      </c>
      <c r="Z293" s="110"/>
      <c r="AA293" s="110"/>
      <c r="AB293" s="110">
        <v>30</v>
      </c>
      <c r="AC293" s="110"/>
      <c r="AD293" s="110"/>
      <c r="AE293" s="110">
        <v>6</v>
      </c>
      <c r="AF293" s="94" t="s">
        <v>14760</v>
      </c>
      <c r="AG293" s="112">
        <v>201</v>
      </c>
      <c r="AH293" s="112">
        <v>201</v>
      </c>
      <c r="AI293" s="101"/>
      <c r="AJ293" s="101"/>
      <c r="AK293" s="101" t="s">
        <v>6050</v>
      </c>
      <c r="AL293" s="101">
        <v>19</v>
      </c>
      <c r="AM293" s="101">
        <v>4</v>
      </c>
      <c r="AN293" s="101">
        <v>5</v>
      </c>
      <c r="AO293" s="101">
        <v>8</v>
      </c>
      <c r="AP293" s="101">
        <v>2</v>
      </c>
      <c r="AQ293" s="101">
        <v>365</v>
      </c>
      <c r="AR293" s="294" t="s">
        <v>5206</v>
      </c>
      <c r="AS293" s="294" t="s">
        <v>5206</v>
      </c>
      <c r="AT293" s="101" t="s">
        <v>4931</v>
      </c>
      <c r="AU293" s="92">
        <v>36099</v>
      </c>
      <c r="AV293" s="97">
        <v>98.901369863013699</v>
      </c>
      <c r="AW293" s="92"/>
      <c r="AX293" s="92"/>
      <c r="AY293" s="92"/>
      <c r="AZ293" s="92"/>
      <c r="BA293" s="92"/>
      <c r="BB293" s="108"/>
      <c r="BC293" s="108"/>
      <c r="BD293" s="108"/>
      <c r="BE293" s="107" t="s">
        <v>4908</v>
      </c>
      <c r="BF293" s="110"/>
      <c r="BG293" s="110"/>
      <c r="BH293" s="110"/>
      <c r="BI293" s="110"/>
      <c r="BJ293" s="110"/>
      <c r="BK293" s="108"/>
      <c r="BL293" s="108"/>
      <c r="BM293" s="107"/>
      <c r="BN293" s="107" t="s">
        <v>4908</v>
      </c>
      <c r="BO293" s="101"/>
      <c r="BP293" s="101"/>
      <c r="BQ293" s="101"/>
      <c r="BR293" s="101"/>
      <c r="BS293" s="101"/>
      <c r="BT293" s="101"/>
      <c r="BU293" s="101"/>
      <c r="BV293" s="101"/>
      <c r="BW293" s="150"/>
      <c r="BX293" s="101"/>
      <c r="BY293" s="101">
        <v>4</v>
      </c>
      <c r="BZ293" s="101"/>
      <c r="CA293" s="101"/>
      <c r="CB293" s="101"/>
      <c r="CC293" s="101"/>
    </row>
    <row r="294" spans="1:81" s="49" customFormat="1" ht="16.5" customHeight="1">
      <c r="A294" s="178">
        <v>224</v>
      </c>
      <c r="B294" s="101" t="s">
        <v>2454</v>
      </c>
      <c r="C294" s="101" t="s">
        <v>2455</v>
      </c>
      <c r="D294" s="101" t="s">
        <v>140</v>
      </c>
      <c r="E294" s="101" t="s">
        <v>14280</v>
      </c>
      <c r="F294" s="101" t="s">
        <v>14759</v>
      </c>
      <c r="G294" s="102" t="s">
        <v>14758</v>
      </c>
      <c r="H294" s="101" t="s">
        <v>14757</v>
      </c>
      <c r="I294" s="101" t="s">
        <v>14756</v>
      </c>
      <c r="J294" s="279" t="s">
        <v>4993</v>
      </c>
      <c r="K294" s="113" t="s">
        <v>14755</v>
      </c>
      <c r="L294" s="113" t="s">
        <v>14754</v>
      </c>
      <c r="M294" s="87" t="s">
        <v>14753</v>
      </c>
      <c r="N294" s="100" t="s">
        <v>4953</v>
      </c>
      <c r="O294" s="100"/>
      <c r="P294" s="100" t="s">
        <v>4953</v>
      </c>
      <c r="Q294" s="110">
        <v>6700</v>
      </c>
      <c r="R294" s="110">
        <v>1300</v>
      </c>
      <c r="S294" s="110">
        <v>123</v>
      </c>
      <c r="T294" s="475">
        <v>123</v>
      </c>
      <c r="U294" s="110"/>
      <c r="V294" s="110"/>
      <c r="W294" s="110">
        <v>14</v>
      </c>
      <c r="X294" s="108" t="s">
        <v>5029</v>
      </c>
      <c r="Y294" s="110">
        <v>67</v>
      </c>
      <c r="Z294" s="110">
        <v>50</v>
      </c>
      <c r="AA294" s="110"/>
      <c r="AB294" s="110"/>
      <c r="AC294" s="110"/>
      <c r="AD294" s="110"/>
      <c r="AE294" s="110">
        <v>50</v>
      </c>
      <c r="AF294" s="94" t="s">
        <v>14752</v>
      </c>
      <c r="AG294" s="112">
        <v>255</v>
      </c>
      <c r="AH294" s="112">
        <v>255</v>
      </c>
      <c r="AI294" s="101"/>
      <c r="AJ294" s="101"/>
      <c r="AK294" s="101" t="s">
        <v>14619</v>
      </c>
      <c r="AL294" s="101">
        <v>3</v>
      </c>
      <c r="AM294" s="101"/>
      <c r="AN294" s="101"/>
      <c r="AO294" s="101">
        <v>3</v>
      </c>
      <c r="AP294" s="101"/>
      <c r="AQ294" s="101">
        <v>363</v>
      </c>
      <c r="AR294" s="245" t="s">
        <v>4932</v>
      </c>
      <c r="AS294" s="245" t="s">
        <v>4932</v>
      </c>
      <c r="AT294" s="101" t="s">
        <v>14751</v>
      </c>
      <c r="AU294" s="92">
        <v>7000</v>
      </c>
      <c r="AV294" s="97">
        <v>19.28374655647383</v>
      </c>
      <c r="AW294" s="92"/>
      <c r="AX294" s="92"/>
      <c r="AY294" s="92"/>
      <c r="AZ294" s="92"/>
      <c r="BA294" s="92"/>
      <c r="BB294" s="108"/>
      <c r="BC294" s="108"/>
      <c r="BD294" s="108"/>
      <c r="BE294" s="107" t="s">
        <v>5128</v>
      </c>
      <c r="BF294" s="110"/>
      <c r="BG294" s="110"/>
      <c r="BH294" s="110"/>
      <c r="BI294" s="110"/>
      <c r="BJ294" s="110"/>
      <c r="BK294" s="108"/>
      <c r="BL294" s="108"/>
      <c r="BM294" s="107"/>
      <c r="BN294" s="107" t="s">
        <v>4908</v>
      </c>
      <c r="BO294" s="101"/>
      <c r="BP294" s="101"/>
      <c r="BQ294" s="101"/>
      <c r="BR294" s="101"/>
      <c r="BS294" s="101"/>
      <c r="BT294" s="101"/>
      <c r="BU294" s="101"/>
      <c r="BV294" s="101"/>
      <c r="BW294" s="150"/>
      <c r="BX294" s="101"/>
      <c r="BY294" s="101">
        <v>1</v>
      </c>
      <c r="BZ294" s="101">
        <v>1</v>
      </c>
      <c r="CA294" s="101">
        <v>1</v>
      </c>
      <c r="CB294" s="101"/>
      <c r="CC294" s="101"/>
    </row>
    <row r="295" spans="1:81" s="49" customFormat="1" ht="16.5" customHeight="1">
      <c r="A295" s="178">
        <v>225</v>
      </c>
      <c r="B295" s="101" t="s">
        <v>2454</v>
      </c>
      <c r="C295" s="101" t="s">
        <v>2455</v>
      </c>
      <c r="D295" s="101" t="s">
        <v>140</v>
      </c>
      <c r="E295" s="101" t="s">
        <v>5989</v>
      </c>
      <c r="F295" s="101" t="s">
        <v>14750</v>
      </c>
      <c r="G295" s="102" t="s">
        <v>14749</v>
      </c>
      <c r="H295" s="101" t="s">
        <v>14748</v>
      </c>
      <c r="I295" s="101">
        <v>2021.04</v>
      </c>
      <c r="J295" s="178" t="s">
        <v>4953</v>
      </c>
      <c r="K295" s="113" t="s">
        <v>5989</v>
      </c>
      <c r="L295" s="113" t="s">
        <v>5989</v>
      </c>
      <c r="M295" s="539" t="s">
        <v>14747</v>
      </c>
      <c r="N295" s="100" t="s">
        <v>4953</v>
      </c>
      <c r="O295" s="100"/>
      <c r="P295" s="100" t="s">
        <v>4953</v>
      </c>
      <c r="Q295" s="110">
        <v>8211</v>
      </c>
      <c r="R295" s="110">
        <v>835</v>
      </c>
      <c r="S295" s="110">
        <v>189</v>
      </c>
      <c r="T295" s="475">
        <v>126</v>
      </c>
      <c r="U295" s="110"/>
      <c r="V295" s="110">
        <v>63</v>
      </c>
      <c r="W295" s="110"/>
      <c r="X295" s="108"/>
      <c r="Y295" s="110"/>
      <c r="Z295" s="110"/>
      <c r="AA295" s="110"/>
      <c r="AB295" s="110"/>
      <c r="AC295" s="110"/>
      <c r="AD295" s="110"/>
      <c r="AE295" s="110"/>
      <c r="AF295" s="94" t="s">
        <v>14746</v>
      </c>
      <c r="AG295" s="112"/>
      <c r="AH295" s="112">
        <v>100</v>
      </c>
      <c r="AI295" s="101"/>
      <c r="AJ295" s="101"/>
      <c r="AK295" s="101" t="s">
        <v>6023</v>
      </c>
      <c r="AL295" s="101">
        <v>5</v>
      </c>
      <c r="AM295" s="101"/>
      <c r="AN295" s="101"/>
      <c r="AO295" s="101">
        <v>5</v>
      </c>
      <c r="AP295" s="101"/>
      <c r="AQ295" s="101">
        <v>250</v>
      </c>
      <c r="AR295" s="101" t="s">
        <v>4986</v>
      </c>
      <c r="AS295" s="101" t="s">
        <v>4986</v>
      </c>
      <c r="AT295" s="101" t="s">
        <v>14745</v>
      </c>
      <c r="AU295" s="92">
        <v>2000</v>
      </c>
      <c r="AV295" s="97">
        <v>8</v>
      </c>
      <c r="AW295" s="92"/>
      <c r="AX295" s="92"/>
      <c r="AY295" s="92"/>
      <c r="AZ295" s="92"/>
      <c r="BA295" s="92"/>
      <c r="BB295" s="108"/>
      <c r="BC295" s="108"/>
      <c r="BD295" s="108"/>
      <c r="BE295" s="107"/>
      <c r="BF295" s="110">
        <v>6000</v>
      </c>
      <c r="BG295" s="110"/>
      <c r="BH295" s="110"/>
      <c r="BI295" s="110">
        <v>3000</v>
      </c>
      <c r="BJ295" s="110"/>
      <c r="BK295" s="108"/>
      <c r="BL295" s="108"/>
      <c r="BM295" s="107" t="s">
        <v>14744</v>
      </c>
      <c r="BN295" s="107"/>
      <c r="BO295" s="101"/>
      <c r="BP295" s="101"/>
      <c r="BQ295" s="101"/>
      <c r="BR295" s="101"/>
      <c r="BS295" s="101"/>
      <c r="BT295" s="101"/>
      <c r="BU295" s="101"/>
      <c r="BV295" s="101"/>
      <c r="BW295" s="150"/>
      <c r="BX295" s="101"/>
      <c r="BY295" s="101"/>
      <c r="BZ295" s="101">
        <v>1</v>
      </c>
      <c r="CA295" s="101"/>
      <c r="CB295" s="101"/>
      <c r="CC295" s="101"/>
    </row>
    <row r="296" spans="1:81" s="49" customFormat="1" ht="16.5" customHeight="1">
      <c r="A296" s="178">
        <v>226</v>
      </c>
      <c r="B296" s="101" t="s">
        <v>7139</v>
      </c>
      <c r="C296" s="101" t="s">
        <v>7138</v>
      </c>
      <c r="D296" s="101" t="s">
        <v>4945</v>
      </c>
      <c r="E296" s="101" t="s">
        <v>14743</v>
      </c>
      <c r="F296" s="101" t="s">
        <v>14742</v>
      </c>
      <c r="G296" s="102" t="s">
        <v>14741</v>
      </c>
      <c r="H296" s="101" t="s">
        <v>14740</v>
      </c>
      <c r="I296" s="101" t="s">
        <v>14739</v>
      </c>
      <c r="J296" s="279" t="s">
        <v>4993</v>
      </c>
      <c r="K296" s="113" t="s">
        <v>14738</v>
      </c>
      <c r="L296" s="113" t="s">
        <v>14737</v>
      </c>
      <c r="M296" s="539" t="s">
        <v>14736</v>
      </c>
      <c r="N296" s="130" t="s">
        <v>4953</v>
      </c>
      <c r="O296" s="284"/>
      <c r="P296" s="284" t="s">
        <v>4953</v>
      </c>
      <c r="Q296" s="110">
        <v>440</v>
      </c>
      <c r="R296" s="110">
        <v>374</v>
      </c>
      <c r="S296" s="110">
        <v>154</v>
      </c>
      <c r="T296" s="475">
        <v>0</v>
      </c>
      <c r="U296" s="110"/>
      <c r="V296" s="110">
        <v>154</v>
      </c>
      <c r="W296" s="110">
        <v>33</v>
      </c>
      <c r="X296" s="108" t="s">
        <v>4935</v>
      </c>
      <c r="Y296" s="110">
        <v>52</v>
      </c>
      <c r="Z296" s="110"/>
      <c r="AA296" s="110"/>
      <c r="AB296" s="110">
        <v>33</v>
      </c>
      <c r="AC296" s="110">
        <v>18</v>
      </c>
      <c r="AD296" s="110"/>
      <c r="AE296" s="110">
        <v>10</v>
      </c>
      <c r="AF296" s="94" t="s">
        <v>14735</v>
      </c>
      <c r="AG296" s="112">
        <v>113</v>
      </c>
      <c r="AH296" s="112">
        <v>113</v>
      </c>
      <c r="AI296" s="101"/>
      <c r="AJ296" s="101"/>
      <c r="AK296" s="101" t="s">
        <v>5883</v>
      </c>
      <c r="AL296" s="101">
        <v>2</v>
      </c>
      <c r="AM296" s="101"/>
      <c r="AN296" s="101"/>
      <c r="AO296" s="101">
        <v>2</v>
      </c>
      <c r="AP296" s="101"/>
      <c r="AQ296" s="101">
        <v>215</v>
      </c>
      <c r="AR296" s="101" t="s">
        <v>4910</v>
      </c>
      <c r="AS296" s="101" t="s">
        <v>4910</v>
      </c>
      <c r="AT296" s="101" t="s">
        <v>14734</v>
      </c>
      <c r="AU296" s="92">
        <v>725</v>
      </c>
      <c r="AV296" s="97">
        <v>3.3720930232558142</v>
      </c>
      <c r="AW296" s="92"/>
      <c r="AX296" s="92"/>
      <c r="AY296" s="92"/>
      <c r="AZ296" s="92"/>
      <c r="BA296" s="92"/>
      <c r="BB296" s="108"/>
      <c r="BC296" s="108"/>
      <c r="BD296" s="108"/>
      <c r="BE296" s="107" t="s">
        <v>4908</v>
      </c>
      <c r="BF296" s="110"/>
      <c r="BG296" s="110"/>
      <c r="BH296" s="110"/>
      <c r="BI296" s="110"/>
      <c r="BJ296" s="110"/>
      <c r="BK296" s="108"/>
      <c r="BL296" s="108"/>
      <c r="BM296" s="107"/>
      <c r="BN296" s="107" t="s">
        <v>4908</v>
      </c>
      <c r="BO296" s="101"/>
      <c r="BP296" s="101"/>
      <c r="BQ296" s="101"/>
      <c r="BR296" s="101"/>
      <c r="BS296" s="101"/>
      <c r="BT296" s="101"/>
      <c r="BU296" s="101"/>
      <c r="BV296" s="101"/>
      <c r="BW296" s="150"/>
      <c r="BX296" s="101"/>
      <c r="BY296" s="178">
        <v>2</v>
      </c>
      <c r="BZ296" s="101"/>
      <c r="CA296" s="101"/>
      <c r="CB296" s="101"/>
      <c r="CC296" s="101">
        <v>2</v>
      </c>
    </row>
    <row r="297" spans="1:81" s="49" customFormat="1" ht="16.5" customHeight="1">
      <c r="A297" s="178">
        <v>227</v>
      </c>
      <c r="B297" s="101" t="s">
        <v>2454</v>
      </c>
      <c r="C297" s="101" t="s">
        <v>2455</v>
      </c>
      <c r="D297" s="101" t="s">
        <v>140</v>
      </c>
      <c r="E297" s="101" t="s">
        <v>5989</v>
      </c>
      <c r="F297" s="101" t="s">
        <v>14733</v>
      </c>
      <c r="G297" s="102" t="s">
        <v>14732</v>
      </c>
      <c r="H297" s="101" t="s">
        <v>14731</v>
      </c>
      <c r="I297" s="101" t="s">
        <v>14730</v>
      </c>
      <c r="J297" s="101" t="s">
        <v>4953</v>
      </c>
      <c r="K297" s="113" t="s">
        <v>5429</v>
      </c>
      <c r="L297" s="113" t="s">
        <v>5429</v>
      </c>
      <c r="M297" s="87" t="s">
        <v>14729</v>
      </c>
      <c r="N297" s="130" t="s">
        <v>4953</v>
      </c>
      <c r="O297" s="284"/>
      <c r="P297" s="284" t="s">
        <v>4953</v>
      </c>
      <c r="Q297" s="110">
        <v>345</v>
      </c>
      <c r="R297" s="110">
        <v>165</v>
      </c>
      <c r="S297" s="110">
        <v>165</v>
      </c>
      <c r="T297" s="475">
        <v>165</v>
      </c>
      <c r="U297" s="110" t="s">
        <v>6377</v>
      </c>
      <c r="V297" s="110"/>
      <c r="W297" s="110"/>
      <c r="X297" s="108"/>
      <c r="Y297" s="110"/>
      <c r="Z297" s="110"/>
      <c r="AA297" s="110"/>
      <c r="AB297" s="110"/>
      <c r="AC297" s="110"/>
      <c r="AD297" s="110"/>
      <c r="AE297" s="110"/>
      <c r="AF297" s="94" t="s">
        <v>14728</v>
      </c>
      <c r="AG297" s="112"/>
      <c r="AH297" s="112">
        <v>200</v>
      </c>
      <c r="AI297" s="101"/>
      <c r="AJ297" s="101"/>
      <c r="AK297" s="101" t="s">
        <v>6579</v>
      </c>
      <c r="AL297" s="101">
        <v>3</v>
      </c>
      <c r="AM297" s="101"/>
      <c r="AN297" s="101">
        <v>2</v>
      </c>
      <c r="AO297" s="101"/>
      <c r="AP297" s="101">
        <v>1</v>
      </c>
      <c r="AQ297" s="101">
        <v>300</v>
      </c>
      <c r="AR297" s="101" t="s">
        <v>14119</v>
      </c>
      <c r="AS297" s="101" t="s">
        <v>14727</v>
      </c>
      <c r="AT297" s="101"/>
      <c r="AU297" s="92">
        <v>35000</v>
      </c>
      <c r="AV297" s="97">
        <v>116.66666666666667</v>
      </c>
      <c r="AW297" s="92"/>
      <c r="AX297" s="92"/>
      <c r="AY297" s="92"/>
      <c r="AZ297" s="92"/>
      <c r="BA297" s="92"/>
      <c r="BB297" s="108"/>
      <c r="BC297" s="108"/>
      <c r="BD297" s="108"/>
      <c r="BE297" s="107" t="s">
        <v>5128</v>
      </c>
      <c r="BF297" s="110"/>
      <c r="BG297" s="110"/>
      <c r="BH297" s="110"/>
      <c r="BI297" s="110"/>
      <c r="BJ297" s="110"/>
      <c r="BK297" s="108"/>
      <c r="BL297" s="108"/>
      <c r="BM297" s="107"/>
      <c r="BN297" s="107" t="s">
        <v>4908</v>
      </c>
      <c r="BO297" s="101"/>
      <c r="BP297" s="101"/>
      <c r="BQ297" s="101"/>
      <c r="BR297" s="101"/>
      <c r="BS297" s="101"/>
      <c r="BT297" s="101"/>
      <c r="BU297" s="101"/>
      <c r="BV297" s="101"/>
      <c r="BW297" s="150"/>
      <c r="BX297" s="101"/>
      <c r="BY297" s="178"/>
      <c r="BZ297" s="101"/>
      <c r="CA297" s="101"/>
      <c r="CB297" s="101"/>
      <c r="CC297" s="101"/>
    </row>
    <row r="298" spans="1:81" s="49" customFormat="1" ht="16.5" customHeight="1">
      <c r="A298" s="178">
        <v>228</v>
      </c>
      <c r="B298" s="279" t="s">
        <v>2454</v>
      </c>
      <c r="C298" s="279" t="s">
        <v>2527</v>
      </c>
      <c r="D298" s="279" t="s">
        <v>140</v>
      </c>
      <c r="E298" s="276" t="s">
        <v>14280</v>
      </c>
      <c r="F298" s="276" t="s">
        <v>14726</v>
      </c>
      <c r="G298" s="287" t="s">
        <v>14725</v>
      </c>
      <c r="H298" s="279" t="s">
        <v>14724</v>
      </c>
      <c r="I298" s="279" t="s">
        <v>14723</v>
      </c>
      <c r="J298" s="279" t="s">
        <v>4993</v>
      </c>
      <c r="K298" s="131" t="s">
        <v>14723</v>
      </c>
      <c r="L298" s="286" t="s">
        <v>14722</v>
      </c>
      <c r="M298" s="538" t="s">
        <v>14721</v>
      </c>
      <c r="N298" s="130" t="s">
        <v>4953</v>
      </c>
      <c r="O298" s="284"/>
      <c r="P298" s="130" t="s">
        <v>4953</v>
      </c>
      <c r="Q298" s="278">
        <v>2100</v>
      </c>
      <c r="R298" s="278">
        <v>1190</v>
      </c>
      <c r="S298" s="278">
        <v>117</v>
      </c>
      <c r="T298" s="433">
        <v>100</v>
      </c>
      <c r="U298" s="278" t="s">
        <v>14720</v>
      </c>
      <c r="V298" s="278">
        <v>17</v>
      </c>
      <c r="W298" s="278">
        <v>43</v>
      </c>
      <c r="X298" s="281" t="s">
        <v>5029</v>
      </c>
      <c r="Y298" s="278">
        <v>50</v>
      </c>
      <c r="Z298" s="278">
        <v>15</v>
      </c>
      <c r="AA298" s="278">
        <v>800</v>
      </c>
      <c r="AB298" s="278">
        <v>27</v>
      </c>
      <c r="AC298" s="278">
        <v>33</v>
      </c>
      <c r="AD298" s="110"/>
      <c r="AE298" s="110">
        <v>60</v>
      </c>
      <c r="AF298" s="282" t="s">
        <v>14719</v>
      </c>
      <c r="AG298" s="191">
        <v>6</v>
      </c>
      <c r="AH298" s="191">
        <v>130</v>
      </c>
      <c r="AI298" s="537"/>
      <c r="AJ298" s="537"/>
      <c r="AK298" s="276" t="s">
        <v>6616</v>
      </c>
      <c r="AL298" s="279">
        <v>2</v>
      </c>
      <c r="AM298" s="276">
        <v>2</v>
      </c>
      <c r="AN298" s="532"/>
      <c r="AO298" s="276"/>
      <c r="AP298" s="276"/>
      <c r="AQ298" s="276">
        <v>365</v>
      </c>
      <c r="AR298" s="276" t="s">
        <v>14718</v>
      </c>
      <c r="AS298" s="276" t="s">
        <v>14718</v>
      </c>
      <c r="AT298" s="532"/>
      <c r="AU298" s="536">
        <v>7200</v>
      </c>
      <c r="AV298" s="97">
        <v>19.726027397260275</v>
      </c>
      <c r="AW298" s="92"/>
      <c r="AX298" s="92"/>
      <c r="AY298" s="92"/>
      <c r="AZ298" s="92"/>
      <c r="BA298" s="92"/>
      <c r="BB298" s="535"/>
      <c r="BC298" s="535"/>
      <c r="BD298" s="532"/>
      <c r="BE298" s="534" t="s">
        <v>5128</v>
      </c>
      <c r="BF298" s="278"/>
      <c r="BG298" s="278"/>
      <c r="BH298" s="278"/>
      <c r="BI298" s="278"/>
      <c r="BJ298" s="278"/>
      <c r="BK298" s="532"/>
      <c r="BL298" s="532"/>
      <c r="BM298" s="532"/>
      <c r="BN298" s="534"/>
      <c r="BO298" s="532"/>
      <c r="BP298" s="532"/>
      <c r="BQ298" s="532"/>
      <c r="BR298" s="532"/>
      <c r="BS298" s="532"/>
      <c r="BT298" s="532"/>
      <c r="BU298" s="532"/>
      <c r="BV298" s="532"/>
      <c r="BW298" s="533"/>
      <c r="BX298" s="532"/>
      <c r="BY298" s="276">
        <v>3</v>
      </c>
      <c r="BZ298" s="276"/>
      <c r="CA298" s="276"/>
      <c r="CB298" s="276">
        <v>3</v>
      </c>
      <c r="CC298" s="276"/>
    </row>
    <row r="299" spans="1:81" s="49" customFormat="1" ht="16.5" customHeight="1">
      <c r="A299" s="178">
        <v>229</v>
      </c>
      <c r="B299" s="279" t="s">
        <v>2454</v>
      </c>
      <c r="C299" s="279" t="s">
        <v>2508</v>
      </c>
      <c r="D299" s="279" t="s">
        <v>140</v>
      </c>
      <c r="E299" s="279" t="s">
        <v>14280</v>
      </c>
      <c r="F299" s="279" t="s">
        <v>14717</v>
      </c>
      <c r="G299" s="293" t="s">
        <v>14716</v>
      </c>
      <c r="H299" s="279" t="s">
        <v>14715</v>
      </c>
      <c r="I299" s="279" t="s">
        <v>14714</v>
      </c>
      <c r="J299" s="279" t="s">
        <v>4993</v>
      </c>
      <c r="K299" s="131" t="s">
        <v>14713</v>
      </c>
      <c r="L299" s="131" t="s">
        <v>14712</v>
      </c>
      <c r="M299" s="87" t="s">
        <v>14711</v>
      </c>
      <c r="N299" s="292" t="s">
        <v>4953</v>
      </c>
      <c r="O299" s="292"/>
      <c r="P299" s="100" t="s">
        <v>4953</v>
      </c>
      <c r="Q299" s="110">
        <v>701</v>
      </c>
      <c r="R299" s="110">
        <v>206</v>
      </c>
      <c r="S299" s="110">
        <v>206</v>
      </c>
      <c r="T299" s="475">
        <v>206</v>
      </c>
      <c r="U299" s="110"/>
      <c r="V299" s="110"/>
      <c r="W299" s="110">
        <v>33</v>
      </c>
      <c r="X299" s="108"/>
      <c r="Y299" s="110"/>
      <c r="Z299" s="110"/>
      <c r="AA299" s="110"/>
      <c r="AB299" s="110">
        <v>33</v>
      </c>
      <c r="AC299" s="110"/>
      <c r="AD299" s="110"/>
      <c r="AE299" s="110">
        <v>11</v>
      </c>
      <c r="AF299" s="94" t="s">
        <v>14520</v>
      </c>
      <c r="AG299" s="112"/>
      <c r="AH299" s="112">
        <v>100</v>
      </c>
      <c r="AI299" s="279"/>
      <c r="AJ299" s="279"/>
      <c r="AK299" s="279" t="s">
        <v>6023</v>
      </c>
      <c r="AL299" s="279">
        <v>2</v>
      </c>
      <c r="AM299" s="279">
        <v>2</v>
      </c>
      <c r="AN299" s="279"/>
      <c r="AO299" s="279"/>
      <c r="AP299" s="279"/>
      <c r="AQ299" s="279">
        <v>365</v>
      </c>
      <c r="AR299" s="245" t="s">
        <v>4932</v>
      </c>
      <c r="AS299" s="245" t="s">
        <v>4932</v>
      </c>
      <c r="AT299" s="279"/>
      <c r="AU299" s="92">
        <v>10000</v>
      </c>
      <c r="AV299" s="97">
        <v>27.397260273972602</v>
      </c>
      <c r="AW299" s="92"/>
      <c r="AX299" s="92"/>
      <c r="AY299" s="92"/>
      <c r="AZ299" s="92"/>
      <c r="BA299" s="92"/>
      <c r="BB299" s="129"/>
      <c r="BC299" s="129"/>
      <c r="BD299" s="129"/>
      <c r="BE299" s="531" t="s">
        <v>5128</v>
      </c>
      <c r="BF299" s="110"/>
      <c r="BG299" s="110"/>
      <c r="BH299" s="110"/>
      <c r="BI299" s="110"/>
      <c r="BJ299" s="110"/>
      <c r="BK299" s="129"/>
      <c r="BL299" s="129"/>
      <c r="BM299" s="531"/>
      <c r="BN299" s="531" t="s">
        <v>5128</v>
      </c>
      <c r="BO299" s="279"/>
      <c r="BP299" s="279"/>
      <c r="BQ299" s="279"/>
      <c r="BR299" s="279"/>
      <c r="BS299" s="279"/>
      <c r="BT299" s="279"/>
      <c r="BU299" s="279"/>
      <c r="BV299" s="279"/>
      <c r="BW299" s="530"/>
      <c r="BX299" s="279"/>
      <c r="BY299" s="279">
        <v>1</v>
      </c>
      <c r="BZ299" s="279"/>
      <c r="CA299" s="279"/>
      <c r="CB299" s="279"/>
      <c r="CC299" s="279"/>
    </row>
    <row r="300" spans="1:81" s="187" customFormat="1" ht="16.5" customHeight="1">
      <c r="A300" s="178">
        <v>230</v>
      </c>
      <c r="B300" s="101" t="s">
        <v>2454</v>
      </c>
      <c r="C300" s="101" t="s">
        <v>2504</v>
      </c>
      <c r="D300" s="101" t="s">
        <v>140</v>
      </c>
      <c r="E300" s="101" t="s">
        <v>14280</v>
      </c>
      <c r="F300" s="101" t="s">
        <v>14710</v>
      </c>
      <c r="G300" s="102" t="s">
        <v>14709</v>
      </c>
      <c r="H300" s="101" t="s">
        <v>14708</v>
      </c>
      <c r="I300" s="101" t="s">
        <v>7820</v>
      </c>
      <c r="J300" s="101" t="s">
        <v>4993</v>
      </c>
      <c r="K300" s="113" t="s">
        <v>7820</v>
      </c>
      <c r="L300" s="113" t="s">
        <v>14707</v>
      </c>
      <c r="M300" s="87" t="s">
        <v>14706</v>
      </c>
      <c r="N300" s="100" t="s">
        <v>4993</v>
      </c>
      <c r="O300" s="100" t="s">
        <v>5251</v>
      </c>
      <c r="P300" s="100" t="s">
        <v>4993</v>
      </c>
      <c r="Q300" s="110">
        <v>9917</v>
      </c>
      <c r="R300" s="110">
        <v>905</v>
      </c>
      <c r="S300" s="110">
        <v>812</v>
      </c>
      <c r="T300" s="475">
        <v>430</v>
      </c>
      <c r="U300" s="110" t="s">
        <v>6930</v>
      </c>
      <c r="V300" s="110">
        <v>382</v>
      </c>
      <c r="W300" s="110">
        <v>25</v>
      </c>
      <c r="X300" s="108" t="s">
        <v>5029</v>
      </c>
      <c r="Y300" s="110">
        <v>56</v>
      </c>
      <c r="Z300" s="110"/>
      <c r="AA300" s="110">
        <v>15000</v>
      </c>
      <c r="AB300" s="110">
        <v>44</v>
      </c>
      <c r="AC300" s="110"/>
      <c r="AD300" s="110"/>
      <c r="AE300" s="110">
        <v>15</v>
      </c>
      <c r="AF300" s="94" t="s">
        <v>14705</v>
      </c>
      <c r="AG300" s="112">
        <v>18000</v>
      </c>
      <c r="AH300" s="112">
        <v>18000</v>
      </c>
      <c r="AI300" s="101"/>
      <c r="AJ300" s="101"/>
      <c r="AK300" s="101" t="s">
        <v>9319</v>
      </c>
      <c r="AL300" s="101">
        <v>6</v>
      </c>
      <c r="AM300" s="101">
        <v>1</v>
      </c>
      <c r="AN300" s="101">
        <v>2</v>
      </c>
      <c r="AO300" s="101">
        <v>3</v>
      </c>
      <c r="AP300" s="101"/>
      <c r="AQ300" s="101">
        <v>300</v>
      </c>
      <c r="AR300" s="101" t="s">
        <v>5050</v>
      </c>
      <c r="AS300" s="101" t="s">
        <v>5050</v>
      </c>
      <c r="AT300" s="101" t="s">
        <v>14678</v>
      </c>
      <c r="AU300" s="92">
        <v>900</v>
      </c>
      <c r="AV300" s="97">
        <v>3</v>
      </c>
      <c r="AW300" s="92"/>
      <c r="AX300" s="92"/>
      <c r="AY300" s="92"/>
      <c r="AZ300" s="92"/>
      <c r="BA300" s="92"/>
      <c r="BB300" s="108"/>
      <c r="BC300" s="108"/>
      <c r="BD300" s="108"/>
      <c r="BE300" s="107" t="s">
        <v>5128</v>
      </c>
      <c r="BF300" s="110"/>
      <c r="BG300" s="110"/>
      <c r="BH300" s="110"/>
      <c r="BI300" s="110"/>
      <c r="BJ300" s="110"/>
      <c r="BK300" s="108"/>
      <c r="BL300" s="108"/>
      <c r="BM300" s="107"/>
      <c r="BN300" s="107" t="s">
        <v>5128</v>
      </c>
      <c r="BO300" s="101"/>
      <c r="BP300" s="101"/>
      <c r="BQ300" s="101"/>
      <c r="BR300" s="101"/>
      <c r="BS300" s="101"/>
      <c r="BT300" s="101"/>
      <c r="BU300" s="101"/>
      <c r="BV300" s="101"/>
      <c r="BW300" s="150"/>
      <c r="BX300" s="101"/>
      <c r="BY300" s="178">
        <v>2</v>
      </c>
      <c r="BZ300" s="101"/>
      <c r="CA300" s="101">
        <v>1</v>
      </c>
      <c r="CB300" s="101"/>
      <c r="CC300" s="101"/>
    </row>
    <row r="301" spans="1:81" s="49" customFormat="1" ht="16.5" customHeight="1">
      <c r="A301" s="178">
        <v>231</v>
      </c>
      <c r="B301" s="127" t="s">
        <v>2454</v>
      </c>
      <c r="C301" s="127" t="s">
        <v>2480</v>
      </c>
      <c r="D301" s="127" t="s">
        <v>140</v>
      </c>
      <c r="E301" s="127" t="s">
        <v>14280</v>
      </c>
      <c r="F301" s="127" t="s">
        <v>14704</v>
      </c>
      <c r="G301" s="529" t="s">
        <v>14703</v>
      </c>
      <c r="H301" s="269" t="s">
        <v>14702</v>
      </c>
      <c r="I301" s="269" t="s">
        <v>13023</v>
      </c>
      <c r="J301" s="101" t="s">
        <v>4993</v>
      </c>
      <c r="K301" s="269" t="s">
        <v>14701</v>
      </c>
      <c r="L301" s="528" t="s">
        <v>14700</v>
      </c>
      <c r="M301" s="285" t="s">
        <v>14699</v>
      </c>
      <c r="N301" s="284" t="s">
        <v>4953</v>
      </c>
      <c r="O301" s="130"/>
      <c r="P301" s="284" t="s">
        <v>4993</v>
      </c>
      <c r="Q301" s="110">
        <v>396</v>
      </c>
      <c r="R301" s="110">
        <v>245</v>
      </c>
      <c r="S301" s="110">
        <v>225</v>
      </c>
      <c r="T301" s="475">
        <v>115</v>
      </c>
      <c r="U301" s="110" t="s">
        <v>6447</v>
      </c>
      <c r="V301" s="110">
        <v>110</v>
      </c>
      <c r="W301" s="110">
        <v>30</v>
      </c>
      <c r="X301" s="108" t="s">
        <v>5029</v>
      </c>
      <c r="Y301" s="110">
        <v>115</v>
      </c>
      <c r="Z301" s="110"/>
      <c r="AA301" s="110"/>
      <c r="AB301" s="110">
        <v>10</v>
      </c>
      <c r="AC301" s="110"/>
      <c r="AD301" s="110"/>
      <c r="AE301" s="110">
        <v>6</v>
      </c>
      <c r="AF301" s="527" t="s">
        <v>14698</v>
      </c>
      <c r="AG301" s="112">
        <v>30</v>
      </c>
      <c r="AH301" s="112">
        <v>170</v>
      </c>
      <c r="AI301" s="144"/>
      <c r="AJ301" s="144"/>
      <c r="AK301" s="526" t="s">
        <v>9774</v>
      </c>
      <c r="AL301" s="526">
        <v>9</v>
      </c>
      <c r="AM301" s="526">
        <v>2</v>
      </c>
      <c r="AN301" s="526">
        <v>3</v>
      </c>
      <c r="AO301" s="526">
        <v>3</v>
      </c>
      <c r="AP301" s="526">
        <v>1</v>
      </c>
      <c r="AQ301" s="525">
        <v>280</v>
      </c>
      <c r="AR301" s="279" t="s">
        <v>4986</v>
      </c>
      <c r="AS301" s="279" t="s">
        <v>4986</v>
      </c>
      <c r="AT301" s="127" t="s">
        <v>14697</v>
      </c>
      <c r="AU301" s="92">
        <v>4200</v>
      </c>
      <c r="AV301" s="97">
        <v>15</v>
      </c>
      <c r="AW301" s="109"/>
      <c r="AX301" s="109"/>
      <c r="AY301" s="109"/>
      <c r="AZ301" s="109"/>
      <c r="BA301" s="109"/>
      <c r="BB301" s="363"/>
      <c r="BC301" s="363"/>
      <c r="BD301" s="363"/>
      <c r="BE301" s="362" t="s">
        <v>5128</v>
      </c>
      <c r="BF301" s="112"/>
      <c r="BG301" s="112"/>
      <c r="BH301" s="112"/>
      <c r="BI301" s="112"/>
      <c r="BJ301" s="112"/>
      <c r="BK301" s="363"/>
      <c r="BL301" s="363"/>
      <c r="BM301" s="363"/>
      <c r="BN301" s="363"/>
      <c r="BO301" s="127"/>
      <c r="BP301" s="127"/>
      <c r="BQ301" s="127"/>
      <c r="BR301" s="127"/>
      <c r="BS301" s="127"/>
      <c r="BT301" s="127"/>
      <c r="BU301" s="127"/>
      <c r="BV301" s="127"/>
      <c r="BW301" s="524"/>
      <c r="BX301" s="127"/>
      <c r="BY301" s="127">
        <v>1</v>
      </c>
      <c r="BZ301" s="127"/>
      <c r="CA301" s="127"/>
      <c r="CB301" s="127"/>
      <c r="CC301" s="127"/>
    </row>
    <row r="302" spans="1:81" s="187" customFormat="1" ht="16.5" customHeight="1">
      <c r="A302" s="178">
        <v>232</v>
      </c>
      <c r="B302" s="101" t="s">
        <v>7139</v>
      </c>
      <c r="C302" s="101" t="s">
        <v>7505</v>
      </c>
      <c r="D302" s="101" t="s">
        <v>4945</v>
      </c>
      <c r="E302" s="178" t="s">
        <v>14696</v>
      </c>
      <c r="F302" s="178" t="s">
        <v>14695</v>
      </c>
      <c r="G302" s="224" t="s">
        <v>14694</v>
      </c>
      <c r="H302" s="178" t="s">
        <v>14693</v>
      </c>
      <c r="I302" s="178" t="s">
        <v>14692</v>
      </c>
      <c r="J302" s="101" t="s">
        <v>4993</v>
      </c>
      <c r="K302" s="178" t="s">
        <v>14691</v>
      </c>
      <c r="L302" s="220" t="s">
        <v>14690</v>
      </c>
      <c r="M302" s="222" t="s">
        <v>14689</v>
      </c>
      <c r="N302" s="219" t="s">
        <v>4953</v>
      </c>
      <c r="O302" s="219"/>
      <c r="P302" s="219" t="s">
        <v>4953</v>
      </c>
      <c r="Q302" s="97">
        <v>302</v>
      </c>
      <c r="R302" s="97">
        <v>540</v>
      </c>
      <c r="S302" s="97">
        <v>137</v>
      </c>
      <c r="T302" s="517"/>
      <c r="U302" s="97"/>
      <c r="V302" s="97">
        <v>137</v>
      </c>
      <c r="W302" s="97">
        <v>16</v>
      </c>
      <c r="X302" s="99"/>
      <c r="Y302" s="97">
        <v>71</v>
      </c>
      <c r="Z302" s="97"/>
      <c r="AA302" s="97"/>
      <c r="AB302" s="97">
        <v>58</v>
      </c>
      <c r="AC302" s="97"/>
      <c r="AD302" s="110"/>
      <c r="AE302" s="110"/>
      <c r="AF302" s="216" t="s">
        <v>14688</v>
      </c>
      <c r="AG302" s="98">
        <v>131</v>
      </c>
      <c r="AH302" s="98">
        <v>131</v>
      </c>
      <c r="AI302" s="178"/>
      <c r="AJ302" s="178"/>
      <c r="AK302" s="178" t="s">
        <v>5415</v>
      </c>
      <c r="AL302" s="101">
        <v>6</v>
      </c>
      <c r="AM302" s="178"/>
      <c r="AN302" s="178">
        <v>3</v>
      </c>
      <c r="AO302" s="178">
        <v>2</v>
      </c>
      <c r="AP302" s="178">
        <v>1</v>
      </c>
      <c r="AQ302" s="178">
        <v>277</v>
      </c>
      <c r="AR302" s="178" t="s">
        <v>5206</v>
      </c>
      <c r="AS302" s="178" t="s">
        <v>5206</v>
      </c>
      <c r="AT302" s="178" t="s">
        <v>14687</v>
      </c>
      <c r="AU302" s="92">
        <v>2740</v>
      </c>
      <c r="AV302" s="97">
        <v>9.8916967509025273</v>
      </c>
      <c r="AW302" s="319"/>
      <c r="AX302" s="319"/>
      <c r="AY302" s="319"/>
      <c r="AZ302" s="319"/>
      <c r="BA302" s="319"/>
      <c r="BB302" s="89"/>
      <c r="BC302" s="89"/>
      <c r="BD302" s="209"/>
      <c r="BE302" s="209" t="s">
        <v>4908</v>
      </c>
      <c r="BF302" s="210"/>
      <c r="BG302" s="210"/>
      <c r="BH302" s="210"/>
      <c r="BI302" s="210"/>
      <c r="BJ302" s="210"/>
      <c r="BK302" s="89"/>
      <c r="BL302" s="89"/>
      <c r="BM302" s="209"/>
      <c r="BN302" s="209" t="s">
        <v>4908</v>
      </c>
      <c r="BO302" s="178"/>
      <c r="BP302" s="178"/>
      <c r="BQ302" s="178"/>
      <c r="BR302" s="101"/>
      <c r="BS302" s="101"/>
      <c r="BT302" s="101"/>
      <c r="BU302" s="101"/>
      <c r="BV302" s="101"/>
      <c r="BW302" s="150"/>
      <c r="BX302" s="101"/>
      <c r="BY302" s="178">
        <v>1</v>
      </c>
      <c r="BZ302" s="178">
        <v>1</v>
      </c>
      <c r="CA302" s="178"/>
      <c r="CB302" s="178">
        <v>1</v>
      </c>
      <c r="CC302" s="178">
        <v>3</v>
      </c>
    </row>
    <row r="303" spans="1:81" s="187" customFormat="1" ht="16.5" customHeight="1">
      <c r="A303" s="178">
        <v>233</v>
      </c>
      <c r="B303" s="101" t="s">
        <v>2454</v>
      </c>
      <c r="C303" s="101" t="s">
        <v>2504</v>
      </c>
      <c r="D303" s="101" t="s">
        <v>140</v>
      </c>
      <c r="E303" s="101" t="s">
        <v>14280</v>
      </c>
      <c r="F303" s="101" t="s">
        <v>14686</v>
      </c>
      <c r="G303" s="102" t="s">
        <v>14685</v>
      </c>
      <c r="H303" s="101" t="s">
        <v>14684</v>
      </c>
      <c r="I303" s="101" t="s">
        <v>14683</v>
      </c>
      <c r="J303" s="101" t="s">
        <v>4993</v>
      </c>
      <c r="K303" s="113" t="s">
        <v>14682</v>
      </c>
      <c r="L303" s="113" t="s">
        <v>14681</v>
      </c>
      <c r="M303" s="87" t="s">
        <v>14680</v>
      </c>
      <c r="N303" s="100" t="s">
        <v>4953</v>
      </c>
      <c r="O303" s="100"/>
      <c r="P303" s="100" t="s">
        <v>4953</v>
      </c>
      <c r="Q303" s="110">
        <v>1885</v>
      </c>
      <c r="R303" s="110">
        <v>1039</v>
      </c>
      <c r="S303" s="110">
        <v>713</v>
      </c>
      <c r="T303" s="475">
        <v>387</v>
      </c>
      <c r="U303" s="110" t="s">
        <v>5320</v>
      </c>
      <c r="V303" s="110">
        <v>326</v>
      </c>
      <c r="W303" s="110">
        <v>33</v>
      </c>
      <c r="X303" s="108" t="s">
        <v>5029</v>
      </c>
      <c r="Y303" s="110"/>
      <c r="Z303" s="110"/>
      <c r="AA303" s="110"/>
      <c r="AB303" s="110">
        <v>90</v>
      </c>
      <c r="AC303" s="110"/>
      <c r="AD303" s="110"/>
      <c r="AE303" s="110">
        <v>20</v>
      </c>
      <c r="AF303" s="94" t="s">
        <v>14679</v>
      </c>
      <c r="AG303" s="112">
        <v>210</v>
      </c>
      <c r="AH303" s="112">
        <v>210</v>
      </c>
      <c r="AI303" s="101"/>
      <c r="AJ303" s="101"/>
      <c r="AK303" s="101" t="s">
        <v>5593</v>
      </c>
      <c r="AL303" s="101">
        <v>1</v>
      </c>
      <c r="AM303" s="101"/>
      <c r="AN303" s="101">
        <v>1</v>
      </c>
      <c r="AO303" s="101"/>
      <c r="AP303" s="101"/>
      <c r="AQ303" s="101">
        <v>300</v>
      </c>
      <c r="AR303" s="101" t="s">
        <v>4986</v>
      </c>
      <c r="AS303" s="101" t="s">
        <v>4986</v>
      </c>
      <c r="AT303" s="101" t="s">
        <v>14678</v>
      </c>
      <c r="AU303" s="92">
        <v>400</v>
      </c>
      <c r="AV303" s="97">
        <v>1.3333333333333333</v>
      </c>
      <c r="AW303" s="92"/>
      <c r="AX303" s="92"/>
      <c r="AY303" s="92"/>
      <c r="AZ303" s="92"/>
      <c r="BA303" s="92"/>
      <c r="BB303" s="108"/>
      <c r="BC303" s="108"/>
      <c r="BD303" s="108"/>
      <c r="BE303" s="107" t="s">
        <v>5128</v>
      </c>
      <c r="BF303" s="110"/>
      <c r="BG303" s="110"/>
      <c r="BH303" s="110"/>
      <c r="BI303" s="110"/>
      <c r="BJ303" s="110"/>
      <c r="BK303" s="108"/>
      <c r="BL303" s="108"/>
      <c r="BM303" s="107"/>
      <c r="BN303" s="107" t="s">
        <v>5128</v>
      </c>
      <c r="BO303" s="101"/>
      <c r="BP303" s="101"/>
      <c r="BQ303" s="101"/>
      <c r="BR303" s="101"/>
      <c r="BS303" s="101"/>
      <c r="BT303" s="101"/>
      <c r="BU303" s="101"/>
      <c r="BV303" s="101"/>
      <c r="BW303" s="150"/>
      <c r="BX303" s="101"/>
      <c r="BY303" s="178">
        <v>1</v>
      </c>
      <c r="BZ303" s="101"/>
      <c r="CA303" s="101"/>
      <c r="CB303" s="101"/>
      <c r="CC303" s="101"/>
    </row>
    <row r="304" spans="1:81" s="49" customFormat="1" ht="16.5" customHeight="1">
      <c r="A304" s="178">
        <v>234</v>
      </c>
      <c r="B304" s="101" t="s">
        <v>2454</v>
      </c>
      <c r="C304" s="101" t="s">
        <v>2487</v>
      </c>
      <c r="D304" s="101" t="s">
        <v>140</v>
      </c>
      <c r="E304" s="101" t="s">
        <v>14280</v>
      </c>
      <c r="F304" s="101" t="s">
        <v>14677</v>
      </c>
      <c r="G304" s="102" t="s">
        <v>14676</v>
      </c>
      <c r="H304" s="101" t="s">
        <v>14675</v>
      </c>
      <c r="I304" s="101" t="s">
        <v>14674</v>
      </c>
      <c r="J304" s="101" t="s">
        <v>4993</v>
      </c>
      <c r="K304" s="101" t="s">
        <v>14673</v>
      </c>
      <c r="L304" s="101" t="s">
        <v>14672</v>
      </c>
      <c r="M304" s="222" t="s">
        <v>14671</v>
      </c>
      <c r="N304" s="100" t="s">
        <v>4953</v>
      </c>
      <c r="O304" s="100"/>
      <c r="P304" s="100" t="s">
        <v>4953</v>
      </c>
      <c r="Q304" s="97">
        <v>3400</v>
      </c>
      <c r="R304" s="97">
        <v>560</v>
      </c>
      <c r="S304" s="97">
        <v>359</v>
      </c>
      <c r="T304" s="517">
        <v>120</v>
      </c>
      <c r="U304" s="97" t="s">
        <v>6749</v>
      </c>
      <c r="V304" s="97">
        <v>239</v>
      </c>
      <c r="W304" s="97">
        <v>196</v>
      </c>
      <c r="X304" s="99" t="s">
        <v>4915</v>
      </c>
      <c r="Y304" s="97"/>
      <c r="Z304" s="97">
        <v>21.44</v>
      </c>
      <c r="AA304" s="97">
        <v>220</v>
      </c>
      <c r="AB304" s="97">
        <v>22.2</v>
      </c>
      <c r="AC304" s="97">
        <v>21</v>
      </c>
      <c r="AD304" s="110"/>
      <c r="AE304" s="110">
        <v>50</v>
      </c>
      <c r="AF304" s="216" t="s">
        <v>14670</v>
      </c>
      <c r="AG304" s="98">
        <v>1323</v>
      </c>
      <c r="AH304" s="98">
        <v>1323</v>
      </c>
      <c r="AI304" s="523" t="s">
        <v>14669</v>
      </c>
      <c r="AJ304" s="523" t="s">
        <v>6399</v>
      </c>
      <c r="AK304" s="101" t="s">
        <v>6616</v>
      </c>
      <c r="AL304" s="101">
        <v>6</v>
      </c>
      <c r="AM304" s="101">
        <v>3</v>
      </c>
      <c r="AN304" s="101">
        <v>1</v>
      </c>
      <c r="AO304" s="101">
        <v>2</v>
      </c>
      <c r="AP304" s="101"/>
      <c r="AQ304" s="101">
        <v>260</v>
      </c>
      <c r="AR304" s="101" t="s">
        <v>8344</v>
      </c>
      <c r="AS304" s="101" t="s">
        <v>8344</v>
      </c>
      <c r="AT304" s="101" t="s">
        <v>14668</v>
      </c>
      <c r="AU304" s="92">
        <v>2500</v>
      </c>
      <c r="AV304" s="97">
        <v>9.615384615384615</v>
      </c>
      <c r="AW304" s="316">
        <v>2000</v>
      </c>
      <c r="AX304" s="92"/>
      <c r="AY304" s="316">
        <v>1000</v>
      </c>
      <c r="AZ304" s="316">
        <v>1000</v>
      </c>
      <c r="BA304" s="316">
        <v>2000</v>
      </c>
      <c r="BB304" s="501">
        <v>30</v>
      </c>
      <c r="BC304" s="108"/>
      <c r="BD304" s="501" t="s">
        <v>14667</v>
      </c>
      <c r="BE304" s="223" t="s">
        <v>14666</v>
      </c>
      <c r="BF304" s="97">
        <v>2000</v>
      </c>
      <c r="BG304" s="110"/>
      <c r="BH304" s="97">
        <v>1000</v>
      </c>
      <c r="BI304" s="97">
        <v>1000</v>
      </c>
      <c r="BJ304" s="97">
        <v>1000</v>
      </c>
      <c r="BK304" s="501">
        <v>30</v>
      </c>
      <c r="BL304" s="108"/>
      <c r="BM304" s="223" t="s">
        <v>14667</v>
      </c>
      <c r="BN304" s="223" t="s">
        <v>14666</v>
      </c>
      <c r="BO304" s="101"/>
      <c r="BP304" s="101"/>
      <c r="BQ304" s="101"/>
      <c r="BR304" s="101"/>
      <c r="BS304" s="101"/>
      <c r="BT304" s="101"/>
      <c r="BU304" s="101"/>
      <c r="BV304" s="101"/>
      <c r="BW304" s="150"/>
      <c r="BX304" s="101"/>
      <c r="BY304" s="178">
        <v>2</v>
      </c>
      <c r="BZ304" s="101"/>
      <c r="CA304" s="101"/>
      <c r="CB304" s="178">
        <v>2</v>
      </c>
      <c r="CC304" s="101"/>
    </row>
    <row r="305" spans="1:81" s="60" customFormat="1" ht="16.5" customHeight="1">
      <c r="A305" s="178">
        <v>235</v>
      </c>
      <c r="B305" s="101" t="s">
        <v>2454</v>
      </c>
      <c r="C305" s="101" t="s">
        <v>2480</v>
      </c>
      <c r="D305" s="101" t="s">
        <v>140</v>
      </c>
      <c r="E305" s="101" t="s">
        <v>14280</v>
      </c>
      <c r="F305" s="101" t="s">
        <v>14665</v>
      </c>
      <c r="G305" s="102" t="s">
        <v>14664</v>
      </c>
      <c r="H305" s="113" t="s">
        <v>14663</v>
      </c>
      <c r="I305" s="100" t="s">
        <v>14662</v>
      </c>
      <c r="J305" s="101" t="s">
        <v>4993</v>
      </c>
      <c r="K305" s="101" t="s">
        <v>14662</v>
      </c>
      <c r="L305" s="522" t="s">
        <v>14661</v>
      </c>
      <c r="M305" s="521"/>
      <c r="N305" s="521" t="s">
        <v>4953</v>
      </c>
      <c r="O305" s="101"/>
      <c r="P305" s="101" t="s">
        <v>4953</v>
      </c>
      <c r="Q305" s="110">
        <v>793.5</v>
      </c>
      <c r="R305" s="110">
        <v>207</v>
      </c>
      <c r="S305" s="110">
        <v>207</v>
      </c>
      <c r="T305" s="475">
        <v>207</v>
      </c>
      <c r="U305" s="110" t="s">
        <v>14660</v>
      </c>
      <c r="V305" s="110"/>
      <c r="W305" s="110">
        <v>15</v>
      </c>
      <c r="X305" s="108" t="s">
        <v>5029</v>
      </c>
      <c r="Y305" s="110"/>
      <c r="Z305" s="110"/>
      <c r="AA305" s="110"/>
      <c r="AB305" s="110">
        <v>15</v>
      </c>
      <c r="AC305" s="110"/>
      <c r="AD305" s="110"/>
      <c r="AE305" s="110">
        <v>2</v>
      </c>
      <c r="AF305" s="520" t="s">
        <v>14659</v>
      </c>
      <c r="AG305" s="112"/>
      <c r="AH305" s="112">
        <v>80</v>
      </c>
      <c r="AI305" s="115"/>
      <c r="AJ305" s="115"/>
      <c r="AK305" s="115" t="s">
        <v>6579</v>
      </c>
      <c r="AL305" s="115">
        <v>1</v>
      </c>
      <c r="AM305" s="115"/>
      <c r="AN305" s="115"/>
      <c r="AO305" s="115"/>
      <c r="AP305" s="115">
        <v>1</v>
      </c>
      <c r="AQ305" s="115">
        <v>300</v>
      </c>
      <c r="AR305" s="87" t="s">
        <v>4986</v>
      </c>
      <c r="AS305" s="87" t="s">
        <v>4986</v>
      </c>
      <c r="AT305" s="87" t="s">
        <v>14658</v>
      </c>
      <c r="AU305" s="92">
        <v>4000</v>
      </c>
      <c r="AV305" s="97">
        <v>13.333333333333334</v>
      </c>
      <c r="AW305" s="185"/>
      <c r="AX305" s="185"/>
      <c r="AY305" s="185"/>
      <c r="AZ305" s="185"/>
      <c r="BA305" s="185"/>
      <c r="BB305" s="87"/>
      <c r="BC305" s="87"/>
      <c r="BD305" s="87"/>
      <c r="BE305" s="87" t="s">
        <v>5128</v>
      </c>
      <c r="BF305" s="112"/>
      <c r="BG305" s="112"/>
      <c r="BH305" s="112"/>
      <c r="BI305" s="112"/>
      <c r="BJ305" s="112"/>
      <c r="BK305" s="87"/>
      <c r="BL305" s="87"/>
      <c r="BM305" s="87"/>
      <c r="BN305" s="87"/>
      <c r="BO305" s="87"/>
      <c r="BP305" s="87"/>
      <c r="BQ305" s="87"/>
      <c r="BR305" s="87"/>
      <c r="BS305" s="87"/>
      <c r="BT305" s="87"/>
      <c r="BU305" s="87"/>
      <c r="BV305" s="87"/>
      <c r="BW305" s="267"/>
      <c r="BX305" s="87"/>
      <c r="BY305" s="87"/>
      <c r="BZ305" s="87"/>
      <c r="CA305" s="87"/>
      <c r="CB305" s="87"/>
      <c r="CC305" s="87"/>
    </row>
    <row r="306" spans="1:81" s="49" customFormat="1" ht="16.5" customHeight="1">
      <c r="A306" s="178">
        <v>236</v>
      </c>
      <c r="B306" s="101" t="s">
        <v>7139</v>
      </c>
      <c r="C306" s="101" t="s">
        <v>14657</v>
      </c>
      <c r="D306" s="101" t="s">
        <v>4945</v>
      </c>
      <c r="E306" s="178" t="s">
        <v>14185</v>
      </c>
      <c r="F306" s="178" t="s">
        <v>14656</v>
      </c>
      <c r="G306" s="224" t="s">
        <v>14655</v>
      </c>
      <c r="H306" s="178" t="s">
        <v>14654</v>
      </c>
      <c r="I306" s="178" t="s">
        <v>14653</v>
      </c>
      <c r="J306" s="101" t="s">
        <v>4993</v>
      </c>
      <c r="K306" s="220" t="s">
        <v>14652</v>
      </c>
      <c r="L306" s="220" t="s">
        <v>14651</v>
      </c>
      <c r="M306" s="222" t="s">
        <v>14650</v>
      </c>
      <c r="N306" s="219" t="s">
        <v>4953</v>
      </c>
      <c r="O306" s="219"/>
      <c r="P306" s="219" t="s">
        <v>4953</v>
      </c>
      <c r="Q306" s="97">
        <v>3168</v>
      </c>
      <c r="R306" s="110">
        <v>232.29</v>
      </c>
      <c r="S306" s="110">
        <v>269</v>
      </c>
      <c r="T306" s="475">
        <v>120</v>
      </c>
      <c r="U306" s="97"/>
      <c r="V306" s="110">
        <v>149</v>
      </c>
      <c r="W306" s="97">
        <v>23</v>
      </c>
      <c r="X306" s="99" t="s">
        <v>4935</v>
      </c>
      <c r="Y306" s="97"/>
      <c r="Z306" s="97"/>
      <c r="AA306" s="97"/>
      <c r="AB306" s="97">
        <v>46.25</v>
      </c>
      <c r="AC306" s="97"/>
      <c r="AD306" s="110"/>
      <c r="AE306" s="110" t="s">
        <v>14649</v>
      </c>
      <c r="AF306" s="216" t="s">
        <v>14648</v>
      </c>
      <c r="AG306" s="98">
        <v>300</v>
      </c>
      <c r="AH306" s="98">
        <v>400</v>
      </c>
      <c r="AI306" s="99"/>
      <c r="AJ306" s="99"/>
      <c r="AK306" s="178" t="s">
        <v>5183</v>
      </c>
      <c r="AL306" s="101">
        <v>4</v>
      </c>
      <c r="AM306" s="178"/>
      <c r="AN306" s="178"/>
      <c r="AO306" s="178">
        <v>4</v>
      </c>
      <c r="AP306" s="178"/>
      <c r="AQ306" s="178">
        <v>200</v>
      </c>
      <c r="AR306" s="178" t="s">
        <v>4910</v>
      </c>
      <c r="AS306" s="178" t="s">
        <v>4910</v>
      </c>
      <c r="AT306" s="178" t="s">
        <v>14188</v>
      </c>
      <c r="AU306" s="316">
        <v>2400</v>
      </c>
      <c r="AV306" s="97">
        <v>12</v>
      </c>
      <c r="AW306" s="316"/>
      <c r="AX306" s="316"/>
      <c r="AY306" s="316"/>
      <c r="AZ306" s="316"/>
      <c r="BA306" s="316"/>
      <c r="BB306" s="99"/>
      <c r="BC306" s="99"/>
      <c r="BD306" s="99"/>
      <c r="BE306" s="223" t="s">
        <v>4908</v>
      </c>
      <c r="BF306" s="97"/>
      <c r="BG306" s="97"/>
      <c r="BH306" s="97"/>
      <c r="BI306" s="97"/>
      <c r="BJ306" s="97"/>
      <c r="BK306" s="99"/>
      <c r="BL306" s="99"/>
      <c r="BM306" s="223"/>
      <c r="BN306" s="223" t="s">
        <v>4908</v>
      </c>
      <c r="BO306" s="178"/>
      <c r="BP306" s="178"/>
      <c r="BQ306" s="178"/>
      <c r="BR306" s="178"/>
      <c r="BS306" s="178"/>
      <c r="BT306" s="178"/>
      <c r="BU306" s="178"/>
      <c r="BV306" s="178"/>
      <c r="BW306" s="239"/>
      <c r="BX306" s="178"/>
      <c r="BY306" s="178"/>
      <c r="BZ306" s="178"/>
      <c r="CA306" s="178">
        <v>1</v>
      </c>
      <c r="CB306" s="178"/>
      <c r="CC306" s="215"/>
    </row>
    <row r="307" spans="1:81" s="49" customFormat="1" ht="16.5" customHeight="1">
      <c r="A307" s="178">
        <v>237</v>
      </c>
      <c r="B307" s="101" t="s">
        <v>7139</v>
      </c>
      <c r="C307" s="101" t="s">
        <v>7236</v>
      </c>
      <c r="D307" s="101" t="s">
        <v>4945</v>
      </c>
      <c r="E307" s="101" t="s">
        <v>14185</v>
      </c>
      <c r="F307" s="101" t="s">
        <v>14647</v>
      </c>
      <c r="G307" s="102" t="s">
        <v>14646</v>
      </c>
      <c r="H307" s="101" t="s">
        <v>14645</v>
      </c>
      <c r="I307" s="178" t="s">
        <v>14644</v>
      </c>
      <c r="J307" s="101" t="s">
        <v>4993</v>
      </c>
      <c r="K307" s="113" t="s">
        <v>9017</v>
      </c>
      <c r="L307" s="113" t="s">
        <v>14643</v>
      </c>
      <c r="M307" s="134" t="s">
        <v>14642</v>
      </c>
      <c r="N307" s="100" t="s">
        <v>4921</v>
      </c>
      <c r="O307" s="100" t="s">
        <v>4936</v>
      </c>
      <c r="P307" s="507" t="s">
        <v>4953</v>
      </c>
      <c r="Q307" s="110">
        <v>686</v>
      </c>
      <c r="R307" s="110">
        <v>686</v>
      </c>
      <c r="S307" s="110">
        <v>253</v>
      </c>
      <c r="T307" s="475">
        <v>253</v>
      </c>
      <c r="U307" s="110" t="s">
        <v>14238</v>
      </c>
      <c r="V307" s="110"/>
      <c r="W307" s="110">
        <v>40</v>
      </c>
      <c r="X307" s="108" t="s">
        <v>5040</v>
      </c>
      <c r="Y307" s="110">
        <v>66</v>
      </c>
      <c r="Z307" s="110">
        <v>33</v>
      </c>
      <c r="AA307" s="110">
        <v>1500</v>
      </c>
      <c r="AB307" s="110">
        <v>33</v>
      </c>
      <c r="AC307" s="110">
        <v>17</v>
      </c>
      <c r="AD307" s="110">
        <v>33</v>
      </c>
      <c r="AE307" s="110">
        <v>5</v>
      </c>
      <c r="AF307" s="94"/>
      <c r="AG307" s="112"/>
      <c r="AH307" s="112"/>
      <c r="AI307" s="101"/>
      <c r="AJ307" s="101"/>
      <c r="AK307" s="101"/>
      <c r="AL307" s="101"/>
      <c r="AM307" s="101"/>
      <c r="AN307" s="101"/>
      <c r="AO307" s="101"/>
      <c r="AP307" s="101"/>
      <c r="AQ307" s="101" t="s">
        <v>5091</v>
      </c>
      <c r="AR307" s="101"/>
      <c r="AS307" s="101"/>
      <c r="AT307" s="101"/>
      <c r="AU307" s="92" t="s">
        <v>5091</v>
      </c>
      <c r="AV307" s="97"/>
      <c r="AW307" s="92"/>
      <c r="AX307" s="92"/>
      <c r="AY307" s="92"/>
      <c r="AZ307" s="92"/>
      <c r="BA307" s="92"/>
      <c r="BB307" s="108"/>
      <c r="BC307" s="108"/>
      <c r="BD307" s="108"/>
      <c r="BE307" s="107"/>
      <c r="BF307" s="110">
        <v>2000</v>
      </c>
      <c r="BG307" s="110"/>
      <c r="BH307" s="110"/>
      <c r="BI307" s="110">
        <v>1000</v>
      </c>
      <c r="BJ307" s="110">
        <v>2000</v>
      </c>
      <c r="BK307" s="108"/>
      <c r="BL307" s="108"/>
      <c r="BM307" s="107"/>
      <c r="BN307" s="107"/>
      <c r="BO307" s="101"/>
      <c r="BP307" s="101"/>
      <c r="BQ307" s="101"/>
      <c r="BR307" s="101"/>
      <c r="BS307" s="101"/>
      <c r="BT307" s="101"/>
      <c r="BU307" s="101"/>
      <c r="BV307" s="101"/>
      <c r="BW307" s="150"/>
      <c r="BX307" s="101"/>
      <c r="BY307" s="101"/>
      <c r="BZ307" s="101"/>
      <c r="CA307" s="101"/>
      <c r="CB307" s="101"/>
      <c r="CC307" s="101"/>
    </row>
    <row r="308" spans="1:81" s="49" customFormat="1" ht="16.5" customHeight="1">
      <c r="A308" s="178">
        <v>238</v>
      </c>
      <c r="B308" s="101" t="s">
        <v>7139</v>
      </c>
      <c r="C308" s="101" t="s">
        <v>7236</v>
      </c>
      <c r="D308" s="101" t="s">
        <v>4945</v>
      </c>
      <c r="E308" s="101" t="s">
        <v>14185</v>
      </c>
      <c r="F308" s="101" t="s">
        <v>14641</v>
      </c>
      <c r="G308" s="102" t="s">
        <v>14640</v>
      </c>
      <c r="H308" s="101" t="s">
        <v>14639</v>
      </c>
      <c r="I308" s="101" t="s">
        <v>14638</v>
      </c>
      <c r="J308" s="279" t="s">
        <v>4993</v>
      </c>
      <c r="K308" s="113" t="s">
        <v>14230</v>
      </c>
      <c r="L308" s="113" t="s">
        <v>14637</v>
      </c>
      <c r="M308" s="87"/>
      <c r="N308" s="100" t="s">
        <v>4921</v>
      </c>
      <c r="O308" s="100" t="s">
        <v>4936</v>
      </c>
      <c r="P308" s="100" t="s">
        <v>4921</v>
      </c>
      <c r="Q308" s="110">
        <v>12740</v>
      </c>
      <c r="R308" s="110">
        <v>248</v>
      </c>
      <c r="S308" s="110">
        <v>248</v>
      </c>
      <c r="T308" s="475">
        <v>248</v>
      </c>
      <c r="U308" s="110" t="s">
        <v>5582</v>
      </c>
      <c r="V308" s="110"/>
      <c r="W308" s="110">
        <v>17</v>
      </c>
      <c r="X308" s="108" t="s">
        <v>4935</v>
      </c>
      <c r="Y308" s="110">
        <v>124</v>
      </c>
      <c r="Z308" s="110">
        <v>34</v>
      </c>
      <c r="AA308" s="110">
        <v>10000</v>
      </c>
      <c r="AB308" s="110">
        <v>25</v>
      </c>
      <c r="AC308" s="110"/>
      <c r="AD308" s="110"/>
      <c r="AE308" s="110">
        <v>50</v>
      </c>
      <c r="AF308" s="94" t="s">
        <v>14636</v>
      </c>
      <c r="AG308" s="112">
        <v>10</v>
      </c>
      <c r="AH308" s="112">
        <v>150</v>
      </c>
      <c r="AI308" s="101"/>
      <c r="AJ308" s="101"/>
      <c r="AK308" s="101"/>
      <c r="AL308" s="101"/>
      <c r="AM308" s="101"/>
      <c r="AN308" s="101"/>
      <c r="AO308" s="101"/>
      <c r="AP308" s="101"/>
      <c r="AQ308" s="101">
        <v>200</v>
      </c>
      <c r="AR308" s="101" t="s">
        <v>4932</v>
      </c>
      <c r="AS308" s="101" t="s">
        <v>4932</v>
      </c>
      <c r="AT308" s="108"/>
      <c r="AU308" s="92">
        <v>100</v>
      </c>
      <c r="AV308" s="97">
        <v>0.5</v>
      </c>
      <c r="AW308" s="92"/>
      <c r="AX308" s="92"/>
      <c r="AY308" s="92"/>
      <c r="AZ308" s="92"/>
      <c r="BA308" s="92"/>
      <c r="BB308" s="108"/>
      <c r="BC308" s="108"/>
      <c r="BD308" s="108"/>
      <c r="BE308" s="209" t="s">
        <v>4908</v>
      </c>
      <c r="BF308" s="110"/>
      <c r="BG308" s="110"/>
      <c r="BH308" s="110"/>
      <c r="BI308" s="110"/>
      <c r="BJ308" s="110"/>
      <c r="BK308" s="108"/>
      <c r="BL308" s="108"/>
      <c r="BM308" s="107"/>
      <c r="BN308" s="107"/>
      <c r="BO308" s="101"/>
      <c r="BP308" s="101"/>
      <c r="BQ308" s="101"/>
      <c r="BR308" s="101"/>
      <c r="BS308" s="101"/>
      <c r="BT308" s="101"/>
      <c r="BU308" s="101"/>
      <c r="BV308" s="101"/>
      <c r="BW308" s="150"/>
      <c r="BX308" s="101"/>
      <c r="BY308" s="101">
        <v>1</v>
      </c>
      <c r="BZ308" s="101">
        <v>1</v>
      </c>
      <c r="CA308" s="101"/>
      <c r="CB308" s="101"/>
      <c r="CC308" s="101"/>
    </row>
    <row r="309" spans="1:81" s="49" customFormat="1" ht="16.5" customHeight="1">
      <c r="A309" s="178">
        <v>239</v>
      </c>
      <c r="B309" s="101" t="s">
        <v>7139</v>
      </c>
      <c r="C309" s="101" t="s">
        <v>7236</v>
      </c>
      <c r="D309" s="101" t="s">
        <v>4945</v>
      </c>
      <c r="E309" s="101" t="s">
        <v>14185</v>
      </c>
      <c r="F309" s="101" t="s">
        <v>14635</v>
      </c>
      <c r="G309" s="102" t="s">
        <v>14634</v>
      </c>
      <c r="H309" s="101" t="s">
        <v>14633</v>
      </c>
      <c r="I309" s="101" t="s">
        <v>14632</v>
      </c>
      <c r="J309" s="101" t="s">
        <v>4993</v>
      </c>
      <c r="K309" s="101" t="s">
        <v>14632</v>
      </c>
      <c r="L309" s="101" t="s">
        <v>14631</v>
      </c>
      <c r="M309" s="134" t="s">
        <v>14630</v>
      </c>
      <c r="N309" s="100" t="s">
        <v>4921</v>
      </c>
      <c r="O309" s="100" t="s">
        <v>4936</v>
      </c>
      <c r="P309" s="100" t="s">
        <v>4921</v>
      </c>
      <c r="Q309" s="110">
        <v>548.71</v>
      </c>
      <c r="R309" s="110">
        <v>549</v>
      </c>
      <c r="S309" s="110">
        <v>549</v>
      </c>
      <c r="T309" s="475">
        <v>549</v>
      </c>
      <c r="U309" s="110" t="s">
        <v>14238</v>
      </c>
      <c r="V309" s="110"/>
      <c r="W309" s="110">
        <v>660</v>
      </c>
      <c r="X309" s="108" t="s">
        <v>5040</v>
      </c>
      <c r="Y309" s="110"/>
      <c r="Z309" s="110">
        <v>99</v>
      </c>
      <c r="AA309" s="110">
        <v>2000</v>
      </c>
      <c r="AB309" s="110">
        <v>49</v>
      </c>
      <c r="AC309" s="110"/>
      <c r="AD309" s="110"/>
      <c r="AE309" s="110">
        <v>3</v>
      </c>
      <c r="AF309" s="94" t="s">
        <v>14629</v>
      </c>
      <c r="AG309" s="112">
        <v>20</v>
      </c>
      <c r="AH309" s="112">
        <v>550</v>
      </c>
      <c r="AI309" s="101"/>
      <c r="AJ309" s="101"/>
      <c r="AK309" s="101"/>
      <c r="AL309" s="101"/>
      <c r="AM309" s="101"/>
      <c r="AN309" s="101"/>
      <c r="AO309" s="101"/>
      <c r="AP309" s="101"/>
      <c r="AQ309" s="101">
        <v>200</v>
      </c>
      <c r="AR309" s="101" t="s">
        <v>5206</v>
      </c>
      <c r="AS309" s="101" t="s">
        <v>5206</v>
      </c>
      <c r="AT309" s="108"/>
      <c r="AU309" s="92">
        <v>120</v>
      </c>
      <c r="AV309" s="97">
        <v>0.6</v>
      </c>
      <c r="AW309" s="92"/>
      <c r="AX309" s="92"/>
      <c r="AY309" s="92"/>
      <c r="AZ309" s="92"/>
      <c r="BA309" s="92"/>
      <c r="BB309" s="108"/>
      <c r="BC309" s="108"/>
      <c r="BD309" s="108"/>
      <c r="BE309" s="209" t="s">
        <v>4908</v>
      </c>
      <c r="BF309" s="110"/>
      <c r="BG309" s="110"/>
      <c r="BH309" s="110"/>
      <c r="BI309" s="110"/>
      <c r="BJ309" s="110"/>
      <c r="BK309" s="108"/>
      <c r="BL309" s="108"/>
      <c r="BM309" s="107"/>
      <c r="BN309" s="107"/>
      <c r="BO309" s="101"/>
      <c r="BP309" s="101"/>
      <c r="BQ309" s="101"/>
      <c r="BR309" s="101"/>
      <c r="BS309" s="101"/>
      <c r="BT309" s="101"/>
      <c r="BU309" s="101"/>
      <c r="BV309" s="101"/>
      <c r="BW309" s="150"/>
      <c r="BX309" s="101"/>
      <c r="BY309" s="101">
        <v>4</v>
      </c>
      <c r="BZ309" s="101"/>
      <c r="CA309" s="101"/>
      <c r="CB309" s="101"/>
      <c r="CC309" s="101"/>
    </row>
    <row r="310" spans="1:81" s="49" customFormat="1" ht="16.5" customHeight="1">
      <c r="A310" s="178">
        <v>240</v>
      </c>
      <c r="B310" s="101" t="s">
        <v>7139</v>
      </c>
      <c r="C310" s="101" t="s">
        <v>14628</v>
      </c>
      <c r="D310" s="101" t="s">
        <v>4945</v>
      </c>
      <c r="E310" s="87" t="s">
        <v>14185</v>
      </c>
      <c r="F310" s="101" t="s">
        <v>14627</v>
      </c>
      <c r="G310" s="102" t="s">
        <v>14626</v>
      </c>
      <c r="H310" s="101" t="s">
        <v>14625</v>
      </c>
      <c r="I310" s="101" t="s">
        <v>14624</v>
      </c>
      <c r="J310" s="101" t="s">
        <v>4993</v>
      </c>
      <c r="K310" s="113" t="s">
        <v>14623</v>
      </c>
      <c r="L310" s="113" t="s">
        <v>14622</v>
      </c>
      <c r="M310" s="519" t="s">
        <v>14621</v>
      </c>
      <c r="N310" s="100" t="s">
        <v>4953</v>
      </c>
      <c r="O310" s="100"/>
      <c r="P310" s="100" t="s">
        <v>4953</v>
      </c>
      <c r="Q310" s="110">
        <v>194</v>
      </c>
      <c r="R310" s="110">
        <v>108.65</v>
      </c>
      <c r="S310" s="110">
        <v>91.25</v>
      </c>
      <c r="T310" s="475"/>
      <c r="U310" s="110"/>
      <c r="V310" s="110">
        <v>91</v>
      </c>
      <c r="W310" s="110">
        <v>7</v>
      </c>
      <c r="X310" s="108" t="s">
        <v>4935</v>
      </c>
      <c r="Y310" s="110"/>
      <c r="Z310" s="110"/>
      <c r="AA310" s="110"/>
      <c r="AB310" s="110">
        <v>4.5</v>
      </c>
      <c r="AC310" s="110"/>
      <c r="AD310" s="110"/>
      <c r="AE310" s="110">
        <v>50</v>
      </c>
      <c r="AF310" s="94" t="s">
        <v>14620</v>
      </c>
      <c r="AG310" s="112">
        <v>60</v>
      </c>
      <c r="AH310" s="112">
        <v>138</v>
      </c>
      <c r="AI310" s="101"/>
      <c r="AJ310" s="101"/>
      <c r="AK310" s="101" t="s">
        <v>14619</v>
      </c>
      <c r="AL310" s="101"/>
      <c r="AM310" s="101"/>
      <c r="AN310" s="101"/>
      <c r="AO310" s="101"/>
      <c r="AP310" s="101"/>
      <c r="AQ310" s="101">
        <v>300</v>
      </c>
      <c r="AR310" s="101" t="s">
        <v>5117</v>
      </c>
      <c r="AS310" s="101" t="s">
        <v>5117</v>
      </c>
      <c r="AT310" s="101" t="s">
        <v>14618</v>
      </c>
      <c r="AU310" s="92">
        <v>1200</v>
      </c>
      <c r="AV310" s="97">
        <v>4</v>
      </c>
      <c r="AW310" s="92"/>
      <c r="AX310" s="92"/>
      <c r="AY310" s="92"/>
      <c r="AZ310" s="92"/>
      <c r="BA310" s="92"/>
      <c r="BB310" s="108"/>
      <c r="BC310" s="108"/>
      <c r="BD310" s="108"/>
      <c r="BE310" s="209" t="s">
        <v>4908</v>
      </c>
      <c r="BF310" s="110"/>
      <c r="BG310" s="110"/>
      <c r="BH310" s="110"/>
      <c r="BI310" s="110"/>
      <c r="BJ310" s="110"/>
      <c r="BK310" s="108"/>
      <c r="BL310" s="108"/>
      <c r="BM310" s="107"/>
      <c r="BN310" s="107"/>
      <c r="BO310" s="101"/>
      <c r="BP310" s="101"/>
      <c r="BQ310" s="101"/>
      <c r="BR310" s="101"/>
      <c r="BS310" s="101"/>
      <c r="BT310" s="101"/>
      <c r="BU310" s="101"/>
      <c r="BV310" s="101"/>
      <c r="BW310" s="150"/>
      <c r="BX310" s="101"/>
      <c r="BY310" s="178">
        <v>1</v>
      </c>
      <c r="BZ310" s="101"/>
      <c r="CA310" s="101">
        <v>2</v>
      </c>
      <c r="CB310" s="101"/>
      <c r="CC310" s="101"/>
    </row>
    <row r="311" spans="1:81" s="49" customFormat="1" ht="16.5" customHeight="1">
      <c r="A311" s="178">
        <v>241</v>
      </c>
      <c r="B311" s="101" t="s">
        <v>7139</v>
      </c>
      <c r="C311" s="101" t="s">
        <v>7194</v>
      </c>
      <c r="D311" s="101" t="s">
        <v>4945</v>
      </c>
      <c r="E311" s="178" t="s">
        <v>14185</v>
      </c>
      <c r="F311" s="178" t="s">
        <v>14617</v>
      </c>
      <c r="G311" s="224" t="s">
        <v>14616</v>
      </c>
      <c r="H311" s="220" t="s">
        <v>14615</v>
      </c>
      <c r="I311" s="220" t="s">
        <v>14614</v>
      </c>
      <c r="J311" s="178" t="s">
        <v>4993</v>
      </c>
      <c r="K311" s="219" t="s">
        <v>14613</v>
      </c>
      <c r="L311" s="220" t="s">
        <v>14612</v>
      </c>
      <c r="M311" s="518" t="s">
        <v>14611</v>
      </c>
      <c r="N311" s="178" t="s">
        <v>4921</v>
      </c>
      <c r="O311" s="219" t="s">
        <v>4936</v>
      </c>
      <c r="P311" s="219" t="s">
        <v>4953</v>
      </c>
      <c r="Q311" s="97">
        <v>6786</v>
      </c>
      <c r="R311" s="97">
        <v>140</v>
      </c>
      <c r="S311" s="97">
        <v>280</v>
      </c>
      <c r="T311" s="517">
        <v>140</v>
      </c>
      <c r="U311" s="97" t="s">
        <v>5210</v>
      </c>
      <c r="V311" s="97">
        <v>140</v>
      </c>
      <c r="W311" s="97">
        <v>120</v>
      </c>
      <c r="X311" s="99" t="s">
        <v>4935</v>
      </c>
      <c r="Y311" s="97">
        <v>100</v>
      </c>
      <c r="Z311" s="97">
        <v>45</v>
      </c>
      <c r="AA311" s="97">
        <v>400</v>
      </c>
      <c r="AB311" s="97">
        <v>35</v>
      </c>
      <c r="AC311" s="97"/>
      <c r="AD311" s="97"/>
      <c r="AE311" s="97">
        <v>5</v>
      </c>
      <c r="AF311" s="178" t="s">
        <v>14610</v>
      </c>
      <c r="AG311" s="98">
        <v>400</v>
      </c>
      <c r="AH311" s="98">
        <v>400</v>
      </c>
      <c r="AI311" s="178"/>
      <c r="AJ311" s="178"/>
      <c r="AK311" s="501" t="s">
        <v>5415</v>
      </c>
      <c r="AL311" s="213">
        <v>4</v>
      </c>
      <c r="AM311" s="501">
        <v>1</v>
      </c>
      <c r="AN311" s="501">
        <v>1</v>
      </c>
      <c r="AO311" s="178"/>
      <c r="AP311" s="501">
        <v>2</v>
      </c>
      <c r="AQ311" s="501">
        <v>360</v>
      </c>
      <c r="AR311" s="501" t="s">
        <v>14609</v>
      </c>
      <c r="AS311" s="501" t="s">
        <v>14609</v>
      </c>
      <c r="AT311" s="178" t="s">
        <v>5193</v>
      </c>
      <c r="AU311" s="316">
        <v>500</v>
      </c>
      <c r="AV311" s="97">
        <v>1.3888888888888888</v>
      </c>
      <c r="AW311" s="316"/>
      <c r="AX311" s="316"/>
      <c r="AY311" s="316"/>
      <c r="AZ311" s="316"/>
      <c r="BA311" s="316"/>
      <c r="BB311" s="178"/>
      <c r="BC311" s="178"/>
      <c r="BD311" s="178"/>
      <c r="BE311" s="223" t="s">
        <v>4908</v>
      </c>
      <c r="BF311" s="97"/>
      <c r="BG311" s="97"/>
      <c r="BH311" s="97"/>
      <c r="BI311" s="97"/>
      <c r="BJ311" s="97"/>
      <c r="BK311" s="178"/>
      <c r="BL311" s="178"/>
      <c r="BM311" s="178"/>
      <c r="BN311" s="178"/>
      <c r="BO311" s="178"/>
      <c r="BP311" s="178"/>
      <c r="BQ311" s="178"/>
      <c r="BR311" s="178"/>
      <c r="BS311" s="178"/>
      <c r="BT311" s="178"/>
      <c r="BU311" s="178"/>
      <c r="BV311" s="178"/>
      <c r="BW311" s="239"/>
      <c r="BX311" s="178"/>
      <c r="BY311" s="178">
        <v>1</v>
      </c>
      <c r="BZ311" s="178"/>
      <c r="CA311" s="178">
        <v>1</v>
      </c>
      <c r="CB311" s="178"/>
      <c r="CC311" s="178"/>
    </row>
    <row r="312" spans="1:81" s="49" customFormat="1" ht="16.5" customHeight="1">
      <c r="A312" s="178">
        <v>242</v>
      </c>
      <c r="B312" s="101" t="s">
        <v>7139</v>
      </c>
      <c r="C312" s="101" t="s">
        <v>7289</v>
      </c>
      <c r="D312" s="101" t="s">
        <v>4945</v>
      </c>
      <c r="E312" s="101" t="s">
        <v>14185</v>
      </c>
      <c r="F312" s="101" t="s">
        <v>14608</v>
      </c>
      <c r="G312" s="102" t="s">
        <v>14607</v>
      </c>
      <c r="H312" s="101" t="s">
        <v>14606</v>
      </c>
      <c r="I312" s="101" t="s">
        <v>14605</v>
      </c>
      <c r="J312" s="101" t="s">
        <v>4993</v>
      </c>
      <c r="K312" s="101" t="s">
        <v>14604</v>
      </c>
      <c r="L312" s="113" t="s">
        <v>14603</v>
      </c>
      <c r="M312" s="87" t="s">
        <v>14602</v>
      </c>
      <c r="N312" s="100" t="s">
        <v>4917</v>
      </c>
      <c r="O312" s="100"/>
      <c r="P312" s="178" t="s">
        <v>4993</v>
      </c>
      <c r="Q312" s="110">
        <v>100</v>
      </c>
      <c r="R312" s="110">
        <v>429</v>
      </c>
      <c r="S312" s="110">
        <v>100</v>
      </c>
      <c r="T312" s="475"/>
      <c r="U312" s="110"/>
      <c r="V312" s="110">
        <v>100</v>
      </c>
      <c r="W312" s="110">
        <v>70</v>
      </c>
      <c r="X312" s="108" t="s">
        <v>5040</v>
      </c>
      <c r="Y312" s="110">
        <v>200</v>
      </c>
      <c r="Z312" s="110">
        <v>13</v>
      </c>
      <c r="AA312" s="110">
        <v>1000</v>
      </c>
      <c r="AB312" s="110">
        <v>27</v>
      </c>
      <c r="AC312" s="110"/>
      <c r="AD312" s="110"/>
      <c r="AE312" s="110">
        <v>100</v>
      </c>
      <c r="AF312" s="94" t="s">
        <v>14601</v>
      </c>
      <c r="AG312" s="112">
        <v>600</v>
      </c>
      <c r="AH312" s="112">
        <v>600</v>
      </c>
      <c r="AI312" s="101"/>
      <c r="AJ312" s="101"/>
      <c r="AK312" s="101" t="s">
        <v>6319</v>
      </c>
      <c r="AL312" s="101">
        <v>20</v>
      </c>
      <c r="AM312" s="101">
        <v>5</v>
      </c>
      <c r="AN312" s="101">
        <v>5</v>
      </c>
      <c r="AO312" s="101">
        <v>5</v>
      </c>
      <c r="AP312" s="101">
        <v>5</v>
      </c>
      <c r="AQ312" s="101">
        <v>300</v>
      </c>
      <c r="AR312" s="101" t="s">
        <v>6429</v>
      </c>
      <c r="AS312" s="101" t="s">
        <v>14600</v>
      </c>
      <c r="AT312" s="101" t="s">
        <v>14599</v>
      </c>
      <c r="AU312" s="92">
        <v>30000</v>
      </c>
      <c r="AV312" s="97">
        <v>100</v>
      </c>
      <c r="AW312" s="92"/>
      <c r="AX312" s="92"/>
      <c r="AY312" s="92"/>
      <c r="AZ312" s="92"/>
      <c r="BA312" s="92"/>
      <c r="BB312" s="108"/>
      <c r="BC312" s="108"/>
      <c r="BD312" s="108"/>
      <c r="BE312" s="107" t="s">
        <v>4908</v>
      </c>
      <c r="BF312" s="110"/>
      <c r="BG312" s="110"/>
      <c r="BH312" s="110"/>
      <c r="BI312" s="110"/>
      <c r="BJ312" s="110"/>
      <c r="BK312" s="108"/>
      <c r="BL312" s="108"/>
      <c r="BM312" s="107"/>
      <c r="BN312" s="107" t="s">
        <v>4908</v>
      </c>
      <c r="BO312" s="101"/>
      <c r="BP312" s="101"/>
      <c r="BQ312" s="101"/>
      <c r="BR312" s="101"/>
      <c r="BS312" s="101"/>
      <c r="BT312" s="101"/>
      <c r="BU312" s="101"/>
      <c r="BV312" s="101"/>
      <c r="BW312" s="150"/>
      <c r="BX312" s="101"/>
      <c r="BY312" s="178">
        <v>2</v>
      </c>
      <c r="BZ312" s="101"/>
      <c r="CA312" s="101"/>
      <c r="CB312" s="101"/>
      <c r="CC312" s="101"/>
    </row>
    <row r="313" spans="1:81" s="60" customFormat="1" ht="16.5" customHeight="1">
      <c r="A313" s="228"/>
      <c r="B313" s="394" t="s">
        <v>7159</v>
      </c>
      <c r="C313" s="393"/>
      <c r="D313" s="393">
        <v>27</v>
      </c>
      <c r="E313" s="392"/>
      <c r="F313" s="228"/>
      <c r="G313" s="233"/>
      <c r="H313" s="232"/>
      <c r="I313" s="231"/>
      <c r="J313" s="231"/>
      <c r="K313" s="373"/>
      <c r="L313" s="373"/>
      <c r="M313" s="373"/>
      <c r="N313" s="373"/>
      <c r="O313" s="373"/>
      <c r="P313" s="373"/>
      <c r="Q313" s="163"/>
      <c r="R313" s="163"/>
      <c r="S313" s="163"/>
      <c r="T313" s="516"/>
      <c r="U313" s="163"/>
      <c r="V313" s="163"/>
      <c r="W313" s="163"/>
      <c r="X313" s="157"/>
      <c r="Y313" s="163"/>
      <c r="Z313" s="163"/>
      <c r="AA313" s="163"/>
      <c r="AB313" s="163"/>
      <c r="AC313" s="163"/>
      <c r="AD313" s="163"/>
      <c r="AE313" s="163"/>
      <c r="AF313" s="373"/>
      <c r="AG313" s="160"/>
      <c r="AH313" s="160"/>
      <c r="AI313" s="229"/>
      <c r="AJ313" s="229"/>
      <c r="AK313" s="228"/>
      <c r="AL313" s="228"/>
      <c r="AM313" s="228"/>
      <c r="AN313" s="229"/>
      <c r="AO313" s="229"/>
      <c r="AP313" s="229"/>
      <c r="AQ313" s="161"/>
      <c r="AR313" s="156"/>
      <c r="AS313" s="156"/>
      <c r="AT313" s="156"/>
      <c r="AU313" s="288"/>
      <c r="AV313" s="163"/>
      <c r="AW313" s="471"/>
      <c r="AX313" s="471"/>
      <c r="AY313" s="471"/>
      <c r="AZ313" s="471"/>
      <c r="BA313" s="471"/>
      <c r="BB313" s="164"/>
      <c r="BC313" s="164"/>
      <c r="BD313" s="164"/>
      <c r="BE313" s="164"/>
      <c r="BF313" s="470"/>
      <c r="BG313" s="470"/>
      <c r="BH313" s="470"/>
      <c r="BI313" s="470"/>
      <c r="BJ313" s="470"/>
      <c r="BK313" s="164"/>
      <c r="BL313" s="164"/>
      <c r="BM313" s="164"/>
      <c r="BN313" s="164"/>
      <c r="BO313" s="156"/>
      <c r="BP313" s="156"/>
      <c r="BQ313" s="156"/>
      <c r="BR313" s="156"/>
      <c r="BS313" s="156"/>
      <c r="BT313" s="156"/>
      <c r="BU313" s="156"/>
      <c r="BV313" s="156"/>
      <c r="BW313" s="165"/>
      <c r="BX313" s="156"/>
      <c r="BY313" s="156"/>
      <c r="BZ313" s="156"/>
      <c r="CA313" s="156"/>
      <c r="CB313" s="156"/>
      <c r="CC313" s="156"/>
    </row>
    <row r="314" spans="1:81" s="60" customFormat="1" ht="16.5" customHeight="1">
      <c r="A314" s="384"/>
      <c r="B314" s="467" t="s">
        <v>7126</v>
      </c>
      <c r="C314" s="466"/>
      <c r="D314" s="466">
        <v>38</v>
      </c>
      <c r="E314" s="465"/>
      <c r="F314" s="384"/>
      <c r="G314" s="464"/>
      <c r="H314" s="384"/>
      <c r="I314" s="384"/>
      <c r="J314" s="384"/>
      <c r="K314" s="384"/>
      <c r="L314" s="384"/>
      <c r="M314" s="384"/>
      <c r="N314" s="384"/>
      <c r="O314" s="384"/>
      <c r="P314" s="384"/>
      <c r="Q314" s="65"/>
      <c r="R314" s="65"/>
      <c r="S314" s="65"/>
      <c r="T314" s="515"/>
      <c r="U314" s="65"/>
      <c r="V314" s="65"/>
      <c r="W314" s="65"/>
      <c r="X314" s="62"/>
      <c r="Y314" s="65"/>
      <c r="Z314" s="65"/>
      <c r="AA314" s="65"/>
      <c r="AB314" s="65"/>
      <c r="AC314" s="65"/>
      <c r="AD314" s="65"/>
      <c r="AE314" s="65"/>
      <c r="AF314" s="386"/>
      <c r="AG314" s="66"/>
      <c r="AH314" s="66"/>
      <c r="AI314" s="386"/>
      <c r="AJ314" s="386"/>
      <c r="AK314" s="386"/>
      <c r="AL314" s="386"/>
      <c r="AM314" s="386"/>
      <c r="AN314" s="386"/>
      <c r="AO314" s="386"/>
      <c r="AP314" s="386"/>
      <c r="AQ314" s="386"/>
      <c r="AR314" s="384"/>
      <c r="AS314" s="384"/>
      <c r="AT314" s="384"/>
      <c r="AU314" s="315"/>
      <c r="AV314" s="65"/>
      <c r="AW314" s="463"/>
      <c r="AX314" s="463"/>
      <c r="AY314" s="463"/>
      <c r="AZ314" s="463"/>
      <c r="BA314" s="463"/>
      <c r="BB314" s="64"/>
      <c r="BC314" s="64"/>
      <c r="BD314" s="385"/>
      <c r="BE314" s="385"/>
      <c r="BF314" s="462"/>
      <c r="BG314" s="462"/>
      <c r="BH314" s="462"/>
      <c r="BI314" s="462"/>
      <c r="BJ314" s="462"/>
      <c r="BK314" s="64"/>
      <c r="BL314" s="64"/>
      <c r="BM314" s="385"/>
      <c r="BN314" s="385"/>
      <c r="BO314" s="384"/>
      <c r="BP314" s="384"/>
      <c r="BQ314" s="384"/>
      <c r="BR314" s="384"/>
      <c r="BS314" s="384"/>
      <c r="BT314" s="384"/>
      <c r="BU314" s="384"/>
      <c r="BV314" s="384"/>
      <c r="BW314" s="73"/>
      <c r="BX314" s="384"/>
      <c r="BY314" s="384"/>
      <c r="BZ314" s="384"/>
      <c r="CA314" s="384"/>
      <c r="CB314" s="384"/>
      <c r="CC314" s="384"/>
    </row>
    <row r="315" spans="1:81" s="49" customFormat="1" ht="16.5" customHeight="1">
      <c r="A315" s="179"/>
      <c r="B315" s="496" t="s">
        <v>6637</v>
      </c>
      <c r="C315" s="496"/>
      <c r="D315" s="496"/>
      <c r="E315" s="496"/>
      <c r="F315" s="496"/>
      <c r="G315" s="498"/>
      <c r="H315" s="496"/>
      <c r="I315" s="496"/>
      <c r="J315" s="496"/>
      <c r="K315" s="496"/>
      <c r="L315" s="497"/>
      <c r="M315" s="179"/>
      <c r="N315" s="496"/>
      <c r="O315" s="496"/>
      <c r="P315" s="496"/>
      <c r="Q315" s="495"/>
      <c r="R315" s="382"/>
      <c r="S315" s="382"/>
      <c r="T315" s="494"/>
      <c r="U315" s="182"/>
      <c r="V315" s="182"/>
      <c r="W315" s="182"/>
      <c r="X315" s="180"/>
      <c r="Y315" s="182"/>
      <c r="Z315" s="182"/>
      <c r="AA315" s="182"/>
      <c r="AB315" s="182"/>
      <c r="AC315" s="182"/>
      <c r="AD315" s="182"/>
      <c r="AE315" s="182"/>
      <c r="AF315" s="492"/>
      <c r="AG315" s="493"/>
      <c r="AH315" s="493"/>
      <c r="AI315" s="492"/>
      <c r="AJ315" s="492"/>
      <c r="AK315" s="179"/>
      <c r="AL315" s="179"/>
      <c r="AM315" s="492"/>
      <c r="AN315" s="492"/>
      <c r="AO315" s="492"/>
      <c r="AP315" s="492"/>
      <c r="AQ315" s="179"/>
      <c r="AR315" s="179"/>
      <c r="AS315" s="179"/>
      <c r="AT315" s="179"/>
      <c r="AU315" s="183"/>
      <c r="AV315" s="493"/>
      <c r="AW315" s="92"/>
      <c r="AX315" s="92"/>
      <c r="AY315" s="92"/>
      <c r="AZ315" s="92"/>
      <c r="BA315" s="92"/>
      <c r="BB315" s="108"/>
      <c r="BC315" s="108"/>
      <c r="BD315" s="101"/>
      <c r="BE315" s="101"/>
      <c r="BF315" s="110"/>
      <c r="BG315" s="110"/>
      <c r="BH315" s="110"/>
      <c r="BI315" s="110"/>
      <c r="BJ315" s="110"/>
      <c r="BK315" s="108"/>
      <c r="BL315" s="108"/>
      <c r="BM315" s="101"/>
      <c r="BN315" s="101"/>
      <c r="BO315" s="179"/>
      <c r="BP315" s="179"/>
      <c r="BQ315" s="179"/>
      <c r="BR315" s="179"/>
      <c r="BS315" s="179"/>
      <c r="BT315" s="179"/>
      <c r="BU315" s="179"/>
      <c r="BV315" s="179"/>
      <c r="BW315" s="491"/>
      <c r="BX315" s="179"/>
      <c r="BY315" s="179"/>
      <c r="BZ315" s="179"/>
      <c r="CA315" s="179"/>
      <c r="CB315" s="179"/>
      <c r="CC315" s="179"/>
    </row>
    <row r="316" spans="1:81" s="49" customFormat="1" ht="16.5" customHeight="1">
      <c r="A316" s="101">
        <v>243</v>
      </c>
      <c r="B316" s="101" t="s">
        <v>2655</v>
      </c>
      <c r="C316" s="101" t="s">
        <v>2660</v>
      </c>
      <c r="D316" s="101" t="s">
        <v>5986</v>
      </c>
      <c r="E316" s="101" t="s">
        <v>14280</v>
      </c>
      <c r="F316" s="101" t="s">
        <v>14598</v>
      </c>
      <c r="G316" s="102" t="s">
        <v>14597</v>
      </c>
      <c r="H316" s="101" t="s">
        <v>14596</v>
      </c>
      <c r="I316" s="101" t="s">
        <v>14595</v>
      </c>
      <c r="J316" s="101" t="s">
        <v>4993</v>
      </c>
      <c r="K316" s="113" t="s">
        <v>14594</v>
      </c>
      <c r="L316" s="113" t="s">
        <v>14593</v>
      </c>
      <c r="M316" s="87" t="s">
        <v>14592</v>
      </c>
      <c r="N316" s="100" t="s">
        <v>4953</v>
      </c>
      <c r="O316" s="100"/>
      <c r="P316" s="100" t="s">
        <v>4993</v>
      </c>
      <c r="Q316" s="112">
        <v>14880</v>
      </c>
      <c r="R316" s="110">
        <v>1556</v>
      </c>
      <c r="S316" s="110">
        <v>660</v>
      </c>
      <c r="T316" s="472">
        <v>453</v>
      </c>
      <c r="U316" s="110" t="s">
        <v>6930</v>
      </c>
      <c r="V316" s="112">
        <v>207</v>
      </c>
      <c r="W316" s="112">
        <v>80</v>
      </c>
      <c r="X316" s="108" t="s">
        <v>4915</v>
      </c>
      <c r="Y316" s="112"/>
      <c r="Z316" s="112">
        <v>58</v>
      </c>
      <c r="AA316" s="112">
        <v>231</v>
      </c>
      <c r="AB316" s="112">
        <v>43</v>
      </c>
      <c r="AC316" s="112">
        <v>10</v>
      </c>
      <c r="AD316" s="112" t="s">
        <v>6447</v>
      </c>
      <c r="AE316" s="110">
        <v>10</v>
      </c>
      <c r="AF316" s="94" t="s">
        <v>14591</v>
      </c>
      <c r="AG316" s="112">
        <v>831</v>
      </c>
      <c r="AH316" s="112">
        <v>831</v>
      </c>
      <c r="AI316" s="101"/>
      <c r="AJ316" s="101"/>
      <c r="AK316" s="101" t="s">
        <v>13656</v>
      </c>
      <c r="AL316" s="101">
        <v>5</v>
      </c>
      <c r="AM316" s="101"/>
      <c r="AN316" s="101"/>
      <c r="AO316" s="101">
        <v>5</v>
      </c>
      <c r="AP316" s="101"/>
      <c r="AQ316" s="101">
        <v>365</v>
      </c>
      <c r="AR316" s="294" t="s">
        <v>5206</v>
      </c>
      <c r="AS316" s="294" t="s">
        <v>5206</v>
      </c>
      <c r="AT316" s="101" t="s">
        <v>4931</v>
      </c>
      <c r="AU316" s="185">
        <v>125890</v>
      </c>
      <c r="AV316" s="112">
        <v>344.90410958904107</v>
      </c>
      <c r="AW316" s="92"/>
      <c r="AX316" s="92"/>
      <c r="AY316" s="92"/>
      <c r="AZ316" s="92"/>
      <c r="BA316" s="92"/>
      <c r="BB316" s="108"/>
      <c r="BC316" s="108"/>
      <c r="BD316" s="108"/>
      <c r="BE316" s="107" t="s">
        <v>4908</v>
      </c>
      <c r="BF316" s="110"/>
      <c r="BG316" s="110"/>
      <c r="BH316" s="110"/>
      <c r="BI316" s="110"/>
      <c r="BJ316" s="110"/>
      <c r="BK316" s="108"/>
      <c r="BL316" s="108"/>
      <c r="BM316" s="107"/>
      <c r="BN316" s="107"/>
      <c r="BO316" s="101">
        <v>1</v>
      </c>
      <c r="BP316" s="101"/>
      <c r="BQ316" s="101">
        <v>1</v>
      </c>
      <c r="BR316" s="101">
        <v>2</v>
      </c>
      <c r="BS316" s="101">
        <v>6</v>
      </c>
      <c r="BT316" s="101"/>
      <c r="BU316" s="101"/>
      <c r="BV316" s="101"/>
      <c r="BW316" s="150"/>
      <c r="BX316" s="101"/>
      <c r="BY316" s="178"/>
      <c r="BZ316" s="101"/>
      <c r="CA316" s="101"/>
      <c r="CB316" s="101"/>
      <c r="CC316" s="101"/>
    </row>
    <row r="317" spans="1:81" s="49" customFormat="1" ht="16.5" customHeight="1">
      <c r="A317" s="101">
        <v>244</v>
      </c>
      <c r="B317" s="101" t="s">
        <v>2655</v>
      </c>
      <c r="C317" s="101" t="s">
        <v>2660</v>
      </c>
      <c r="D317" s="101" t="s">
        <v>5986</v>
      </c>
      <c r="E317" s="101" t="s">
        <v>14280</v>
      </c>
      <c r="F317" s="101" t="s">
        <v>14590</v>
      </c>
      <c r="G317" s="102" t="s">
        <v>14589</v>
      </c>
      <c r="H317" s="101" t="s">
        <v>14588</v>
      </c>
      <c r="I317" s="101" t="s">
        <v>14587</v>
      </c>
      <c r="J317" s="101" t="s">
        <v>4993</v>
      </c>
      <c r="K317" s="113" t="s">
        <v>5546</v>
      </c>
      <c r="L317" s="113" t="s">
        <v>14586</v>
      </c>
      <c r="M317" s="87" t="s">
        <v>14585</v>
      </c>
      <c r="N317" s="100" t="s">
        <v>4953</v>
      </c>
      <c r="O317" s="100"/>
      <c r="P317" s="100" t="s">
        <v>4953</v>
      </c>
      <c r="Q317" s="112">
        <v>31595</v>
      </c>
      <c r="R317" s="110">
        <v>3417</v>
      </c>
      <c r="S317" s="110">
        <v>2320</v>
      </c>
      <c r="T317" s="472"/>
      <c r="U317" s="110"/>
      <c r="V317" s="112">
        <v>2320</v>
      </c>
      <c r="W317" s="112">
        <v>127</v>
      </c>
      <c r="X317" s="108" t="s">
        <v>5029</v>
      </c>
      <c r="Y317" s="112">
        <v>1423.27</v>
      </c>
      <c r="Z317" s="112">
        <v>65.98</v>
      </c>
      <c r="AA317" s="112">
        <v>177</v>
      </c>
      <c r="AB317" s="112">
        <v>179.4</v>
      </c>
      <c r="AC317" s="112"/>
      <c r="AD317" s="112"/>
      <c r="AE317" s="110">
        <v>209</v>
      </c>
      <c r="AF317" s="94" t="s">
        <v>14584</v>
      </c>
      <c r="AG317" s="112">
        <v>423</v>
      </c>
      <c r="AH317" s="112">
        <v>423</v>
      </c>
      <c r="AI317" s="101"/>
      <c r="AJ317" s="101"/>
      <c r="AK317" s="101" t="s">
        <v>7020</v>
      </c>
      <c r="AL317" s="101">
        <v>10</v>
      </c>
      <c r="AM317" s="101">
        <v>5</v>
      </c>
      <c r="AN317" s="101"/>
      <c r="AO317" s="101">
        <v>5</v>
      </c>
      <c r="AP317" s="101"/>
      <c r="AQ317" s="101">
        <v>365</v>
      </c>
      <c r="AR317" s="101" t="s">
        <v>4986</v>
      </c>
      <c r="AS317" s="101" t="s">
        <v>4986</v>
      </c>
      <c r="AT317" s="101" t="s">
        <v>4931</v>
      </c>
      <c r="AU317" s="185">
        <v>37000</v>
      </c>
      <c r="AV317" s="112">
        <v>101.36986301369863</v>
      </c>
      <c r="AW317" s="92"/>
      <c r="AX317" s="92"/>
      <c r="AY317" s="92"/>
      <c r="AZ317" s="92"/>
      <c r="BA317" s="92"/>
      <c r="BB317" s="108"/>
      <c r="BC317" s="108"/>
      <c r="BD317" s="108"/>
      <c r="BE317" s="107"/>
      <c r="BF317" s="110">
        <v>5000</v>
      </c>
      <c r="BG317" s="110"/>
      <c r="BH317" s="110">
        <v>3000</v>
      </c>
      <c r="BI317" s="110">
        <v>3000</v>
      </c>
      <c r="BJ317" s="110">
        <v>5000</v>
      </c>
      <c r="BK317" s="108">
        <v>10</v>
      </c>
      <c r="BL317" s="108">
        <v>50</v>
      </c>
      <c r="BM317" s="107" t="s">
        <v>14583</v>
      </c>
      <c r="BN317" s="107" t="s">
        <v>14582</v>
      </c>
      <c r="BO317" s="101">
        <v>1</v>
      </c>
      <c r="BP317" s="101"/>
      <c r="BQ317" s="101">
        <v>1</v>
      </c>
      <c r="BR317" s="101"/>
      <c r="BS317" s="101"/>
      <c r="BT317" s="101"/>
      <c r="BU317" s="101"/>
      <c r="BV317" s="101">
        <v>1</v>
      </c>
      <c r="BW317" s="150"/>
      <c r="BX317" s="101"/>
      <c r="BY317" s="178"/>
      <c r="BZ317" s="101"/>
      <c r="CA317" s="101"/>
      <c r="CB317" s="101"/>
      <c r="CC317" s="101"/>
    </row>
    <row r="318" spans="1:81" s="49" customFormat="1" ht="16.5" customHeight="1">
      <c r="A318" s="101">
        <v>245</v>
      </c>
      <c r="B318" s="101" t="s">
        <v>2655</v>
      </c>
      <c r="C318" s="101" t="s">
        <v>2745</v>
      </c>
      <c r="D318" s="101" t="s">
        <v>5986</v>
      </c>
      <c r="E318" s="101" t="s">
        <v>5989</v>
      </c>
      <c r="F318" s="101" t="s">
        <v>14581</v>
      </c>
      <c r="G318" s="102" t="s">
        <v>14580</v>
      </c>
      <c r="H318" s="101" t="s">
        <v>14579</v>
      </c>
      <c r="I318" s="101" t="s">
        <v>14578</v>
      </c>
      <c r="J318" s="101" t="s">
        <v>4953</v>
      </c>
      <c r="K318" s="113" t="s">
        <v>5429</v>
      </c>
      <c r="L318" s="113" t="s">
        <v>5429</v>
      </c>
      <c r="M318" s="87"/>
      <c r="N318" s="100" t="s">
        <v>4953</v>
      </c>
      <c r="O318" s="100"/>
      <c r="P318" s="100" t="s">
        <v>4953</v>
      </c>
      <c r="Q318" s="112">
        <v>10477</v>
      </c>
      <c r="R318" s="110">
        <v>2604.54</v>
      </c>
      <c r="S318" s="110">
        <v>1307</v>
      </c>
      <c r="T318" s="472">
        <v>1104</v>
      </c>
      <c r="U318" s="110" t="s">
        <v>5320</v>
      </c>
      <c r="V318" s="112">
        <v>203</v>
      </c>
      <c r="W318" s="112">
        <v>168</v>
      </c>
      <c r="X318" s="108" t="s">
        <v>5029</v>
      </c>
      <c r="Y318" s="112">
        <v>97.2</v>
      </c>
      <c r="Z318" s="112">
        <v>59.4</v>
      </c>
      <c r="AA318" s="112">
        <v>15000</v>
      </c>
      <c r="AB318" s="112">
        <v>139.19999999999999</v>
      </c>
      <c r="AC318" s="112"/>
      <c r="AD318" s="112"/>
      <c r="AE318" s="110">
        <v>10</v>
      </c>
      <c r="AF318" s="94" t="s">
        <v>14577</v>
      </c>
      <c r="AG318" s="112">
        <v>880</v>
      </c>
      <c r="AH318" s="112">
        <v>966</v>
      </c>
      <c r="AI318" s="101"/>
      <c r="AJ318" s="101"/>
      <c r="AK318" s="101" t="s">
        <v>5650</v>
      </c>
      <c r="AL318" s="101">
        <v>1</v>
      </c>
      <c r="AM318" s="101"/>
      <c r="AN318" s="101"/>
      <c r="AO318" s="101">
        <v>1</v>
      </c>
      <c r="AP318" s="101"/>
      <c r="AQ318" s="101">
        <v>259</v>
      </c>
      <c r="AR318" s="245" t="s">
        <v>4932</v>
      </c>
      <c r="AS318" s="245" t="s">
        <v>4932</v>
      </c>
      <c r="AT318" s="101" t="s">
        <v>14576</v>
      </c>
      <c r="AU318" s="185">
        <v>13416</v>
      </c>
      <c r="AV318" s="112">
        <v>51.799227799227801</v>
      </c>
      <c r="AW318" s="92"/>
      <c r="AX318" s="92"/>
      <c r="AY318" s="92"/>
      <c r="AZ318" s="92"/>
      <c r="BA318" s="92"/>
      <c r="BB318" s="108"/>
      <c r="BC318" s="108"/>
      <c r="BD318" s="108"/>
      <c r="BE318" s="107" t="s">
        <v>5128</v>
      </c>
      <c r="BF318" s="110"/>
      <c r="BG318" s="110"/>
      <c r="BH318" s="110"/>
      <c r="BI318" s="110"/>
      <c r="BJ318" s="110"/>
      <c r="BK318" s="108"/>
      <c r="BL318" s="108"/>
      <c r="BM318" s="107"/>
      <c r="BN318" s="107" t="s">
        <v>5128</v>
      </c>
      <c r="BO318" s="101">
        <v>1</v>
      </c>
      <c r="BP318" s="101"/>
      <c r="BQ318" s="101">
        <v>1</v>
      </c>
      <c r="BR318" s="101"/>
      <c r="BS318" s="101"/>
      <c r="BT318" s="101">
        <v>1</v>
      </c>
      <c r="BU318" s="101">
        <v>2</v>
      </c>
      <c r="BV318" s="101"/>
      <c r="BW318" s="150"/>
      <c r="BX318" s="101"/>
      <c r="BY318" s="178"/>
      <c r="BZ318" s="101"/>
      <c r="CA318" s="101"/>
      <c r="CB318" s="101"/>
      <c r="CC318" s="101"/>
    </row>
    <row r="319" spans="1:81" s="49" customFormat="1" ht="16.5" customHeight="1">
      <c r="A319" s="101">
        <v>246</v>
      </c>
      <c r="B319" s="101" t="s">
        <v>2655</v>
      </c>
      <c r="C319" s="101" t="s">
        <v>2792</v>
      </c>
      <c r="D319" s="101" t="s">
        <v>5986</v>
      </c>
      <c r="E319" s="101" t="s">
        <v>14280</v>
      </c>
      <c r="F319" s="101" t="s">
        <v>14575</v>
      </c>
      <c r="G319" s="102" t="s">
        <v>14574</v>
      </c>
      <c r="H319" s="101" t="s">
        <v>14573</v>
      </c>
      <c r="I319" s="101" t="s">
        <v>14241</v>
      </c>
      <c r="J319" s="101" t="s">
        <v>4993</v>
      </c>
      <c r="K319" s="113" t="s">
        <v>14572</v>
      </c>
      <c r="L319" s="113" t="s">
        <v>14571</v>
      </c>
      <c r="M319" s="87" t="s">
        <v>14570</v>
      </c>
      <c r="N319" s="100" t="s">
        <v>4953</v>
      </c>
      <c r="O319" s="100"/>
      <c r="P319" s="100" t="s">
        <v>4953</v>
      </c>
      <c r="Q319" s="112">
        <v>6752.92</v>
      </c>
      <c r="R319" s="110">
        <v>1034.5</v>
      </c>
      <c r="S319" s="110">
        <v>273</v>
      </c>
      <c r="T319" s="472">
        <v>156</v>
      </c>
      <c r="U319" s="110" t="s">
        <v>9664</v>
      </c>
      <c r="V319" s="112">
        <v>117</v>
      </c>
      <c r="W319" s="112">
        <v>58</v>
      </c>
      <c r="X319" s="108" t="s">
        <v>5029</v>
      </c>
      <c r="Y319" s="112">
        <v>97.2</v>
      </c>
      <c r="Z319" s="112">
        <v>25.92</v>
      </c>
      <c r="AA319" s="112">
        <v>3000</v>
      </c>
      <c r="AB319" s="112">
        <v>25.92</v>
      </c>
      <c r="AC319" s="112"/>
      <c r="AD319" s="112"/>
      <c r="AE319" s="110">
        <v>22</v>
      </c>
      <c r="AF319" s="94" t="s">
        <v>14569</v>
      </c>
      <c r="AG319" s="112">
        <v>252</v>
      </c>
      <c r="AH319" s="112">
        <v>252</v>
      </c>
      <c r="AI319" s="101"/>
      <c r="AJ319" s="101"/>
      <c r="AK319" s="101" t="s">
        <v>4987</v>
      </c>
      <c r="AL319" s="101">
        <v>1</v>
      </c>
      <c r="AM319" s="101">
        <v>1</v>
      </c>
      <c r="AN319" s="101"/>
      <c r="AO319" s="101"/>
      <c r="AP319" s="101"/>
      <c r="AQ319" s="101">
        <v>282</v>
      </c>
      <c r="AR319" s="245" t="s">
        <v>4932</v>
      </c>
      <c r="AS319" s="245" t="s">
        <v>4932</v>
      </c>
      <c r="AT319" s="101" t="s">
        <v>14568</v>
      </c>
      <c r="AU319" s="185">
        <v>2202</v>
      </c>
      <c r="AV319" s="112">
        <v>7.8085106382978724</v>
      </c>
      <c r="AW319" s="92"/>
      <c r="AX319" s="92"/>
      <c r="AY319" s="92"/>
      <c r="AZ319" s="92"/>
      <c r="BA319" s="92"/>
      <c r="BB319" s="108"/>
      <c r="BC319" s="108"/>
      <c r="BD319" s="108"/>
      <c r="BE319" s="107" t="s">
        <v>5128</v>
      </c>
      <c r="BF319" s="110"/>
      <c r="BG319" s="110"/>
      <c r="BH319" s="110"/>
      <c r="BI319" s="110"/>
      <c r="BJ319" s="110"/>
      <c r="BK319" s="108"/>
      <c r="BL319" s="108"/>
      <c r="BM319" s="107"/>
      <c r="BN319" s="107" t="s">
        <v>5128</v>
      </c>
      <c r="BO319" s="101"/>
      <c r="BP319" s="101"/>
      <c r="BQ319" s="101"/>
      <c r="BR319" s="101">
        <v>1</v>
      </c>
      <c r="BS319" s="101"/>
      <c r="BT319" s="101"/>
      <c r="BU319" s="101"/>
      <c r="BV319" s="101">
        <v>1</v>
      </c>
      <c r="BW319" s="150"/>
      <c r="BX319" s="101"/>
      <c r="BY319" s="178"/>
      <c r="BZ319" s="101"/>
      <c r="CA319" s="101"/>
      <c r="CB319" s="101"/>
      <c r="CC319" s="101"/>
    </row>
    <row r="320" spans="1:81" s="49" customFormat="1" ht="16.5" customHeight="1">
      <c r="A320" s="101">
        <v>247</v>
      </c>
      <c r="B320" s="101" t="s">
        <v>2655</v>
      </c>
      <c r="C320" s="101" t="s">
        <v>2840</v>
      </c>
      <c r="D320" s="101" t="s">
        <v>5986</v>
      </c>
      <c r="E320" s="101" t="s">
        <v>14280</v>
      </c>
      <c r="F320" s="101" t="s">
        <v>14567</v>
      </c>
      <c r="G320" s="102" t="s">
        <v>14566</v>
      </c>
      <c r="H320" s="101" t="s">
        <v>14565</v>
      </c>
      <c r="I320" s="101" t="s">
        <v>14564</v>
      </c>
      <c r="J320" s="101" t="s">
        <v>4921</v>
      </c>
      <c r="K320" s="113" t="s">
        <v>14563</v>
      </c>
      <c r="L320" s="220" t="s">
        <v>14562</v>
      </c>
      <c r="M320" s="87" t="s">
        <v>14561</v>
      </c>
      <c r="N320" s="100" t="s">
        <v>4993</v>
      </c>
      <c r="O320" s="100" t="s">
        <v>4936</v>
      </c>
      <c r="P320" s="100" t="s">
        <v>4953</v>
      </c>
      <c r="Q320" s="112">
        <v>8008</v>
      </c>
      <c r="R320" s="110">
        <v>5658</v>
      </c>
      <c r="S320" s="110">
        <v>1143</v>
      </c>
      <c r="T320" s="472"/>
      <c r="U320" s="110" t="s">
        <v>6072</v>
      </c>
      <c r="V320" s="112">
        <v>1143</v>
      </c>
      <c r="W320" s="112">
        <v>668</v>
      </c>
      <c r="X320" s="108" t="s">
        <v>5040</v>
      </c>
      <c r="Y320" s="112">
        <v>124</v>
      </c>
      <c r="Z320" s="112">
        <v>75</v>
      </c>
      <c r="AA320" s="112">
        <v>9249</v>
      </c>
      <c r="AB320" s="112">
        <v>220</v>
      </c>
      <c r="AC320" s="112">
        <v>0</v>
      </c>
      <c r="AD320" s="112">
        <v>99</v>
      </c>
      <c r="AE320" s="110">
        <v>50</v>
      </c>
      <c r="AF320" s="94" t="s">
        <v>14560</v>
      </c>
      <c r="AG320" s="110"/>
      <c r="AH320" s="110">
        <v>1055</v>
      </c>
      <c r="AI320" s="101"/>
      <c r="AJ320" s="101"/>
      <c r="AK320" s="101" t="s">
        <v>5741</v>
      </c>
      <c r="AL320" s="101">
        <v>13</v>
      </c>
      <c r="AM320" s="101">
        <v>2</v>
      </c>
      <c r="AN320" s="101">
        <v>6</v>
      </c>
      <c r="AO320" s="101">
        <v>5</v>
      </c>
      <c r="AP320" s="101"/>
      <c r="AQ320" s="101">
        <v>262</v>
      </c>
      <c r="AR320" s="101" t="s">
        <v>5206</v>
      </c>
      <c r="AS320" s="101" t="s">
        <v>5206</v>
      </c>
      <c r="AT320" s="101" t="s">
        <v>14559</v>
      </c>
      <c r="AU320" s="112">
        <v>136859</v>
      </c>
      <c r="AV320" s="112">
        <v>522.36259541984737</v>
      </c>
      <c r="AW320" s="92"/>
      <c r="AX320" s="92"/>
      <c r="AY320" s="92"/>
      <c r="AZ320" s="92"/>
      <c r="BA320" s="92"/>
      <c r="BB320" s="108"/>
      <c r="BC320" s="108"/>
      <c r="BD320" s="108"/>
      <c r="BE320" s="107" t="s">
        <v>7729</v>
      </c>
      <c r="BF320" s="110"/>
      <c r="BG320" s="110"/>
      <c r="BH320" s="110"/>
      <c r="BI320" s="110"/>
      <c r="BJ320" s="110"/>
      <c r="BK320" s="108"/>
      <c r="BL320" s="108"/>
      <c r="BM320" s="107"/>
      <c r="BN320" s="107" t="s">
        <v>7729</v>
      </c>
      <c r="BO320" s="101"/>
      <c r="BP320" s="101"/>
      <c r="BQ320" s="101"/>
      <c r="BR320" s="101">
        <v>6</v>
      </c>
      <c r="BS320" s="101">
        <v>2</v>
      </c>
      <c r="BT320" s="101">
        <v>4</v>
      </c>
      <c r="BU320" s="101"/>
      <c r="BV320" s="101"/>
      <c r="BW320" s="150"/>
      <c r="BX320" s="101">
        <v>27</v>
      </c>
      <c r="BY320" s="101"/>
      <c r="BZ320" s="101"/>
      <c r="CA320" s="101"/>
      <c r="CB320" s="101"/>
      <c r="CC320" s="108"/>
    </row>
    <row r="321" spans="1:81" s="60" customFormat="1" ht="16.5" customHeight="1">
      <c r="A321" s="395"/>
      <c r="B321" s="394" t="s">
        <v>6725</v>
      </c>
      <c r="C321" s="393"/>
      <c r="D321" s="393">
        <v>5</v>
      </c>
      <c r="E321" s="392"/>
      <c r="F321" s="392"/>
      <c r="G321" s="233"/>
      <c r="H321" s="232"/>
      <c r="I321" s="231"/>
      <c r="J321" s="231"/>
      <c r="K321" s="373"/>
      <c r="L321" s="373"/>
      <c r="M321" s="373"/>
      <c r="N321" s="373"/>
      <c r="O321" s="373"/>
      <c r="P321" s="373"/>
      <c r="Q321" s="160"/>
      <c r="R321" s="163"/>
      <c r="S321" s="163"/>
      <c r="T321" s="500"/>
      <c r="U321" s="160"/>
      <c r="V321" s="160"/>
      <c r="W321" s="160"/>
      <c r="X321" s="157"/>
      <c r="Y321" s="160"/>
      <c r="Z321" s="160"/>
      <c r="AA321" s="160"/>
      <c r="AB321" s="160"/>
      <c r="AC321" s="160"/>
      <c r="AD321" s="160"/>
      <c r="AE321" s="163"/>
      <c r="AF321" s="373"/>
      <c r="AG321" s="160"/>
      <c r="AH321" s="160"/>
      <c r="AI321" s="229"/>
      <c r="AJ321" s="229"/>
      <c r="AK321" s="228"/>
      <c r="AL321" s="228"/>
      <c r="AM321" s="228"/>
      <c r="AN321" s="229"/>
      <c r="AO321" s="229"/>
      <c r="AP321" s="229"/>
      <c r="AQ321" s="161"/>
      <c r="AR321" s="156"/>
      <c r="AS321" s="156"/>
      <c r="AT321" s="156"/>
      <c r="AU321" s="160"/>
      <c r="AV321" s="160"/>
      <c r="AW321" s="470"/>
      <c r="AX321" s="470"/>
      <c r="AY321" s="471"/>
      <c r="AZ321" s="471"/>
      <c r="BA321" s="471"/>
      <c r="BB321" s="164"/>
      <c r="BC321" s="164"/>
      <c r="BD321" s="164"/>
      <c r="BE321" s="164"/>
      <c r="BF321" s="470"/>
      <c r="BG321" s="470"/>
      <c r="BH321" s="470"/>
      <c r="BI321" s="470"/>
      <c r="BJ321" s="470"/>
      <c r="BK321" s="164"/>
      <c r="BL321" s="164"/>
      <c r="BM321" s="164"/>
      <c r="BN321" s="164"/>
      <c r="BO321" s="156"/>
      <c r="BP321" s="156"/>
      <c r="BQ321" s="156"/>
      <c r="BR321" s="156"/>
      <c r="BS321" s="156"/>
      <c r="BT321" s="156"/>
      <c r="BU321" s="156"/>
      <c r="BV321" s="156"/>
      <c r="BW321" s="165"/>
      <c r="BX321" s="156"/>
      <c r="BY321" s="156"/>
      <c r="BZ321" s="156"/>
      <c r="CA321" s="156"/>
      <c r="CB321" s="156"/>
      <c r="CC321" s="156"/>
    </row>
    <row r="322" spans="1:81" s="60" customFormat="1" ht="16.5" customHeight="1">
      <c r="A322" s="101">
        <v>248</v>
      </c>
      <c r="B322" s="101" t="s">
        <v>2655</v>
      </c>
      <c r="C322" s="101" t="s">
        <v>2721</v>
      </c>
      <c r="D322" s="101" t="s">
        <v>140</v>
      </c>
      <c r="E322" s="101" t="s">
        <v>14280</v>
      </c>
      <c r="F322" s="101" t="s">
        <v>14558</v>
      </c>
      <c r="G322" s="102" t="s">
        <v>14557</v>
      </c>
      <c r="H322" s="101" t="s">
        <v>14556</v>
      </c>
      <c r="I322" s="101">
        <v>2004.04</v>
      </c>
      <c r="J322" s="101" t="s">
        <v>4921</v>
      </c>
      <c r="K322" s="87" t="s">
        <v>14555</v>
      </c>
      <c r="L322" s="87" t="s">
        <v>14554</v>
      </c>
      <c r="M322" s="87" t="s">
        <v>14553</v>
      </c>
      <c r="N322" s="178" t="s">
        <v>4917</v>
      </c>
      <c r="O322" s="178"/>
      <c r="P322" s="178" t="s">
        <v>4921</v>
      </c>
      <c r="Q322" s="91">
        <v>17793</v>
      </c>
      <c r="R322" s="210">
        <v>4500</v>
      </c>
      <c r="S322" s="210">
        <v>900</v>
      </c>
      <c r="T322" s="472"/>
      <c r="U322" s="112"/>
      <c r="V322" s="91">
        <v>900</v>
      </c>
      <c r="W322" s="91">
        <v>100</v>
      </c>
      <c r="X322" s="96" t="s">
        <v>4935</v>
      </c>
      <c r="Y322" s="91">
        <v>230</v>
      </c>
      <c r="Z322" s="91">
        <v>80</v>
      </c>
      <c r="AA322" s="91">
        <v>650</v>
      </c>
      <c r="AB322" s="91">
        <v>45</v>
      </c>
      <c r="AC322" s="91">
        <v>3</v>
      </c>
      <c r="AD322" s="91">
        <v>80</v>
      </c>
      <c r="AE322" s="210">
        <v>70</v>
      </c>
      <c r="AF322" s="94" t="s">
        <v>14552</v>
      </c>
      <c r="AG322" s="91">
        <v>345</v>
      </c>
      <c r="AH322" s="91">
        <v>470</v>
      </c>
      <c r="AI322" s="115"/>
      <c r="AJ322" s="101"/>
      <c r="AK322" s="94" t="s">
        <v>6023</v>
      </c>
      <c r="AL322" s="101">
        <v>12</v>
      </c>
      <c r="AM322" s="94">
        <v>2</v>
      </c>
      <c r="AN322" s="94">
        <v>8</v>
      </c>
      <c r="AO322" s="94">
        <v>2</v>
      </c>
      <c r="AP322" s="101"/>
      <c r="AQ322" s="101">
        <v>300</v>
      </c>
      <c r="AR322" s="87" t="s">
        <v>5206</v>
      </c>
      <c r="AS322" s="87" t="s">
        <v>5206</v>
      </c>
      <c r="AT322" s="101" t="s">
        <v>5193</v>
      </c>
      <c r="AU322" s="195">
        <v>41500</v>
      </c>
      <c r="AV322" s="112">
        <v>138.33333333333334</v>
      </c>
      <c r="AW322" s="195">
        <v>3000</v>
      </c>
      <c r="AX322" s="195">
        <v>0</v>
      </c>
      <c r="AY322" s="195">
        <v>2000</v>
      </c>
      <c r="AZ322" s="195">
        <v>2000</v>
      </c>
      <c r="BA322" s="195">
        <v>3000</v>
      </c>
      <c r="BB322" s="89">
        <v>20</v>
      </c>
      <c r="BC322" s="89">
        <v>50</v>
      </c>
      <c r="BD322" s="87" t="s">
        <v>14551</v>
      </c>
      <c r="BE322" s="87" t="s">
        <v>14550</v>
      </c>
      <c r="BF322" s="112"/>
      <c r="BG322" s="112"/>
      <c r="BH322" s="112"/>
      <c r="BI322" s="112"/>
      <c r="BJ322" s="112"/>
      <c r="BK322" s="108"/>
      <c r="BL322" s="108"/>
      <c r="BM322" s="87"/>
      <c r="BN322" s="87"/>
      <c r="BO322" s="101"/>
      <c r="BP322" s="101"/>
      <c r="BQ322" s="101"/>
      <c r="BR322" s="101"/>
      <c r="BS322" s="101"/>
      <c r="BT322" s="101"/>
      <c r="BU322" s="101"/>
      <c r="BV322" s="101"/>
      <c r="BW322" s="150"/>
      <c r="BX322" s="101"/>
      <c r="BY322" s="101">
        <v>4</v>
      </c>
      <c r="BZ322" s="87">
        <v>1</v>
      </c>
      <c r="CA322" s="87"/>
      <c r="CB322" s="87">
        <v>2</v>
      </c>
      <c r="CC322" s="101"/>
    </row>
    <row r="323" spans="1:81" s="49" customFormat="1" ht="16.5" customHeight="1">
      <c r="A323" s="101">
        <v>249</v>
      </c>
      <c r="B323" s="87" t="s">
        <v>2655</v>
      </c>
      <c r="C323" s="87" t="s">
        <v>2725</v>
      </c>
      <c r="D323" s="87" t="s">
        <v>140</v>
      </c>
      <c r="E323" s="87" t="s">
        <v>14280</v>
      </c>
      <c r="F323" s="87" t="s">
        <v>14549</v>
      </c>
      <c r="G323" s="132" t="s">
        <v>14548</v>
      </c>
      <c r="H323" s="87" t="s">
        <v>14547</v>
      </c>
      <c r="I323" s="87" t="s">
        <v>14546</v>
      </c>
      <c r="J323" s="87" t="s">
        <v>4993</v>
      </c>
      <c r="K323" s="87" t="s">
        <v>14545</v>
      </c>
      <c r="L323" s="87" t="s">
        <v>14544</v>
      </c>
      <c r="M323" s="87" t="s">
        <v>14543</v>
      </c>
      <c r="N323" s="87" t="s">
        <v>4953</v>
      </c>
      <c r="O323" s="87"/>
      <c r="P323" s="87" t="s">
        <v>4953</v>
      </c>
      <c r="Q323" s="91">
        <v>3306</v>
      </c>
      <c r="R323" s="210">
        <v>397</v>
      </c>
      <c r="S323" s="210">
        <v>218</v>
      </c>
      <c r="T323" s="514">
        <v>70</v>
      </c>
      <c r="U323" s="91" t="s">
        <v>14542</v>
      </c>
      <c r="V323" s="91">
        <v>148</v>
      </c>
      <c r="W323" s="91">
        <v>30</v>
      </c>
      <c r="X323" s="96" t="s">
        <v>4915</v>
      </c>
      <c r="Y323" s="91">
        <v>40</v>
      </c>
      <c r="Z323" s="91"/>
      <c r="AA323" s="91">
        <v>3000</v>
      </c>
      <c r="AB323" s="91">
        <v>39</v>
      </c>
      <c r="AC323" s="91"/>
      <c r="AD323" s="91"/>
      <c r="AE323" s="210">
        <v>15</v>
      </c>
      <c r="AF323" s="94" t="s">
        <v>14541</v>
      </c>
      <c r="AG323" s="91"/>
      <c r="AH323" s="91">
        <v>313</v>
      </c>
      <c r="AI323" s="94"/>
      <c r="AJ323" s="94"/>
      <c r="AK323" s="94" t="s">
        <v>12849</v>
      </c>
      <c r="AL323" s="101">
        <v>13</v>
      </c>
      <c r="AM323" s="94">
        <v>4</v>
      </c>
      <c r="AN323" s="94"/>
      <c r="AO323" s="94">
        <v>9</v>
      </c>
      <c r="AP323" s="94"/>
      <c r="AQ323" s="94">
        <v>300</v>
      </c>
      <c r="AR323" s="87" t="s">
        <v>5753</v>
      </c>
      <c r="AS323" s="87" t="s">
        <v>5753</v>
      </c>
      <c r="AT323" s="87" t="s">
        <v>14540</v>
      </c>
      <c r="AU323" s="195">
        <v>4000</v>
      </c>
      <c r="AV323" s="112">
        <v>13.333333333333334</v>
      </c>
      <c r="AW323" s="195">
        <v>5000</v>
      </c>
      <c r="AX323" s="195">
        <v>2000</v>
      </c>
      <c r="AY323" s="195">
        <v>2000</v>
      </c>
      <c r="AZ323" s="195">
        <v>2000</v>
      </c>
      <c r="BA323" s="195">
        <v>5000</v>
      </c>
      <c r="BB323" s="89">
        <v>10</v>
      </c>
      <c r="BC323" s="89">
        <v>50</v>
      </c>
      <c r="BD323" s="87" t="s">
        <v>14538</v>
      </c>
      <c r="BE323" s="87" t="s">
        <v>14539</v>
      </c>
      <c r="BF323" s="91">
        <v>5000</v>
      </c>
      <c r="BG323" s="91">
        <v>2000</v>
      </c>
      <c r="BH323" s="91">
        <v>2000</v>
      </c>
      <c r="BI323" s="91">
        <v>2000</v>
      </c>
      <c r="BJ323" s="91">
        <v>5000</v>
      </c>
      <c r="BK323" s="89">
        <v>10</v>
      </c>
      <c r="BL323" s="89">
        <v>50</v>
      </c>
      <c r="BM323" s="87" t="s">
        <v>14538</v>
      </c>
      <c r="BN323" s="87" t="s">
        <v>14537</v>
      </c>
      <c r="BO323" s="101"/>
      <c r="BP323" s="87"/>
      <c r="BQ323" s="87"/>
      <c r="BR323" s="87"/>
      <c r="BS323" s="87"/>
      <c r="BT323" s="87"/>
      <c r="BU323" s="87"/>
      <c r="BV323" s="87"/>
      <c r="BW323" s="267"/>
      <c r="BX323" s="87"/>
      <c r="BY323" s="101">
        <v>4</v>
      </c>
      <c r="BZ323" s="87"/>
      <c r="CA323" s="87"/>
      <c r="CB323" s="87"/>
      <c r="CC323" s="87"/>
    </row>
    <row r="324" spans="1:81" s="49" customFormat="1" ht="16.5" customHeight="1">
      <c r="A324" s="101">
        <v>250</v>
      </c>
      <c r="B324" s="87" t="s">
        <v>2655</v>
      </c>
      <c r="C324" s="87" t="s">
        <v>2741</v>
      </c>
      <c r="D324" s="87" t="s">
        <v>140</v>
      </c>
      <c r="E324" s="87" t="s">
        <v>14280</v>
      </c>
      <c r="F324" s="87" t="s">
        <v>14536</v>
      </c>
      <c r="G324" s="132" t="s">
        <v>14535</v>
      </c>
      <c r="H324" s="87" t="s">
        <v>14534</v>
      </c>
      <c r="I324" s="87" t="s">
        <v>14533</v>
      </c>
      <c r="J324" s="87" t="s">
        <v>4993</v>
      </c>
      <c r="K324" s="87" t="s">
        <v>14532</v>
      </c>
      <c r="L324" s="87" t="s">
        <v>14531</v>
      </c>
      <c r="M324" s="87"/>
      <c r="N324" s="87" t="s">
        <v>4953</v>
      </c>
      <c r="O324" s="87"/>
      <c r="P324" s="87" t="s">
        <v>4953</v>
      </c>
      <c r="Q324" s="91">
        <v>790</v>
      </c>
      <c r="R324" s="210">
        <v>300</v>
      </c>
      <c r="S324" s="210">
        <v>126</v>
      </c>
      <c r="T324" s="514">
        <v>126</v>
      </c>
      <c r="U324" s="91" t="s">
        <v>10904</v>
      </c>
      <c r="V324" s="91"/>
      <c r="W324" s="91">
        <v>50</v>
      </c>
      <c r="X324" s="96" t="s">
        <v>5029</v>
      </c>
      <c r="Y324" s="91">
        <v>108</v>
      </c>
      <c r="Z324" s="91"/>
      <c r="AA324" s="91"/>
      <c r="AB324" s="91">
        <v>16</v>
      </c>
      <c r="AC324" s="91"/>
      <c r="AD324" s="91"/>
      <c r="AE324" s="210"/>
      <c r="AF324" s="94" t="s">
        <v>14530</v>
      </c>
      <c r="AG324" s="91"/>
      <c r="AH324" s="91">
        <v>650</v>
      </c>
      <c r="AI324" s="94"/>
      <c r="AJ324" s="94"/>
      <c r="AK324" s="94" t="s">
        <v>9774</v>
      </c>
      <c r="AL324" s="101">
        <v>30</v>
      </c>
      <c r="AM324" s="94">
        <v>1</v>
      </c>
      <c r="AN324" s="94">
        <v>8</v>
      </c>
      <c r="AO324" s="94">
        <v>21</v>
      </c>
      <c r="AP324" s="94"/>
      <c r="AQ324" s="94">
        <v>300</v>
      </c>
      <c r="AR324" s="101" t="s">
        <v>4910</v>
      </c>
      <c r="AS324" s="101" t="s">
        <v>4910</v>
      </c>
      <c r="AT324" s="87" t="s">
        <v>14529</v>
      </c>
      <c r="AU324" s="195">
        <v>10000</v>
      </c>
      <c r="AV324" s="112">
        <v>33.333333333333336</v>
      </c>
      <c r="AW324" s="195">
        <v>2000</v>
      </c>
      <c r="AX324" s="195"/>
      <c r="AY324" s="195">
        <v>1000</v>
      </c>
      <c r="AZ324" s="195">
        <v>1000</v>
      </c>
      <c r="BA324" s="195">
        <v>2000</v>
      </c>
      <c r="BB324" s="89">
        <v>50</v>
      </c>
      <c r="BC324" s="89"/>
      <c r="BD324" s="87"/>
      <c r="BE324" s="87" t="s">
        <v>14528</v>
      </c>
      <c r="BF324" s="91">
        <v>2000</v>
      </c>
      <c r="BG324" s="91"/>
      <c r="BH324" s="91">
        <v>1000</v>
      </c>
      <c r="BI324" s="91">
        <v>1000</v>
      </c>
      <c r="BJ324" s="91">
        <v>2000</v>
      </c>
      <c r="BK324" s="89">
        <v>50</v>
      </c>
      <c r="BL324" s="89"/>
      <c r="BM324" s="87"/>
      <c r="BN324" s="87" t="s">
        <v>14528</v>
      </c>
      <c r="BO324" s="101"/>
      <c r="BP324" s="87"/>
      <c r="BQ324" s="87"/>
      <c r="BR324" s="87"/>
      <c r="BS324" s="87"/>
      <c r="BT324" s="87"/>
      <c r="BU324" s="87"/>
      <c r="BV324" s="87"/>
      <c r="BW324" s="267"/>
      <c r="BX324" s="87"/>
      <c r="BY324" s="101">
        <v>1</v>
      </c>
      <c r="BZ324" s="87">
        <v>1</v>
      </c>
      <c r="CA324" s="87">
        <v>1</v>
      </c>
      <c r="CB324" s="87">
        <v>1</v>
      </c>
      <c r="CC324" s="87"/>
    </row>
    <row r="325" spans="1:81" s="49" customFormat="1" ht="16.5" customHeight="1">
      <c r="A325" s="101">
        <v>251</v>
      </c>
      <c r="B325" s="87" t="s">
        <v>2655</v>
      </c>
      <c r="C325" s="87" t="s">
        <v>2660</v>
      </c>
      <c r="D325" s="87" t="s">
        <v>140</v>
      </c>
      <c r="E325" s="87" t="s">
        <v>14280</v>
      </c>
      <c r="F325" s="87" t="s">
        <v>14527</v>
      </c>
      <c r="G325" s="132" t="s">
        <v>14526</v>
      </c>
      <c r="H325" s="87" t="s">
        <v>14525</v>
      </c>
      <c r="I325" s="87" t="s">
        <v>14524</v>
      </c>
      <c r="J325" s="87" t="s">
        <v>4993</v>
      </c>
      <c r="K325" s="87" t="s">
        <v>14523</v>
      </c>
      <c r="L325" s="87" t="s">
        <v>14522</v>
      </c>
      <c r="M325" s="87" t="s">
        <v>14521</v>
      </c>
      <c r="N325" s="87" t="s">
        <v>4953</v>
      </c>
      <c r="O325" s="87"/>
      <c r="P325" s="87" t="s">
        <v>4953</v>
      </c>
      <c r="Q325" s="91">
        <v>9974</v>
      </c>
      <c r="R325" s="210">
        <v>5836</v>
      </c>
      <c r="S325" s="210">
        <v>2356</v>
      </c>
      <c r="T325" s="514">
        <v>886</v>
      </c>
      <c r="U325" s="91" t="s">
        <v>5072</v>
      </c>
      <c r="V325" s="91">
        <v>1470</v>
      </c>
      <c r="W325" s="91">
        <v>675</v>
      </c>
      <c r="X325" s="96" t="s">
        <v>5029</v>
      </c>
      <c r="Y325" s="91">
        <v>259</v>
      </c>
      <c r="Z325" s="91">
        <v>174</v>
      </c>
      <c r="AA325" s="91">
        <v>1500</v>
      </c>
      <c r="AB325" s="112">
        <v>229</v>
      </c>
      <c r="AC325" s="112">
        <v>115</v>
      </c>
      <c r="AD325" s="112">
        <v>138</v>
      </c>
      <c r="AE325" s="110">
        <v>200</v>
      </c>
      <c r="AF325" s="94" t="s">
        <v>14520</v>
      </c>
      <c r="AG325" s="91">
        <v>288</v>
      </c>
      <c r="AH325" s="91">
        <v>288</v>
      </c>
      <c r="AI325" s="94"/>
      <c r="AJ325" s="94"/>
      <c r="AK325" s="94" t="s">
        <v>5593</v>
      </c>
      <c r="AL325" s="101">
        <v>2</v>
      </c>
      <c r="AM325" s="94">
        <v>1</v>
      </c>
      <c r="AN325" s="94"/>
      <c r="AO325" s="94">
        <v>1</v>
      </c>
      <c r="AP325" s="94"/>
      <c r="AQ325" s="94">
        <v>261</v>
      </c>
      <c r="AR325" s="245" t="s">
        <v>4932</v>
      </c>
      <c r="AS325" s="245" t="s">
        <v>4932</v>
      </c>
      <c r="AT325" s="87" t="s">
        <v>14519</v>
      </c>
      <c r="AU325" s="195">
        <v>34701</v>
      </c>
      <c r="AV325" s="112">
        <v>132.95402298850576</v>
      </c>
      <c r="AW325" s="195"/>
      <c r="AX325" s="195"/>
      <c r="AY325" s="195"/>
      <c r="AZ325" s="195"/>
      <c r="BA325" s="195"/>
      <c r="BB325" s="89"/>
      <c r="BC325" s="89"/>
      <c r="BD325" s="87"/>
      <c r="BE325" s="87"/>
      <c r="BF325" s="91">
        <v>10000</v>
      </c>
      <c r="BG325" s="91">
        <v>6000</v>
      </c>
      <c r="BH325" s="91">
        <v>8000</v>
      </c>
      <c r="BI325" s="91">
        <v>8000</v>
      </c>
      <c r="BJ325" s="91">
        <v>10000</v>
      </c>
      <c r="BK325" s="89">
        <v>20</v>
      </c>
      <c r="BL325" s="89">
        <v>50</v>
      </c>
      <c r="BM325" s="87" t="s">
        <v>14518</v>
      </c>
      <c r="BN325" s="87" t="s">
        <v>5661</v>
      </c>
      <c r="BO325" s="101"/>
      <c r="BP325" s="87"/>
      <c r="BQ325" s="87"/>
      <c r="BR325" s="87"/>
      <c r="BS325" s="87"/>
      <c r="BT325" s="87"/>
      <c r="BU325" s="87"/>
      <c r="BV325" s="87"/>
      <c r="BW325" s="267"/>
      <c r="BX325" s="87"/>
      <c r="BY325" s="101">
        <v>3</v>
      </c>
      <c r="BZ325" s="87"/>
      <c r="CA325" s="87">
        <v>8</v>
      </c>
      <c r="CB325" s="87">
        <v>1</v>
      </c>
      <c r="CC325" s="87"/>
    </row>
    <row r="326" spans="1:81" s="49" customFormat="1" ht="16.5" customHeight="1">
      <c r="A326" s="101">
        <v>252</v>
      </c>
      <c r="B326" s="87" t="s">
        <v>2655</v>
      </c>
      <c r="C326" s="87" t="s">
        <v>2733</v>
      </c>
      <c r="D326" s="87" t="s">
        <v>140</v>
      </c>
      <c r="E326" s="87" t="s">
        <v>14280</v>
      </c>
      <c r="F326" s="87" t="s">
        <v>14517</v>
      </c>
      <c r="G326" s="260" t="s">
        <v>14516</v>
      </c>
      <c r="H326" s="215" t="s">
        <v>14515</v>
      </c>
      <c r="I326" s="215" t="s">
        <v>14514</v>
      </c>
      <c r="J326" s="215" t="s">
        <v>4993</v>
      </c>
      <c r="K326" s="215" t="s">
        <v>5908</v>
      </c>
      <c r="L326" s="215" t="s">
        <v>14513</v>
      </c>
      <c r="M326" s="215" t="s">
        <v>14512</v>
      </c>
      <c r="N326" s="215" t="s">
        <v>4953</v>
      </c>
      <c r="O326" s="215"/>
      <c r="P326" s="215" t="s">
        <v>4953</v>
      </c>
      <c r="Q326" s="112">
        <v>4676</v>
      </c>
      <c r="R326" s="110">
        <v>787</v>
      </c>
      <c r="S326" s="110">
        <v>616</v>
      </c>
      <c r="T326" s="472">
        <v>616</v>
      </c>
      <c r="U326" s="110" t="s">
        <v>6072</v>
      </c>
      <c r="V326" s="112"/>
      <c r="W326" s="112">
        <v>52</v>
      </c>
      <c r="X326" s="117" t="s">
        <v>4935</v>
      </c>
      <c r="Y326" s="112">
        <v>89</v>
      </c>
      <c r="Z326" s="98"/>
      <c r="AA326" s="98"/>
      <c r="AB326" s="112">
        <v>14</v>
      </c>
      <c r="AC326" s="112"/>
      <c r="AD326" s="112">
        <v>81</v>
      </c>
      <c r="AE326" s="110">
        <v>3</v>
      </c>
      <c r="AF326" s="94" t="s">
        <v>14511</v>
      </c>
      <c r="AG326" s="98"/>
      <c r="AH326" s="112">
        <v>837</v>
      </c>
      <c r="AI326" s="216"/>
      <c r="AJ326" s="216"/>
      <c r="AK326" s="94" t="s">
        <v>4950</v>
      </c>
      <c r="AL326" s="178"/>
      <c r="AM326" s="216"/>
      <c r="AN326" s="216"/>
      <c r="AO326" s="216"/>
      <c r="AP326" s="216"/>
      <c r="AQ326" s="94">
        <v>250</v>
      </c>
      <c r="AR326" s="87" t="s">
        <v>6591</v>
      </c>
      <c r="AS326" s="87" t="s">
        <v>6591</v>
      </c>
      <c r="AT326" s="87" t="s">
        <v>14510</v>
      </c>
      <c r="AU326" s="249">
        <v>2500</v>
      </c>
      <c r="AV326" s="112">
        <v>10</v>
      </c>
      <c r="AW326" s="249">
        <v>3000</v>
      </c>
      <c r="AX326" s="249"/>
      <c r="AY326" s="249">
        <v>2000</v>
      </c>
      <c r="AZ326" s="249">
        <v>2500</v>
      </c>
      <c r="BA326" s="249">
        <v>3000</v>
      </c>
      <c r="BB326" s="108">
        <v>17</v>
      </c>
      <c r="BC326" s="99"/>
      <c r="BD326" s="215"/>
      <c r="BE326" s="87" t="s">
        <v>14509</v>
      </c>
      <c r="BF326" s="98"/>
      <c r="BG326" s="98"/>
      <c r="BH326" s="98"/>
      <c r="BI326" s="98"/>
      <c r="BJ326" s="98"/>
      <c r="BK326" s="99"/>
      <c r="BL326" s="99"/>
      <c r="BM326" s="215"/>
      <c r="BN326" s="215"/>
      <c r="BO326" s="178"/>
      <c r="BP326" s="215"/>
      <c r="BQ326" s="215"/>
      <c r="BR326" s="215"/>
      <c r="BS326" s="215"/>
      <c r="BT326" s="215"/>
      <c r="BU326" s="215"/>
      <c r="BV326" s="215"/>
      <c r="BW326" s="341"/>
      <c r="BX326" s="215"/>
      <c r="BY326" s="101">
        <v>1</v>
      </c>
      <c r="BZ326" s="87"/>
      <c r="CA326" s="87">
        <v>1</v>
      </c>
      <c r="CB326" s="215"/>
      <c r="CC326" s="215"/>
    </row>
    <row r="327" spans="1:81" s="60" customFormat="1" ht="16.5" customHeight="1">
      <c r="A327" s="395"/>
      <c r="B327" s="394" t="s">
        <v>6482</v>
      </c>
      <c r="C327" s="393"/>
      <c r="D327" s="393">
        <v>5</v>
      </c>
      <c r="E327" s="392"/>
      <c r="F327" s="392"/>
      <c r="G327" s="233"/>
      <c r="H327" s="232"/>
      <c r="I327" s="231"/>
      <c r="J327" s="231"/>
      <c r="K327" s="373"/>
      <c r="L327" s="373"/>
      <c r="M327" s="373"/>
      <c r="N327" s="373"/>
      <c r="O327" s="373"/>
      <c r="P327" s="373"/>
      <c r="Q327" s="160"/>
      <c r="R327" s="163"/>
      <c r="S327" s="163"/>
      <c r="T327" s="500"/>
      <c r="U327" s="160"/>
      <c r="V327" s="160"/>
      <c r="W327" s="160"/>
      <c r="X327" s="157"/>
      <c r="Y327" s="160"/>
      <c r="Z327" s="160"/>
      <c r="AA327" s="160"/>
      <c r="AB327" s="160"/>
      <c r="AC327" s="160"/>
      <c r="AD327" s="160"/>
      <c r="AE327" s="163"/>
      <c r="AF327" s="373"/>
      <c r="AG327" s="160"/>
      <c r="AH327" s="160"/>
      <c r="AI327" s="229"/>
      <c r="AJ327" s="229"/>
      <c r="AK327" s="228"/>
      <c r="AL327" s="228"/>
      <c r="AM327" s="228"/>
      <c r="AN327" s="229"/>
      <c r="AO327" s="229"/>
      <c r="AP327" s="229"/>
      <c r="AQ327" s="161"/>
      <c r="AR327" s="156"/>
      <c r="AS327" s="156"/>
      <c r="AT327" s="156"/>
      <c r="AU327" s="160"/>
      <c r="AV327" s="160"/>
      <c r="AW327" s="470"/>
      <c r="AX327" s="470"/>
      <c r="AY327" s="471"/>
      <c r="AZ327" s="471"/>
      <c r="BA327" s="471"/>
      <c r="BB327" s="164"/>
      <c r="BC327" s="164"/>
      <c r="BD327" s="164"/>
      <c r="BE327" s="164"/>
      <c r="BF327" s="470"/>
      <c r="BG327" s="470"/>
      <c r="BH327" s="470"/>
      <c r="BI327" s="470"/>
      <c r="BJ327" s="470"/>
      <c r="BK327" s="164"/>
      <c r="BL327" s="164"/>
      <c r="BM327" s="164"/>
      <c r="BN327" s="164"/>
      <c r="BO327" s="156"/>
      <c r="BP327" s="156"/>
      <c r="BQ327" s="156"/>
      <c r="BR327" s="156"/>
      <c r="BS327" s="156"/>
      <c r="BT327" s="156"/>
      <c r="BU327" s="156"/>
      <c r="BV327" s="156"/>
      <c r="BW327" s="165"/>
      <c r="BX327" s="156"/>
      <c r="BY327" s="156"/>
      <c r="BZ327" s="156"/>
      <c r="CA327" s="156"/>
      <c r="CB327" s="156"/>
      <c r="CC327" s="156"/>
    </row>
    <row r="328" spans="1:81" s="49" customFormat="1" ht="16.5" customHeight="1">
      <c r="A328" s="101">
        <v>253</v>
      </c>
      <c r="B328" s="87" t="s">
        <v>2655</v>
      </c>
      <c r="C328" s="87" t="s">
        <v>2656</v>
      </c>
      <c r="D328" s="87" t="s">
        <v>5624</v>
      </c>
      <c r="E328" s="87" t="s">
        <v>14280</v>
      </c>
      <c r="F328" s="87" t="s">
        <v>14508</v>
      </c>
      <c r="G328" s="132" t="s">
        <v>14507</v>
      </c>
      <c r="H328" s="87" t="s">
        <v>14506</v>
      </c>
      <c r="I328" s="87" t="s">
        <v>14505</v>
      </c>
      <c r="J328" s="87" t="s">
        <v>4993</v>
      </c>
      <c r="K328" s="87" t="s">
        <v>14504</v>
      </c>
      <c r="L328" s="87" t="s">
        <v>14503</v>
      </c>
      <c r="M328" s="87" t="s">
        <v>14502</v>
      </c>
      <c r="N328" s="87" t="s">
        <v>4953</v>
      </c>
      <c r="O328" s="87"/>
      <c r="P328" s="87" t="s">
        <v>4953</v>
      </c>
      <c r="Q328" s="91">
        <v>131274</v>
      </c>
      <c r="R328" s="210">
        <v>6678</v>
      </c>
      <c r="S328" s="210">
        <v>1989</v>
      </c>
      <c r="T328" s="514">
        <v>1989</v>
      </c>
      <c r="U328" s="91" t="s">
        <v>5210</v>
      </c>
      <c r="V328" s="91"/>
      <c r="W328" s="91">
        <v>70</v>
      </c>
      <c r="X328" s="96" t="s">
        <v>5029</v>
      </c>
      <c r="Y328" s="91">
        <v>20.100000000000001</v>
      </c>
      <c r="Z328" s="91">
        <v>26.5</v>
      </c>
      <c r="AA328" s="91">
        <v>413</v>
      </c>
      <c r="AB328" s="91">
        <v>21</v>
      </c>
      <c r="AC328" s="91">
        <v>20</v>
      </c>
      <c r="AD328" s="91"/>
      <c r="AE328" s="210">
        <v>20</v>
      </c>
      <c r="AF328" s="94" t="s">
        <v>14501</v>
      </c>
      <c r="AG328" s="91"/>
      <c r="AH328" s="91">
        <v>100</v>
      </c>
      <c r="AI328" s="94"/>
      <c r="AJ328" s="94"/>
      <c r="AK328" s="94"/>
      <c r="AL328" s="101"/>
      <c r="AM328" s="94"/>
      <c r="AN328" s="94"/>
      <c r="AO328" s="94"/>
      <c r="AP328" s="94"/>
      <c r="AQ328" s="94">
        <v>230</v>
      </c>
      <c r="AR328" s="87" t="s">
        <v>7789</v>
      </c>
      <c r="AS328" s="87" t="s">
        <v>5206</v>
      </c>
      <c r="AT328" s="87" t="s">
        <v>14500</v>
      </c>
      <c r="AU328" s="195">
        <v>2000</v>
      </c>
      <c r="AV328" s="112">
        <v>8.695652173913043</v>
      </c>
      <c r="AW328" s="195"/>
      <c r="AX328" s="195"/>
      <c r="AY328" s="195"/>
      <c r="AZ328" s="195"/>
      <c r="BA328" s="195"/>
      <c r="BB328" s="89"/>
      <c r="BC328" s="89"/>
      <c r="BD328" s="87"/>
      <c r="BE328" s="107" t="s">
        <v>7729</v>
      </c>
      <c r="BF328" s="91"/>
      <c r="BG328" s="91"/>
      <c r="BH328" s="91"/>
      <c r="BI328" s="91"/>
      <c r="BJ328" s="91"/>
      <c r="BK328" s="89"/>
      <c r="BL328" s="89"/>
      <c r="BM328" s="87"/>
      <c r="BN328" s="107" t="s">
        <v>7729</v>
      </c>
      <c r="BO328" s="101"/>
      <c r="BP328" s="87"/>
      <c r="BQ328" s="87"/>
      <c r="BR328" s="87"/>
      <c r="BS328" s="87"/>
      <c r="BT328" s="87"/>
      <c r="BU328" s="87"/>
      <c r="BV328" s="87"/>
      <c r="BW328" s="267"/>
      <c r="BX328" s="87"/>
      <c r="BY328" s="178">
        <v>2</v>
      </c>
      <c r="BZ328" s="87"/>
      <c r="CA328" s="87"/>
      <c r="CB328" s="87">
        <v>2</v>
      </c>
      <c r="CC328" s="87"/>
    </row>
    <row r="329" spans="1:81" s="60" customFormat="1" ht="16.5" customHeight="1">
      <c r="A329" s="395"/>
      <c r="B329" s="394" t="s">
        <v>6386</v>
      </c>
      <c r="C329" s="393"/>
      <c r="D329" s="393">
        <v>1</v>
      </c>
      <c r="E329" s="392"/>
      <c r="F329" s="392"/>
      <c r="G329" s="233"/>
      <c r="H329" s="232"/>
      <c r="I329" s="231"/>
      <c r="J329" s="231"/>
      <c r="K329" s="373"/>
      <c r="L329" s="373"/>
      <c r="M329" s="373"/>
      <c r="N329" s="373"/>
      <c r="O329" s="373"/>
      <c r="P329" s="373"/>
      <c r="Q329" s="160"/>
      <c r="R329" s="163"/>
      <c r="S329" s="163"/>
      <c r="T329" s="500"/>
      <c r="U329" s="160"/>
      <c r="V329" s="160"/>
      <c r="W329" s="160"/>
      <c r="X329" s="157"/>
      <c r="Y329" s="160"/>
      <c r="Z329" s="160"/>
      <c r="AA329" s="160"/>
      <c r="AB329" s="160"/>
      <c r="AC329" s="160"/>
      <c r="AD329" s="160"/>
      <c r="AE329" s="163"/>
      <c r="AF329" s="373"/>
      <c r="AG329" s="160"/>
      <c r="AH329" s="160"/>
      <c r="AI329" s="229"/>
      <c r="AJ329" s="229"/>
      <c r="AK329" s="228"/>
      <c r="AL329" s="228"/>
      <c r="AM329" s="228"/>
      <c r="AN329" s="229"/>
      <c r="AO329" s="229"/>
      <c r="AP329" s="229"/>
      <c r="AQ329" s="161"/>
      <c r="AR329" s="156"/>
      <c r="AS329" s="156"/>
      <c r="AT329" s="156"/>
      <c r="AU329" s="160"/>
      <c r="AV329" s="160"/>
      <c r="AW329" s="470"/>
      <c r="AX329" s="471"/>
      <c r="AY329" s="471"/>
      <c r="AZ329" s="471"/>
      <c r="BA329" s="471"/>
      <c r="BB329" s="164"/>
      <c r="BC329" s="164"/>
      <c r="BD329" s="164"/>
      <c r="BE329" s="164"/>
      <c r="BF329" s="470"/>
      <c r="BG329" s="470"/>
      <c r="BH329" s="470"/>
      <c r="BI329" s="470"/>
      <c r="BJ329" s="470"/>
      <c r="BK329" s="164"/>
      <c r="BL329" s="164"/>
      <c r="BM329" s="164"/>
      <c r="BN329" s="164"/>
      <c r="BO329" s="156"/>
      <c r="BP329" s="156"/>
      <c r="BQ329" s="156"/>
      <c r="BR329" s="156"/>
      <c r="BS329" s="156"/>
      <c r="BT329" s="156"/>
      <c r="BU329" s="156"/>
      <c r="BV329" s="156"/>
      <c r="BW329" s="165"/>
      <c r="BX329" s="156"/>
      <c r="BY329" s="156"/>
      <c r="BZ329" s="156"/>
      <c r="CA329" s="156"/>
      <c r="CB329" s="156"/>
      <c r="CC329" s="156"/>
    </row>
    <row r="330" spans="1:81" s="60" customFormat="1" ht="16.5" customHeight="1">
      <c r="A330" s="468"/>
      <c r="B330" s="467" t="s">
        <v>6385</v>
      </c>
      <c r="C330" s="466"/>
      <c r="D330" s="466">
        <v>11</v>
      </c>
      <c r="E330" s="465"/>
      <c r="F330" s="73"/>
      <c r="G330" s="464"/>
      <c r="H330" s="384"/>
      <c r="I330" s="384"/>
      <c r="J330" s="384"/>
      <c r="K330" s="384"/>
      <c r="L330" s="384"/>
      <c r="M330" s="384"/>
      <c r="N330" s="384"/>
      <c r="O330" s="384"/>
      <c r="P330" s="384"/>
      <c r="Q330" s="66"/>
      <c r="R330" s="65"/>
      <c r="S330" s="65"/>
      <c r="T330" s="499"/>
      <c r="U330" s="66"/>
      <c r="V330" s="66"/>
      <c r="W330" s="66"/>
      <c r="X330" s="68"/>
      <c r="Y330" s="66"/>
      <c r="Z330" s="66"/>
      <c r="AA330" s="66"/>
      <c r="AB330" s="66"/>
      <c r="AC330" s="66"/>
      <c r="AD330" s="66"/>
      <c r="AE330" s="65"/>
      <c r="AF330" s="386"/>
      <c r="AG330" s="66"/>
      <c r="AH330" s="66"/>
      <c r="AI330" s="386"/>
      <c r="AJ330" s="386"/>
      <c r="AK330" s="386"/>
      <c r="AL330" s="386"/>
      <c r="AM330" s="386"/>
      <c r="AN330" s="386"/>
      <c r="AO330" s="386"/>
      <c r="AP330" s="386"/>
      <c r="AQ330" s="386"/>
      <c r="AR330" s="384"/>
      <c r="AS330" s="384"/>
      <c r="AT330" s="384"/>
      <c r="AU330" s="66"/>
      <c r="AV330" s="66"/>
      <c r="AW330" s="462"/>
      <c r="AX330" s="463"/>
      <c r="AY330" s="463"/>
      <c r="AZ330" s="463"/>
      <c r="BA330" s="463"/>
      <c r="BB330" s="64"/>
      <c r="BC330" s="64"/>
      <c r="BD330" s="385"/>
      <c r="BE330" s="385"/>
      <c r="BF330" s="462"/>
      <c r="BG330" s="462"/>
      <c r="BH330" s="462"/>
      <c r="BI330" s="462"/>
      <c r="BJ330" s="462"/>
      <c r="BK330" s="64"/>
      <c r="BL330" s="64"/>
      <c r="BM330" s="385"/>
      <c r="BN330" s="385"/>
      <c r="BO330" s="384"/>
      <c r="BP330" s="384"/>
      <c r="BQ330" s="384"/>
      <c r="BR330" s="384"/>
      <c r="BS330" s="384"/>
      <c r="BT330" s="384"/>
      <c r="BU330" s="384"/>
      <c r="BV330" s="384"/>
      <c r="BW330" s="73"/>
      <c r="BX330" s="384"/>
      <c r="BY330" s="384"/>
      <c r="BZ330" s="384"/>
      <c r="CA330" s="384"/>
      <c r="CB330" s="384"/>
      <c r="CC330" s="384"/>
    </row>
    <row r="331" spans="1:81" s="49" customFormat="1" ht="16.5" customHeight="1">
      <c r="A331" s="190"/>
      <c r="B331" s="513" t="s">
        <v>5591</v>
      </c>
      <c r="C331" s="190"/>
      <c r="D331" s="190"/>
      <c r="E331" s="190"/>
      <c r="F331" s="87"/>
      <c r="G331" s="132"/>
      <c r="H331" s="87"/>
      <c r="I331" s="87"/>
      <c r="J331" s="512"/>
      <c r="K331" s="87"/>
      <c r="L331" s="87"/>
      <c r="M331" s="87"/>
      <c r="N331" s="87"/>
      <c r="O331" s="87"/>
      <c r="P331" s="87"/>
      <c r="Q331" s="112"/>
      <c r="R331" s="110"/>
      <c r="S331" s="110"/>
      <c r="T331" s="472"/>
      <c r="U331" s="112"/>
      <c r="V331" s="112"/>
      <c r="W331" s="112"/>
      <c r="X331" s="117"/>
      <c r="Y331" s="112"/>
      <c r="Z331" s="112"/>
      <c r="AA331" s="112"/>
      <c r="AB331" s="112"/>
      <c r="AC331" s="112"/>
      <c r="AD331" s="112"/>
      <c r="AE331" s="110"/>
      <c r="AF331" s="94"/>
      <c r="AG331" s="112"/>
      <c r="AH331" s="112"/>
      <c r="AI331" s="94"/>
      <c r="AJ331" s="94"/>
      <c r="AK331" s="94"/>
      <c r="AL331" s="94"/>
      <c r="AM331" s="94"/>
      <c r="AN331" s="94"/>
      <c r="AO331" s="94"/>
      <c r="AP331" s="94"/>
      <c r="AQ331" s="94"/>
      <c r="AR331" s="87"/>
      <c r="AS331" s="87"/>
      <c r="AT331" s="87"/>
      <c r="AU331" s="112"/>
      <c r="AV331" s="112"/>
      <c r="AW331" s="112"/>
      <c r="AX331" s="109"/>
      <c r="AY331" s="109"/>
      <c r="AZ331" s="109"/>
      <c r="BA331" s="109"/>
      <c r="BB331" s="108"/>
      <c r="BC331" s="108"/>
      <c r="BD331" s="87"/>
      <c r="BE331" s="87"/>
      <c r="BF331" s="112"/>
      <c r="BG331" s="112"/>
      <c r="BH331" s="112"/>
      <c r="BI331" s="112"/>
      <c r="BJ331" s="112"/>
      <c r="BK331" s="108"/>
      <c r="BL331" s="108"/>
      <c r="BM331" s="87"/>
      <c r="BN331" s="87"/>
      <c r="BO331" s="87"/>
      <c r="BP331" s="87"/>
      <c r="BQ331" s="87"/>
      <c r="BR331" s="87"/>
      <c r="BS331" s="87"/>
      <c r="BT331" s="87"/>
      <c r="BU331" s="87"/>
      <c r="BV331" s="87"/>
      <c r="BW331" s="267"/>
      <c r="BX331" s="87"/>
      <c r="BY331" s="87"/>
      <c r="BZ331" s="87"/>
      <c r="CA331" s="87"/>
      <c r="CB331" s="87"/>
      <c r="CC331" s="87"/>
    </row>
    <row r="332" spans="1:81" s="49" customFormat="1" ht="16.5" customHeight="1">
      <c r="A332" s="101">
        <v>254</v>
      </c>
      <c r="B332" s="101" t="s">
        <v>5591</v>
      </c>
      <c r="C332" s="101" t="s">
        <v>5590</v>
      </c>
      <c r="D332" s="101" t="s">
        <v>5426</v>
      </c>
      <c r="E332" s="101" t="s">
        <v>14185</v>
      </c>
      <c r="F332" s="101" t="s">
        <v>14499</v>
      </c>
      <c r="G332" s="102" t="s">
        <v>14498</v>
      </c>
      <c r="H332" s="101" t="s">
        <v>14497</v>
      </c>
      <c r="I332" s="101" t="s">
        <v>14496</v>
      </c>
      <c r="J332" s="101" t="s">
        <v>4921</v>
      </c>
      <c r="K332" s="113" t="s">
        <v>14495</v>
      </c>
      <c r="L332" s="113" t="s">
        <v>14494</v>
      </c>
      <c r="M332" s="87" t="s">
        <v>14493</v>
      </c>
      <c r="N332" s="100" t="s">
        <v>4917</v>
      </c>
      <c r="O332" s="100"/>
      <c r="P332" s="100" t="s">
        <v>4917</v>
      </c>
      <c r="Q332" s="112">
        <v>25161</v>
      </c>
      <c r="R332" s="110">
        <v>8931</v>
      </c>
      <c r="S332" s="110">
        <v>2641</v>
      </c>
      <c r="T332" s="472"/>
      <c r="U332" s="112"/>
      <c r="V332" s="112">
        <v>2641</v>
      </c>
      <c r="W332" s="112">
        <v>789</v>
      </c>
      <c r="X332" s="117" t="s">
        <v>4935</v>
      </c>
      <c r="Y332" s="112">
        <v>307</v>
      </c>
      <c r="Z332" s="112">
        <v>138.6</v>
      </c>
      <c r="AA332" s="112">
        <v>20850</v>
      </c>
      <c r="AB332" s="112">
        <v>368</v>
      </c>
      <c r="AC332" s="112"/>
      <c r="AD332" s="112">
        <v>149</v>
      </c>
      <c r="AE332" s="110">
        <v>72</v>
      </c>
      <c r="AF332" s="94" t="s">
        <v>14492</v>
      </c>
      <c r="AG332" s="112">
        <v>1384</v>
      </c>
      <c r="AH332" s="112">
        <v>1384</v>
      </c>
      <c r="AI332" s="115"/>
      <c r="AJ332" s="115"/>
      <c r="AK332" s="115" t="s">
        <v>5741</v>
      </c>
      <c r="AL332" s="115">
        <v>13</v>
      </c>
      <c r="AM332" s="115">
        <v>1</v>
      </c>
      <c r="AN332" s="115">
        <v>8</v>
      </c>
      <c r="AO332" s="115">
        <v>4</v>
      </c>
      <c r="AP332" s="115"/>
      <c r="AQ332" s="115">
        <v>280</v>
      </c>
      <c r="AR332" s="101" t="s">
        <v>5206</v>
      </c>
      <c r="AS332" s="101" t="s">
        <v>5206</v>
      </c>
      <c r="AT332" s="101" t="s">
        <v>14491</v>
      </c>
      <c r="AU332" s="185">
        <v>35443</v>
      </c>
      <c r="AV332" s="112">
        <v>126.58214285714286</v>
      </c>
      <c r="AW332" s="109">
        <v>1000</v>
      </c>
      <c r="AX332" s="109">
        <v>0</v>
      </c>
      <c r="AY332" s="109">
        <v>500</v>
      </c>
      <c r="AZ332" s="109">
        <v>700</v>
      </c>
      <c r="BA332" s="109">
        <v>700</v>
      </c>
      <c r="BB332" s="108">
        <v>30</v>
      </c>
      <c r="BC332" s="108">
        <v>50</v>
      </c>
      <c r="BD332" s="108" t="s">
        <v>14490</v>
      </c>
      <c r="BE332" s="108" t="s">
        <v>14489</v>
      </c>
      <c r="BF332" s="112">
        <v>1000</v>
      </c>
      <c r="BG332" s="112"/>
      <c r="BH332" s="112">
        <v>500</v>
      </c>
      <c r="BI332" s="112">
        <v>700</v>
      </c>
      <c r="BJ332" s="112">
        <v>700</v>
      </c>
      <c r="BK332" s="108">
        <v>30</v>
      </c>
      <c r="BL332" s="108">
        <v>50</v>
      </c>
      <c r="BM332" s="108" t="s">
        <v>14490</v>
      </c>
      <c r="BN332" s="108" t="s">
        <v>14489</v>
      </c>
      <c r="BO332" s="101">
        <v>8</v>
      </c>
      <c r="BP332" s="101">
        <v>1</v>
      </c>
      <c r="BQ332" s="101">
        <v>7</v>
      </c>
      <c r="BR332" s="101"/>
      <c r="BS332" s="101"/>
      <c r="BT332" s="101">
        <v>9</v>
      </c>
      <c r="BU332" s="101">
        <v>13</v>
      </c>
      <c r="BV332" s="101">
        <v>5</v>
      </c>
      <c r="BW332" s="150"/>
      <c r="BX332" s="101">
        <v>2054</v>
      </c>
      <c r="BY332" s="178"/>
      <c r="BZ332" s="101"/>
      <c r="CA332" s="101"/>
      <c r="CB332" s="101"/>
      <c r="CC332" s="101"/>
    </row>
    <row r="333" spans="1:81" s="187" customFormat="1" ht="16.5" customHeight="1">
      <c r="A333" s="101">
        <v>255</v>
      </c>
      <c r="B333" s="101" t="s">
        <v>5591</v>
      </c>
      <c r="C333" s="101" t="s">
        <v>5614</v>
      </c>
      <c r="D333" s="101" t="s">
        <v>5426</v>
      </c>
      <c r="E333" s="101" t="s">
        <v>14185</v>
      </c>
      <c r="F333" s="101" t="s">
        <v>14488</v>
      </c>
      <c r="G333" s="102" t="s">
        <v>14487</v>
      </c>
      <c r="H333" s="101" t="s">
        <v>14486</v>
      </c>
      <c r="I333" s="101" t="s">
        <v>7034</v>
      </c>
      <c r="J333" s="101" t="s">
        <v>4993</v>
      </c>
      <c r="K333" s="113" t="s">
        <v>14485</v>
      </c>
      <c r="L333" s="113" t="s">
        <v>14484</v>
      </c>
      <c r="M333" s="506" t="s">
        <v>14483</v>
      </c>
      <c r="N333" s="100" t="s">
        <v>4917</v>
      </c>
      <c r="O333" s="100"/>
      <c r="P333" s="100" t="s">
        <v>4917</v>
      </c>
      <c r="Q333" s="112">
        <v>33058</v>
      </c>
      <c r="R333" s="110">
        <v>1379</v>
      </c>
      <c r="S333" s="110">
        <v>1379</v>
      </c>
      <c r="T333" s="472"/>
      <c r="U333" s="110"/>
      <c r="V333" s="112">
        <v>1379</v>
      </c>
      <c r="W333" s="112">
        <v>134</v>
      </c>
      <c r="X333" s="108" t="s">
        <v>4935</v>
      </c>
      <c r="Y333" s="112"/>
      <c r="Z333" s="112"/>
      <c r="AA333" s="112"/>
      <c r="AB333" s="112"/>
      <c r="AC333" s="112"/>
      <c r="AD333" s="112"/>
      <c r="AE333" s="110">
        <v>342</v>
      </c>
      <c r="AF333" s="94" t="s">
        <v>14482</v>
      </c>
      <c r="AG333" s="112">
        <v>352</v>
      </c>
      <c r="AH333" s="112">
        <v>352</v>
      </c>
      <c r="AI333" s="101"/>
      <c r="AJ333" s="101"/>
      <c r="AK333" s="101" t="s">
        <v>5415</v>
      </c>
      <c r="AL333" s="101">
        <v>2</v>
      </c>
      <c r="AM333" s="101">
        <v>1</v>
      </c>
      <c r="AN333" s="101"/>
      <c r="AO333" s="101">
        <v>1</v>
      </c>
      <c r="AP333" s="101"/>
      <c r="AQ333" s="101">
        <v>202</v>
      </c>
      <c r="AR333" s="101" t="s">
        <v>5206</v>
      </c>
      <c r="AS333" s="101" t="s">
        <v>4986</v>
      </c>
      <c r="AT333" s="101" t="s">
        <v>5922</v>
      </c>
      <c r="AU333" s="109">
        <v>17853</v>
      </c>
      <c r="AV333" s="112">
        <v>88.381188118811878</v>
      </c>
      <c r="AW333" s="92"/>
      <c r="AX333" s="92"/>
      <c r="AY333" s="92"/>
      <c r="AZ333" s="92"/>
      <c r="BA333" s="92"/>
      <c r="BB333" s="108"/>
      <c r="BC333" s="108"/>
      <c r="BD333" s="108"/>
      <c r="BE333" s="107" t="s">
        <v>4908</v>
      </c>
      <c r="BF333" s="110"/>
      <c r="BG333" s="110"/>
      <c r="BH333" s="110"/>
      <c r="BI333" s="110"/>
      <c r="BJ333" s="110"/>
      <c r="BK333" s="122"/>
      <c r="BL333" s="122"/>
      <c r="BM333" s="107"/>
      <c r="BN333" s="107"/>
      <c r="BO333" s="101">
        <v>1</v>
      </c>
      <c r="BP333" s="101"/>
      <c r="BQ333" s="101">
        <v>1</v>
      </c>
      <c r="BR333" s="101">
        <v>2</v>
      </c>
      <c r="BS333" s="101"/>
      <c r="BT333" s="101"/>
      <c r="BU333" s="101"/>
      <c r="BV333" s="101"/>
      <c r="BW333" s="150"/>
      <c r="BX333" s="101"/>
      <c r="BY333" s="178"/>
      <c r="BZ333" s="101"/>
      <c r="CA333" s="101"/>
      <c r="CB333" s="101"/>
      <c r="CC333" s="101"/>
    </row>
    <row r="334" spans="1:81" s="49" customFormat="1" ht="16.5" customHeight="1">
      <c r="A334" s="101">
        <v>256</v>
      </c>
      <c r="B334" s="87" t="s">
        <v>2858</v>
      </c>
      <c r="C334" s="87" t="s">
        <v>2911</v>
      </c>
      <c r="D334" s="87" t="s">
        <v>5986</v>
      </c>
      <c r="E334" s="87" t="s">
        <v>14185</v>
      </c>
      <c r="F334" s="87" t="s">
        <v>14481</v>
      </c>
      <c r="G334" s="132" t="s">
        <v>14480</v>
      </c>
      <c r="H334" s="87" t="s">
        <v>14479</v>
      </c>
      <c r="I334" s="101" t="s">
        <v>10965</v>
      </c>
      <c r="J334" s="512" t="s">
        <v>4993</v>
      </c>
      <c r="K334" s="113" t="s">
        <v>14478</v>
      </c>
      <c r="L334" s="113" t="s">
        <v>14477</v>
      </c>
      <c r="M334" s="511" t="s">
        <v>14476</v>
      </c>
      <c r="N334" s="100" t="s">
        <v>4917</v>
      </c>
      <c r="O334" s="100"/>
      <c r="P334" s="100" t="s">
        <v>4917</v>
      </c>
      <c r="Q334" s="112">
        <v>13003</v>
      </c>
      <c r="R334" s="110">
        <v>1110</v>
      </c>
      <c r="S334" s="110">
        <v>377</v>
      </c>
      <c r="T334" s="472">
        <v>130</v>
      </c>
      <c r="U334" s="112"/>
      <c r="V334" s="112">
        <v>247</v>
      </c>
      <c r="W334" s="112">
        <v>132</v>
      </c>
      <c r="X334" s="117" t="s">
        <v>4935</v>
      </c>
      <c r="Y334" s="112">
        <v>95</v>
      </c>
      <c r="Z334" s="112"/>
      <c r="AA334" s="112"/>
      <c r="AB334" s="112">
        <v>145</v>
      </c>
      <c r="AC334" s="112"/>
      <c r="AD334" s="112"/>
      <c r="AE334" s="110">
        <v>9</v>
      </c>
      <c r="AF334" s="94" t="s">
        <v>14475</v>
      </c>
      <c r="AG334" s="112"/>
      <c r="AH334" s="112">
        <v>376</v>
      </c>
      <c r="AI334" s="115"/>
      <c r="AJ334" s="115"/>
      <c r="AK334" s="94" t="s">
        <v>5183</v>
      </c>
      <c r="AL334" s="94">
        <v>3</v>
      </c>
      <c r="AM334" s="94"/>
      <c r="AN334" s="94">
        <v>2</v>
      </c>
      <c r="AO334" s="94">
        <v>1</v>
      </c>
      <c r="AP334" s="94"/>
      <c r="AQ334" s="101">
        <v>222</v>
      </c>
      <c r="AR334" s="101" t="s">
        <v>14474</v>
      </c>
      <c r="AS334" s="101" t="s">
        <v>14474</v>
      </c>
      <c r="AT334" s="101" t="s">
        <v>14473</v>
      </c>
      <c r="AU334" s="112">
        <v>4956</v>
      </c>
      <c r="AV334" s="112">
        <v>22.324324324324323</v>
      </c>
      <c r="AW334" s="109">
        <v>2000</v>
      </c>
      <c r="AX334" s="109"/>
      <c r="AY334" s="109">
        <v>500</v>
      </c>
      <c r="AZ334" s="109">
        <v>1000</v>
      </c>
      <c r="BA334" s="109">
        <v>2000</v>
      </c>
      <c r="BB334" s="213">
        <v>20</v>
      </c>
      <c r="BC334" s="213">
        <v>50</v>
      </c>
      <c r="BD334" s="87" t="s">
        <v>6035</v>
      </c>
      <c r="BE334" s="213" t="s">
        <v>6034</v>
      </c>
      <c r="BF334" s="112">
        <v>2000</v>
      </c>
      <c r="BG334" s="112"/>
      <c r="BH334" s="112">
        <v>500</v>
      </c>
      <c r="BI334" s="112">
        <v>1000</v>
      </c>
      <c r="BJ334" s="112">
        <v>2000</v>
      </c>
      <c r="BK334" s="213">
        <v>20</v>
      </c>
      <c r="BL334" s="213">
        <v>50</v>
      </c>
      <c r="BM334" s="87" t="s">
        <v>6035</v>
      </c>
      <c r="BN334" s="213" t="s">
        <v>6034</v>
      </c>
      <c r="BO334" s="101"/>
      <c r="BP334" s="101"/>
      <c r="BQ334" s="101"/>
      <c r="BR334" s="101">
        <v>1</v>
      </c>
      <c r="BS334" s="101"/>
      <c r="BT334" s="101">
        <v>1</v>
      </c>
      <c r="BU334" s="101"/>
      <c r="BV334" s="101">
        <v>1</v>
      </c>
      <c r="BW334" s="150">
        <v>2</v>
      </c>
      <c r="BX334" s="101">
        <v>10</v>
      </c>
      <c r="BY334" s="101"/>
      <c r="BZ334" s="101"/>
      <c r="CA334" s="101"/>
      <c r="CB334" s="101"/>
      <c r="CC334" s="101"/>
    </row>
    <row r="335" spans="1:81" s="49" customFormat="1" ht="16.5" customHeight="1">
      <c r="A335" s="101">
        <v>257</v>
      </c>
      <c r="B335" s="101" t="s">
        <v>5591</v>
      </c>
      <c r="C335" s="101" t="s">
        <v>5590</v>
      </c>
      <c r="D335" s="101" t="s">
        <v>5426</v>
      </c>
      <c r="E335" s="101" t="s">
        <v>14185</v>
      </c>
      <c r="F335" s="101" t="s">
        <v>14472</v>
      </c>
      <c r="G335" s="102" t="s">
        <v>14471</v>
      </c>
      <c r="H335" s="101" t="s">
        <v>14470</v>
      </c>
      <c r="I335" s="101" t="s">
        <v>14469</v>
      </c>
      <c r="J335" s="101" t="s">
        <v>4921</v>
      </c>
      <c r="K335" s="113" t="s">
        <v>14468</v>
      </c>
      <c r="L335" s="113" t="s">
        <v>14467</v>
      </c>
      <c r="M335" s="506" t="s">
        <v>14466</v>
      </c>
      <c r="N335" s="100" t="s">
        <v>14465</v>
      </c>
      <c r="O335" s="100"/>
      <c r="P335" s="100" t="s">
        <v>4917</v>
      </c>
      <c r="Q335" s="112">
        <v>7058</v>
      </c>
      <c r="R335" s="110">
        <v>1049</v>
      </c>
      <c r="S335" s="110">
        <v>1048</v>
      </c>
      <c r="T335" s="472">
        <v>661</v>
      </c>
      <c r="U335" s="110" t="s">
        <v>5582</v>
      </c>
      <c r="V335" s="112">
        <v>387</v>
      </c>
      <c r="W335" s="112">
        <v>69</v>
      </c>
      <c r="X335" s="108" t="s">
        <v>5040</v>
      </c>
      <c r="Y335" s="112">
        <v>600</v>
      </c>
      <c r="Z335" s="112"/>
      <c r="AA335" s="112"/>
      <c r="AB335" s="112">
        <v>92</v>
      </c>
      <c r="AC335" s="112"/>
      <c r="AD335" s="112"/>
      <c r="AE335" s="110">
        <v>45</v>
      </c>
      <c r="AF335" s="94" t="s">
        <v>14464</v>
      </c>
      <c r="AG335" s="112"/>
      <c r="AH335" s="112">
        <v>3987</v>
      </c>
      <c r="AI335" s="101"/>
      <c r="AJ335" s="101"/>
      <c r="AK335" s="101"/>
      <c r="AL335" s="101">
        <v>5</v>
      </c>
      <c r="AM335" s="101">
        <v>2</v>
      </c>
      <c r="AN335" s="101">
        <v>1</v>
      </c>
      <c r="AO335" s="101">
        <v>2</v>
      </c>
      <c r="AP335" s="101"/>
      <c r="AQ335" s="101">
        <v>272</v>
      </c>
      <c r="AR335" s="245" t="s">
        <v>4932</v>
      </c>
      <c r="AS335" s="245" t="s">
        <v>4932</v>
      </c>
      <c r="AT335" s="101" t="s">
        <v>14463</v>
      </c>
      <c r="AU335" s="185">
        <v>12000</v>
      </c>
      <c r="AV335" s="112">
        <v>44.117647058823529</v>
      </c>
      <c r="AW335" s="92">
        <v>500</v>
      </c>
      <c r="AX335" s="92">
        <v>0</v>
      </c>
      <c r="AY335" s="92">
        <v>200</v>
      </c>
      <c r="AZ335" s="92">
        <v>200</v>
      </c>
      <c r="BA335" s="92">
        <v>200</v>
      </c>
      <c r="BB335" s="108"/>
      <c r="BC335" s="108"/>
      <c r="BD335" s="108"/>
      <c r="BE335" s="107"/>
      <c r="BF335" s="110">
        <v>500</v>
      </c>
      <c r="BG335" s="110"/>
      <c r="BH335" s="110">
        <v>200</v>
      </c>
      <c r="BI335" s="110">
        <v>200</v>
      </c>
      <c r="BJ335" s="110">
        <v>200</v>
      </c>
      <c r="BK335" s="108"/>
      <c r="BL335" s="108"/>
      <c r="BM335" s="107"/>
      <c r="BN335" s="107" t="s">
        <v>14462</v>
      </c>
      <c r="BO335" s="101">
        <v>2</v>
      </c>
      <c r="BP335" s="101"/>
      <c r="BQ335" s="101">
        <v>2</v>
      </c>
      <c r="BR335" s="101">
        <v>2</v>
      </c>
      <c r="BS335" s="101"/>
      <c r="BT335" s="101"/>
      <c r="BU335" s="101"/>
      <c r="BV335" s="101"/>
      <c r="BW335" s="150"/>
      <c r="BX335" s="101">
        <v>40</v>
      </c>
      <c r="BY335" s="178"/>
      <c r="BZ335" s="101"/>
      <c r="CA335" s="101"/>
      <c r="CB335" s="101"/>
      <c r="CC335" s="101"/>
    </row>
    <row r="336" spans="1:81" s="187" customFormat="1" ht="16.5" customHeight="1">
      <c r="A336" s="101">
        <v>258</v>
      </c>
      <c r="B336" s="101" t="s">
        <v>5591</v>
      </c>
      <c r="C336" s="101" t="s">
        <v>5614</v>
      </c>
      <c r="D336" s="101" t="s">
        <v>5426</v>
      </c>
      <c r="E336" s="101" t="s">
        <v>14185</v>
      </c>
      <c r="F336" s="101" t="s">
        <v>14461</v>
      </c>
      <c r="G336" s="102" t="s">
        <v>14460</v>
      </c>
      <c r="H336" s="101" t="s">
        <v>14459</v>
      </c>
      <c r="I336" s="101" t="s">
        <v>5223</v>
      </c>
      <c r="J336" s="101" t="s">
        <v>4993</v>
      </c>
      <c r="K336" s="113" t="s">
        <v>14458</v>
      </c>
      <c r="L336" s="113" t="s">
        <v>14457</v>
      </c>
      <c r="M336" s="101" t="s">
        <v>14456</v>
      </c>
      <c r="N336" s="100" t="s">
        <v>4993</v>
      </c>
      <c r="O336" s="100" t="s">
        <v>5251</v>
      </c>
      <c r="P336" s="100" t="s">
        <v>4993</v>
      </c>
      <c r="Q336" s="112">
        <v>42038</v>
      </c>
      <c r="R336" s="110">
        <v>11814</v>
      </c>
      <c r="S336" s="110">
        <v>1817</v>
      </c>
      <c r="T336" s="472"/>
      <c r="U336" s="110"/>
      <c r="V336" s="112">
        <v>1817</v>
      </c>
      <c r="W336" s="112">
        <v>659</v>
      </c>
      <c r="X336" s="108" t="s">
        <v>4935</v>
      </c>
      <c r="Y336" s="112">
        <v>192</v>
      </c>
      <c r="Z336" s="112">
        <v>75</v>
      </c>
      <c r="AA336" s="112"/>
      <c r="AB336" s="112">
        <v>240</v>
      </c>
      <c r="AC336" s="112"/>
      <c r="AD336" s="112"/>
      <c r="AE336" s="110">
        <v>166</v>
      </c>
      <c r="AF336" s="94" t="s">
        <v>14455</v>
      </c>
      <c r="AG336" s="112">
        <v>1291</v>
      </c>
      <c r="AH336" s="112">
        <v>1291</v>
      </c>
      <c r="AI336" s="101"/>
      <c r="AJ336" s="101"/>
      <c r="AK336" s="101" t="s">
        <v>6023</v>
      </c>
      <c r="AL336" s="101">
        <v>12</v>
      </c>
      <c r="AM336" s="101"/>
      <c r="AN336" s="101">
        <v>3</v>
      </c>
      <c r="AO336" s="101">
        <v>9</v>
      </c>
      <c r="AP336" s="101"/>
      <c r="AQ336" s="101">
        <v>237</v>
      </c>
      <c r="AR336" s="101" t="s">
        <v>5206</v>
      </c>
      <c r="AS336" s="101" t="s">
        <v>4986</v>
      </c>
      <c r="AT336" s="101" t="s">
        <v>5987</v>
      </c>
      <c r="AU336" s="109">
        <v>34020</v>
      </c>
      <c r="AV336" s="112">
        <v>143.54430379746836</v>
      </c>
      <c r="AW336" s="92">
        <v>2000</v>
      </c>
      <c r="AX336" s="92">
        <v>0</v>
      </c>
      <c r="AY336" s="92">
        <v>500</v>
      </c>
      <c r="AZ336" s="92">
        <v>1000</v>
      </c>
      <c r="BA336" s="92">
        <v>2000</v>
      </c>
      <c r="BB336" s="108">
        <v>20</v>
      </c>
      <c r="BC336" s="108" t="s">
        <v>14454</v>
      </c>
      <c r="BD336" s="108" t="s">
        <v>14453</v>
      </c>
      <c r="BE336" s="107" t="s">
        <v>14452</v>
      </c>
      <c r="BF336" s="110">
        <v>2000</v>
      </c>
      <c r="BG336" s="110"/>
      <c r="BH336" s="110">
        <v>500</v>
      </c>
      <c r="BI336" s="110">
        <v>1000</v>
      </c>
      <c r="BJ336" s="110">
        <v>2000</v>
      </c>
      <c r="BK336" s="108">
        <v>20</v>
      </c>
      <c r="BL336" s="108" t="s">
        <v>14454</v>
      </c>
      <c r="BM336" s="307" t="s">
        <v>14453</v>
      </c>
      <c r="BN336" s="306" t="s">
        <v>14452</v>
      </c>
      <c r="BO336" s="101">
        <v>14</v>
      </c>
      <c r="BP336" s="101"/>
      <c r="BQ336" s="101">
        <v>14</v>
      </c>
      <c r="BR336" s="101"/>
      <c r="BS336" s="101"/>
      <c r="BT336" s="101"/>
      <c r="BU336" s="101">
        <v>42</v>
      </c>
      <c r="BV336" s="101"/>
      <c r="BW336" s="150"/>
      <c r="BX336" s="101"/>
      <c r="BY336" s="178"/>
      <c r="BZ336" s="101"/>
      <c r="CA336" s="101"/>
      <c r="CB336" s="101"/>
      <c r="CC336" s="101"/>
    </row>
    <row r="337" spans="1:81" s="60" customFormat="1" ht="16.5" customHeight="1">
      <c r="A337" s="395"/>
      <c r="B337" s="394" t="s">
        <v>5912</v>
      </c>
      <c r="C337" s="393"/>
      <c r="D337" s="393">
        <v>5</v>
      </c>
      <c r="E337" s="392"/>
      <c r="F337" s="392"/>
      <c r="G337" s="233"/>
      <c r="H337" s="232"/>
      <c r="I337" s="231"/>
      <c r="J337" s="231"/>
      <c r="K337" s="373"/>
      <c r="L337" s="373"/>
      <c r="M337" s="373"/>
      <c r="N337" s="373"/>
      <c r="O337" s="373"/>
      <c r="P337" s="373"/>
      <c r="Q337" s="160"/>
      <c r="R337" s="163"/>
      <c r="S337" s="163"/>
      <c r="T337" s="500"/>
      <c r="U337" s="160"/>
      <c r="V337" s="160"/>
      <c r="W337" s="160"/>
      <c r="X337" s="157"/>
      <c r="Y337" s="160"/>
      <c r="Z337" s="160"/>
      <c r="AA337" s="160"/>
      <c r="AB337" s="160"/>
      <c r="AC337" s="160"/>
      <c r="AD337" s="160"/>
      <c r="AE337" s="163"/>
      <c r="AF337" s="373"/>
      <c r="AG337" s="160"/>
      <c r="AH337" s="160"/>
      <c r="AI337" s="229"/>
      <c r="AJ337" s="229"/>
      <c r="AK337" s="228"/>
      <c r="AL337" s="228"/>
      <c r="AM337" s="228"/>
      <c r="AN337" s="229"/>
      <c r="AO337" s="229"/>
      <c r="AP337" s="229"/>
      <c r="AQ337" s="161"/>
      <c r="AR337" s="156"/>
      <c r="AS337" s="156"/>
      <c r="AT337" s="156"/>
      <c r="AU337" s="160"/>
      <c r="AV337" s="160"/>
      <c r="AW337" s="470"/>
      <c r="AX337" s="470"/>
      <c r="AY337" s="471"/>
      <c r="AZ337" s="471"/>
      <c r="BA337" s="471"/>
      <c r="BB337" s="164"/>
      <c r="BC337" s="164"/>
      <c r="BD337" s="164"/>
      <c r="BE337" s="164"/>
      <c r="BF337" s="470"/>
      <c r="BG337" s="470"/>
      <c r="BH337" s="470"/>
      <c r="BI337" s="470"/>
      <c r="BJ337" s="470"/>
      <c r="BK337" s="164"/>
      <c r="BL337" s="164"/>
      <c r="BM337" s="164"/>
      <c r="BN337" s="164"/>
      <c r="BO337" s="156"/>
      <c r="BP337" s="156"/>
      <c r="BQ337" s="156"/>
      <c r="BR337" s="156"/>
      <c r="BS337" s="156"/>
      <c r="BT337" s="156"/>
      <c r="BU337" s="156"/>
      <c r="BV337" s="156"/>
      <c r="BW337" s="165"/>
      <c r="BX337" s="156"/>
      <c r="BY337" s="156"/>
      <c r="BZ337" s="156"/>
      <c r="CA337" s="156"/>
      <c r="CB337" s="156"/>
      <c r="CC337" s="156"/>
    </row>
    <row r="338" spans="1:81" s="49" customFormat="1" ht="16.5" customHeight="1">
      <c r="A338" s="101">
        <v>259</v>
      </c>
      <c r="B338" s="101" t="s">
        <v>5591</v>
      </c>
      <c r="C338" s="101" t="s">
        <v>5590</v>
      </c>
      <c r="D338" s="101" t="s">
        <v>4945</v>
      </c>
      <c r="E338" s="178" t="s">
        <v>14185</v>
      </c>
      <c r="F338" s="101" t="s">
        <v>14451</v>
      </c>
      <c r="G338" s="102" t="s">
        <v>14450</v>
      </c>
      <c r="H338" s="101" t="s">
        <v>14449</v>
      </c>
      <c r="I338" s="101" t="s">
        <v>14448</v>
      </c>
      <c r="J338" s="189" t="s">
        <v>4921</v>
      </c>
      <c r="K338" s="101" t="s">
        <v>14447</v>
      </c>
      <c r="L338" s="101" t="s">
        <v>14446</v>
      </c>
      <c r="M338" s="510" t="s">
        <v>14445</v>
      </c>
      <c r="N338" s="100" t="s">
        <v>4917</v>
      </c>
      <c r="O338" s="100"/>
      <c r="P338" s="100" t="s">
        <v>4917</v>
      </c>
      <c r="Q338" s="509">
        <v>2595</v>
      </c>
      <c r="R338" s="110">
        <v>584</v>
      </c>
      <c r="S338" s="97">
        <v>436</v>
      </c>
      <c r="T338" s="508">
        <v>271</v>
      </c>
      <c r="U338" s="110" t="s">
        <v>5331</v>
      </c>
      <c r="V338" s="112">
        <v>165</v>
      </c>
      <c r="W338" s="112">
        <v>33</v>
      </c>
      <c r="X338" s="108" t="s">
        <v>4935</v>
      </c>
      <c r="Y338" s="112">
        <v>198</v>
      </c>
      <c r="Z338" s="98">
        <v>66</v>
      </c>
      <c r="AA338" s="98">
        <v>6800</v>
      </c>
      <c r="AB338" s="98">
        <v>72.59</v>
      </c>
      <c r="AC338" s="112">
        <v>16.5</v>
      </c>
      <c r="AD338" s="112"/>
      <c r="AE338" s="110">
        <v>10</v>
      </c>
      <c r="AF338" s="94" t="s">
        <v>14444</v>
      </c>
      <c r="AG338" s="112">
        <v>438</v>
      </c>
      <c r="AH338" s="112">
        <v>438</v>
      </c>
      <c r="AI338" s="101"/>
      <c r="AJ338" s="101"/>
      <c r="AK338" s="101" t="s">
        <v>5741</v>
      </c>
      <c r="AL338" s="101">
        <v>9</v>
      </c>
      <c r="AM338" s="101">
        <v>1</v>
      </c>
      <c r="AN338" s="101">
        <v>4</v>
      </c>
      <c r="AO338" s="101">
        <v>4</v>
      </c>
      <c r="AP338" s="101"/>
      <c r="AQ338" s="101">
        <v>252</v>
      </c>
      <c r="AR338" s="101" t="s">
        <v>4932</v>
      </c>
      <c r="AS338" s="101" t="s">
        <v>4932</v>
      </c>
      <c r="AT338" s="101" t="s">
        <v>5193</v>
      </c>
      <c r="AU338" s="185">
        <v>3276</v>
      </c>
      <c r="AV338" s="112">
        <v>13</v>
      </c>
      <c r="AW338" s="92">
        <v>1000</v>
      </c>
      <c r="AX338" s="92">
        <v>300</v>
      </c>
      <c r="AY338" s="92">
        <v>500</v>
      </c>
      <c r="AZ338" s="92">
        <v>500</v>
      </c>
      <c r="BA338" s="92">
        <v>1000</v>
      </c>
      <c r="BB338" s="108">
        <v>20</v>
      </c>
      <c r="BC338" s="108">
        <v>50</v>
      </c>
      <c r="BD338" s="108" t="s">
        <v>14443</v>
      </c>
      <c r="BE338" s="107" t="s">
        <v>14442</v>
      </c>
      <c r="BF338" s="110">
        <v>500</v>
      </c>
      <c r="BG338" s="110"/>
      <c r="BH338" s="110">
        <v>300</v>
      </c>
      <c r="BI338" s="110">
        <v>500</v>
      </c>
      <c r="BJ338" s="110">
        <v>1000</v>
      </c>
      <c r="BK338" s="108">
        <v>10</v>
      </c>
      <c r="BL338" s="108">
        <v>50</v>
      </c>
      <c r="BM338" s="107" t="s">
        <v>14442</v>
      </c>
      <c r="BN338" s="107" t="s">
        <v>14441</v>
      </c>
      <c r="BO338" s="101"/>
      <c r="BP338" s="101"/>
      <c r="BQ338" s="101"/>
      <c r="BR338" s="101"/>
      <c r="BS338" s="101"/>
      <c r="BT338" s="101"/>
      <c r="BU338" s="101"/>
      <c r="BV338" s="101"/>
      <c r="BW338" s="150"/>
      <c r="BX338" s="101"/>
      <c r="BY338" s="101">
        <v>2</v>
      </c>
      <c r="BZ338" s="101">
        <v>1</v>
      </c>
      <c r="CA338" s="101"/>
      <c r="CB338" s="101"/>
      <c r="CC338" s="101">
        <v>1</v>
      </c>
    </row>
    <row r="339" spans="1:81" s="187" customFormat="1" ht="16.5" customHeight="1">
      <c r="A339" s="101">
        <v>260</v>
      </c>
      <c r="B339" s="245" t="s">
        <v>5591</v>
      </c>
      <c r="C339" s="245" t="s">
        <v>14414</v>
      </c>
      <c r="D339" s="245" t="s">
        <v>4945</v>
      </c>
      <c r="E339" s="101" t="s">
        <v>14185</v>
      </c>
      <c r="F339" s="245" t="s">
        <v>14440</v>
      </c>
      <c r="G339" s="246" t="s">
        <v>14439</v>
      </c>
      <c r="H339" s="245" t="s">
        <v>14438</v>
      </c>
      <c r="I339" s="245" t="s">
        <v>14437</v>
      </c>
      <c r="J339" s="101" t="s">
        <v>4921</v>
      </c>
      <c r="K339" s="131" t="s">
        <v>14436</v>
      </c>
      <c r="L339" s="131" t="s">
        <v>14435</v>
      </c>
      <c r="M339" s="87" t="s">
        <v>14434</v>
      </c>
      <c r="N339" s="130" t="s">
        <v>4917</v>
      </c>
      <c r="O339" s="130"/>
      <c r="P339" s="507" t="s">
        <v>4953</v>
      </c>
      <c r="Q339" s="112">
        <v>1172</v>
      </c>
      <c r="R339" s="110">
        <v>1287</v>
      </c>
      <c r="S339" s="110">
        <v>314</v>
      </c>
      <c r="T339" s="472">
        <v>169</v>
      </c>
      <c r="U339" s="112" t="s">
        <v>14433</v>
      </c>
      <c r="V339" s="112">
        <v>145</v>
      </c>
      <c r="W339" s="112">
        <v>14</v>
      </c>
      <c r="X339" s="108" t="s">
        <v>4935</v>
      </c>
      <c r="Y339" s="112">
        <v>48</v>
      </c>
      <c r="Z339" s="112">
        <v>13</v>
      </c>
      <c r="AA339" s="112">
        <v>1000</v>
      </c>
      <c r="AB339" s="112">
        <v>36</v>
      </c>
      <c r="AC339" s="112"/>
      <c r="AD339" s="112"/>
      <c r="AE339" s="110">
        <v>25</v>
      </c>
      <c r="AF339" s="94" t="s">
        <v>14432</v>
      </c>
      <c r="AG339" s="112">
        <v>246</v>
      </c>
      <c r="AH339" s="112">
        <v>270</v>
      </c>
      <c r="AI339" s="505"/>
      <c r="AJ339" s="505"/>
      <c r="AK339" s="245" t="s">
        <v>5741</v>
      </c>
      <c r="AL339" s="245">
        <v>28</v>
      </c>
      <c r="AM339" s="245">
        <v>7</v>
      </c>
      <c r="AN339" s="245">
        <v>8</v>
      </c>
      <c r="AO339" s="245">
        <v>12</v>
      </c>
      <c r="AP339" s="245">
        <v>1</v>
      </c>
      <c r="AQ339" s="245">
        <v>169</v>
      </c>
      <c r="AR339" s="245" t="s">
        <v>5050</v>
      </c>
      <c r="AS339" s="245" t="s">
        <v>5050</v>
      </c>
      <c r="AT339" s="245" t="s">
        <v>14431</v>
      </c>
      <c r="AU339" s="112">
        <v>4898</v>
      </c>
      <c r="AV339" s="112">
        <v>28.982248520710058</v>
      </c>
      <c r="AW339" s="92">
        <v>4000</v>
      </c>
      <c r="AX339" s="92">
        <v>2000</v>
      </c>
      <c r="AY339" s="92">
        <v>3000</v>
      </c>
      <c r="AZ339" s="92">
        <v>3000</v>
      </c>
      <c r="BA339" s="92">
        <v>4000</v>
      </c>
      <c r="BB339" s="129">
        <v>30</v>
      </c>
      <c r="BC339" s="129">
        <v>50</v>
      </c>
      <c r="BD339" s="129" t="s">
        <v>14430</v>
      </c>
      <c r="BE339" s="128" t="s">
        <v>14429</v>
      </c>
      <c r="BF339" s="110">
        <v>8000</v>
      </c>
      <c r="BG339" s="110">
        <v>2000</v>
      </c>
      <c r="BH339" s="110">
        <v>5000</v>
      </c>
      <c r="BI339" s="110">
        <v>6000</v>
      </c>
      <c r="BJ339" s="110">
        <v>4000</v>
      </c>
      <c r="BK339" s="129">
        <v>50</v>
      </c>
      <c r="BL339" s="129">
        <v>50</v>
      </c>
      <c r="BM339" s="128" t="s">
        <v>14428</v>
      </c>
      <c r="BN339" s="128" t="s">
        <v>14427</v>
      </c>
      <c r="BO339" s="245"/>
      <c r="BP339" s="245"/>
      <c r="BQ339" s="245"/>
      <c r="BR339" s="245"/>
      <c r="BS339" s="245"/>
      <c r="BT339" s="245"/>
      <c r="BU339" s="245"/>
      <c r="BV339" s="245"/>
      <c r="BW339" s="504"/>
      <c r="BX339" s="245"/>
      <c r="BY339" s="245">
        <v>5</v>
      </c>
      <c r="BZ339" s="245">
        <v>1</v>
      </c>
      <c r="CA339" s="245">
        <v>1</v>
      </c>
      <c r="CB339" s="245"/>
      <c r="CC339" s="245"/>
    </row>
    <row r="340" spans="1:81" s="49" customFormat="1" ht="16.5" customHeight="1">
      <c r="A340" s="101">
        <v>261</v>
      </c>
      <c r="B340" s="101" t="s">
        <v>5591</v>
      </c>
      <c r="C340" s="101" t="s">
        <v>6204</v>
      </c>
      <c r="D340" s="101" t="s">
        <v>4945</v>
      </c>
      <c r="E340" s="101" t="s">
        <v>5429</v>
      </c>
      <c r="F340" s="101" t="s">
        <v>14426</v>
      </c>
      <c r="G340" s="102" t="s">
        <v>14425</v>
      </c>
      <c r="H340" s="101" t="s">
        <v>14424</v>
      </c>
      <c r="I340" s="101" t="s">
        <v>14423</v>
      </c>
      <c r="J340" s="101" t="s">
        <v>4917</v>
      </c>
      <c r="K340" s="113" t="s">
        <v>5429</v>
      </c>
      <c r="L340" s="113" t="s">
        <v>5429</v>
      </c>
      <c r="M340" s="506" t="s">
        <v>14422</v>
      </c>
      <c r="N340" s="100" t="s">
        <v>4917</v>
      </c>
      <c r="O340" s="100"/>
      <c r="P340" s="100" t="s">
        <v>4917</v>
      </c>
      <c r="Q340" s="112">
        <v>9808</v>
      </c>
      <c r="R340" s="110">
        <v>912.14</v>
      </c>
      <c r="S340" s="110">
        <v>236</v>
      </c>
      <c r="T340" s="472">
        <v>135</v>
      </c>
      <c r="U340" s="110" t="s">
        <v>5582</v>
      </c>
      <c r="V340" s="112">
        <v>101</v>
      </c>
      <c r="W340" s="112">
        <v>34</v>
      </c>
      <c r="X340" s="108" t="s">
        <v>4935</v>
      </c>
      <c r="Y340" s="112">
        <v>101</v>
      </c>
      <c r="Z340" s="112">
        <v>101</v>
      </c>
      <c r="AA340" s="112">
        <v>500</v>
      </c>
      <c r="AB340" s="112">
        <v>50.6</v>
      </c>
      <c r="AC340" s="112"/>
      <c r="AD340" s="112"/>
      <c r="AE340" s="110">
        <v>24</v>
      </c>
      <c r="AF340" s="94" t="s">
        <v>14421</v>
      </c>
      <c r="AG340" s="112">
        <v>100</v>
      </c>
      <c r="AH340" s="112">
        <v>114</v>
      </c>
      <c r="AI340" s="101"/>
      <c r="AJ340" s="101"/>
      <c r="AK340" s="101" t="s">
        <v>5883</v>
      </c>
      <c r="AL340" s="101">
        <v>12</v>
      </c>
      <c r="AM340" s="101">
        <v>2</v>
      </c>
      <c r="AN340" s="101">
        <v>5</v>
      </c>
      <c r="AO340" s="101">
        <v>5</v>
      </c>
      <c r="AP340" s="101"/>
      <c r="AQ340" s="101">
        <v>310</v>
      </c>
      <c r="AR340" s="101" t="s">
        <v>14420</v>
      </c>
      <c r="AS340" s="101" t="s">
        <v>14420</v>
      </c>
      <c r="AT340" s="101" t="s">
        <v>14419</v>
      </c>
      <c r="AU340" s="185">
        <v>7210</v>
      </c>
      <c r="AV340" s="112">
        <v>23.258064516129032</v>
      </c>
      <c r="AW340" s="92">
        <v>5000</v>
      </c>
      <c r="AX340" s="92">
        <v>2000</v>
      </c>
      <c r="AY340" s="92">
        <v>3000</v>
      </c>
      <c r="AZ340" s="92">
        <v>3000</v>
      </c>
      <c r="BA340" s="92">
        <v>4000</v>
      </c>
      <c r="BB340" s="108">
        <v>30</v>
      </c>
      <c r="BC340" s="108">
        <v>30</v>
      </c>
      <c r="BD340" s="108" t="s">
        <v>14418</v>
      </c>
      <c r="BE340" s="107" t="s">
        <v>14417</v>
      </c>
      <c r="BF340" s="110">
        <v>8000</v>
      </c>
      <c r="BG340" s="110">
        <v>2000</v>
      </c>
      <c r="BH340" s="110">
        <v>5000</v>
      </c>
      <c r="BI340" s="110">
        <v>6000</v>
      </c>
      <c r="BJ340" s="110">
        <v>8000</v>
      </c>
      <c r="BK340" s="108">
        <v>20</v>
      </c>
      <c r="BL340" s="108">
        <v>30</v>
      </c>
      <c r="BM340" s="107" t="s">
        <v>14416</v>
      </c>
      <c r="BN340" s="107" t="s">
        <v>14415</v>
      </c>
      <c r="BO340" s="101"/>
      <c r="BP340" s="101"/>
      <c r="BQ340" s="101"/>
      <c r="BR340" s="101"/>
      <c r="BS340" s="101"/>
      <c r="BT340" s="101"/>
      <c r="BU340" s="101"/>
      <c r="BV340" s="101"/>
      <c r="BW340" s="150"/>
      <c r="BX340" s="101"/>
      <c r="BY340" s="178">
        <v>3</v>
      </c>
      <c r="BZ340" s="101"/>
      <c r="CA340" s="101"/>
      <c r="CB340" s="101"/>
      <c r="CC340" s="101"/>
    </row>
    <row r="341" spans="1:81" s="49" customFormat="1" ht="16.5" customHeight="1">
      <c r="A341" s="101">
        <v>262</v>
      </c>
      <c r="B341" s="245" t="s">
        <v>5591</v>
      </c>
      <c r="C341" s="245" t="s">
        <v>14414</v>
      </c>
      <c r="D341" s="245" t="s">
        <v>4945</v>
      </c>
      <c r="E341" s="245" t="s">
        <v>14185</v>
      </c>
      <c r="F341" s="245" t="s">
        <v>14413</v>
      </c>
      <c r="G341" s="246" t="s">
        <v>14412</v>
      </c>
      <c r="H341" s="245" t="s">
        <v>14411</v>
      </c>
      <c r="I341" s="245" t="s">
        <v>14410</v>
      </c>
      <c r="J341" s="245" t="s">
        <v>4921</v>
      </c>
      <c r="K341" s="131" t="s">
        <v>14409</v>
      </c>
      <c r="L341" s="131" t="s">
        <v>14408</v>
      </c>
      <c r="M341" s="506" t="s">
        <v>14407</v>
      </c>
      <c r="N341" s="100" t="s">
        <v>4917</v>
      </c>
      <c r="O341" s="130"/>
      <c r="P341" s="130" t="s">
        <v>4953</v>
      </c>
      <c r="Q341" s="112">
        <v>395</v>
      </c>
      <c r="R341" s="110"/>
      <c r="S341" s="110">
        <v>222</v>
      </c>
      <c r="T341" s="472">
        <v>111</v>
      </c>
      <c r="U341" s="112" t="s">
        <v>6377</v>
      </c>
      <c r="V341" s="112">
        <v>111</v>
      </c>
      <c r="W341" s="112">
        <v>7</v>
      </c>
      <c r="X341" s="108" t="s">
        <v>4935</v>
      </c>
      <c r="Y341" s="112"/>
      <c r="Z341" s="112">
        <v>3.9</v>
      </c>
      <c r="AA341" s="112">
        <v>50</v>
      </c>
      <c r="AB341" s="112">
        <v>12.2</v>
      </c>
      <c r="AC341" s="112"/>
      <c r="AD341" s="112"/>
      <c r="AE341" s="110">
        <v>12</v>
      </c>
      <c r="AF341" s="94"/>
      <c r="AG341" s="112"/>
      <c r="AH341" s="112">
        <v>108</v>
      </c>
      <c r="AI341" s="505"/>
      <c r="AJ341" s="505"/>
      <c r="AK341" s="245" t="s">
        <v>5415</v>
      </c>
      <c r="AL341" s="245">
        <v>2</v>
      </c>
      <c r="AM341" s="245"/>
      <c r="AN341" s="245"/>
      <c r="AO341" s="245">
        <v>2</v>
      </c>
      <c r="AP341" s="245"/>
      <c r="AQ341" s="101">
        <v>150</v>
      </c>
      <c r="AR341" s="245" t="s">
        <v>5206</v>
      </c>
      <c r="AS341" s="245" t="s">
        <v>5206</v>
      </c>
      <c r="AT341" s="245" t="s">
        <v>14406</v>
      </c>
      <c r="AU341" s="112">
        <v>500</v>
      </c>
      <c r="AV341" s="112">
        <v>3.3333333333333335</v>
      </c>
      <c r="AW341" s="92">
        <v>10000</v>
      </c>
      <c r="AX341" s="92"/>
      <c r="AY341" s="92">
        <v>6000</v>
      </c>
      <c r="AZ341" s="92">
        <v>6000</v>
      </c>
      <c r="BA341" s="92">
        <v>6000</v>
      </c>
      <c r="BB341" s="129">
        <v>50</v>
      </c>
      <c r="BC341" s="129">
        <v>50</v>
      </c>
      <c r="BD341" s="128">
        <v>0.5</v>
      </c>
      <c r="BE341" s="128" t="s">
        <v>14405</v>
      </c>
      <c r="BF341" s="110"/>
      <c r="BG341" s="110"/>
      <c r="BH341" s="110"/>
      <c r="BI341" s="110"/>
      <c r="BJ341" s="110"/>
      <c r="BK341" s="129"/>
      <c r="BL341" s="129"/>
      <c r="BM341" s="128"/>
      <c r="BN341" s="128"/>
      <c r="BO341" s="245"/>
      <c r="BP341" s="245"/>
      <c r="BQ341" s="245"/>
      <c r="BR341" s="245"/>
      <c r="BS341" s="245"/>
      <c r="BT341" s="245"/>
      <c r="BU341" s="245"/>
      <c r="BV341" s="245"/>
      <c r="BW341" s="504"/>
      <c r="BX341" s="245"/>
      <c r="BY341" s="245">
        <v>1</v>
      </c>
      <c r="BZ341" s="245"/>
      <c r="CA341" s="245"/>
      <c r="CB341" s="245"/>
      <c r="CC341" s="245"/>
    </row>
    <row r="342" spans="1:81" s="49" customFormat="1" ht="16.5" customHeight="1">
      <c r="A342" s="101">
        <v>263</v>
      </c>
      <c r="B342" s="101" t="s">
        <v>5591</v>
      </c>
      <c r="C342" s="101" t="s">
        <v>5799</v>
      </c>
      <c r="D342" s="101" t="s">
        <v>4945</v>
      </c>
      <c r="E342" s="178" t="s">
        <v>14185</v>
      </c>
      <c r="F342" s="101" t="s">
        <v>14404</v>
      </c>
      <c r="G342" s="102" t="s">
        <v>14403</v>
      </c>
      <c r="H342" s="101" t="s">
        <v>14402</v>
      </c>
      <c r="I342" s="101" t="s">
        <v>14401</v>
      </c>
      <c r="J342" s="101" t="s">
        <v>4921</v>
      </c>
      <c r="K342" s="113" t="s">
        <v>14400</v>
      </c>
      <c r="L342" s="113" t="s">
        <v>14399</v>
      </c>
      <c r="M342" s="87"/>
      <c r="N342" s="100" t="s">
        <v>4917</v>
      </c>
      <c r="O342" s="100"/>
      <c r="P342" s="130" t="s">
        <v>4953</v>
      </c>
      <c r="Q342" s="112">
        <v>660</v>
      </c>
      <c r="R342" s="110">
        <v>464</v>
      </c>
      <c r="S342" s="110">
        <v>264</v>
      </c>
      <c r="T342" s="472">
        <v>165</v>
      </c>
      <c r="U342" s="110" t="s">
        <v>4952</v>
      </c>
      <c r="V342" s="112">
        <v>99</v>
      </c>
      <c r="W342" s="112">
        <v>17</v>
      </c>
      <c r="X342" s="108" t="s">
        <v>4935</v>
      </c>
      <c r="Y342" s="112">
        <v>33</v>
      </c>
      <c r="Z342" s="112"/>
      <c r="AA342" s="112"/>
      <c r="AB342" s="112">
        <v>33</v>
      </c>
      <c r="AC342" s="112">
        <v>88</v>
      </c>
      <c r="AD342" s="112"/>
      <c r="AE342" s="110">
        <v>15</v>
      </c>
      <c r="AF342" s="94" t="s">
        <v>14398</v>
      </c>
      <c r="AG342" s="112">
        <v>80</v>
      </c>
      <c r="AH342" s="112">
        <v>80</v>
      </c>
      <c r="AI342" s="101"/>
      <c r="AJ342" s="101"/>
      <c r="AK342" s="101" t="s">
        <v>4950</v>
      </c>
      <c r="AL342" s="101">
        <v>1</v>
      </c>
      <c r="AM342" s="101">
        <v>1</v>
      </c>
      <c r="AN342" s="101"/>
      <c r="AO342" s="101"/>
      <c r="AP342" s="101"/>
      <c r="AQ342" s="101">
        <v>267</v>
      </c>
      <c r="AR342" s="101" t="s">
        <v>4910</v>
      </c>
      <c r="AS342" s="101" t="s">
        <v>4910</v>
      </c>
      <c r="AT342" s="101" t="s">
        <v>14397</v>
      </c>
      <c r="AU342" s="185">
        <v>11342</v>
      </c>
      <c r="AV342" s="112">
        <v>42.479400749063672</v>
      </c>
      <c r="AW342" s="92"/>
      <c r="AX342" s="92"/>
      <c r="AY342" s="92"/>
      <c r="AZ342" s="92"/>
      <c r="BA342" s="92"/>
      <c r="BB342" s="108"/>
      <c r="BC342" s="108"/>
      <c r="BD342" s="108"/>
      <c r="BE342" s="107" t="s">
        <v>4908</v>
      </c>
      <c r="BF342" s="110"/>
      <c r="BG342" s="110"/>
      <c r="BH342" s="110"/>
      <c r="BI342" s="110"/>
      <c r="BJ342" s="110"/>
      <c r="BK342" s="108"/>
      <c r="BL342" s="108"/>
      <c r="BM342" s="107"/>
      <c r="BN342" s="107" t="s">
        <v>4908</v>
      </c>
      <c r="BO342" s="101"/>
      <c r="BP342" s="101"/>
      <c r="BQ342" s="101"/>
      <c r="BR342" s="101"/>
      <c r="BS342" s="101"/>
      <c r="BT342" s="101"/>
      <c r="BU342" s="101"/>
      <c r="BV342" s="101"/>
      <c r="BW342" s="150"/>
      <c r="BX342" s="101"/>
      <c r="BY342" s="101"/>
      <c r="BZ342" s="101"/>
      <c r="CA342" s="101"/>
      <c r="CB342" s="101"/>
      <c r="CC342" s="101">
        <v>2</v>
      </c>
    </row>
    <row r="343" spans="1:81" s="49" customFormat="1" ht="16.5" customHeight="1">
      <c r="A343" s="101">
        <v>264</v>
      </c>
      <c r="B343" s="178" t="s">
        <v>2858</v>
      </c>
      <c r="C343" s="178" t="s">
        <v>2934</v>
      </c>
      <c r="D343" s="178" t="s">
        <v>140</v>
      </c>
      <c r="E343" s="178" t="s">
        <v>14185</v>
      </c>
      <c r="F343" s="178" t="s">
        <v>14396</v>
      </c>
      <c r="G343" s="224" t="s">
        <v>14395</v>
      </c>
      <c r="H343" s="220" t="s">
        <v>14394</v>
      </c>
      <c r="I343" s="219" t="s">
        <v>14393</v>
      </c>
      <c r="J343" s="219" t="s">
        <v>4921</v>
      </c>
      <c r="K343" s="503" t="s">
        <v>14392</v>
      </c>
      <c r="L343" s="503" t="s">
        <v>14391</v>
      </c>
      <c r="M343" s="502" t="s">
        <v>14390</v>
      </c>
      <c r="N343" s="100" t="s">
        <v>4917</v>
      </c>
      <c r="O343" s="101"/>
      <c r="P343" s="130" t="s">
        <v>4953</v>
      </c>
      <c r="Q343" s="110">
        <v>4364</v>
      </c>
      <c r="R343" s="110">
        <v>937</v>
      </c>
      <c r="S343" s="110">
        <v>303</v>
      </c>
      <c r="T343" s="475">
        <v>214</v>
      </c>
      <c r="U343" s="110" t="s">
        <v>5582</v>
      </c>
      <c r="V343" s="110">
        <v>89</v>
      </c>
      <c r="W343" s="97">
        <v>25</v>
      </c>
      <c r="X343" s="99" t="s">
        <v>5040</v>
      </c>
      <c r="Y343" s="97">
        <v>259</v>
      </c>
      <c r="Z343" s="97"/>
      <c r="AA343" s="97"/>
      <c r="AB343" s="97">
        <v>14</v>
      </c>
      <c r="AC343" s="98">
        <v>67</v>
      </c>
      <c r="AD343" s="98">
        <v>67</v>
      </c>
      <c r="AE343" s="97">
        <v>50</v>
      </c>
      <c r="AF343" s="501" t="s">
        <v>14389</v>
      </c>
      <c r="AG343" s="97"/>
      <c r="AH343" s="97">
        <v>280</v>
      </c>
      <c r="AI343" s="101"/>
      <c r="AJ343" s="101"/>
      <c r="AK343" s="101" t="s">
        <v>4911</v>
      </c>
      <c r="AL343" s="101">
        <v>4</v>
      </c>
      <c r="AM343" s="178">
        <v>2</v>
      </c>
      <c r="AN343" s="178"/>
      <c r="AO343" s="240">
        <v>2</v>
      </c>
      <c r="AP343" s="240"/>
      <c r="AQ343" s="259">
        <v>308</v>
      </c>
      <c r="AR343" s="294" t="s">
        <v>5206</v>
      </c>
      <c r="AS343" s="294" t="s">
        <v>5206</v>
      </c>
      <c r="AT343" s="172" t="s">
        <v>14388</v>
      </c>
      <c r="AU343" s="90">
        <v>5057</v>
      </c>
      <c r="AV343" s="112">
        <v>16.418831168831169</v>
      </c>
      <c r="AW343" s="90">
        <v>3000</v>
      </c>
      <c r="AX343" s="90">
        <v>1000</v>
      </c>
      <c r="AY343" s="90">
        <v>1000</v>
      </c>
      <c r="AZ343" s="90">
        <v>2000</v>
      </c>
      <c r="BA343" s="90">
        <v>3000</v>
      </c>
      <c r="BB343" s="87">
        <v>25</v>
      </c>
      <c r="BC343" s="87">
        <v>50</v>
      </c>
      <c r="BD343" s="87" t="s">
        <v>14387</v>
      </c>
      <c r="BE343" s="87" t="s">
        <v>14386</v>
      </c>
      <c r="BF343" s="91">
        <v>3000</v>
      </c>
      <c r="BG343" s="91"/>
      <c r="BH343" s="91">
        <v>1000</v>
      </c>
      <c r="BI343" s="91">
        <v>2000</v>
      </c>
      <c r="BJ343" s="91">
        <v>3000</v>
      </c>
      <c r="BK343" s="87">
        <v>25</v>
      </c>
      <c r="BL343" s="87">
        <v>50</v>
      </c>
      <c r="BM343" s="87" t="s">
        <v>14387</v>
      </c>
      <c r="BN343" s="87" t="s">
        <v>14386</v>
      </c>
      <c r="BO343" s="87"/>
      <c r="BP343" s="87"/>
      <c r="BQ343" s="87"/>
      <c r="BR343" s="87"/>
      <c r="BS343" s="87"/>
      <c r="BT343" s="101"/>
      <c r="BU343" s="87"/>
      <c r="BV343" s="87"/>
      <c r="BW343" s="267"/>
      <c r="BX343" s="87"/>
      <c r="BY343" s="87"/>
      <c r="BZ343" s="87"/>
      <c r="CA343" s="87">
        <v>2</v>
      </c>
      <c r="CB343" s="87">
        <v>1</v>
      </c>
      <c r="CC343" s="87"/>
    </row>
    <row r="344" spans="1:81" s="60" customFormat="1" ht="16.5" customHeight="1">
      <c r="A344" s="395"/>
      <c r="B344" s="394" t="s">
        <v>5647</v>
      </c>
      <c r="C344" s="393"/>
      <c r="D344" s="393">
        <v>6</v>
      </c>
      <c r="E344" s="392"/>
      <c r="F344" s="392"/>
      <c r="G344" s="233"/>
      <c r="H344" s="232"/>
      <c r="I344" s="231"/>
      <c r="J344" s="231"/>
      <c r="K344" s="373"/>
      <c r="L344" s="373"/>
      <c r="M344" s="373"/>
      <c r="N344" s="373"/>
      <c r="O344" s="373"/>
      <c r="P344" s="373"/>
      <c r="Q344" s="160"/>
      <c r="R344" s="163"/>
      <c r="S344" s="163"/>
      <c r="T344" s="500"/>
      <c r="U344" s="160"/>
      <c r="V344" s="160"/>
      <c r="W344" s="160"/>
      <c r="X344" s="157"/>
      <c r="Y344" s="160"/>
      <c r="Z344" s="160"/>
      <c r="AA344" s="160"/>
      <c r="AB344" s="160"/>
      <c r="AC344" s="160"/>
      <c r="AD344" s="160"/>
      <c r="AE344" s="163"/>
      <c r="AF344" s="373"/>
      <c r="AG344" s="160"/>
      <c r="AH344" s="160"/>
      <c r="AI344" s="229"/>
      <c r="AJ344" s="229"/>
      <c r="AK344" s="228"/>
      <c r="AL344" s="228"/>
      <c r="AM344" s="228"/>
      <c r="AN344" s="229"/>
      <c r="AO344" s="229"/>
      <c r="AP344" s="229"/>
      <c r="AQ344" s="161"/>
      <c r="AR344" s="156"/>
      <c r="AS344" s="156"/>
      <c r="AT344" s="156"/>
      <c r="AU344" s="160"/>
      <c r="AV344" s="160"/>
      <c r="AW344" s="470"/>
      <c r="AX344" s="470"/>
      <c r="AY344" s="471"/>
      <c r="AZ344" s="471"/>
      <c r="BA344" s="471"/>
      <c r="BB344" s="164"/>
      <c r="BC344" s="164"/>
      <c r="BD344" s="164"/>
      <c r="BE344" s="164"/>
      <c r="BF344" s="470"/>
      <c r="BG344" s="470"/>
      <c r="BH344" s="470"/>
      <c r="BI344" s="470"/>
      <c r="BJ344" s="470"/>
      <c r="BK344" s="164"/>
      <c r="BL344" s="164"/>
      <c r="BM344" s="164"/>
      <c r="BN344" s="164"/>
      <c r="BO344" s="156"/>
      <c r="BP344" s="156"/>
      <c r="BQ344" s="156"/>
      <c r="BR344" s="156"/>
      <c r="BS344" s="156"/>
      <c r="BT344" s="156"/>
      <c r="BU344" s="156"/>
      <c r="BV344" s="156"/>
      <c r="BW344" s="165"/>
      <c r="BX344" s="156"/>
      <c r="BY344" s="156"/>
      <c r="BZ344" s="156"/>
      <c r="CA344" s="156"/>
      <c r="CB344" s="156"/>
      <c r="CC344" s="156"/>
    </row>
    <row r="345" spans="1:81" s="60" customFormat="1" ht="16.5" customHeight="1">
      <c r="A345" s="468"/>
      <c r="B345" s="467" t="s">
        <v>5575</v>
      </c>
      <c r="C345" s="466"/>
      <c r="D345" s="466">
        <v>11</v>
      </c>
      <c r="E345" s="465"/>
      <c r="F345" s="73"/>
      <c r="G345" s="464"/>
      <c r="H345" s="384"/>
      <c r="I345" s="384"/>
      <c r="J345" s="384"/>
      <c r="K345" s="384"/>
      <c r="L345" s="384"/>
      <c r="M345" s="384"/>
      <c r="N345" s="384"/>
      <c r="O345" s="384"/>
      <c r="P345" s="384"/>
      <c r="Q345" s="66"/>
      <c r="R345" s="65"/>
      <c r="S345" s="65"/>
      <c r="T345" s="499"/>
      <c r="U345" s="66"/>
      <c r="V345" s="66"/>
      <c r="W345" s="66"/>
      <c r="X345" s="68"/>
      <c r="Y345" s="66"/>
      <c r="Z345" s="66"/>
      <c r="AA345" s="66"/>
      <c r="AB345" s="66"/>
      <c r="AC345" s="66"/>
      <c r="AD345" s="66"/>
      <c r="AE345" s="65"/>
      <c r="AF345" s="386"/>
      <c r="AG345" s="66"/>
      <c r="AH345" s="66"/>
      <c r="AI345" s="386"/>
      <c r="AJ345" s="386"/>
      <c r="AK345" s="386"/>
      <c r="AL345" s="386"/>
      <c r="AM345" s="386"/>
      <c r="AN345" s="386"/>
      <c r="AO345" s="386"/>
      <c r="AP345" s="386"/>
      <c r="AQ345" s="386"/>
      <c r="AR345" s="384"/>
      <c r="AS345" s="384"/>
      <c r="AT345" s="384"/>
      <c r="AU345" s="66"/>
      <c r="AV345" s="66"/>
      <c r="AW345" s="462"/>
      <c r="AX345" s="462"/>
      <c r="AY345" s="463"/>
      <c r="AZ345" s="463"/>
      <c r="BA345" s="463"/>
      <c r="BB345" s="64"/>
      <c r="BC345" s="64"/>
      <c r="BD345" s="385"/>
      <c r="BE345" s="385"/>
      <c r="BF345" s="462"/>
      <c r="BG345" s="462"/>
      <c r="BH345" s="462"/>
      <c r="BI345" s="462"/>
      <c r="BJ345" s="462"/>
      <c r="BK345" s="64"/>
      <c r="BL345" s="64"/>
      <c r="BM345" s="385"/>
      <c r="BN345" s="385"/>
      <c r="BO345" s="384"/>
      <c r="BP345" s="384"/>
      <c r="BQ345" s="384"/>
      <c r="BR345" s="384"/>
      <c r="BS345" s="384"/>
      <c r="BT345" s="384"/>
      <c r="BU345" s="384"/>
      <c r="BV345" s="384"/>
      <c r="BW345" s="73"/>
      <c r="BX345" s="384"/>
      <c r="BY345" s="384"/>
      <c r="BZ345" s="384"/>
      <c r="CA345" s="384"/>
      <c r="CB345" s="384"/>
      <c r="CC345" s="384"/>
    </row>
    <row r="346" spans="1:81" s="49" customFormat="1" ht="16.5" customHeight="1">
      <c r="A346" s="179"/>
      <c r="B346" s="496" t="s">
        <v>4929</v>
      </c>
      <c r="C346" s="496"/>
      <c r="D346" s="496"/>
      <c r="E346" s="496"/>
      <c r="F346" s="496"/>
      <c r="G346" s="498"/>
      <c r="H346" s="496"/>
      <c r="I346" s="496"/>
      <c r="J346" s="496"/>
      <c r="K346" s="496"/>
      <c r="L346" s="497"/>
      <c r="M346" s="179"/>
      <c r="N346" s="496"/>
      <c r="O346" s="496"/>
      <c r="P346" s="496"/>
      <c r="Q346" s="495"/>
      <c r="R346" s="382"/>
      <c r="S346" s="382"/>
      <c r="T346" s="494"/>
      <c r="U346" s="182"/>
      <c r="V346" s="182"/>
      <c r="W346" s="182"/>
      <c r="X346" s="180"/>
      <c r="Y346" s="182"/>
      <c r="Z346" s="182"/>
      <c r="AA346" s="182"/>
      <c r="AB346" s="182"/>
      <c r="AC346" s="182"/>
      <c r="AD346" s="182"/>
      <c r="AE346" s="182"/>
      <c r="AF346" s="492"/>
      <c r="AG346" s="493"/>
      <c r="AH346" s="493"/>
      <c r="AI346" s="492"/>
      <c r="AJ346" s="492"/>
      <c r="AK346" s="179"/>
      <c r="AL346" s="179"/>
      <c r="AM346" s="492"/>
      <c r="AN346" s="492"/>
      <c r="AO346" s="492"/>
      <c r="AP346" s="492"/>
      <c r="AQ346" s="179"/>
      <c r="AR346" s="179"/>
      <c r="AS346" s="179"/>
      <c r="AT346" s="179"/>
      <c r="AU346" s="183"/>
      <c r="AV346" s="183"/>
      <c r="AW346" s="92"/>
      <c r="AX346" s="92"/>
      <c r="AY346" s="92"/>
      <c r="AZ346" s="92"/>
      <c r="BA346" s="92"/>
      <c r="BB346" s="108"/>
      <c r="BC346" s="108"/>
      <c r="BD346" s="101"/>
      <c r="BE346" s="101"/>
      <c r="BF346" s="110"/>
      <c r="BG346" s="110"/>
      <c r="BH346" s="110"/>
      <c r="BI346" s="110"/>
      <c r="BJ346" s="110"/>
      <c r="BK346" s="108"/>
      <c r="BL346" s="108"/>
      <c r="BM346" s="101"/>
      <c r="BN346" s="101"/>
      <c r="BO346" s="179"/>
      <c r="BP346" s="179"/>
      <c r="BQ346" s="179"/>
      <c r="BR346" s="179"/>
      <c r="BS346" s="179"/>
      <c r="BT346" s="179"/>
      <c r="BU346" s="179"/>
      <c r="BV346" s="179"/>
      <c r="BW346" s="491"/>
      <c r="BX346" s="179"/>
      <c r="BY346" s="179"/>
      <c r="BZ346" s="179"/>
      <c r="CA346" s="179"/>
      <c r="CB346" s="179"/>
      <c r="CC346" s="179"/>
    </row>
    <row r="347" spans="1:81" s="106" customFormat="1" ht="16.5" customHeight="1">
      <c r="A347" s="101">
        <v>265</v>
      </c>
      <c r="B347" s="101" t="s">
        <v>4929</v>
      </c>
      <c r="C347" s="101" t="s">
        <v>4946</v>
      </c>
      <c r="D347" s="101" t="s">
        <v>5426</v>
      </c>
      <c r="E347" s="101" t="s">
        <v>14185</v>
      </c>
      <c r="F347" s="101" t="s">
        <v>14385</v>
      </c>
      <c r="G347" s="102" t="s">
        <v>14384</v>
      </c>
      <c r="H347" s="101" t="s">
        <v>14383</v>
      </c>
      <c r="I347" s="101" t="s">
        <v>14382</v>
      </c>
      <c r="J347" s="101" t="s">
        <v>4921</v>
      </c>
      <c r="K347" s="113" t="s">
        <v>14381</v>
      </c>
      <c r="L347" s="113" t="s">
        <v>14380</v>
      </c>
      <c r="M347" s="87" t="s">
        <v>14379</v>
      </c>
      <c r="N347" s="100" t="s">
        <v>4917</v>
      </c>
      <c r="O347" s="100"/>
      <c r="P347" s="100" t="s">
        <v>4917</v>
      </c>
      <c r="Q347" s="112">
        <v>11279</v>
      </c>
      <c r="R347" s="110">
        <v>1230</v>
      </c>
      <c r="S347" s="110">
        <v>601</v>
      </c>
      <c r="T347" s="472">
        <v>231</v>
      </c>
      <c r="U347" s="110"/>
      <c r="V347" s="112">
        <v>370</v>
      </c>
      <c r="W347" s="112">
        <v>107</v>
      </c>
      <c r="X347" s="108" t="s">
        <v>4935</v>
      </c>
      <c r="Y347" s="112">
        <v>58</v>
      </c>
      <c r="Z347" s="112"/>
      <c r="AA347" s="112"/>
      <c r="AB347" s="112"/>
      <c r="AC347" s="112"/>
      <c r="AD347" s="112"/>
      <c r="AE347" s="110">
        <v>15</v>
      </c>
      <c r="AF347" s="94" t="s">
        <v>14378</v>
      </c>
      <c r="AG347" s="112">
        <v>686</v>
      </c>
      <c r="AH347" s="112">
        <v>686</v>
      </c>
      <c r="AI347" s="101"/>
      <c r="AJ347" s="101"/>
      <c r="AK347" s="101" t="s">
        <v>6023</v>
      </c>
      <c r="AL347" s="101">
        <v>8</v>
      </c>
      <c r="AM347" s="101">
        <v>4</v>
      </c>
      <c r="AN347" s="101"/>
      <c r="AO347" s="101">
        <v>4</v>
      </c>
      <c r="AP347" s="101"/>
      <c r="AQ347" s="101">
        <v>312</v>
      </c>
      <c r="AR347" s="101" t="s">
        <v>4932</v>
      </c>
      <c r="AS347" s="101" t="s">
        <v>4932</v>
      </c>
      <c r="AT347" s="101" t="s">
        <v>14377</v>
      </c>
      <c r="AU347" s="111">
        <v>12959</v>
      </c>
      <c r="AV347" s="112">
        <v>41.535256410256409</v>
      </c>
      <c r="AW347" s="114"/>
      <c r="AX347" s="114"/>
      <c r="AY347" s="114"/>
      <c r="AZ347" s="114"/>
      <c r="BA347" s="114"/>
      <c r="BB347" s="108"/>
      <c r="BC347" s="108"/>
      <c r="BD347" s="108" t="s">
        <v>14356</v>
      </c>
      <c r="BE347" s="107" t="s">
        <v>14355</v>
      </c>
      <c r="BF347" s="110">
        <v>11892</v>
      </c>
      <c r="BG347" s="110"/>
      <c r="BH347" s="110">
        <v>691</v>
      </c>
      <c r="BI347" s="110">
        <v>376</v>
      </c>
      <c r="BJ347" s="110"/>
      <c r="BK347" s="108" t="s">
        <v>14376</v>
      </c>
      <c r="BL347" s="108"/>
      <c r="BM347" s="108" t="s">
        <v>14356</v>
      </c>
      <c r="BN347" s="107" t="s">
        <v>14375</v>
      </c>
      <c r="BO347" s="101">
        <v>1</v>
      </c>
      <c r="BP347" s="101"/>
      <c r="BQ347" s="101">
        <v>1</v>
      </c>
      <c r="BR347" s="101"/>
      <c r="BS347" s="101"/>
      <c r="BT347" s="101"/>
      <c r="BU347" s="101">
        <v>2</v>
      </c>
      <c r="BV347" s="101"/>
      <c r="BW347" s="150">
        <v>1</v>
      </c>
      <c r="BX347" s="101"/>
      <c r="BY347" s="101"/>
      <c r="BZ347" s="101"/>
      <c r="CA347" s="101"/>
      <c r="CB347" s="101"/>
      <c r="CC347" s="101"/>
    </row>
    <row r="348" spans="1:81" s="125" customFormat="1" ht="16.5" customHeight="1">
      <c r="A348" s="101">
        <v>266</v>
      </c>
      <c r="B348" s="101" t="s">
        <v>4929</v>
      </c>
      <c r="C348" s="101" t="s">
        <v>4946</v>
      </c>
      <c r="D348" s="101" t="s">
        <v>5426</v>
      </c>
      <c r="E348" s="101" t="s">
        <v>14185</v>
      </c>
      <c r="F348" s="101" t="s">
        <v>14374</v>
      </c>
      <c r="G348" s="102" t="s">
        <v>14373</v>
      </c>
      <c r="H348" s="101" t="s">
        <v>14372</v>
      </c>
      <c r="I348" s="101" t="s">
        <v>14371</v>
      </c>
      <c r="J348" s="101" t="s">
        <v>4921</v>
      </c>
      <c r="K348" s="101" t="s">
        <v>14370</v>
      </c>
      <c r="L348" s="101" t="s">
        <v>14369</v>
      </c>
      <c r="M348" s="87" t="s">
        <v>14368</v>
      </c>
      <c r="N348" s="100" t="s">
        <v>4917</v>
      </c>
      <c r="O348" s="100"/>
      <c r="P348" s="100" t="s">
        <v>4917</v>
      </c>
      <c r="Q348" s="112">
        <v>1903</v>
      </c>
      <c r="R348" s="110">
        <v>1523</v>
      </c>
      <c r="S348" s="110">
        <v>351</v>
      </c>
      <c r="T348" s="472">
        <v>228</v>
      </c>
      <c r="U348" s="110" t="s">
        <v>5582</v>
      </c>
      <c r="V348" s="112">
        <v>123</v>
      </c>
      <c r="W348" s="112">
        <v>62</v>
      </c>
      <c r="X348" s="108" t="s">
        <v>4935</v>
      </c>
      <c r="Y348" s="112">
        <v>62</v>
      </c>
      <c r="Z348" s="112">
        <v>20</v>
      </c>
      <c r="AA348" s="112">
        <v>100</v>
      </c>
      <c r="AB348" s="112">
        <v>50</v>
      </c>
      <c r="AC348" s="112" t="s">
        <v>5182</v>
      </c>
      <c r="AD348" s="112" t="s">
        <v>5182</v>
      </c>
      <c r="AE348" s="110">
        <v>9</v>
      </c>
      <c r="AF348" s="101" t="s">
        <v>14367</v>
      </c>
      <c r="AG348" s="112">
        <v>702</v>
      </c>
      <c r="AH348" s="112">
        <v>702</v>
      </c>
      <c r="AI348" s="101"/>
      <c r="AJ348" s="101"/>
      <c r="AK348" s="101" t="s">
        <v>6023</v>
      </c>
      <c r="AL348" s="101">
        <v>5</v>
      </c>
      <c r="AM348" s="101">
        <v>3</v>
      </c>
      <c r="AN348" s="101"/>
      <c r="AO348" s="101">
        <v>2</v>
      </c>
      <c r="AP348" s="101"/>
      <c r="AQ348" s="101">
        <v>310</v>
      </c>
      <c r="AR348" s="101" t="s">
        <v>4932</v>
      </c>
      <c r="AS348" s="101" t="s">
        <v>4932</v>
      </c>
      <c r="AT348" s="101" t="s">
        <v>14366</v>
      </c>
      <c r="AU348" s="111">
        <v>7298</v>
      </c>
      <c r="AV348" s="112">
        <v>23.541935483870969</v>
      </c>
      <c r="AW348" s="114"/>
      <c r="AX348" s="114"/>
      <c r="AY348" s="114"/>
      <c r="AZ348" s="114"/>
      <c r="BA348" s="114"/>
      <c r="BB348" s="108"/>
      <c r="BC348" s="108"/>
      <c r="BD348" s="107"/>
      <c r="BE348" s="107" t="s">
        <v>4908</v>
      </c>
      <c r="BF348" s="110"/>
      <c r="BG348" s="110"/>
      <c r="BH348" s="110"/>
      <c r="BI348" s="110"/>
      <c r="BJ348" s="110"/>
      <c r="BK348" s="108"/>
      <c r="BL348" s="108"/>
      <c r="BM348" s="107"/>
      <c r="BN348" s="107" t="s">
        <v>4908</v>
      </c>
      <c r="BO348" s="101">
        <v>1</v>
      </c>
      <c r="BP348" s="101"/>
      <c r="BQ348" s="101">
        <v>1</v>
      </c>
      <c r="BR348" s="101"/>
      <c r="BS348" s="101"/>
      <c r="BT348" s="101"/>
      <c r="BU348" s="101">
        <v>2</v>
      </c>
      <c r="BV348" s="101"/>
      <c r="BW348" s="150">
        <v>1</v>
      </c>
      <c r="BX348" s="101"/>
      <c r="BY348" s="101"/>
      <c r="BZ348" s="101"/>
      <c r="CA348" s="101"/>
      <c r="CB348" s="101"/>
      <c r="CC348" s="101"/>
    </row>
    <row r="349" spans="1:81" s="106" customFormat="1" ht="16.5" customHeight="1">
      <c r="A349" s="101">
        <v>267</v>
      </c>
      <c r="B349" s="101" t="s">
        <v>4929</v>
      </c>
      <c r="C349" s="101" t="s">
        <v>4946</v>
      </c>
      <c r="D349" s="101" t="s">
        <v>5426</v>
      </c>
      <c r="E349" s="101" t="s">
        <v>14185</v>
      </c>
      <c r="F349" s="101" t="s">
        <v>14365</v>
      </c>
      <c r="G349" s="102" t="s">
        <v>14364</v>
      </c>
      <c r="H349" s="101" t="s">
        <v>14363</v>
      </c>
      <c r="I349" s="101" t="s">
        <v>14362</v>
      </c>
      <c r="J349" s="101" t="s">
        <v>4921</v>
      </c>
      <c r="K349" s="113" t="s">
        <v>14361</v>
      </c>
      <c r="L349" s="113" t="s">
        <v>14360</v>
      </c>
      <c r="M349" s="87" t="s">
        <v>14359</v>
      </c>
      <c r="N349" s="100" t="s">
        <v>4917</v>
      </c>
      <c r="O349" s="100"/>
      <c r="P349" s="100" t="s">
        <v>4917</v>
      </c>
      <c r="Q349" s="112">
        <v>9100</v>
      </c>
      <c r="R349" s="110">
        <v>589</v>
      </c>
      <c r="S349" s="110">
        <v>194</v>
      </c>
      <c r="T349" s="472">
        <v>120</v>
      </c>
      <c r="U349" s="110" t="s">
        <v>4952</v>
      </c>
      <c r="V349" s="112">
        <v>74</v>
      </c>
      <c r="W349" s="112">
        <v>41</v>
      </c>
      <c r="X349" s="108" t="s">
        <v>4935</v>
      </c>
      <c r="Y349" s="112"/>
      <c r="Z349" s="112"/>
      <c r="AA349" s="112"/>
      <c r="AB349" s="112">
        <v>36</v>
      </c>
      <c r="AC349" s="112">
        <v>53</v>
      </c>
      <c r="AD349" s="112"/>
      <c r="AE349" s="110">
        <v>9</v>
      </c>
      <c r="AF349" s="94" t="s">
        <v>14358</v>
      </c>
      <c r="AG349" s="112">
        <v>304</v>
      </c>
      <c r="AH349" s="112">
        <v>304</v>
      </c>
      <c r="AI349" s="101"/>
      <c r="AJ349" s="101"/>
      <c r="AK349" s="101" t="s">
        <v>6023</v>
      </c>
      <c r="AL349" s="101">
        <v>6</v>
      </c>
      <c r="AM349" s="101"/>
      <c r="AN349" s="101"/>
      <c r="AO349" s="101">
        <v>6</v>
      </c>
      <c r="AP349" s="101"/>
      <c r="AQ349" s="101">
        <v>301</v>
      </c>
      <c r="AR349" s="101" t="s">
        <v>4932</v>
      </c>
      <c r="AS349" s="101" t="s">
        <v>4932</v>
      </c>
      <c r="AT349" s="101" t="s">
        <v>14357</v>
      </c>
      <c r="AU349" s="111">
        <v>67490</v>
      </c>
      <c r="AV349" s="112">
        <v>224.21926910299004</v>
      </c>
      <c r="AW349" s="114">
        <v>1500</v>
      </c>
      <c r="AX349" s="92" t="s">
        <v>4936</v>
      </c>
      <c r="AY349" s="114">
        <v>400</v>
      </c>
      <c r="AZ349" s="114">
        <v>800</v>
      </c>
      <c r="BA349" s="114">
        <v>800</v>
      </c>
      <c r="BB349" s="108">
        <v>50</v>
      </c>
      <c r="BC349" s="108">
        <v>50</v>
      </c>
      <c r="BD349" s="108" t="s">
        <v>14356</v>
      </c>
      <c r="BE349" s="107" t="s">
        <v>14355</v>
      </c>
      <c r="BF349" s="110">
        <v>1500</v>
      </c>
      <c r="BG349" s="92" t="s">
        <v>4936</v>
      </c>
      <c r="BH349" s="110">
        <v>400</v>
      </c>
      <c r="BI349" s="110">
        <v>800</v>
      </c>
      <c r="BJ349" s="110">
        <v>800</v>
      </c>
      <c r="BK349" s="108">
        <v>50</v>
      </c>
      <c r="BL349" s="108">
        <v>50</v>
      </c>
      <c r="BM349" s="108" t="s">
        <v>14356</v>
      </c>
      <c r="BN349" s="107" t="s">
        <v>14355</v>
      </c>
      <c r="BO349" s="101">
        <v>1</v>
      </c>
      <c r="BP349" s="101"/>
      <c r="BQ349" s="101">
        <v>1</v>
      </c>
      <c r="BR349" s="101">
        <v>1</v>
      </c>
      <c r="BS349" s="101"/>
      <c r="BT349" s="101">
        <v>2</v>
      </c>
      <c r="BU349" s="101">
        <v>5</v>
      </c>
      <c r="BV349" s="101">
        <v>7</v>
      </c>
      <c r="BW349" s="150">
        <v>1</v>
      </c>
      <c r="BX349" s="101"/>
      <c r="BY349" s="101"/>
      <c r="BZ349" s="101"/>
      <c r="CA349" s="101"/>
      <c r="CB349" s="101"/>
      <c r="CC349" s="101"/>
    </row>
    <row r="350" spans="1:81" s="106" customFormat="1" ht="16.5" customHeight="1">
      <c r="A350" s="101">
        <v>268</v>
      </c>
      <c r="B350" s="101" t="s">
        <v>4929</v>
      </c>
      <c r="C350" s="101" t="s">
        <v>4928</v>
      </c>
      <c r="D350" s="101" t="s">
        <v>5426</v>
      </c>
      <c r="E350" s="101" t="s">
        <v>14185</v>
      </c>
      <c r="F350" s="101" t="s">
        <v>14354</v>
      </c>
      <c r="G350" s="102" t="s">
        <v>14353</v>
      </c>
      <c r="H350" s="101" t="s">
        <v>14352</v>
      </c>
      <c r="I350" s="101" t="s">
        <v>14351</v>
      </c>
      <c r="J350" s="101" t="s">
        <v>4993</v>
      </c>
      <c r="K350" s="113" t="s">
        <v>14350</v>
      </c>
      <c r="L350" s="113" t="s">
        <v>14349</v>
      </c>
      <c r="M350" s="154" t="s">
        <v>14348</v>
      </c>
      <c r="N350" s="100" t="s">
        <v>4917</v>
      </c>
      <c r="O350" s="100"/>
      <c r="P350" s="100" t="s">
        <v>4917</v>
      </c>
      <c r="Q350" s="112">
        <v>4990</v>
      </c>
      <c r="R350" s="110">
        <v>1587</v>
      </c>
      <c r="S350" s="110">
        <v>435</v>
      </c>
      <c r="T350" s="472">
        <v>163</v>
      </c>
      <c r="U350" s="110" t="s">
        <v>5210</v>
      </c>
      <c r="V350" s="112">
        <v>272</v>
      </c>
      <c r="W350" s="112">
        <v>148</v>
      </c>
      <c r="X350" s="108" t="s">
        <v>5029</v>
      </c>
      <c r="Y350" s="112">
        <v>148</v>
      </c>
      <c r="Z350" s="112"/>
      <c r="AA350" s="112"/>
      <c r="AB350" s="112">
        <v>77</v>
      </c>
      <c r="AC350" s="112">
        <v>62</v>
      </c>
      <c r="AD350" s="112">
        <v>62</v>
      </c>
      <c r="AE350" s="110">
        <v>16</v>
      </c>
      <c r="AF350" s="490" t="s">
        <v>14347</v>
      </c>
      <c r="AG350" s="112">
        <v>234</v>
      </c>
      <c r="AH350" s="112">
        <v>234</v>
      </c>
      <c r="AI350" s="101"/>
      <c r="AJ350" s="101"/>
      <c r="AK350" s="101" t="s">
        <v>5741</v>
      </c>
      <c r="AL350" s="101">
        <v>6</v>
      </c>
      <c r="AM350" s="101">
        <v>1</v>
      </c>
      <c r="AN350" s="101"/>
      <c r="AO350" s="101">
        <v>5</v>
      </c>
      <c r="AP350" s="101"/>
      <c r="AQ350" s="101">
        <v>304</v>
      </c>
      <c r="AR350" s="101" t="s">
        <v>4932</v>
      </c>
      <c r="AS350" s="101" t="s">
        <v>4932</v>
      </c>
      <c r="AT350" s="101" t="s">
        <v>14346</v>
      </c>
      <c r="AU350" s="111">
        <v>60116</v>
      </c>
      <c r="AV350" s="112">
        <v>197.75</v>
      </c>
      <c r="AW350" s="114">
        <v>2000</v>
      </c>
      <c r="AX350" s="92" t="s">
        <v>4936</v>
      </c>
      <c r="AY350" s="114">
        <v>500</v>
      </c>
      <c r="AZ350" s="114">
        <v>1000</v>
      </c>
      <c r="BA350" s="114">
        <v>1000</v>
      </c>
      <c r="BB350" s="153">
        <v>30</v>
      </c>
      <c r="BC350" s="153">
        <v>50</v>
      </c>
      <c r="BD350" s="153" t="s">
        <v>14344</v>
      </c>
      <c r="BE350" s="152" t="s">
        <v>14345</v>
      </c>
      <c r="BF350" s="110">
        <v>2000</v>
      </c>
      <c r="BG350" s="92" t="s">
        <v>4936</v>
      </c>
      <c r="BH350" s="110">
        <v>500</v>
      </c>
      <c r="BI350" s="110">
        <v>1000</v>
      </c>
      <c r="BJ350" s="110">
        <v>1000</v>
      </c>
      <c r="BK350" s="153">
        <v>30</v>
      </c>
      <c r="BL350" s="153">
        <v>50</v>
      </c>
      <c r="BM350" s="153" t="s">
        <v>14344</v>
      </c>
      <c r="BN350" s="152" t="s">
        <v>14343</v>
      </c>
      <c r="BO350" s="101">
        <v>2</v>
      </c>
      <c r="BP350" s="101"/>
      <c r="BQ350" s="101">
        <v>2</v>
      </c>
      <c r="BR350" s="101"/>
      <c r="BS350" s="101"/>
      <c r="BT350" s="101">
        <v>5</v>
      </c>
      <c r="BU350" s="101"/>
      <c r="BV350" s="101"/>
      <c r="BW350" s="150"/>
      <c r="BX350" s="101"/>
      <c r="BY350" s="101"/>
      <c r="BZ350" s="101"/>
      <c r="CA350" s="101"/>
      <c r="CB350" s="101"/>
      <c r="CC350" s="101"/>
    </row>
    <row r="351" spans="1:81" s="125" customFormat="1" ht="16.5" customHeight="1">
      <c r="A351" s="101">
        <v>269</v>
      </c>
      <c r="B351" s="101" t="s">
        <v>3069</v>
      </c>
      <c r="C351" s="101" t="s">
        <v>3079</v>
      </c>
      <c r="D351" s="101" t="s">
        <v>5426</v>
      </c>
      <c r="E351" s="101" t="s">
        <v>14185</v>
      </c>
      <c r="F351" s="101" t="s">
        <v>14342</v>
      </c>
      <c r="G351" s="102" t="s">
        <v>14341</v>
      </c>
      <c r="H351" s="101" t="s">
        <v>14340</v>
      </c>
      <c r="I351" s="101" t="s">
        <v>14339</v>
      </c>
      <c r="J351" s="101" t="s">
        <v>4993</v>
      </c>
      <c r="K351" s="113" t="s">
        <v>14338</v>
      </c>
      <c r="L351" s="113" t="s">
        <v>14337</v>
      </c>
      <c r="M351" s="154" t="s">
        <v>14336</v>
      </c>
      <c r="N351" s="100" t="s">
        <v>4917</v>
      </c>
      <c r="O351" s="100"/>
      <c r="P351" s="100" t="s">
        <v>4917</v>
      </c>
      <c r="Q351" s="112">
        <v>39759</v>
      </c>
      <c r="R351" s="110">
        <v>7087.09</v>
      </c>
      <c r="S351" s="110">
        <v>1912</v>
      </c>
      <c r="T351" s="472">
        <v>574</v>
      </c>
      <c r="U351" s="110" t="s">
        <v>5141</v>
      </c>
      <c r="V351" s="112">
        <v>1338</v>
      </c>
      <c r="W351" s="112">
        <v>548</v>
      </c>
      <c r="X351" s="108" t="s">
        <v>5029</v>
      </c>
      <c r="Y351" s="112" t="s">
        <v>14335</v>
      </c>
      <c r="Z351" s="112">
        <v>105.63</v>
      </c>
      <c r="AA351" s="112">
        <v>5920</v>
      </c>
      <c r="AB351" s="112">
        <v>267.44</v>
      </c>
      <c r="AC351" s="112">
        <v>211.1</v>
      </c>
      <c r="AD351" s="112">
        <v>27.36</v>
      </c>
      <c r="AE351" s="110">
        <v>91</v>
      </c>
      <c r="AF351" s="94" t="s">
        <v>14334</v>
      </c>
      <c r="AG351" s="112"/>
      <c r="AH351" s="112">
        <v>906</v>
      </c>
      <c r="AI351" s="108"/>
      <c r="AJ351" s="108"/>
      <c r="AK351" s="101" t="s">
        <v>6050</v>
      </c>
      <c r="AL351" s="101">
        <v>4</v>
      </c>
      <c r="AM351" s="101">
        <v>3</v>
      </c>
      <c r="AN351" s="101">
        <v>1</v>
      </c>
      <c r="AO351" s="101"/>
      <c r="AP351" s="101"/>
      <c r="AQ351" s="101">
        <v>310</v>
      </c>
      <c r="AR351" s="101" t="s">
        <v>4932</v>
      </c>
      <c r="AS351" s="101" t="s">
        <v>4932</v>
      </c>
      <c r="AT351" s="101" t="s">
        <v>14333</v>
      </c>
      <c r="AU351" s="111">
        <v>38114</v>
      </c>
      <c r="AV351" s="112">
        <v>122.9483870967742</v>
      </c>
      <c r="AW351" s="114">
        <v>2000</v>
      </c>
      <c r="AX351" s="114">
        <v>0</v>
      </c>
      <c r="AY351" s="114">
        <v>500</v>
      </c>
      <c r="AZ351" s="114">
        <v>1000</v>
      </c>
      <c r="BA351" s="114">
        <v>2000</v>
      </c>
      <c r="BB351" s="108">
        <v>30</v>
      </c>
      <c r="BC351" s="108">
        <v>50</v>
      </c>
      <c r="BD351" s="108" t="s">
        <v>14313</v>
      </c>
      <c r="BE351" s="107" t="s">
        <v>14332</v>
      </c>
      <c r="BF351" s="110">
        <v>2000</v>
      </c>
      <c r="BG351" s="110"/>
      <c r="BH351" s="110">
        <v>500</v>
      </c>
      <c r="BI351" s="110">
        <v>1000</v>
      </c>
      <c r="BJ351" s="110">
        <v>2000</v>
      </c>
      <c r="BK351" s="108">
        <v>30</v>
      </c>
      <c r="BL351" s="108">
        <v>50</v>
      </c>
      <c r="BM351" s="108" t="s">
        <v>14313</v>
      </c>
      <c r="BN351" s="107" t="s">
        <v>14332</v>
      </c>
      <c r="BO351" s="101">
        <v>4</v>
      </c>
      <c r="BP351" s="101">
        <v>1</v>
      </c>
      <c r="BQ351" s="101">
        <v>3</v>
      </c>
      <c r="BR351" s="101"/>
      <c r="BS351" s="101">
        <v>1</v>
      </c>
      <c r="BT351" s="101">
        <v>4</v>
      </c>
      <c r="BU351" s="101">
        <v>5</v>
      </c>
      <c r="BV351" s="101"/>
      <c r="BW351" s="150">
        <v>4</v>
      </c>
      <c r="BX351" s="101">
        <v>20</v>
      </c>
      <c r="BY351" s="101"/>
      <c r="BZ351" s="101"/>
      <c r="CA351" s="101"/>
      <c r="CB351" s="101"/>
      <c r="CC351" s="101"/>
    </row>
    <row r="352" spans="1:81" s="106" customFormat="1" ht="16.5" customHeight="1">
      <c r="A352" s="101">
        <v>270</v>
      </c>
      <c r="B352" s="101" t="s">
        <v>4929</v>
      </c>
      <c r="C352" s="101" t="s">
        <v>4946</v>
      </c>
      <c r="D352" s="101" t="s">
        <v>5426</v>
      </c>
      <c r="E352" s="101" t="s">
        <v>14185</v>
      </c>
      <c r="F352" s="101" t="s">
        <v>14331</v>
      </c>
      <c r="G352" s="102" t="s">
        <v>14330</v>
      </c>
      <c r="H352" s="101" t="s">
        <v>14329</v>
      </c>
      <c r="I352" s="101" t="s">
        <v>14328</v>
      </c>
      <c r="J352" s="101" t="s">
        <v>4921</v>
      </c>
      <c r="K352" s="101" t="s">
        <v>14327</v>
      </c>
      <c r="L352" s="101" t="s">
        <v>14326</v>
      </c>
      <c r="M352" s="134" t="s">
        <v>14325</v>
      </c>
      <c r="N352" s="100" t="s">
        <v>4917</v>
      </c>
      <c r="O352" s="100"/>
      <c r="P352" s="100" t="s">
        <v>4917</v>
      </c>
      <c r="Q352" s="112">
        <v>1618</v>
      </c>
      <c r="R352" s="110">
        <v>1194</v>
      </c>
      <c r="S352" s="110">
        <v>496</v>
      </c>
      <c r="T352" s="472">
        <v>496</v>
      </c>
      <c r="U352" s="110" t="s">
        <v>4952</v>
      </c>
      <c r="V352" s="112"/>
      <c r="W352" s="112">
        <v>38</v>
      </c>
      <c r="X352" s="108" t="s">
        <v>4935</v>
      </c>
      <c r="Y352" s="112"/>
      <c r="Z352" s="112"/>
      <c r="AA352" s="112"/>
      <c r="AB352" s="112">
        <v>165</v>
      </c>
      <c r="AC352" s="112"/>
      <c r="AD352" s="112"/>
      <c r="AE352" s="110">
        <v>67</v>
      </c>
      <c r="AF352" s="101" t="s">
        <v>14324</v>
      </c>
      <c r="AG352" s="112"/>
      <c r="AH352" s="112">
        <v>201</v>
      </c>
      <c r="AI352" s="101" t="s">
        <v>14323</v>
      </c>
      <c r="AJ352" s="101" t="s">
        <v>14322</v>
      </c>
      <c r="AK352" s="101" t="s">
        <v>4911</v>
      </c>
      <c r="AL352" s="101">
        <v>4</v>
      </c>
      <c r="AM352" s="101">
        <v>2</v>
      </c>
      <c r="AN352" s="101">
        <v>2</v>
      </c>
      <c r="AO352" s="101"/>
      <c r="AP352" s="101"/>
      <c r="AQ352" s="101">
        <v>187</v>
      </c>
      <c r="AR352" s="101" t="s">
        <v>4932</v>
      </c>
      <c r="AS352" s="101" t="s">
        <v>4932</v>
      </c>
      <c r="AT352" s="101" t="s">
        <v>5193</v>
      </c>
      <c r="AU352" s="111">
        <v>21652</v>
      </c>
      <c r="AV352" s="112">
        <v>115.78609625668449</v>
      </c>
      <c r="AW352" s="114"/>
      <c r="AX352" s="114"/>
      <c r="AY352" s="114"/>
      <c r="AZ352" s="114"/>
      <c r="BA352" s="114"/>
      <c r="BB352" s="108"/>
      <c r="BC352" s="108"/>
      <c r="BD352" s="107"/>
      <c r="BE352" s="107" t="s">
        <v>4908</v>
      </c>
      <c r="BF352" s="110"/>
      <c r="BG352" s="110"/>
      <c r="BH352" s="110"/>
      <c r="BI352" s="110"/>
      <c r="BJ352" s="110"/>
      <c r="BK352" s="108"/>
      <c r="BL352" s="108"/>
      <c r="BM352" s="107"/>
      <c r="BN352" s="107" t="s">
        <v>4908</v>
      </c>
      <c r="BO352" s="101">
        <v>1</v>
      </c>
      <c r="BP352" s="101"/>
      <c r="BQ352" s="101">
        <v>1</v>
      </c>
      <c r="BR352" s="101"/>
      <c r="BS352" s="101"/>
      <c r="BT352" s="101">
        <v>4</v>
      </c>
      <c r="BU352" s="101">
        <v>2</v>
      </c>
      <c r="BV352" s="101"/>
      <c r="BW352" s="150">
        <v>1</v>
      </c>
      <c r="BX352" s="101">
        <v>7</v>
      </c>
      <c r="BY352" s="101"/>
      <c r="BZ352" s="101"/>
      <c r="CA352" s="101"/>
      <c r="CB352" s="101"/>
      <c r="CC352" s="101"/>
    </row>
    <row r="353" spans="1:81" s="125" customFormat="1" ht="16.5" customHeight="1">
      <c r="A353" s="101">
        <v>271</v>
      </c>
      <c r="B353" s="101" t="s">
        <v>4929</v>
      </c>
      <c r="C353" s="101" t="s">
        <v>4928</v>
      </c>
      <c r="D353" s="101" t="s">
        <v>5426</v>
      </c>
      <c r="E353" s="101" t="s">
        <v>14185</v>
      </c>
      <c r="F353" s="101" t="s">
        <v>14321</v>
      </c>
      <c r="G353" s="102" t="s">
        <v>14320</v>
      </c>
      <c r="H353" s="101" t="s">
        <v>14319</v>
      </c>
      <c r="I353" s="87" t="s">
        <v>14318</v>
      </c>
      <c r="J353" s="101" t="s">
        <v>4921</v>
      </c>
      <c r="K353" s="87" t="s">
        <v>14317</v>
      </c>
      <c r="L353" s="87" t="s">
        <v>14316</v>
      </c>
      <c r="M353" s="87" t="s">
        <v>14315</v>
      </c>
      <c r="N353" s="100" t="s">
        <v>4917</v>
      </c>
      <c r="O353" s="100"/>
      <c r="P353" s="100" t="s">
        <v>4917</v>
      </c>
      <c r="Q353" s="110">
        <v>7963</v>
      </c>
      <c r="R353" s="110">
        <v>2107</v>
      </c>
      <c r="S353" s="110">
        <v>1030</v>
      </c>
      <c r="T353" s="475">
        <v>257</v>
      </c>
      <c r="U353" s="112" t="s">
        <v>4952</v>
      </c>
      <c r="V353" s="110">
        <v>773</v>
      </c>
      <c r="W353" s="110">
        <v>127</v>
      </c>
      <c r="X353" s="108" t="s">
        <v>4935</v>
      </c>
      <c r="Y353" s="112">
        <v>99</v>
      </c>
      <c r="Z353" s="112">
        <v>44</v>
      </c>
      <c r="AA353" s="112">
        <v>1418</v>
      </c>
      <c r="AB353" s="110">
        <v>110</v>
      </c>
      <c r="AC353" s="112">
        <v>85</v>
      </c>
      <c r="AD353" s="112"/>
      <c r="AE353" s="110">
        <v>28</v>
      </c>
      <c r="AF353" s="101" t="s">
        <v>14314</v>
      </c>
      <c r="AG353" s="112">
        <v>553</v>
      </c>
      <c r="AH353" s="112">
        <v>553</v>
      </c>
      <c r="AI353" s="101"/>
      <c r="AJ353" s="101"/>
      <c r="AK353" s="101" t="s">
        <v>7660</v>
      </c>
      <c r="AL353" s="101">
        <v>2</v>
      </c>
      <c r="AM353" s="101">
        <v>1</v>
      </c>
      <c r="AN353" s="101">
        <v>1</v>
      </c>
      <c r="AO353" s="101"/>
      <c r="AP353" s="101"/>
      <c r="AQ353" s="101">
        <v>311</v>
      </c>
      <c r="AR353" s="101" t="s">
        <v>4932</v>
      </c>
      <c r="AS353" s="101" t="s">
        <v>4932</v>
      </c>
      <c r="AT353" s="101" t="s">
        <v>5193</v>
      </c>
      <c r="AU353" s="111">
        <v>68581</v>
      </c>
      <c r="AV353" s="112">
        <v>220.51768488745981</v>
      </c>
      <c r="AW353" s="114"/>
      <c r="AX353" s="114"/>
      <c r="AY353" s="114"/>
      <c r="AZ353" s="114"/>
      <c r="BA353" s="114"/>
      <c r="BB353" s="108"/>
      <c r="BC353" s="108"/>
      <c r="BD353" s="107"/>
      <c r="BE353" s="107" t="s">
        <v>14312</v>
      </c>
      <c r="BF353" s="112">
        <v>2000</v>
      </c>
      <c r="BG353" s="110"/>
      <c r="BH353" s="110">
        <v>500</v>
      </c>
      <c r="BI353" s="110">
        <v>1000</v>
      </c>
      <c r="BJ353" s="110">
        <v>2000</v>
      </c>
      <c r="BK353" s="108">
        <v>30</v>
      </c>
      <c r="BL353" s="108">
        <v>50</v>
      </c>
      <c r="BM353" s="107" t="s">
        <v>14313</v>
      </c>
      <c r="BN353" s="107" t="s">
        <v>14312</v>
      </c>
      <c r="BO353" s="101">
        <v>2</v>
      </c>
      <c r="BP353" s="101">
        <v>1</v>
      </c>
      <c r="BQ353" s="101">
        <v>1</v>
      </c>
      <c r="BR353" s="101"/>
      <c r="BS353" s="101"/>
      <c r="BT353" s="101">
        <v>2</v>
      </c>
      <c r="BU353" s="101">
        <v>7</v>
      </c>
      <c r="BV353" s="101"/>
      <c r="BW353" s="150">
        <v>2</v>
      </c>
      <c r="BX353" s="101">
        <v>4</v>
      </c>
      <c r="BY353" s="101"/>
      <c r="BZ353" s="101"/>
      <c r="CA353" s="101"/>
      <c r="CB353" s="101"/>
      <c r="CC353" s="101"/>
    </row>
    <row r="354" spans="1:81" s="60" customFormat="1" ht="16.5" customHeight="1">
      <c r="A354" s="489"/>
      <c r="B354" s="488" t="s">
        <v>5409</v>
      </c>
      <c r="C354" s="487"/>
      <c r="D354" s="487">
        <v>7</v>
      </c>
      <c r="E354" s="486"/>
      <c r="F354" s="486"/>
      <c r="G354" s="103"/>
      <c r="H354" s="85"/>
      <c r="I354" s="84"/>
      <c r="J354" s="84"/>
      <c r="K354" s="484"/>
      <c r="L354" s="484"/>
      <c r="M354" s="484"/>
      <c r="N354" s="484"/>
      <c r="O354" s="484"/>
      <c r="P354" s="484"/>
      <c r="Q354" s="81"/>
      <c r="R354" s="80"/>
      <c r="S354" s="80"/>
      <c r="T354" s="485"/>
      <c r="U354" s="81"/>
      <c r="V354" s="81"/>
      <c r="W354" s="81"/>
      <c r="X354" s="78"/>
      <c r="Y354" s="81"/>
      <c r="Z354" s="81"/>
      <c r="AA354" s="81"/>
      <c r="AB354" s="81"/>
      <c r="AC354" s="81"/>
      <c r="AD354" s="81"/>
      <c r="AE354" s="80"/>
      <c r="AF354" s="484"/>
      <c r="AG354" s="81"/>
      <c r="AH354" s="81"/>
      <c r="AI354" s="82"/>
      <c r="AJ354" s="82"/>
      <c r="AK354" s="77"/>
      <c r="AL354" s="77"/>
      <c r="AM354" s="77"/>
      <c r="AN354" s="82"/>
      <c r="AO354" s="82"/>
      <c r="AP354" s="82"/>
      <c r="AQ354" s="483"/>
      <c r="AR354" s="479"/>
      <c r="AS354" s="479"/>
      <c r="AT354" s="479"/>
      <c r="AU354" s="81"/>
      <c r="AV354" s="81"/>
      <c r="AW354" s="481"/>
      <c r="AX354" s="481"/>
      <c r="AY354" s="482"/>
      <c r="AZ354" s="482"/>
      <c r="BA354" s="482"/>
      <c r="BB354" s="480"/>
      <c r="BC354" s="480"/>
      <c r="BD354" s="480"/>
      <c r="BE354" s="480"/>
      <c r="BF354" s="481"/>
      <c r="BG354" s="481"/>
      <c r="BH354" s="481"/>
      <c r="BI354" s="481"/>
      <c r="BJ354" s="481"/>
      <c r="BK354" s="480"/>
      <c r="BL354" s="480"/>
      <c r="BM354" s="480"/>
      <c r="BN354" s="480"/>
      <c r="BO354" s="479"/>
      <c r="BP354" s="479"/>
      <c r="BQ354" s="479"/>
      <c r="BR354" s="479"/>
      <c r="BS354" s="479"/>
      <c r="BT354" s="479"/>
      <c r="BU354" s="479"/>
      <c r="BV354" s="479"/>
      <c r="BW354" s="104"/>
      <c r="BX354" s="479"/>
      <c r="BY354" s="479"/>
      <c r="BZ354" s="479"/>
      <c r="CA354" s="479"/>
      <c r="CB354" s="479"/>
      <c r="CC354" s="479"/>
    </row>
    <row r="355" spans="1:81" s="106" customFormat="1" ht="16.5" customHeight="1">
      <c r="A355" s="101">
        <v>272</v>
      </c>
      <c r="B355" s="95" t="s">
        <v>4929</v>
      </c>
      <c r="C355" s="95" t="s">
        <v>4946</v>
      </c>
      <c r="D355" s="95" t="s">
        <v>4945</v>
      </c>
      <c r="E355" s="95" t="s">
        <v>14185</v>
      </c>
      <c r="F355" s="95" t="s">
        <v>14311</v>
      </c>
      <c r="G355" s="142" t="s">
        <v>14310</v>
      </c>
      <c r="H355" s="95" t="s">
        <v>14309</v>
      </c>
      <c r="I355" s="95">
        <v>2002.08</v>
      </c>
      <c r="J355" s="101" t="s">
        <v>4921</v>
      </c>
      <c r="K355" s="95" t="s">
        <v>14308</v>
      </c>
      <c r="L355" s="141" t="s">
        <v>14307</v>
      </c>
      <c r="M355" s="478" t="s">
        <v>14306</v>
      </c>
      <c r="N355" s="100" t="s">
        <v>4917</v>
      </c>
      <c r="O355" s="95"/>
      <c r="P355" s="95" t="s">
        <v>4917</v>
      </c>
      <c r="Q355" s="140">
        <v>8651</v>
      </c>
      <c r="R355" s="135">
        <v>947</v>
      </c>
      <c r="S355" s="135">
        <v>610</v>
      </c>
      <c r="T355" s="477">
        <v>610</v>
      </c>
      <c r="U355" s="112" t="s">
        <v>11426</v>
      </c>
      <c r="V355" s="112"/>
      <c r="W355" s="112">
        <v>149</v>
      </c>
      <c r="X355" s="117" t="s">
        <v>4935</v>
      </c>
      <c r="Y355" s="112"/>
      <c r="Z355" s="112"/>
      <c r="AA355" s="112"/>
      <c r="AB355" s="112">
        <v>66</v>
      </c>
      <c r="AC355" s="112">
        <v>26</v>
      </c>
      <c r="AD355" s="112"/>
      <c r="AE355" s="110">
        <v>50</v>
      </c>
      <c r="AF355" s="115" t="s">
        <v>14305</v>
      </c>
      <c r="AG355" s="112">
        <v>667</v>
      </c>
      <c r="AH355" s="112">
        <v>871</v>
      </c>
      <c r="AI355" s="115"/>
      <c r="AJ355" s="115"/>
      <c r="AK355" s="101" t="s">
        <v>6023</v>
      </c>
      <c r="AL355" s="101">
        <v>1</v>
      </c>
      <c r="AM355" s="115"/>
      <c r="AN355" s="115"/>
      <c r="AO355" s="115">
        <v>1</v>
      </c>
      <c r="AP355" s="115"/>
      <c r="AQ355" s="101">
        <v>310</v>
      </c>
      <c r="AR355" s="101" t="s">
        <v>8744</v>
      </c>
      <c r="AS355" s="101" t="s">
        <v>8744</v>
      </c>
      <c r="AT355" s="101" t="s">
        <v>14304</v>
      </c>
      <c r="AU355" s="114">
        <v>40525</v>
      </c>
      <c r="AV355" s="112">
        <v>130.7258064516129</v>
      </c>
      <c r="AW355" s="114">
        <v>4500</v>
      </c>
      <c r="AX355" s="114">
        <v>1500</v>
      </c>
      <c r="AY355" s="114">
        <v>1500</v>
      </c>
      <c r="AZ355" s="114">
        <v>3000</v>
      </c>
      <c r="BA355" s="114">
        <v>4500</v>
      </c>
      <c r="BB355" s="108"/>
      <c r="BC355" s="108"/>
      <c r="BD355" s="108" t="s">
        <v>14303</v>
      </c>
      <c r="BE355" s="107" t="s">
        <v>14302</v>
      </c>
      <c r="BF355" s="110"/>
      <c r="BG355" s="110"/>
      <c r="BH355" s="110"/>
      <c r="BI355" s="110"/>
      <c r="BJ355" s="110"/>
      <c r="BK355" s="108"/>
      <c r="BL355" s="108"/>
      <c r="BM355" s="101"/>
      <c r="BN355" s="101"/>
      <c r="BO355" s="101"/>
      <c r="BP355" s="101"/>
      <c r="BQ355" s="101"/>
      <c r="BR355" s="101"/>
      <c r="BS355" s="101"/>
      <c r="BT355" s="101"/>
      <c r="BU355" s="101"/>
      <c r="BV355" s="101"/>
      <c r="BW355" s="476"/>
      <c r="BX355" s="95"/>
      <c r="BY355" s="95">
        <v>1</v>
      </c>
      <c r="BZ355" s="95"/>
      <c r="CA355" s="95">
        <v>4</v>
      </c>
      <c r="CB355" s="95"/>
      <c r="CC355" s="95"/>
    </row>
    <row r="356" spans="1:81" s="125" customFormat="1" ht="16.5" customHeight="1">
      <c r="A356" s="101">
        <v>273</v>
      </c>
      <c r="B356" s="101" t="s">
        <v>4929</v>
      </c>
      <c r="C356" s="101" t="s">
        <v>4928</v>
      </c>
      <c r="D356" s="101" t="s">
        <v>4945</v>
      </c>
      <c r="E356" s="101" t="s">
        <v>14185</v>
      </c>
      <c r="F356" s="101" t="s">
        <v>14301</v>
      </c>
      <c r="G356" s="102" t="s">
        <v>14300</v>
      </c>
      <c r="H356" s="101" t="s">
        <v>14299</v>
      </c>
      <c r="I356" s="101" t="s">
        <v>14298</v>
      </c>
      <c r="J356" s="101" t="s">
        <v>4921</v>
      </c>
      <c r="K356" s="101" t="s">
        <v>14297</v>
      </c>
      <c r="L356" s="101" t="s">
        <v>14296</v>
      </c>
      <c r="M356" s="87" t="s">
        <v>14295</v>
      </c>
      <c r="N356" s="100" t="s">
        <v>4953</v>
      </c>
      <c r="O356" s="100"/>
      <c r="P356" s="100" t="s">
        <v>4993</v>
      </c>
      <c r="Q356" s="112">
        <v>730</v>
      </c>
      <c r="R356" s="110">
        <v>280</v>
      </c>
      <c r="S356" s="110">
        <v>320</v>
      </c>
      <c r="T356" s="472">
        <v>160</v>
      </c>
      <c r="U356" s="110" t="s">
        <v>5331</v>
      </c>
      <c r="V356" s="112">
        <v>160</v>
      </c>
      <c r="W356" s="112">
        <v>11</v>
      </c>
      <c r="X356" s="108" t="s">
        <v>4915</v>
      </c>
      <c r="Y356" s="112"/>
      <c r="Z356" s="112">
        <v>24</v>
      </c>
      <c r="AA356" s="112">
        <v>50</v>
      </c>
      <c r="AB356" s="112">
        <v>22</v>
      </c>
      <c r="AC356" s="112">
        <v>24</v>
      </c>
      <c r="AD356" s="112">
        <v>106</v>
      </c>
      <c r="AE356" s="110">
        <v>30</v>
      </c>
      <c r="AF356" s="101" t="s">
        <v>14294</v>
      </c>
      <c r="AG356" s="112">
        <v>107</v>
      </c>
      <c r="AH356" s="112">
        <v>107</v>
      </c>
      <c r="AI356" s="101"/>
      <c r="AJ356" s="101"/>
      <c r="AK356" s="101" t="s">
        <v>5183</v>
      </c>
      <c r="AL356" s="101">
        <v>56</v>
      </c>
      <c r="AM356" s="101">
        <v>6</v>
      </c>
      <c r="AN356" s="101">
        <v>30</v>
      </c>
      <c r="AO356" s="101">
        <v>10</v>
      </c>
      <c r="AP356" s="101">
        <v>10</v>
      </c>
      <c r="AQ356" s="101">
        <v>300</v>
      </c>
      <c r="AR356" s="294" t="s">
        <v>5206</v>
      </c>
      <c r="AS356" s="294" t="s">
        <v>5206</v>
      </c>
      <c r="AT356" s="101" t="s">
        <v>14293</v>
      </c>
      <c r="AU356" s="111">
        <v>15600</v>
      </c>
      <c r="AV356" s="112">
        <v>52</v>
      </c>
      <c r="AW356" s="114">
        <v>4500</v>
      </c>
      <c r="AX356" s="114"/>
      <c r="AY356" s="114">
        <v>1500</v>
      </c>
      <c r="AZ356" s="114">
        <v>3000</v>
      </c>
      <c r="BA356" s="114">
        <v>4500</v>
      </c>
      <c r="BB356" s="108"/>
      <c r="BC356" s="108"/>
      <c r="BD356" s="107" t="s">
        <v>14292</v>
      </c>
      <c r="BE356" s="107" t="s">
        <v>14290</v>
      </c>
      <c r="BF356" s="110">
        <v>4500</v>
      </c>
      <c r="BG356" s="110"/>
      <c r="BH356" s="110">
        <v>1500</v>
      </c>
      <c r="BI356" s="110">
        <v>3000</v>
      </c>
      <c r="BJ356" s="110">
        <v>4500</v>
      </c>
      <c r="BK356" s="108"/>
      <c r="BL356" s="108"/>
      <c r="BM356" s="107" t="s">
        <v>14291</v>
      </c>
      <c r="BN356" s="107" t="s">
        <v>14290</v>
      </c>
      <c r="BO356" s="101"/>
      <c r="BP356" s="101"/>
      <c r="BQ356" s="101"/>
      <c r="BR356" s="101"/>
      <c r="BS356" s="101"/>
      <c r="BT356" s="101"/>
      <c r="BU356" s="101"/>
      <c r="BV356" s="101"/>
      <c r="BW356" s="150"/>
      <c r="BX356" s="101"/>
      <c r="BY356" s="101">
        <v>1</v>
      </c>
      <c r="BZ356" s="101">
        <v>2</v>
      </c>
      <c r="CA356" s="101">
        <v>1</v>
      </c>
      <c r="CB356" s="101">
        <v>1</v>
      </c>
      <c r="CC356" s="101"/>
    </row>
    <row r="357" spans="1:81" s="106" customFormat="1" ht="16.5" customHeight="1">
      <c r="A357" s="101">
        <v>274</v>
      </c>
      <c r="B357" s="101" t="s">
        <v>4929</v>
      </c>
      <c r="C357" s="101" t="s">
        <v>4928</v>
      </c>
      <c r="D357" s="101" t="s">
        <v>4945</v>
      </c>
      <c r="E357" s="101" t="s">
        <v>14185</v>
      </c>
      <c r="F357" s="101" t="s">
        <v>14289</v>
      </c>
      <c r="G357" s="102" t="s">
        <v>14288</v>
      </c>
      <c r="H357" s="101" t="s">
        <v>14287</v>
      </c>
      <c r="I357" s="101" t="s">
        <v>14286</v>
      </c>
      <c r="J357" s="101" t="s">
        <v>4921</v>
      </c>
      <c r="K357" s="113" t="s">
        <v>14200</v>
      </c>
      <c r="L357" s="113" t="s">
        <v>14285</v>
      </c>
      <c r="M357" s="87"/>
      <c r="N357" s="100" t="s">
        <v>4953</v>
      </c>
      <c r="O357" s="100"/>
      <c r="P357" s="100" t="s">
        <v>4953</v>
      </c>
      <c r="Q357" s="110">
        <v>14876</v>
      </c>
      <c r="R357" s="110">
        <v>56</v>
      </c>
      <c r="S357" s="110">
        <v>8264</v>
      </c>
      <c r="T357" s="475">
        <v>8264</v>
      </c>
      <c r="U357" s="110"/>
      <c r="V357" s="112"/>
      <c r="W357" s="110">
        <v>73</v>
      </c>
      <c r="X357" s="108" t="s">
        <v>4935</v>
      </c>
      <c r="Y357" s="112"/>
      <c r="Z357" s="112"/>
      <c r="AA357" s="110">
        <v>130</v>
      </c>
      <c r="AB357" s="110">
        <v>83</v>
      </c>
      <c r="AC357" s="112"/>
      <c r="AD357" s="112"/>
      <c r="AE357" s="110">
        <v>20</v>
      </c>
      <c r="AF357" s="94" t="s">
        <v>14284</v>
      </c>
      <c r="AG357" s="112"/>
      <c r="AH357" s="110">
        <v>300</v>
      </c>
      <c r="AI357" s="101"/>
      <c r="AJ357" s="101"/>
      <c r="AK357" s="101" t="s">
        <v>6023</v>
      </c>
      <c r="AL357" s="101">
        <v>4</v>
      </c>
      <c r="AM357" s="101">
        <v>2</v>
      </c>
      <c r="AN357" s="101"/>
      <c r="AO357" s="101">
        <v>2</v>
      </c>
      <c r="AP357" s="101"/>
      <c r="AQ357" s="101">
        <v>363</v>
      </c>
      <c r="AR357" s="101" t="s">
        <v>5050</v>
      </c>
      <c r="AS357" s="101" t="s">
        <v>5050</v>
      </c>
      <c r="AT357" s="101" t="s">
        <v>14283</v>
      </c>
      <c r="AU357" s="111">
        <v>18400</v>
      </c>
      <c r="AV357" s="112">
        <v>50.688705234159777</v>
      </c>
      <c r="AW357" s="114">
        <v>6000</v>
      </c>
      <c r="AX357" s="114">
        <v>4000</v>
      </c>
      <c r="AY357" s="114">
        <v>4000</v>
      </c>
      <c r="AZ357" s="114">
        <v>4000</v>
      </c>
      <c r="BA357" s="114">
        <v>6000</v>
      </c>
      <c r="BB357" s="108">
        <v>17</v>
      </c>
      <c r="BC357" s="108">
        <v>33</v>
      </c>
      <c r="BD357" s="108" t="s">
        <v>14282</v>
      </c>
      <c r="BE357" s="107" t="s">
        <v>14281</v>
      </c>
      <c r="BF357" s="110">
        <v>6000</v>
      </c>
      <c r="BG357" s="110">
        <v>4000</v>
      </c>
      <c r="BH357" s="110">
        <v>4000</v>
      </c>
      <c r="BI357" s="110">
        <v>4000</v>
      </c>
      <c r="BJ357" s="110">
        <v>6000</v>
      </c>
      <c r="BK357" s="108">
        <v>17</v>
      </c>
      <c r="BL357" s="108">
        <v>33</v>
      </c>
      <c r="BM357" s="108" t="s">
        <v>14282</v>
      </c>
      <c r="BN357" s="107" t="s">
        <v>14281</v>
      </c>
      <c r="BO357" s="101"/>
      <c r="BP357" s="101"/>
      <c r="BQ357" s="101"/>
      <c r="BR357" s="101"/>
      <c r="BS357" s="101"/>
      <c r="BT357" s="101"/>
      <c r="BU357" s="101"/>
      <c r="BV357" s="101"/>
      <c r="BW357" s="150"/>
      <c r="BX357" s="101"/>
      <c r="BY357" s="101"/>
      <c r="BZ357" s="101"/>
      <c r="CA357" s="101">
        <v>2</v>
      </c>
      <c r="CB357" s="101"/>
      <c r="CC357" s="101"/>
    </row>
    <row r="358" spans="1:81" s="106" customFormat="1" ht="16.5" customHeight="1">
      <c r="A358" s="101">
        <v>275</v>
      </c>
      <c r="B358" s="87" t="s">
        <v>3069</v>
      </c>
      <c r="C358" s="87" t="s">
        <v>3079</v>
      </c>
      <c r="D358" s="87" t="s">
        <v>140</v>
      </c>
      <c r="E358" s="87" t="s">
        <v>14280</v>
      </c>
      <c r="F358" s="87" t="s">
        <v>14279</v>
      </c>
      <c r="G358" s="132" t="s">
        <v>14278</v>
      </c>
      <c r="H358" s="87" t="s">
        <v>14277</v>
      </c>
      <c r="I358" s="87" t="s">
        <v>14276</v>
      </c>
      <c r="J358" s="87" t="s">
        <v>4993</v>
      </c>
      <c r="K358" s="87" t="s">
        <v>5264</v>
      </c>
      <c r="L358" s="87" t="s">
        <v>14275</v>
      </c>
      <c r="M358" s="87"/>
      <c r="N358" s="87"/>
      <c r="O358" s="87"/>
      <c r="P358" s="87"/>
      <c r="Q358" s="112"/>
      <c r="R358" s="110"/>
      <c r="S358" s="110"/>
      <c r="T358" s="472"/>
      <c r="U358" s="112"/>
      <c r="V358" s="112"/>
      <c r="W358" s="112"/>
      <c r="X358" s="117"/>
      <c r="Y358" s="112"/>
      <c r="Z358" s="112"/>
      <c r="AA358" s="112"/>
      <c r="AB358" s="112"/>
      <c r="AC358" s="112"/>
      <c r="AD358" s="112"/>
      <c r="AE358" s="110"/>
      <c r="AF358" s="94"/>
      <c r="AG358" s="112"/>
      <c r="AH358" s="112"/>
      <c r="AI358" s="94"/>
      <c r="AJ358" s="94"/>
      <c r="AK358" s="94"/>
      <c r="AL358" s="101"/>
      <c r="AM358" s="94"/>
      <c r="AN358" s="94"/>
      <c r="AO358" s="94"/>
      <c r="AP358" s="94"/>
      <c r="AQ358" s="94" t="s">
        <v>5091</v>
      </c>
      <c r="AR358" s="87"/>
      <c r="AS358" s="87"/>
      <c r="AT358" s="87"/>
      <c r="AU358" s="111" t="s">
        <v>5091</v>
      </c>
      <c r="AV358" s="112"/>
      <c r="AW358" s="111"/>
      <c r="AX358" s="111"/>
      <c r="AY358" s="111"/>
      <c r="AZ358" s="111"/>
      <c r="BA358" s="111"/>
      <c r="BB358" s="108"/>
      <c r="BC358" s="108"/>
      <c r="BD358" s="87"/>
      <c r="BE358" s="87"/>
      <c r="BF358" s="112"/>
      <c r="BG358" s="112"/>
      <c r="BH358" s="112"/>
      <c r="BI358" s="112"/>
      <c r="BJ358" s="112"/>
      <c r="BK358" s="108"/>
      <c r="BL358" s="108"/>
      <c r="BM358" s="87"/>
      <c r="BN358" s="87"/>
      <c r="BO358" s="101"/>
      <c r="BP358" s="87"/>
      <c r="BQ358" s="87"/>
      <c r="BR358" s="87"/>
      <c r="BS358" s="87"/>
      <c r="BT358" s="87"/>
      <c r="BU358" s="87"/>
      <c r="BV358" s="87"/>
      <c r="BW358" s="267"/>
      <c r="BX358" s="87"/>
      <c r="BY358" s="101"/>
      <c r="BZ358" s="87"/>
      <c r="CA358" s="87"/>
      <c r="CB358" s="87"/>
      <c r="CC358" s="87"/>
    </row>
    <row r="359" spans="1:81" s="106" customFormat="1" ht="16.5" customHeight="1">
      <c r="A359" s="101">
        <v>276</v>
      </c>
      <c r="B359" s="101" t="s">
        <v>4929</v>
      </c>
      <c r="C359" s="101" t="s">
        <v>4946</v>
      </c>
      <c r="D359" s="101" t="s">
        <v>4945</v>
      </c>
      <c r="E359" s="101" t="s">
        <v>14185</v>
      </c>
      <c r="F359" s="101" t="s">
        <v>14274</v>
      </c>
      <c r="G359" s="102" t="s">
        <v>14273</v>
      </c>
      <c r="H359" s="101" t="s">
        <v>14272</v>
      </c>
      <c r="I359" s="101" t="s">
        <v>14271</v>
      </c>
      <c r="J359" s="101" t="s">
        <v>4921</v>
      </c>
      <c r="K359" s="113" t="s">
        <v>5145</v>
      </c>
      <c r="L359" s="113" t="s">
        <v>14270</v>
      </c>
      <c r="M359" s="189" t="s">
        <v>14269</v>
      </c>
      <c r="N359" s="100" t="s">
        <v>4917</v>
      </c>
      <c r="O359" s="100"/>
      <c r="P359" s="100" t="s">
        <v>4917</v>
      </c>
      <c r="Q359" s="112">
        <v>20950</v>
      </c>
      <c r="R359" s="110">
        <v>4608</v>
      </c>
      <c r="S359" s="110">
        <v>2667</v>
      </c>
      <c r="T359" s="472">
        <v>2667</v>
      </c>
      <c r="U359" s="110" t="s">
        <v>14268</v>
      </c>
      <c r="V359" s="112"/>
      <c r="W359" s="112">
        <v>168</v>
      </c>
      <c r="X359" s="108" t="s">
        <v>4935</v>
      </c>
      <c r="Y359" s="112">
        <v>33</v>
      </c>
      <c r="Z359" s="112"/>
      <c r="AA359" s="112">
        <v>150</v>
      </c>
      <c r="AB359" s="112">
        <v>33</v>
      </c>
      <c r="AC359" s="112">
        <v>227</v>
      </c>
      <c r="AD359" s="112">
        <v>336</v>
      </c>
      <c r="AE359" s="110">
        <v>110</v>
      </c>
      <c r="AF359" s="94" t="s">
        <v>14267</v>
      </c>
      <c r="AG359" s="112">
        <v>135</v>
      </c>
      <c r="AH359" s="112">
        <v>163</v>
      </c>
      <c r="AI359" s="101"/>
      <c r="AJ359" s="101"/>
      <c r="AK359" s="101"/>
      <c r="AL359" s="101"/>
      <c r="AM359" s="101"/>
      <c r="AN359" s="101"/>
      <c r="AO359" s="101"/>
      <c r="AP359" s="101"/>
      <c r="AQ359" s="101">
        <v>365</v>
      </c>
      <c r="AR359" s="101" t="s">
        <v>8141</v>
      </c>
      <c r="AS359" s="101" t="s">
        <v>8141</v>
      </c>
      <c r="AT359" s="101" t="s">
        <v>4931</v>
      </c>
      <c r="AU359" s="111">
        <v>161160</v>
      </c>
      <c r="AV359" s="112">
        <v>441.53424657534248</v>
      </c>
      <c r="AW359" s="114">
        <v>14000</v>
      </c>
      <c r="AX359" s="114">
        <v>12000</v>
      </c>
      <c r="AY359" s="114">
        <v>12000</v>
      </c>
      <c r="AZ359" s="114">
        <v>13000</v>
      </c>
      <c r="BA359" s="114">
        <v>14000</v>
      </c>
      <c r="BB359" s="108">
        <v>35</v>
      </c>
      <c r="BC359" s="108">
        <v>30</v>
      </c>
      <c r="BD359" s="108" t="s">
        <v>14266</v>
      </c>
      <c r="BE359" s="107" t="s">
        <v>5259</v>
      </c>
      <c r="BF359" s="110"/>
      <c r="BG359" s="110"/>
      <c r="BH359" s="110"/>
      <c r="BI359" s="110"/>
      <c r="BJ359" s="110"/>
      <c r="BK359" s="108"/>
      <c r="BL359" s="108"/>
      <c r="BM359" s="107"/>
      <c r="BN359" s="107"/>
      <c r="BO359" s="101"/>
      <c r="BP359" s="101"/>
      <c r="BQ359" s="101"/>
      <c r="BR359" s="101"/>
      <c r="BS359" s="101"/>
      <c r="BT359" s="101"/>
      <c r="BU359" s="101"/>
      <c r="BV359" s="101"/>
      <c r="BW359" s="150"/>
      <c r="BX359" s="101"/>
      <c r="BY359" s="101">
        <v>1</v>
      </c>
      <c r="BZ359" s="101"/>
      <c r="CA359" s="101">
        <v>13</v>
      </c>
      <c r="CB359" s="101"/>
      <c r="CC359" s="101"/>
    </row>
    <row r="360" spans="1:81" s="49" customFormat="1" ht="16.5" customHeight="1">
      <c r="A360" s="101">
        <v>277</v>
      </c>
      <c r="B360" s="101" t="s">
        <v>4929</v>
      </c>
      <c r="C360" s="101" t="s">
        <v>4946</v>
      </c>
      <c r="D360" s="101" t="s">
        <v>4945</v>
      </c>
      <c r="E360" s="101" t="s">
        <v>5989</v>
      </c>
      <c r="F360" s="101" t="s">
        <v>14265</v>
      </c>
      <c r="G360" s="102" t="s">
        <v>14264</v>
      </c>
      <c r="H360" s="101" t="s">
        <v>14263</v>
      </c>
      <c r="I360" s="101" t="s">
        <v>14262</v>
      </c>
      <c r="J360" s="101" t="s">
        <v>4953</v>
      </c>
      <c r="K360" s="113" t="s">
        <v>5429</v>
      </c>
      <c r="L360" s="113" t="s">
        <v>5429</v>
      </c>
      <c r="M360" s="134" t="s">
        <v>14261</v>
      </c>
      <c r="N360" s="87" t="s">
        <v>4953</v>
      </c>
      <c r="O360" s="100"/>
      <c r="P360" s="100" t="s">
        <v>4921</v>
      </c>
      <c r="Q360" s="112">
        <v>2979.15</v>
      </c>
      <c r="R360" s="110">
        <v>2979.15</v>
      </c>
      <c r="S360" s="110">
        <v>1380</v>
      </c>
      <c r="T360" s="472">
        <v>1380</v>
      </c>
      <c r="U360" s="112"/>
      <c r="V360" s="112"/>
      <c r="W360" s="112"/>
      <c r="X360" s="108"/>
      <c r="Y360" s="112"/>
      <c r="Z360" s="112"/>
      <c r="AA360" s="112"/>
      <c r="AB360" s="112">
        <f>32+72</f>
        <v>104</v>
      </c>
      <c r="AC360" s="112">
        <v>81</v>
      </c>
      <c r="AD360" s="112"/>
      <c r="AE360" s="110">
        <v>100</v>
      </c>
      <c r="AF360" s="94"/>
      <c r="AG360" s="112"/>
      <c r="AH360" s="112"/>
      <c r="AI360" s="117"/>
      <c r="AJ360" s="94"/>
      <c r="AK360" s="94" t="s">
        <v>4950</v>
      </c>
      <c r="AL360" s="101"/>
      <c r="AM360" s="101"/>
      <c r="AN360" s="101"/>
      <c r="AO360" s="101"/>
      <c r="AP360" s="101"/>
      <c r="AQ360" s="101">
        <v>365</v>
      </c>
      <c r="AR360" s="294" t="s">
        <v>5206</v>
      </c>
      <c r="AS360" s="294" t="s">
        <v>5206</v>
      </c>
      <c r="AT360" s="101" t="s">
        <v>4931</v>
      </c>
      <c r="AU360" s="112">
        <v>405258</v>
      </c>
      <c r="AV360" s="112">
        <v>1110.2958904109589</v>
      </c>
      <c r="AW360" s="92"/>
      <c r="AX360" s="92"/>
      <c r="AY360" s="109"/>
      <c r="AZ360" s="109"/>
      <c r="BA360" s="109"/>
      <c r="BB360" s="87"/>
      <c r="BC360" s="87"/>
      <c r="BD360" s="87"/>
      <c r="BE360" s="108"/>
      <c r="BF360" s="110">
        <v>15000</v>
      </c>
      <c r="BG360" s="110">
        <v>8000</v>
      </c>
      <c r="BH360" s="110">
        <v>9000</v>
      </c>
      <c r="BI360" s="110">
        <v>11000</v>
      </c>
      <c r="BJ360" s="110">
        <v>15000</v>
      </c>
      <c r="BK360" s="122"/>
      <c r="BL360" s="122"/>
      <c r="BM360" s="107" t="s">
        <v>14260</v>
      </c>
      <c r="BN360" s="107" t="s">
        <v>14259</v>
      </c>
      <c r="BO360" s="87"/>
      <c r="BP360" s="87"/>
      <c r="BQ360" s="87"/>
      <c r="BR360" s="87"/>
      <c r="BS360" s="87"/>
      <c r="BT360" s="87"/>
      <c r="BU360" s="87"/>
      <c r="BV360" s="87"/>
      <c r="BW360" s="267"/>
      <c r="BX360" s="87"/>
      <c r="BY360" s="101"/>
      <c r="BZ360" s="101"/>
      <c r="CA360" s="87"/>
      <c r="CB360" s="87"/>
      <c r="CC360" s="87"/>
    </row>
    <row r="361" spans="1:81" s="106" customFormat="1" ht="16.5" customHeight="1">
      <c r="A361" s="101">
        <v>278</v>
      </c>
      <c r="B361" s="101" t="s">
        <v>4929</v>
      </c>
      <c r="C361" s="101" t="s">
        <v>4928</v>
      </c>
      <c r="D361" s="101" t="s">
        <v>4945</v>
      </c>
      <c r="E361" s="101" t="s">
        <v>14185</v>
      </c>
      <c r="F361" s="101" t="s">
        <v>14258</v>
      </c>
      <c r="G361" s="102" t="s">
        <v>14257</v>
      </c>
      <c r="H361" s="101" t="s">
        <v>14256</v>
      </c>
      <c r="I361" s="101" t="s">
        <v>14255</v>
      </c>
      <c r="J361" s="101" t="s">
        <v>4921</v>
      </c>
      <c r="K361" s="113" t="s">
        <v>14254</v>
      </c>
      <c r="L361" s="113" t="s">
        <v>14253</v>
      </c>
      <c r="M361" s="121" t="s">
        <v>14252</v>
      </c>
      <c r="N361" s="100" t="s">
        <v>4921</v>
      </c>
      <c r="O361" s="100" t="s">
        <v>4936</v>
      </c>
      <c r="P361" s="100" t="s">
        <v>4917</v>
      </c>
      <c r="Q361" s="112">
        <v>2493</v>
      </c>
      <c r="R361" s="110">
        <v>5715</v>
      </c>
      <c r="S361" s="110">
        <v>4798</v>
      </c>
      <c r="T361" s="472">
        <v>3622</v>
      </c>
      <c r="U361" s="112" t="s">
        <v>5052</v>
      </c>
      <c r="V361" s="112">
        <v>1176</v>
      </c>
      <c r="W361" s="112">
        <v>448</v>
      </c>
      <c r="X361" s="117" t="s">
        <v>4935</v>
      </c>
      <c r="Y361" s="112"/>
      <c r="Z361" s="112">
        <v>17</v>
      </c>
      <c r="AA361" s="112">
        <v>50</v>
      </c>
      <c r="AB361" s="112">
        <v>149</v>
      </c>
      <c r="AC361" s="112">
        <v>125</v>
      </c>
      <c r="AD361" s="112">
        <v>178</v>
      </c>
      <c r="AE361" s="110">
        <v>18</v>
      </c>
      <c r="AF361" s="94" t="s">
        <v>14251</v>
      </c>
      <c r="AG361" s="112"/>
      <c r="AH361" s="112">
        <v>350</v>
      </c>
      <c r="AI361" s="115"/>
      <c r="AJ361" s="115"/>
      <c r="AK361" s="101" t="s">
        <v>4911</v>
      </c>
      <c r="AL361" s="101"/>
      <c r="AM361" s="101"/>
      <c r="AN361" s="101"/>
      <c r="AO361" s="101"/>
      <c r="AP361" s="101"/>
      <c r="AQ361" s="101">
        <v>311</v>
      </c>
      <c r="AR361" s="101" t="s">
        <v>8141</v>
      </c>
      <c r="AS361" s="101" t="s">
        <v>8141</v>
      </c>
      <c r="AT361" s="101" t="s">
        <v>14250</v>
      </c>
      <c r="AU361" s="111">
        <v>26744</v>
      </c>
      <c r="AV361" s="112">
        <v>85.9935691318328</v>
      </c>
      <c r="AW361" s="114">
        <v>15000</v>
      </c>
      <c r="AX361" s="114">
        <v>6000</v>
      </c>
      <c r="AY361" s="114">
        <v>6000</v>
      </c>
      <c r="AZ361" s="114">
        <v>9000</v>
      </c>
      <c r="BA361" s="114">
        <v>15000</v>
      </c>
      <c r="BB361" s="108" t="s">
        <v>14249</v>
      </c>
      <c r="BC361" s="108">
        <v>10</v>
      </c>
      <c r="BD361" s="101" t="s">
        <v>14248</v>
      </c>
      <c r="BE361" s="107" t="s">
        <v>14246</v>
      </c>
      <c r="BF361" s="110" t="s">
        <v>14247</v>
      </c>
      <c r="BG361" s="110"/>
      <c r="BH361" s="110"/>
      <c r="BI361" s="110"/>
      <c r="BJ361" s="110"/>
      <c r="BK361" s="108"/>
      <c r="BL361" s="108"/>
      <c r="BM361" s="107"/>
      <c r="BN361" s="107" t="s">
        <v>14246</v>
      </c>
      <c r="BO361" s="101"/>
      <c r="BP361" s="101"/>
      <c r="BQ361" s="101"/>
      <c r="BR361" s="101"/>
      <c r="BS361" s="101"/>
      <c r="BT361" s="101"/>
      <c r="BU361" s="101"/>
      <c r="BV361" s="101"/>
      <c r="BW361" s="150"/>
      <c r="BX361" s="87"/>
      <c r="BY361" s="101">
        <v>2</v>
      </c>
      <c r="BZ361" s="101"/>
      <c r="CA361" s="101">
        <v>2</v>
      </c>
      <c r="CB361" s="101"/>
      <c r="CC361" s="101"/>
    </row>
    <row r="362" spans="1:81" s="106" customFormat="1" ht="16.5" customHeight="1">
      <c r="A362" s="101">
        <v>279</v>
      </c>
      <c r="B362" s="101" t="s">
        <v>4929</v>
      </c>
      <c r="C362" s="101" t="s">
        <v>4946</v>
      </c>
      <c r="D362" s="101" t="s">
        <v>4945</v>
      </c>
      <c r="E362" s="101" t="s">
        <v>14185</v>
      </c>
      <c r="F362" s="101" t="s">
        <v>14245</v>
      </c>
      <c r="G362" s="102" t="s">
        <v>14244</v>
      </c>
      <c r="H362" s="101" t="s">
        <v>14243</v>
      </c>
      <c r="I362" s="101" t="s">
        <v>14242</v>
      </c>
      <c r="J362" s="101" t="s">
        <v>4921</v>
      </c>
      <c r="K362" s="101" t="s">
        <v>14241</v>
      </c>
      <c r="L362" s="101" t="s">
        <v>14240</v>
      </c>
      <c r="M362" s="474" t="s">
        <v>14239</v>
      </c>
      <c r="N362" s="100" t="s">
        <v>4953</v>
      </c>
      <c r="O362" s="100"/>
      <c r="P362" s="100" t="s">
        <v>4953</v>
      </c>
      <c r="Q362" s="112">
        <v>2481</v>
      </c>
      <c r="R362" s="110">
        <v>999</v>
      </c>
      <c r="S362" s="110">
        <v>335</v>
      </c>
      <c r="T362" s="472">
        <v>257</v>
      </c>
      <c r="U362" s="110" t="s">
        <v>14238</v>
      </c>
      <c r="V362" s="112">
        <v>78</v>
      </c>
      <c r="W362" s="112">
        <v>74</v>
      </c>
      <c r="X362" s="108" t="s">
        <v>4935</v>
      </c>
      <c r="Y362" s="112">
        <v>46</v>
      </c>
      <c r="Z362" s="112">
        <v>45</v>
      </c>
      <c r="AA362" s="112">
        <v>1320</v>
      </c>
      <c r="AB362" s="112">
        <v>25</v>
      </c>
      <c r="AC362" s="112">
        <v>42</v>
      </c>
      <c r="AD362" s="112">
        <v>32</v>
      </c>
      <c r="AE362" s="110">
        <v>7</v>
      </c>
      <c r="AF362" s="101" t="s">
        <v>14237</v>
      </c>
      <c r="AG362" s="112"/>
      <c r="AH362" s="112"/>
      <c r="AI362" s="101"/>
      <c r="AJ362" s="101"/>
      <c r="AK362" s="101" t="s">
        <v>4950</v>
      </c>
      <c r="AL362" s="101"/>
      <c r="AM362" s="101"/>
      <c r="AN362" s="101"/>
      <c r="AO362" s="101"/>
      <c r="AP362" s="101"/>
      <c r="AQ362" s="101">
        <v>313</v>
      </c>
      <c r="AR362" s="101" t="s">
        <v>5206</v>
      </c>
      <c r="AS362" s="101" t="s">
        <v>5206</v>
      </c>
      <c r="AT362" s="101" t="s">
        <v>5193</v>
      </c>
      <c r="AU362" s="111">
        <v>19946</v>
      </c>
      <c r="AV362" s="112">
        <v>63.725239616613422</v>
      </c>
      <c r="AW362" s="114">
        <v>5000</v>
      </c>
      <c r="AX362" s="114">
        <v>0</v>
      </c>
      <c r="AY362" s="114">
        <v>3000</v>
      </c>
      <c r="AZ362" s="114">
        <v>3000</v>
      </c>
      <c r="BA362" s="114">
        <v>5000</v>
      </c>
      <c r="BB362" s="108">
        <v>40</v>
      </c>
      <c r="BC362" s="108">
        <v>40</v>
      </c>
      <c r="BD362" s="108" t="s">
        <v>14236</v>
      </c>
      <c r="BE362" s="87" t="s">
        <v>14235</v>
      </c>
      <c r="BF362" s="110">
        <v>5000</v>
      </c>
      <c r="BG362" s="110"/>
      <c r="BH362" s="110">
        <v>3000</v>
      </c>
      <c r="BI362" s="110">
        <v>3000</v>
      </c>
      <c r="BJ362" s="110">
        <v>5000</v>
      </c>
      <c r="BK362" s="108">
        <v>40</v>
      </c>
      <c r="BL362" s="108">
        <v>40</v>
      </c>
      <c r="BM362" s="108" t="s">
        <v>14236</v>
      </c>
      <c r="BN362" s="87" t="s">
        <v>14235</v>
      </c>
      <c r="BO362" s="101"/>
      <c r="BP362" s="101"/>
      <c r="BQ362" s="101"/>
      <c r="BR362" s="101"/>
      <c r="BS362" s="101"/>
      <c r="BT362" s="101"/>
      <c r="BU362" s="101"/>
      <c r="BV362" s="101"/>
      <c r="BW362" s="150"/>
      <c r="BX362" s="101"/>
      <c r="BY362" s="101">
        <v>2</v>
      </c>
      <c r="BZ362" s="101">
        <v>1</v>
      </c>
      <c r="CA362" s="101">
        <v>3</v>
      </c>
      <c r="CB362" s="101"/>
      <c r="CC362" s="101"/>
    </row>
    <row r="363" spans="1:81" s="106" customFormat="1" ht="16.5" customHeight="1">
      <c r="A363" s="101">
        <v>280</v>
      </c>
      <c r="B363" s="101" t="s">
        <v>4929</v>
      </c>
      <c r="C363" s="101" t="s">
        <v>14234</v>
      </c>
      <c r="D363" s="101" t="s">
        <v>4945</v>
      </c>
      <c r="E363" s="101" t="s">
        <v>14185</v>
      </c>
      <c r="F363" s="101" t="s">
        <v>14233</v>
      </c>
      <c r="G363" s="102" t="s">
        <v>14232</v>
      </c>
      <c r="H363" s="101" t="s">
        <v>14231</v>
      </c>
      <c r="I363" s="113" t="s">
        <v>14230</v>
      </c>
      <c r="J363" s="87" t="s">
        <v>4921</v>
      </c>
      <c r="K363" s="113" t="s">
        <v>14229</v>
      </c>
      <c r="L363" s="113" t="s">
        <v>14228</v>
      </c>
      <c r="M363" s="189" t="s">
        <v>14227</v>
      </c>
      <c r="N363" s="100" t="s">
        <v>4921</v>
      </c>
      <c r="O363" s="100">
        <v>1000</v>
      </c>
      <c r="P363" s="100" t="s">
        <v>4921</v>
      </c>
      <c r="Q363" s="112">
        <v>58950</v>
      </c>
      <c r="R363" s="110">
        <v>2821</v>
      </c>
      <c r="S363" s="110">
        <v>1184</v>
      </c>
      <c r="T363" s="472">
        <v>1184</v>
      </c>
      <c r="U363" s="112"/>
      <c r="V363" s="112"/>
      <c r="W363" s="112">
        <v>83</v>
      </c>
      <c r="X363" s="117" t="s">
        <v>5040</v>
      </c>
      <c r="Y363" s="112"/>
      <c r="Z363" s="112"/>
      <c r="AA363" s="112"/>
      <c r="AB363" s="112">
        <v>19</v>
      </c>
      <c r="AC363" s="112"/>
      <c r="AD363" s="112"/>
      <c r="AE363" s="110"/>
      <c r="AF363" s="94" t="s">
        <v>14226</v>
      </c>
      <c r="AG363" s="112"/>
      <c r="AH363" s="112">
        <v>121</v>
      </c>
      <c r="AI363" s="115"/>
      <c r="AJ363" s="115"/>
      <c r="AK363" s="101"/>
      <c r="AL363" s="101">
        <v>1</v>
      </c>
      <c r="AM363" s="101"/>
      <c r="AN363" s="101">
        <v>1</v>
      </c>
      <c r="AO363" s="101"/>
      <c r="AP363" s="101"/>
      <c r="AQ363" s="117">
        <v>312</v>
      </c>
      <c r="AR363" s="101" t="s">
        <v>5050</v>
      </c>
      <c r="AS363" s="101" t="s">
        <v>5050</v>
      </c>
      <c r="AT363" s="101" t="s">
        <v>14225</v>
      </c>
      <c r="AU363" s="111">
        <v>30000</v>
      </c>
      <c r="AV363" s="112">
        <v>96.15384615384616</v>
      </c>
      <c r="AW363" s="114">
        <v>12000</v>
      </c>
      <c r="AX363" s="114"/>
      <c r="AY363" s="114"/>
      <c r="AZ363" s="114">
        <v>9000</v>
      </c>
      <c r="BA363" s="114">
        <v>12000</v>
      </c>
      <c r="BB363" s="108">
        <v>25</v>
      </c>
      <c r="BC363" s="108" t="s">
        <v>7393</v>
      </c>
      <c r="BD363" s="108" t="s">
        <v>14224</v>
      </c>
      <c r="BE363" s="107" t="s">
        <v>14223</v>
      </c>
      <c r="BF363" s="110"/>
      <c r="BG363" s="110"/>
      <c r="BH363" s="110"/>
      <c r="BI363" s="110"/>
      <c r="BJ363" s="110"/>
      <c r="BK363" s="101"/>
      <c r="BL363" s="101"/>
      <c r="BM363" s="101"/>
      <c r="BN363" s="101"/>
      <c r="BO363" s="101"/>
      <c r="BP363" s="101"/>
      <c r="BQ363" s="101"/>
      <c r="BR363" s="101"/>
      <c r="BS363" s="101"/>
      <c r="BT363" s="101"/>
      <c r="BU363" s="101"/>
      <c r="BV363" s="101"/>
      <c r="BW363" s="150"/>
      <c r="BX363" s="87"/>
      <c r="BY363" s="101">
        <v>1</v>
      </c>
      <c r="BZ363" s="108">
        <v>3</v>
      </c>
      <c r="CA363" s="108">
        <v>3</v>
      </c>
      <c r="CB363" s="108"/>
      <c r="CC363" s="108"/>
    </row>
    <row r="364" spans="1:81" s="125" customFormat="1" ht="16.5" customHeight="1">
      <c r="A364" s="101">
        <v>281</v>
      </c>
      <c r="B364" s="101" t="s">
        <v>4929</v>
      </c>
      <c r="C364" s="101" t="s">
        <v>4928</v>
      </c>
      <c r="D364" s="101" t="s">
        <v>4945</v>
      </c>
      <c r="E364" s="101" t="s">
        <v>14185</v>
      </c>
      <c r="F364" s="101" t="s">
        <v>14222</v>
      </c>
      <c r="G364" s="102" t="s">
        <v>14221</v>
      </c>
      <c r="H364" s="101" t="s">
        <v>14220</v>
      </c>
      <c r="I364" s="101" t="s">
        <v>14219</v>
      </c>
      <c r="J364" s="101" t="s">
        <v>4921</v>
      </c>
      <c r="K364" s="101" t="s">
        <v>14218</v>
      </c>
      <c r="L364" s="101" t="s">
        <v>14217</v>
      </c>
      <c r="M364" s="474" t="s">
        <v>14216</v>
      </c>
      <c r="N364" s="100" t="s">
        <v>4953</v>
      </c>
      <c r="O364" s="100"/>
      <c r="P364" s="100" t="s">
        <v>4953</v>
      </c>
      <c r="Q364" s="112">
        <v>1651</v>
      </c>
      <c r="R364" s="110">
        <v>376</v>
      </c>
      <c r="S364" s="110">
        <v>148</v>
      </c>
      <c r="T364" s="472">
        <v>62</v>
      </c>
      <c r="U364" s="110" t="s">
        <v>5210</v>
      </c>
      <c r="V364" s="112">
        <v>86</v>
      </c>
      <c r="W364" s="112">
        <v>26</v>
      </c>
      <c r="X364" s="108"/>
      <c r="Y364" s="112">
        <v>61</v>
      </c>
      <c r="Z364" s="112"/>
      <c r="AA364" s="112">
        <v>150</v>
      </c>
      <c r="AB364" s="112">
        <v>10</v>
      </c>
      <c r="AC364" s="112">
        <v>65</v>
      </c>
      <c r="AD364" s="112">
        <v>50</v>
      </c>
      <c r="AE364" s="110">
        <v>25</v>
      </c>
      <c r="AF364" s="101" t="s">
        <v>14215</v>
      </c>
      <c r="AG364" s="112"/>
      <c r="AH364" s="112">
        <v>200</v>
      </c>
      <c r="AI364" s="101" t="s">
        <v>14214</v>
      </c>
      <c r="AJ364" s="101">
        <v>20</v>
      </c>
      <c r="AK364" s="101" t="s">
        <v>4911</v>
      </c>
      <c r="AL364" s="101">
        <v>21</v>
      </c>
      <c r="AM364" s="101">
        <v>3</v>
      </c>
      <c r="AN364" s="101">
        <v>5</v>
      </c>
      <c r="AO364" s="101">
        <v>10</v>
      </c>
      <c r="AP364" s="101">
        <v>3</v>
      </c>
      <c r="AQ364" s="101">
        <v>300</v>
      </c>
      <c r="AR364" s="294" t="s">
        <v>5206</v>
      </c>
      <c r="AS364" s="294" t="s">
        <v>5206</v>
      </c>
      <c r="AT364" s="101" t="s">
        <v>5193</v>
      </c>
      <c r="AU364" s="111">
        <v>21000</v>
      </c>
      <c r="AV364" s="112">
        <v>70</v>
      </c>
      <c r="AW364" s="114"/>
      <c r="AX364" s="114"/>
      <c r="AY364" s="114"/>
      <c r="AZ364" s="114"/>
      <c r="BA364" s="114"/>
      <c r="BB364" s="108"/>
      <c r="BC364" s="108"/>
      <c r="BD364" s="107"/>
      <c r="BE364" s="107" t="s">
        <v>4908</v>
      </c>
      <c r="BF364" s="110"/>
      <c r="BG364" s="110"/>
      <c r="BH364" s="110"/>
      <c r="BI364" s="110"/>
      <c r="BJ364" s="110"/>
      <c r="BK364" s="108"/>
      <c r="BL364" s="108"/>
      <c r="BM364" s="107"/>
      <c r="BN364" s="107" t="s">
        <v>4908</v>
      </c>
      <c r="BO364" s="101"/>
      <c r="BP364" s="101"/>
      <c r="BQ364" s="101"/>
      <c r="BR364" s="101"/>
      <c r="BS364" s="101"/>
      <c r="BT364" s="101"/>
      <c r="BU364" s="101"/>
      <c r="BV364" s="101"/>
      <c r="BW364" s="150"/>
      <c r="BX364" s="101"/>
      <c r="BY364" s="101"/>
      <c r="BZ364" s="101"/>
      <c r="CA364" s="101"/>
      <c r="CB364" s="101"/>
      <c r="CC364" s="101"/>
    </row>
    <row r="365" spans="1:81" s="106" customFormat="1" ht="16.5" customHeight="1">
      <c r="A365" s="101">
        <v>282</v>
      </c>
      <c r="B365" s="101" t="s">
        <v>4929</v>
      </c>
      <c r="C365" s="101" t="s">
        <v>4928</v>
      </c>
      <c r="D365" s="101" t="s">
        <v>4945</v>
      </c>
      <c r="E365" s="101" t="s">
        <v>14185</v>
      </c>
      <c r="F365" s="101" t="s">
        <v>14213</v>
      </c>
      <c r="G365" s="102" t="s">
        <v>14212</v>
      </c>
      <c r="H365" s="101" t="s">
        <v>14211</v>
      </c>
      <c r="I365" s="101" t="s">
        <v>14210</v>
      </c>
      <c r="J365" s="101" t="s">
        <v>4993</v>
      </c>
      <c r="K365" s="113" t="s">
        <v>14209</v>
      </c>
      <c r="L365" s="113" t="s">
        <v>14208</v>
      </c>
      <c r="M365" s="121" t="s">
        <v>14207</v>
      </c>
      <c r="N365" s="100" t="s">
        <v>4917</v>
      </c>
      <c r="O365" s="100"/>
      <c r="P365" s="100" t="s">
        <v>4917</v>
      </c>
      <c r="Q365" s="110">
        <v>15526</v>
      </c>
      <c r="R365" s="110">
        <v>3173</v>
      </c>
      <c r="S365" s="110">
        <v>15526</v>
      </c>
      <c r="T365" s="475">
        <v>15526</v>
      </c>
      <c r="U365" s="110"/>
      <c r="V365" s="110"/>
      <c r="W365" s="110">
        <v>32</v>
      </c>
      <c r="X365" s="108"/>
      <c r="Y365" s="110">
        <v>148</v>
      </c>
      <c r="Z365" s="110"/>
      <c r="AA365" s="110"/>
      <c r="AB365" s="110">
        <v>31</v>
      </c>
      <c r="AC365" s="110">
        <v>465</v>
      </c>
      <c r="AD365" s="110">
        <v>20</v>
      </c>
      <c r="AE365" s="110">
        <v>97</v>
      </c>
      <c r="AF365" s="94" t="s">
        <v>14206</v>
      </c>
      <c r="AG365" s="110"/>
      <c r="AH365" s="110"/>
      <c r="AI365" s="101"/>
      <c r="AJ365" s="101"/>
      <c r="AK365" s="101"/>
      <c r="AL365" s="101"/>
      <c r="AM365" s="101"/>
      <c r="AN365" s="101"/>
      <c r="AO365" s="101"/>
      <c r="AP365" s="101"/>
      <c r="AQ365" s="101">
        <v>365</v>
      </c>
      <c r="AR365" s="101" t="s">
        <v>10558</v>
      </c>
      <c r="AS365" s="101" t="s">
        <v>10558</v>
      </c>
      <c r="AT365" s="101" t="s">
        <v>4931</v>
      </c>
      <c r="AU365" s="111">
        <v>87352</v>
      </c>
      <c r="AV365" s="112">
        <v>239.32054794520548</v>
      </c>
      <c r="AW365" s="114">
        <v>11000</v>
      </c>
      <c r="AX365" s="114">
        <v>8000</v>
      </c>
      <c r="AY365" s="114">
        <v>8000</v>
      </c>
      <c r="AZ365" s="114">
        <v>9000</v>
      </c>
      <c r="BA365" s="114">
        <v>11000</v>
      </c>
      <c r="BB365" s="108">
        <v>18</v>
      </c>
      <c r="BC365" s="108">
        <v>10</v>
      </c>
      <c r="BD365" s="108" t="s">
        <v>14205</v>
      </c>
      <c r="BE365" s="107"/>
      <c r="BF365" s="110"/>
      <c r="BG365" s="110"/>
      <c r="BH365" s="110"/>
      <c r="BI365" s="110"/>
      <c r="BJ365" s="110"/>
      <c r="BK365" s="108"/>
      <c r="BL365" s="108"/>
      <c r="BM365" s="107"/>
      <c r="BN365" s="107"/>
      <c r="BO365" s="101"/>
      <c r="BP365" s="101"/>
      <c r="BQ365" s="101"/>
      <c r="BR365" s="101"/>
      <c r="BS365" s="101"/>
      <c r="BT365" s="101"/>
      <c r="BU365" s="101"/>
      <c r="BV365" s="101"/>
      <c r="BW365" s="150"/>
      <c r="BX365" s="101"/>
      <c r="BY365" s="101">
        <v>4</v>
      </c>
      <c r="BZ365" s="101"/>
      <c r="CA365" s="101">
        <v>12</v>
      </c>
      <c r="CB365" s="101"/>
      <c r="CC365" s="101"/>
    </row>
    <row r="366" spans="1:81" s="125" customFormat="1" ht="16.5" customHeight="1">
      <c r="A366" s="101">
        <v>283</v>
      </c>
      <c r="B366" s="101" t="s">
        <v>4929</v>
      </c>
      <c r="C366" s="101" t="s">
        <v>4946</v>
      </c>
      <c r="D366" s="101" t="s">
        <v>4945</v>
      </c>
      <c r="E366" s="101" t="s">
        <v>14185</v>
      </c>
      <c r="F366" s="101" t="s">
        <v>14204</v>
      </c>
      <c r="G366" s="132" t="s">
        <v>14203</v>
      </c>
      <c r="H366" s="87" t="s">
        <v>14202</v>
      </c>
      <c r="I366" s="87" t="s">
        <v>14201</v>
      </c>
      <c r="J366" s="87" t="s">
        <v>4993</v>
      </c>
      <c r="K366" s="87" t="s">
        <v>14200</v>
      </c>
      <c r="L366" s="87" t="s">
        <v>14199</v>
      </c>
      <c r="M366" s="87" t="s">
        <v>14198</v>
      </c>
      <c r="N366" s="87" t="s">
        <v>4953</v>
      </c>
      <c r="O366" s="100"/>
      <c r="P366" s="87" t="s">
        <v>4953</v>
      </c>
      <c r="Q366" s="112">
        <v>412286</v>
      </c>
      <c r="R366" s="110">
        <v>1688.12</v>
      </c>
      <c r="S366" s="110">
        <v>214800</v>
      </c>
      <c r="T366" s="472">
        <v>214800</v>
      </c>
      <c r="U366" s="110"/>
      <c r="V366" s="112"/>
      <c r="W366" s="112"/>
      <c r="X366" s="108"/>
      <c r="Y366" s="112"/>
      <c r="Z366" s="112"/>
      <c r="AA366" s="112"/>
      <c r="AB366" s="112"/>
      <c r="AC366" s="112"/>
      <c r="AD366" s="112">
        <v>33</v>
      </c>
      <c r="AE366" s="110">
        <v>50</v>
      </c>
      <c r="AF366" s="94" t="s">
        <v>14197</v>
      </c>
      <c r="AG366" s="112"/>
      <c r="AH366" s="112">
        <v>150</v>
      </c>
      <c r="AI366" s="101"/>
      <c r="AJ366" s="101"/>
      <c r="AK366" s="101"/>
      <c r="AL366" s="101"/>
      <c r="AM366" s="101"/>
      <c r="AN366" s="101"/>
      <c r="AO366" s="101"/>
      <c r="AP366" s="101"/>
      <c r="AQ366" s="101">
        <v>300</v>
      </c>
      <c r="AR366" s="245" t="s">
        <v>4932</v>
      </c>
      <c r="AS366" s="245" t="s">
        <v>4932</v>
      </c>
      <c r="AT366" s="127" t="s">
        <v>4931</v>
      </c>
      <c r="AU366" s="111">
        <v>36000</v>
      </c>
      <c r="AV366" s="112">
        <v>120</v>
      </c>
      <c r="AW366" s="114"/>
      <c r="AX366" s="114"/>
      <c r="AY366" s="114"/>
      <c r="AZ366" s="114"/>
      <c r="BA366" s="114"/>
      <c r="BB366" s="108"/>
      <c r="BC366" s="108"/>
      <c r="BD366" s="107"/>
      <c r="BE366" s="107" t="s">
        <v>4908</v>
      </c>
      <c r="BF366" s="110">
        <v>8000</v>
      </c>
      <c r="BG366" s="110"/>
      <c r="BH366" s="110">
        <v>5000</v>
      </c>
      <c r="BI366" s="110">
        <v>6000</v>
      </c>
      <c r="BJ366" s="110">
        <v>8000</v>
      </c>
      <c r="BK366" s="108">
        <v>10</v>
      </c>
      <c r="BL366" s="108">
        <v>50</v>
      </c>
      <c r="BM366" s="107"/>
      <c r="BN366" s="107" t="s">
        <v>5699</v>
      </c>
      <c r="BO366" s="101"/>
      <c r="BP366" s="101"/>
      <c r="BQ366" s="101"/>
      <c r="BR366" s="101"/>
      <c r="BS366" s="101"/>
      <c r="BT366" s="101"/>
      <c r="BU366" s="101"/>
      <c r="BV366" s="101"/>
      <c r="BW366" s="150"/>
      <c r="BX366" s="101"/>
      <c r="BY366" s="101"/>
      <c r="BZ366" s="101"/>
      <c r="CA366" s="101">
        <v>1</v>
      </c>
      <c r="CB366" s="101"/>
      <c r="CC366" s="101"/>
    </row>
    <row r="367" spans="1:81" s="106" customFormat="1" ht="16.5" customHeight="1">
      <c r="A367" s="101">
        <v>284</v>
      </c>
      <c r="B367" s="101" t="s">
        <v>4929</v>
      </c>
      <c r="C367" s="101" t="s">
        <v>4946</v>
      </c>
      <c r="D367" s="101" t="s">
        <v>4945</v>
      </c>
      <c r="E367" s="101" t="s">
        <v>14185</v>
      </c>
      <c r="F367" s="127" t="s">
        <v>14196</v>
      </c>
      <c r="G367" s="102" t="s">
        <v>14195</v>
      </c>
      <c r="H367" s="101" t="s">
        <v>14194</v>
      </c>
      <c r="I367" s="101" t="s">
        <v>14193</v>
      </c>
      <c r="J367" s="101" t="s">
        <v>4921</v>
      </c>
      <c r="K367" s="113" t="s">
        <v>14192</v>
      </c>
      <c r="L367" s="113" t="s">
        <v>14191</v>
      </c>
      <c r="M367" s="474" t="s">
        <v>14190</v>
      </c>
      <c r="N367" s="101" t="s">
        <v>4921</v>
      </c>
      <c r="O367" s="100" t="s">
        <v>4936</v>
      </c>
      <c r="P367" s="100" t="s">
        <v>4917</v>
      </c>
      <c r="Q367" s="112">
        <v>25960</v>
      </c>
      <c r="R367" s="110">
        <v>2658.05</v>
      </c>
      <c r="S367" s="110">
        <v>1309.463</v>
      </c>
      <c r="T367" s="472"/>
      <c r="U367" s="110" t="s">
        <v>6072</v>
      </c>
      <c r="V367" s="112">
        <v>1309.463</v>
      </c>
      <c r="W367" s="112">
        <v>96</v>
      </c>
      <c r="X367" s="108" t="s">
        <v>4935</v>
      </c>
      <c r="Y367" s="112">
        <v>162</v>
      </c>
      <c r="Z367" s="112">
        <v>53.064999999999998</v>
      </c>
      <c r="AA367" s="112">
        <v>590</v>
      </c>
      <c r="AB367" s="112">
        <v>172.81</v>
      </c>
      <c r="AC367" s="112"/>
      <c r="AD367" s="112"/>
      <c r="AE367" s="110">
        <v>26</v>
      </c>
      <c r="AF367" s="94" t="s">
        <v>14189</v>
      </c>
      <c r="AG367" s="112"/>
      <c r="AH367" s="112">
        <v>119</v>
      </c>
      <c r="AI367" s="101"/>
      <c r="AJ367" s="101"/>
      <c r="AK367" s="101" t="s">
        <v>4950</v>
      </c>
      <c r="AL367" s="101">
        <v>2</v>
      </c>
      <c r="AM367" s="101"/>
      <c r="AN367" s="101"/>
      <c r="AO367" s="101">
        <v>2</v>
      </c>
      <c r="AP367" s="101"/>
      <c r="AQ367" s="101">
        <v>313</v>
      </c>
      <c r="AR367" s="101" t="s">
        <v>5206</v>
      </c>
      <c r="AS367" s="101" t="s">
        <v>5206</v>
      </c>
      <c r="AT367" s="101" t="s">
        <v>14188</v>
      </c>
      <c r="AU367" s="111">
        <v>70000</v>
      </c>
      <c r="AV367" s="112">
        <v>223.64217252396165</v>
      </c>
      <c r="AW367" s="114"/>
      <c r="AX367" s="114"/>
      <c r="AY367" s="114"/>
      <c r="AZ367" s="114"/>
      <c r="BA367" s="114"/>
      <c r="BB367" s="108"/>
      <c r="BC367" s="108"/>
      <c r="BD367" s="107"/>
      <c r="BE367" s="107"/>
      <c r="BF367" s="110">
        <v>5000</v>
      </c>
      <c r="BG367" s="110"/>
      <c r="BH367" s="110"/>
      <c r="BI367" s="110">
        <v>3000</v>
      </c>
      <c r="BJ367" s="110">
        <v>5000</v>
      </c>
      <c r="BK367" s="108"/>
      <c r="BL367" s="108">
        <v>40</v>
      </c>
      <c r="BM367" s="107" t="s">
        <v>14187</v>
      </c>
      <c r="BN367" s="107" t="s">
        <v>14186</v>
      </c>
      <c r="BO367" s="101"/>
      <c r="BP367" s="101"/>
      <c r="BQ367" s="101"/>
      <c r="BR367" s="101"/>
      <c r="BS367" s="101"/>
      <c r="BT367" s="101"/>
      <c r="BU367" s="101"/>
      <c r="BV367" s="101"/>
      <c r="BW367" s="150"/>
      <c r="BX367" s="101"/>
      <c r="BY367" s="101">
        <v>1</v>
      </c>
      <c r="BZ367" s="101"/>
      <c r="CA367" s="101">
        <v>18</v>
      </c>
      <c r="CB367" s="101"/>
      <c r="CC367" s="101"/>
    </row>
    <row r="368" spans="1:81" s="125" customFormat="1" ht="16.5" customHeight="1">
      <c r="A368" s="101">
        <v>285</v>
      </c>
      <c r="B368" s="101" t="s">
        <v>4929</v>
      </c>
      <c r="C368" s="101" t="s">
        <v>4946</v>
      </c>
      <c r="D368" s="101" t="s">
        <v>4945</v>
      </c>
      <c r="E368" s="101" t="s">
        <v>14185</v>
      </c>
      <c r="F368" s="101" t="s">
        <v>14184</v>
      </c>
      <c r="G368" s="102" t="s">
        <v>14183</v>
      </c>
      <c r="H368" s="101" t="s">
        <v>14182</v>
      </c>
      <c r="I368" s="101" t="s">
        <v>14181</v>
      </c>
      <c r="J368" s="101" t="s">
        <v>4921</v>
      </c>
      <c r="K368" s="101" t="s">
        <v>14180</v>
      </c>
      <c r="L368" s="101" t="s">
        <v>14179</v>
      </c>
      <c r="M368" s="473" t="s">
        <v>14178</v>
      </c>
      <c r="N368" s="100" t="s">
        <v>4953</v>
      </c>
      <c r="O368" s="100"/>
      <c r="P368" s="100" t="s">
        <v>4953</v>
      </c>
      <c r="Q368" s="112">
        <v>13467</v>
      </c>
      <c r="R368" s="110">
        <v>1087</v>
      </c>
      <c r="S368" s="110">
        <v>829</v>
      </c>
      <c r="T368" s="472">
        <v>629</v>
      </c>
      <c r="U368" s="110" t="s">
        <v>5141</v>
      </c>
      <c r="V368" s="112">
        <v>200</v>
      </c>
      <c r="W368" s="112">
        <v>49</v>
      </c>
      <c r="X368" s="108" t="s">
        <v>4935</v>
      </c>
      <c r="Y368" s="112">
        <v>95</v>
      </c>
      <c r="Z368" s="112">
        <v>95</v>
      </c>
      <c r="AA368" s="112">
        <v>10000</v>
      </c>
      <c r="AB368" s="112">
        <v>31</v>
      </c>
      <c r="AC368" s="112"/>
      <c r="AD368" s="112"/>
      <c r="AE368" s="110">
        <v>100</v>
      </c>
      <c r="AF368" s="101" t="s">
        <v>14177</v>
      </c>
      <c r="AG368" s="112">
        <v>7</v>
      </c>
      <c r="AH368" s="112">
        <v>650</v>
      </c>
      <c r="AI368" s="101"/>
      <c r="AJ368" s="101"/>
      <c r="AK368" s="101" t="s">
        <v>5415</v>
      </c>
      <c r="AL368" s="101">
        <v>18</v>
      </c>
      <c r="AM368" s="101">
        <v>5</v>
      </c>
      <c r="AN368" s="101">
        <v>5</v>
      </c>
      <c r="AO368" s="101">
        <v>5</v>
      </c>
      <c r="AP368" s="101">
        <v>3</v>
      </c>
      <c r="AQ368" s="101">
        <v>365</v>
      </c>
      <c r="AR368" s="101" t="s">
        <v>4910</v>
      </c>
      <c r="AS368" s="101" t="s">
        <v>4910</v>
      </c>
      <c r="AT368" s="101"/>
      <c r="AU368" s="111">
        <v>1800</v>
      </c>
      <c r="AV368" s="112">
        <v>4.9315068493150687</v>
      </c>
      <c r="AW368" s="114">
        <v>3000</v>
      </c>
      <c r="AX368" s="114">
        <v>0</v>
      </c>
      <c r="AY368" s="114">
        <v>1000</v>
      </c>
      <c r="AZ368" s="114">
        <v>1000</v>
      </c>
      <c r="BA368" s="114">
        <v>3000</v>
      </c>
      <c r="BB368" s="108">
        <v>30</v>
      </c>
      <c r="BC368" s="108"/>
      <c r="BD368" s="107" t="s">
        <v>14176</v>
      </c>
      <c r="BE368" s="107" t="s">
        <v>5699</v>
      </c>
      <c r="BF368" s="110">
        <v>3000</v>
      </c>
      <c r="BG368" s="110"/>
      <c r="BH368" s="110">
        <v>1000</v>
      </c>
      <c r="BI368" s="110">
        <v>1000</v>
      </c>
      <c r="BJ368" s="110">
        <v>3000</v>
      </c>
      <c r="BK368" s="108">
        <v>30</v>
      </c>
      <c r="BL368" s="108"/>
      <c r="BM368" s="107" t="s">
        <v>14175</v>
      </c>
      <c r="BN368" s="107" t="s">
        <v>5699</v>
      </c>
      <c r="BO368" s="101"/>
      <c r="BP368" s="101"/>
      <c r="BQ368" s="101"/>
      <c r="BR368" s="101"/>
      <c r="BS368" s="101"/>
      <c r="BT368" s="101"/>
      <c r="BU368" s="101"/>
      <c r="BV368" s="101"/>
      <c r="BW368" s="150"/>
      <c r="BX368" s="101"/>
      <c r="BY368" s="101">
        <v>1</v>
      </c>
      <c r="BZ368" s="101"/>
      <c r="CA368" s="101">
        <v>1</v>
      </c>
      <c r="CB368" s="101"/>
      <c r="CC368" s="101"/>
    </row>
    <row r="369" spans="1:81" s="60" customFormat="1" ht="16.5" customHeight="1">
      <c r="A369" s="395"/>
      <c r="B369" s="394" t="s">
        <v>4930</v>
      </c>
      <c r="C369" s="393"/>
      <c r="D369" s="393">
        <v>14</v>
      </c>
      <c r="E369" s="392"/>
      <c r="F369" s="392"/>
      <c r="G369" s="233"/>
      <c r="H369" s="232"/>
      <c r="I369" s="231"/>
      <c r="J369" s="231"/>
      <c r="K369" s="373"/>
      <c r="L369" s="373"/>
      <c r="M369" s="373"/>
      <c r="N369" s="373"/>
      <c r="O369" s="373"/>
      <c r="P369" s="373"/>
      <c r="Q369" s="160"/>
      <c r="R369" s="163"/>
      <c r="S369" s="163"/>
      <c r="T369" s="160"/>
      <c r="U369" s="160"/>
      <c r="V369" s="160"/>
      <c r="W369" s="160"/>
      <c r="X369" s="157"/>
      <c r="Y369" s="160"/>
      <c r="Z369" s="160"/>
      <c r="AA369" s="160"/>
      <c r="AB369" s="160"/>
      <c r="AC369" s="160"/>
      <c r="AD369" s="160"/>
      <c r="AE369" s="163"/>
      <c r="AF369" s="373"/>
      <c r="AG369" s="160"/>
      <c r="AH369" s="160"/>
      <c r="AI369" s="229"/>
      <c r="AJ369" s="229"/>
      <c r="AK369" s="228"/>
      <c r="AL369" s="228"/>
      <c r="AM369" s="228"/>
      <c r="AN369" s="229"/>
      <c r="AO369" s="229"/>
      <c r="AP369" s="229"/>
      <c r="AQ369" s="161"/>
      <c r="AR369" s="156"/>
      <c r="AS369" s="156"/>
      <c r="AT369" s="156"/>
      <c r="AU369" s="160"/>
      <c r="AV369" s="160"/>
      <c r="AW369" s="470"/>
      <c r="AX369" s="470"/>
      <c r="AY369" s="471"/>
      <c r="AZ369" s="471"/>
      <c r="BA369" s="471"/>
      <c r="BB369" s="164"/>
      <c r="BC369" s="164"/>
      <c r="BD369" s="164"/>
      <c r="BE369" s="164"/>
      <c r="BF369" s="470"/>
      <c r="BG369" s="470"/>
      <c r="BH369" s="470"/>
      <c r="BI369" s="470"/>
      <c r="BJ369" s="470"/>
      <c r="BK369" s="164"/>
      <c r="BL369" s="164"/>
      <c r="BM369" s="164"/>
      <c r="BN369" s="164"/>
      <c r="BO369" s="469"/>
      <c r="BP369" s="469"/>
      <c r="BQ369" s="469"/>
      <c r="BR369" s="469"/>
      <c r="BS369" s="469"/>
      <c r="BT369" s="156"/>
      <c r="BU369" s="156"/>
      <c r="BV369" s="156"/>
      <c r="BW369" s="156"/>
      <c r="BX369" s="156"/>
      <c r="BY369" s="156"/>
      <c r="BZ369" s="156"/>
      <c r="CA369" s="156"/>
      <c r="CB369" s="156"/>
      <c r="CC369" s="156"/>
    </row>
    <row r="370" spans="1:81" s="60" customFormat="1" ht="16.5" customHeight="1">
      <c r="A370" s="468"/>
      <c r="B370" s="467" t="s">
        <v>4906</v>
      </c>
      <c r="C370" s="466"/>
      <c r="D370" s="466">
        <v>21</v>
      </c>
      <c r="E370" s="465"/>
      <c r="F370" s="73"/>
      <c r="G370" s="464"/>
      <c r="H370" s="384"/>
      <c r="I370" s="384"/>
      <c r="J370" s="384"/>
      <c r="K370" s="384"/>
      <c r="L370" s="384"/>
      <c r="M370" s="384"/>
      <c r="N370" s="384"/>
      <c r="O370" s="384"/>
      <c r="P370" s="384"/>
      <c r="Q370" s="66"/>
      <c r="R370" s="65"/>
      <c r="S370" s="65"/>
      <c r="T370" s="66"/>
      <c r="U370" s="66"/>
      <c r="V370" s="66"/>
      <c r="W370" s="66"/>
      <c r="X370" s="68"/>
      <c r="Y370" s="66"/>
      <c r="Z370" s="66"/>
      <c r="AA370" s="66"/>
      <c r="AB370" s="66"/>
      <c r="AC370" s="66"/>
      <c r="AD370" s="66"/>
      <c r="AE370" s="65"/>
      <c r="AF370" s="386"/>
      <c r="AG370" s="66"/>
      <c r="AH370" s="66"/>
      <c r="AI370" s="386"/>
      <c r="AJ370" s="386"/>
      <c r="AK370" s="386"/>
      <c r="AL370" s="386"/>
      <c r="AM370" s="386"/>
      <c r="AN370" s="386"/>
      <c r="AO370" s="386"/>
      <c r="AP370" s="386"/>
      <c r="AQ370" s="386"/>
      <c r="AR370" s="384"/>
      <c r="AS370" s="384"/>
      <c r="AT370" s="384"/>
      <c r="AU370" s="66"/>
      <c r="AV370" s="66"/>
      <c r="AW370" s="463"/>
      <c r="AX370" s="463"/>
      <c r="AY370" s="463"/>
      <c r="AZ370" s="463"/>
      <c r="BA370" s="463"/>
      <c r="BB370" s="64"/>
      <c r="BC370" s="64"/>
      <c r="BD370" s="385"/>
      <c r="BE370" s="385"/>
      <c r="BF370" s="462"/>
      <c r="BG370" s="462"/>
      <c r="BH370" s="462"/>
      <c r="BI370" s="462"/>
      <c r="BJ370" s="462"/>
      <c r="BK370" s="64"/>
      <c r="BL370" s="64"/>
      <c r="BM370" s="385"/>
      <c r="BN370" s="385"/>
      <c r="BO370" s="384"/>
      <c r="BP370" s="384"/>
      <c r="BQ370" s="384"/>
      <c r="BR370" s="384"/>
      <c r="BS370" s="384"/>
      <c r="BT370" s="384"/>
      <c r="BU370" s="384"/>
      <c r="BV370" s="384"/>
      <c r="BW370" s="384"/>
      <c r="BX370" s="384"/>
      <c r="BY370" s="384"/>
      <c r="BZ370" s="384"/>
      <c r="CA370" s="384"/>
      <c r="CB370" s="384"/>
      <c r="CC370" s="384"/>
    </row>
    <row r="371" spans="1:81" s="49" customFormat="1" ht="16.5" customHeight="1">
      <c r="A371" s="50"/>
      <c r="B371" s="59" t="s">
        <v>4905</v>
      </c>
      <c r="C371" s="58"/>
      <c r="D371" s="58">
        <v>285</v>
      </c>
      <c r="E371" s="57"/>
      <c r="F371" s="50"/>
      <c r="G371" s="56"/>
      <c r="H371" s="50"/>
      <c r="I371" s="50"/>
      <c r="J371" s="50"/>
      <c r="K371" s="50"/>
      <c r="L371" s="50"/>
      <c r="M371" s="50"/>
      <c r="N371" s="50"/>
      <c r="O371" s="50"/>
      <c r="P371" s="50"/>
      <c r="Q371" s="53"/>
      <c r="R371" s="53"/>
      <c r="S371" s="53"/>
      <c r="T371" s="53"/>
      <c r="U371" s="53"/>
      <c r="V371" s="53"/>
      <c r="W371" s="53"/>
      <c r="X371" s="51"/>
      <c r="Y371" s="53"/>
      <c r="Z371" s="53"/>
      <c r="AA371" s="53"/>
      <c r="AB371" s="53"/>
      <c r="AC371" s="53"/>
      <c r="AD371" s="53"/>
      <c r="AE371" s="53"/>
      <c r="AF371" s="50"/>
      <c r="AG371" s="53"/>
      <c r="AH371" s="53"/>
      <c r="AI371" s="50"/>
      <c r="AJ371" s="50"/>
      <c r="AK371" s="50"/>
      <c r="AL371" s="50"/>
      <c r="AM371" s="50"/>
      <c r="AN371" s="50"/>
      <c r="AO371" s="50"/>
      <c r="AP371" s="50"/>
      <c r="AQ371" s="50"/>
      <c r="AR371" s="50"/>
      <c r="AS371" s="50"/>
      <c r="AT371" s="50"/>
      <c r="AU371" s="54"/>
      <c r="AV371" s="53"/>
      <c r="AW371" s="461"/>
      <c r="AX371" s="461"/>
      <c r="AY371" s="461"/>
      <c r="AZ371" s="461"/>
      <c r="BA371" s="461"/>
      <c r="BB371" s="459"/>
      <c r="BC371" s="459"/>
      <c r="BD371" s="55"/>
      <c r="BE371" s="55"/>
      <c r="BF371" s="460"/>
      <c r="BG371" s="460"/>
      <c r="BH371" s="460"/>
      <c r="BI371" s="460"/>
      <c r="BJ371" s="460"/>
      <c r="BK371" s="459"/>
      <c r="BL371" s="459"/>
      <c r="BM371" s="55"/>
      <c r="BN371" s="458"/>
      <c r="BO371" s="50"/>
      <c r="BP371" s="50"/>
      <c r="BQ371" s="50"/>
      <c r="BR371" s="50"/>
      <c r="BS371" s="50"/>
      <c r="BT371" s="50"/>
      <c r="BU371" s="50"/>
      <c r="BV371" s="50"/>
      <c r="BW371" s="50"/>
      <c r="BX371" s="50"/>
      <c r="BY371" s="50"/>
      <c r="BZ371" s="50"/>
      <c r="CA371" s="50"/>
      <c r="CB371" s="50"/>
      <c r="CC371" s="50"/>
    </row>
    <row r="372" spans="1:81" s="49" customFormat="1" ht="16.5" customHeight="1">
      <c r="A372" s="50"/>
      <c r="B372" s="59" t="s">
        <v>14174</v>
      </c>
      <c r="C372" s="58"/>
      <c r="D372" s="58">
        <v>1</v>
      </c>
      <c r="E372" s="57"/>
      <c r="F372" s="50"/>
      <c r="G372" s="56"/>
      <c r="H372" s="50"/>
      <c r="I372" s="50"/>
      <c r="J372" s="50"/>
      <c r="K372" s="50"/>
      <c r="L372" s="50"/>
      <c r="M372" s="50"/>
      <c r="N372" s="50"/>
      <c r="O372" s="50"/>
      <c r="P372" s="50"/>
      <c r="Q372" s="53"/>
      <c r="R372" s="53"/>
      <c r="S372" s="53"/>
      <c r="T372" s="53"/>
      <c r="U372" s="53"/>
      <c r="V372" s="53"/>
      <c r="W372" s="53"/>
      <c r="X372" s="51"/>
      <c r="Y372" s="53"/>
      <c r="Z372" s="53"/>
      <c r="AA372" s="53"/>
      <c r="AB372" s="53"/>
      <c r="AC372" s="53"/>
      <c r="AD372" s="53"/>
      <c r="AE372" s="53"/>
      <c r="AF372" s="50"/>
      <c r="AG372" s="53"/>
      <c r="AH372" s="53"/>
      <c r="AI372" s="50"/>
      <c r="AJ372" s="50"/>
      <c r="AK372" s="50"/>
      <c r="AL372" s="50"/>
      <c r="AM372" s="50"/>
      <c r="AN372" s="50"/>
      <c r="AO372" s="50"/>
      <c r="AP372" s="50"/>
      <c r="AQ372" s="50"/>
      <c r="AR372" s="50"/>
      <c r="AS372" s="50"/>
      <c r="AT372" s="50"/>
      <c r="AU372" s="54"/>
      <c r="AV372" s="53"/>
      <c r="AW372" s="461"/>
      <c r="AX372" s="461"/>
      <c r="AY372" s="461"/>
      <c r="AZ372" s="461"/>
      <c r="BA372" s="461"/>
      <c r="BB372" s="459"/>
      <c r="BC372" s="459"/>
      <c r="BD372" s="55"/>
      <c r="BE372" s="55"/>
      <c r="BF372" s="460"/>
      <c r="BG372" s="460"/>
      <c r="BH372" s="460"/>
      <c r="BI372" s="460"/>
      <c r="BJ372" s="460"/>
      <c r="BK372" s="459"/>
      <c r="BL372" s="459"/>
      <c r="BM372" s="55"/>
      <c r="BN372" s="458"/>
      <c r="BO372" s="50"/>
      <c r="BP372" s="50"/>
      <c r="BQ372" s="50"/>
      <c r="BR372" s="50"/>
      <c r="BS372" s="50"/>
      <c r="BT372" s="50"/>
      <c r="BU372" s="50"/>
      <c r="BV372" s="50"/>
      <c r="BW372" s="50"/>
      <c r="BX372" s="50"/>
      <c r="BY372" s="50"/>
      <c r="BZ372" s="50"/>
      <c r="CA372" s="50"/>
      <c r="CB372" s="50"/>
      <c r="CC372" s="50"/>
    </row>
    <row r="373" spans="1:81" s="49" customFormat="1" ht="16.5" customHeight="1">
      <c r="A373" s="50"/>
      <c r="B373" s="59" t="s">
        <v>14173</v>
      </c>
      <c r="C373" s="58"/>
      <c r="D373" s="58">
        <v>79</v>
      </c>
      <c r="E373" s="57"/>
      <c r="F373" s="50"/>
      <c r="G373" s="56"/>
      <c r="H373" s="50"/>
      <c r="I373" s="50"/>
      <c r="J373" s="50"/>
      <c r="K373" s="50"/>
      <c r="L373" s="50"/>
      <c r="M373" s="50"/>
      <c r="N373" s="50"/>
      <c r="O373" s="50"/>
      <c r="P373" s="50"/>
      <c r="Q373" s="53"/>
      <c r="R373" s="53"/>
      <c r="S373" s="53"/>
      <c r="T373" s="53"/>
      <c r="U373" s="53"/>
      <c r="V373" s="53"/>
      <c r="W373" s="53"/>
      <c r="X373" s="51"/>
      <c r="Y373" s="53"/>
      <c r="Z373" s="53"/>
      <c r="AA373" s="53"/>
      <c r="AB373" s="53"/>
      <c r="AC373" s="53"/>
      <c r="AD373" s="53"/>
      <c r="AE373" s="53"/>
      <c r="AF373" s="50"/>
      <c r="AG373" s="53"/>
      <c r="AH373" s="53"/>
      <c r="AI373" s="50"/>
      <c r="AJ373" s="50"/>
      <c r="AK373" s="50"/>
      <c r="AL373" s="50"/>
      <c r="AM373" s="50"/>
      <c r="AN373" s="50"/>
      <c r="AO373" s="50"/>
      <c r="AP373" s="50"/>
      <c r="AQ373" s="50"/>
      <c r="AR373" s="50"/>
      <c r="AS373" s="50"/>
      <c r="AT373" s="50"/>
      <c r="AU373" s="54"/>
      <c r="AV373" s="53"/>
      <c r="AW373" s="461"/>
      <c r="AX373" s="461"/>
      <c r="AY373" s="461"/>
      <c r="AZ373" s="461"/>
      <c r="BA373" s="461"/>
      <c r="BB373" s="459"/>
      <c r="BC373" s="459"/>
      <c r="BD373" s="55"/>
      <c r="BE373" s="55"/>
      <c r="BF373" s="460"/>
      <c r="BG373" s="460"/>
      <c r="BH373" s="460"/>
      <c r="BI373" s="460"/>
      <c r="BJ373" s="460"/>
      <c r="BK373" s="459"/>
      <c r="BL373" s="459"/>
      <c r="BM373" s="55"/>
      <c r="BN373" s="458"/>
      <c r="BO373" s="50"/>
      <c r="BP373" s="50"/>
      <c r="BQ373" s="50"/>
      <c r="BR373" s="50"/>
      <c r="BS373" s="50"/>
      <c r="BT373" s="50"/>
      <c r="BU373" s="50"/>
      <c r="BV373" s="50"/>
      <c r="BW373" s="50"/>
      <c r="BX373" s="50"/>
      <c r="BY373" s="50"/>
      <c r="BZ373" s="50"/>
      <c r="CA373" s="50"/>
      <c r="CB373" s="50"/>
      <c r="CC373" s="50"/>
    </row>
    <row r="374" spans="1:81" s="49" customFormat="1" ht="16.5" customHeight="1">
      <c r="A374" s="50"/>
      <c r="B374" s="59" t="s">
        <v>14172</v>
      </c>
      <c r="C374" s="58"/>
      <c r="D374" s="58">
        <v>190</v>
      </c>
      <c r="E374" s="57"/>
      <c r="F374" s="50"/>
      <c r="G374" s="56"/>
      <c r="H374" s="50"/>
      <c r="I374" s="50"/>
      <c r="J374" s="50"/>
      <c r="K374" s="50"/>
      <c r="L374" s="50"/>
      <c r="M374" s="50"/>
      <c r="N374" s="50"/>
      <c r="O374" s="50"/>
      <c r="P374" s="50"/>
      <c r="Q374" s="53"/>
      <c r="R374" s="53"/>
      <c r="S374" s="53"/>
      <c r="T374" s="53"/>
      <c r="U374" s="53"/>
      <c r="V374" s="53"/>
      <c r="W374" s="53"/>
      <c r="X374" s="51"/>
      <c r="Y374" s="53"/>
      <c r="Z374" s="53"/>
      <c r="AA374" s="53"/>
      <c r="AB374" s="53"/>
      <c r="AC374" s="53"/>
      <c r="AD374" s="53"/>
      <c r="AE374" s="53"/>
      <c r="AF374" s="50"/>
      <c r="AG374" s="53"/>
      <c r="AH374" s="53"/>
      <c r="AI374" s="50"/>
      <c r="AJ374" s="50"/>
      <c r="AK374" s="50"/>
      <c r="AL374" s="50"/>
      <c r="AM374" s="50"/>
      <c r="AN374" s="50"/>
      <c r="AO374" s="50"/>
      <c r="AP374" s="50"/>
      <c r="AQ374" s="50"/>
      <c r="AR374" s="50"/>
      <c r="AS374" s="50"/>
      <c r="AT374" s="50"/>
      <c r="AU374" s="54"/>
      <c r="AV374" s="53"/>
      <c r="AW374" s="461"/>
      <c r="AX374" s="461"/>
      <c r="AY374" s="461"/>
      <c r="AZ374" s="461"/>
      <c r="BA374" s="461"/>
      <c r="BB374" s="459"/>
      <c r="BC374" s="459"/>
      <c r="BD374" s="55"/>
      <c r="BE374" s="55"/>
      <c r="BF374" s="460"/>
      <c r="BG374" s="460"/>
      <c r="BH374" s="460"/>
      <c r="BI374" s="460"/>
      <c r="BJ374" s="460"/>
      <c r="BK374" s="459"/>
      <c r="BL374" s="459"/>
      <c r="BM374" s="55"/>
      <c r="BN374" s="458"/>
      <c r="BO374" s="50"/>
      <c r="BP374" s="50"/>
      <c r="BQ374" s="50"/>
      <c r="BR374" s="50"/>
      <c r="BS374" s="50"/>
      <c r="BT374" s="50"/>
      <c r="BU374" s="50"/>
      <c r="BV374" s="50"/>
      <c r="BW374" s="50"/>
      <c r="BX374" s="50"/>
      <c r="BY374" s="50"/>
      <c r="BZ374" s="50"/>
      <c r="CA374" s="50"/>
      <c r="CB374" s="50"/>
      <c r="CC374" s="50"/>
    </row>
    <row r="375" spans="1:81" s="49" customFormat="1" ht="16.5" customHeight="1">
      <c r="A375" s="50"/>
      <c r="B375" s="59" t="s">
        <v>14171</v>
      </c>
      <c r="C375" s="58"/>
      <c r="D375" s="58">
        <v>15</v>
      </c>
      <c r="E375" s="57"/>
      <c r="F375" s="50"/>
      <c r="G375" s="56"/>
      <c r="H375" s="50"/>
      <c r="I375" s="50"/>
      <c r="J375" s="50"/>
      <c r="K375" s="50"/>
      <c r="L375" s="50"/>
      <c r="M375" s="50"/>
      <c r="N375" s="50"/>
      <c r="O375" s="50"/>
      <c r="P375" s="50"/>
      <c r="Q375" s="53"/>
      <c r="R375" s="53"/>
      <c r="S375" s="53"/>
      <c r="T375" s="53"/>
      <c r="U375" s="53"/>
      <c r="V375" s="53"/>
      <c r="W375" s="53"/>
      <c r="X375" s="51"/>
      <c r="Y375" s="53"/>
      <c r="Z375" s="53"/>
      <c r="AA375" s="53"/>
      <c r="AB375" s="53"/>
      <c r="AC375" s="53"/>
      <c r="AD375" s="53"/>
      <c r="AE375" s="53"/>
      <c r="AF375" s="50"/>
      <c r="AG375" s="53"/>
      <c r="AH375" s="53"/>
      <c r="AI375" s="50"/>
      <c r="AJ375" s="50"/>
      <c r="AK375" s="50"/>
      <c r="AL375" s="50"/>
      <c r="AM375" s="50"/>
      <c r="AN375" s="50"/>
      <c r="AO375" s="50"/>
      <c r="AP375" s="50"/>
      <c r="AQ375" s="50"/>
      <c r="AR375" s="50"/>
      <c r="AS375" s="50"/>
      <c r="AT375" s="50"/>
      <c r="AU375" s="54"/>
      <c r="AV375" s="53"/>
      <c r="AW375" s="461"/>
      <c r="AX375" s="461"/>
      <c r="AY375" s="461"/>
      <c r="AZ375" s="461"/>
      <c r="BA375" s="461"/>
      <c r="BB375" s="459"/>
      <c r="BC375" s="459"/>
      <c r="BD375" s="55"/>
      <c r="BE375" s="55"/>
      <c r="BF375" s="460"/>
      <c r="BG375" s="460"/>
      <c r="BH375" s="460"/>
      <c r="BI375" s="460"/>
      <c r="BJ375" s="460"/>
      <c r="BK375" s="459"/>
      <c r="BL375" s="459"/>
      <c r="BM375" s="55"/>
      <c r="BN375" s="458"/>
      <c r="BO375" s="50"/>
      <c r="BP375" s="50"/>
      <c r="BQ375" s="50"/>
      <c r="BR375" s="50"/>
      <c r="BS375" s="50"/>
      <c r="BT375" s="50"/>
      <c r="BU375" s="50"/>
      <c r="BV375" s="50"/>
      <c r="BW375" s="50"/>
      <c r="BX375" s="50"/>
      <c r="BY375" s="50"/>
      <c r="BZ375" s="50"/>
      <c r="CA375" s="50"/>
      <c r="CB375" s="50"/>
      <c r="CC375" s="50"/>
    </row>
  </sheetData>
  <mergeCells count="138">
    <mergeCell ref="A2:C2"/>
    <mergeCell ref="BV10:BV13"/>
    <mergeCell ref="BU10:BU13"/>
    <mergeCell ref="BT10:BT13"/>
    <mergeCell ref="BR10:BR13"/>
    <mergeCell ref="BQ10:BQ13"/>
    <mergeCell ref="BP10:BP13"/>
    <mergeCell ref="BO10:BO13"/>
    <mergeCell ref="AF10:AF12"/>
    <mergeCell ref="A4:L4"/>
    <mergeCell ref="BR6:BR8"/>
    <mergeCell ref="BP7:BP8"/>
    <mergeCell ref="BQ7:BQ8"/>
    <mergeCell ref="AH10:AH13"/>
    <mergeCell ref="AJ10:AJ13"/>
    <mergeCell ref="AO10:AO12"/>
    <mergeCell ref="AN10:AN12"/>
    <mergeCell ref="AM10:AM12"/>
    <mergeCell ref="AL10:AL12"/>
    <mergeCell ref="AG6:AH6"/>
    <mergeCell ref="A3:B3"/>
    <mergeCell ref="A5:A8"/>
    <mergeCell ref="B5:C5"/>
    <mergeCell ref="D5:E5"/>
    <mergeCell ref="BV19:BV22"/>
    <mergeCell ref="BU19:BU22"/>
    <mergeCell ref="BF59:BJ59"/>
    <mergeCell ref="A10:A13"/>
    <mergeCell ref="BO19:BO22"/>
    <mergeCell ref="BQ19:BQ22"/>
    <mergeCell ref="AH19:AH22"/>
    <mergeCell ref="A19:A22"/>
    <mergeCell ref="A32:A33"/>
    <mergeCell ref="AF19:AF22"/>
    <mergeCell ref="F5:F8"/>
    <mergeCell ref="G5:G8"/>
    <mergeCell ref="B6:B8"/>
    <mergeCell ref="C6:C8"/>
    <mergeCell ref="D6:D8"/>
    <mergeCell ref="E6:E8"/>
    <mergeCell ref="AU4:AV4"/>
    <mergeCell ref="AW4:BN4"/>
    <mergeCell ref="BO4:BX4"/>
    <mergeCell ref="H5:H8"/>
    <mergeCell ref="I5:I8"/>
    <mergeCell ref="J5:J8"/>
    <mergeCell ref="K5:K8"/>
    <mergeCell ref="M4:P4"/>
    <mergeCell ref="L5:L8"/>
    <mergeCell ref="N5:P5"/>
    <mergeCell ref="M6:M8"/>
    <mergeCell ref="N6:N8"/>
    <mergeCell ref="O6:O8"/>
    <mergeCell ref="P6:P8"/>
    <mergeCell ref="W6:W8"/>
    <mergeCell ref="X6:X8"/>
    <mergeCell ref="Z6:Z8"/>
    <mergeCell ref="AA6:AA8"/>
    <mergeCell ref="BY4:CC4"/>
    <mergeCell ref="BF5:BN5"/>
    <mergeCell ref="BO5:BS5"/>
    <mergeCell ref="CC5:CC8"/>
    <mergeCell ref="BT5:BW5"/>
    <mergeCell ref="BX5:BX8"/>
    <mergeCell ref="BW6:BW8"/>
    <mergeCell ref="Q4:AE4"/>
    <mergeCell ref="AF4:AJ4"/>
    <mergeCell ref="AK4:AP4"/>
    <mergeCell ref="AQ4:AT4"/>
    <mergeCell ref="R5:R8"/>
    <mergeCell ref="S5:V5"/>
    <mergeCell ref="AF5:AH5"/>
    <mergeCell ref="AI5:AJ5"/>
    <mergeCell ref="Q5:Q8"/>
    <mergeCell ref="AF6:AF8"/>
    <mergeCell ref="W5:X5"/>
    <mergeCell ref="Y5:Y8"/>
    <mergeCell ref="Z5:AA5"/>
    <mergeCell ref="S6:S8"/>
    <mergeCell ref="T6:T8"/>
    <mergeCell ref="U6:U8"/>
    <mergeCell ref="V6:V8"/>
    <mergeCell ref="BY5:BY8"/>
    <mergeCell ref="BU6:BU8"/>
    <mergeCell ref="BV6:BV8"/>
    <mergeCell ref="BO7:BO8"/>
    <mergeCell ref="AW6:AW8"/>
    <mergeCell ref="AR5:AR8"/>
    <mergeCell ref="AS5:AS8"/>
    <mergeCell ref="AT5:AT8"/>
    <mergeCell ref="AU5:AU8"/>
    <mergeCell ref="AV5:AV8"/>
    <mergeCell ref="AW5:BE5"/>
    <mergeCell ref="BA6:BA8"/>
    <mergeCell ref="BB6:BD6"/>
    <mergeCell ref="BE6:BE8"/>
    <mergeCell ref="BD7:BD8"/>
    <mergeCell ref="BK6:BM6"/>
    <mergeCell ref="BK7:BK8"/>
    <mergeCell ref="AB5:AB8"/>
    <mergeCell ref="AC5:AC8"/>
    <mergeCell ref="AD5:AD8"/>
    <mergeCell ref="AE5:AE8"/>
    <mergeCell ref="AG7:AG8"/>
    <mergeCell ref="AH7:AH8"/>
    <mergeCell ref="BZ5:CB5"/>
    <mergeCell ref="BZ6:BZ8"/>
    <mergeCell ref="AQ5:AQ8"/>
    <mergeCell ref="CA6:CA8"/>
    <mergeCell ref="CB6:CB8"/>
    <mergeCell ref="AM6:AM8"/>
    <mergeCell ref="AN6:AO6"/>
    <mergeCell ref="AP6:AP8"/>
    <mergeCell ref="BO6:BQ6"/>
    <mergeCell ref="BT6:BT8"/>
    <mergeCell ref="AL5:AP5"/>
    <mergeCell ref="BS6:BS8"/>
    <mergeCell ref="BB7:BB8"/>
    <mergeCell ref="BC7:BC8"/>
    <mergeCell ref="BN6:BN8"/>
    <mergeCell ref="BL7:BL8"/>
    <mergeCell ref="BM7:BM8"/>
    <mergeCell ref="BJ6:BJ8"/>
    <mergeCell ref="AI6:AI8"/>
    <mergeCell ref="AJ6:AJ8"/>
    <mergeCell ref="AL6:AL8"/>
    <mergeCell ref="AN7:AN8"/>
    <mergeCell ref="AO7:AO8"/>
    <mergeCell ref="AY6:AY8"/>
    <mergeCell ref="AZ6:AZ8"/>
    <mergeCell ref="BG135:BJ135"/>
    <mergeCell ref="BK170:BL170"/>
    <mergeCell ref="BF6:BF8"/>
    <mergeCell ref="BG6:BG8"/>
    <mergeCell ref="BH6:BH8"/>
    <mergeCell ref="BI6:BI8"/>
    <mergeCell ref="AX6:AX8"/>
    <mergeCell ref="AK5:AK8"/>
  </mergeCells>
  <phoneticPr fontId="2" type="noConversion"/>
  <hyperlinks>
    <hyperlink ref="M83" r:id="rId1" xr:uid="{D0948277-B4D2-4C9D-8881-9899E7C7821D}"/>
    <hyperlink ref="M92" r:id="rId2" xr:uid="{C58553C8-EDE8-4E6D-A0BF-270BF6FE99A0}"/>
    <hyperlink ref="M94" r:id="rId3" display="www.deorimimuseum.com" xr:uid="{5E39E78A-71E6-41F2-9958-09A5E62D2634}"/>
    <hyperlink ref="M91" r:id="rId4" xr:uid="{D68FDD39-7B88-462A-8B35-B4BFC61C3BFD}"/>
    <hyperlink ref="M106" r:id="rId5" xr:uid="{D3B714B9-6F38-4BD0-A019-08E042971485}"/>
    <hyperlink ref="M112" r:id="rId6" xr:uid="{9A51C941-9E62-4CB9-BC5E-F21ABF794571}"/>
    <hyperlink ref="M107" r:id="rId7" xr:uid="{1D5BCA46-398A-4D5F-885F-5470B289E74A}"/>
    <hyperlink ref="M111" r:id="rId8" xr:uid="{C17B4AAA-ADD5-45A6-8408-2B936D5F16A0}"/>
    <hyperlink ref="M108" r:id="rId9" xr:uid="{44FC270C-7EFE-41DD-AE98-99D64E085587}"/>
    <hyperlink ref="M110" r:id="rId10" xr:uid="{979B8478-90B7-4C1D-BA33-E154FB8F1694}"/>
    <hyperlink ref="M100" r:id="rId11" xr:uid="{D1B692B3-9362-4D52-B88B-2B3611A0BF70}"/>
    <hyperlink ref="M103" r:id="rId12" tooltip="http://www.lkh-artmuseum.com/" xr:uid="{4E9523B2-52FD-4404-BF4C-6C6557C69E4A}"/>
    <hyperlink ref="M102" r:id="rId13" xr:uid="{6F8A8231-94E0-4EA7-BC0C-968948D47B95}"/>
    <hyperlink ref="M153" r:id="rId14" xr:uid="{6F74403D-270A-4ADE-9FE3-51D79C39A7F2}"/>
    <hyperlink ref="M169" r:id="rId15" xr:uid="{56C7A85C-E505-4203-BC42-17E858367675}"/>
    <hyperlink ref="M182" r:id="rId16" xr:uid="{14A33751-5478-4F83-873F-AB0D704BD34F}"/>
    <hyperlink ref="M155" r:id="rId17" xr:uid="{012B5793-C814-4A45-B428-613F22F19F3F}"/>
    <hyperlink ref="M161" r:id="rId18" xr:uid="{19E2FA22-106A-4F1B-BD46-748F6387788B}"/>
    <hyperlink ref="M152" r:id="rId19" xr:uid="{F2CC2301-2637-4151-A3FE-CCD431665826}"/>
    <hyperlink ref="M172" r:id="rId20" xr:uid="{C7FA38E6-6227-4480-B802-0B0FBDA12A91}"/>
    <hyperlink ref="M156" r:id="rId21" xr:uid="{95270735-6D00-4C30-9EB1-8F29C5E2DD98}"/>
    <hyperlink ref="M185" r:id="rId22" xr:uid="{B7B0DBE7-071A-4AC5-A76E-A1364C448180}"/>
    <hyperlink ref="M190" r:id="rId23" xr:uid="{6BD22CC7-BEF3-411C-AAD9-06838B610BDB}"/>
    <hyperlink ref="M159" r:id="rId24" xr:uid="{F4681F74-FFCD-4244-ABCD-6AFF59C9971C}"/>
    <hyperlink ref="M168" r:id="rId25" xr:uid="{B63704EE-F362-48C9-8777-3464C74E8C05}"/>
    <hyperlink ref="M158" r:id="rId26" xr:uid="{EE46E680-B45F-4507-A094-346D61623038}"/>
    <hyperlink ref="M176" r:id="rId27" xr:uid="{BFB03225-D92C-4B51-A993-32BDB8E93522}"/>
    <hyperlink ref="M154" r:id="rId28" xr:uid="{BA7651A0-6243-495A-B968-E63080F029AD}"/>
    <hyperlink ref="M173" r:id="rId29" xr:uid="{9192875B-E761-4F29-BEC4-7E085179A362}"/>
    <hyperlink ref="M177" r:id="rId30" xr:uid="{CD7EB2F3-F623-4010-A2D9-5EA3E78CFF4C}"/>
    <hyperlink ref="M202" r:id="rId31" display="https://search.naver.com/p/cr/rd?m=1&amp;px=413.3299865722656&amp;py=587.6199951171875&amp;sx=413.3299865722656&amp;sy=587.6199951171875&amp;p=hPocssp0JXVsshTSl%2B0ssssstXw-210393&amp;q=%EC%B6%98%EC%B2%9C+%EA%B6%8C%EC%A7%84%EA%B7%9C%EB%AF%B8%EC%88%A0%EA%B4%80&amp;ie=utf8&amp;rev=1&amp;ssc=tab.nx.all&amp;f=nexearch&amp;w=nexearch&amp;s=en9WUEuyHe%2BctCKJnzAdMg%3D%3D&amp;time=1642727244986&amp;a=nmb_att.site&amp;r=&amp;i=&amp;u=https%3A%2F%2Fwww.instagram.com%2Fdalmue_official&amp;cr=1" xr:uid="{F18E618D-5EB0-46E1-B9B7-8BFFDFA32425}"/>
    <hyperlink ref="M210" r:id="rId32" xr:uid="{A3BD8ECF-6EF1-468C-813E-CDF06C44FE6D}"/>
    <hyperlink ref="M204" r:id="rId33" xr:uid="{6CF32C29-3D35-4CFE-89E6-73AC384C525F}"/>
    <hyperlink ref="M194" r:id="rId34" xr:uid="{97473AC1-4DA0-4585-BD35-2D560704DF82}"/>
    <hyperlink ref="M215" r:id="rId35" xr:uid="{133C7D79-7AF2-48F9-912D-65E0D0C78283}"/>
    <hyperlink ref="M209" r:id="rId36" xr:uid="{A4CC4C1E-DD96-4205-9324-6FA67703A3EA}"/>
    <hyperlink ref="M196" r:id="rId37" xr:uid="{A5FB3A60-DB79-4965-A476-41C77D3ACA1C}"/>
    <hyperlink ref="M195" r:id="rId38" xr:uid="{CA3ADEBA-BD3F-4397-9178-742C33503FAA}"/>
    <hyperlink ref="M203" r:id="rId39" xr:uid="{0C269BE4-F2A4-4277-88DA-CB4F3E2925C7}"/>
    <hyperlink ref="M205" r:id="rId40" xr:uid="{17B3E4E4-E927-4B25-9DBB-B30F774236B2}"/>
    <hyperlink ref="M216" r:id="rId41" xr:uid="{14BCFE70-7E4F-4AFB-8423-C2E2673AD010}"/>
    <hyperlink ref="M123" r:id="rId42" xr:uid="{1EDFB955-90AC-458B-BD0F-350C28CD6050}"/>
    <hyperlink ref="M133" r:id="rId43" display="www.kicb.or.kr" xr:uid="{4AE32927-D25C-4478-B605-049D859AA903}"/>
    <hyperlink ref="M134" r:id="rId44" display="www.kicb.or.kr" xr:uid="{E3B04957-6FB6-4E5B-B571-0C512E1C9F2B}"/>
    <hyperlink ref="M142" r:id="rId45" xr:uid="{CCCCDCBA-B1E6-43DD-93D2-4A46974B4DAF}"/>
    <hyperlink ref="M147" r:id="rId46" xr:uid="{DDA33495-9570-406C-9E01-50A1000910E5}"/>
    <hyperlink ref="M164" r:id="rId47" xr:uid="{269CF10C-A035-4467-B6B3-97A9BB0CF7D8}"/>
    <hyperlink ref="M181" r:id="rId48" xr:uid="{9284736A-FE49-496B-92AC-6C4C9D401570}"/>
    <hyperlink ref="M206" r:id="rId49" xr:uid="{3773ED6F-C368-48E3-B952-E1FB4E9B4C45}"/>
    <hyperlink ref="M228" r:id="rId50" xr:uid="{4533DE8F-3423-4923-B543-81923F1069DD}"/>
    <hyperlink ref="M229" r:id="rId51" xr:uid="{08A4BD8F-B65C-46CC-98F7-9A27CC5C9CC2}"/>
    <hyperlink ref="M230" r:id="rId52" xr:uid="{8918C355-A284-4E87-A763-CEB85C1105AC}"/>
    <hyperlink ref="M227" r:id="rId53" xr:uid="{5DEB3C1C-A72F-488D-B7C1-E39C3AB8C5B4}"/>
    <hyperlink ref="M249" r:id="rId54" xr:uid="{64D51234-7A91-4A73-B867-90AD4487B652}"/>
    <hyperlink ref="M263" r:id="rId55" xr:uid="{F95CDFC4-9A30-4355-9093-34B1B2ADCFE7}"/>
    <hyperlink ref="M257" r:id="rId56" xr:uid="{D3DA538E-0801-4144-A6AF-1DB0828C5FDC}"/>
    <hyperlink ref="M264" r:id="rId57" xr:uid="{F935EA42-C878-4541-A4DF-DD8A79A0412D}"/>
    <hyperlink ref="M320" r:id="rId58" xr:uid="{9BB5F6EA-78FE-47D8-B42C-CC7AE3094AFC}"/>
    <hyperlink ref="M322" r:id="rId59" xr:uid="{9BD7383A-2D39-45B2-B959-FBC6ADD90055}"/>
    <hyperlink ref="M335" r:id="rId60" xr:uid="{985C0665-D790-41E7-A8BB-E2784C9AA864}"/>
    <hyperlink ref="M333" r:id="rId61" xr:uid="{357CFEE5-C1B7-468B-83D2-DAA0D067F434}"/>
    <hyperlink ref="M336" r:id="rId62" xr:uid="{FC66F707-CED3-43E5-BA84-E615CFA5FE11}"/>
    <hyperlink ref="M334" r:id="rId63" xr:uid="{F735228C-83EB-4A1D-BF94-3CED36B4AE8C}"/>
    <hyperlink ref="M338" r:id="rId64" xr:uid="{70031B8F-907C-4A16-BA44-7596DAC34BCA}"/>
    <hyperlink ref="M340" r:id="rId65" xr:uid="{85031AB0-D70A-4F51-BF9D-9AE4E5C8DFFE}"/>
    <hyperlink ref="M341" r:id="rId66" xr:uid="{901E4A2D-90A4-4366-B5EC-2F726A0A17E1}"/>
    <hyperlink ref="M343" r:id="rId67" xr:uid="{3528AF2F-7632-41D9-AE01-F83CE930F5F6}"/>
    <hyperlink ref="M235" r:id="rId68" xr:uid="{733EE916-0D95-4A2E-9AAC-591839DD4A0C}"/>
    <hyperlink ref="M238" r:id="rId69" xr:uid="{864006D7-F08A-42BF-839A-C15EA32B05AA}"/>
    <hyperlink ref="M240" r:id="rId70" xr:uid="{755097ED-1C7E-4D67-9E39-D3547C69E819}"/>
    <hyperlink ref="M239" r:id="rId71" xr:uid="{9C590D26-7A92-44E6-BAF7-6023F1E21729}"/>
    <hyperlink ref="M236" r:id="rId72" xr:uid="{65DBCBF0-B711-4BA2-B392-A1CD1F9A74C0}"/>
    <hyperlink ref="M242" r:id="rId73" xr:uid="{F3332197-9824-4F2E-97D3-6F30E168033C}"/>
    <hyperlink ref="M244" r:id="rId74" xr:uid="{0FCF853C-BE65-4BE2-B79D-D3F043CA5B40}"/>
    <hyperlink ref="M284" r:id="rId75" xr:uid="{B0C35379-9652-4149-893F-3A97D98282D0}"/>
    <hyperlink ref="M311" r:id="rId76" xr:uid="{A62A4523-6534-4641-913C-2E77C045C08D}"/>
    <hyperlink ref="M293" r:id="rId77" xr:uid="{0754827E-744C-4FB4-9554-3F9E7CC221AB}"/>
    <hyperlink ref="M289" r:id="rId78" xr:uid="{1D588607-96C6-43E1-9CFF-C1D592ECA0CA}"/>
    <hyperlink ref="M304" r:id="rId79" xr:uid="{EB37F656-0EB8-487C-8B50-48CB15142AA3}"/>
    <hyperlink ref="M296" r:id="rId80" xr:uid="{6C35D499-F5C5-4D64-BE94-733BCEE6FEDF}"/>
    <hyperlink ref="M302" r:id="rId81" xr:uid="{72545D18-6BCC-4884-BA67-0B7354CB3485}"/>
    <hyperlink ref="M292" r:id="rId82" xr:uid="{67AA3990-BF13-4165-A709-568177D59213}"/>
    <hyperlink ref="M298" r:id="rId83" xr:uid="{542DC195-DE49-43E4-A498-D72BC4D6B6A9}"/>
    <hyperlink ref="M309" r:id="rId84" xr:uid="{25E4EED1-0A0D-4B52-9B20-1EC7DAC312F1}"/>
    <hyperlink ref="M307" r:id="rId85" xr:uid="{CBEAE147-3799-45D6-95FC-4842919F4F89}"/>
    <hyperlink ref="M283" r:id="rId86" xr:uid="{393D78BD-267D-4EFA-BF62-9D21C722C5F3}"/>
    <hyperlink ref="M306" r:id="rId87" xr:uid="{C8604337-6A39-4357-AEB7-7528B3D0B66C}"/>
    <hyperlink ref="M301" r:id="rId88" xr:uid="{5B996240-AC6D-4B75-AB64-3A5A8A816AB2}"/>
    <hyperlink ref="M310" r:id="rId89" xr:uid="{6FFD9CB6-0878-4354-AE8F-B2E6F9136540}"/>
    <hyperlink ref="M355" r:id="rId90" xr:uid="{162098EF-5A16-4DC4-8A02-459CB82EB529}"/>
    <hyperlink ref="M360" r:id="rId91" xr:uid="{EC2BC9A7-4666-4BAF-80F0-5DFDA3FE27E9}"/>
    <hyperlink ref="M361" r:id="rId92" xr:uid="{C6C5AFF9-E4F7-43AB-AF6F-E40452CDCC5B}"/>
    <hyperlink ref="L362" r:id="rId93" display="www.walartmuseum.or.kr" xr:uid="{003443C5-D577-48F1-AF0D-F6048E6E1DD0}"/>
    <hyperlink ref="M362" r:id="rId94" xr:uid="{D387452B-3E38-41AB-81E7-A620222BC452}"/>
    <hyperlink ref="M364" r:id="rId95" xr:uid="{F010DAC4-27CA-4A59-917A-4BE845B67681}"/>
    <hyperlink ref="M365" r:id="rId96" xr:uid="{6DC61100-56EE-4391-B057-9D91C4614531}"/>
    <hyperlink ref="M367" r:id="rId97" xr:uid="{3A7AA5A7-B69A-4E2B-A7DC-583A46FCA926}"/>
    <hyperlink ref="M368" r:id="rId98" xr:uid="{4AE17AD2-AEF7-4D47-B133-DEBB5C80A7A0}"/>
    <hyperlink ref="M17" r:id="rId99" xr:uid="{4DA2FDCD-DACE-4BFE-B77C-1E54F7EA2576}"/>
    <hyperlink ref="M18" r:id="rId100" xr:uid="{08304A4D-1BCA-49EC-B21C-B9B3E3BAAE5F}"/>
    <hyperlink ref="M16" r:id="rId101" xr:uid="{6CC28ECC-1FAB-44EA-808B-C282096B24DE}"/>
    <hyperlink ref="M33" r:id="rId102" xr:uid="{F44613A5-5586-4341-A727-D3AF7FCA24D2}"/>
    <hyperlink ref="M26" r:id="rId103" xr:uid="{82C7A4D8-0DDD-445B-A9D9-62081E85DFE0}"/>
    <hyperlink ref="M31" r:id="rId104" xr:uid="{22FE584A-1662-49B7-818F-E272634369F8}"/>
    <hyperlink ref="M29" r:id="rId105" xr:uid="{4D8E2253-E403-437E-B302-8381406B7FD7}"/>
    <hyperlink ref="M32" r:id="rId106" xr:uid="{28E0D946-EFD4-4B82-BB58-235AA03554E3}"/>
    <hyperlink ref="M35" r:id="rId107" xr:uid="{E7D1F9E6-B065-4860-90DE-77A4924BA8DD}"/>
    <hyperlink ref="M37" r:id="rId108" xr:uid="{AD117502-B705-4AB3-A152-F6E926CB5224}"/>
    <hyperlink ref="M41" r:id="rId109" xr:uid="{3CF5DDA9-360E-4E3A-9B33-855811DDB027}"/>
    <hyperlink ref="M46" r:id="rId110" xr:uid="{2A04929C-0081-43D1-A2F5-AA1136A34066}"/>
    <hyperlink ref="M43" r:id="rId111" xr:uid="{F382357C-B153-474A-9481-166F8C98F62B}"/>
    <hyperlink ref="M42" r:id="rId112" xr:uid="{F0C80515-D8AD-40D7-BA8D-B52D75C63036}"/>
    <hyperlink ref="M40" r:id="rId113" xr:uid="{4BF813A1-9576-4269-9FCE-1E01086C2F0C}"/>
    <hyperlink ref="M39" r:id="rId114" xr:uid="{B507D4F4-187D-4E17-A776-04BF83E66E8B}"/>
    <hyperlink ref="M50" r:id="rId115" xr:uid="{60830869-7B17-4F5F-B441-172099A9704F}"/>
    <hyperlink ref="M49" r:id="rId116" xr:uid="{BF1E1552-E158-403C-88C3-8DE8D539D264}"/>
    <hyperlink ref="M51" r:id="rId117" xr:uid="{F274E1BF-531D-4396-9412-3655EADCB212}"/>
    <hyperlink ref="M53" r:id="rId118" xr:uid="{3A40EE4D-CBE2-426A-8B89-D3B6EFDB8DE1}"/>
    <hyperlink ref="M57" r:id="rId119" xr:uid="{01A5C750-1D89-40CF-BC6A-7ED0BCDFF12A}"/>
    <hyperlink ref="M59" r:id="rId120" xr:uid="{36C8C06E-58EB-44E3-8286-D197FC3FC37A}"/>
    <hyperlink ref="M58" r:id="rId121" xr:uid="{CE0BE509-B1BB-40A9-8C88-19052FFF6757}"/>
    <hyperlink ref="M52" r:id="rId122" xr:uid="{65406C00-D158-4FE9-9A1A-35AC92E972D4}"/>
    <hyperlink ref="M62" r:id="rId123" xr:uid="{46D5D8D2-F52B-46A9-8C14-374A8020724F}"/>
    <hyperlink ref="M64" r:id="rId124" xr:uid="{89274524-60AA-4682-BC84-FE7E654DDDCD}"/>
    <hyperlink ref="M10" r:id="rId125" xr:uid="{326161B4-EAC8-4035-AE20-09CE7947F320}"/>
    <hyperlink ref="M79" r:id="rId126" display="www.museumsd.donga.ac.kr" xr:uid="{2B996C67-8643-4235-ABD1-DEF33D1B7E41}"/>
    <hyperlink ref="M70" r:id="rId127" xr:uid="{F4BED0C0-6CA7-49DA-9A2C-41B77FCD369E}"/>
    <hyperlink ref="M78" r:id="rId128" xr:uid="{6A0E1EFC-D5AE-4295-90B6-F4155CBF7899}"/>
    <hyperlink ref="M75" r:id="rId129" xr:uid="{6F25B80A-FE60-4F04-82D3-14214D9F9012}"/>
  </hyperlinks>
  <pageMargins left="0.23622047244094491" right="0.23622047244094491" top="0.74803149606299213" bottom="0.74803149606299213" header="0.31496062992125984" footer="0.31496062992125984"/>
  <pageSetup paperSize="9" scale="10" fitToHeight="0" orientation="landscape" cellComments="asDisplayed" r:id="rId13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8A705-CF2C-44B1-AEAB-2A7D5AABACA9}">
  <sheetPr>
    <pageSetUpPr autoPageBreaks="0"/>
  </sheetPr>
  <dimension ref="A1:AC178"/>
  <sheetViews>
    <sheetView zoomScale="150" zoomScaleNormal="150" zoomScaleSheetLayoutView="100" workbookViewId="0">
      <selection activeCell="A2" sqref="A2:C2"/>
    </sheetView>
  </sheetViews>
  <sheetFormatPr baseColWidth="10" defaultColWidth="9" defaultRowHeight="16.5" customHeight="1"/>
  <cols>
    <col min="1" max="1" width="6.6640625" style="1041" customWidth="1"/>
    <col min="2" max="3" width="9" style="1041"/>
    <col min="4" max="4" width="26.6640625" style="1042" customWidth="1"/>
    <col min="5" max="5" width="13.6640625" style="1041" customWidth="1"/>
    <col min="6" max="6" width="23.1640625" style="1041" customWidth="1"/>
    <col min="7" max="7" width="10" style="1041" customWidth="1"/>
    <col min="8" max="9" width="9" style="1041" customWidth="1"/>
    <col min="10" max="10" width="44.5" style="1041" customWidth="1"/>
    <col min="11" max="11" width="16.5" style="1041" customWidth="1"/>
    <col min="12" max="12" width="25.5" style="1042" customWidth="1"/>
    <col min="13" max="16" width="9" style="1042" customWidth="1"/>
    <col min="17" max="17" width="18.1640625" style="1042" customWidth="1"/>
    <col min="18" max="21" width="10.6640625" style="1041" customWidth="1"/>
    <col min="22" max="22" width="10.6640625" style="1042" customWidth="1"/>
    <col min="23" max="23" width="10.6640625" style="1041" customWidth="1"/>
    <col min="24" max="24" width="11.33203125" style="1041" customWidth="1"/>
    <col min="25" max="25" width="11.83203125" style="1041" customWidth="1"/>
    <col min="26" max="29" width="10.6640625" style="1041" customWidth="1"/>
    <col min="30" max="16384" width="9" style="1041"/>
  </cols>
  <sheetData>
    <row r="1" spans="1:29" s="748" customFormat="1" ht="16.5" customHeight="1">
      <c r="A1" s="993"/>
      <c r="B1" s="994"/>
      <c r="C1" s="994"/>
      <c r="D1" s="995"/>
      <c r="E1" s="996"/>
      <c r="F1" s="997"/>
      <c r="G1" s="998"/>
      <c r="H1" s="998"/>
      <c r="I1" s="999"/>
      <c r="J1" s="1000"/>
      <c r="K1" s="999"/>
      <c r="L1" s="1001"/>
      <c r="M1" s="999"/>
      <c r="N1" s="1002"/>
      <c r="O1" s="1002"/>
      <c r="P1" s="999"/>
      <c r="Q1" s="999"/>
      <c r="R1" s="1000"/>
      <c r="S1" s="1000"/>
      <c r="T1" s="1000"/>
      <c r="U1" s="1000"/>
      <c r="V1" s="999"/>
      <c r="W1" s="1000"/>
      <c r="X1" s="1000"/>
      <c r="Y1" s="1000"/>
      <c r="Z1" s="1000"/>
      <c r="AA1" s="1000"/>
      <c r="AB1" s="1000"/>
      <c r="AC1" s="1000"/>
    </row>
    <row r="2" spans="1:29" s="1005" customFormat="1" ht="16.5" customHeight="1">
      <c r="A2" s="1907" t="s">
        <v>18677</v>
      </c>
      <c r="B2" s="1908"/>
      <c r="C2" s="1908"/>
      <c r="D2" s="1003"/>
      <c r="E2" s="1003"/>
      <c r="F2" s="1003"/>
      <c r="G2" s="1003"/>
      <c r="H2" s="1003"/>
      <c r="I2" s="1003"/>
      <c r="J2" s="1003"/>
      <c r="K2" s="1003"/>
      <c r="L2" s="1004"/>
      <c r="M2" s="1004"/>
      <c r="N2" s="1004"/>
      <c r="O2" s="1004"/>
      <c r="P2" s="1004"/>
      <c r="Q2" s="1004"/>
      <c r="V2" s="1004"/>
    </row>
    <row r="3" spans="1:29" s="1006" customFormat="1" ht="16.5" customHeight="1">
      <c r="A3" s="794" t="s">
        <v>18676</v>
      </c>
      <c r="B3" s="804"/>
      <c r="C3" s="804"/>
      <c r="D3" s="805"/>
      <c r="E3" s="804"/>
      <c r="F3" s="804"/>
      <c r="G3" s="804"/>
      <c r="H3" s="804"/>
      <c r="I3" s="804"/>
      <c r="J3" s="804"/>
      <c r="K3" s="804"/>
      <c r="L3" s="805"/>
      <c r="M3" s="805"/>
      <c r="N3" s="805"/>
      <c r="O3" s="805"/>
      <c r="P3" s="805"/>
      <c r="Q3" s="805"/>
      <c r="R3" s="804"/>
      <c r="S3" s="804"/>
      <c r="T3" s="804"/>
      <c r="U3" s="804"/>
      <c r="V3" s="805"/>
      <c r="W3" s="804"/>
      <c r="X3" s="804"/>
      <c r="Y3" s="804"/>
      <c r="Z3" s="804"/>
      <c r="AA3" s="804"/>
      <c r="AB3" s="804"/>
      <c r="AC3" s="804"/>
    </row>
    <row r="4" spans="1:29" s="749" customFormat="1" ht="16.5" customHeight="1">
      <c r="A4" s="1905" t="s">
        <v>18675</v>
      </c>
      <c r="B4" s="1905" t="s">
        <v>18674</v>
      </c>
      <c r="C4" s="1905" t="s">
        <v>14065</v>
      </c>
      <c r="D4" s="1905" t="s">
        <v>18673</v>
      </c>
      <c r="E4" s="1905" t="s">
        <v>18672</v>
      </c>
      <c r="F4" s="1905" t="s">
        <v>18671</v>
      </c>
      <c r="G4" s="1905" t="s">
        <v>18670</v>
      </c>
      <c r="H4" s="1906" t="s">
        <v>18669</v>
      </c>
      <c r="I4" s="1906" t="s">
        <v>18668</v>
      </c>
      <c r="J4" s="1905" t="s">
        <v>18667</v>
      </c>
      <c r="K4" s="1905" t="s">
        <v>18666</v>
      </c>
      <c r="L4" s="1905" t="s">
        <v>18665</v>
      </c>
      <c r="M4" s="1906" t="s">
        <v>18664</v>
      </c>
      <c r="N4" s="1906"/>
      <c r="O4" s="1906"/>
      <c r="P4" s="1906"/>
      <c r="Q4" s="1905" t="s">
        <v>18663</v>
      </c>
      <c r="R4" s="1909" t="s">
        <v>18662</v>
      </c>
      <c r="S4" s="1905"/>
      <c r="T4" s="1905"/>
      <c r="U4" s="1905"/>
      <c r="V4" s="1905" t="s">
        <v>20464</v>
      </c>
      <c r="W4" s="1905" t="s">
        <v>18661</v>
      </c>
      <c r="X4" s="1905"/>
      <c r="Y4" s="1905"/>
      <c r="Z4" s="1905"/>
      <c r="AA4" s="1905"/>
      <c r="AB4" s="1905" t="s">
        <v>18660</v>
      </c>
      <c r="AC4" s="1905" t="s">
        <v>18659</v>
      </c>
    </row>
    <row r="5" spans="1:29" s="749" customFormat="1" ht="52">
      <c r="A5" s="1905"/>
      <c r="B5" s="1905"/>
      <c r="C5" s="1905"/>
      <c r="D5" s="1905"/>
      <c r="E5" s="1905"/>
      <c r="F5" s="1905"/>
      <c r="G5" s="1905"/>
      <c r="H5" s="1906"/>
      <c r="I5" s="1906"/>
      <c r="J5" s="1905"/>
      <c r="K5" s="1905"/>
      <c r="L5" s="1905"/>
      <c r="M5" s="1007" t="s">
        <v>18658</v>
      </c>
      <c r="N5" s="1007" t="s">
        <v>18657</v>
      </c>
      <c r="O5" s="1007" t="s">
        <v>18656</v>
      </c>
      <c r="P5" s="1007" t="s">
        <v>18655</v>
      </c>
      <c r="Q5" s="1905"/>
      <c r="R5" s="1007" t="s">
        <v>18654</v>
      </c>
      <c r="S5" s="1007" t="s">
        <v>18653</v>
      </c>
      <c r="T5" s="1007" t="s">
        <v>18652</v>
      </c>
      <c r="U5" s="1007" t="s">
        <v>18651</v>
      </c>
      <c r="V5" s="1905"/>
      <c r="W5" s="1007" t="s">
        <v>18650</v>
      </c>
      <c r="X5" s="1007" t="s">
        <v>20466</v>
      </c>
      <c r="Y5" s="1007" t="s">
        <v>20467</v>
      </c>
      <c r="Z5" s="1007" t="s">
        <v>20468</v>
      </c>
      <c r="AA5" s="1007" t="s">
        <v>18649</v>
      </c>
      <c r="AB5" s="1905"/>
      <c r="AC5" s="1905"/>
    </row>
    <row r="6" spans="1:29" s="749" customFormat="1" ht="117">
      <c r="A6" s="729">
        <v>1</v>
      </c>
      <c r="B6" s="729" t="s">
        <v>18602</v>
      </c>
      <c r="C6" s="729" t="s">
        <v>13909</v>
      </c>
      <c r="D6" s="729" t="s">
        <v>18648</v>
      </c>
      <c r="E6" s="729" t="s">
        <v>17421</v>
      </c>
      <c r="F6" s="729" t="s">
        <v>18647</v>
      </c>
      <c r="G6" s="729" t="s">
        <v>16923</v>
      </c>
      <c r="H6" s="751">
        <v>2020</v>
      </c>
      <c r="I6" s="751" t="s">
        <v>17941</v>
      </c>
      <c r="J6" s="737" t="s">
        <v>18646</v>
      </c>
      <c r="K6" s="729" t="s">
        <v>18645</v>
      </c>
      <c r="L6" s="729" t="s">
        <v>18644</v>
      </c>
      <c r="M6" s="729" t="s">
        <v>17319</v>
      </c>
      <c r="N6" s="729" t="s">
        <v>17319</v>
      </c>
      <c r="O6" s="729" t="s">
        <v>17319</v>
      </c>
      <c r="P6" s="729" t="s">
        <v>6464</v>
      </c>
      <c r="Q6" s="729" t="s">
        <v>18624</v>
      </c>
      <c r="R6" s="730">
        <v>539147</v>
      </c>
      <c r="S6" s="730"/>
      <c r="T6" s="730"/>
      <c r="U6" s="730">
        <v>539147</v>
      </c>
      <c r="V6" s="729">
        <v>6</v>
      </c>
      <c r="W6" s="729"/>
      <c r="X6" s="729" t="s">
        <v>18643</v>
      </c>
      <c r="Y6" s="729" t="s">
        <v>18642</v>
      </c>
      <c r="Z6" s="729"/>
      <c r="AA6" s="729" t="s">
        <v>18641</v>
      </c>
      <c r="AB6" s="729">
        <v>14</v>
      </c>
      <c r="AC6" s="730">
        <v>7547</v>
      </c>
    </row>
    <row r="7" spans="1:29" s="749" customFormat="1" ht="65">
      <c r="A7" s="729">
        <v>2</v>
      </c>
      <c r="B7" s="729" t="s">
        <v>18602</v>
      </c>
      <c r="C7" s="729" t="s">
        <v>13858</v>
      </c>
      <c r="D7" s="729" t="s">
        <v>18640</v>
      </c>
      <c r="E7" s="729" t="s">
        <v>17421</v>
      </c>
      <c r="F7" s="729" t="s">
        <v>18639</v>
      </c>
      <c r="G7" s="729" t="s">
        <v>16923</v>
      </c>
      <c r="H7" s="729">
        <v>2020</v>
      </c>
      <c r="I7" s="729" t="s">
        <v>18638</v>
      </c>
      <c r="J7" s="737" t="s">
        <v>18637</v>
      </c>
      <c r="K7" s="729" t="s">
        <v>18636</v>
      </c>
      <c r="L7" s="1008" t="s">
        <v>18635</v>
      </c>
      <c r="M7" s="729" t="s">
        <v>17319</v>
      </c>
      <c r="N7" s="729" t="s">
        <v>17319</v>
      </c>
      <c r="O7" s="729" t="s">
        <v>17319</v>
      </c>
      <c r="P7" s="756" t="s">
        <v>6464</v>
      </c>
      <c r="Q7" s="729" t="s">
        <v>18624</v>
      </c>
      <c r="R7" s="730">
        <v>781878</v>
      </c>
      <c r="S7" s="731"/>
      <c r="T7" s="731"/>
      <c r="U7" s="730">
        <v>781878</v>
      </c>
      <c r="V7" s="751">
        <v>7</v>
      </c>
      <c r="W7" s="729"/>
      <c r="X7" s="729" t="s">
        <v>18634</v>
      </c>
      <c r="Y7" s="729" t="s">
        <v>18633</v>
      </c>
      <c r="Z7" s="729" t="s">
        <v>18632</v>
      </c>
      <c r="AA7" s="729" t="s">
        <v>18631</v>
      </c>
      <c r="AB7" s="729">
        <v>30</v>
      </c>
      <c r="AC7" s="730">
        <v>11263</v>
      </c>
    </row>
    <row r="8" spans="1:29" s="749" customFormat="1" ht="52">
      <c r="A8" s="729">
        <v>3</v>
      </c>
      <c r="B8" s="729" t="s">
        <v>18602</v>
      </c>
      <c r="C8" s="729" t="s">
        <v>13909</v>
      </c>
      <c r="D8" s="729" t="s">
        <v>18630</v>
      </c>
      <c r="E8" s="729" t="s">
        <v>17421</v>
      </c>
      <c r="F8" s="729" t="s">
        <v>18629</v>
      </c>
      <c r="G8" s="729" t="s">
        <v>16948</v>
      </c>
      <c r="H8" s="729">
        <v>2018</v>
      </c>
      <c r="I8" s="729" t="s">
        <v>18628</v>
      </c>
      <c r="J8" s="737" t="s">
        <v>18627</v>
      </c>
      <c r="K8" s="729" t="s">
        <v>18626</v>
      </c>
      <c r="L8" s="1008" t="s">
        <v>18625</v>
      </c>
      <c r="M8" s="729" t="s">
        <v>17319</v>
      </c>
      <c r="N8" s="729" t="s">
        <v>17319</v>
      </c>
      <c r="O8" s="729" t="s">
        <v>17319</v>
      </c>
      <c r="P8" s="756" t="s">
        <v>6464</v>
      </c>
      <c r="Q8" s="729" t="s">
        <v>18624</v>
      </c>
      <c r="R8" s="730">
        <v>394365</v>
      </c>
      <c r="S8" s="731"/>
      <c r="T8" s="731"/>
      <c r="U8" s="730">
        <v>394365</v>
      </c>
      <c r="V8" s="751">
        <v>5</v>
      </c>
      <c r="W8" s="729"/>
      <c r="X8" s="729"/>
      <c r="Y8" s="729" t="s">
        <v>18623</v>
      </c>
      <c r="Z8" s="729" t="s">
        <v>18622</v>
      </c>
      <c r="AA8" s="729" t="s">
        <v>18621</v>
      </c>
      <c r="AB8" s="729">
        <v>14</v>
      </c>
      <c r="AC8" s="730">
        <v>9378</v>
      </c>
    </row>
    <row r="9" spans="1:29" s="749" customFormat="1" ht="78">
      <c r="A9" s="729">
        <v>4</v>
      </c>
      <c r="B9" s="729" t="s">
        <v>18602</v>
      </c>
      <c r="C9" s="729" t="s">
        <v>18620</v>
      </c>
      <c r="D9" s="729" t="s">
        <v>18619</v>
      </c>
      <c r="E9" s="729" t="s">
        <v>17421</v>
      </c>
      <c r="F9" s="729" t="s">
        <v>18618</v>
      </c>
      <c r="G9" s="729" t="s">
        <v>16923</v>
      </c>
      <c r="H9" s="729">
        <v>2012</v>
      </c>
      <c r="I9" s="755" t="s">
        <v>17407</v>
      </c>
      <c r="J9" s="737" t="s">
        <v>18617</v>
      </c>
      <c r="K9" s="729" t="s">
        <v>18616</v>
      </c>
      <c r="L9" s="1008" t="s">
        <v>18615</v>
      </c>
      <c r="M9" s="729" t="s">
        <v>17319</v>
      </c>
      <c r="N9" s="729" t="s">
        <v>17363</v>
      </c>
      <c r="O9" s="729" t="s">
        <v>18614</v>
      </c>
      <c r="P9" s="756" t="s">
        <v>6464</v>
      </c>
      <c r="Q9" s="729" t="s">
        <v>11966</v>
      </c>
      <c r="R9" s="730">
        <v>450611</v>
      </c>
      <c r="S9" s="731"/>
      <c r="T9" s="731"/>
      <c r="U9" s="730">
        <v>450611</v>
      </c>
      <c r="V9" s="729">
        <v>4</v>
      </c>
      <c r="W9" s="729"/>
      <c r="X9" s="729" t="s">
        <v>18613</v>
      </c>
      <c r="Y9" s="729" t="s">
        <v>18612</v>
      </c>
      <c r="Z9" s="729"/>
      <c r="AA9" s="729" t="s">
        <v>18611</v>
      </c>
      <c r="AB9" s="729">
        <v>15</v>
      </c>
      <c r="AC9" s="730">
        <v>37095</v>
      </c>
    </row>
    <row r="10" spans="1:29" s="749" customFormat="1" ht="39">
      <c r="A10" s="729">
        <v>5</v>
      </c>
      <c r="B10" s="729" t="s">
        <v>18602</v>
      </c>
      <c r="C10" s="729" t="s">
        <v>18610</v>
      </c>
      <c r="D10" s="729" t="s">
        <v>18609</v>
      </c>
      <c r="E10" s="729" t="s">
        <v>17421</v>
      </c>
      <c r="F10" s="729" t="s">
        <v>18608</v>
      </c>
      <c r="G10" s="729" t="s">
        <v>17083</v>
      </c>
      <c r="H10" s="751">
        <v>2020</v>
      </c>
      <c r="I10" s="751" t="s">
        <v>18598</v>
      </c>
      <c r="J10" s="737" t="s">
        <v>18607</v>
      </c>
      <c r="K10" s="729" t="s">
        <v>18606</v>
      </c>
      <c r="L10" s="729" t="s">
        <v>18605</v>
      </c>
      <c r="M10" s="729" t="s">
        <v>17151</v>
      </c>
      <c r="N10" s="729" t="s">
        <v>18604</v>
      </c>
      <c r="O10" s="729" t="s">
        <v>8683</v>
      </c>
      <c r="P10" s="729" t="s">
        <v>6464</v>
      </c>
      <c r="Q10" s="729" t="s">
        <v>16918</v>
      </c>
      <c r="R10" s="730">
        <v>366389</v>
      </c>
      <c r="S10" s="730">
        <v>176250</v>
      </c>
      <c r="T10" s="730">
        <v>441696</v>
      </c>
      <c r="U10" s="730">
        <v>984335</v>
      </c>
      <c r="V10" s="729">
        <v>7</v>
      </c>
      <c r="W10" s="753"/>
      <c r="X10" s="753"/>
      <c r="Y10" s="729" t="s">
        <v>18603</v>
      </c>
      <c r="Z10" s="753"/>
      <c r="AA10" s="753"/>
      <c r="AB10" s="729">
        <v>0</v>
      </c>
      <c r="AC10" s="730">
        <v>7200</v>
      </c>
    </row>
    <row r="11" spans="1:29" s="749" customFormat="1" ht="26">
      <c r="A11" s="729">
        <v>6</v>
      </c>
      <c r="B11" s="729" t="s">
        <v>18602</v>
      </c>
      <c r="C11" s="729" t="s">
        <v>18601</v>
      </c>
      <c r="D11" s="729" t="s">
        <v>18600</v>
      </c>
      <c r="E11" s="729" t="s">
        <v>16950</v>
      </c>
      <c r="F11" s="729" t="s">
        <v>18599</v>
      </c>
      <c r="G11" s="729" t="s">
        <v>16923</v>
      </c>
      <c r="H11" s="729">
        <v>2020</v>
      </c>
      <c r="I11" s="729" t="s">
        <v>18598</v>
      </c>
      <c r="J11" s="737" t="s">
        <v>18597</v>
      </c>
      <c r="K11" s="729" t="s">
        <v>18596</v>
      </c>
      <c r="L11" s="1008"/>
      <c r="M11" s="729" t="s">
        <v>17327</v>
      </c>
      <c r="N11" s="729" t="s">
        <v>17327</v>
      </c>
      <c r="O11" s="729" t="s">
        <v>8683</v>
      </c>
      <c r="P11" s="729" t="s">
        <v>6464</v>
      </c>
      <c r="Q11" s="729" t="s">
        <v>18595</v>
      </c>
      <c r="R11" s="757">
        <v>51572</v>
      </c>
      <c r="S11" s="731"/>
      <c r="T11" s="731"/>
      <c r="U11" s="730">
        <f>R11</f>
        <v>51572</v>
      </c>
      <c r="V11" s="751">
        <v>1</v>
      </c>
      <c r="W11" s="729" t="s">
        <v>18594</v>
      </c>
      <c r="X11" s="729" t="s">
        <v>18593</v>
      </c>
      <c r="Y11" s="729" t="s">
        <v>18592</v>
      </c>
      <c r="Z11" s="729" t="s">
        <v>18591</v>
      </c>
      <c r="AA11" s="729" t="s">
        <v>18590</v>
      </c>
      <c r="AB11" s="729">
        <v>0</v>
      </c>
      <c r="AC11" s="731">
        <v>397</v>
      </c>
    </row>
    <row r="12" spans="1:29" s="749" customFormat="1" ht="65">
      <c r="A12" s="729">
        <v>7</v>
      </c>
      <c r="B12" s="729" t="s">
        <v>13859</v>
      </c>
      <c r="C12" s="729" t="s">
        <v>18589</v>
      </c>
      <c r="D12" s="729" t="s">
        <v>18588</v>
      </c>
      <c r="E12" s="729" t="s">
        <v>16937</v>
      </c>
      <c r="F12" s="729" t="s">
        <v>18587</v>
      </c>
      <c r="G12" s="729" t="s">
        <v>16923</v>
      </c>
      <c r="H12" s="729">
        <v>2017</v>
      </c>
      <c r="I12" s="755" t="s">
        <v>18586</v>
      </c>
      <c r="J12" s="737" t="s">
        <v>18585</v>
      </c>
      <c r="K12" s="729" t="s">
        <v>18584</v>
      </c>
      <c r="L12" s="1008"/>
      <c r="M12" s="729" t="s">
        <v>18583</v>
      </c>
      <c r="N12" s="729" t="s">
        <v>5091</v>
      </c>
      <c r="O12" s="729" t="s">
        <v>6464</v>
      </c>
      <c r="P12" s="756" t="s">
        <v>6464</v>
      </c>
      <c r="Q12" s="729" t="s">
        <v>7730</v>
      </c>
      <c r="R12" s="757">
        <v>32230</v>
      </c>
      <c r="S12" s="731"/>
      <c r="T12" s="731"/>
      <c r="U12" s="757">
        <v>32230</v>
      </c>
      <c r="V12" s="729">
        <v>1</v>
      </c>
      <c r="W12" s="729"/>
      <c r="X12" s="729"/>
      <c r="Y12" s="729" t="s">
        <v>18582</v>
      </c>
      <c r="Z12" s="753"/>
      <c r="AA12" s="729" t="s">
        <v>18581</v>
      </c>
      <c r="AB12" s="729">
        <v>5</v>
      </c>
      <c r="AC12" s="752">
        <v>250</v>
      </c>
    </row>
    <row r="13" spans="1:29" s="749" customFormat="1" ht="78">
      <c r="A13" s="729">
        <v>8</v>
      </c>
      <c r="B13" s="729" t="s">
        <v>13859</v>
      </c>
      <c r="C13" s="729" t="s">
        <v>18580</v>
      </c>
      <c r="D13" s="729" t="s">
        <v>18579</v>
      </c>
      <c r="E13" s="729" t="s">
        <v>17157</v>
      </c>
      <c r="F13" s="729" t="s">
        <v>18578</v>
      </c>
      <c r="G13" s="729" t="s">
        <v>17083</v>
      </c>
      <c r="H13" s="729">
        <v>2017</v>
      </c>
      <c r="I13" s="729" t="s">
        <v>18500</v>
      </c>
      <c r="J13" s="737" t="s">
        <v>18577</v>
      </c>
      <c r="K13" s="729" t="s">
        <v>18576</v>
      </c>
      <c r="L13" s="1009" t="s">
        <v>18575</v>
      </c>
      <c r="M13" s="729" t="s">
        <v>18574</v>
      </c>
      <c r="N13" s="756" t="s">
        <v>18573</v>
      </c>
      <c r="O13" s="756" t="s">
        <v>6464</v>
      </c>
      <c r="P13" s="756" t="s">
        <v>6464</v>
      </c>
      <c r="Q13" s="729" t="s">
        <v>7742</v>
      </c>
      <c r="R13" s="730">
        <v>197890</v>
      </c>
      <c r="S13" s="730">
        <v>20000</v>
      </c>
      <c r="T13" s="731"/>
      <c r="U13" s="730">
        <v>217890</v>
      </c>
      <c r="V13" s="729">
        <v>4</v>
      </c>
      <c r="W13" s="729" t="s">
        <v>18572</v>
      </c>
      <c r="X13" s="729" t="s">
        <v>18571</v>
      </c>
      <c r="Y13" s="729" t="s">
        <v>18570</v>
      </c>
      <c r="Z13" s="729" t="s">
        <v>18569</v>
      </c>
      <c r="AA13" s="729" t="s">
        <v>18568</v>
      </c>
      <c r="AB13" s="729">
        <v>7</v>
      </c>
      <c r="AC13" s="754">
        <v>1000</v>
      </c>
    </row>
    <row r="14" spans="1:29" s="749" customFormat="1" ht="66">
      <c r="A14" s="729">
        <v>9</v>
      </c>
      <c r="B14" s="729" t="s">
        <v>12386</v>
      </c>
      <c r="C14" s="729" t="s">
        <v>12179</v>
      </c>
      <c r="D14" s="729" t="s">
        <v>18567</v>
      </c>
      <c r="E14" s="729" t="s">
        <v>16950</v>
      </c>
      <c r="F14" s="729" t="s">
        <v>18115</v>
      </c>
      <c r="G14" s="729" t="s">
        <v>17083</v>
      </c>
      <c r="H14" s="729">
        <v>2017</v>
      </c>
      <c r="I14" s="729" t="s">
        <v>17431</v>
      </c>
      <c r="J14" s="737" t="s">
        <v>18566</v>
      </c>
      <c r="K14" s="729" t="s">
        <v>18565</v>
      </c>
      <c r="L14" s="751"/>
      <c r="M14" s="729" t="s">
        <v>17188</v>
      </c>
      <c r="N14" s="729" t="s">
        <v>17188</v>
      </c>
      <c r="O14" s="729" t="s">
        <v>6464</v>
      </c>
      <c r="P14" s="756" t="s">
        <v>6464</v>
      </c>
      <c r="Q14" s="729" t="s">
        <v>7742</v>
      </c>
      <c r="R14" s="744">
        <v>5640</v>
      </c>
      <c r="S14" s="744"/>
      <c r="T14" s="744"/>
      <c r="U14" s="745">
        <v>5640</v>
      </c>
      <c r="V14" s="729">
        <v>1</v>
      </c>
      <c r="W14" s="729" t="s">
        <v>20469</v>
      </c>
      <c r="X14" s="1010" t="s">
        <v>6464</v>
      </c>
      <c r="Y14" s="729" t="s">
        <v>20470</v>
      </c>
      <c r="Z14" s="729" t="s">
        <v>18564</v>
      </c>
      <c r="AA14" s="729" t="s">
        <v>20471</v>
      </c>
      <c r="AB14" s="729">
        <v>0</v>
      </c>
      <c r="AC14" s="752">
        <v>0</v>
      </c>
    </row>
    <row r="15" spans="1:29" s="749" customFormat="1" ht="65">
      <c r="A15" s="729">
        <v>10</v>
      </c>
      <c r="B15" s="729" t="s">
        <v>12386</v>
      </c>
      <c r="C15" s="729" t="s">
        <v>12179</v>
      </c>
      <c r="D15" s="729" t="s">
        <v>18563</v>
      </c>
      <c r="E15" s="729" t="s">
        <v>16937</v>
      </c>
      <c r="F15" s="729" t="s">
        <v>18115</v>
      </c>
      <c r="G15" s="729" t="s">
        <v>17083</v>
      </c>
      <c r="H15" s="729">
        <v>2017</v>
      </c>
      <c r="I15" s="729" t="s">
        <v>18562</v>
      </c>
      <c r="J15" s="737" t="s">
        <v>18561</v>
      </c>
      <c r="K15" s="729" t="s">
        <v>18560</v>
      </c>
      <c r="L15" s="1011"/>
      <c r="M15" s="729" t="s">
        <v>17188</v>
      </c>
      <c r="N15" s="729" t="s">
        <v>17362</v>
      </c>
      <c r="O15" s="729" t="s">
        <v>6464</v>
      </c>
      <c r="P15" s="756" t="s">
        <v>6464</v>
      </c>
      <c r="Q15" s="729" t="s">
        <v>7742</v>
      </c>
      <c r="R15" s="745">
        <v>4710</v>
      </c>
      <c r="S15" s="744"/>
      <c r="T15" s="744"/>
      <c r="U15" s="745">
        <v>4710</v>
      </c>
      <c r="V15" s="729">
        <v>1</v>
      </c>
      <c r="W15" s="729" t="s">
        <v>18559</v>
      </c>
      <c r="X15" s="729"/>
      <c r="Y15" s="729" t="s">
        <v>18558</v>
      </c>
      <c r="Z15" s="729" t="s">
        <v>18557</v>
      </c>
      <c r="AA15" s="729" t="s">
        <v>18556</v>
      </c>
      <c r="AB15" s="729">
        <v>1</v>
      </c>
      <c r="AC15" s="752">
        <v>96</v>
      </c>
    </row>
    <row r="16" spans="1:29" s="749" customFormat="1" ht="27" customHeight="1">
      <c r="A16" s="729">
        <v>11</v>
      </c>
      <c r="B16" s="729" t="s">
        <v>12386</v>
      </c>
      <c r="C16" s="729" t="s">
        <v>18550</v>
      </c>
      <c r="D16" s="729" t="s">
        <v>18555</v>
      </c>
      <c r="E16" s="729" t="s">
        <v>16950</v>
      </c>
      <c r="F16" s="729" t="s">
        <v>18548</v>
      </c>
      <c r="G16" s="1544" t="s">
        <v>16923</v>
      </c>
      <c r="H16" s="729">
        <v>2016</v>
      </c>
      <c r="I16" s="729" t="s">
        <v>18554</v>
      </c>
      <c r="J16" s="737" t="s">
        <v>18553</v>
      </c>
      <c r="K16" s="729" t="s">
        <v>18552</v>
      </c>
      <c r="L16" s="729"/>
      <c r="M16" s="729" t="s">
        <v>17593</v>
      </c>
      <c r="N16" s="756" t="s">
        <v>18551</v>
      </c>
      <c r="O16" s="756" t="s">
        <v>6464</v>
      </c>
      <c r="P16" s="756" t="s">
        <v>6464</v>
      </c>
      <c r="Q16" s="729" t="s">
        <v>7742</v>
      </c>
      <c r="R16" s="1012">
        <v>144350</v>
      </c>
      <c r="S16" s="744"/>
      <c r="T16" s="744"/>
      <c r="U16" s="1012">
        <f>SUM(R16:T16)</f>
        <v>144350</v>
      </c>
      <c r="V16" s="729">
        <v>2</v>
      </c>
      <c r="W16" s="729">
        <v>149.01</v>
      </c>
      <c r="X16" s="729">
        <v>292.70999999999998</v>
      </c>
      <c r="Y16" s="729">
        <v>520.37</v>
      </c>
      <c r="Z16" s="729">
        <v>160.88999999999999</v>
      </c>
      <c r="AA16" s="1013">
        <v>2483.71</v>
      </c>
      <c r="AB16" s="729">
        <v>36</v>
      </c>
      <c r="AC16" s="754">
        <v>32296</v>
      </c>
    </row>
    <row r="17" spans="1:29" s="749" customFormat="1" ht="23.25" customHeight="1">
      <c r="A17" s="729">
        <v>12</v>
      </c>
      <c r="B17" s="729" t="s">
        <v>12386</v>
      </c>
      <c r="C17" s="729" t="s">
        <v>18550</v>
      </c>
      <c r="D17" s="729" t="s">
        <v>18549</v>
      </c>
      <c r="E17" s="729" t="s">
        <v>16937</v>
      </c>
      <c r="F17" s="729" t="s">
        <v>18548</v>
      </c>
      <c r="G17" s="1544" t="s">
        <v>17083</v>
      </c>
      <c r="H17" s="729">
        <v>2019</v>
      </c>
      <c r="I17" s="729" t="s">
        <v>17193</v>
      </c>
      <c r="J17" s="737" t="s">
        <v>18547</v>
      </c>
      <c r="K17" s="729" t="s">
        <v>18546</v>
      </c>
      <c r="L17" s="815" t="s">
        <v>18545</v>
      </c>
      <c r="M17" s="729" t="s">
        <v>18544</v>
      </c>
      <c r="N17" s="729" t="s">
        <v>17553</v>
      </c>
      <c r="O17" s="756" t="s">
        <v>6464</v>
      </c>
      <c r="P17" s="756" t="s">
        <v>6464</v>
      </c>
      <c r="Q17" s="729" t="s">
        <v>7742</v>
      </c>
      <c r="R17" s="1012">
        <v>50430</v>
      </c>
      <c r="S17" s="744"/>
      <c r="T17" s="744"/>
      <c r="U17" s="1012">
        <v>50430</v>
      </c>
      <c r="V17" s="729">
        <v>2</v>
      </c>
      <c r="W17" s="729">
        <v>82</v>
      </c>
      <c r="X17" s="729">
        <v>236</v>
      </c>
      <c r="Y17" s="729">
        <v>82</v>
      </c>
      <c r="Z17" s="729">
        <v>82</v>
      </c>
      <c r="AA17" s="729">
        <v>827.09</v>
      </c>
      <c r="AB17" s="729">
        <v>0</v>
      </c>
      <c r="AC17" s="752">
        <v>6400</v>
      </c>
    </row>
    <row r="18" spans="1:29" s="749" customFormat="1" ht="52">
      <c r="A18" s="729">
        <v>13</v>
      </c>
      <c r="B18" s="729" t="s">
        <v>18522</v>
      </c>
      <c r="C18" s="729" t="s">
        <v>18542</v>
      </c>
      <c r="D18" s="729" t="s">
        <v>18543</v>
      </c>
      <c r="E18" s="729" t="s">
        <v>16950</v>
      </c>
      <c r="F18" s="729" t="s">
        <v>18542</v>
      </c>
      <c r="G18" s="729" t="s">
        <v>16948</v>
      </c>
      <c r="H18" s="729">
        <v>2015</v>
      </c>
      <c r="I18" s="729" t="s">
        <v>18541</v>
      </c>
      <c r="J18" s="737" t="s">
        <v>18540</v>
      </c>
      <c r="K18" s="729" t="s">
        <v>18539</v>
      </c>
      <c r="L18" s="729" t="s">
        <v>18538</v>
      </c>
      <c r="M18" s="729" t="s">
        <v>18537</v>
      </c>
      <c r="N18" s="729" t="s">
        <v>18537</v>
      </c>
      <c r="O18" s="729" t="s">
        <v>8683</v>
      </c>
      <c r="P18" s="729" t="s">
        <v>8683</v>
      </c>
      <c r="Q18" s="729" t="s">
        <v>17414</v>
      </c>
      <c r="R18" s="745">
        <v>88103</v>
      </c>
      <c r="S18" s="744"/>
      <c r="T18" s="744"/>
      <c r="U18" s="745">
        <v>88103</v>
      </c>
      <c r="V18" s="729">
        <v>2</v>
      </c>
      <c r="W18" s="729" t="s">
        <v>18536</v>
      </c>
      <c r="X18" s="729" t="s">
        <v>18535</v>
      </c>
      <c r="Y18" s="729" t="s">
        <v>18534</v>
      </c>
      <c r="Z18" s="729" t="s">
        <v>18533</v>
      </c>
      <c r="AA18" s="729">
        <v>548</v>
      </c>
      <c r="AB18" s="729">
        <v>37</v>
      </c>
      <c r="AC18" s="730">
        <v>8626</v>
      </c>
    </row>
    <row r="19" spans="1:29" s="749" customFormat="1" ht="65">
      <c r="A19" s="729">
        <v>14</v>
      </c>
      <c r="B19" s="729" t="s">
        <v>12386</v>
      </c>
      <c r="C19" s="729" t="s">
        <v>11653</v>
      </c>
      <c r="D19" s="729" t="s">
        <v>18532</v>
      </c>
      <c r="E19" s="729" t="s">
        <v>17157</v>
      </c>
      <c r="F19" s="729" t="s">
        <v>18531</v>
      </c>
      <c r="G19" s="729" t="s">
        <v>16923</v>
      </c>
      <c r="H19" s="729">
        <v>2018</v>
      </c>
      <c r="I19" s="755" t="s">
        <v>18510</v>
      </c>
      <c r="J19" s="737" t="s">
        <v>18530</v>
      </c>
      <c r="K19" s="729" t="s">
        <v>18529</v>
      </c>
      <c r="L19" s="815" t="s">
        <v>18528</v>
      </c>
      <c r="M19" s="729" t="s">
        <v>17593</v>
      </c>
      <c r="N19" s="729" t="s">
        <v>17593</v>
      </c>
      <c r="O19" s="729" t="s">
        <v>17188</v>
      </c>
      <c r="P19" s="756" t="s">
        <v>6464</v>
      </c>
      <c r="Q19" s="729" t="s">
        <v>11966</v>
      </c>
      <c r="R19" s="1012">
        <v>500000</v>
      </c>
      <c r="S19" s="744"/>
      <c r="T19" s="744"/>
      <c r="U19" s="1012">
        <v>500000</v>
      </c>
      <c r="V19" s="729">
        <v>5</v>
      </c>
      <c r="W19" s="729" t="s">
        <v>18527</v>
      </c>
      <c r="X19" s="729" t="s">
        <v>18526</v>
      </c>
      <c r="Y19" s="729" t="s">
        <v>18525</v>
      </c>
      <c r="Z19" s="729" t="s">
        <v>18524</v>
      </c>
      <c r="AA19" s="729" t="s">
        <v>18523</v>
      </c>
      <c r="AB19" s="729">
        <v>49</v>
      </c>
      <c r="AC19" s="754">
        <v>10762</v>
      </c>
    </row>
    <row r="20" spans="1:29" s="749" customFormat="1" ht="78">
      <c r="A20" s="729">
        <v>15</v>
      </c>
      <c r="B20" s="729" t="s">
        <v>18522</v>
      </c>
      <c r="C20" s="729" t="s">
        <v>18521</v>
      </c>
      <c r="D20" s="729" t="s">
        <v>18520</v>
      </c>
      <c r="E20" s="729" t="s">
        <v>16950</v>
      </c>
      <c r="F20" s="729" t="s">
        <v>18519</v>
      </c>
      <c r="G20" s="729" t="s">
        <v>16948</v>
      </c>
      <c r="H20" s="729">
        <v>2020</v>
      </c>
      <c r="I20" s="729" t="s">
        <v>17751</v>
      </c>
      <c r="J20" s="737" t="s">
        <v>18518</v>
      </c>
      <c r="K20" s="729" t="s">
        <v>18517</v>
      </c>
      <c r="L20" s="815" t="s">
        <v>18507</v>
      </c>
      <c r="M20" s="729" t="s">
        <v>17499</v>
      </c>
      <c r="N20" s="729" t="s">
        <v>8683</v>
      </c>
      <c r="O20" s="729" t="s">
        <v>8683</v>
      </c>
      <c r="P20" s="729" t="s">
        <v>8683</v>
      </c>
      <c r="Q20" s="729" t="s">
        <v>18506</v>
      </c>
      <c r="R20" s="744"/>
      <c r="S20" s="744"/>
      <c r="T20" s="744"/>
      <c r="U20" s="744"/>
      <c r="V20" s="729">
        <v>2</v>
      </c>
      <c r="W20" s="729" t="s">
        <v>18516</v>
      </c>
      <c r="X20" s="729"/>
      <c r="Y20" s="729" t="s">
        <v>18515</v>
      </c>
      <c r="Z20" s="729"/>
      <c r="AA20" s="729" t="s">
        <v>18514</v>
      </c>
      <c r="AB20" s="729">
        <v>0</v>
      </c>
      <c r="AC20" s="761" t="s">
        <v>18513</v>
      </c>
    </row>
    <row r="21" spans="1:29" s="749" customFormat="1" ht="52">
      <c r="A21" s="729">
        <v>16</v>
      </c>
      <c r="B21" s="729" t="s">
        <v>12386</v>
      </c>
      <c r="C21" s="729" t="s">
        <v>12410</v>
      </c>
      <c r="D21" s="729" t="s">
        <v>18512</v>
      </c>
      <c r="E21" s="729" t="s">
        <v>16937</v>
      </c>
      <c r="F21" s="729" t="s">
        <v>18511</v>
      </c>
      <c r="G21" s="729" t="s">
        <v>16923</v>
      </c>
      <c r="H21" s="729">
        <v>2021</v>
      </c>
      <c r="I21" s="729" t="s">
        <v>18510</v>
      </c>
      <c r="J21" s="737" t="s">
        <v>18509</v>
      </c>
      <c r="K21" s="729" t="s">
        <v>18508</v>
      </c>
      <c r="L21" s="815" t="s">
        <v>18507</v>
      </c>
      <c r="M21" s="729" t="s">
        <v>17499</v>
      </c>
      <c r="N21" s="729" t="s">
        <v>8683</v>
      </c>
      <c r="O21" s="729" t="s">
        <v>8683</v>
      </c>
      <c r="P21" s="729" t="s">
        <v>8683</v>
      </c>
      <c r="Q21" s="729" t="s">
        <v>18506</v>
      </c>
      <c r="R21" s="1012">
        <v>13218</v>
      </c>
      <c r="S21" s="744"/>
      <c r="T21" s="744"/>
      <c r="U21" s="1012">
        <v>13218</v>
      </c>
      <c r="V21" s="729">
        <v>1</v>
      </c>
      <c r="W21" s="729"/>
      <c r="X21" s="729" t="s">
        <v>18505</v>
      </c>
      <c r="Y21" s="729" t="s">
        <v>18504</v>
      </c>
      <c r="Z21" s="729" t="s">
        <v>18503</v>
      </c>
      <c r="AA21" s="729" t="s">
        <v>18502</v>
      </c>
      <c r="AB21" s="729">
        <v>2</v>
      </c>
      <c r="AC21" s="754">
        <v>7570</v>
      </c>
    </row>
    <row r="22" spans="1:29" s="749" customFormat="1" ht="39">
      <c r="A22" s="729">
        <v>17</v>
      </c>
      <c r="B22" s="729" t="s">
        <v>12386</v>
      </c>
      <c r="C22" s="729" t="s">
        <v>11925</v>
      </c>
      <c r="D22" s="729" t="s">
        <v>18501</v>
      </c>
      <c r="E22" s="729" t="s">
        <v>16937</v>
      </c>
      <c r="F22" s="729" t="s">
        <v>18100</v>
      </c>
      <c r="G22" s="1544" t="s">
        <v>16923</v>
      </c>
      <c r="H22" s="729">
        <v>2017</v>
      </c>
      <c r="I22" s="729" t="s">
        <v>18500</v>
      </c>
      <c r="J22" s="737" t="s">
        <v>18499</v>
      </c>
      <c r="K22" s="729" t="s">
        <v>18498</v>
      </c>
      <c r="L22" s="729"/>
      <c r="M22" s="729" t="s">
        <v>17188</v>
      </c>
      <c r="N22" s="756" t="s">
        <v>6464</v>
      </c>
      <c r="O22" s="756" t="s">
        <v>6464</v>
      </c>
      <c r="P22" s="756" t="s">
        <v>6464</v>
      </c>
      <c r="Q22" s="729" t="s">
        <v>7730</v>
      </c>
      <c r="R22" s="752"/>
      <c r="S22" s="731"/>
      <c r="T22" s="731"/>
      <c r="U22" s="731"/>
      <c r="V22" s="729">
        <v>0</v>
      </c>
      <c r="W22" s="729" t="s">
        <v>18497</v>
      </c>
      <c r="X22" s="729" t="s">
        <v>18496</v>
      </c>
      <c r="Y22" s="729" t="s">
        <v>18495</v>
      </c>
      <c r="Z22" s="729" t="s">
        <v>18494</v>
      </c>
      <c r="AA22" s="729" t="s">
        <v>18493</v>
      </c>
      <c r="AB22" s="729">
        <v>6</v>
      </c>
      <c r="AC22" s="752">
        <v>1008</v>
      </c>
    </row>
    <row r="23" spans="1:29" s="749" customFormat="1" ht="65">
      <c r="A23" s="729">
        <v>18</v>
      </c>
      <c r="B23" s="729" t="s">
        <v>12386</v>
      </c>
      <c r="C23" s="729" t="s">
        <v>11925</v>
      </c>
      <c r="D23" s="729" t="s">
        <v>18492</v>
      </c>
      <c r="E23" s="729" t="s">
        <v>16937</v>
      </c>
      <c r="F23" s="729" t="s">
        <v>18100</v>
      </c>
      <c r="G23" s="1544" t="s">
        <v>16923</v>
      </c>
      <c r="H23" s="729">
        <v>2021</v>
      </c>
      <c r="I23" s="729" t="s">
        <v>18491</v>
      </c>
      <c r="J23" s="737" t="s">
        <v>18490</v>
      </c>
      <c r="K23" s="729" t="s">
        <v>18489</v>
      </c>
      <c r="L23" s="1008"/>
      <c r="M23" s="729" t="s">
        <v>17188</v>
      </c>
      <c r="N23" s="756" t="s">
        <v>6464</v>
      </c>
      <c r="O23" s="756" t="s">
        <v>6464</v>
      </c>
      <c r="P23" s="756" t="s">
        <v>6464</v>
      </c>
      <c r="Q23" s="729" t="s">
        <v>7730</v>
      </c>
      <c r="R23" s="752"/>
      <c r="S23" s="731"/>
      <c r="T23" s="731"/>
      <c r="U23" s="731"/>
      <c r="V23" s="729">
        <v>0</v>
      </c>
      <c r="W23" s="729" t="s">
        <v>18488</v>
      </c>
      <c r="X23" s="729" t="s">
        <v>18487</v>
      </c>
      <c r="Y23" s="729" t="s">
        <v>18486</v>
      </c>
      <c r="Z23" s="729" t="s">
        <v>18485</v>
      </c>
      <c r="AA23" s="729" t="s">
        <v>18484</v>
      </c>
      <c r="AB23" s="729">
        <v>2</v>
      </c>
      <c r="AC23" s="752">
        <v>500</v>
      </c>
    </row>
    <row r="24" spans="1:29" s="749" customFormat="1" ht="78">
      <c r="A24" s="729">
        <v>19</v>
      </c>
      <c r="B24" s="729" t="s">
        <v>12386</v>
      </c>
      <c r="C24" s="729" t="s">
        <v>12385</v>
      </c>
      <c r="D24" s="729" t="s">
        <v>18483</v>
      </c>
      <c r="E24" s="729" t="s">
        <v>16925</v>
      </c>
      <c r="F24" s="729" t="s">
        <v>18482</v>
      </c>
      <c r="G24" s="1544" t="s">
        <v>16923</v>
      </c>
      <c r="H24" s="729">
        <v>2018</v>
      </c>
      <c r="I24" s="729" t="s">
        <v>18481</v>
      </c>
      <c r="J24" s="1014" t="s">
        <v>18480</v>
      </c>
      <c r="K24" s="729" t="s">
        <v>18479</v>
      </c>
      <c r="L24" s="1015" t="s">
        <v>18478</v>
      </c>
      <c r="M24" s="741" t="s">
        <v>17542</v>
      </c>
      <c r="N24" s="741" t="s">
        <v>17542</v>
      </c>
      <c r="O24" s="741" t="s">
        <v>6464</v>
      </c>
      <c r="P24" s="741" t="s">
        <v>6464</v>
      </c>
      <c r="Q24" s="741" t="s">
        <v>7742</v>
      </c>
      <c r="R24" s="761">
        <v>13970</v>
      </c>
      <c r="S24" s="761"/>
      <c r="T24" s="761">
        <v>5000</v>
      </c>
      <c r="U24" s="761">
        <f>SUM(R24:T24)</f>
        <v>18970</v>
      </c>
      <c r="V24" s="729">
        <v>2</v>
      </c>
      <c r="W24" s="751" t="s">
        <v>6464</v>
      </c>
      <c r="X24" s="729" t="s">
        <v>6464</v>
      </c>
      <c r="Y24" s="729" t="s">
        <v>6464</v>
      </c>
      <c r="Z24" s="729" t="s">
        <v>18477</v>
      </c>
      <c r="AA24" s="729" t="s">
        <v>18476</v>
      </c>
      <c r="AB24" s="729">
        <v>10</v>
      </c>
      <c r="AC24" s="1016">
        <v>1000</v>
      </c>
    </row>
    <row r="25" spans="1:29" s="749" customFormat="1" ht="104">
      <c r="A25" s="729">
        <v>20</v>
      </c>
      <c r="B25" s="729" t="s">
        <v>12386</v>
      </c>
      <c r="C25" s="729" t="s">
        <v>11653</v>
      </c>
      <c r="D25" s="729" t="s">
        <v>18475</v>
      </c>
      <c r="E25" s="729" t="s">
        <v>16950</v>
      </c>
      <c r="F25" s="729" t="s">
        <v>18474</v>
      </c>
      <c r="G25" s="729" t="s">
        <v>17083</v>
      </c>
      <c r="H25" s="729">
        <v>2016</v>
      </c>
      <c r="I25" s="729" t="s">
        <v>18473</v>
      </c>
      <c r="J25" s="737" t="s">
        <v>18472</v>
      </c>
      <c r="K25" s="729" t="s">
        <v>18471</v>
      </c>
      <c r="L25" s="1009" t="s">
        <v>18470</v>
      </c>
      <c r="M25" s="729" t="s">
        <v>17362</v>
      </c>
      <c r="N25" s="756" t="s">
        <v>17327</v>
      </c>
      <c r="O25" s="756" t="s">
        <v>17327</v>
      </c>
      <c r="P25" s="753" t="s">
        <v>8683</v>
      </c>
      <c r="Q25" s="729" t="s">
        <v>11966</v>
      </c>
      <c r="R25" s="730">
        <v>26980</v>
      </c>
      <c r="S25" s="731"/>
      <c r="T25" s="731"/>
      <c r="U25" s="730">
        <v>26980</v>
      </c>
      <c r="V25" s="729">
        <v>1</v>
      </c>
      <c r="W25" s="753" t="s">
        <v>8683</v>
      </c>
      <c r="X25" s="729" t="s">
        <v>18469</v>
      </c>
      <c r="Y25" s="729" t="s">
        <v>18468</v>
      </c>
      <c r="Z25" s="753" t="s">
        <v>8683</v>
      </c>
      <c r="AA25" s="729" t="s">
        <v>18467</v>
      </c>
      <c r="AB25" s="729">
        <v>15</v>
      </c>
      <c r="AC25" s="754">
        <v>7086</v>
      </c>
    </row>
    <row r="26" spans="1:29" s="749" customFormat="1" ht="26">
      <c r="A26" s="729">
        <v>21</v>
      </c>
      <c r="B26" s="729" t="s">
        <v>18432</v>
      </c>
      <c r="C26" s="729" t="s">
        <v>11773</v>
      </c>
      <c r="D26" s="729" t="s">
        <v>18466</v>
      </c>
      <c r="E26" s="729" t="s">
        <v>16950</v>
      </c>
      <c r="F26" s="729" t="s">
        <v>18430</v>
      </c>
      <c r="G26" s="729" t="s">
        <v>17083</v>
      </c>
      <c r="H26" s="729">
        <v>2020</v>
      </c>
      <c r="I26" s="755" t="s">
        <v>18465</v>
      </c>
      <c r="J26" s="737" t="s">
        <v>18464</v>
      </c>
      <c r="K26" s="729" t="s">
        <v>18463</v>
      </c>
      <c r="L26" s="729"/>
      <c r="M26" s="729" t="s">
        <v>17499</v>
      </c>
      <c r="N26" s="756" t="s">
        <v>6464</v>
      </c>
      <c r="O26" s="756" t="s">
        <v>6464</v>
      </c>
      <c r="P26" s="756" t="s">
        <v>6464</v>
      </c>
      <c r="Q26" s="729" t="s">
        <v>17138</v>
      </c>
      <c r="R26" s="730">
        <v>4690</v>
      </c>
      <c r="S26" s="731"/>
      <c r="T26" s="731"/>
      <c r="U26" s="730">
        <v>4690</v>
      </c>
      <c r="V26" s="729">
        <v>1</v>
      </c>
      <c r="W26" s="729" t="s">
        <v>18462</v>
      </c>
      <c r="X26" s="729" t="s">
        <v>6464</v>
      </c>
      <c r="Y26" s="729" t="s">
        <v>18461</v>
      </c>
      <c r="Z26" s="729" t="s">
        <v>18460</v>
      </c>
      <c r="AA26" s="729" t="s">
        <v>18459</v>
      </c>
      <c r="AB26" s="729" t="s">
        <v>18441</v>
      </c>
      <c r="AC26" s="752">
        <v>600</v>
      </c>
    </row>
    <row r="27" spans="1:29" s="749" customFormat="1" ht="21.75" customHeight="1">
      <c r="A27" s="729">
        <v>22</v>
      </c>
      <c r="B27" s="729" t="s">
        <v>18432</v>
      </c>
      <c r="C27" s="729" t="s">
        <v>11773</v>
      </c>
      <c r="D27" s="729" t="s">
        <v>18458</v>
      </c>
      <c r="E27" s="729" t="s">
        <v>16937</v>
      </c>
      <c r="F27" s="729" t="s">
        <v>18430</v>
      </c>
      <c r="G27" s="729" t="s">
        <v>16948</v>
      </c>
      <c r="H27" s="729">
        <v>2016</v>
      </c>
      <c r="I27" s="729" t="s">
        <v>18457</v>
      </c>
      <c r="J27" s="737" t="s">
        <v>18456</v>
      </c>
      <c r="K27" s="729" t="s">
        <v>18455</v>
      </c>
      <c r="L27" s="1008"/>
      <c r="M27" s="729" t="s">
        <v>17188</v>
      </c>
      <c r="N27" s="756" t="s">
        <v>6464</v>
      </c>
      <c r="O27" s="756" t="s">
        <v>6464</v>
      </c>
      <c r="P27" s="756" t="s">
        <v>6464</v>
      </c>
      <c r="Q27" s="729" t="s">
        <v>17138</v>
      </c>
      <c r="R27" s="730">
        <v>39315</v>
      </c>
      <c r="S27" s="731"/>
      <c r="T27" s="731"/>
      <c r="U27" s="730">
        <v>39315</v>
      </c>
      <c r="V27" s="729">
        <v>1</v>
      </c>
      <c r="W27" s="729" t="s">
        <v>6464</v>
      </c>
      <c r="X27" s="729" t="s">
        <v>18454</v>
      </c>
      <c r="Y27" s="729" t="s">
        <v>18453</v>
      </c>
      <c r="Z27" s="729" t="s">
        <v>18452</v>
      </c>
      <c r="AA27" s="729" t="s">
        <v>18451</v>
      </c>
      <c r="AB27" s="729">
        <v>6</v>
      </c>
      <c r="AC27" s="1017">
        <v>442</v>
      </c>
    </row>
    <row r="28" spans="1:29" s="749" customFormat="1" ht="39">
      <c r="A28" s="729">
        <v>23</v>
      </c>
      <c r="B28" s="729" t="s">
        <v>18432</v>
      </c>
      <c r="C28" s="729" t="s">
        <v>11773</v>
      </c>
      <c r="D28" s="729" t="s">
        <v>18450</v>
      </c>
      <c r="E28" s="729" t="s">
        <v>16937</v>
      </c>
      <c r="F28" s="729" t="s">
        <v>18430</v>
      </c>
      <c r="G28" s="729" t="s">
        <v>17083</v>
      </c>
      <c r="H28" s="729">
        <v>2020</v>
      </c>
      <c r="I28" s="729" t="s">
        <v>18449</v>
      </c>
      <c r="J28" s="737" t="s">
        <v>18448</v>
      </c>
      <c r="K28" s="729" t="s">
        <v>18447</v>
      </c>
      <c r="L28" s="1008"/>
      <c r="M28" s="729" t="s">
        <v>17499</v>
      </c>
      <c r="N28" s="756" t="s">
        <v>6464</v>
      </c>
      <c r="O28" s="756" t="s">
        <v>6464</v>
      </c>
      <c r="P28" s="756" t="s">
        <v>6464</v>
      </c>
      <c r="Q28" s="729" t="s">
        <v>17138</v>
      </c>
      <c r="R28" s="730">
        <v>14000</v>
      </c>
      <c r="S28" s="731"/>
      <c r="T28" s="731"/>
      <c r="U28" s="730">
        <v>14000</v>
      </c>
      <c r="V28" s="729">
        <v>1</v>
      </c>
      <c r="W28" s="729" t="s">
        <v>18446</v>
      </c>
      <c r="X28" s="729" t="s">
        <v>18445</v>
      </c>
      <c r="Y28" s="729" t="s">
        <v>18444</v>
      </c>
      <c r="Z28" s="729" t="s">
        <v>18443</v>
      </c>
      <c r="AA28" s="729" t="s">
        <v>18442</v>
      </c>
      <c r="AB28" s="729" t="s">
        <v>18441</v>
      </c>
      <c r="AC28" s="752">
        <v>100</v>
      </c>
    </row>
    <row r="29" spans="1:29" s="749" customFormat="1" ht="21.75" customHeight="1">
      <c r="A29" s="729">
        <v>24</v>
      </c>
      <c r="B29" s="729" t="s">
        <v>18432</v>
      </c>
      <c r="C29" s="729" t="s">
        <v>11773</v>
      </c>
      <c r="D29" s="729" t="s">
        <v>18440</v>
      </c>
      <c r="E29" s="729" t="s">
        <v>16937</v>
      </c>
      <c r="F29" s="729" t="s">
        <v>18430</v>
      </c>
      <c r="G29" s="729" t="s">
        <v>16923</v>
      </c>
      <c r="H29" s="729">
        <v>2017</v>
      </c>
      <c r="I29" s="729" t="s">
        <v>18439</v>
      </c>
      <c r="J29" s="737" t="s">
        <v>18438</v>
      </c>
      <c r="K29" s="729" t="s">
        <v>18437</v>
      </c>
      <c r="L29" s="1008"/>
      <c r="M29" s="729" t="s">
        <v>17327</v>
      </c>
      <c r="N29" s="756" t="s">
        <v>6464</v>
      </c>
      <c r="O29" s="756" t="s">
        <v>6464</v>
      </c>
      <c r="P29" s="756" t="s">
        <v>6464</v>
      </c>
      <c r="Q29" s="729" t="s">
        <v>17138</v>
      </c>
      <c r="R29" s="730">
        <v>4000</v>
      </c>
      <c r="S29" s="731"/>
      <c r="T29" s="731"/>
      <c r="U29" s="730">
        <v>4000</v>
      </c>
      <c r="V29" s="729">
        <v>2</v>
      </c>
      <c r="W29" s="729" t="s">
        <v>18436</v>
      </c>
      <c r="X29" s="729" t="s">
        <v>18435</v>
      </c>
      <c r="Y29" s="729" t="s">
        <v>18434</v>
      </c>
      <c r="Z29" s="729" t="s">
        <v>6464</v>
      </c>
      <c r="AA29" s="729" t="s">
        <v>18433</v>
      </c>
      <c r="AB29" s="729">
        <v>5</v>
      </c>
      <c r="AC29" s="752">
        <v>400</v>
      </c>
    </row>
    <row r="30" spans="1:29" s="749" customFormat="1" ht="26">
      <c r="A30" s="729">
        <v>25</v>
      </c>
      <c r="B30" s="729" t="s">
        <v>18432</v>
      </c>
      <c r="C30" s="729" t="s">
        <v>11773</v>
      </c>
      <c r="D30" s="729" t="s">
        <v>18431</v>
      </c>
      <c r="E30" s="729" t="s">
        <v>16937</v>
      </c>
      <c r="F30" s="729" t="s">
        <v>18430</v>
      </c>
      <c r="G30" s="729" t="s">
        <v>17083</v>
      </c>
      <c r="H30" s="729">
        <v>2018</v>
      </c>
      <c r="I30" s="729" t="s">
        <v>18429</v>
      </c>
      <c r="J30" s="737" t="s">
        <v>18428</v>
      </c>
      <c r="K30" s="729" t="s">
        <v>18427</v>
      </c>
      <c r="L30" s="1008"/>
      <c r="M30" s="729" t="s">
        <v>17188</v>
      </c>
      <c r="N30" s="756" t="s">
        <v>6464</v>
      </c>
      <c r="O30" s="756" t="s">
        <v>6464</v>
      </c>
      <c r="P30" s="756" t="s">
        <v>6464</v>
      </c>
      <c r="Q30" s="729" t="s">
        <v>17138</v>
      </c>
      <c r="R30" s="730">
        <v>10000</v>
      </c>
      <c r="S30" s="731"/>
      <c r="T30" s="730"/>
      <c r="U30" s="730">
        <v>10000</v>
      </c>
      <c r="V30" s="729">
        <v>1</v>
      </c>
      <c r="W30" s="729" t="s">
        <v>18426</v>
      </c>
      <c r="X30" s="729" t="s">
        <v>18425</v>
      </c>
      <c r="Y30" s="729" t="s">
        <v>18424</v>
      </c>
      <c r="Z30" s="729" t="s">
        <v>18423</v>
      </c>
      <c r="AA30" s="729" t="s">
        <v>18422</v>
      </c>
      <c r="AB30" s="729">
        <v>4</v>
      </c>
      <c r="AC30" s="754">
        <v>209</v>
      </c>
    </row>
    <row r="31" spans="1:29" s="749" customFormat="1" ht="26">
      <c r="A31" s="729">
        <v>26</v>
      </c>
      <c r="B31" s="729" t="s">
        <v>12386</v>
      </c>
      <c r="C31" s="729" t="s">
        <v>12394</v>
      </c>
      <c r="D31" s="729" t="s">
        <v>18421</v>
      </c>
      <c r="E31" s="729" t="s">
        <v>16937</v>
      </c>
      <c r="F31" s="729" t="s">
        <v>18420</v>
      </c>
      <c r="G31" s="729" t="s">
        <v>17083</v>
      </c>
      <c r="H31" s="729">
        <v>2018</v>
      </c>
      <c r="I31" s="729" t="s">
        <v>17301</v>
      </c>
      <c r="J31" s="737" t="s">
        <v>18419</v>
      </c>
      <c r="K31" s="729" t="s">
        <v>18418</v>
      </c>
      <c r="L31" s="729"/>
      <c r="M31" s="729" t="s">
        <v>17188</v>
      </c>
      <c r="N31" s="756" t="s">
        <v>6464</v>
      </c>
      <c r="O31" s="756" t="s">
        <v>6464</v>
      </c>
      <c r="P31" s="756" t="s">
        <v>6464</v>
      </c>
      <c r="Q31" s="729" t="s">
        <v>7730</v>
      </c>
      <c r="R31" s="754">
        <v>3420</v>
      </c>
      <c r="S31" s="731"/>
      <c r="T31" s="731"/>
      <c r="U31" s="730">
        <v>3420</v>
      </c>
      <c r="V31" s="729"/>
      <c r="W31" s="729" t="s">
        <v>18417</v>
      </c>
      <c r="X31" s="729" t="s">
        <v>18416</v>
      </c>
      <c r="Y31" s="729" t="s">
        <v>18415</v>
      </c>
      <c r="Z31" s="729" t="s">
        <v>18414</v>
      </c>
      <c r="AA31" s="729" t="s">
        <v>18413</v>
      </c>
      <c r="AB31" s="751">
        <v>2</v>
      </c>
      <c r="AC31" s="752">
        <v>420</v>
      </c>
    </row>
    <row r="32" spans="1:29" s="749" customFormat="1" ht="39">
      <c r="A32" s="729">
        <v>27</v>
      </c>
      <c r="B32" s="729" t="s">
        <v>12386</v>
      </c>
      <c r="C32" s="729" t="s">
        <v>18403</v>
      </c>
      <c r="D32" s="729" t="s">
        <v>18412</v>
      </c>
      <c r="E32" s="729" t="s">
        <v>16937</v>
      </c>
      <c r="F32" s="729" t="s">
        <v>18411</v>
      </c>
      <c r="G32" s="729" t="s">
        <v>17083</v>
      </c>
      <c r="H32" s="729">
        <v>2016</v>
      </c>
      <c r="I32" s="729" t="s">
        <v>16947</v>
      </c>
      <c r="J32" s="737" t="s">
        <v>18410</v>
      </c>
      <c r="K32" s="729" t="s">
        <v>18409</v>
      </c>
      <c r="L32" s="1008" t="s">
        <v>18408</v>
      </c>
      <c r="M32" s="729" t="s">
        <v>17188</v>
      </c>
      <c r="N32" s="756" t="s">
        <v>6464</v>
      </c>
      <c r="O32" s="756" t="s">
        <v>6464</v>
      </c>
      <c r="P32" s="756" t="s">
        <v>6464</v>
      </c>
      <c r="Q32" s="729" t="s">
        <v>7730</v>
      </c>
      <c r="R32" s="752"/>
      <c r="S32" s="752"/>
      <c r="T32" s="752"/>
      <c r="U32" s="752"/>
      <c r="V32" s="729">
        <v>1</v>
      </c>
      <c r="W32" s="1018" t="s">
        <v>18407</v>
      </c>
      <c r="X32" s="729" t="s">
        <v>18406</v>
      </c>
      <c r="Y32" s="729" t="s">
        <v>18405</v>
      </c>
      <c r="Z32" s="729" t="s">
        <v>20472</v>
      </c>
      <c r="AA32" s="1013" t="s">
        <v>18404</v>
      </c>
      <c r="AB32" s="729" t="s">
        <v>6464</v>
      </c>
      <c r="AC32" s="731" t="s">
        <v>17776</v>
      </c>
    </row>
    <row r="33" spans="1:29" s="749" customFormat="1" ht="37">
      <c r="A33" s="729">
        <v>28</v>
      </c>
      <c r="B33" s="729" t="s">
        <v>12386</v>
      </c>
      <c r="C33" s="729" t="s">
        <v>18403</v>
      </c>
      <c r="D33" s="729" t="s">
        <v>18402</v>
      </c>
      <c r="E33" s="729" t="s">
        <v>16937</v>
      </c>
      <c r="F33" s="729" t="s">
        <v>18401</v>
      </c>
      <c r="G33" s="729" t="s">
        <v>17083</v>
      </c>
      <c r="H33" s="729">
        <v>2017</v>
      </c>
      <c r="I33" s="729" t="s">
        <v>17797</v>
      </c>
      <c r="J33" s="737" t="s">
        <v>18400</v>
      </c>
      <c r="K33" s="729" t="s">
        <v>18399</v>
      </c>
      <c r="L33" s="1009" t="s">
        <v>18398</v>
      </c>
      <c r="M33" s="729" t="s">
        <v>17188</v>
      </c>
      <c r="N33" s="756" t="s">
        <v>18397</v>
      </c>
      <c r="O33" s="756" t="s">
        <v>6464</v>
      </c>
      <c r="P33" s="756" t="s">
        <v>6464</v>
      </c>
      <c r="Q33" s="729" t="s">
        <v>7742</v>
      </c>
      <c r="R33" s="752"/>
      <c r="S33" s="752"/>
      <c r="T33" s="752"/>
      <c r="U33" s="752"/>
      <c r="V33" s="729">
        <v>3</v>
      </c>
      <c r="W33" s="1018" t="s">
        <v>18396</v>
      </c>
      <c r="X33" s="729" t="s">
        <v>18395</v>
      </c>
      <c r="Y33" s="729" t="s">
        <v>20473</v>
      </c>
      <c r="Z33" s="729" t="s">
        <v>6464</v>
      </c>
      <c r="AA33" s="729" t="s">
        <v>18394</v>
      </c>
      <c r="AB33" s="729" t="s">
        <v>6464</v>
      </c>
      <c r="AC33" s="731" t="s">
        <v>17776</v>
      </c>
    </row>
    <row r="34" spans="1:29" s="749" customFormat="1" ht="130">
      <c r="A34" s="729">
        <v>29</v>
      </c>
      <c r="B34" s="729" t="s">
        <v>12232</v>
      </c>
      <c r="C34" s="729" t="s">
        <v>18063</v>
      </c>
      <c r="D34" s="729" t="s">
        <v>18393</v>
      </c>
      <c r="E34" s="729" t="s">
        <v>17157</v>
      </c>
      <c r="F34" s="729" t="s">
        <v>18392</v>
      </c>
      <c r="G34" s="729" t="s">
        <v>16923</v>
      </c>
      <c r="H34" s="729">
        <v>2021</v>
      </c>
      <c r="I34" s="729" t="s">
        <v>18391</v>
      </c>
      <c r="J34" s="737" t="s">
        <v>18390</v>
      </c>
      <c r="K34" s="729" t="s">
        <v>18389</v>
      </c>
      <c r="L34" s="729" t="s">
        <v>18388</v>
      </c>
      <c r="M34" s="729" t="s">
        <v>18318</v>
      </c>
      <c r="N34" s="729" t="s">
        <v>18318</v>
      </c>
      <c r="O34" s="729" t="s">
        <v>18318</v>
      </c>
      <c r="P34" s="729" t="s">
        <v>18318</v>
      </c>
      <c r="Q34" s="729" t="s">
        <v>18387</v>
      </c>
      <c r="R34" s="730">
        <v>443000</v>
      </c>
      <c r="S34" s="731"/>
      <c r="T34" s="731"/>
      <c r="U34" s="730">
        <v>443000</v>
      </c>
      <c r="V34" s="729">
        <v>7</v>
      </c>
      <c r="W34" s="729" t="s">
        <v>18386</v>
      </c>
      <c r="X34" s="729" t="s">
        <v>18385</v>
      </c>
      <c r="Y34" s="729" t="s">
        <v>18384</v>
      </c>
      <c r="Z34" s="729" t="s">
        <v>18383</v>
      </c>
      <c r="AA34" s="729" t="s">
        <v>18382</v>
      </c>
      <c r="AB34" s="729" t="s">
        <v>6464</v>
      </c>
      <c r="AC34" s="731" t="s">
        <v>17776</v>
      </c>
    </row>
    <row r="35" spans="1:29" s="749" customFormat="1" ht="78">
      <c r="A35" s="729">
        <v>30</v>
      </c>
      <c r="B35" s="729" t="s">
        <v>12232</v>
      </c>
      <c r="C35" s="729" t="s">
        <v>11773</v>
      </c>
      <c r="D35" s="729" t="s">
        <v>18381</v>
      </c>
      <c r="E35" s="729" t="s">
        <v>17157</v>
      </c>
      <c r="F35" s="729" t="s">
        <v>18380</v>
      </c>
      <c r="G35" s="729" t="s">
        <v>17083</v>
      </c>
      <c r="H35" s="729">
        <v>2020</v>
      </c>
      <c r="I35" s="729" t="s">
        <v>18379</v>
      </c>
      <c r="J35" s="737" t="s">
        <v>18378</v>
      </c>
      <c r="K35" s="729" t="s">
        <v>18377</v>
      </c>
      <c r="L35" s="753"/>
      <c r="M35" s="729" t="s">
        <v>18319</v>
      </c>
      <c r="N35" s="729" t="s">
        <v>6567</v>
      </c>
      <c r="O35" s="753" t="s">
        <v>8683</v>
      </c>
      <c r="P35" s="753" t="s">
        <v>8683</v>
      </c>
      <c r="Q35" s="729" t="s">
        <v>7742</v>
      </c>
      <c r="R35" s="731"/>
      <c r="S35" s="731"/>
      <c r="T35" s="731"/>
      <c r="U35" s="731"/>
      <c r="V35" s="753" t="s">
        <v>8683</v>
      </c>
      <c r="W35" s="729" t="s">
        <v>18376</v>
      </c>
      <c r="X35" s="729" t="s">
        <v>18375</v>
      </c>
      <c r="Y35" s="729" t="s">
        <v>18374</v>
      </c>
      <c r="Z35" s="729" t="s">
        <v>18373</v>
      </c>
      <c r="AA35" s="729" t="s">
        <v>18372</v>
      </c>
      <c r="AB35" s="753" t="s">
        <v>8683</v>
      </c>
      <c r="AC35" s="731" t="s">
        <v>18337</v>
      </c>
    </row>
    <row r="36" spans="1:29" s="749" customFormat="1" ht="55">
      <c r="A36" s="729">
        <v>31</v>
      </c>
      <c r="B36" s="729" t="s">
        <v>12232</v>
      </c>
      <c r="C36" s="729" t="s">
        <v>12179</v>
      </c>
      <c r="D36" s="729" t="s">
        <v>18371</v>
      </c>
      <c r="E36" s="729" t="s">
        <v>16937</v>
      </c>
      <c r="F36" s="729" t="s">
        <v>18370</v>
      </c>
      <c r="G36" s="729" t="s">
        <v>17083</v>
      </c>
      <c r="H36" s="729">
        <v>2017</v>
      </c>
      <c r="I36" s="729" t="s">
        <v>18369</v>
      </c>
      <c r="J36" s="737" t="s">
        <v>18368</v>
      </c>
      <c r="K36" s="729" t="s">
        <v>18367</v>
      </c>
      <c r="L36" s="753"/>
      <c r="M36" s="729" t="s">
        <v>17973</v>
      </c>
      <c r="N36" s="729" t="s">
        <v>18366</v>
      </c>
      <c r="O36" s="753" t="s">
        <v>8683</v>
      </c>
      <c r="P36" s="753" t="s">
        <v>8683</v>
      </c>
      <c r="Q36" s="729" t="s">
        <v>7742</v>
      </c>
      <c r="R36" s="730">
        <v>7436</v>
      </c>
      <c r="S36" s="731"/>
      <c r="T36" s="731"/>
      <c r="U36" s="730">
        <v>7436</v>
      </c>
      <c r="V36" s="729" t="s">
        <v>18365</v>
      </c>
      <c r="W36" s="729" t="s">
        <v>18364</v>
      </c>
      <c r="X36" s="729" t="s">
        <v>18363</v>
      </c>
      <c r="Y36" s="729" t="s">
        <v>18362</v>
      </c>
      <c r="Z36" s="753" t="s">
        <v>8683</v>
      </c>
      <c r="AA36" s="729" t="s">
        <v>18361</v>
      </c>
      <c r="AB36" s="729" t="s">
        <v>18360</v>
      </c>
      <c r="AC36" s="752" t="s">
        <v>18359</v>
      </c>
    </row>
    <row r="37" spans="1:29" s="749" customFormat="1" ht="39">
      <c r="A37" s="729">
        <v>32</v>
      </c>
      <c r="B37" s="729" t="s">
        <v>12232</v>
      </c>
      <c r="C37" s="729" t="s">
        <v>11597</v>
      </c>
      <c r="D37" s="729" t="s">
        <v>18358</v>
      </c>
      <c r="E37" s="729" t="s">
        <v>16937</v>
      </c>
      <c r="F37" s="729" t="s">
        <v>18357</v>
      </c>
      <c r="G37" s="729" t="s">
        <v>16923</v>
      </c>
      <c r="H37" s="729">
        <v>2017</v>
      </c>
      <c r="I37" s="729" t="s">
        <v>18356</v>
      </c>
      <c r="J37" s="737" t="s">
        <v>18355</v>
      </c>
      <c r="K37" s="729" t="s">
        <v>18354</v>
      </c>
      <c r="L37" s="753"/>
      <c r="M37" s="729" t="s">
        <v>17973</v>
      </c>
      <c r="N37" s="753" t="s">
        <v>8683</v>
      </c>
      <c r="O37" s="753" t="s">
        <v>8683</v>
      </c>
      <c r="P37" s="753" t="s">
        <v>8683</v>
      </c>
      <c r="Q37" s="729" t="s">
        <v>7730</v>
      </c>
      <c r="R37" s="731"/>
      <c r="S37" s="731"/>
      <c r="T37" s="731"/>
      <c r="U37" s="731"/>
      <c r="V37" s="729">
        <v>4</v>
      </c>
      <c r="W37" s="729" t="s">
        <v>18353</v>
      </c>
      <c r="X37" s="729" t="s">
        <v>18352</v>
      </c>
      <c r="Y37" s="729" t="s">
        <v>18351</v>
      </c>
      <c r="Z37" s="729" t="s">
        <v>18350</v>
      </c>
      <c r="AA37" s="729" t="s">
        <v>18349</v>
      </c>
      <c r="AB37" s="729">
        <v>40</v>
      </c>
      <c r="AC37" s="754">
        <v>1000</v>
      </c>
    </row>
    <row r="38" spans="1:29" s="749" customFormat="1" ht="39">
      <c r="A38" s="729">
        <v>33</v>
      </c>
      <c r="B38" s="729" t="s">
        <v>12232</v>
      </c>
      <c r="C38" s="729" t="s">
        <v>11597</v>
      </c>
      <c r="D38" s="729" t="s">
        <v>18348</v>
      </c>
      <c r="E38" s="729" t="s">
        <v>16937</v>
      </c>
      <c r="F38" s="729" t="s">
        <v>18347</v>
      </c>
      <c r="G38" s="729" t="s">
        <v>17083</v>
      </c>
      <c r="H38" s="729">
        <v>2015</v>
      </c>
      <c r="I38" s="729" t="s">
        <v>18346</v>
      </c>
      <c r="J38" s="737" t="s">
        <v>18345</v>
      </c>
      <c r="K38" s="729" t="s">
        <v>18344</v>
      </c>
      <c r="L38" s="753"/>
      <c r="M38" s="729" t="s">
        <v>18330</v>
      </c>
      <c r="N38" s="729" t="s">
        <v>18343</v>
      </c>
      <c r="O38" s="753" t="s">
        <v>8683</v>
      </c>
      <c r="P38" s="753" t="s">
        <v>8683</v>
      </c>
      <c r="Q38" s="729" t="s">
        <v>7742</v>
      </c>
      <c r="R38" s="731"/>
      <c r="S38" s="731"/>
      <c r="T38" s="731"/>
      <c r="U38" s="731"/>
      <c r="V38" s="729">
        <v>1</v>
      </c>
      <c r="W38" s="729" t="s">
        <v>18342</v>
      </c>
      <c r="X38" s="729" t="s">
        <v>18341</v>
      </c>
      <c r="Y38" s="729" t="s">
        <v>18340</v>
      </c>
      <c r="Z38" s="729" t="s">
        <v>18339</v>
      </c>
      <c r="AA38" s="729" t="s">
        <v>18338</v>
      </c>
      <c r="AB38" s="753" t="s">
        <v>8683</v>
      </c>
      <c r="AC38" s="731" t="s">
        <v>18337</v>
      </c>
    </row>
    <row r="39" spans="1:29" s="749" customFormat="1" ht="65">
      <c r="A39" s="729">
        <v>34</v>
      </c>
      <c r="B39" s="729" t="s">
        <v>12232</v>
      </c>
      <c r="C39" s="729" t="s">
        <v>11925</v>
      </c>
      <c r="D39" s="729" t="s">
        <v>18336</v>
      </c>
      <c r="E39" s="729" t="s">
        <v>17157</v>
      </c>
      <c r="F39" s="729" t="s">
        <v>18335</v>
      </c>
      <c r="G39" s="729" t="s">
        <v>17083</v>
      </c>
      <c r="H39" s="729">
        <v>2017</v>
      </c>
      <c r="I39" s="755" t="s">
        <v>18334</v>
      </c>
      <c r="J39" s="737" t="s">
        <v>18333</v>
      </c>
      <c r="K39" s="729" t="s">
        <v>18332</v>
      </c>
      <c r="L39" s="729" t="s">
        <v>18331</v>
      </c>
      <c r="M39" s="729" t="s">
        <v>18330</v>
      </c>
      <c r="N39" s="753" t="s">
        <v>8683</v>
      </c>
      <c r="O39" s="753" t="s">
        <v>8683</v>
      </c>
      <c r="P39" s="753" t="s">
        <v>8683</v>
      </c>
      <c r="Q39" s="729" t="s">
        <v>7730</v>
      </c>
      <c r="R39" s="731"/>
      <c r="S39" s="731"/>
      <c r="T39" s="731"/>
      <c r="U39" s="731"/>
      <c r="V39" s="753" t="s">
        <v>8683</v>
      </c>
      <c r="W39" s="753" t="s">
        <v>8683</v>
      </c>
      <c r="X39" s="729" t="s">
        <v>18329</v>
      </c>
      <c r="Y39" s="729" t="s">
        <v>18328</v>
      </c>
      <c r="Z39" s="729" t="s">
        <v>18327</v>
      </c>
      <c r="AA39" s="729" t="s">
        <v>18326</v>
      </c>
      <c r="AB39" s="729">
        <v>2</v>
      </c>
      <c r="AC39" s="752">
        <v>50</v>
      </c>
    </row>
    <row r="40" spans="1:29" s="749" customFormat="1" ht="23.25" customHeight="1">
      <c r="A40" s="729">
        <v>35</v>
      </c>
      <c r="B40" s="729" t="s">
        <v>12232</v>
      </c>
      <c r="C40" s="729" t="s">
        <v>12279</v>
      </c>
      <c r="D40" s="729" t="s">
        <v>18325</v>
      </c>
      <c r="E40" s="729" t="s">
        <v>17157</v>
      </c>
      <c r="F40" s="729" t="s">
        <v>18324</v>
      </c>
      <c r="G40" s="729" t="s">
        <v>16948</v>
      </c>
      <c r="H40" s="729">
        <v>2021</v>
      </c>
      <c r="I40" s="729" t="s">
        <v>18323</v>
      </c>
      <c r="J40" s="737" t="s">
        <v>18322</v>
      </c>
      <c r="K40" s="729" t="s">
        <v>18321</v>
      </c>
      <c r="L40" s="729" t="s">
        <v>18320</v>
      </c>
      <c r="M40" s="729" t="s">
        <v>18319</v>
      </c>
      <c r="N40" s="756" t="s">
        <v>18318</v>
      </c>
      <c r="O40" s="753" t="s">
        <v>8683</v>
      </c>
      <c r="P40" s="753" t="s">
        <v>8683</v>
      </c>
      <c r="Q40" s="729" t="s">
        <v>16918</v>
      </c>
      <c r="R40" s="757">
        <v>145664</v>
      </c>
      <c r="S40" s="731"/>
      <c r="T40" s="731"/>
      <c r="U40" s="758">
        <v>145664</v>
      </c>
      <c r="V40" s="729">
        <v>2</v>
      </c>
      <c r="W40" s="729">
        <v>122.4</v>
      </c>
      <c r="X40" s="729">
        <v>148.96</v>
      </c>
      <c r="Y40" s="729">
        <v>114.66</v>
      </c>
      <c r="Z40" s="753" t="s">
        <v>8683</v>
      </c>
      <c r="AA40" s="729">
        <v>386.02</v>
      </c>
      <c r="AB40" s="729">
        <v>5</v>
      </c>
      <c r="AC40" s="759">
        <v>3000</v>
      </c>
    </row>
    <row r="41" spans="1:29" s="749" customFormat="1" ht="21.75" customHeight="1">
      <c r="A41" s="729">
        <v>36</v>
      </c>
      <c r="B41" s="729" t="s">
        <v>12232</v>
      </c>
      <c r="C41" s="729" t="s">
        <v>12242</v>
      </c>
      <c r="D41" s="729" t="s">
        <v>18317</v>
      </c>
      <c r="E41" s="729" t="s">
        <v>17157</v>
      </c>
      <c r="F41" s="729" t="s">
        <v>18312</v>
      </c>
      <c r="G41" s="729" t="s">
        <v>17083</v>
      </c>
      <c r="H41" s="729">
        <v>2016</v>
      </c>
      <c r="I41" s="729" t="s">
        <v>18316</v>
      </c>
      <c r="J41" s="737" t="s">
        <v>18315</v>
      </c>
      <c r="K41" s="729" t="s">
        <v>18314</v>
      </c>
      <c r="L41" s="1008" t="s">
        <v>18308</v>
      </c>
      <c r="M41" s="729" t="s">
        <v>17973</v>
      </c>
      <c r="N41" s="756" t="s">
        <v>6464</v>
      </c>
      <c r="O41" s="756" t="s">
        <v>6464</v>
      </c>
      <c r="P41" s="756" t="s">
        <v>6464</v>
      </c>
      <c r="Q41" s="729" t="s">
        <v>7730</v>
      </c>
      <c r="R41" s="1901">
        <v>70664</v>
      </c>
      <c r="S41" s="1903">
        <v>24000</v>
      </c>
      <c r="T41" s="1899"/>
      <c r="U41" s="1902">
        <f>R41+S41</f>
        <v>94664</v>
      </c>
      <c r="V41" s="729">
        <v>1</v>
      </c>
      <c r="W41" s="729">
        <v>120</v>
      </c>
      <c r="X41" s="729">
        <v>83.5</v>
      </c>
      <c r="Y41" s="729">
        <v>30.4</v>
      </c>
      <c r="Z41" s="729">
        <v>115.5</v>
      </c>
      <c r="AA41" s="729">
        <f>W41+X41+Y41+Z41</f>
        <v>349.4</v>
      </c>
      <c r="AB41" s="729">
        <v>2</v>
      </c>
      <c r="AC41" s="759">
        <v>10596</v>
      </c>
    </row>
    <row r="42" spans="1:29" s="749" customFormat="1" ht="21.75" customHeight="1">
      <c r="A42" s="729">
        <v>37</v>
      </c>
      <c r="B42" s="729" t="s">
        <v>12232</v>
      </c>
      <c r="C42" s="729" t="s">
        <v>12242</v>
      </c>
      <c r="D42" s="729" t="s">
        <v>18313</v>
      </c>
      <c r="E42" s="729" t="s">
        <v>17157</v>
      </c>
      <c r="F42" s="729" t="s">
        <v>18312</v>
      </c>
      <c r="G42" s="729" t="s">
        <v>16923</v>
      </c>
      <c r="H42" s="729">
        <v>2016</v>
      </c>
      <c r="I42" s="729" t="s">
        <v>18311</v>
      </c>
      <c r="J42" s="737" t="s">
        <v>18310</v>
      </c>
      <c r="K42" s="729" t="s">
        <v>18309</v>
      </c>
      <c r="L42" s="1008" t="s">
        <v>18308</v>
      </c>
      <c r="M42" s="729" t="s">
        <v>18307</v>
      </c>
      <c r="N42" s="756" t="s">
        <v>6464</v>
      </c>
      <c r="O42" s="756" t="s">
        <v>6464</v>
      </c>
      <c r="P42" s="756" t="s">
        <v>6464</v>
      </c>
      <c r="Q42" s="729" t="s">
        <v>7730</v>
      </c>
      <c r="R42" s="1902"/>
      <c r="S42" s="1904"/>
      <c r="T42" s="1899"/>
      <c r="U42" s="1902"/>
      <c r="V42" s="729">
        <v>1</v>
      </c>
      <c r="W42" s="729">
        <v>0</v>
      </c>
      <c r="X42" s="729">
        <v>77.430000000000007</v>
      </c>
      <c r="Y42" s="729">
        <v>113.78</v>
      </c>
      <c r="Z42" s="729">
        <v>118</v>
      </c>
      <c r="AA42" s="729">
        <f>W42+X42+Y42+Z42</f>
        <v>309.21000000000004</v>
      </c>
      <c r="AB42" s="729">
        <v>4</v>
      </c>
      <c r="AC42" s="759">
        <v>2808</v>
      </c>
    </row>
    <row r="43" spans="1:29" s="749" customFormat="1" ht="19.5" customHeight="1">
      <c r="A43" s="729">
        <v>38</v>
      </c>
      <c r="B43" s="729" t="s">
        <v>12232</v>
      </c>
      <c r="C43" s="729" t="s">
        <v>12302</v>
      </c>
      <c r="D43" s="729" t="s">
        <v>18306</v>
      </c>
      <c r="E43" s="729" t="s">
        <v>16950</v>
      </c>
      <c r="F43" s="729" t="s">
        <v>18305</v>
      </c>
      <c r="G43" s="729" t="s">
        <v>18297</v>
      </c>
      <c r="H43" s="729">
        <v>2016</v>
      </c>
      <c r="I43" s="729" t="s">
        <v>18304</v>
      </c>
      <c r="J43" s="737" t="s">
        <v>18303</v>
      </c>
      <c r="K43" s="729" t="s">
        <v>18302</v>
      </c>
      <c r="L43" s="753"/>
      <c r="M43" s="729" t="s">
        <v>18301</v>
      </c>
      <c r="N43" s="753" t="s">
        <v>8683</v>
      </c>
      <c r="O43" s="753" t="s">
        <v>8683</v>
      </c>
      <c r="P43" s="753" t="s">
        <v>8683</v>
      </c>
      <c r="Q43" s="729" t="s">
        <v>7730</v>
      </c>
      <c r="R43" s="730">
        <v>31314</v>
      </c>
      <c r="S43" s="731"/>
      <c r="T43" s="731"/>
      <c r="U43" s="730">
        <v>31314</v>
      </c>
      <c r="V43" s="729">
        <v>1</v>
      </c>
      <c r="W43" s="729" t="s">
        <v>18300</v>
      </c>
      <c r="X43" s="753" t="s">
        <v>8683</v>
      </c>
      <c r="Y43" s="753" t="s">
        <v>8683</v>
      </c>
      <c r="Z43" s="753" t="s">
        <v>8683</v>
      </c>
      <c r="AA43" s="729" t="s">
        <v>18300</v>
      </c>
      <c r="AB43" s="729">
        <v>3</v>
      </c>
      <c r="AC43" s="752">
        <v>400</v>
      </c>
    </row>
    <row r="44" spans="1:29" s="749" customFormat="1" ht="20.25" customHeight="1">
      <c r="A44" s="729">
        <v>39</v>
      </c>
      <c r="B44" s="729" t="s">
        <v>12232</v>
      </c>
      <c r="C44" s="729" t="s">
        <v>12302</v>
      </c>
      <c r="D44" s="729" t="s">
        <v>18299</v>
      </c>
      <c r="E44" s="729" t="s">
        <v>16937</v>
      </c>
      <c r="F44" s="729" t="s">
        <v>18298</v>
      </c>
      <c r="G44" s="729" t="s">
        <v>18297</v>
      </c>
      <c r="H44" s="729">
        <v>2021</v>
      </c>
      <c r="I44" s="755">
        <v>6.3</v>
      </c>
      <c r="J44" s="737" t="s">
        <v>18296</v>
      </c>
      <c r="K44" s="729" t="s">
        <v>18295</v>
      </c>
      <c r="L44" s="753"/>
      <c r="M44" s="729" t="s">
        <v>18294</v>
      </c>
      <c r="N44" s="729" t="s">
        <v>17973</v>
      </c>
      <c r="O44" s="753" t="s">
        <v>8683</v>
      </c>
      <c r="P44" s="753" t="s">
        <v>8683</v>
      </c>
      <c r="Q44" s="729" t="s">
        <v>17972</v>
      </c>
      <c r="R44" s="730">
        <v>150000</v>
      </c>
      <c r="S44" s="731"/>
      <c r="T44" s="731"/>
      <c r="U44" s="730">
        <v>150000</v>
      </c>
      <c r="V44" s="729">
        <v>1</v>
      </c>
      <c r="W44" s="729" t="s">
        <v>18291</v>
      </c>
      <c r="X44" s="729" t="s">
        <v>18293</v>
      </c>
      <c r="Y44" s="729" t="s">
        <v>18292</v>
      </c>
      <c r="Z44" s="729" t="s">
        <v>18291</v>
      </c>
      <c r="AA44" s="729">
        <v>3126.8</v>
      </c>
      <c r="AB44" s="729">
        <v>2</v>
      </c>
      <c r="AC44" s="754">
        <v>2171</v>
      </c>
    </row>
    <row r="45" spans="1:29" s="749" customFormat="1" ht="20.25" customHeight="1">
      <c r="A45" s="729">
        <v>40</v>
      </c>
      <c r="B45" s="729" t="s">
        <v>11941</v>
      </c>
      <c r="C45" s="729" t="s">
        <v>11653</v>
      </c>
      <c r="D45" s="729" t="s">
        <v>18290</v>
      </c>
      <c r="E45" s="729" t="s">
        <v>17845</v>
      </c>
      <c r="F45" s="729" t="s">
        <v>18289</v>
      </c>
      <c r="G45" s="729" t="s">
        <v>16923</v>
      </c>
      <c r="H45" s="729">
        <v>2017</v>
      </c>
      <c r="I45" s="729" t="s">
        <v>18288</v>
      </c>
      <c r="J45" s="737" t="s">
        <v>18287</v>
      </c>
      <c r="K45" s="729" t="s">
        <v>18286</v>
      </c>
      <c r="L45" s="729"/>
      <c r="M45" s="729" t="s">
        <v>17542</v>
      </c>
      <c r="N45" s="756" t="s">
        <v>17362</v>
      </c>
      <c r="O45" s="756" t="s">
        <v>17362</v>
      </c>
      <c r="P45" s="756" t="s">
        <v>6464</v>
      </c>
      <c r="Q45" s="729" t="s">
        <v>11966</v>
      </c>
      <c r="R45" s="730">
        <v>40084</v>
      </c>
      <c r="S45" s="731"/>
      <c r="T45" s="731"/>
      <c r="U45" s="730">
        <v>40084</v>
      </c>
      <c r="V45" s="729">
        <v>1</v>
      </c>
      <c r="W45" s="729" t="s">
        <v>18285</v>
      </c>
      <c r="X45" s="729" t="s">
        <v>18284</v>
      </c>
      <c r="Y45" s="729" t="s">
        <v>18283</v>
      </c>
      <c r="Z45" s="729" t="s">
        <v>18282</v>
      </c>
      <c r="AA45" s="729" t="s">
        <v>18281</v>
      </c>
      <c r="AB45" s="729">
        <v>2</v>
      </c>
      <c r="AC45" s="754">
        <v>6611</v>
      </c>
    </row>
    <row r="46" spans="1:29" s="749" customFormat="1" ht="117">
      <c r="A46" s="729">
        <v>41</v>
      </c>
      <c r="B46" s="729" t="s">
        <v>11941</v>
      </c>
      <c r="C46" s="729" t="s">
        <v>18280</v>
      </c>
      <c r="D46" s="729" t="s">
        <v>18279</v>
      </c>
      <c r="E46" s="729" t="s">
        <v>16950</v>
      </c>
      <c r="F46" s="729" t="s">
        <v>18278</v>
      </c>
      <c r="G46" s="729" t="s">
        <v>17419</v>
      </c>
      <c r="H46" s="751">
        <v>2016</v>
      </c>
      <c r="I46" s="729" t="s">
        <v>18277</v>
      </c>
      <c r="J46" s="737" t="s">
        <v>18276</v>
      </c>
      <c r="K46" s="729" t="s">
        <v>18275</v>
      </c>
      <c r="L46" s="729" t="s">
        <v>18274</v>
      </c>
      <c r="M46" s="729" t="s">
        <v>18273</v>
      </c>
      <c r="N46" s="729" t="s">
        <v>18273</v>
      </c>
      <c r="O46" s="729" t="s">
        <v>8683</v>
      </c>
      <c r="P46" s="729" t="s">
        <v>8683</v>
      </c>
      <c r="Q46" s="729" t="s">
        <v>18272</v>
      </c>
      <c r="R46" s="731"/>
      <c r="S46" s="731"/>
      <c r="T46" s="730">
        <v>60000</v>
      </c>
      <c r="U46" s="730">
        <v>60000</v>
      </c>
      <c r="V46" s="729">
        <v>2</v>
      </c>
      <c r="W46" s="729" t="s">
        <v>18271</v>
      </c>
      <c r="X46" s="729" t="s">
        <v>18270</v>
      </c>
      <c r="Y46" s="729" t="s">
        <v>18269</v>
      </c>
      <c r="Z46" s="729" t="s">
        <v>18268</v>
      </c>
      <c r="AA46" s="729" t="s">
        <v>18267</v>
      </c>
      <c r="AB46" s="729">
        <v>0</v>
      </c>
      <c r="AC46" s="730">
        <v>937</v>
      </c>
    </row>
    <row r="47" spans="1:29" s="749" customFormat="1" ht="39">
      <c r="A47" s="729">
        <v>42</v>
      </c>
      <c r="B47" s="729" t="s">
        <v>11941</v>
      </c>
      <c r="C47" s="729" t="s">
        <v>577</v>
      </c>
      <c r="D47" s="729" t="s">
        <v>18266</v>
      </c>
      <c r="E47" s="729" t="s">
        <v>17006</v>
      </c>
      <c r="F47" s="729" t="s">
        <v>18265</v>
      </c>
      <c r="G47" s="1544" t="s">
        <v>16923</v>
      </c>
      <c r="H47" s="729">
        <v>2016</v>
      </c>
      <c r="I47" s="729" t="s">
        <v>18264</v>
      </c>
      <c r="J47" s="737" t="s">
        <v>18263</v>
      </c>
      <c r="K47" s="729" t="s">
        <v>18262</v>
      </c>
      <c r="L47" s="815" t="s">
        <v>18261</v>
      </c>
      <c r="M47" s="729" t="s">
        <v>17203</v>
      </c>
      <c r="N47" s="729" t="s">
        <v>17071</v>
      </c>
      <c r="O47" s="756" t="s">
        <v>6447</v>
      </c>
      <c r="P47" s="756" t="s">
        <v>6447</v>
      </c>
      <c r="Q47" s="729" t="s">
        <v>17972</v>
      </c>
      <c r="R47" s="730">
        <v>113476</v>
      </c>
      <c r="S47" s="731"/>
      <c r="T47" s="731"/>
      <c r="U47" s="730">
        <v>113476</v>
      </c>
      <c r="V47" s="729">
        <v>2</v>
      </c>
      <c r="W47" s="729" t="s">
        <v>18260</v>
      </c>
      <c r="X47" s="729" t="s">
        <v>18259</v>
      </c>
      <c r="Y47" s="729" t="s">
        <v>18258</v>
      </c>
      <c r="Z47" s="729" t="s">
        <v>18257</v>
      </c>
      <c r="AA47" s="729" t="s">
        <v>18256</v>
      </c>
      <c r="AB47" s="760">
        <v>0</v>
      </c>
      <c r="AC47" s="761">
        <v>1054</v>
      </c>
    </row>
    <row r="48" spans="1:29" s="749" customFormat="1" ht="22.5" customHeight="1">
      <c r="A48" s="729">
        <v>43</v>
      </c>
      <c r="B48" s="729" t="s">
        <v>11941</v>
      </c>
      <c r="C48" s="729" t="s">
        <v>3122</v>
      </c>
      <c r="D48" s="729" t="s">
        <v>18255</v>
      </c>
      <c r="E48" s="729" t="s">
        <v>17019</v>
      </c>
      <c r="F48" s="729" t="s">
        <v>18254</v>
      </c>
      <c r="G48" s="1544" t="s">
        <v>16923</v>
      </c>
      <c r="H48" s="729">
        <v>2016</v>
      </c>
      <c r="I48" s="729" t="s">
        <v>18253</v>
      </c>
      <c r="J48" s="737" t="s">
        <v>18252</v>
      </c>
      <c r="K48" s="729" t="s">
        <v>18251</v>
      </c>
      <c r="L48" s="1008" t="s">
        <v>18250</v>
      </c>
      <c r="M48" s="756" t="s">
        <v>17593</v>
      </c>
      <c r="N48" s="756" t="s">
        <v>17593</v>
      </c>
      <c r="O48" s="756" t="s">
        <v>6447</v>
      </c>
      <c r="P48" s="729" t="s">
        <v>6447</v>
      </c>
      <c r="Q48" s="729" t="s">
        <v>14599</v>
      </c>
      <c r="R48" s="730">
        <v>53000</v>
      </c>
      <c r="S48" s="731"/>
      <c r="T48" s="731"/>
      <c r="U48" s="730">
        <v>53000</v>
      </c>
      <c r="V48" s="729">
        <v>3</v>
      </c>
      <c r="W48" s="729" t="s">
        <v>18249</v>
      </c>
      <c r="X48" s="729" t="s">
        <v>18248</v>
      </c>
      <c r="Y48" s="729" t="s">
        <v>18247</v>
      </c>
      <c r="Z48" s="729" t="s">
        <v>18246</v>
      </c>
      <c r="AA48" s="729" t="s">
        <v>18245</v>
      </c>
      <c r="AB48" s="729">
        <v>19</v>
      </c>
      <c r="AC48" s="761">
        <v>6116</v>
      </c>
    </row>
    <row r="49" spans="1:29" s="749" customFormat="1" ht="52">
      <c r="A49" s="729">
        <v>44</v>
      </c>
      <c r="B49" s="729" t="s">
        <v>11941</v>
      </c>
      <c r="C49" s="729" t="s">
        <v>855</v>
      </c>
      <c r="D49" s="729" t="s">
        <v>18244</v>
      </c>
      <c r="E49" s="729" t="s">
        <v>17019</v>
      </c>
      <c r="F49" s="729" t="s">
        <v>18234</v>
      </c>
      <c r="G49" s="729" t="s">
        <v>17039</v>
      </c>
      <c r="H49" s="729">
        <v>2017</v>
      </c>
      <c r="I49" s="729" t="s">
        <v>18243</v>
      </c>
      <c r="J49" s="737" t="s">
        <v>18242</v>
      </c>
      <c r="K49" s="729" t="s">
        <v>18241</v>
      </c>
      <c r="L49" s="729" t="s">
        <v>18230</v>
      </c>
      <c r="M49" s="729" t="s">
        <v>17026</v>
      </c>
      <c r="N49" s="756" t="s">
        <v>16989</v>
      </c>
      <c r="O49" s="756" t="s">
        <v>18229</v>
      </c>
      <c r="P49" s="756" t="s">
        <v>6447</v>
      </c>
      <c r="Q49" s="729" t="s">
        <v>9277</v>
      </c>
      <c r="R49" s="730">
        <v>112500</v>
      </c>
      <c r="S49" s="731"/>
      <c r="T49" s="731"/>
      <c r="U49" s="731">
        <v>112500</v>
      </c>
      <c r="V49" s="729">
        <v>2</v>
      </c>
      <c r="W49" s="729" t="s">
        <v>18240</v>
      </c>
      <c r="X49" s="729" t="s">
        <v>18239</v>
      </c>
      <c r="Y49" s="729" t="s">
        <v>18238</v>
      </c>
      <c r="Z49" s="729" t="s">
        <v>18237</v>
      </c>
      <c r="AA49" s="729" t="s">
        <v>18236</v>
      </c>
      <c r="AB49" s="729">
        <v>312</v>
      </c>
      <c r="AC49" s="752">
        <v>5210</v>
      </c>
    </row>
    <row r="50" spans="1:29" s="749" customFormat="1" ht="52">
      <c r="A50" s="729">
        <v>45</v>
      </c>
      <c r="B50" s="729" t="s">
        <v>11941</v>
      </c>
      <c r="C50" s="729" t="s">
        <v>855</v>
      </c>
      <c r="D50" s="729" t="s">
        <v>18235</v>
      </c>
      <c r="E50" s="729" t="s">
        <v>17019</v>
      </c>
      <c r="F50" s="729" t="s">
        <v>18234</v>
      </c>
      <c r="G50" s="729" t="s">
        <v>17039</v>
      </c>
      <c r="H50" s="729">
        <v>2020</v>
      </c>
      <c r="I50" s="729" t="s">
        <v>18233</v>
      </c>
      <c r="J50" s="737" t="s">
        <v>18232</v>
      </c>
      <c r="K50" s="729" t="s">
        <v>18231</v>
      </c>
      <c r="L50" s="729" t="s">
        <v>18230</v>
      </c>
      <c r="M50" s="729" t="s">
        <v>17088</v>
      </c>
      <c r="N50" s="756" t="s">
        <v>18229</v>
      </c>
      <c r="O50" s="756" t="s">
        <v>18228</v>
      </c>
      <c r="P50" s="756" t="s">
        <v>6447</v>
      </c>
      <c r="Q50" s="729" t="s">
        <v>9277</v>
      </c>
      <c r="R50" s="730">
        <v>112500</v>
      </c>
      <c r="S50" s="731"/>
      <c r="T50" s="731"/>
      <c r="U50" s="731">
        <v>112500</v>
      </c>
      <c r="V50" s="729">
        <v>2</v>
      </c>
      <c r="W50" s="1019" t="s">
        <v>18227</v>
      </c>
      <c r="X50" s="729" t="s">
        <v>18226</v>
      </c>
      <c r="Y50" s="729" t="s">
        <v>18225</v>
      </c>
      <c r="Z50" s="729" t="s">
        <v>18224</v>
      </c>
      <c r="AA50" s="729" t="s">
        <v>18223</v>
      </c>
      <c r="AB50" s="729">
        <v>399</v>
      </c>
      <c r="AC50" s="752">
        <v>5581</v>
      </c>
    </row>
    <row r="51" spans="1:29" s="749" customFormat="1" ht="78">
      <c r="A51" s="729">
        <v>46</v>
      </c>
      <c r="B51" s="729" t="s">
        <v>11941</v>
      </c>
      <c r="C51" s="729" t="s">
        <v>11974</v>
      </c>
      <c r="D51" s="729" t="s">
        <v>18222</v>
      </c>
      <c r="E51" s="729" t="s">
        <v>17157</v>
      </c>
      <c r="F51" s="729" t="s">
        <v>18221</v>
      </c>
      <c r="G51" s="729" t="s">
        <v>17083</v>
      </c>
      <c r="H51" s="729">
        <v>2017</v>
      </c>
      <c r="I51" s="729" t="s">
        <v>18220</v>
      </c>
      <c r="J51" s="737" t="s">
        <v>18219</v>
      </c>
      <c r="K51" s="729" t="s">
        <v>18218</v>
      </c>
      <c r="L51" s="1009" t="s">
        <v>18217</v>
      </c>
      <c r="M51" s="729" t="s">
        <v>17176</v>
      </c>
      <c r="N51" s="729" t="s">
        <v>17176</v>
      </c>
      <c r="O51" s="1020" t="s">
        <v>6464</v>
      </c>
      <c r="P51" s="1020" t="s">
        <v>6464</v>
      </c>
      <c r="Q51" s="729" t="s">
        <v>16918</v>
      </c>
      <c r="R51" s="730">
        <v>235885</v>
      </c>
      <c r="S51" s="731"/>
      <c r="T51" s="731"/>
      <c r="U51" s="730">
        <f>SUM(R51:T51)</f>
        <v>235885</v>
      </c>
      <c r="V51" s="729">
        <v>1</v>
      </c>
      <c r="W51" s="729" t="s">
        <v>18216</v>
      </c>
      <c r="X51" s="729" t="s">
        <v>18215</v>
      </c>
      <c r="Y51" s="729" t="s">
        <v>18214</v>
      </c>
      <c r="Z51" s="729" t="s">
        <v>18213</v>
      </c>
      <c r="AA51" s="729" t="s">
        <v>18212</v>
      </c>
      <c r="AB51" s="729">
        <v>6</v>
      </c>
      <c r="AC51" s="754">
        <v>7292</v>
      </c>
    </row>
    <row r="52" spans="1:29" s="749" customFormat="1" ht="52">
      <c r="A52" s="729">
        <v>47</v>
      </c>
      <c r="B52" s="729" t="s">
        <v>11941</v>
      </c>
      <c r="C52" s="729" t="s">
        <v>833</v>
      </c>
      <c r="D52" s="729" t="s">
        <v>18211</v>
      </c>
      <c r="E52" s="729" t="s">
        <v>17845</v>
      </c>
      <c r="F52" s="729" t="s">
        <v>18210</v>
      </c>
      <c r="G52" s="729" t="s">
        <v>17039</v>
      </c>
      <c r="H52" s="729">
        <v>2020</v>
      </c>
      <c r="I52" s="729" t="s">
        <v>18209</v>
      </c>
      <c r="J52" s="737" t="s">
        <v>18208</v>
      </c>
      <c r="K52" s="729" t="s">
        <v>18207</v>
      </c>
      <c r="L52" s="729"/>
      <c r="M52" s="729" t="s">
        <v>16989</v>
      </c>
      <c r="N52" s="729" t="s">
        <v>16989</v>
      </c>
      <c r="O52" s="729" t="s">
        <v>6447</v>
      </c>
      <c r="P52" s="756" t="s">
        <v>6447</v>
      </c>
      <c r="Q52" s="729" t="s">
        <v>14599</v>
      </c>
      <c r="R52" s="731"/>
      <c r="S52" s="731"/>
      <c r="T52" s="731"/>
      <c r="U52" s="731"/>
      <c r="V52" s="729">
        <v>0</v>
      </c>
      <c r="W52" s="729" t="s">
        <v>18206</v>
      </c>
      <c r="X52" s="729" t="s">
        <v>18205</v>
      </c>
      <c r="Y52" s="729" t="s">
        <v>18204</v>
      </c>
      <c r="Z52" s="729" t="s">
        <v>18203</v>
      </c>
      <c r="AA52" s="729" t="s">
        <v>18202</v>
      </c>
      <c r="AB52" s="729">
        <v>90</v>
      </c>
      <c r="AC52" s="752">
        <v>2686</v>
      </c>
    </row>
    <row r="53" spans="1:29" s="749" customFormat="1" ht="26">
      <c r="A53" s="729">
        <v>48</v>
      </c>
      <c r="B53" s="729" t="s">
        <v>11941</v>
      </c>
      <c r="C53" s="729" t="s">
        <v>12179</v>
      </c>
      <c r="D53" s="729" t="s">
        <v>18201</v>
      </c>
      <c r="E53" s="729" t="s">
        <v>16950</v>
      </c>
      <c r="F53" s="729" t="s">
        <v>18195</v>
      </c>
      <c r="G53" s="729" t="s">
        <v>16948</v>
      </c>
      <c r="H53" s="729">
        <v>2020</v>
      </c>
      <c r="I53" s="729">
        <v>10.26</v>
      </c>
      <c r="J53" s="737" t="s">
        <v>18200</v>
      </c>
      <c r="K53" s="729" t="s">
        <v>18199</v>
      </c>
      <c r="L53" s="1009" t="s">
        <v>18192</v>
      </c>
      <c r="M53" s="729" t="s">
        <v>17189</v>
      </c>
      <c r="N53" s="729" t="s">
        <v>17189</v>
      </c>
      <c r="O53" s="756" t="s">
        <v>6464</v>
      </c>
      <c r="P53" s="756" t="s">
        <v>6464</v>
      </c>
      <c r="Q53" s="729" t="s">
        <v>18191</v>
      </c>
      <c r="R53" s="730">
        <v>169470</v>
      </c>
      <c r="S53" s="731"/>
      <c r="T53" s="731"/>
      <c r="U53" s="730">
        <f>R53</f>
        <v>169470</v>
      </c>
      <c r="V53" s="729">
        <v>2</v>
      </c>
      <c r="W53" s="729"/>
      <c r="X53" s="729" t="s">
        <v>6464</v>
      </c>
      <c r="Y53" s="729" t="s">
        <v>18198</v>
      </c>
      <c r="Z53" s="729" t="s">
        <v>6464</v>
      </c>
      <c r="AA53" s="729" t="s">
        <v>18197</v>
      </c>
      <c r="AB53" s="729">
        <v>6</v>
      </c>
      <c r="AC53" s="1021">
        <f>8415+56+54</f>
        <v>8525</v>
      </c>
    </row>
    <row r="54" spans="1:29" s="749" customFormat="1" ht="39">
      <c r="A54" s="729">
        <v>49</v>
      </c>
      <c r="B54" s="729" t="s">
        <v>11941</v>
      </c>
      <c r="C54" s="729" t="s">
        <v>12179</v>
      </c>
      <c r="D54" s="729" t="s">
        <v>18196</v>
      </c>
      <c r="E54" s="729" t="s">
        <v>16937</v>
      </c>
      <c r="F54" s="729" t="s">
        <v>18195</v>
      </c>
      <c r="G54" s="729" t="s">
        <v>16948</v>
      </c>
      <c r="H54" s="729">
        <v>2021</v>
      </c>
      <c r="I54" s="729">
        <v>5.14</v>
      </c>
      <c r="J54" s="737" t="s">
        <v>18194</v>
      </c>
      <c r="K54" s="729" t="s">
        <v>18193</v>
      </c>
      <c r="L54" s="1009" t="s">
        <v>18192</v>
      </c>
      <c r="M54" s="729" t="s">
        <v>17189</v>
      </c>
      <c r="N54" s="729" t="s">
        <v>17189</v>
      </c>
      <c r="O54" s="756" t="s">
        <v>6464</v>
      </c>
      <c r="P54" s="756" t="s">
        <v>6464</v>
      </c>
      <c r="Q54" s="729" t="s">
        <v>18191</v>
      </c>
      <c r="R54" s="730">
        <v>221510</v>
      </c>
      <c r="S54" s="731"/>
      <c r="T54" s="731"/>
      <c r="U54" s="730">
        <v>221510</v>
      </c>
      <c r="V54" s="729">
        <v>2</v>
      </c>
      <c r="W54" s="729" t="s">
        <v>18190</v>
      </c>
      <c r="X54" s="729" t="s">
        <v>18189</v>
      </c>
      <c r="Y54" s="729" t="s">
        <v>18188</v>
      </c>
      <c r="Z54" s="729" t="s">
        <v>18187</v>
      </c>
      <c r="AA54" s="729" t="s">
        <v>18186</v>
      </c>
      <c r="AB54" s="729">
        <v>5</v>
      </c>
      <c r="AC54" s="754">
        <v>4066</v>
      </c>
    </row>
    <row r="55" spans="1:29" s="749" customFormat="1" ht="27" customHeight="1">
      <c r="A55" s="729">
        <v>50</v>
      </c>
      <c r="B55" s="729" t="s">
        <v>11941</v>
      </c>
      <c r="C55" s="729" t="s">
        <v>18179</v>
      </c>
      <c r="D55" s="729" t="s">
        <v>18185</v>
      </c>
      <c r="E55" s="729" t="s">
        <v>16937</v>
      </c>
      <c r="F55" s="729" t="s">
        <v>18177</v>
      </c>
      <c r="G55" s="729" t="s">
        <v>17083</v>
      </c>
      <c r="H55" s="729">
        <v>2018</v>
      </c>
      <c r="I55" s="729" t="s">
        <v>17504</v>
      </c>
      <c r="J55" s="737" t="s">
        <v>18184</v>
      </c>
      <c r="K55" s="729" t="s">
        <v>18183</v>
      </c>
      <c r="L55" s="729"/>
      <c r="M55" s="729" t="s">
        <v>17622</v>
      </c>
      <c r="N55" s="756" t="s">
        <v>6464</v>
      </c>
      <c r="O55" s="756" t="s">
        <v>6464</v>
      </c>
      <c r="P55" s="756" t="s">
        <v>6464</v>
      </c>
      <c r="Q55" s="729" t="s">
        <v>17292</v>
      </c>
      <c r="R55" s="730">
        <v>10000</v>
      </c>
      <c r="S55" s="731"/>
      <c r="T55" s="731"/>
      <c r="U55" s="730">
        <v>10000</v>
      </c>
      <c r="V55" s="729">
        <v>1</v>
      </c>
      <c r="W55" s="729" t="s">
        <v>18182</v>
      </c>
      <c r="X55" s="729" t="s">
        <v>18173</v>
      </c>
      <c r="Y55" s="729" t="s">
        <v>18181</v>
      </c>
      <c r="Z55" s="729" t="s">
        <v>18171</v>
      </c>
      <c r="AA55" s="729" t="s">
        <v>18180</v>
      </c>
      <c r="AB55" s="729">
        <v>6</v>
      </c>
      <c r="AC55" s="752">
        <v>300</v>
      </c>
    </row>
    <row r="56" spans="1:29" s="749" customFormat="1" ht="39">
      <c r="A56" s="729">
        <v>51</v>
      </c>
      <c r="B56" s="729" t="s">
        <v>11941</v>
      </c>
      <c r="C56" s="729" t="s">
        <v>18179</v>
      </c>
      <c r="D56" s="729" t="s">
        <v>18178</v>
      </c>
      <c r="E56" s="729" t="s">
        <v>16937</v>
      </c>
      <c r="F56" s="729" t="s">
        <v>18177</v>
      </c>
      <c r="G56" s="729" t="s">
        <v>17083</v>
      </c>
      <c r="H56" s="729">
        <v>2018</v>
      </c>
      <c r="I56" s="729" t="s">
        <v>17504</v>
      </c>
      <c r="J56" s="737" t="s">
        <v>18176</v>
      </c>
      <c r="K56" s="729" t="s">
        <v>18175</v>
      </c>
      <c r="L56" s="1008"/>
      <c r="M56" s="729" t="s">
        <v>17622</v>
      </c>
      <c r="N56" s="756" t="s">
        <v>6464</v>
      </c>
      <c r="O56" s="756" t="s">
        <v>6464</v>
      </c>
      <c r="P56" s="756" t="s">
        <v>6464</v>
      </c>
      <c r="Q56" s="729" t="s">
        <v>17292</v>
      </c>
      <c r="R56" s="730">
        <v>10000</v>
      </c>
      <c r="S56" s="731"/>
      <c r="T56" s="731"/>
      <c r="U56" s="730">
        <v>10000</v>
      </c>
      <c r="V56" s="729">
        <v>1</v>
      </c>
      <c r="W56" s="729" t="s">
        <v>18174</v>
      </c>
      <c r="X56" s="729" t="s">
        <v>18173</v>
      </c>
      <c r="Y56" s="729" t="s">
        <v>18172</v>
      </c>
      <c r="Z56" s="729" t="s">
        <v>18171</v>
      </c>
      <c r="AA56" s="729" t="s">
        <v>18170</v>
      </c>
      <c r="AB56" s="729">
        <v>6</v>
      </c>
      <c r="AC56" s="752">
        <v>340</v>
      </c>
    </row>
    <row r="57" spans="1:29" s="749" customFormat="1" ht="39">
      <c r="A57" s="729">
        <v>52</v>
      </c>
      <c r="B57" s="729" t="s">
        <v>11874</v>
      </c>
      <c r="C57" s="729" t="s">
        <v>18169</v>
      </c>
      <c r="D57" s="729" t="s">
        <v>18168</v>
      </c>
      <c r="E57" s="729" t="s">
        <v>17157</v>
      </c>
      <c r="F57" s="729" t="s">
        <v>18167</v>
      </c>
      <c r="G57" s="729" t="s">
        <v>17083</v>
      </c>
      <c r="H57" s="729">
        <v>2016</v>
      </c>
      <c r="I57" s="729" t="s">
        <v>18166</v>
      </c>
      <c r="J57" s="737" t="s">
        <v>18165</v>
      </c>
      <c r="K57" s="729" t="s">
        <v>18164</v>
      </c>
      <c r="L57" s="815" t="s">
        <v>18163</v>
      </c>
      <c r="M57" s="729" t="s">
        <v>17188</v>
      </c>
      <c r="N57" s="753" t="s">
        <v>8683</v>
      </c>
      <c r="O57" s="753" t="s">
        <v>8683</v>
      </c>
      <c r="P57" s="753" t="s">
        <v>8683</v>
      </c>
      <c r="Q57" s="729" t="s">
        <v>7730</v>
      </c>
      <c r="R57" s="588">
        <v>24500</v>
      </c>
      <c r="S57" s="588"/>
      <c r="T57" s="588"/>
      <c r="U57" s="588">
        <v>24500</v>
      </c>
      <c r="V57" s="729">
        <v>1</v>
      </c>
      <c r="W57" s="729" t="s">
        <v>18162</v>
      </c>
      <c r="X57" s="729">
        <v>0</v>
      </c>
      <c r="Y57" s="729" t="s">
        <v>18161</v>
      </c>
      <c r="Z57" s="729" t="s">
        <v>18160</v>
      </c>
      <c r="AA57" s="729" t="s">
        <v>18159</v>
      </c>
      <c r="AB57" s="729">
        <v>12</v>
      </c>
      <c r="AC57" s="588">
        <v>6000</v>
      </c>
    </row>
    <row r="58" spans="1:29" s="749" customFormat="1" ht="65">
      <c r="A58" s="729">
        <v>53</v>
      </c>
      <c r="B58" s="729" t="s">
        <v>18158</v>
      </c>
      <c r="C58" s="729" t="s">
        <v>18157</v>
      </c>
      <c r="D58" s="729" t="s">
        <v>18156</v>
      </c>
      <c r="E58" s="729" t="s">
        <v>17421</v>
      </c>
      <c r="F58" s="729" t="s">
        <v>18155</v>
      </c>
      <c r="G58" s="729" t="s">
        <v>17419</v>
      </c>
      <c r="H58" s="751">
        <v>2017</v>
      </c>
      <c r="I58" s="751">
        <v>12.21</v>
      </c>
      <c r="J58" s="737" t="s">
        <v>18154</v>
      </c>
      <c r="K58" s="729" t="s">
        <v>18153</v>
      </c>
      <c r="L58" s="1009" t="s">
        <v>18152</v>
      </c>
      <c r="M58" s="729" t="s">
        <v>17726</v>
      </c>
      <c r="N58" s="729" t="s">
        <v>17622</v>
      </c>
      <c r="O58" s="729" t="s">
        <v>17622</v>
      </c>
      <c r="P58" s="729" t="s">
        <v>6464</v>
      </c>
      <c r="Q58" s="729" t="s">
        <v>11966</v>
      </c>
      <c r="R58" s="588">
        <v>226000</v>
      </c>
      <c r="S58" s="588"/>
      <c r="T58" s="588">
        <v>20075</v>
      </c>
      <c r="U58" s="588">
        <v>246075</v>
      </c>
      <c r="V58" s="729">
        <v>4</v>
      </c>
      <c r="W58" s="729" t="s">
        <v>18151</v>
      </c>
      <c r="X58" s="729" t="s">
        <v>18150</v>
      </c>
      <c r="Y58" s="729" t="s">
        <v>18149</v>
      </c>
      <c r="Z58" s="729" t="s">
        <v>18148</v>
      </c>
      <c r="AA58" s="729" t="s">
        <v>18147</v>
      </c>
      <c r="AB58" s="729">
        <v>60</v>
      </c>
      <c r="AC58" s="588">
        <v>6404</v>
      </c>
    </row>
    <row r="59" spans="1:29" s="749" customFormat="1" ht="91">
      <c r="A59" s="729">
        <v>54</v>
      </c>
      <c r="B59" s="729" t="s">
        <v>11874</v>
      </c>
      <c r="C59" s="729" t="s">
        <v>11773</v>
      </c>
      <c r="D59" s="729" t="s">
        <v>18146</v>
      </c>
      <c r="E59" s="729" t="s">
        <v>17157</v>
      </c>
      <c r="F59" s="729" t="s">
        <v>18145</v>
      </c>
      <c r="G59" s="1544" t="s">
        <v>16923</v>
      </c>
      <c r="H59" s="729">
        <v>2020</v>
      </c>
      <c r="I59" s="729" t="s">
        <v>18089</v>
      </c>
      <c r="J59" s="737" t="s">
        <v>18144</v>
      </c>
      <c r="K59" s="751" t="s">
        <v>18143</v>
      </c>
      <c r="L59" s="751" t="s">
        <v>18142</v>
      </c>
      <c r="M59" s="729" t="s">
        <v>18141</v>
      </c>
      <c r="N59" s="756" t="s">
        <v>17188</v>
      </c>
      <c r="O59" s="756" t="s">
        <v>6464</v>
      </c>
      <c r="P59" s="756" t="s">
        <v>6464</v>
      </c>
      <c r="Q59" s="729" t="s">
        <v>18140</v>
      </c>
      <c r="R59" s="588">
        <v>300000</v>
      </c>
      <c r="S59" s="588"/>
      <c r="T59" s="588"/>
      <c r="U59" s="588">
        <v>300000</v>
      </c>
      <c r="V59" s="729">
        <v>3</v>
      </c>
      <c r="W59" s="729" t="s">
        <v>18139</v>
      </c>
      <c r="X59" s="729" t="s">
        <v>18138</v>
      </c>
      <c r="Y59" s="729" t="s">
        <v>18137</v>
      </c>
      <c r="Z59" s="729" t="s">
        <v>18136</v>
      </c>
      <c r="AA59" s="760" t="s">
        <v>18135</v>
      </c>
      <c r="AB59" s="729">
        <v>160</v>
      </c>
      <c r="AC59" s="764">
        <v>20000</v>
      </c>
    </row>
    <row r="60" spans="1:29" s="749" customFormat="1" ht="104">
      <c r="A60" s="729">
        <v>55</v>
      </c>
      <c r="B60" s="729" t="s">
        <v>11874</v>
      </c>
      <c r="C60" s="729" t="s">
        <v>12179</v>
      </c>
      <c r="D60" s="729" t="s">
        <v>18134</v>
      </c>
      <c r="E60" s="729" t="s">
        <v>17157</v>
      </c>
      <c r="F60" s="729" t="s">
        <v>18133</v>
      </c>
      <c r="G60" s="1544" t="s">
        <v>16923</v>
      </c>
      <c r="H60" s="729">
        <v>2015</v>
      </c>
      <c r="I60" s="729" t="s">
        <v>18132</v>
      </c>
      <c r="J60" s="737" t="s">
        <v>18131</v>
      </c>
      <c r="K60" s="729" t="s">
        <v>18130</v>
      </c>
      <c r="L60" s="1008" t="s">
        <v>18129</v>
      </c>
      <c r="M60" s="729" t="s">
        <v>17543</v>
      </c>
      <c r="N60" s="729" t="s">
        <v>17362</v>
      </c>
      <c r="O60" s="729" t="s">
        <v>17362</v>
      </c>
      <c r="P60" s="729" t="s">
        <v>6464</v>
      </c>
      <c r="Q60" s="729" t="s">
        <v>11966</v>
      </c>
      <c r="R60" s="588">
        <v>79000</v>
      </c>
      <c r="S60" s="588">
        <v>50000</v>
      </c>
      <c r="T60" s="588">
        <v>23000</v>
      </c>
      <c r="U60" s="588">
        <v>152000</v>
      </c>
      <c r="V60" s="729">
        <v>3</v>
      </c>
      <c r="W60" s="729"/>
      <c r="X60" s="729"/>
      <c r="Y60" s="729" t="s">
        <v>18128</v>
      </c>
      <c r="Z60" s="729"/>
      <c r="AA60" s="729" t="s">
        <v>18127</v>
      </c>
      <c r="AB60" s="729">
        <v>20</v>
      </c>
      <c r="AC60" s="764">
        <v>13614</v>
      </c>
    </row>
    <row r="61" spans="1:29" s="749" customFormat="1" ht="65">
      <c r="A61" s="729">
        <v>56</v>
      </c>
      <c r="B61" s="729" t="s">
        <v>11874</v>
      </c>
      <c r="C61" s="729" t="s">
        <v>12179</v>
      </c>
      <c r="D61" s="729" t="s">
        <v>18126</v>
      </c>
      <c r="E61" s="729" t="s">
        <v>17157</v>
      </c>
      <c r="F61" s="729" t="s">
        <v>18125</v>
      </c>
      <c r="G61" s="1544" t="s">
        <v>16923</v>
      </c>
      <c r="H61" s="729">
        <v>2016</v>
      </c>
      <c r="I61" s="729" t="s">
        <v>18124</v>
      </c>
      <c r="J61" s="737" t="s">
        <v>18123</v>
      </c>
      <c r="K61" s="729" t="s">
        <v>18122</v>
      </c>
      <c r="L61" s="1008" t="s">
        <v>18121</v>
      </c>
      <c r="M61" s="729" t="s">
        <v>17189</v>
      </c>
      <c r="N61" s="729" t="s">
        <v>18120</v>
      </c>
      <c r="O61" s="729" t="s">
        <v>17553</v>
      </c>
      <c r="P61" s="729" t="s">
        <v>6464</v>
      </c>
      <c r="Q61" s="729" t="s">
        <v>6699</v>
      </c>
      <c r="R61" s="588">
        <v>56000</v>
      </c>
      <c r="S61" s="588"/>
      <c r="T61" s="588"/>
      <c r="U61" s="588">
        <v>56000</v>
      </c>
      <c r="V61" s="729">
        <v>2</v>
      </c>
      <c r="W61" s="729"/>
      <c r="X61" s="729" t="s">
        <v>18119</v>
      </c>
      <c r="Y61" s="729" t="s">
        <v>18118</v>
      </c>
      <c r="Z61" s="729"/>
      <c r="AA61" s="729" t="s">
        <v>18117</v>
      </c>
      <c r="AB61" s="729">
        <v>0</v>
      </c>
      <c r="AC61" s="764">
        <v>5936</v>
      </c>
    </row>
    <row r="62" spans="1:29" s="749" customFormat="1" ht="143">
      <c r="A62" s="729">
        <v>57</v>
      </c>
      <c r="B62" s="729" t="s">
        <v>11874</v>
      </c>
      <c r="C62" s="729" t="s">
        <v>12179</v>
      </c>
      <c r="D62" s="729" t="s">
        <v>18116</v>
      </c>
      <c r="E62" s="729" t="s">
        <v>16937</v>
      </c>
      <c r="F62" s="729" t="s">
        <v>18115</v>
      </c>
      <c r="G62" s="1544" t="s">
        <v>16923</v>
      </c>
      <c r="H62" s="729">
        <v>2018</v>
      </c>
      <c r="I62" s="729" t="s">
        <v>17407</v>
      </c>
      <c r="J62" s="1022" t="s">
        <v>18114</v>
      </c>
      <c r="K62" s="751" t="s">
        <v>18113</v>
      </c>
      <c r="L62" s="729"/>
      <c r="M62" s="729" t="s">
        <v>17188</v>
      </c>
      <c r="N62" s="729" t="s">
        <v>6464</v>
      </c>
      <c r="O62" s="729" t="s">
        <v>6464</v>
      </c>
      <c r="P62" s="729" t="s">
        <v>6464</v>
      </c>
      <c r="Q62" s="729" t="s">
        <v>7730</v>
      </c>
      <c r="R62" s="588">
        <v>28000</v>
      </c>
      <c r="S62" s="588">
        <v>10000</v>
      </c>
      <c r="T62" s="588"/>
      <c r="U62" s="588">
        <v>38000</v>
      </c>
      <c r="V62" s="729">
        <v>1</v>
      </c>
      <c r="W62" s="729" t="s">
        <v>18112</v>
      </c>
      <c r="X62" s="729"/>
      <c r="Y62" s="729" t="s">
        <v>18111</v>
      </c>
      <c r="Z62" s="729"/>
      <c r="AA62" s="729" t="s">
        <v>18110</v>
      </c>
      <c r="AB62" s="729">
        <v>1</v>
      </c>
      <c r="AC62" s="764">
        <v>2154</v>
      </c>
    </row>
    <row r="63" spans="1:29" s="749" customFormat="1" ht="52">
      <c r="A63" s="729">
        <v>58</v>
      </c>
      <c r="B63" s="729" t="s">
        <v>11874</v>
      </c>
      <c r="C63" s="729" t="s">
        <v>12179</v>
      </c>
      <c r="D63" s="729" t="s">
        <v>18109</v>
      </c>
      <c r="E63" s="729" t="s">
        <v>16925</v>
      </c>
      <c r="F63" s="729" t="s">
        <v>18108</v>
      </c>
      <c r="G63" s="1544" t="s">
        <v>16923</v>
      </c>
      <c r="H63" s="729">
        <v>2019</v>
      </c>
      <c r="I63" s="729" t="s">
        <v>18107</v>
      </c>
      <c r="J63" s="1022" t="s">
        <v>18106</v>
      </c>
      <c r="K63" s="751" t="s">
        <v>18105</v>
      </c>
      <c r="L63" s="729"/>
      <c r="M63" s="729" t="s">
        <v>17188</v>
      </c>
      <c r="N63" s="729" t="s">
        <v>6464</v>
      </c>
      <c r="O63" s="729" t="s">
        <v>6464</v>
      </c>
      <c r="P63" s="729" t="s">
        <v>6464</v>
      </c>
      <c r="Q63" s="729" t="s">
        <v>7730</v>
      </c>
      <c r="R63" s="588">
        <v>28000</v>
      </c>
      <c r="S63" s="588"/>
      <c r="T63" s="588"/>
      <c r="U63" s="588">
        <v>28000</v>
      </c>
      <c r="V63" s="729">
        <v>1</v>
      </c>
      <c r="W63" s="729" t="s">
        <v>18104</v>
      </c>
      <c r="X63" s="729"/>
      <c r="Y63" s="729" t="s">
        <v>18103</v>
      </c>
      <c r="Z63" s="729"/>
      <c r="AA63" s="729" t="s">
        <v>18102</v>
      </c>
      <c r="AB63" s="729">
        <v>0</v>
      </c>
      <c r="AC63" s="764">
        <v>1982</v>
      </c>
    </row>
    <row r="64" spans="1:29" s="749" customFormat="1" ht="25.5" customHeight="1">
      <c r="A64" s="729">
        <v>59</v>
      </c>
      <c r="B64" s="729" t="s">
        <v>11874</v>
      </c>
      <c r="C64" s="729" t="s">
        <v>11925</v>
      </c>
      <c r="D64" s="729" t="s">
        <v>18101</v>
      </c>
      <c r="E64" s="729" t="s">
        <v>16937</v>
      </c>
      <c r="F64" s="729" t="s">
        <v>18100</v>
      </c>
      <c r="G64" s="729" t="s">
        <v>17083</v>
      </c>
      <c r="H64" s="729">
        <v>2019</v>
      </c>
      <c r="I64" s="729" t="s">
        <v>18099</v>
      </c>
      <c r="J64" s="1022" t="s">
        <v>18098</v>
      </c>
      <c r="K64" s="751" t="s">
        <v>18097</v>
      </c>
      <c r="L64" s="1008" t="s">
        <v>18096</v>
      </c>
      <c r="M64" s="729" t="s">
        <v>17188</v>
      </c>
      <c r="N64" s="729" t="s">
        <v>17188</v>
      </c>
      <c r="O64" s="729" t="s">
        <v>6464</v>
      </c>
      <c r="P64" s="729" t="s">
        <v>6464</v>
      </c>
      <c r="Q64" s="729" t="s">
        <v>7742</v>
      </c>
      <c r="R64" s="764">
        <v>68000</v>
      </c>
      <c r="S64" s="588"/>
      <c r="T64" s="588"/>
      <c r="U64" s="588">
        <v>68000</v>
      </c>
      <c r="V64" s="729">
        <v>4</v>
      </c>
      <c r="W64" s="729" t="s">
        <v>18095</v>
      </c>
      <c r="X64" s="729" t="s">
        <v>18094</v>
      </c>
      <c r="Y64" s="729" t="s">
        <v>18093</v>
      </c>
      <c r="Z64" s="729" t="s">
        <v>18092</v>
      </c>
      <c r="AA64" s="729">
        <v>1223.97</v>
      </c>
      <c r="AB64" s="751">
        <v>75</v>
      </c>
      <c r="AC64" s="764">
        <v>8380</v>
      </c>
    </row>
    <row r="65" spans="1:29" s="749" customFormat="1" ht="208">
      <c r="A65" s="729">
        <v>60</v>
      </c>
      <c r="B65" s="729" t="s">
        <v>11717</v>
      </c>
      <c r="C65" s="729" t="s">
        <v>11773</v>
      </c>
      <c r="D65" s="729" t="s">
        <v>18091</v>
      </c>
      <c r="E65" s="729" t="s">
        <v>17157</v>
      </c>
      <c r="F65" s="729" t="s">
        <v>18090</v>
      </c>
      <c r="G65" s="729" t="s">
        <v>16923</v>
      </c>
      <c r="H65" s="729">
        <v>2020</v>
      </c>
      <c r="I65" s="729" t="s">
        <v>18089</v>
      </c>
      <c r="J65" s="737" t="s">
        <v>18088</v>
      </c>
      <c r="K65" s="751" t="s">
        <v>18087</v>
      </c>
      <c r="L65" s="729"/>
      <c r="M65" s="729" t="s">
        <v>17151</v>
      </c>
      <c r="N65" s="729" t="s">
        <v>17572</v>
      </c>
      <c r="O65" s="756" t="s">
        <v>6464</v>
      </c>
      <c r="P65" s="756" t="s">
        <v>6464</v>
      </c>
      <c r="Q65" s="729" t="s">
        <v>16918</v>
      </c>
      <c r="R65" s="588">
        <v>77759</v>
      </c>
      <c r="S65" s="731"/>
      <c r="T65" s="731"/>
      <c r="U65" s="588">
        <v>77759</v>
      </c>
      <c r="V65" s="729">
        <v>4</v>
      </c>
      <c r="W65" s="729" t="s">
        <v>18086</v>
      </c>
      <c r="X65" s="729" t="s">
        <v>18085</v>
      </c>
      <c r="Y65" s="729" t="s">
        <v>18084</v>
      </c>
      <c r="Z65" s="729" t="s">
        <v>18083</v>
      </c>
      <c r="AA65" s="590">
        <v>2951</v>
      </c>
      <c r="AB65" s="729">
        <v>30</v>
      </c>
      <c r="AC65" s="764">
        <v>50000</v>
      </c>
    </row>
    <row r="66" spans="1:29" s="749" customFormat="1" ht="23.25" customHeight="1">
      <c r="A66" s="729">
        <v>61</v>
      </c>
      <c r="B66" s="729" t="s">
        <v>11717</v>
      </c>
      <c r="C66" s="729" t="s">
        <v>12179</v>
      </c>
      <c r="D66" s="729" t="s">
        <v>18082</v>
      </c>
      <c r="E66" s="729" t="s">
        <v>16937</v>
      </c>
      <c r="F66" s="729" t="s">
        <v>18081</v>
      </c>
      <c r="G66" s="729" t="s">
        <v>17083</v>
      </c>
      <c r="H66" s="729">
        <v>2015</v>
      </c>
      <c r="I66" s="729" t="s">
        <v>18080</v>
      </c>
      <c r="J66" s="737" t="s">
        <v>18079</v>
      </c>
      <c r="K66" s="729" t="s">
        <v>18078</v>
      </c>
      <c r="L66" s="753"/>
      <c r="M66" s="729" t="s">
        <v>17188</v>
      </c>
      <c r="N66" s="753" t="s">
        <v>8683</v>
      </c>
      <c r="O66" s="753" t="s">
        <v>8683</v>
      </c>
      <c r="P66" s="753" t="s">
        <v>8683</v>
      </c>
      <c r="Q66" s="729" t="s">
        <v>18077</v>
      </c>
      <c r="R66" s="731">
        <v>1860</v>
      </c>
      <c r="S66" s="731"/>
      <c r="T66" s="731"/>
      <c r="U66" s="731">
        <v>0</v>
      </c>
      <c r="V66" s="729">
        <v>2</v>
      </c>
      <c r="W66" s="729">
        <v>33</v>
      </c>
      <c r="X66" s="729"/>
      <c r="Y66" s="729"/>
      <c r="Z66" s="729"/>
      <c r="AA66" s="729">
        <v>33</v>
      </c>
      <c r="AB66" s="729">
        <v>1</v>
      </c>
      <c r="AC66" s="731" t="s">
        <v>18076</v>
      </c>
    </row>
    <row r="67" spans="1:29" s="749" customFormat="1" ht="39">
      <c r="A67" s="729">
        <v>62</v>
      </c>
      <c r="B67" s="729" t="s">
        <v>18075</v>
      </c>
      <c r="C67" s="729" t="s">
        <v>18074</v>
      </c>
      <c r="D67" s="729" t="s">
        <v>18073</v>
      </c>
      <c r="E67" s="729" t="s">
        <v>16950</v>
      </c>
      <c r="F67" s="729" t="s">
        <v>18072</v>
      </c>
      <c r="G67" s="729" t="s">
        <v>17419</v>
      </c>
      <c r="H67" s="751">
        <v>2017</v>
      </c>
      <c r="I67" s="751" t="s">
        <v>18071</v>
      </c>
      <c r="J67" s="737" t="s">
        <v>18070</v>
      </c>
      <c r="K67" s="729" t="s">
        <v>18069</v>
      </c>
      <c r="L67" s="729"/>
      <c r="M67" s="729" t="s">
        <v>17499</v>
      </c>
      <c r="N67" s="729" t="s">
        <v>8683</v>
      </c>
      <c r="O67" s="729" t="s">
        <v>8683</v>
      </c>
      <c r="P67" s="729" t="s">
        <v>8683</v>
      </c>
      <c r="Q67" s="729" t="s">
        <v>18068</v>
      </c>
      <c r="R67" s="730">
        <v>17000</v>
      </c>
      <c r="S67" s="730"/>
      <c r="T67" s="730"/>
      <c r="U67" s="730">
        <v>17000</v>
      </c>
      <c r="V67" s="729">
        <v>1</v>
      </c>
      <c r="W67" s="729" t="s">
        <v>18067</v>
      </c>
      <c r="X67" s="729" t="s">
        <v>18066</v>
      </c>
      <c r="Y67" s="729" t="s">
        <v>18065</v>
      </c>
      <c r="Z67" s="729" t="s">
        <v>18064</v>
      </c>
      <c r="AA67" s="729">
        <v>945.1</v>
      </c>
      <c r="AB67" s="729">
        <v>7</v>
      </c>
      <c r="AC67" s="730">
        <v>648</v>
      </c>
    </row>
    <row r="68" spans="1:29" s="749" customFormat="1" ht="65">
      <c r="A68" s="729">
        <v>63</v>
      </c>
      <c r="B68" s="729" t="s">
        <v>11717</v>
      </c>
      <c r="C68" s="729" t="s">
        <v>18063</v>
      </c>
      <c r="D68" s="729" t="s">
        <v>18062</v>
      </c>
      <c r="E68" s="729" t="s">
        <v>16950</v>
      </c>
      <c r="F68" s="729" t="s">
        <v>18061</v>
      </c>
      <c r="G68" s="729" t="s">
        <v>17083</v>
      </c>
      <c r="H68" s="729">
        <v>2018</v>
      </c>
      <c r="I68" s="729" t="s">
        <v>18060</v>
      </c>
      <c r="J68" s="737" t="s">
        <v>18059</v>
      </c>
      <c r="K68" s="729" t="s">
        <v>18058</v>
      </c>
      <c r="L68" s="1009" t="s">
        <v>18057</v>
      </c>
      <c r="M68" s="729" t="s">
        <v>17188</v>
      </c>
      <c r="N68" s="756" t="s">
        <v>17188</v>
      </c>
      <c r="O68" s="756"/>
      <c r="P68" s="756"/>
      <c r="Q68" s="729" t="s">
        <v>17414</v>
      </c>
      <c r="R68" s="730">
        <v>12200</v>
      </c>
      <c r="S68" s="731"/>
      <c r="T68" s="731"/>
      <c r="U68" s="588">
        <v>12200</v>
      </c>
      <c r="V68" s="729">
        <v>1</v>
      </c>
      <c r="W68" s="729" t="s">
        <v>20474</v>
      </c>
      <c r="X68" s="729" t="s">
        <v>18056</v>
      </c>
      <c r="Y68" s="729" t="s">
        <v>20475</v>
      </c>
      <c r="Z68" s="729" t="s">
        <v>18055</v>
      </c>
      <c r="AA68" s="729" t="s">
        <v>18054</v>
      </c>
      <c r="AB68" s="729">
        <v>6</v>
      </c>
      <c r="AC68" s="754">
        <v>5554</v>
      </c>
    </row>
    <row r="69" spans="1:29" s="749" customFormat="1" ht="78">
      <c r="A69" s="729">
        <v>64</v>
      </c>
      <c r="B69" s="729" t="s">
        <v>11579</v>
      </c>
      <c r="C69" s="729" t="s">
        <v>11578</v>
      </c>
      <c r="D69" s="729" t="s">
        <v>18053</v>
      </c>
      <c r="E69" s="729" t="s">
        <v>17157</v>
      </c>
      <c r="F69" s="729" t="s">
        <v>18052</v>
      </c>
      <c r="G69" s="729" t="s">
        <v>16948</v>
      </c>
      <c r="H69" s="729">
        <v>2016</v>
      </c>
      <c r="I69" s="729" t="s">
        <v>17343</v>
      </c>
      <c r="J69" s="737" t="s">
        <v>18051</v>
      </c>
      <c r="K69" s="729" t="s">
        <v>18050</v>
      </c>
      <c r="L69" s="1009" t="s">
        <v>18049</v>
      </c>
      <c r="M69" s="729" t="s">
        <v>17188</v>
      </c>
      <c r="N69" s="729" t="s">
        <v>17188</v>
      </c>
      <c r="O69" s="756" t="s">
        <v>6464</v>
      </c>
      <c r="P69" s="756" t="s">
        <v>6464</v>
      </c>
      <c r="Q69" s="729" t="s">
        <v>17972</v>
      </c>
      <c r="R69" s="588">
        <v>164146</v>
      </c>
      <c r="S69" s="731"/>
      <c r="T69" s="731"/>
      <c r="U69" s="1023">
        <f>SUM(R69:T69)</f>
        <v>164146</v>
      </c>
      <c r="V69" s="729">
        <v>2</v>
      </c>
      <c r="W69" s="729" t="s">
        <v>18048</v>
      </c>
      <c r="X69" s="729" t="s">
        <v>18047</v>
      </c>
      <c r="Y69" s="729" t="s">
        <v>18046</v>
      </c>
      <c r="Z69" s="729" t="s">
        <v>18045</v>
      </c>
      <c r="AA69" s="729" t="s">
        <v>18044</v>
      </c>
      <c r="AB69" s="729">
        <v>4</v>
      </c>
      <c r="AC69" s="764">
        <v>6167</v>
      </c>
    </row>
    <row r="70" spans="1:29" s="749" customFormat="1" ht="52">
      <c r="A70" s="729">
        <v>65</v>
      </c>
      <c r="B70" s="729" t="s">
        <v>1092</v>
      </c>
      <c r="C70" s="729" t="s">
        <v>594</v>
      </c>
      <c r="D70" s="729" t="s">
        <v>18043</v>
      </c>
      <c r="E70" s="729" t="s">
        <v>17019</v>
      </c>
      <c r="F70" s="729" t="s">
        <v>18042</v>
      </c>
      <c r="G70" s="729" t="s">
        <v>17004</v>
      </c>
      <c r="H70" s="729">
        <v>2019</v>
      </c>
      <c r="I70" s="729" t="s">
        <v>18041</v>
      </c>
      <c r="J70" s="737" t="s">
        <v>18040</v>
      </c>
      <c r="K70" s="729" t="s">
        <v>18039</v>
      </c>
      <c r="L70" s="1009" t="s">
        <v>18038</v>
      </c>
      <c r="M70" s="729" t="s">
        <v>16989</v>
      </c>
      <c r="N70" s="729" t="s">
        <v>16989</v>
      </c>
      <c r="O70" s="753" t="s">
        <v>6447</v>
      </c>
      <c r="P70" s="753" t="s">
        <v>6447</v>
      </c>
      <c r="Q70" s="729" t="s">
        <v>17814</v>
      </c>
      <c r="R70" s="730">
        <v>134542</v>
      </c>
      <c r="S70" s="731"/>
      <c r="T70" s="731"/>
      <c r="U70" s="730">
        <v>134542</v>
      </c>
      <c r="V70" s="729">
        <v>2</v>
      </c>
      <c r="W70" s="729" t="s">
        <v>18037</v>
      </c>
      <c r="X70" s="729" t="s">
        <v>18036</v>
      </c>
      <c r="Y70" s="729" t="s">
        <v>18035</v>
      </c>
      <c r="Z70" s="729"/>
      <c r="AA70" s="729" t="s">
        <v>18034</v>
      </c>
      <c r="AB70" s="729">
        <v>6</v>
      </c>
      <c r="AC70" s="754">
        <v>8000</v>
      </c>
    </row>
    <row r="71" spans="1:29" s="749" customFormat="1" ht="52">
      <c r="A71" s="729">
        <v>66</v>
      </c>
      <c r="B71" s="729" t="s">
        <v>11579</v>
      </c>
      <c r="C71" s="729" t="s">
        <v>11653</v>
      </c>
      <c r="D71" s="729" t="s">
        <v>18033</v>
      </c>
      <c r="E71" s="729" t="s">
        <v>16937</v>
      </c>
      <c r="F71" s="729" t="s">
        <v>18032</v>
      </c>
      <c r="G71" s="729" t="s">
        <v>17004</v>
      </c>
      <c r="H71" s="729">
        <v>2016</v>
      </c>
      <c r="I71" s="729" t="s">
        <v>18031</v>
      </c>
      <c r="J71" s="737" t="s">
        <v>18030</v>
      </c>
      <c r="K71" s="729" t="s">
        <v>18029</v>
      </c>
      <c r="L71" s="1009" t="s">
        <v>18028</v>
      </c>
      <c r="M71" s="729" t="s">
        <v>17176</v>
      </c>
      <c r="N71" s="729" t="s">
        <v>17362</v>
      </c>
      <c r="O71" s="729" t="s">
        <v>17362</v>
      </c>
      <c r="P71" s="756"/>
      <c r="Q71" s="729" t="s">
        <v>11966</v>
      </c>
      <c r="R71" s="588">
        <v>34070</v>
      </c>
      <c r="S71" s="731"/>
      <c r="T71" s="731"/>
      <c r="U71" s="731"/>
      <c r="V71" s="729">
        <v>1</v>
      </c>
      <c r="W71" s="729" t="s">
        <v>18027</v>
      </c>
      <c r="X71" s="729" t="s">
        <v>18026</v>
      </c>
      <c r="Y71" s="729" t="s">
        <v>18025</v>
      </c>
      <c r="Z71" s="729" t="s">
        <v>18024</v>
      </c>
      <c r="AA71" s="729" t="s">
        <v>18023</v>
      </c>
      <c r="AB71" s="729">
        <v>7</v>
      </c>
      <c r="AC71" s="764">
        <v>20407</v>
      </c>
    </row>
    <row r="72" spans="1:29" s="749" customFormat="1" ht="52">
      <c r="A72" s="729">
        <v>67</v>
      </c>
      <c r="B72" s="729" t="s">
        <v>11498</v>
      </c>
      <c r="C72" s="729" t="s">
        <v>18012</v>
      </c>
      <c r="D72" s="729" t="s">
        <v>18022</v>
      </c>
      <c r="E72" s="729" t="s">
        <v>16950</v>
      </c>
      <c r="F72" s="729" t="s">
        <v>18021</v>
      </c>
      <c r="G72" s="1544" t="s">
        <v>16923</v>
      </c>
      <c r="H72" s="729">
        <v>2018</v>
      </c>
      <c r="I72" s="729" t="s">
        <v>18020</v>
      </c>
      <c r="J72" s="737" t="s">
        <v>18019</v>
      </c>
      <c r="K72" s="729" t="s">
        <v>18018</v>
      </c>
      <c r="L72" s="729"/>
      <c r="M72" s="729" t="s">
        <v>18017</v>
      </c>
      <c r="N72" s="753" t="s">
        <v>8683</v>
      </c>
      <c r="O72" s="753" t="s">
        <v>8683</v>
      </c>
      <c r="P72" s="753" t="s">
        <v>8683</v>
      </c>
      <c r="Q72" s="729" t="s">
        <v>7730</v>
      </c>
      <c r="R72" s="730" t="s">
        <v>18016</v>
      </c>
      <c r="S72" s="731"/>
      <c r="T72" s="731" t="s">
        <v>18015</v>
      </c>
      <c r="U72" s="730">
        <v>20180</v>
      </c>
      <c r="V72" s="729">
        <v>2</v>
      </c>
      <c r="W72" s="729"/>
      <c r="X72" s="729" t="s">
        <v>18014</v>
      </c>
      <c r="Y72" s="729" t="s">
        <v>18013</v>
      </c>
      <c r="Z72" s="729"/>
      <c r="AA72" s="729">
        <v>1194.73</v>
      </c>
      <c r="AB72" s="729">
        <v>13</v>
      </c>
      <c r="AC72" s="752">
        <v>398</v>
      </c>
    </row>
    <row r="73" spans="1:29" s="749" customFormat="1" ht="104">
      <c r="A73" s="729">
        <v>68</v>
      </c>
      <c r="B73" s="729" t="s">
        <v>11498</v>
      </c>
      <c r="C73" s="729" t="s">
        <v>18012</v>
      </c>
      <c r="D73" s="729" t="s">
        <v>18011</v>
      </c>
      <c r="E73" s="729" t="s">
        <v>16937</v>
      </c>
      <c r="F73" s="729" t="s">
        <v>18010</v>
      </c>
      <c r="G73" s="1544" t="s">
        <v>16923</v>
      </c>
      <c r="H73" s="729">
        <v>2016</v>
      </c>
      <c r="I73" s="729" t="s">
        <v>18009</v>
      </c>
      <c r="J73" s="737" t="s">
        <v>18008</v>
      </c>
      <c r="K73" s="729" t="s">
        <v>18007</v>
      </c>
      <c r="L73" s="729"/>
      <c r="M73" s="729" t="s">
        <v>17189</v>
      </c>
      <c r="N73" s="729" t="s">
        <v>6464</v>
      </c>
      <c r="O73" s="729" t="s">
        <v>6464</v>
      </c>
      <c r="P73" s="729" t="s">
        <v>6464</v>
      </c>
      <c r="Q73" s="729" t="s">
        <v>7730</v>
      </c>
      <c r="R73" s="754">
        <v>90190</v>
      </c>
      <c r="S73" s="752"/>
      <c r="T73" s="752"/>
      <c r="U73" s="764">
        <v>90190</v>
      </c>
      <c r="V73" s="751">
        <v>1</v>
      </c>
      <c r="W73" s="751">
        <v>48</v>
      </c>
      <c r="X73" s="751" t="s">
        <v>18006</v>
      </c>
      <c r="Y73" s="729" t="s">
        <v>18005</v>
      </c>
      <c r="Z73" s="729" t="s">
        <v>18004</v>
      </c>
      <c r="AA73" s="751">
        <v>929</v>
      </c>
      <c r="AB73" s="751">
        <v>10</v>
      </c>
      <c r="AC73" s="752">
        <v>200</v>
      </c>
    </row>
    <row r="74" spans="1:29" s="749" customFormat="1" ht="260">
      <c r="A74" s="729">
        <v>69</v>
      </c>
      <c r="B74" s="729" t="s">
        <v>10103</v>
      </c>
      <c r="C74" s="729" t="s">
        <v>10196</v>
      </c>
      <c r="D74" s="729" t="s">
        <v>18003</v>
      </c>
      <c r="E74" s="729" t="s">
        <v>17845</v>
      </c>
      <c r="F74" s="729" t="s">
        <v>18002</v>
      </c>
      <c r="G74" s="729" t="s">
        <v>17083</v>
      </c>
      <c r="H74" s="729">
        <v>2016</v>
      </c>
      <c r="I74" s="729" t="s">
        <v>18001</v>
      </c>
      <c r="J74" s="737" t="s">
        <v>18000</v>
      </c>
      <c r="K74" s="729" t="s">
        <v>17999</v>
      </c>
      <c r="L74" s="729" t="s">
        <v>17998</v>
      </c>
      <c r="M74" s="729" t="s">
        <v>17499</v>
      </c>
      <c r="N74" s="729" t="s">
        <v>17499</v>
      </c>
      <c r="O74" s="729" t="s">
        <v>17499</v>
      </c>
      <c r="P74" s="729" t="s">
        <v>17499</v>
      </c>
      <c r="Q74" s="729" t="s">
        <v>17997</v>
      </c>
      <c r="R74" s="745">
        <v>370000</v>
      </c>
      <c r="S74" s="745"/>
      <c r="T74" s="745"/>
      <c r="U74" s="745">
        <f>R74+S74+T74</f>
        <v>370000</v>
      </c>
      <c r="V74" s="729">
        <v>3</v>
      </c>
      <c r="W74" s="729" t="s">
        <v>17996</v>
      </c>
      <c r="X74" s="729" t="s">
        <v>17995</v>
      </c>
      <c r="Y74" s="729" t="s">
        <v>17994</v>
      </c>
      <c r="Z74" s="729" t="s">
        <v>17993</v>
      </c>
      <c r="AA74" s="729" t="s">
        <v>17992</v>
      </c>
      <c r="AB74" s="729">
        <v>90</v>
      </c>
      <c r="AC74" s="731" t="s">
        <v>17991</v>
      </c>
    </row>
    <row r="75" spans="1:29" s="749" customFormat="1" ht="65">
      <c r="A75" s="729">
        <v>70</v>
      </c>
      <c r="B75" s="729" t="s">
        <v>10103</v>
      </c>
      <c r="C75" s="729" t="s">
        <v>10196</v>
      </c>
      <c r="D75" s="729" t="s">
        <v>17990</v>
      </c>
      <c r="E75" s="729" t="s">
        <v>17157</v>
      </c>
      <c r="F75" s="729" t="s">
        <v>17989</v>
      </c>
      <c r="G75" s="729" t="s">
        <v>17083</v>
      </c>
      <c r="H75" s="729">
        <v>2015</v>
      </c>
      <c r="I75" s="729" t="s">
        <v>17988</v>
      </c>
      <c r="J75" s="737" t="s">
        <v>17987</v>
      </c>
      <c r="K75" s="729" t="s">
        <v>17986</v>
      </c>
      <c r="L75" s="1009" t="s">
        <v>17985</v>
      </c>
      <c r="M75" s="1024" t="s">
        <v>5229</v>
      </c>
      <c r="N75" s="756" t="s">
        <v>6464</v>
      </c>
      <c r="O75" s="756" t="s">
        <v>6464</v>
      </c>
      <c r="P75" s="756" t="s">
        <v>6464</v>
      </c>
      <c r="Q75" s="729" t="s">
        <v>5577</v>
      </c>
      <c r="R75" s="745">
        <v>63176</v>
      </c>
      <c r="S75" s="745">
        <v>8000</v>
      </c>
      <c r="T75" s="745"/>
      <c r="U75" s="745">
        <f>SUM(R75:T75)</f>
        <v>71176</v>
      </c>
      <c r="V75" s="729">
        <v>2</v>
      </c>
      <c r="W75" s="729" t="s">
        <v>17984</v>
      </c>
      <c r="X75" s="729" t="s">
        <v>17983</v>
      </c>
      <c r="Y75" s="729" t="s">
        <v>17982</v>
      </c>
      <c r="Z75" s="729" t="s">
        <v>17981</v>
      </c>
      <c r="AA75" s="729" t="s">
        <v>17980</v>
      </c>
      <c r="AB75" s="729">
        <v>15</v>
      </c>
      <c r="AC75" s="754">
        <v>2200</v>
      </c>
    </row>
    <row r="76" spans="1:29" s="749" customFormat="1" ht="65">
      <c r="A76" s="729">
        <v>71</v>
      </c>
      <c r="B76" s="729" t="s">
        <v>10103</v>
      </c>
      <c r="C76" s="729" t="s">
        <v>10196</v>
      </c>
      <c r="D76" s="729" t="s">
        <v>17979</v>
      </c>
      <c r="E76" s="729" t="s">
        <v>16950</v>
      </c>
      <c r="F76" s="729" t="s">
        <v>17978</v>
      </c>
      <c r="G76" s="729" t="s">
        <v>16923</v>
      </c>
      <c r="H76" s="729">
        <v>2015</v>
      </c>
      <c r="I76" s="729" t="s">
        <v>17977</v>
      </c>
      <c r="J76" s="737" t="s">
        <v>17976</v>
      </c>
      <c r="K76" s="729" t="s">
        <v>17975</v>
      </c>
      <c r="L76" s="1009" t="s">
        <v>17974</v>
      </c>
      <c r="M76" s="729" t="s">
        <v>17973</v>
      </c>
      <c r="N76" s="729" t="s">
        <v>17973</v>
      </c>
      <c r="O76" s="756" t="s">
        <v>6464</v>
      </c>
      <c r="P76" s="756" t="s">
        <v>6464</v>
      </c>
      <c r="Q76" s="729" t="s">
        <v>17972</v>
      </c>
      <c r="R76" s="745">
        <v>70854</v>
      </c>
      <c r="S76" s="745"/>
      <c r="T76" s="745"/>
      <c r="U76" s="745">
        <v>70854</v>
      </c>
      <c r="V76" s="729">
        <v>1</v>
      </c>
      <c r="W76" s="729"/>
      <c r="X76" s="729"/>
      <c r="Y76" s="1025" t="s">
        <v>17971</v>
      </c>
      <c r="Z76" s="729"/>
      <c r="AA76" s="729" t="s">
        <v>17970</v>
      </c>
      <c r="AB76" s="729">
        <v>0</v>
      </c>
      <c r="AC76" s="754">
        <v>1000</v>
      </c>
    </row>
    <row r="77" spans="1:29" s="749" customFormat="1" ht="52">
      <c r="A77" s="729">
        <v>72</v>
      </c>
      <c r="B77" s="729" t="s">
        <v>10103</v>
      </c>
      <c r="C77" s="729" t="s">
        <v>10162</v>
      </c>
      <c r="D77" s="729" t="s">
        <v>17969</v>
      </c>
      <c r="E77" s="729" t="s">
        <v>17968</v>
      </c>
      <c r="F77" s="729" t="s">
        <v>17967</v>
      </c>
      <c r="G77" s="729" t="s">
        <v>16948</v>
      </c>
      <c r="H77" s="729">
        <v>2016</v>
      </c>
      <c r="I77" s="729" t="s">
        <v>17966</v>
      </c>
      <c r="J77" s="737" t="s">
        <v>17965</v>
      </c>
      <c r="K77" s="729" t="s">
        <v>17964</v>
      </c>
      <c r="L77" s="729" t="s">
        <v>17963</v>
      </c>
      <c r="M77" s="729" t="s">
        <v>17176</v>
      </c>
      <c r="N77" s="756" t="s">
        <v>17793</v>
      </c>
      <c r="O77" s="753" t="s">
        <v>8683</v>
      </c>
      <c r="P77" s="753" t="s">
        <v>8683</v>
      </c>
      <c r="Q77" s="729" t="s">
        <v>7742</v>
      </c>
      <c r="R77" s="745">
        <v>194419</v>
      </c>
      <c r="S77" s="745"/>
      <c r="T77" s="745"/>
      <c r="U77" s="745">
        <v>194419</v>
      </c>
      <c r="V77" s="729">
        <v>3</v>
      </c>
      <c r="W77" s="729" t="s">
        <v>17962</v>
      </c>
      <c r="X77" s="729" t="s">
        <v>17961</v>
      </c>
      <c r="Y77" s="729" t="s">
        <v>17960</v>
      </c>
      <c r="Z77" s="729" t="s">
        <v>17959</v>
      </c>
      <c r="AA77" s="729" t="s">
        <v>17958</v>
      </c>
      <c r="AB77" s="729">
        <v>4</v>
      </c>
      <c r="AC77" s="754">
        <v>2978</v>
      </c>
    </row>
    <row r="78" spans="1:29" s="749" customFormat="1" ht="91">
      <c r="A78" s="729">
        <v>73</v>
      </c>
      <c r="B78" s="729" t="s">
        <v>10103</v>
      </c>
      <c r="C78" s="729" t="s">
        <v>10446</v>
      </c>
      <c r="D78" s="729" t="s">
        <v>17957</v>
      </c>
      <c r="E78" s="729" t="s">
        <v>17845</v>
      </c>
      <c r="F78" s="729" t="s">
        <v>17942</v>
      </c>
      <c r="G78" s="729" t="s">
        <v>17083</v>
      </c>
      <c r="H78" s="729">
        <v>2015</v>
      </c>
      <c r="I78" s="729">
        <v>10.16</v>
      </c>
      <c r="J78" s="737" t="s">
        <v>17956</v>
      </c>
      <c r="K78" s="729" t="s">
        <v>17955</v>
      </c>
      <c r="L78" s="1009" t="s">
        <v>17938</v>
      </c>
      <c r="M78" s="729" t="s">
        <v>17327</v>
      </c>
      <c r="N78" s="729" t="s">
        <v>17327</v>
      </c>
      <c r="O78" s="1020" t="s">
        <v>6464</v>
      </c>
      <c r="P78" s="1020" t="s">
        <v>6464</v>
      </c>
      <c r="Q78" s="729" t="s">
        <v>17414</v>
      </c>
      <c r="R78" s="745">
        <v>108031</v>
      </c>
      <c r="S78" s="745"/>
      <c r="T78" s="745"/>
      <c r="U78" s="745">
        <f>R78+S78+T78</f>
        <v>108031</v>
      </c>
      <c r="V78" s="729">
        <v>3</v>
      </c>
      <c r="W78" s="729" t="s">
        <v>17954</v>
      </c>
      <c r="X78" s="729" t="s">
        <v>17953</v>
      </c>
      <c r="Y78" s="729" t="s">
        <v>17952</v>
      </c>
      <c r="Z78" s="729"/>
      <c r="AA78" s="729" t="s">
        <v>17951</v>
      </c>
      <c r="AB78" s="729">
        <v>1</v>
      </c>
      <c r="AC78" s="754">
        <v>2409</v>
      </c>
    </row>
    <row r="79" spans="1:29" s="749" customFormat="1" ht="39">
      <c r="A79" s="729">
        <v>74</v>
      </c>
      <c r="B79" s="729" t="s">
        <v>10103</v>
      </c>
      <c r="C79" s="729" t="s">
        <v>10446</v>
      </c>
      <c r="D79" s="729" t="s">
        <v>17950</v>
      </c>
      <c r="E79" s="729" t="s">
        <v>17845</v>
      </c>
      <c r="F79" s="729" t="s">
        <v>17942</v>
      </c>
      <c r="G79" s="729" t="s">
        <v>16948</v>
      </c>
      <c r="H79" s="729">
        <v>2015</v>
      </c>
      <c r="I79" s="729" t="s">
        <v>17949</v>
      </c>
      <c r="J79" s="737" t="s">
        <v>17948</v>
      </c>
      <c r="K79" s="729" t="s">
        <v>17947</v>
      </c>
      <c r="L79" s="1009" t="s">
        <v>17938</v>
      </c>
      <c r="M79" s="729" t="s">
        <v>17327</v>
      </c>
      <c r="N79" s="729" t="s">
        <v>17327</v>
      </c>
      <c r="O79" s="1020" t="s">
        <v>6464</v>
      </c>
      <c r="P79" s="1020" t="s">
        <v>6464</v>
      </c>
      <c r="Q79" s="729" t="s">
        <v>17946</v>
      </c>
      <c r="R79" s="745">
        <v>92304</v>
      </c>
      <c r="S79" s="745"/>
      <c r="T79" s="745"/>
      <c r="U79" s="745">
        <f>R79+S79+T79</f>
        <v>92304</v>
      </c>
      <c r="V79" s="729">
        <v>2</v>
      </c>
      <c r="W79" s="729"/>
      <c r="X79" s="729"/>
      <c r="Y79" s="729" t="s">
        <v>17945</v>
      </c>
      <c r="Z79" s="729"/>
      <c r="AA79" s="729" t="s">
        <v>17944</v>
      </c>
      <c r="AB79" s="729">
        <v>1</v>
      </c>
      <c r="AC79" s="752">
        <v>420</v>
      </c>
    </row>
    <row r="80" spans="1:29" s="749" customFormat="1" ht="78">
      <c r="A80" s="729">
        <v>75</v>
      </c>
      <c r="B80" s="729" t="s">
        <v>10103</v>
      </c>
      <c r="C80" s="729" t="s">
        <v>10446</v>
      </c>
      <c r="D80" s="729" t="s">
        <v>17943</v>
      </c>
      <c r="E80" s="729" t="s">
        <v>17845</v>
      </c>
      <c r="F80" s="729" t="s">
        <v>17942</v>
      </c>
      <c r="G80" s="729" t="s">
        <v>17083</v>
      </c>
      <c r="H80" s="729">
        <v>2021</v>
      </c>
      <c r="I80" s="729" t="s">
        <v>17941</v>
      </c>
      <c r="J80" s="737" t="s">
        <v>17940</v>
      </c>
      <c r="K80" s="729" t="s">
        <v>17939</v>
      </c>
      <c r="L80" s="1009" t="s">
        <v>17938</v>
      </c>
      <c r="M80" s="729" t="s">
        <v>17327</v>
      </c>
      <c r="N80" s="729" t="s">
        <v>17327</v>
      </c>
      <c r="O80" s="1020" t="s">
        <v>6464</v>
      </c>
      <c r="P80" s="1020" t="s">
        <v>6464</v>
      </c>
      <c r="Q80" s="729" t="s">
        <v>17414</v>
      </c>
      <c r="R80" s="745">
        <v>297765</v>
      </c>
      <c r="S80" s="745"/>
      <c r="T80" s="745"/>
      <c r="U80" s="745">
        <f>R80+S80+T80</f>
        <v>297765</v>
      </c>
      <c r="V80" s="729">
        <v>3</v>
      </c>
      <c r="W80" s="729" t="s">
        <v>17937</v>
      </c>
      <c r="X80" s="729" t="s">
        <v>17936</v>
      </c>
      <c r="Y80" s="729" t="s">
        <v>17935</v>
      </c>
      <c r="Z80" s="729"/>
      <c r="AA80" s="729" t="s">
        <v>17934</v>
      </c>
      <c r="AB80" s="729">
        <v>3</v>
      </c>
      <c r="AC80" s="752">
        <v>445</v>
      </c>
    </row>
    <row r="81" spans="1:29" s="749" customFormat="1" ht="104">
      <c r="A81" s="729">
        <v>76</v>
      </c>
      <c r="B81" s="729" t="s">
        <v>10103</v>
      </c>
      <c r="C81" s="729" t="s">
        <v>10834</v>
      </c>
      <c r="D81" s="729" t="s">
        <v>17933</v>
      </c>
      <c r="E81" s="729" t="s">
        <v>17019</v>
      </c>
      <c r="F81" s="729" t="s">
        <v>17932</v>
      </c>
      <c r="G81" s="729" t="s">
        <v>17208</v>
      </c>
      <c r="H81" s="729">
        <v>2017</v>
      </c>
      <c r="I81" s="729" t="s">
        <v>17931</v>
      </c>
      <c r="J81" s="737" t="s">
        <v>17930</v>
      </c>
      <c r="K81" s="729" t="s">
        <v>17929</v>
      </c>
      <c r="L81" s="729" t="s">
        <v>17928</v>
      </c>
      <c r="M81" s="729" t="s">
        <v>17927</v>
      </c>
      <c r="N81" s="756" t="s">
        <v>17013</v>
      </c>
      <c r="O81" s="756" t="s">
        <v>6464</v>
      </c>
      <c r="P81" s="756" t="s">
        <v>6464</v>
      </c>
      <c r="Q81" s="729" t="s">
        <v>14599</v>
      </c>
      <c r="R81" s="745">
        <v>332550</v>
      </c>
      <c r="S81" s="745"/>
      <c r="T81" s="745"/>
      <c r="U81" s="745">
        <v>332550</v>
      </c>
      <c r="V81" s="729">
        <v>4</v>
      </c>
      <c r="W81" s="729" t="s">
        <v>17926</v>
      </c>
      <c r="X81" s="729" t="s">
        <v>17925</v>
      </c>
      <c r="Y81" s="729" t="s">
        <v>17924</v>
      </c>
      <c r="Z81" s="729"/>
      <c r="AA81" s="729" t="s">
        <v>17923</v>
      </c>
      <c r="AB81" s="729">
        <v>43</v>
      </c>
      <c r="AC81" s="754">
        <v>18419</v>
      </c>
    </row>
    <row r="82" spans="1:29" s="749" customFormat="1" ht="26">
      <c r="A82" s="729">
        <v>77</v>
      </c>
      <c r="B82" s="729" t="s">
        <v>10103</v>
      </c>
      <c r="C82" s="729" t="s">
        <v>1190</v>
      </c>
      <c r="D82" s="729" t="s">
        <v>17922</v>
      </c>
      <c r="E82" s="729" t="s">
        <v>17019</v>
      </c>
      <c r="F82" s="729" t="s">
        <v>17921</v>
      </c>
      <c r="G82" s="729" t="s">
        <v>17039</v>
      </c>
      <c r="H82" s="729">
        <v>2021</v>
      </c>
      <c r="I82" s="729" t="s">
        <v>17920</v>
      </c>
      <c r="J82" s="737" t="s">
        <v>17919</v>
      </c>
      <c r="K82" s="729" t="s">
        <v>17918</v>
      </c>
      <c r="L82" s="729" t="s">
        <v>17917</v>
      </c>
      <c r="M82" s="729" t="s">
        <v>17916</v>
      </c>
      <c r="N82" s="756" t="s">
        <v>17915</v>
      </c>
      <c r="O82" s="756" t="s">
        <v>17915</v>
      </c>
      <c r="P82" s="756" t="s">
        <v>17915</v>
      </c>
      <c r="Q82" s="729" t="s">
        <v>9277</v>
      </c>
      <c r="R82" s="1026">
        <v>1324919</v>
      </c>
      <c r="S82" s="1012"/>
      <c r="T82" s="1012"/>
      <c r="U82" s="1026">
        <v>1324919</v>
      </c>
      <c r="V82" s="729">
        <v>7</v>
      </c>
      <c r="W82" s="729" t="s">
        <v>17914</v>
      </c>
      <c r="X82" s="753" t="s">
        <v>6447</v>
      </c>
      <c r="Y82" s="729" t="s">
        <v>17913</v>
      </c>
      <c r="Z82" s="729" t="s">
        <v>17912</v>
      </c>
      <c r="AA82" s="729" t="s">
        <v>17911</v>
      </c>
      <c r="AB82" s="729">
        <v>149</v>
      </c>
      <c r="AC82" s="754">
        <v>8794</v>
      </c>
    </row>
    <row r="83" spans="1:29" s="749" customFormat="1" ht="21" customHeight="1">
      <c r="A83" s="729">
        <v>78</v>
      </c>
      <c r="B83" s="729" t="s">
        <v>10103</v>
      </c>
      <c r="C83" s="729" t="s">
        <v>1190</v>
      </c>
      <c r="D83" s="729" t="s">
        <v>17910</v>
      </c>
      <c r="E83" s="729" t="s">
        <v>17909</v>
      </c>
      <c r="F83" s="729" t="s">
        <v>17908</v>
      </c>
      <c r="G83" s="729" t="s">
        <v>17039</v>
      </c>
      <c r="H83" s="729">
        <v>2017</v>
      </c>
      <c r="I83" s="729" t="s">
        <v>17907</v>
      </c>
      <c r="J83" s="737" t="s">
        <v>17906</v>
      </c>
      <c r="K83" s="729" t="s">
        <v>17905</v>
      </c>
      <c r="L83" s="1011" t="s">
        <v>17904</v>
      </c>
      <c r="M83" s="729" t="s">
        <v>16989</v>
      </c>
      <c r="N83" s="729" t="s">
        <v>16989</v>
      </c>
      <c r="O83" s="756" t="s">
        <v>6447</v>
      </c>
      <c r="P83" s="756" t="s">
        <v>6447</v>
      </c>
      <c r="Q83" s="729" t="s">
        <v>14599</v>
      </c>
      <c r="R83" s="1026">
        <v>937627</v>
      </c>
      <c r="S83" s="1026"/>
      <c r="T83" s="1026">
        <v>30000</v>
      </c>
      <c r="U83" s="1026">
        <v>967627</v>
      </c>
      <c r="V83" s="729">
        <v>7</v>
      </c>
      <c r="W83" s="729" t="s">
        <v>17903</v>
      </c>
      <c r="X83" s="729" t="s">
        <v>6447</v>
      </c>
      <c r="Y83" s="729">
        <v>571.32000000000005</v>
      </c>
      <c r="Z83" s="729">
        <v>464.7</v>
      </c>
      <c r="AA83" s="1013" t="s">
        <v>17902</v>
      </c>
      <c r="AB83" s="729">
        <v>28</v>
      </c>
      <c r="AC83" s="754">
        <v>1043</v>
      </c>
    </row>
    <row r="84" spans="1:29" s="749" customFormat="1" ht="117">
      <c r="A84" s="729">
        <v>79</v>
      </c>
      <c r="B84" s="729" t="s">
        <v>10103</v>
      </c>
      <c r="C84" s="729" t="s">
        <v>10757</v>
      </c>
      <c r="D84" s="729" t="s">
        <v>17901</v>
      </c>
      <c r="E84" s="729" t="s">
        <v>17845</v>
      </c>
      <c r="F84" s="729" t="s">
        <v>17890</v>
      </c>
      <c r="G84" s="729" t="s">
        <v>17083</v>
      </c>
      <c r="H84" s="729">
        <v>2017</v>
      </c>
      <c r="I84" s="729" t="s">
        <v>17900</v>
      </c>
      <c r="J84" s="737" t="s">
        <v>17899</v>
      </c>
      <c r="K84" s="729" t="s">
        <v>17898</v>
      </c>
      <c r="L84" s="1009" t="s">
        <v>17886</v>
      </c>
      <c r="M84" s="729" t="s">
        <v>17897</v>
      </c>
      <c r="N84" s="756" t="s">
        <v>17327</v>
      </c>
      <c r="O84" s="756" t="s">
        <v>6464</v>
      </c>
      <c r="P84" s="756" t="s">
        <v>6464</v>
      </c>
      <c r="Q84" s="729" t="s">
        <v>7742</v>
      </c>
      <c r="R84" s="1898" t="s">
        <v>17896</v>
      </c>
      <c r="S84" s="1900"/>
      <c r="T84" s="1900"/>
      <c r="U84" s="1898">
        <v>85685</v>
      </c>
      <c r="V84" s="729">
        <v>3</v>
      </c>
      <c r="W84" s="729" t="s">
        <v>17895</v>
      </c>
      <c r="X84" s="729" t="s">
        <v>17894</v>
      </c>
      <c r="Y84" s="729" t="s">
        <v>17893</v>
      </c>
      <c r="Z84" s="729" t="s">
        <v>17882</v>
      </c>
      <c r="AA84" s="729" t="s">
        <v>17892</v>
      </c>
      <c r="AB84" s="729">
        <v>7</v>
      </c>
      <c r="AC84" s="730">
        <v>15007</v>
      </c>
    </row>
    <row r="85" spans="1:29" s="749" customFormat="1" ht="143">
      <c r="A85" s="729">
        <v>80</v>
      </c>
      <c r="B85" s="729" t="s">
        <v>10103</v>
      </c>
      <c r="C85" s="729" t="s">
        <v>10757</v>
      </c>
      <c r="D85" s="729" t="s">
        <v>17891</v>
      </c>
      <c r="E85" s="729" t="s">
        <v>17845</v>
      </c>
      <c r="F85" s="729" t="s">
        <v>17890</v>
      </c>
      <c r="G85" s="729" t="s">
        <v>17083</v>
      </c>
      <c r="H85" s="729">
        <v>2017</v>
      </c>
      <c r="I85" s="729" t="s">
        <v>17889</v>
      </c>
      <c r="J85" s="737" t="s">
        <v>17888</v>
      </c>
      <c r="K85" s="729" t="s">
        <v>17887</v>
      </c>
      <c r="L85" s="1009" t="s">
        <v>17886</v>
      </c>
      <c r="M85" s="729" t="s">
        <v>17665</v>
      </c>
      <c r="N85" s="729" t="s">
        <v>17327</v>
      </c>
      <c r="O85" s="756" t="s">
        <v>6464</v>
      </c>
      <c r="P85" s="756" t="s">
        <v>6464</v>
      </c>
      <c r="Q85" s="729" t="s">
        <v>7742</v>
      </c>
      <c r="R85" s="1898"/>
      <c r="S85" s="1900"/>
      <c r="T85" s="1900"/>
      <c r="U85" s="1898"/>
      <c r="V85" s="729">
        <v>2</v>
      </c>
      <c r="W85" s="729" t="s">
        <v>17885</v>
      </c>
      <c r="X85" s="729" t="s">
        <v>17884</v>
      </c>
      <c r="Y85" s="729" t="s">
        <v>17883</v>
      </c>
      <c r="Z85" s="729" t="s">
        <v>17882</v>
      </c>
      <c r="AA85" s="729" t="s">
        <v>17881</v>
      </c>
      <c r="AB85" s="729">
        <v>3</v>
      </c>
      <c r="AC85" s="730" t="s">
        <v>17880</v>
      </c>
    </row>
    <row r="86" spans="1:29" s="749" customFormat="1" ht="65">
      <c r="A86" s="729">
        <v>81</v>
      </c>
      <c r="B86" s="729" t="s">
        <v>10103</v>
      </c>
      <c r="C86" s="729" t="s">
        <v>17879</v>
      </c>
      <c r="D86" s="729" t="s">
        <v>17878</v>
      </c>
      <c r="E86" s="729" t="s">
        <v>17006</v>
      </c>
      <c r="F86" s="729" t="s">
        <v>17877</v>
      </c>
      <c r="G86" s="729" t="s">
        <v>17039</v>
      </c>
      <c r="H86" s="729">
        <v>2018</v>
      </c>
      <c r="I86" s="729">
        <v>8.06</v>
      </c>
      <c r="J86" s="737" t="s">
        <v>17876</v>
      </c>
      <c r="K86" s="729" t="s">
        <v>17875</v>
      </c>
      <c r="L86" s="729"/>
      <c r="M86" s="729" t="s">
        <v>16989</v>
      </c>
      <c r="N86" s="756" t="s">
        <v>6447</v>
      </c>
      <c r="O86" s="756" t="s">
        <v>6447</v>
      </c>
      <c r="P86" s="756" t="s">
        <v>6447</v>
      </c>
      <c r="Q86" s="729" t="s">
        <v>6387</v>
      </c>
      <c r="R86" s="745">
        <v>43768</v>
      </c>
      <c r="S86" s="745"/>
      <c r="T86" s="745"/>
      <c r="U86" s="745">
        <v>43768</v>
      </c>
      <c r="V86" s="729">
        <v>1</v>
      </c>
      <c r="W86" s="729" t="s">
        <v>17874</v>
      </c>
      <c r="X86" s="1025" t="s">
        <v>17873</v>
      </c>
      <c r="Y86" s="729" t="s">
        <v>17872</v>
      </c>
      <c r="Z86" s="729"/>
      <c r="AA86" s="760" t="s">
        <v>17871</v>
      </c>
      <c r="AB86" s="729">
        <v>7</v>
      </c>
      <c r="AC86" s="730">
        <v>1000</v>
      </c>
    </row>
    <row r="87" spans="1:29" s="749" customFormat="1" ht="91">
      <c r="A87" s="729">
        <v>82</v>
      </c>
      <c r="B87" s="729" t="s">
        <v>10103</v>
      </c>
      <c r="C87" s="729" t="s">
        <v>10862</v>
      </c>
      <c r="D87" s="729" t="s">
        <v>17870</v>
      </c>
      <c r="E87" s="729" t="s">
        <v>17869</v>
      </c>
      <c r="F87" s="729" t="s">
        <v>17868</v>
      </c>
      <c r="G87" s="729" t="s">
        <v>17083</v>
      </c>
      <c r="H87" s="729">
        <v>2018</v>
      </c>
      <c r="I87" s="729" t="s">
        <v>17867</v>
      </c>
      <c r="J87" s="737" t="s">
        <v>17866</v>
      </c>
      <c r="K87" s="729" t="s">
        <v>17865</v>
      </c>
      <c r="L87" s="1009" t="s">
        <v>17864</v>
      </c>
      <c r="M87" s="729" t="s">
        <v>17362</v>
      </c>
      <c r="N87" s="756" t="s">
        <v>17327</v>
      </c>
      <c r="O87" s="756" t="s">
        <v>6464</v>
      </c>
      <c r="P87" s="756" t="s">
        <v>6464</v>
      </c>
      <c r="Q87" s="729" t="s">
        <v>17414</v>
      </c>
      <c r="R87" s="745">
        <v>16400</v>
      </c>
      <c r="S87" s="745"/>
      <c r="T87" s="745"/>
      <c r="U87" s="745">
        <v>16400</v>
      </c>
      <c r="V87" s="729">
        <v>2</v>
      </c>
      <c r="W87" s="729" t="s">
        <v>17863</v>
      </c>
      <c r="X87" s="729" t="s">
        <v>17862</v>
      </c>
      <c r="Y87" s="729" t="s">
        <v>17861</v>
      </c>
      <c r="Z87" s="729" t="s">
        <v>17860</v>
      </c>
      <c r="AA87" s="729" t="s">
        <v>17859</v>
      </c>
      <c r="AB87" s="729">
        <v>8</v>
      </c>
      <c r="AC87" s="754">
        <v>11996</v>
      </c>
    </row>
    <row r="88" spans="1:29" s="749" customFormat="1" ht="20.25" customHeight="1">
      <c r="A88" s="729">
        <v>83</v>
      </c>
      <c r="B88" s="729" t="s">
        <v>10103</v>
      </c>
      <c r="C88" s="729" t="s">
        <v>10960</v>
      </c>
      <c r="D88" s="729" t="s">
        <v>17858</v>
      </c>
      <c r="E88" s="729" t="s">
        <v>16950</v>
      </c>
      <c r="F88" s="729" t="s">
        <v>17857</v>
      </c>
      <c r="G88" s="729" t="s">
        <v>17083</v>
      </c>
      <c r="H88" s="729">
        <v>2020</v>
      </c>
      <c r="I88" s="729" t="s">
        <v>17856</v>
      </c>
      <c r="J88" s="737" t="s">
        <v>17855</v>
      </c>
      <c r="K88" s="729" t="s">
        <v>17854</v>
      </c>
      <c r="L88" s="1009" t="s">
        <v>17853</v>
      </c>
      <c r="M88" s="729" t="s">
        <v>17542</v>
      </c>
      <c r="N88" s="729" t="s">
        <v>17542</v>
      </c>
      <c r="O88" s="729" t="s">
        <v>17542</v>
      </c>
      <c r="P88" s="753" t="s">
        <v>8683</v>
      </c>
      <c r="Q88" s="729" t="s">
        <v>17852</v>
      </c>
      <c r="R88" s="745">
        <v>128124</v>
      </c>
      <c r="S88" s="745"/>
      <c r="T88" s="745"/>
      <c r="U88" s="745">
        <v>128124</v>
      </c>
      <c r="V88" s="729">
        <v>2</v>
      </c>
      <c r="W88" s="729" t="s">
        <v>17851</v>
      </c>
      <c r="X88" s="729"/>
      <c r="Y88" s="729" t="s">
        <v>17850</v>
      </c>
      <c r="Z88" s="729" t="s">
        <v>17849</v>
      </c>
      <c r="AA88" s="729" t="s">
        <v>17848</v>
      </c>
      <c r="AB88" s="729">
        <v>10</v>
      </c>
      <c r="AC88" s="754">
        <v>4000</v>
      </c>
    </row>
    <row r="89" spans="1:29" s="749" customFormat="1" ht="104">
      <c r="A89" s="729">
        <v>84</v>
      </c>
      <c r="B89" s="729" t="s">
        <v>10103</v>
      </c>
      <c r="C89" s="729" t="s">
        <v>17847</v>
      </c>
      <c r="D89" s="729" t="s">
        <v>17846</v>
      </c>
      <c r="E89" s="729" t="s">
        <v>17845</v>
      </c>
      <c r="F89" s="729" t="s">
        <v>17844</v>
      </c>
      <c r="G89" s="729" t="s">
        <v>17083</v>
      </c>
      <c r="H89" s="729">
        <v>2019</v>
      </c>
      <c r="I89" s="729">
        <v>12.17</v>
      </c>
      <c r="J89" s="737" t="s">
        <v>17843</v>
      </c>
      <c r="K89" s="729" t="s">
        <v>17842</v>
      </c>
      <c r="L89" s="729" t="s">
        <v>17841</v>
      </c>
      <c r="M89" s="729" t="s">
        <v>17189</v>
      </c>
      <c r="N89" s="729" t="s">
        <v>17188</v>
      </c>
      <c r="O89" s="753" t="s">
        <v>8683</v>
      </c>
      <c r="P89" s="753" t="s">
        <v>8683</v>
      </c>
      <c r="Q89" s="729" t="s">
        <v>17840</v>
      </c>
      <c r="R89" s="745" t="s">
        <v>8683</v>
      </c>
      <c r="S89" s="745"/>
      <c r="T89" s="745"/>
      <c r="U89" s="745" t="s">
        <v>8683</v>
      </c>
      <c r="V89" s="729">
        <v>4</v>
      </c>
      <c r="W89" s="729" t="s">
        <v>17839</v>
      </c>
      <c r="X89" s="729" t="s">
        <v>17838</v>
      </c>
      <c r="Y89" s="729" t="s">
        <v>17837</v>
      </c>
      <c r="Z89" s="729" t="s">
        <v>17836</v>
      </c>
      <c r="AA89" s="729" t="s">
        <v>17835</v>
      </c>
      <c r="AB89" s="729">
        <v>11</v>
      </c>
      <c r="AC89" s="731" t="s">
        <v>17834</v>
      </c>
    </row>
    <row r="90" spans="1:29" s="749" customFormat="1" ht="24" customHeight="1">
      <c r="A90" s="729">
        <v>85</v>
      </c>
      <c r="B90" s="729" t="s">
        <v>10103</v>
      </c>
      <c r="C90" s="729" t="s">
        <v>17833</v>
      </c>
      <c r="D90" s="729" t="s">
        <v>17832</v>
      </c>
      <c r="E90" s="729" t="s">
        <v>17831</v>
      </c>
      <c r="F90" s="729" t="s">
        <v>17830</v>
      </c>
      <c r="G90" s="729" t="s">
        <v>17083</v>
      </c>
      <c r="H90" s="729">
        <v>2015</v>
      </c>
      <c r="I90" s="729" t="s">
        <v>17829</v>
      </c>
      <c r="J90" s="737" t="s">
        <v>17828</v>
      </c>
      <c r="K90" s="729" t="s">
        <v>17827</v>
      </c>
      <c r="L90" s="729"/>
      <c r="M90" s="729" t="s">
        <v>17362</v>
      </c>
      <c r="N90" s="756" t="s">
        <v>17362</v>
      </c>
      <c r="O90" s="753" t="s">
        <v>8683</v>
      </c>
      <c r="P90" s="753" t="s">
        <v>8683</v>
      </c>
      <c r="Q90" s="729" t="s">
        <v>17826</v>
      </c>
      <c r="R90" s="745">
        <v>63600</v>
      </c>
      <c r="S90" s="745"/>
      <c r="T90" s="745"/>
      <c r="U90" s="745">
        <v>63600</v>
      </c>
      <c r="V90" s="729">
        <v>2</v>
      </c>
      <c r="W90" s="729" t="s">
        <v>17825</v>
      </c>
      <c r="X90" s="729" t="s">
        <v>17824</v>
      </c>
      <c r="Y90" s="729" t="s">
        <v>17823</v>
      </c>
      <c r="Z90" s="729" t="s">
        <v>17822</v>
      </c>
      <c r="AA90" s="729" t="s">
        <v>17821</v>
      </c>
      <c r="AB90" s="729">
        <v>24</v>
      </c>
      <c r="AC90" s="752">
        <v>3500</v>
      </c>
    </row>
    <row r="91" spans="1:29" s="749" customFormat="1" ht="18" customHeight="1">
      <c r="A91" s="729">
        <v>86</v>
      </c>
      <c r="B91" s="729" t="s">
        <v>10103</v>
      </c>
      <c r="C91" s="729" t="s">
        <v>10912</v>
      </c>
      <c r="D91" s="729" t="s">
        <v>17820</v>
      </c>
      <c r="E91" s="729" t="s">
        <v>17019</v>
      </c>
      <c r="F91" s="729" t="s">
        <v>17819</v>
      </c>
      <c r="G91" s="729" t="s">
        <v>17039</v>
      </c>
      <c r="H91" s="729">
        <v>2021</v>
      </c>
      <c r="I91" s="729" t="s">
        <v>17818</v>
      </c>
      <c r="J91" s="737" t="s">
        <v>17817</v>
      </c>
      <c r="K91" s="729" t="s">
        <v>17816</v>
      </c>
      <c r="L91" s="729" t="s">
        <v>17815</v>
      </c>
      <c r="M91" s="729" t="s">
        <v>17026</v>
      </c>
      <c r="N91" s="756" t="s">
        <v>16989</v>
      </c>
      <c r="O91" s="753"/>
      <c r="P91" s="753"/>
      <c r="Q91" s="729" t="s">
        <v>17814</v>
      </c>
      <c r="R91" s="745">
        <v>505430</v>
      </c>
      <c r="S91" s="745">
        <v>33200</v>
      </c>
      <c r="T91" s="745"/>
      <c r="U91" s="745">
        <v>538630</v>
      </c>
      <c r="V91" s="729">
        <v>6</v>
      </c>
      <c r="W91" s="729" t="s">
        <v>17813</v>
      </c>
      <c r="X91" s="729" t="s">
        <v>17812</v>
      </c>
      <c r="Y91" s="729" t="s">
        <v>17811</v>
      </c>
      <c r="Z91" s="729" t="s">
        <v>17810</v>
      </c>
      <c r="AA91" s="729" t="s">
        <v>17809</v>
      </c>
      <c r="AB91" s="729">
        <v>24</v>
      </c>
      <c r="AC91" s="754">
        <v>17250</v>
      </c>
    </row>
    <row r="92" spans="1:29" s="749" customFormat="1" ht="26">
      <c r="A92" s="729">
        <v>87</v>
      </c>
      <c r="B92" s="729" t="s">
        <v>10103</v>
      </c>
      <c r="C92" s="729" t="s">
        <v>17807</v>
      </c>
      <c r="D92" s="729" t="s">
        <v>17808</v>
      </c>
      <c r="E92" s="729" t="s">
        <v>16937</v>
      </c>
      <c r="F92" s="729" t="s">
        <v>17807</v>
      </c>
      <c r="G92" s="729" t="s">
        <v>17083</v>
      </c>
      <c r="H92" s="729">
        <v>2015</v>
      </c>
      <c r="I92" s="729" t="s">
        <v>17806</v>
      </c>
      <c r="J92" s="737" t="s">
        <v>17805</v>
      </c>
      <c r="K92" s="729" t="s">
        <v>17804</v>
      </c>
      <c r="L92" s="1009" t="s">
        <v>17803</v>
      </c>
      <c r="M92" s="729" t="s">
        <v>17188</v>
      </c>
      <c r="N92" s="756" t="s">
        <v>6464</v>
      </c>
      <c r="O92" s="756" t="s">
        <v>6464</v>
      </c>
      <c r="P92" s="756" t="s">
        <v>6464</v>
      </c>
      <c r="Q92" s="729" t="s">
        <v>17138</v>
      </c>
      <c r="R92" s="745">
        <v>20000</v>
      </c>
      <c r="S92" s="745"/>
      <c r="T92" s="745"/>
      <c r="U92" s="745">
        <v>20000</v>
      </c>
      <c r="V92" s="729">
        <v>1</v>
      </c>
      <c r="W92" s="729" t="s">
        <v>17802</v>
      </c>
      <c r="X92" s="729" t="s">
        <v>6464</v>
      </c>
      <c r="Y92" s="729" t="s">
        <v>17801</v>
      </c>
      <c r="Z92" s="729" t="s">
        <v>6464</v>
      </c>
      <c r="AA92" s="729" t="s">
        <v>17800</v>
      </c>
      <c r="AB92" s="729">
        <v>6</v>
      </c>
      <c r="AC92" s="754">
        <v>1600</v>
      </c>
    </row>
    <row r="93" spans="1:29" s="749" customFormat="1" ht="26">
      <c r="A93" s="729">
        <v>88</v>
      </c>
      <c r="B93" s="729" t="s">
        <v>9714</v>
      </c>
      <c r="C93" s="729" t="s">
        <v>15351</v>
      </c>
      <c r="D93" s="729" t="s">
        <v>17799</v>
      </c>
      <c r="E93" s="729" t="s">
        <v>17157</v>
      </c>
      <c r="F93" s="729" t="s">
        <v>17798</v>
      </c>
      <c r="G93" s="1544" t="s">
        <v>16923</v>
      </c>
      <c r="H93" s="729">
        <v>2018</v>
      </c>
      <c r="I93" s="729" t="s">
        <v>17797</v>
      </c>
      <c r="J93" s="737" t="s">
        <v>17796</v>
      </c>
      <c r="K93" s="729" t="s">
        <v>17795</v>
      </c>
      <c r="L93" s="729" t="s">
        <v>17794</v>
      </c>
      <c r="M93" s="729" t="s">
        <v>17176</v>
      </c>
      <c r="N93" s="1010" t="s">
        <v>17793</v>
      </c>
      <c r="O93" s="753" t="s">
        <v>8683</v>
      </c>
      <c r="P93" s="753" t="s">
        <v>8683</v>
      </c>
      <c r="Q93" s="729" t="s">
        <v>7742</v>
      </c>
      <c r="R93" s="730">
        <v>16200</v>
      </c>
      <c r="S93" s="730">
        <v>12000</v>
      </c>
      <c r="T93" s="730">
        <v>80000</v>
      </c>
      <c r="U93" s="730">
        <f>SUM(R93:T93)</f>
        <v>108200</v>
      </c>
      <c r="V93" s="729">
        <v>2</v>
      </c>
      <c r="W93" s="729" t="s">
        <v>17792</v>
      </c>
      <c r="X93" s="729" t="s">
        <v>17791</v>
      </c>
      <c r="Y93" s="729" t="s">
        <v>17790</v>
      </c>
      <c r="Z93" s="729" t="s">
        <v>17789</v>
      </c>
      <c r="AA93" s="729" t="s">
        <v>17788</v>
      </c>
      <c r="AB93" s="729">
        <v>19</v>
      </c>
      <c r="AC93" s="754">
        <v>1711</v>
      </c>
    </row>
    <row r="94" spans="1:29" s="749" customFormat="1" ht="26">
      <c r="A94" s="729">
        <v>89</v>
      </c>
      <c r="B94" s="729" t="s">
        <v>9714</v>
      </c>
      <c r="C94" s="729" t="s">
        <v>15369</v>
      </c>
      <c r="D94" s="729" t="s">
        <v>17787</v>
      </c>
      <c r="E94" s="729" t="s">
        <v>17786</v>
      </c>
      <c r="F94" s="729" t="s">
        <v>17785</v>
      </c>
      <c r="G94" s="1544" t="s">
        <v>16923</v>
      </c>
      <c r="H94" s="729">
        <v>2016</v>
      </c>
      <c r="I94" s="729" t="s">
        <v>17784</v>
      </c>
      <c r="J94" s="737" t="s">
        <v>17783</v>
      </c>
      <c r="K94" s="729" t="s">
        <v>17782</v>
      </c>
      <c r="L94" s="729" t="s">
        <v>17781</v>
      </c>
      <c r="M94" s="729" t="s">
        <v>17374</v>
      </c>
      <c r="N94" s="729" t="s">
        <v>17362</v>
      </c>
      <c r="O94" s="756" t="s">
        <v>6464</v>
      </c>
      <c r="P94" s="756" t="s">
        <v>6464</v>
      </c>
      <c r="Q94" s="729" t="s">
        <v>11966</v>
      </c>
      <c r="R94" s="754">
        <v>8100</v>
      </c>
      <c r="S94" s="731"/>
      <c r="T94" s="731"/>
      <c r="U94" s="754">
        <v>8100</v>
      </c>
      <c r="V94" s="729">
        <v>1</v>
      </c>
      <c r="W94" s="729" t="s">
        <v>17780</v>
      </c>
      <c r="X94" s="729" t="s">
        <v>17779</v>
      </c>
      <c r="Y94" s="729" t="s">
        <v>17778</v>
      </c>
      <c r="Z94" s="729" t="s">
        <v>17737</v>
      </c>
      <c r="AA94" s="729" t="s">
        <v>17777</v>
      </c>
      <c r="AB94" s="729" t="s">
        <v>6464</v>
      </c>
      <c r="AC94" s="1027" t="s">
        <v>17776</v>
      </c>
    </row>
    <row r="95" spans="1:29" s="749" customFormat="1" ht="39">
      <c r="A95" s="729">
        <v>90</v>
      </c>
      <c r="B95" s="729" t="s">
        <v>9714</v>
      </c>
      <c r="C95" s="729" t="s">
        <v>15369</v>
      </c>
      <c r="D95" s="729" t="s">
        <v>17775</v>
      </c>
      <c r="E95" s="729" t="s">
        <v>17157</v>
      </c>
      <c r="F95" s="729" t="s">
        <v>17774</v>
      </c>
      <c r="G95" s="1544" t="s">
        <v>16923</v>
      </c>
      <c r="H95" s="729">
        <v>2019</v>
      </c>
      <c r="I95" s="729" t="s">
        <v>17773</v>
      </c>
      <c r="J95" s="737" t="s">
        <v>17772</v>
      </c>
      <c r="K95" s="729" t="s">
        <v>17771</v>
      </c>
      <c r="L95" s="729" t="s">
        <v>17770</v>
      </c>
      <c r="M95" s="729" t="s">
        <v>17769</v>
      </c>
      <c r="N95" s="729" t="s">
        <v>17769</v>
      </c>
      <c r="O95" s="756" t="s">
        <v>6464</v>
      </c>
      <c r="P95" s="756" t="s">
        <v>6464</v>
      </c>
      <c r="Q95" s="729" t="s">
        <v>11966</v>
      </c>
      <c r="R95" s="754">
        <v>55000</v>
      </c>
      <c r="S95" s="731"/>
      <c r="T95" s="731"/>
      <c r="U95" s="754">
        <v>55000</v>
      </c>
      <c r="V95" s="729">
        <v>1</v>
      </c>
      <c r="W95" s="729" t="s">
        <v>17768</v>
      </c>
      <c r="X95" s="729" t="s">
        <v>17767</v>
      </c>
      <c r="Y95" s="729" t="s">
        <v>17766</v>
      </c>
      <c r="Z95" s="729" t="s">
        <v>6464</v>
      </c>
      <c r="AA95" s="729" t="s">
        <v>17765</v>
      </c>
      <c r="AB95" s="729">
        <v>56</v>
      </c>
      <c r="AC95" s="752">
        <v>310</v>
      </c>
    </row>
    <row r="96" spans="1:29" s="749" customFormat="1" ht="104">
      <c r="A96" s="729">
        <v>91</v>
      </c>
      <c r="B96" s="729" t="s">
        <v>9714</v>
      </c>
      <c r="C96" s="729" t="s">
        <v>9575</v>
      </c>
      <c r="D96" s="729" t="s">
        <v>17764</v>
      </c>
      <c r="E96" s="729" t="s">
        <v>17157</v>
      </c>
      <c r="F96" s="729" t="s">
        <v>17763</v>
      </c>
      <c r="G96" s="729" t="s">
        <v>16948</v>
      </c>
      <c r="H96" s="729">
        <v>2016</v>
      </c>
      <c r="I96" s="729" t="s">
        <v>17762</v>
      </c>
      <c r="J96" s="737" t="s">
        <v>17761</v>
      </c>
      <c r="K96" s="729" t="s">
        <v>17760</v>
      </c>
      <c r="L96" s="729" t="s">
        <v>17759</v>
      </c>
      <c r="M96" s="729" t="s">
        <v>17726</v>
      </c>
      <c r="N96" s="729" t="s">
        <v>17726</v>
      </c>
      <c r="O96" s="756" t="s">
        <v>17726</v>
      </c>
      <c r="P96" s="729" t="s">
        <v>17726</v>
      </c>
      <c r="Q96" s="729" t="s">
        <v>17758</v>
      </c>
      <c r="R96" s="1028">
        <v>166200</v>
      </c>
      <c r="S96" s="1012">
        <v>17100</v>
      </c>
      <c r="T96" s="731"/>
      <c r="U96" s="1012">
        <v>183300</v>
      </c>
      <c r="V96" s="729">
        <v>3</v>
      </c>
      <c r="W96" s="729" t="s">
        <v>17757</v>
      </c>
      <c r="X96" s="729" t="s">
        <v>6464</v>
      </c>
      <c r="Y96" s="729" t="s">
        <v>17756</v>
      </c>
      <c r="Z96" s="729" t="s">
        <v>17755</v>
      </c>
      <c r="AA96" s="729" t="s">
        <v>17754</v>
      </c>
      <c r="AB96" s="729">
        <v>6</v>
      </c>
      <c r="AC96" s="744">
        <v>14053</v>
      </c>
    </row>
    <row r="97" spans="1:29" s="749" customFormat="1" ht="39">
      <c r="A97" s="729">
        <v>92</v>
      </c>
      <c r="B97" s="729" t="s">
        <v>9714</v>
      </c>
      <c r="C97" s="729" t="s">
        <v>15358</v>
      </c>
      <c r="D97" s="729" t="s">
        <v>17753</v>
      </c>
      <c r="E97" s="729" t="s">
        <v>17157</v>
      </c>
      <c r="F97" s="729" t="s">
        <v>17752</v>
      </c>
      <c r="G97" s="729" t="s">
        <v>16923</v>
      </c>
      <c r="H97" s="729">
        <v>2016</v>
      </c>
      <c r="I97" s="729" t="s">
        <v>17751</v>
      </c>
      <c r="J97" s="737" t="s">
        <v>17750</v>
      </c>
      <c r="K97" s="729" t="s">
        <v>17749</v>
      </c>
      <c r="L97" s="729" t="s">
        <v>17748</v>
      </c>
      <c r="M97" s="729" t="s">
        <v>17665</v>
      </c>
      <c r="N97" s="756" t="s">
        <v>6464</v>
      </c>
      <c r="O97" s="729" t="s">
        <v>17665</v>
      </c>
      <c r="P97" s="756" t="s">
        <v>6464</v>
      </c>
      <c r="Q97" s="729" t="s">
        <v>17292</v>
      </c>
      <c r="R97" s="730">
        <v>174000</v>
      </c>
      <c r="S97" s="730">
        <v>8100</v>
      </c>
      <c r="T97" s="731"/>
      <c r="U97" s="730">
        <f>SUM(R97:T97)</f>
        <v>182100</v>
      </c>
      <c r="V97" s="729">
        <v>3</v>
      </c>
      <c r="W97" s="729" t="s">
        <v>17747</v>
      </c>
      <c r="X97" s="729" t="s">
        <v>17746</v>
      </c>
      <c r="Y97" s="729" t="s">
        <v>17745</v>
      </c>
      <c r="Z97" s="729" t="s">
        <v>17744</v>
      </c>
      <c r="AA97" s="729" t="s">
        <v>17743</v>
      </c>
      <c r="AB97" s="729">
        <v>6</v>
      </c>
      <c r="AC97" s="730">
        <v>4291</v>
      </c>
    </row>
    <row r="98" spans="1:29" s="749" customFormat="1" ht="39">
      <c r="A98" s="729">
        <v>93</v>
      </c>
      <c r="B98" s="729" t="s">
        <v>1840</v>
      </c>
      <c r="C98" s="729" t="s">
        <v>1870</v>
      </c>
      <c r="D98" s="729" t="s">
        <v>17742</v>
      </c>
      <c r="E98" s="729" t="s">
        <v>17006</v>
      </c>
      <c r="F98" s="729" t="s">
        <v>17741</v>
      </c>
      <c r="G98" s="1544" t="s">
        <v>16923</v>
      </c>
      <c r="H98" s="729">
        <v>2016</v>
      </c>
      <c r="I98" s="729" t="s">
        <v>17740</v>
      </c>
      <c r="J98" s="737" t="s">
        <v>17739</v>
      </c>
      <c r="K98" s="729" t="s">
        <v>17738</v>
      </c>
      <c r="L98" s="729"/>
      <c r="M98" s="756" t="s">
        <v>17622</v>
      </c>
      <c r="N98" s="756" t="s">
        <v>6447</v>
      </c>
      <c r="O98" s="756" t="s">
        <v>6447</v>
      </c>
      <c r="P98" s="729" t="s">
        <v>6447</v>
      </c>
      <c r="Q98" s="729" t="s">
        <v>17621</v>
      </c>
      <c r="R98" s="754">
        <v>16200</v>
      </c>
      <c r="S98" s="731"/>
      <c r="T98" s="731"/>
      <c r="U98" s="754">
        <f>SUM(R98:T98)</f>
        <v>16200</v>
      </c>
      <c r="V98" s="729">
        <v>1</v>
      </c>
      <c r="W98" s="729" t="s">
        <v>17737</v>
      </c>
      <c r="X98" s="729" t="s">
        <v>17736</v>
      </c>
      <c r="Y98" s="729" t="s">
        <v>17735</v>
      </c>
      <c r="Z98" s="729" t="s">
        <v>17734</v>
      </c>
      <c r="AA98" s="729" t="s">
        <v>17733</v>
      </c>
      <c r="AB98" s="751">
        <v>8</v>
      </c>
      <c r="AC98" s="752">
        <v>500</v>
      </c>
    </row>
    <row r="99" spans="1:29" s="749" customFormat="1" ht="52">
      <c r="A99" s="729">
        <v>94</v>
      </c>
      <c r="B99" s="729" t="s">
        <v>1840</v>
      </c>
      <c r="C99" s="729" t="s">
        <v>1870</v>
      </c>
      <c r="D99" s="729" t="s">
        <v>17732</v>
      </c>
      <c r="E99" s="729" t="s">
        <v>17157</v>
      </c>
      <c r="F99" s="729" t="s">
        <v>17731</v>
      </c>
      <c r="G99" s="1544" t="s">
        <v>16923</v>
      </c>
      <c r="H99" s="729">
        <v>2017</v>
      </c>
      <c r="I99" s="729" t="s">
        <v>17730</v>
      </c>
      <c r="J99" s="737" t="s">
        <v>17729</v>
      </c>
      <c r="K99" s="1008" t="s">
        <v>17728</v>
      </c>
      <c r="L99" s="1008" t="s">
        <v>17727</v>
      </c>
      <c r="M99" s="729" t="s">
        <v>17726</v>
      </c>
      <c r="N99" s="756" t="s">
        <v>17725</v>
      </c>
      <c r="O99" s="756" t="s">
        <v>6447</v>
      </c>
      <c r="P99" s="729" t="s">
        <v>6447</v>
      </c>
      <c r="Q99" s="729" t="s">
        <v>17087</v>
      </c>
      <c r="R99" s="730">
        <v>100212</v>
      </c>
      <c r="S99" s="731"/>
      <c r="T99" s="731"/>
      <c r="U99" s="730">
        <f>SUM(R99:T99)</f>
        <v>100212</v>
      </c>
      <c r="V99" s="729">
        <v>2</v>
      </c>
      <c r="W99" s="729" t="s">
        <v>17724</v>
      </c>
      <c r="X99" s="729" t="s">
        <v>17723</v>
      </c>
      <c r="Y99" s="729" t="s">
        <v>17722</v>
      </c>
      <c r="Z99" s="729" t="s">
        <v>17721</v>
      </c>
      <c r="AA99" s="729" t="s">
        <v>17720</v>
      </c>
      <c r="AB99" s="751">
        <v>6</v>
      </c>
      <c r="AC99" s="759">
        <v>2000</v>
      </c>
    </row>
    <row r="100" spans="1:29" s="749" customFormat="1" ht="19.5" customHeight="1">
      <c r="A100" s="729">
        <v>95</v>
      </c>
      <c r="B100" s="729" t="s">
        <v>9714</v>
      </c>
      <c r="C100" s="729" t="s">
        <v>17719</v>
      </c>
      <c r="D100" s="729" t="s">
        <v>17718</v>
      </c>
      <c r="E100" s="729" t="s">
        <v>17157</v>
      </c>
      <c r="F100" s="729" t="s">
        <v>17717</v>
      </c>
      <c r="G100" s="1544" t="s">
        <v>16923</v>
      </c>
      <c r="H100" s="729">
        <v>2018</v>
      </c>
      <c r="I100" s="729" t="s">
        <v>17716</v>
      </c>
      <c r="J100" s="737" t="s">
        <v>17715</v>
      </c>
      <c r="K100" s="729" t="s">
        <v>17714</v>
      </c>
      <c r="L100" s="729"/>
      <c r="M100" s="729" t="s">
        <v>17327</v>
      </c>
      <c r="N100" s="729" t="s">
        <v>17327</v>
      </c>
      <c r="O100" s="729" t="s">
        <v>17327</v>
      </c>
      <c r="P100" s="753" t="s">
        <v>8683</v>
      </c>
      <c r="Q100" s="729" t="s">
        <v>7427</v>
      </c>
      <c r="R100" s="730">
        <v>78100</v>
      </c>
      <c r="S100" s="754">
        <v>43100</v>
      </c>
      <c r="T100" s="731"/>
      <c r="U100" s="730">
        <v>121200</v>
      </c>
      <c r="V100" s="729">
        <v>3</v>
      </c>
      <c r="W100" s="729" t="s">
        <v>17712</v>
      </c>
      <c r="X100" s="729" t="s">
        <v>17713</v>
      </c>
      <c r="Y100" s="729" t="s">
        <v>17713</v>
      </c>
      <c r="Z100" s="729" t="s">
        <v>17712</v>
      </c>
      <c r="AA100" s="729" t="s">
        <v>17711</v>
      </c>
      <c r="AB100" s="729">
        <v>4</v>
      </c>
      <c r="AC100" s="754">
        <v>4100</v>
      </c>
    </row>
    <row r="101" spans="1:29" s="749" customFormat="1" ht="39">
      <c r="A101" s="729">
        <v>96</v>
      </c>
      <c r="B101" s="729" t="s">
        <v>9714</v>
      </c>
      <c r="C101" s="729" t="s">
        <v>17682</v>
      </c>
      <c r="D101" s="729" t="s">
        <v>17710</v>
      </c>
      <c r="E101" s="729" t="s">
        <v>16937</v>
      </c>
      <c r="F101" s="729" t="s">
        <v>17680</v>
      </c>
      <c r="G101" s="729" t="s">
        <v>16923</v>
      </c>
      <c r="H101" s="729">
        <v>2019</v>
      </c>
      <c r="I101" s="729" t="s">
        <v>17709</v>
      </c>
      <c r="J101" s="737" t="s">
        <v>17708</v>
      </c>
      <c r="K101" s="729" t="s">
        <v>17707</v>
      </c>
      <c r="L101" s="729"/>
      <c r="M101" s="729" t="s">
        <v>17665</v>
      </c>
      <c r="N101" s="729" t="s">
        <v>17665</v>
      </c>
      <c r="O101" s="729" t="s">
        <v>17632</v>
      </c>
      <c r="P101" s="729" t="s">
        <v>17632</v>
      </c>
      <c r="Q101" s="729" t="s">
        <v>7742</v>
      </c>
      <c r="R101" s="730">
        <v>35000</v>
      </c>
      <c r="S101" s="731" t="s">
        <v>17632</v>
      </c>
      <c r="T101" s="731" t="s">
        <v>17632</v>
      </c>
      <c r="U101" s="730">
        <v>35000</v>
      </c>
      <c r="V101" s="729">
        <v>1</v>
      </c>
      <c r="W101" s="729" t="s">
        <v>17632</v>
      </c>
      <c r="X101" s="729" t="s">
        <v>17706</v>
      </c>
      <c r="Y101" s="729" t="s">
        <v>17705</v>
      </c>
      <c r="Z101" s="729" t="s">
        <v>17704</v>
      </c>
      <c r="AA101" s="729" t="s">
        <v>17703</v>
      </c>
      <c r="AB101" s="729" t="s">
        <v>17632</v>
      </c>
      <c r="AC101" s="754">
        <v>1256</v>
      </c>
    </row>
    <row r="102" spans="1:29" s="749" customFormat="1" ht="24" customHeight="1">
      <c r="A102" s="729">
        <v>97</v>
      </c>
      <c r="B102" s="729" t="s">
        <v>9714</v>
      </c>
      <c r="C102" s="729" t="s">
        <v>17682</v>
      </c>
      <c r="D102" s="729" t="s">
        <v>17702</v>
      </c>
      <c r="E102" s="729" t="s">
        <v>16937</v>
      </c>
      <c r="F102" s="729" t="s">
        <v>17701</v>
      </c>
      <c r="G102" s="729" t="s">
        <v>16923</v>
      </c>
      <c r="H102" s="729">
        <v>2021</v>
      </c>
      <c r="I102" s="729" t="s">
        <v>17700</v>
      </c>
      <c r="J102" s="737" t="s">
        <v>17699</v>
      </c>
      <c r="K102" s="729" t="s">
        <v>17698</v>
      </c>
      <c r="L102" s="729"/>
      <c r="M102" s="729" t="s">
        <v>17622</v>
      </c>
      <c r="N102" s="729" t="s">
        <v>17632</v>
      </c>
      <c r="O102" s="729" t="s">
        <v>17632</v>
      </c>
      <c r="P102" s="729" t="s">
        <v>17632</v>
      </c>
      <c r="Q102" s="729" t="s">
        <v>7730</v>
      </c>
      <c r="R102" s="730">
        <v>25000</v>
      </c>
      <c r="S102" s="731" t="s">
        <v>17632</v>
      </c>
      <c r="T102" s="731" t="s">
        <v>17632</v>
      </c>
      <c r="U102" s="730">
        <v>25000</v>
      </c>
      <c r="V102" s="729" t="s">
        <v>17632</v>
      </c>
      <c r="W102" s="729" t="s">
        <v>17393</v>
      </c>
      <c r="X102" s="729" t="s">
        <v>17697</v>
      </c>
      <c r="Y102" s="729" t="s">
        <v>17696</v>
      </c>
      <c r="Z102" s="729" t="s">
        <v>17695</v>
      </c>
      <c r="AA102" s="729" t="s">
        <v>17694</v>
      </c>
      <c r="AB102" s="729">
        <v>8</v>
      </c>
      <c r="AC102" s="752">
        <v>300</v>
      </c>
    </row>
    <row r="103" spans="1:29" s="749" customFormat="1" ht="39">
      <c r="A103" s="729">
        <v>98</v>
      </c>
      <c r="B103" s="729" t="s">
        <v>9714</v>
      </c>
      <c r="C103" s="729" t="s">
        <v>17682</v>
      </c>
      <c r="D103" s="729" t="s">
        <v>17693</v>
      </c>
      <c r="E103" s="729" t="s">
        <v>17692</v>
      </c>
      <c r="F103" s="729" t="s">
        <v>17691</v>
      </c>
      <c r="G103" s="729" t="s">
        <v>16923</v>
      </c>
      <c r="H103" s="729">
        <v>2021</v>
      </c>
      <c r="I103" s="729" t="s">
        <v>17690</v>
      </c>
      <c r="J103" s="737" t="s">
        <v>17689</v>
      </c>
      <c r="K103" s="729" t="s">
        <v>17688</v>
      </c>
      <c r="L103" s="729"/>
      <c r="M103" s="729" t="s">
        <v>17622</v>
      </c>
      <c r="N103" s="729" t="s">
        <v>17632</v>
      </c>
      <c r="O103" s="729" t="s">
        <v>17632</v>
      </c>
      <c r="P103" s="729" t="s">
        <v>17632</v>
      </c>
      <c r="Q103" s="729" t="s">
        <v>7730</v>
      </c>
      <c r="R103" s="730">
        <v>10000</v>
      </c>
      <c r="S103" s="731" t="s">
        <v>17632</v>
      </c>
      <c r="T103" s="731" t="s">
        <v>17632</v>
      </c>
      <c r="U103" s="730">
        <v>10000</v>
      </c>
      <c r="V103" s="729">
        <v>1</v>
      </c>
      <c r="W103" s="729" t="s">
        <v>17687</v>
      </c>
      <c r="X103" s="729" t="s">
        <v>17686</v>
      </c>
      <c r="Y103" s="729" t="s">
        <v>17685</v>
      </c>
      <c r="Z103" s="729" t="s">
        <v>17684</v>
      </c>
      <c r="AA103" s="729" t="s">
        <v>17683</v>
      </c>
      <c r="AB103" s="729">
        <v>6</v>
      </c>
      <c r="AC103" s="752">
        <v>450</v>
      </c>
    </row>
    <row r="104" spans="1:29" s="749" customFormat="1" ht="39">
      <c r="A104" s="729">
        <v>99</v>
      </c>
      <c r="B104" s="729" t="s">
        <v>9714</v>
      </c>
      <c r="C104" s="729" t="s">
        <v>17682</v>
      </c>
      <c r="D104" s="729" t="s">
        <v>17681</v>
      </c>
      <c r="E104" s="729" t="s">
        <v>16937</v>
      </c>
      <c r="F104" s="729" t="s">
        <v>17680</v>
      </c>
      <c r="G104" s="729" t="s">
        <v>16923</v>
      </c>
      <c r="H104" s="729">
        <v>2021</v>
      </c>
      <c r="I104" s="729" t="s">
        <v>17679</v>
      </c>
      <c r="J104" s="737" t="s">
        <v>17678</v>
      </c>
      <c r="K104" s="729" t="s">
        <v>17677</v>
      </c>
      <c r="L104" s="729"/>
      <c r="M104" s="729" t="s">
        <v>17622</v>
      </c>
      <c r="N104" s="729" t="s">
        <v>17632</v>
      </c>
      <c r="O104" s="729" t="s">
        <v>17632</v>
      </c>
      <c r="P104" s="729" t="s">
        <v>17632</v>
      </c>
      <c r="Q104" s="729" t="s">
        <v>7730</v>
      </c>
      <c r="R104" s="730">
        <v>30000</v>
      </c>
      <c r="S104" s="731" t="s">
        <v>17632</v>
      </c>
      <c r="T104" s="731" t="s">
        <v>17632</v>
      </c>
      <c r="U104" s="730">
        <v>30000</v>
      </c>
      <c r="V104" s="729" t="s">
        <v>17632</v>
      </c>
      <c r="W104" s="729" t="s">
        <v>17632</v>
      </c>
      <c r="X104" s="729" t="s">
        <v>17676</v>
      </c>
      <c r="Y104" s="729" t="s">
        <v>17675</v>
      </c>
      <c r="Z104" s="729" t="s">
        <v>17674</v>
      </c>
      <c r="AA104" s="729" t="s">
        <v>17673</v>
      </c>
      <c r="AB104" s="729" t="s">
        <v>17632</v>
      </c>
      <c r="AC104" s="731" t="s">
        <v>17632</v>
      </c>
    </row>
    <row r="105" spans="1:29" s="749" customFormat="1" ht="143">
      <c r="A105" s="729">
        <v>100</v>
      </c>
      <c r="B105" s="729" t="s">
        <v>9714</v>
      </c>
      <c r="C105" s="729" t="s">
        <v>17672</v>
      </c>
      <c r="D105" s="729" t="s">
        <v>17671</v>
      </c>
      <c r="E105" s="729" t="s">
        <v>17157</v>
      </c>
      <c r="F105" s="729" t="s">
        <v>17670</v>
      </c>
      <c r="G105" s="1544" t="s">
        <v>16923</v>
      </c>
      <c r="H105" s="729">
        <v>2019</v>
      </c>
      <c r="I105" s="729" t="s">
        <v>17669</v>
      </c>
      <c r="J105" s="737" t="s">
        <v>17668</v>
      </c>
      <c r="K105" s="729" t="s">
        <v>17667</v>
      </c>
      <c r="L105" s="729" t="s">
        <v>17666</v>
      </c>
      <c r="M105" s="729" t="s">
        <v>17665</v>
      </c>
      <c r="N105" s="756" t="s">
        <v>17622</v>
      </c>
      <c r="O105" s="756" t="s">
        <v>17622</v>
      </c>
      <c r="P105" s="756" t="s">
        <v>6464</v>
      </c>
      <c r="Q105" s="729" t="s">
        <v>11966</v>
      </c>
      <c r="R105" s="730">
        <v>292280</v>
      </c>
      <c r="S105" s="731" t="s">
        <v>6464</v>
      </c>
      <c r="T105" s="730">
        <v>10456</v>
      </c>
      <c r="U105" s="730">
        <v>302736</v>
      </c>
      <c r="V105" s="729">
        <v>2</v>
      </c>
      <c r="W105" s="729" t="s">
        <v>17664</v>
      </c>
      <c r="X105" s="729" t="s">
        <v>17663</v>
      </c>
      <c r="Y105" s="729" t="s">
        <v>17662</v>
      </c>
      <c r="Z105" s="729" t="s">
        <v>17661</v>
      </c>
      <c r="AA105" s="1013" t="s">
        <v>17660</v>
      </c>
      <c r="AB105" s="729">
        <v>26</v>
      </c>
      <c r="AC105" s="754">
        <v>5783</v>
      </c>
    </row>
    <row r="106" spans="1:29" s="749" customFormat="1" ht="52">
      <c r="A106" s="729">
        <v>101</v>
      </c>
      <c r="B106" s="729" t="s">
        <v>9714</v>
      </c>
      <c r="C106" s="729" t="s">
        <v>9658</v>
      </c>
      <c r="D106" s="729" t="s">
        <v>17659</v>
      </c>
      <c r="E106" s="729" t="s">
        <v>16937</v>
      </c>
      <c r="F106" s="729" t="s">
        <v>17658</v>
      </c>
      <c r="G106" s="1544" t="s">
        <v>16923</v>
      </c>
      <c r="H106" s="729">
        <v>2016</v>
      </c>
      <c r="I106" s="729" t="s">
        <v>17657</v>
      </c>
      <c r="J106" s="737" t="s">
        <v>17656</v>
      </c>
      <c r="K106" s="729" t="s">
        <v>17655</v>
      </c>
      <c r="L106" s="729"/>
      <c r="M106" s="729" t="s">
        <v>17622</v>
      </c>
      <c r="N106" s="729" t="s">
        <v>17622</v>
      </c>
      <c r="O106" s="729" t="s">
        <v>17622</v>
      </c>
      <c r="P106" s="729" t="s">
        <v>17622</v>
      </c>
      <c r="Q106" s="729" t="s">
        <v>7427</v>
      </c>
      <c r="R106" s="730">
        <v>119372</v>
      </c>
      <c r="S106" s="731"/>
      <c r="T106" s="730"/>
      <c r="U106" s="730">
        <v>119372</v>
      </c>
      <c r="V106" s="729">
        <v>3</v>
      </c>
      <c r="W106" s="729" t="s">
        <v>17632</v>
      </c>
      <c r="X106" s="729" t="s">
        <v>17654</v>
      </c>
      <c r="Y106" s="729" t="s">
        <v>17653</v>
      </c>
      <c r="Z106" s="729" t="s">
        <v>17652</v>
      </c>
      <c r="AA106" s="729" t="s">
        <v>17651</v>
      </c>
      <c r="AB106" s="729">
        <v>20</v>
      </c>
      <c r="AC106" s="754">
        <v>2000</v>
      </c>
    </row>
    <row r="107" spans="1:29" s="749" customFormat="1" ht="26">
      <c r="A107" s="729">
        <v>102</v>
      </c>
      <c r="B107" s="729" t="s">
        <v>1840</v>
      </c>
      <c r="C107" s="729" t="s">
        <v>1862</v>
      </c>
      <c r="D107" s="729" t="s">
        <v>17650</v>
      </c>
      <c r="E107" s="729" t="s">
        <v>17006</v>
      </c>
      <c r="F107" s="729" t="s">
        <v>17649</v>
      </c>
      <c r="G107" s="729" t="s">
        <v>17039</v>
      </c>
      <c r="H107" s="729">
        <v>2020</v>
      </c>
      <c r="I107" s="729" t="s">
        <v>17648</v>
      </c>
      <c r="J107" s="737" t="s">
        <v>17647</v>
      </c>
      <c r="K107" s="729" t="s">
        <v>17646</v>
      </c>
      <c r="L107" s="729"/>
      <c r="M107" s="729" t="s">
        <v>17622</v>
      </c>
      <c r="N107" s="729" t="s">
        <v>6447</v>
      </c>
      <c r="O107" s="729" t="s">
        <v>6447</v>
      </c>
      <c r="P107" s="729" t="s">
        <v>6447</v>
      </c>
      <c r="Q107" s="729" t="s">
        <v>14599</v>
      </c>
      <c r="R107" s="730">
        <v>16200</v>
      </c>
      <c r="S107" s="731"/>
      <c r="T107" s="731"/>
      <c r="U107" s="730">
        <v>16200</v>
      </c>
      <c r="V107" s="729">
        <v>1</v>
      </c>
      <c r="W107" s="729" t="s">
        <v>17645</v>
      </c>
      <c r="X107" s="729" t="s">
        <v>17644</v>
      </c>
      <c r="Y107" s="729" t="s">
        <v>17643</v>
      </c>
      <c r="Z107" s="729" t="s">
        <v>17642</v>
      </c>
      <c r="AA107" s="729" t="s">
        <v>17641</v>
      </c>
      <c r="AB107" s="729">
        <v>3</v>
      </c>
      <c r="AC107" s="730">
        <v>1517</v>
      </c>
    </row>
    <row r="108" spans="1:29" s="749" customFormat="1" ht="21.75" customHeight="1">
      <c r="A108" s="729">
        <v>103</v>
      </c>
      <c r="B108" s="729" t="s">
        <v>17640</v>
      </c>
      <c r="C108" s="729" t="s">
        <v>17639</v>
      </c>
      <c r="D108" s="729" t="s">
        <v>17638</v>
      </c>
      <c r="E108" s="729" t="s">
        <v>16950</v>
      </c>
      <c r="F108" s="729" t="s">
        <v>17637</v>
      </c>
      <c r="G108" s="729" t="s">
        <v>17419</v>
      </c>
      <c r="H108" s="751">
        <v>2016</v>
      </c>
      <c r="I108" s="751" t="s">
        <v>17636</v>
      </c>
      <c r="J108" s="737" t="s">
        <v>17635</v>
      </c>
      <c r="K108" s="729" t="s">
        <v>17634</v>
      </c>
      <c r="L108" s="729"/>
      <c r="M108" s="729" t="s">
        <v>17622</v>
      </c>
      <c r="N108" s="729" t="s">
        <v>8683</v>
      </c>
      <c r="O108" s="729" t="s">
        <v>8683</v>
      </c>
      <c r="P108" s="729" t="s">
        <v>8683</v>
      </c>
      <c r="Q108" s="729" t="s">
        <v>17633</v>
      </c>
      <c r="R108" s="730">
        <v>16200</v>
      </c>
      <c r="S108" s="731"/>
      <c r="T108" s="731"/>
      <c r="U108" s="730">
        <v>16200</v>
      </c>
      <c r="V108" s="729">
        <v>1</v>
      </c>
      <c r="W108" s="729" t="s">
        <v>17632</v>
      </c>
      <c r="X108" s="729" t="s">
        <v>17631</v>
      </c>
      <c r="Y108" s="729" t="s">
        <v>17630</v>
      </c>
      <c r="Z108" s="729" t="s">
        <v>17629</v>
      </c>
      <c r="AA108" s="729" t="s">
        <v>17628</v>
      </c>
      <c r="AB108" s="729">
        <v>2</v>
      </c>
      <c r="AC108" s="730">
        <v>400</v>
      </c>
    </row>
    <row r="109" spans="1:29" s="749" customFormat="1" ht="65">
      <c r="A109" s="729">
        <v>104</v>
      </c>
      <c r="B109" s="729" t="s">
        <v>1840</v>
      </c>
      <c r="C109" s="729" t="s">
        <v>1862</v>
      </c>
      <c r="D109" s="729" t="s">
        <v>17627</v>
      </c>
      <c r="E109" s="729" t="s">
        <v>16950</v>
      </c>
      <c r="F109" s="729" t="s">
        <v>17626</v>
      </c>
      <c r="G109" s="729" t="s">
        <v>17419</v>
      </c>
      <c r="H109" s="729">
        <v>2020</v>
      </c>
      <c r="I109" s="729" t="s">
        <v>17625</v>
      </c>
      <c r="J109" s="737" t="s">
        <v>17624</v>
      </c>
      <c r="K109" s="729" t="s">
        <v>17623</v>
      </c>
      <c r="L109" s="729"/>
      <c r="M109" s="729" t="s">
        <v>17622</v>
      </c>
      <c r="N109" s="756" t="s">
        <v>6447</v>
      </c>
      <c r="O109" s="756" t="s">
        <v>6447</v>
      </c>
      <c r="P109" s="756" t="s">
        <v>6447</v>
      </c>
      <c r="Q109" s="729" t="s">
        <v>17621</v>
      </c>
      <c r="R109" s="730">
        <v>16200</v>
      </c>
      <c r="S109" s="731"/>
      <c r="T109" s="731"/>
      <c r="U109" s="730">
        <v>16200</v>
      </c>
      <c r="V109" s="729">
        <v>1</v>
      </c>
      <c r="W109" s="729" t="s">
        <v>17620</v>
      </c>
      <c r="X109" s="729" t="s">
        <v>17619</v>
      </c>
      <c r="Y109" s="729" t="s">
        <v>17618</v>
      </c>
      <c r="Z109" s="729" t="s">
        <v>6464</v>
      </c>
      <c r="AA109" s="729" t="s">
        <v>17617</v>
      </c>
      <c r="AB109" s="729">
        <v>5</v>
      </c>
      <c r="AC109" s="752">
        <v>300</v>
      </c>
    </row>
    <row r="110" spans="1:29" s="749" customFormat="1" ht="18.75" customHeight="1">
      <c r="A110" s="729">
        <v>105</v>
      </c>
      <c r="B110" s="729" t="s">
        <v>8795</v>
      </c>
      <c r="C110" s="729" t="s">
        <v>8818</v>
      </c>
      <c r="D110" s="729" t="s">
        <v>17616</v>
      </c>
      <c r="E110" s="729" t="s">
        <v>17157</v>
      </c>
      <c r="F110" s="729" t="s">
        <v>17615</v>
      </c>
      <c r="G110" s="1544" t="s">
        <v>16923</v>
      </c>
      <c r="H110" s="729">
        <v>2017</v>
      </c>
      <c r="I110" s="729" t="s">
        <v>16922</v>
      </c>
      <c r="J110" s="1022" t="s">
        <v>17614</v>
      </c>
      <c r="K110" s="751" t="s">
        <v>17613</v>
      </c>
      <c r="L110" s="1008" t="s">
        <v>17612</v>
      </c>
      <c r="M110" s="729" t="s">
        <v>17374</v>
      </c>
      <c r="N110" s="729" t="s">
        <v>17327</v>
      </c>
      <c r="O110" s="729" t="s">
        <v>17327</v>
      </c>
      <c r="P110" s="756" t="s">
        <v>6464</v>
      </c>
      <c r="Q110" s="729" t="s">
        <v>11966</v>
      </c>
      <c r="R110" s="754">
        <v>150000000</v>
      </c>
      <c r="S110" s="754">
        <v>15000000</v>
      </c>
      <c r="T110" s="752"/>
      <c r="U110" s="754">
        <f>SUM(R110:T110)</f>
        <v>165000000</v>
      </c>
      <c r="V110" s="751">
        <v>3</v>
      </c>
      <c r="W110" s="751">
        <v>301.83</v>
      </c>
      <c r="X110" s="751">
        <v>44.54</v>
      </c>
      <c r="Y110" s="751">
        <v>44.54</v>
      </c>
      <c r="Z110" s="751">
        <v>605.09</v>
      </c>
      <c r="AA110" s="751">
        <v>996</v>
      </c>
      <c r="AB110" s="751" t="s">
        <v>17611</v>
      </c>
      <c r="AC110" s="754">
        <v>9590</v>
      </c>
    </row>
    <row r="111" spans="1:29" s="749" customFormat="1" ht="22.5" customHeight="1">
      <c r="A111" s="729">
        <v>106</v>
      </c>
      <c r="B111" s="729" t="s">
        <v>8795</v>
      </c>
      <c r="C111" s="729" t="s">
        <v>8794</v>
      </c>
      <c r="D111" s="729" t="s">
        <v>17610</v>
      </c>
      <c r="E111" s="729" t="s">
        <v>17609</v>
      </c>
      <c r="F111" s="729" t="s">
        <v>17608</v>
      </c>
      <c r="G111" s="729" t="s">
        <v>16948</v>
      </c>
      <c r="H111" s="729">
        <v>2016</v>
      </c>
      <c r="I111" s="729" t="s">
        <v>17607</v>
      </c>
      <c r="J111" s="737" t="s">
        <v>17606</v>
      </c>
      <c r="K111" s="729" t="s">
        <v>17605</v>
      </c>
      <c r="L111" s="729" t="s">
        <v>17604</v>
      </c>
      <c r="M111" s="729" t="s">
        <v>17176</v>
      </c>
      <c r="N111" s="756" t="s">
        <v>17188</v>
      </c>
      <c r="O111" s="756" t="s">
        <v>6464</v>
      </c>
      <c r="P111" s="756" t="s">
        <v>6464</v>
      </c>
      <c r="Q111" s="729" t="s">
        <v>16918</v>
      </c>
      <c r="R111" s="588">
        <v>129026</v>
      </c>
      <c r="S111" s="731"/>
      <c r="T111" s="731"/>
      <c r="U111" s="588">
        <v>129026</v>
      </c>
      <c r="V111" s="729">
        <v>2</v>
      </c>
      <c r="W111" s="1029" t="s">
        <v>17603</v>
      </c>
      <c r="X111" s="1029" t="s">
        <v>17602</v>
      </c>
      <c r="Y111" s="1029" t="s">
        <v>17601</v>
      </c>
      <c r="Z111" s="1029" t="s">
        <v>17600</v>
      </c>
      <c r="AA111" s="729" t="s">
        <v>17599</v>
      </c>
      <c r="AB111" s="729">
        <v>3</v>
      </c>
      <c r="AC111" s="1030">
        <v>3700</v>
      </c>
    </row>
    <row r="112" spans="1:29" s="749" customFormat="1" ht="26">
      <c r="A112" s="729">
        <v>107</v>
      </c>
      <c r="B112" s="729" t="s">
        <v>8795</v>
      </c>
      <c r="C112" s="729" t="s">
        <v>17598</v>
      </c>
      <c r="D112" s="729" t="s">
        <v>17597</v>
      </c>
      <c r="E112" s="729" t="s">
        <v>17157</v>
      </c>
      <c r="F112" s="729" t="s">
        <v>17596</v>
      </c>
      <c r="G112" s="729" t="s">
        <v>16923</v>
      </c>
      <c r="H112" s="729">
        <v>2015</v>
      </c>
      <c r="I112" s="729" t="s">
        <v>17193</v>
      </c>
      <c r="J112" s="737" t="s">
        <v>17595</v>
      </c>
      <c r="K112" s="729" t="s">
        <v>17594</v>
      </c>
      <c r="L112" s="729"/>
      <c r="M112" s="729" t="s">
        <v>17593</v>
      </c>
      <c r="N112" s="756" t="s">
        <v>17592</v>
      </c>
      <c r="O112" s="756"/>
      <c r="P112" s="756"/>
      <c r="Q112" s="729" t="s">
        <v>14599</v>
      </c>
      <c r="R112" s="730">
        <v>2000</v>
      </c>
      <c r="S112" s="731"/>
      <c r="T112" s="731"/>
      <c r="U112" s="730">
        <v>2000</v>
      </c>
      <c r="V112" s="729">
        <v>3</v>
      </c>
      <c r="W112" s="729" t="s">
        <v>17591</v>
      </c>
      <c r="X112" s="729" t="s">
        <v>6447</v>
      </c>
      <c r="Y112" s="729" t="s">
        <v>17590</v>
      </c>
      <c r="Z112" s="729" t="s">
        <v>17589</v>
      </c>
      <c r="AA112" s="729" t="s">
        <v>17588</v>
      </c>
      <c r="AB112" s="729">
        <v>18</v>
      </c>
      <c r="AC112" s="754">
        <v>14000</v>
      </c>
    </row>
    <row r="113" spans="1:29" s="749" customFormat="1" ht="78">
      <c r="A113" s="729">
        <v>108</v>
      </c>
      <c r="B113" s="729" t="s">
        <v>8795</v>
      </c>
      <c r="C113" s="729" t="s">
        <v>2023</v>
      </c>
      <c r="D113" s="729" t="s">
        <v>17587</v>
      </c>
      <c r="E113" s="729" t="s">
        <v>17006</v>
      </c>
      <c r="F113" s="729" t="s">
        <v>2023</v>
      </c>
      <c r="G113" s="729" t="s">
        <v>17004</v>
      </c>
      <c r="H113" s="729">
        <v>2021</v>
      </c>
      <c r="I113" s="729" t="s">
        <v>17586</v>
      </c>
      <c r="J113" s="737" t="s">
        <v>17585</v>
      </c>
      <c r="K113" s="729" t="s">
        <v>17584</v>
      </c>
      <c r="L113" s="1008"/>
      <c r="M113" s="729" t="s">
        <v>17026</v>
      </c>
      <c r="N113" s="729" t="s">
        <v>17013</v>
      </c>
      <c r="O113" s="756" t="s">
        <v>6447</v>
      </c>
      <c r="P113" s="756" t="s">
        <v>6447</v>
      </c>
      <c r="Q113" s="729" t="s">
        <v>14599</v>
      </c>
      <c r="R113" s="730">
        <v>62585</v>
      </c>
      <c r="S113" s="731"/>
      <c r="T113" s="731"/>
      <c r="U113" s="730">
        <v>62585</v>
      </c>
      <c r="V113" s="729">
        <v>3</v>
      </c>
      <c r="W113" s="729" t="s">
        <v>17583</v>
      </c>
      <c r="X113" s="729" t="s">
        <v>17582</v>
      </c>
      <c r="Y113" s="729" t="s">
        <v>17581</v>
      </c>
      <c r="Z113" s="729" t="s">
        <v>17580</v>
      </c>
      <c r="AA113" s="729" t="s">
        <v>17579</v>
      </c>
      <c r="AB113" s="729">
        <v>0</v>
      </c>
      <c r="AC113" s="731">
        <v>465</v>
      </c>
    </row>
    <row r="114" spans="1:29" s="749" customFormat="1" ht="21.75" customHeight="1">
      <c r="A114" s="729">
        <v>109</v>
      </c>
      <c r="B114" s="729" t="s">
        <v>8183</v>
      </c>
      <c r="C114" s="729" t="s">
        <v>8716</v>
      </c>
      <c r="D114" s="729" t="s">
        <v>17578</v>
      </c>
      <c r="E114" s="729" t="s">
        <v>16925</v>
      </c>
      <c r="F114" s="729" t="s">
        <v>17577</v>
      </c>
      <c r="G114" s="729" t="s">
        <v>16923</v>
      </c>
      <c r="H114" s="729">
        <v>2015</v>
      </c>
      <c r="I114" s="729" t="s">
        <v>17576</v>
      </c>
      <c r="J114" s="737" t="s">
        <v>17575</v>
      </c>
      <c r="K114" s="729" t="s">
        <v>17574</v>
      </c>
      <c r="L114" s="1011" t="s">
        <v>17573</v>
      </c>
      <c r="M114" s="729" t="s">
        <v>17572</v>
      </c>
      <c r="N114" s="729" t="s">
        <v>17499</v>
      </c>
      <c r="O114" s="729" t="s">
        <v>8683</v>
      </c>
      <c r="P114" s="729" t="s">
        <v>8683</v>
      </c>
      <c r="Q114" s="729" t="s">
        <v>7742</v>
      </c>
      <c r="R114" s="730">
        <v>20700</v>
      </c>
      <c r="S114" s="730">
        <v>18000</v>
      </c>
      <c r="T114" s="730"/>
      <c r="U114" s="730">
        <v>38700</v>
      </c>
      <c r="V114" s="729">
        <v>1</v>
      </c>
      <c r="W114" s="729">
        <v>209.58</v>
      </c>
      <c r="X114" s="729">
        <v>34.5</v>
      </c>
      <c r="Y114" s="729">
        <v>53</v>
      </c>
      <c r="Z114" s="729">
        <v>115.64</v>
      </c>
      <c r="AA114" s="729" t="s">
        <v>17571</v>
      </c>
      <c r="AB114" s="729">
        <v>1</v>
      </c>
      <c r="AC114" s="730">
        <v>60408</v>
      </c>
    </row>
    <row r="115" spans="1:29" s="749" customFormat="1" ht="65">
      <c r="A115" s="729">
        <v>110</v>
      </c>
      <c r="B115" s="729" t="s">
        <v>8183</v>
      </c>
      <c r="C115" s="729" t="s">
        <v>17570</v>
      </c>
      <c r="D115" s="729" t="s">
        <v>17569</v>
      </c>
      <c r="E115" s="729" t="s">
        <v>17157</v>
      </c>
      <c r="F115" s="729" t="s">
        <v>17568</v>
      </c>
      <c r="G115" s="729" t="s">
        <v>16923</v>
      </c>
      <c r="H115" s="729">
        <v>2018</v>
      </c>
      <c r="I115" s="729" t="s">
        <v>17567</v>
      </c>
      <c r="J115" s="737" t="s">
        <v>17566</v>
      </c>
      <c r="K115" s="729" t="s">
        <v>17565</v>
      </c>
      <c r="L115" s="1008" t="s">
        <v>17564</v>
      </c>
      <c r="M115" s="729" t="s">
        <v>17189</v>
      </c>
      <c r="N115" s="729" t="s">
        <v>16944</v>
      </c>
      <c r="O115" s="756" t="s">
        <v>6464</v>
      </c>
      <c r="P115" s="756" t="s">
        <v>6464</v>
      </c>
      <c r="Q115" s="729" t="s">
        <v>7742</v>
      </c>
      <c r="R115" s="730">
        <v>131151</v>
      </c>
      <c r="S115" s="730">
        <v>23000</v>
      </c>
      <c r="T115" s="730"/>
      <c r="U115" s="730">
        <v>154151</v>
      </c>
      <c r="V115" s="729">
        <v>2</v>
      </c>
      <c r="W115" s="729" t="s">
        <v>17563</v>
      </c>
      <c r="X115" s="729" t="s">
        <v>17562</v>
      </c>
      <c r="Y115" s="729" t="s">
        <v>17561</v>
      </c>
      <c r="Z115" s="729"/>
      <c r="AA115" s="760" t="s">
        <v>17560</v>
      </c>
      <c r="AB115" s="729">
        <v>6</v>
      </c>
      <c r="AC115" s="754">
        <v>4428</v>
      </c>
    </row>
    <row r="116" spans="1:29" s="749" customFormat="1" ht="91">
      <c r="A116" s="729">
        <v>111</v>
      </c>
      <c r="B116" s="729" t="s">
        <v>8183</v>
      </c>
      <c r="C116" s="729" t="s">
        <v>17559</v>
      </c>
      <c r="D116" s="729" t="s">
        <v>17558</v>
      </c>
      <c r="E116" s="729" t="s">
        <v>16937</v>
      </c>
      <c r="F116" s="729" t="s">
        <v>17557</v>
      </c>
      <c r="G116" s="729" t="s">
        <v>17083</v>
      </c>
      <c r="H116" s="729">
        <v>2016</v>
      </c>
      <c r="I116" s="729" t="s">
        <v>17556</v>
      </c>
      <c r="J116" s="1022" t="s">
        <v>17555</v>
      </c>
      <c r="K116" s="751" t="s">
        <v>17554</v>
      </c>
      <c r="L116" s="729"/>
      <c r="M116" s="729" t="s">
        <v>17188</v>
      </c>
      <c r="N116" s="756" t="s">
        <v>17553</v>
      </c>
      <c r="O116" s="753" t="s">
        <v>8683</v>
      </c>
      <c r="P116" s="753" t="s">
        <v>8683</v>
      </c>
      <c r="Q116" s="729" t="s">
        <v>7742</v>
      </c>
      <c r="R116" s="730">
        <v>10000</v>
      </c>
      <c r="S116" s="730"/>
      <c r="T116" s="730"/>
      <c r="U116" s="730">
        <v>10000</v>
      </c>
      <c r="V116" s="729">
        <v>0</v>
      </c>
      <c r="W116" s="729"/>
      <c r="X116" s="729"/>
      <c r="Y116" s="729" t="s">
        <v>17552</v>
      </c>
      <c r="Z116" s="729" t="s">
        <v>17551</v>
      </c>
      <c r="AA116" s="729" t="s">
        <v>17550</v>
      </c>
      <c r="AB116" s="729">
        <v>4</v>
      </c>
      <c r="AC116" s="754">
        <v>1000</v>
      </c>
    </row>
    <row r="117" spans="1:29" s="749" customFormat="1" ht="39">
      <c r="A117" s="729">
        <v>112</v>
      </c>
      <c r="B117" s="729" t="s">
        <v>8183</v>
      </c>
      <c r="C117" s="729" t="s">
        <v>8182</v>
      </c>
      <c r="D117" s="729" t="s">
        <v>17549</v>
      </c>
      <c r="E117" s="729" t="s">
        <v>17157</v>
      </c>
      <c r="F117" s="729" t="s">
        <v>17548</v>
      </c>
      <c r="G117" s="729" t="s">
        <v>17083</v>
      </c>
      <c r="H117" s="729">
        <v>2016</v>
      </c>
      <c r="I117" s="729" t="s">
        <v>17547</v>
      </c>
      <c r="J117" s="737" t="s">
        <v>17546</v>
      </c>
      <c r="K117" s="729" t="s">
        <v>17545</v>
      </c>
      <c r="L117" s="1008" t="s">
        <v>17544</v>
      </c>
      <c r="M117" s="729" t="s">
        <v>17543</v>
      </c>
      <c r="N117" s="756" t="s">
        <v>17542</v>
      </c>
      <c r="O117" s="756" t="s">
        <v>17542</v>
      </c>
      <c r="P117" s="756" t="s">
        <v>6464</v>
      </c>
      <c r="Q117" s="729" t="s">
        <v>11966</v>
      </c>
      <c r="R117" s="588">
        <v>76958</v>
      </c>
      <c r="S117" s="588"/>
      <c r="T117" s="588"/>
      <c r="U117" s="588">
        <v>76958</v>
      </c>
      <c r="V117" s="729">
        <v>1</v>
      </c>
      <c r="W117" s="729" t="s">
        <v>17541</v>
      </c>
      <c r="X117" s="729" t="s">
        <v>6464</v>
      </c>
      <c r="Y117" s="729" t="s">
        <v>17540</v>
      </c>
      <c r="Z117" s="729" t="s">
        <v>17539</v>
      </c>
      <c r="AA117" s="729" t="s">
        <v>17538</v>
      </c>
      <c r="AB117" s="729">
        <v>9</v>
      </c>
      <c r="AC117" s="752">
        <v>974</v>
      </c>
    </row>
    <row r="118" spans="1:29" s="749" customFormat="1" ht="21.75" customHeight="1">
      <c r="A118" s="729">
        <v>113</v>
      </c>
      <c r="B118" s="1031" t="s">
        <v>8183</v>
      </c>
      <c r="C118" s="729" t="s">
        <v>17537</v>
      </c>
      <c r="D118" s="729" t="s">
        <v>17536</v>
      </c>
      <c r="E118" s="729" t="s">
        <v>17157</v>
      </c>
      <c r="F118" s="729" t="s">
        <v>17535</v>
      </c>
      <c r="G118" s="729" t="s">
        <v>17083</v>
      </c>
      <c r="H118" s="729">
        <v>2014</v>
      </c>
      <c r="I118" s="729" t="s">
        <v>17431</v>
      </c>
      <c r="J118" s="737" t="s">
        <v>17534</v>
      </c>
      <c r="K118" s="729" t="s">
        <v>17533</v>
      </c>
      <c r="L118" s="1008" t="s">
        <v>17532</v>
      </c>
      <c r="M118" s="729" t="s">
        <v>17026</v>
      </c>
      <c r="N118" s="729" t="s">
        <v>17013</v>
      </c>
      <c r="O118" s="729" t="s">
        <v>6447</v>
      </c>
      <c r="P118" s="729" t="s">
        <v>6464</v>
      </c>
      <c r="Q118" s="729" t="s">
        <v>14599</v>
      </c>
      <c r="R118" s="730">
        <v>103692</v>
      </c>
      <c r="S118" s="730"/>
      <c r="T118" s="730"/>
      <c r="U118" s="730">
        <v>103692</v>
      </c>
      <c r="V118" s="729">
        <v>2</v>
      </c>
      <c r="W118" s="729" t="s">
        <v>17531</v>
      </c>
      <c r="X118" s="729" t="s">
        <v>17530</v>
      </c>
      <c r="Y118" s="729" t="s">
        <v>17529</v>
      </c>
      <c r="Z118" s="729" t="s">
        <v>17528</v>
      </c>
      <c r="AA118" s="729" t="s">
        <v>17527</v>
      </c>
      <c r="AB118" s="729">
        <v>2</v>
      </c>
      <c r="AC118" s="730">
        <v>18000</v>
      </c>
    </row>
    <row r="119" spans="1:29" s="749" customFormat="1" ht="21" customHeight="1">
      <c r="A119" s="729">
        <v>114</v>
      </c>
      <c r="B119" s="729" t="s">
        <v>8183</v>
      </c>
      <c r="C119" s="729" t="s">
        <v>8311</v>
      </c>
      <c r="D119" s="729" t="s">
        <v>17526</v>
      </c>
      <c r="E119" s="729" t="s">
        <v>17157</v>
      </c>
      <c r="F119" s="729" t="s">
        <v>17525</v>
      </c>
      <c r="G119" s="729" t="s">
        <v>16923</v>
      </c>
      <c r="H119" s="729">
        <v>2015</v>
      </c>
      <c r="I119" s="729" t="s">
        <v>17407</v>
      </c>
      <c r="J119" s="737" t="s">
        <v>17524</v>
      </c>
      <c r="K119" s="729" t="s">
        <v>17523</v>
      </c>
      <c r="L119" s="815" t="s">
        <v>17522</v>
      </c>
      <c r="M119" s="729" t="s">
        <v>17500</v>
      </c>
      <c r="N119" s="756" t="s">
        <v>17521</v>
      </c>
      <c r="O119" s="756" t="s">
        <v>17521</v>
      </c>
      <c r="P119" s="756" t="s">
        <v>17521</v>
      </c>
      <c r="Q119" s="729" t="s">
        <v>16918</v>
      </c>
      <c r="R119" s="730">
        <v>43200</v>
      </c>
      <c r="S119" s="730"/>
      <c r="T119" s="730">
        <v>20940</v>
      </c>
      <c r="U119" s="730">
        <f>SUM(R119:T119)</f>
        <v>64140</v>
      </c>
      <c r="V119" s="729">
        <v>1</v>
      </c>
      <c r="W119" s="729" t="s">
        <v>17520</v>
      </c>
      <c r="X119" s="729" t="s">
        <v>17519</v>
      </c>
      <c r="Y119" s="729" t="s">
        <v>17518</v>
      </c>
      <c r="Z119" s="729"/>
      <c r="AA119" s="729" t="s">
        <v>17517</v>
      </c>
      <c r="AB119" s="729">
        <v>45</v>
      </c>
      <c r="AC119" s="754">
        <v>16617</v>
      </c>
    </row>
    <row r="120" spans="1:29" s="749" customFormat="1" ht="22.5" customHeight="1">
      <c r="A120" s="729">
        <v>115</v>
      </c>
      <c r="B120" s="729" t="s">
        <v>8183</v>
      </c>
      <c r="C120" s="729" t="s">
        <v>8311</v>
      </c>
      <c r="D120" s="729" t="s">
        <v>17516</v>
      </c>
      <c r="E120" s="729" t="s">
        <v>17157</v>
      </c>
      <c r="F120" s="729" t="s">
        <v>17505</v>
      </c>
      <c r="G120" s="729" t="s">
        <v>17083</v>
      </c>
      <c r="H120" s="729">
        <v>2017</v>
      </c>
      <c r="I120" s="729" t="s">
        <v>17515</v>
      </c>
      <c r="J120" s="1022" t="s">
        <v>17514</v>
      </c>
      <c r="K120" s="751" t="s">
        <v>17513</v>
      </c>
      <c r="L120" s="815" t="s">
        <v>17512</v>
      </c>
      <c r="M120" s="729" t="s">
        <v>17499</v>
      </c>
      <c r="N120" s="729" t="s">
        <v>17499</v>
      </c>
      <c r="O120" s="729" t="s">
        <v>8683</v>
      </c>
      <c r="P120" s="729" t="s">
        <v>8683</v>
      </c>
      <c r="Q120" s="729" t="s">
        <v>16918</v>
      </c>
      <c r="R120" s="730">
        <v>100000</v>
      </c>
      <c r="S120" s="730"/>
      <c r="T120" s="730"/>
      <c r="U120" s="730">
        <v>100000</v>
      </c>
      <c r="V120" s="729">
        <v>1</v>
      </c>
      <c r="W120" s="729" t="s">
        <v>17511</v>
      </c>
      <c r="X120" s="729" t="s">
        <v>17510</v>
      </c>
      <c r="Y120" s="729" t="s">
        <v>17509</v>
      </c>
      <c r="Z120" s="729" t="s">
        <v>17508</v>
      </c>
      <c r="AA120" s="729" t="s">
        <v>17507</v>
      </c>
      <c r="AB120" s="729">
        <v>8</v>
      </c>
      <c r="AC120" s="754">
        <v>1457</v>
      </c>
    </row>
    <row r="121" spans="1:29" s="749" customFormat="1" ht="26">
      <c r="A121" s="729">
        <v>116</v>
      </c>
      <c r="B121" s="729" t="s">
        <v>8183</v>
      </c>
      <c r="C121" s="729" t="s">
        <v>8311</v>
      </c>
      <c r="D121" s="729" t="s">
        <v>17506</v>
      </c>
      <c r="E121" s="729" t="s">
        <v>17157</v>
      </c>
      <c r="F121" s="729" t="s">
        <v>17505</v>
      </c>
      <c r="G121" s="729" t="s">
        <v>17083</v>
      </c>
      <c r="H121" s="729">
        <v>2021</v>
      </c>
      <c r="I121" s="729" t="s">
        <v>17504</v>
      </c>
      <c r="J121" s="737" t="s">
        <v>17503</v>
      </c>
      <c r="K121" s="729" t="s">
        <v>17502</v>
      </c>
      <c r="L121" s="1008" t="s">
        <v>17501</v>
      </c>
      <c r="M121" s="729" t="s">
        <v>17500</v>
      </c>
      <c r="N121" s="729" t="s">
        <v>17499</v>
      </c>
      <c r="O121" s="729" t="s">
        <v>8683</v>
      </c>
      <c r="P121" s="729" t="s">
        <v>8683</v>
      </c>
      <c r="Q121" s="729" t="s">
        <v>16918</v>
      </c>
      <c r="R121" s="730">
        <v>200000</v>
      </c>
      <c r="S121" s="730"/>
      <c r="T121" s="730"/>
      <c r="U121" s="730">
        <v>200000</v>
      </c>
      <c r="V121" s="729">
        <v>2</v>
      </c>
      <c r="W121" s="729"/>
      <c r="X121" s="729" t="s">
        <v>17498</v>
      </c>
      <c r="Y121" s="729" t="s">
        <v>17497</v>
      </c>
      <c r="Z121" s="729" t="s">
        <v>6464</v>
      </c>
      <c r="AA121" s="729" t="s">
        <v>17496</v>
      </c>
      <c r="AB121" s="729">
        <v>4</v>
      </c>
      <c r="AC121" s="730">
        <v>2801</v>
      </c>
    </row>
    <row r="122" spans="1:29" s="749" customFormat="1" ht="104">
      <c r="A122" s="729">
        <v>117</v>
      </c>
      <c r="B122" s="729" t="s">
        <v>8183</v>
      </c>
      <c r="C122" s="729" t="s">
        <v>17495</v>
      </c>
      <c r="D122" s="729" t="s">
        <v>17494</v>
      </c>
      <c r="E122" s="729" t="s">
        <v>16937</v>
      </c>
      <c r="F122" s="729" t="s">
        <v>17493</v>
      </c>
      <c r="G122" s="729" t="s">
        <v>16948</v>
      </c>
      <c r="H122" s="729">
        <v>2018</v>
      </c>
      <c r="I122" s="729" t="s">
        <v>17492</v>
      </c>
      <c r="J122" s="737" t="s">
        <v>17491</v>
      </c>
      <c r="K122" s="729" t="s">
        <v>17490</v>
      </c>
      <c r="L122" s="729"/>
      <c r="M122" s="729" t="s">
        <v>17189</v>
      </c>
      <c r="N122" s="729" t="s">
        <v>17327</v>
      </c>
      <c r="O122" s="756" t="s">
        <v>6464</v>
      </c>
      <c r="P122" s="756" t="s">
        <v>6464</v>
      </c>
      <c r="Q122" s="729" t="s">
        <v>7742</v>
      </c>
      <c r="R122" s="588">
        <v>84027</v>
      </c>
      <c r="S122" s="730"/>
      <c r="T122" s="730"/>
      <c r="U122" s="588">
        <f>SUM(R122:T122)</f>
        <v>84027</v>
      </c>
      <c r="V122" s="729">
        <v>2</v>
      </c>
      <c r="W122" s="729" t="s">
        <v>20476</v>
      </c>
      <c r="X122" s="729" t="s">
        <v>17489</v>
      </c>
      <c r="Y122" s="729" t="s">
        <v>17488</v>
      </c>
      <c r="Z122" s="729" t="s">
        <v>17487</v>
      </c>
      <c r="AA122" s="729" t="s">
        <v>17486</v>
      </c>
      <c r="AB122" s="729">
        <v>11</v>
      </c>
      <c r="AC122" s="752">
        <v>851</v>
      </c>
    </row>
    <row r="123" spans="1:29" s="749" customFormat="1" ht="39">
      <c r="A123" s="729">
        <v>118</v>
      </c>
      <c r="B123" s="729" t="s">
        <v>7741</v>
      </c>
      <c r="C123" s="729" t="s">
        <v>8091</v>
      </c>
      <c r="D123" s="729" t="s">
        <v>17485</v>
      </c>
      <c r="E123" s="729" t="s">
        <v>16950</v>
      </c>
      <c r="F123" s="729" t="s">
        <v>17484</v>
      </c>
      <c r="G123" s="729" t="s">
        <v>16923</v>
      </c>
      <c r="H123" s="729">
        <v>2017</v>
      </c>
      <c r="I123" s="729" t="s">
        <v>17483</v>
      </c>
      <c r="J123" s="737" t="s">
        <v>17482</v>
      </c>
      <c r="K123" s="729" t="s">
        <v>17481</v>
      </c>
      <c r="L123" s="729"/>
      <c r="M123" s="729" t="s">
        <v>17189</v>
      </c>
      <c r="N123" s="756" t="s">
        <v>17188</v>
      </c>
      <c r="O123" s="756" t="s">
        <v>6464</v>
      </c>
      <c r="P123" s="756" t="s">
        <v>6464</v>
      </c>
      <c r="Q123" s="729" t="s">
        <v>16918</v>
      </c>
      <c r="R123" s="730">
        <v>110120</v>
      </c>
      <c r="S123" s="731"/>
      <c r="T123" s="731"/>
      <c r="U123" s="730">
        <v>110120</v>
      </c>
      <c r="V123" s="729">
        <v>1</v>
      </c>
      <c r="W123" s="729" t="s">
        <v>17480</v>
      </c>
      <c r="X123" s="729" t="s">
        <v>17479</v>
      </c>
      <c r="Y123" s="729"/>
      <c r="Z123" s="729"/>
      <c r="AA123" s="729" t="s">
        <v>17478</v>
      </c>
      <c r="AB123" s="729">
        <v>128</v>
      </c>
      <c r="AC123" s="752">
        <v>10422</v>
      </c>
    </row>
    <row r="124" spans="1:29" s="749" customFormat="1" ht="52">
      <c r="A124" s="729">
        <v>119</v>
      </c>
      <c r="B124" s="729" t="s">
        <v>7741</v>
      </c>
      <c r="C124" s="729" t="s">
        <v>7740</v>
      </c>
      <c r="D124" s="729" t="s">
        <v>17477</v>
      </c>
      <c r="E124" s="729" t="s">
        <v>17157</v>
      </c>
      <c r="F124" s="729" t="s">
        <v>17476</v>
      </c>
      <c r="G124" s="1544" t="s">
        <v>16923</v>
      </c>
      <c r="H124" s="729">
        <v>2015</v>
      </c>
      <c r="I124" s="729" t="s">
        <v>17475</v>
      </c>
      <c r="J124" s="737" t="s">
        <v>17474</v>
      </c>
      <c r="K124" s="729" t="s">
        <v>17473</v>
      </c>
      <c r="L124" s="1032" t="s">
        <v>17472</v>
      </c>
      <c r="M124" s="1008" t="s">
        <v>17188</v>
      </c>
      <c r="N124" s="729" t="s">
        <v>17327</v>
      </c>
      <c r="O124" s="729" t="s">
        <v>6464</v>
      </c>
      <c r="P124" s="756" t="s">
        <v>6464</v>
      </c>
      <c r="Q124" s="729" t="s">
        <v>7742</v>
      </c>
      <c r="R124" s="588">
        <v>129200</v>
      </c>
      <c r="S124" s="764"/>
      <c r="T124" s="588">
        <v>2500</v>
      </c>
      <c r="U124" s="588">
        <f>SUM(R124:T124)</f>
        <v>131700</v>
      </c>
      <c r="V124" s="729">
        <v>4</v>
      </c>
      <c r="W124" s="729" t="s">
        <v>17471</v>
      </c>
      <c r="X124" s="729" t="s">
        <v>17470</v>
      </c>
      <c r="Y124" s="729" t="s">
        <v>17469</v>
      </c>
      <c r="Z124" s="729" t="s">
        <v>17468</v>
      </c>
      <c r="AA124" s="729" t="s">
        <v>17467</v>
      </c>
      <c r="AB124" s="729">
        <v>21</v>
      </c>
      <c r="AC124" s="764">
        <v>4041</v>
      </c>
    </row>
    <row r="125" spans="1:29" s="749" customFormat="1" ht="26">
      <c r="A125" s="729">
        <v>120</v>
      </c>
      <c r="B125" s="729" t="s">
        <v>7741</v>
      </c>
      <c r="C125" s="729" t="s">
        <v>7740</v>
      </c>
      <c r="D125" s="729" t="s">
        <v>17466</v>
      </c>
      <c r="E125" s="729" t="s">
        <v>17157</v>
      </c>
      <c r="F125" s="729" t="s">
        <v>17465</v>
      </c>
      <c r="G125" s="1544" t="s">
        <v>16923</v>
      </c>
      <c r="H125" s="729">
        <v>2015</v>
      </c>
      <c r="I125" s="729" t="s">
        <v>17464</v>
      </c>
      <c r="J125" s="737" t="s">
        <v>17463</v>
      </c>
      <c r="K125" s="729" t="s">
        <v>17462</v>
      </c>
      <c r="L125" s="1032" t="s">
        <v>17461</v>
      </c>
      <c r="M125" s="1008" t="s">
        <v>17188</v>
      </c>
      <c r="N125" s="729" t="s">
        <v>17327</v>
      </c>
      <c r="O125" s="729" t="s">
        <v>6464</v>
      </c>
      <c r="P125" s="756" t="s">
        <v>6464</v>
      </c>
      <c r="Q125" s="729" t="s">
        <v>7742</v>
      </c>
      <c r="R125" s="588">
        <v>119200</v>
      </c>
      <c r="S125" s="764"/>
      <c r="T125" s="588">
        <v>2000</v>
      </c>
      <c r="U125" s="588">
        <f>SUM(R125:T125)</f>
        <v>121200</v>
      </c>
      <c r="V125" s="729">
        <v>4</v>
      </c>
      <c r="W125" s="729" t="s">
        <v>17460</v>
      </c>
      <c r="X125" s="729" t="s">
        <v>17459</v>
      </c>
      <c r="Y125" s="729" t="s">
        <v>17458</v>
      </c>
      <c r="Z125" s="729" t="s">
        <v>17457</v>
      </c>
      <c r="AA125" s="729" t="s">
        <v>17456</v>
      </c>
      <c r="AB125" s="729">
        <v>17</v>
      </c>
      <c r="AC125" s="764">
        <v>4479</v>
      </c>
    </row>
    <row r="126" spans="1:29" s="749" customFormat="1" ht="23.25" customHeight="1">
      <c r="A126" s="729">
        <v>121</v>
      </c>
      <c r="B126" s="729" t="s">
        <v>7741</v>
      </c>
      <c r="C126" s="729" t="s">
        <v>7740</v>
      </c>
      <c r="D126" s="729" t="s">
        <v>17455</v>
      </c>
      <c r="E126" s="729" t="s">
        <v>17157</v>
      </c>
      <c r="F126" s="729" t="s">
        <v>17454</v>
      </c>
      <c r="G126" s="1544" t="s">
        <v>16923</v>
      </c>
      <c r="H126" s="729">
        <v>2016</v>
      </c>
      <c r="I126" s="729" t="s">
        <v>17453</v>
      </c>
      <c r="J126" s="737" t="s">
        <v>17452</v>
      </c>
      <c r="K126" s="729" t="s">
        <v>17451</v>
      </c>
      <c r="L126" s="1032" t="s">
        <v>17450</v>
      </c>
      <c r="M126" s="1008" t="s">
        <v>17188</v>
      </c>
      <c r="N126" s="729" t="s">
        <v>17327</v>
      </c>
      <c r="O126" s="729" t="s">
        <v>6464</v>
      </c>
      <c r="P126" s="756" t="s">
        <v>6464</v>
      </c>
      <c r="Q126" s="729" t="s">
        <v>7742</v>
      </c>
      <c r="R126" s="588">
        <v>121200</v>
      </c>
      <c r="S126" s="764"/>
      <c r="T126" s="588">
        <v>7000</v>
      </c>
      <c r="U126" s="588">
        <f>SUM(R126:T126)</f>
        <v>128200</v>
      </c>
      <c r="V126" s="729">
        <v>4</v>
      </c>
      <c r="W126" s="729" t="s">
        <v>17449</v>
      </c>
      <c r="X126" s="729" t="s">
        <v>17448</v>
      </c>
      <c r="Y126" s="729" t="s">
        <v>17447</v>
      </c>
      <c r="Z126" s="729" t="s">
        <v>17446</v>
      </c>
      <c r="AA126" s="729" t="s">
        <v>17445</v>
      </c>
      <c r="AB126" s="729">
        <v>11</v>
      </c>
      <c r="AC126" s="764">
        <v>3376</v>
      </c>
    </row>
    <row r="127" spans="1:29" s="749" customFormat="1" ht="39">
      <c r="A127" s="729">
        <v>122</v>
      </c>
      <c r="B127" s="729" t="s">
        <v>7741</v>
      </c>
      <c r="C127" s="729" t="s">
        <v>7740</v>
      </c>
      <c r="D127" s="729" t="s">
        <v>17444</v>
      </c>
      <c r="E127" s="729" t="s">
        <v>17157</v>
      </c>
      <c r="F127" s="729" t="s">
        <v>17443</v>
      </c>
      <c r="G127" s="1544" t="s">
        <v>16923</v>
      </c>
      <c r="H127" s="729">
        <v>2015</v>
      </c>
      <c r="I127" s="729" t="s">
        <v>17442</v>
      </c>
      <c r="J127" s="737" t="s">
        <v>17441</v>
      </c>
      <c r="K127" s="729" t="s">
        <v>17440</v>
      </c>
      <c r="L127" s="1032" t="s">
        <v>17439</v>
      </c>
      <c r="M127" s="1008" t="s">
        <v>17188</v>
      </c>
      <c r="N127" s="729" t="s">
        <v>17327</v>
      </c>
      <c r="O127" s="729" t="s">
        <v>6464</v>
      </c>
      <c r="P127" s="729" t="s">
        <v>6464</v>
      </c>
      <c r="Q127" s="729" t="s">
        <v>7742</v>
      </c>
      <c r="R127" s="588">
        <v>119200</v>
      </c>
      <c r="S127" s="764"/>
      <c r="T127" s="588">
        <v>3000</v>
      </c>
      <c r="U127" s="588">
        <f>SUM(R127:T127)</f>
        <v>122200</v>
      </c>
      <c r="V127" s="729">
        <v>4</v>
      </c>
      <c r="W127" s="729" t="s">
        <v>17438</v>
      </c>
      <c r="X127" s="729" t="s">
        <v>17437</v>
      </c>
      <c r="Y127" s="729" t="s">
        <v>17436</v>
      </c>
      <c r="Z127" s="729" t="s">
        <v>17435</v>
      </c>
      <c r="AA127" s="729" t="s">
        <v>17434</v>
      </c>
      <c r="AB127" s="729">
        <v>11</v>
      </c>
      <c r="AC127" s="764">
        <v>3867</v>
      </c>
    </row>
    <row r="128" spans="1:29" s="749" customFormat="1" ht="39">
      <c r="A128" s="729">
        <v>123</v>
      </c>
      <c r="B128" s="729" t="s">
        <v>7741</v>
      </c>
      <c r="C128" s="729" t="s">
        <v>7740</v>
      </c>
      <c r="D128" s="729" t="s">
        <v>17433</v>
      </c>
      <c r="E128" s="729" t="s">
        <v>17157</v>
      </c>
      <c r="F128" s="729" t="s">
        <v>17432</v>
      </c>
      <c r="G128" s="1544" t="s">
        <v>16923</v>
      </c>
      <c r="H128" s="729">
        <v>2015</v>
      </c>
      <c r="I128" s="729" t="s">
        <v>17431</v>
      </c>
      <c r="J128" s="737" t="s">
        <v>17430</v>
      </c>
      <c r="K128" s="729" t="s">
        <v>17429</v>
      </c>
      <c r="L128" s="1032" t="s">
        <v>17428</v>
      </c>
      <c r="M128" s="1008" t="s">
        <v>17188</v>
      </c>
      <c r="N128" s="729" t="s">
        <v>17327</v>
      </c>
      <c r="O128" s="729" t="s">
        <v>6464</v>
      </c>
      <c r="P128" s="756" t="s">
        <v>6464</v>
      </c>
      <c r="Q128" s="729" t="s">
        <v>7742</v>
      </c>
      <c r="R128" s="588">
        <v>122200</v>
      </c>
      <c r="S128" s="764"/>
      <c r="T128" s="588">
        <v>2500</v>
      </c>
      <c r="U128" s="588">
        <f>SUM(R128:T128)</f>
        <v>124700</v>
      </c>
      <c r="V128" s="729">
        <v>4</v>
      </c>
      <c r="W128" s="729" t="s">
        <v>16956</v>
      </c>
      <c r="X128" s="729" t="s">
        <v>17427</v>
      </c>
      <c r="Y128" s="729" t="s">
        <v>17426</v>
      </c>
      <c r="Z128" s="729" t="s">
        <v>17425</v>
      </c>
      <c r="AA128" s="729" t="s">
        <v>17424</v>
      </c>
      <c r="AB128" s="729">
        <v>12</v>
      </c>
      <c r="AC128" s="764">
        <v>1448</v>
      </c>
    </row>
    <row r="129" spans="1:29" s="749" customFormat="1" ht="65">
      <c r="A129" s="729">
        <v>124</v>
      </c>
      <c r="B129" s="729" t="s">
        <v>17410</v>
      </c>
      <c r="C129" s="729" t="s">
        <v>17423</v>
      </c>
      <c r="D129" s="729" t="s">
        <v>17422</v>
      </c>
      <c r="E129" s="729" t="s">
        <v>17421</v>
      </c>
      <c r="F129" s="729" t="s">
        <v>17420</v>
      </c>
      <c r="G129" s="729" t="s">
        <v>17419</v>
      </c>
      <c r="H129" s="751">
        <v>2020</v>
      </c>
      <c r="I129" s="751" t="s">
        <v>17418</v>
      </c>
      <c r="J129" s="737" t="s">
        <v>17417</v>
      </c>
      <c r="K129" s="729" t="s">
        <v>17416</v>
      </c>
      <c r="L129" s="729"/>
      <c r="M129" s="729" t="s">
        <v>17415</v>
      </c>
      <c r="N129" s="729" t="s">
        <v>17150</v>
      </c>
      <c r="O129" s="729" t="s">
        <v>6464</v>
      </c>
      <c r="P129" s="729" t="s">
        <v>8683</v>
      </c>
      <c r="Q129" s="729" t="s">
        <v>17414</v>
      </c>
      <c r="R129" s="730">
        <v>36887</v>
      </c>
      <c r="S129" s="730"/>
      <c r="T129" s="730"/>
      <c r="U129" s="730">
        <v>36887</v>
      </c>
      <c r="V129" s="729">
        <v>2</v>
      </c>
      <c r="W129" s="729"/>
      <c r="X129" s="729" t="s">
        <v>17413</v>
      </c>
      <c r="Y129" s="729" t="s">
        <v>17412</v>
      </c>
      <c r="Z129" s="729"/>
      <c r="AA129" s="729" t="s">
        <v>17411</v>
      </c>
      <c r="AB129" s="729">
        <v>6</v>
      </c>
      <c r="AC129" s="730">
        <v>1500</v>
      </c>
    </row>
    <row r="130" spans="1:29" s="749" customFormat="1" ht="39">
      <c r="A130" s="729">
        <v>125</v>
      </c>
      <c r="B130" s="729" t="s">
        <v>17410</v>
      </c>
      <c r="C130" s="729" t="s">
        <v>7765</v>
      </c>
      <c r="D130" s="729" t="s">
        <v>17409</v>
      </c>
      <c r="E130" s="729" t="s">
        <v>17157</v>
      </c>
      <c r="F130" s="729" t="s">
        <v>17408</v>
      </c>
      <c r="G130" s="729" t="s">
        <v>17083</v>
      </c>
      <c r="H130" s="729">
        <v>2021</v>
      </c>
      <c r="I130" s="729" t="s">
        <v>17407</v>
      </c>
      <c r="J130" s="737" t="s">
        <v>17406</v>
      </c>
      <c r="K130" s="729" t="s">
        <v>17405</v>
      </c>
      <c r="L130" s="1009" t="s">
        <v>17404</v>
      </c>
      <c r="M130" s="729" t="s">
        <v>17188</v>
      </c>
      <c r="N130" s="756" t="s">
        <v>6464</v>
      </c>
      <c r="O130" s="756" t="s">
        <v>6464</v>
      </c>
      <c r="P130" s="756" t="s">
        <v>6464</v>
      </c>
      <c r="Q130" s="729" t="s">
        <v>7730</v>
      </c>
      <c r="R130" s="730">
        <v>50000</v>
      </c>
      <c r="S130" s="731"/>
      <c r="T130" s="731"/>
      <c r="U130" s="730">
        <v>50000</v>
      </c>
      <c r="V130" s="729">
        <v>1</v>
      </c>
      <c r="W130" s="729" t="s">
        <v>17403</v>
      </c>
      <c r="X130" s="729" t="s">
        <v>17402</v>
      </c>
      <c r="Y130" s="729" t="s">
        <v>17401</v>
      </c>
      <c r="Z130" s="729" t="s">
        <v>6464</v>
      </c>
      <c r="AA130" s="729" t="s">
        <v>17400</v>
      </c>
      <c r="AB130" s="729">
        <v>3</v>
      </c>
      <c r="AC130" s="754">
        <v>1000</v>
      </c>
    </row>
    <row r="131" spans="1:29" s="749" customFormat="1" ht="24" customHeight="1">
      <c r="A131" s="729">
        <v>126</v>
      </c>
      <c r="B131" s="729" t="s">
        <v>7741</v>
      </c>
      <c r="C131" s="729" t="s">
        <v>7964</v>
      </c>
      <c r="D131" s="729" t="s">
        <v>17399</v>
      </c>
      <c r="E131" s="729" t="s">
        <v>16950</v>
      </c>
      <c r="F131" s="729" t="s">
        <v>17398</v>
      </c>
      <c r="G131" s="729" t="s">
        <v>16948</v>
      </c>
      <c r="H131" s="729">
        <v>2021</v>
      </c>
      <c r="I131" s="729" t="s">
        <v>17397</v>
      </c>
      <c r="J131" s="737" t="s">
        <v>7962</v>
      </c>
      <c r="K131" s="729" t="s">
        <v>17396</v>
      </c>
      <c r="L131" s="729"/>
      <c r="M131" s="729" t="s">
        <v>17374</v>
      </c>
      <c r="N131" s="756" t="s">
        <v>17362</v>
      </c>
      <c r="O131" s="756" t="s">
        <v>17362</v>
      </c>
      <c r="P131" s="756" t="s">
        <v>17362</v>
      </c>
      <c r="Q131" s="729" t="s">
        <v>17395</v>
      </c>
      <c r="R131" s="730">
        <v>47479</v>
      </c>
      <c r="S131" s="731"/>
      <c r="T131" s="731"/>
      <c r="U131" s="730">
        <v>47479</v>
      </c>
      <c r="V131" s="729">
        <v>1</v>
      </c>
      <c r="W131" s="729" t="s">
        <v>17394</v>
      </c>
      <c r="X131" s="729" t="s">
        <v>17393</v>
      </c>
      <c r="Y131" s="729" t="s">
        <v>17392</v>
      </c>
      <c r="Z131" s="729" t="s">
        <v>17391</v>
      </c>
      <c r="AA131" s="729" t="s">
        <v>17390</v>
      </c>
      <c r="AB131" s="729">
        <v>4</v>
      </c>
      <c r="AC131" s="754">
        <v>1624</v>
      </c>
    </row>
    <row r="132" spans="1:29" s="749" customFormat="1" ht="130">
      <c r="A132" s="729">
        <v>127</v>
      </c>
      <c r="B132" s="729" t="s">
        <v>7741</v>
      </c>
      <c r="C132" s="729" t="s">
        <v>7865</v>
      </c>
      <c r="D132" s="729" t="s">
        <v>17389</v>
      </c>
      <c r="E132" s="729" t="s">
        <v>17157</v>
      </c>
      <c r="F132" s="729" t="s">
        <v>17388</v>
      </c>
      <c r="G132" s="1544" t="s">
        <v>16923</v>
      </c>
      <c r="H132" s="729">
        <v>2017</v>
      </c>
      <c r="I132" s="729" t="s">
        <v>17387</v>
      </c>
      <c r="J132" s="737" t="s">
        <v>17386</v>
      </c>
      <c r="K132" s="729" t="s">
        <v>17385</v>
      </c>
      <c r="L132" s="1009" t="s">
        <v>17384</v>
      </c>
      <c r="M132" s="729" t="s">
        <v>17189</v>
      </c>
      <c r="N132" s="756" t="s">
        <v>17188</v>
      </c>
      <c r="O132" s="756" t="s">
        <v>6464</v>
      </c>
      <c r="P132" s="756" t="s">
        <v>6464</v>
      </c>
      <c r="Q132" s="729" t="s">
        <v>16918</v>
      </c>
      <c r="R132" s="730">
        <v>474731</v>
      </c>
      <c r="S132" s="730">
        <v>13160</v>
      </c>
      <c r="T132" s="730">
        <v>5000</v>
      </c>
      <c r="U132" s="730">
        <f>SUM(R132:T132)</f>
        <v>492891</v>
      </c>
      <c r="V132" s="729">
        <v>10</v>
      </c>
      <c r="W132" s="729" t="s">
        <v>17383</v>
      </c>
      <c r="X132" s="729" t="s">
        <v>17382</v>
      </c>
      <c r="Y132" s="729" t="s">
        <v>17381</v>
      </c>
      <c r="Z132" s="729" t="s">
        <v>17380</v>
      </c>
      <c r="AA132" s="729" t="s">
        <v>17379</v>
      </c>
      <c r="AB132" s="729">
        <v>22</v>
      </c>
      <c r="AC132" s="754">
        <v>34251</v>
      </c>
    </row>
    <row r="133" spans="1:29" s="749" customFormat="1" ht="78">
      <c r="A133" s="729">
        <v>128</v>
      </c>
      <c r="B133" s="729" t="s">
        <v>7741</v>
      </c>
      <c r="C133" s="729" t="s">
        <v>7884</v>
      </c>
      <c r="D133" s="729" t="s">
        <v>17378</v>
      </c>
      <c r="E133" s="729" t="s">
        <v>17157</v>
      </c>
      <c r="F133" s="729" t="s">
        <v>17377</v>
      </c>
      <c r="G133" s="729" t="s">
        <v>16923</v>
      </c>
      <c r="H133" s="729">
        <v>2017</v>
      </c>
      <c r="I133" s="729">
        <v>11.24</v>
      </c>
      <c r="J133" s="737" t="s">
        <v>17376</v>
      </c>
      <c r="K133" s="729" t="s">
        <v>17375</v>
      </c>
      <c r="L133" s="729"/>
      <c r="M133" s="729" t="s">
        <v>17374</v>
      </c>
      <c r="N133" s="729" t="s">
        <v>17188</v>
      </c>
      <c r="O133" s="756"/>
      <c r="P133" s="756"/>
      <c r="Q133" s="729" t="s">
        <v>7742</v>
      </c>
      <c r="R133" s="761">
        <v>117859</v>
      </c>
      <c r="S133" s="761"/>
      <c r="T133" s="761">
        <v>3000</v>
      </c>
      <c r="U133" s="761">
        <v>120859</v>
      </c>
      <c r="V133" s="729">
        <v>2</v>
      </c>
      <c r="W133" s="729" t="s">
        <v>17373</v>
      </c>
      <c r="X133" s="729" t="s">
        <v>17372</v>
      </c>
      <c r="Y133" s="729" t="s">
        <v>17371</v>
      </c>
      <c r="Z133" s="729" t="s">
        <v>17370</v>
      </c>
      <c r="AA133" s="729" t="s">
        <v>17369</v>
      </c>
      <c r="AB133" s="729">
        <v>5</v>
      </c>
      <c r="AC133" s="1016">
        <v>18000</v>
      </c>
    </row>
    <row r="134" spans="1:29" s="749" customFormat="1" ht="78">
      <c r="A134" s="729">
        <v>129</v>
      </c>
      <c r="B134" s="729" t="s">
        <v>7741</v>
      </c>
      <c r="C134" s="729" t="s">
        <v>7853</v>
      </c>
      <c r="D134" s="729" t="s">
        <v>17368</v>
      </c>
      <c r="E134" s="729" t="s">
        <v>16950</v>
      </c>
      <c r="F134" s="729" t="s">
        <v>17367</v>
      </c>
      <c r="G134" s="729" t="s">
        <v>16948</v>
      </c>
      <c r="H134" s="729">
        <v>2016</v>
      </c>
      <c r="I134" s="729">
        <v>12.16</v>
      </c>
      <c r="J134" s="737" t="s">
        <v>17366</v>
      </c>
      <c r="K134" s="729" t="s">
        <v>17365</v>
      </c>
      <c r="L134" s="729" t="s">
        <v>17364</v>
      </c>
      <c r="M134" s="729" t="s">
        <v>17363</v>
      </c>
      <c r="N134" s="756" t="s">
        <v>17362</v>
      </c>
      <c r="O134" s="753" t="s">
        <v>8683</v>
      </c>
      <c r="P134" s="753" t="s">
        <v>8683</v>
      </c>
      <c r="Q134" s="729" t="s">
        <v>7742</v>
      </c>
      <c r="R134" s="588">
        <v>18320</v>
      </c>
      <c r="S134" s="731"/>
      <c r="T134" s="731"/>
      <c r="U134" s="588">
        <v>18320</v>
      </c>
      <c r="V134" s="729">
        <v>3</v>
      </c>
      <c r="W134" s="729" t="s">
        <v>17361</v>
      </c>
      <c r="X134" s="729" t="s">
        <v>17360</v>
      </c>
      <c r="Y134" s="729" t="s">
        <v>17359</v>
      </c>
      <c r="Z134" s="729" t="s">
        <v>6464</v>
      </c>
      <c r="AA134" s="729" t="s">
        <v>17358</v>
      </c>
      <c r="AB134" s="729"/>
      <c r="AC134" s="754">
        <v>1945</v>
      </c>
    </row>
    <row r="135" spans="1:29" s="749" customFormat="1" ht="39">
      <c r="A135" s="729">
        <v>130</v>
      </c>
      <c r="B135" s="729" t="s">
        <v>7741</v>
      </c>
      <c r="C135" s="729" t="s">
        <v>7796</v>
      </c>
      <c r="D135" s="729" t="s">
        <v>17357</v>
      </c>
      <c r="E135" s="729" t="s">
        <v>17157</v>
      </c>
      <c r="F135" s="729" t="s">
        <v>17356</v>
      </c>
      <c r="G135" s="1544" t="s">
        <v>16923</v>
      </c>
      <c r="H135" s="729">
        <v>2016</v>
      </c>
      <c r="I135" s="729" t="s">
        <v>17355</v>
      </c>
      <c r="J135" s="737" t="s">
        <v>17354</v>
      </c>
      <c r="K135" s="729" t="s">
        <v>17353</v>
      </c>
      <c r="L135" s="1009" t="s">
        <v>17352</v>
      </c>
      <c r="M135" s="729" t="s">
        <v>17339</v>
      </c>
      <c r="N135" s="756" t="s">
        <v>17338</v>
      </c>
      <c r="O135" s="756" t="s">
        <v>6464</v>
      </c>
      <c r="P135" s="756" t="s">
        <v>6464</v>
      </c>
      <c r="Q135" s="729" t="s">
        <v>16918</v>
      </c>
      <c r="R135" s="588">
        <v>157500</v>
      </c>
      <c r="S135" s="588"/>
      <c r="T135" s="588">
        <v>7882</v>
      </c>
      <c r="U135" s="1023">
        <f>SUM(R135:T135)</f>
        <v>165382</v>
      </c>
      <c r="V135" s="729">
        <v>3</v>
      </c>
      <c r="W135" s="729">
        <v>287.26</v>
      </c>
      <c r="X135" s="729">
        <v>156.35</v>
      </c>
      <c r="Y135" s="729">
        <v>64.91</v>
      </c>
      <c r="Z135" s="729"/>
      <c r="AA135" s="729">
        <v>508.52</v>
      </c>
      <c r="AB135" s="729">
        <v>13</v>
      </c>
      <c r="AC135" s="728">
        <v>10355</v>
      </c>
    </row>
    <row r="136" spans="1:29" s="749" customFormat="1" ht="39">
      <c r="A136" s="729">
        <v>131</v>
      </c>
      <c r="B136" s="729" t="s">
        <v>7741</v>
      </c>
      <c r="C136" s="729" t="s">
        <v>7796</v>
      </c>
      <c r="D136" s="729" t="s">
        <v>17351</v>
      </c>
      <c r="E136" s="729" t="s">
        <v>17157</v>
      </c>
      <c r="F136" s="729" t="s">
        <v>17350</v>
      </c>
      <c r="G136" s="1544" t="s">
        <v>16923</v>
      </c>
      <c r="H136" s="729">
        <v>2017</v>
      </c>
      <c r="I136" s="729" t="s">
        <v>17349</v>
      </c>
      <c r="J136" s="1022" t="s">
        <v>17348</v>
      </c>
      <c r="K136" s="751" t="s">
        <v>17347</v>
      </c>
      <c r="L136" s="1009" t="s">
        <v>17346</v>
      </c>
      <c r="M136" s="729" t="s">
        <v>17339</v>
      </c>
      <c r="N136" s="756" t="s">
        <v>17338</v>
      </c>
      <c r="O136" s="756" t="s">
        <v>6464</v>
      </c>
      <c r="P136" s="756" t="s">
        <v>6464</v>
      </c>
      <c r="Q136" s="729" t="s">
        <v>16918</v>
      </c>
      <c r="R136" s="588">
        <v>148500</v>
      </c>
      <c r="S136" s="588"/>
      <c r="T136" s="588">
        <v>50</v>
      </c>
      <c r="U136" s="1023">
        <f>SUM(R136:T136)</f>
        <v>148550</v>
      </c>
      <c r="V136" s="729">
        <v>2</v>
      </c>
      <c r="W136" s="729">
        <v>205.7</v>
      </c>
      <c r="X136" s="729">
        <v>205.7</v>
      </c>
      <c r="Y136" s="729"/>
      <c r="Z136" s="729"/>
      <c r="AA136" s="729">
        <v>411.4</v>
      </c>
      <c r="AB136" s="729">
        <v>8</v>
      </c>
      <c r="AC136" s="728">
        <v>1646</v>
      </c>
    </row>
    <row r="137" spans="1:29" s="749" customFormat="1" ht="39">
      <c r="A137" s="729">
        <v>132</v>
      </c>
      <c r="B137" s="729" t="s">
        <v>7741</v>
      </c>
      <c r="C137" s="729" t="s">
        <v>7796</v>
      </c>
      <c r="D137" s="729" t="s">
        <v>17345</v>
      </c>
      <c r="E137" s="729" t="s">
        <v>17157</v>
      </c>
      <c r="F137" s="729" t="s">
        <v>17344</v>
      </c>
      <c r="G137" s="1544" t="s">
        <v>16923</v>
      </c>
      <c r="H137" s="729">
        <v>2017</v>
      </c>
      <c r="I137" s="729" t="s">
        <v>17343</v>
      </c>
      <c r="J137" s="737" t="s">
        <v>17342</v>
      </c>
      <c r="K137" s="729" t="s">
        <v>17341</v>
      </c>
      <c r="L137" s="1009" t="s">
        <v>17340</v>
      </c>
      <c r="M137" s="729" t="s">
        <v>17339</v>
      </c>
      <c r="N137" s="756" t="s">
        <v>17338</v>
      </c>
      <c r="O137" s="756" t="s">
        <v>6464</v>
      </c>
      <c r="P137" s="756" t="s">
        <v>6464</v>
      </c>
      <c r="Q137" s="729" t="s">
        <v>16918</v>
      </c>
      <c r="R137" s="588">
        <v>205000</v>
      </c>
      <c r="S137" s="588"/>
      <c r="T137" s="588">
        <v>4215</v>
      </c>
      <c r="U137" s="1023">
        <f>SUM(R137:T137)</f>
        <v>209215</v>
      </c>
      <c r="V137" s="729">
        <v>3</v>
      </c>
      <c r="W137" s="729">
        <v>579.5</v>
      </c>
      <c r="X137" s="729">
        <v>160</v>
      </c>
      <c r="Y137" s="729">
        <v>397.5</v>
      </c>
      <c r="Z137" s="729"/>
      <c r="AA137" s="729">
        <v>1137</v>
      </c>
      <c r="AB137" s="729">
        <v>8</v>
      </c>
      <c r="AC137" s="728">
        <v>5056</v>
      </c>
    </row>
    <row r="138" spans="1:29" s="749" customFormat="1" ht="22.5" customHeight="1">
      <c r="A138" s="729">
        <v>133</v>
      </c>
      <c r="B138" s="729" t="s">
        <v>7741</v>
      </c>
      <c r="C138" s="729" t="s">
        <v>14963</v>
      </c>
      <c r="D138" s="729" t="s">
        <v>17337</v>
      </c>
      <c r="E138" s="729" t="s">
        <v>16937</v>
      </c>
      <c r="F138" s="729" t="s">
        <v>17336</v>
      </c>
      <c r="G138" s="1544" t="s">
        <v>16923</v>
      </c>
      <c r="H138" s="729">
        <v>2015</v>
      </c>
      <c r="I138" s="729" t="s">
        <v>17335</v>
      </c>
      <c r="J138" s="737" t="s">
        <v>17334</v>
      </c>
      <c r="K138" s="729" t="s">
        <v>17333</v>
      </c>
      <c r="L138" s="729"/>
      <c r="M138" s="729" t="s">
        <v>17189</v>
      </c>
      <c r="N138" s="756" t="s">
        <v>6464</v>
      </c>
      <c r="O138" s="756" t="s">
        <v>6464</v>
      </c>
      <c r="P138" s="756" t="s">
        <v>6464</v>
      </c>
      <c r="Q138" s="729" t="s">
        <v>7730</v>
      </c>
      <c r="R138" s="730">
        <v>230280</v>
      </c>
      <c r="S138" s="731"/>
      <c r="T138" s="731"/>
      <c r="U138" s="730">
        <f>SUM(R138:T138)</f>
        <v>230280</v>
      </c>
      <c r="V138" s="729">
        <v>2</v>
      </c>
      <c r="W138" s="729">
        <v>374</v>
      </c>
      <c r="X138" s="729">
        <v>498</v>
      </c>
      <c r="Y138" s="729">
        <v>112</v>
      </c>
      <c r="Z138" s="729">
        <v>249</v>
      </c>
      <c r="AA138" s="729">
        <v>1233</v>
      </c>
      <c r="AB138" s="729">
        <v>1</v>
      </c>
      <c r="AC138" s="728">
        <v>1345</v>
      </c>
    </row>
    <row r="139" spans="1:29" s="749" customFormat="1" ht="22.5" customHeight="1">
      <c r="A139" s="729">
        <v>134</v>
      </c>
      <c r="B139" s="729" t="s">
        <v>7139</v>
      </c>
      <c r="C139" s="729" t="s">
        <v>7505</v>
      </c>
      <c r="D139" s="729" t="s">
        <v>17332</v>
      </c>
      <c r="E139" s="729" t="s">
        <v>17157</v>
      </c>
      <c r="F139" s="729" t="s">
        <v>17331</v>
      </c>
      <c r="G139" s="729" t="s">
        <v>16923</v>
      </c>
      <c r="H139" s="729">
        <v>2015</v>
      </c>
      <c r="I139" s="729" t="s">
        <v>17330</v>
      </c>
      <c r="J139" s="1033" t="s">
        <v>17329</v>
      </c>
      <c r="K139" s="729" t="s">
        <v>17328</v>
      </c>
      <c r="L139" s="729"/>
      <c r="M139" s="729" t="s">
        <v>17327</v>
      </c>
      <c r="N139" s="729" t="s">
        <v>17327</v>
      </c>
      <c r="O139" s="729" t="s">
        <v>17327</v>
      </c>
      <c r="P139" s="729" t="s">
        <v>17327</v>
      </c>
      <c r="Q139" s="729" t="s">
        <v>7427</v>
      </c>
      <c r="R139" s="730">
        <v>15000</v>
      </c>
      <c r="S139" s="760"/>
      <c r="T139" s="760"/>
      <c r="U139" s="730">
        <v>15000</v>
      </c>
      <c r="V139" s="729">
        <v>0</v>
      </c>
      <c r="W139" s="729"/>
      <c r="X139" s="729"/>
      <c r="Y139" s="729"/>
      <c r="Z139" s="729"/>
      <c r="AA139" s="729" t="s">
        <v>17326</v>
      </c>
      <c r="AB139" s="729">
        <v>13</v>
      </c>
      <c r="AC139" s="1022">
        <v>160</v>
      </c>
    </row>
    <row r="140" spans="1:29" s="749" customFormat="1" ht="22.5" customHeight="1">
      <c r="A140" s="729">
        <v>135</v>
      </c>
      <c r="B140" s="729" t="s">
        <v>7139</v>
      </c>
      <c r="C140" s="729" t="s">
        <v>7138</v>
      </c>
      <c r="D140" s="729" t="s">
        <v>17325</v>
      </c>
      <c r="E140" s="729" t="s">
        <v>17157</v>
      </c>
      <c r="F140" s="729" t="s">
        <v>17324</v>
      </c>
      <c r="G140" s="729" t="s">
        <v>16923</v>
      </c>
      <c r="H140" s="729">
        <v>2018</v>
      </c>
      <c r="I140" s="755" t="s">
        <v>17323</v>
      </c>
      <c r="J140" s="1033" t="s">
        <v>17322</v>
      </c>
      <c r="K140" s="729" t="s">
        <v>17321</v>
      </c>
      <c r="L140" s="1009" t="s">
        <v>17320</v>
      </c>
      <c r="M140" s="729" t="s">
        <v>17319</v>
      </c>
      <c r="N140" s="756" t="s">
        <v>17318</v>
      </c>
      <c r="O140" s="756" t="s">
        <v>6464</v>
      </c>
      <c r="P140" s="756" t="s">
        <v>6464</v>
      </c>
      <c r="Q140" s="729" t="s">
        <v>16918</v>
      </c>
      <c r="R140" s="730">
        <v>300000</v>
      </c>
      <c r="S140" s="760">
        <v>0</v>
      </c>
      <c r="T140" s="760">
        <v>0</v>
      </c>
      <c r="U140" s="730">
        <v>300000</v>
      </c>
      <c r="V140" s="729">
        <v>2</v>
      </c>
      <c r="W140" s="729">
        <v>469.65</v>
      </c>
      <c r="X140" s="729">
        <v>149.78</v>
      </c>
      <c r="Y140" s="729">
        <v>384.22</v>
      </c>
      <c r="Z140" s="729"/>
      <c r="AA140" s="729">
        <v>1003.65</v>
      </c>
      <c r="AB140" s="729">
        <v>1</v>
      </c>
      <c r="AC140" s="1034">
        <v>4000</v>
      </c>
    </row>
    <row r="141" spans="1:29" s="749" customFormat="1" ht="22.5" customHeight="1">
      <c r="A141" s="729">
        <v>136</v>
      </c>
      <c r="B141" s="729" t="s">
        <v>2454</v>
      </c>
      <c r="C141" s="729" t="s">
        <v>2461</v>
      </c>
      <c r="D141" s="729" t="s">
        <v>17317</v>
      </c>
      <c r="E141" s="729" t="s">
        <v>17006</v>
      </c>
      <c r="F141" s="729" t="s">
        <v>17316</v>
      </c>
      <c r="G141" s="729" t="s">
        <v>17039</v>
      </c>
      <c r="H141" s="729">
        <v>2018</v>
      </c>
      <c r="I141" s="729" t="s">
        <v>17315</v>
      </c>
      <c r="J141" s="1033" t="s">
        <v>17314</v>
      </c>
      <c r="K141" s="729" t="s">
        <v>17313</v>
      </c>
      <c r="L141" s="1035"/>
      <c r="M141" s="729" t="s">
        <v>17203</v>
      </c>
      <c r="N141" s="756"/>
      <c r="O141" s="756"/>
      <c r="P141" s="756"/>
      <c r="Q141" s="729" t="s">
        <v>12812</v>
      </c>
      <c r="R141" s="730">
        <v>19800</v>
      </c>
      <c r="S141" s="760">
        <v>13200</v>
      </c>
      <c r="T141" s="760"/>
      <c r="U141" s="730">
        <f>SUM(R141:T141)</f>
        <v>33000</v>
      </c>
      <c r="V141" s="729">
        <v>2</v>
      </c>
      <c r="W141" s="729" t="s">
        <v>17312</v>
      </c>
      <c r="X141" s="729">
        <v>0</v>
      </c>
      <c r="Y141" s="729" t="s">
        <v>17311</v>
      </c>
      <c r="Z141" s="729" t="s">
        <v>17310</v>
      </c>
      <c r="AA141" s="729" t="s">
        <v>17309</v>
      </c>
      <c r="AB141" s="729" t="s">
        <v>6447</v>
      </c>
      <c r="AC141" s="1022">
        <v>800</v>
      </c>
    </row>
    <row r="142" spans="1:29" s="749" customFormat="1" ht="22.5" customHeight="1">
      <c r="A142" s="729">
        <v>137</v>
      </c>
      <c r="B142" s="729" t="s">
        <v>7139</v>
      </c>
      <c r="C142" s="729" t="s">
        <v>7390</v>
      </c>
      <c r="D142" s="729" t="s">
        <v>17308</v>
      </c>
      <c r="E142" s="729" t="s">
        <v>16950</v>
      </c>
      <c r="F142" s="729" t="s">
        <v>17307</v>
      </c>
      <c r="G142" s="729" t="s">
        <v>17083</v>
      </c>
      <c r="H142" s="729">
        <v>2017</v>
      </c>
      <c r="I142" s="729" t="s">
        <v>17306</v>
      </c>
      <c r="J142" s="1033" t="s">
        <v>17305</v>
      </c>
      <c r="K142" s="729" t="s">
        <v>17304</v>
      </c>
      <c r="L142" s="729"/>
      <c r="M142" s="729" t="s">
        <v>17188</v>
      </c>
      <c r="N142" s="756"/>
      <c r="O142" s="756"/>
      <c r="P142" s="756"/>
      <c r="Q142" s="729" t="s">
        <v>17298</v>
      </c>
      <c r="R142" s="731"/>
      <c r="S142" s="729"/>
      <c r="T142" s="729"/>
      <c r="U142" s="731">
        <v>0</v>
      </c>
      <c r="V142" s="729">
        <v>1</v>
      </c>
      <c r="W142" s="729"/>
      <c r="X142" s="729"/>
      <c r="Y142" s="729">
        <v>60</v>
      </c>
      <c r="Z142" s="729"/>
      <c r="AA142" s="729">
        <v>60</v>
      </c>
      <c r="AB142" s="729">
        <v>0</v>
      </c>
      <c r="AC142" s="1034">
        <v>800</v>
      </c>
    </row>
    <row r="143" spans="1:29" s="749" customFormat="1" ht="22.5" customHeight="1">
      <c r="A143" s="729">
        <v>138</v>
      </c>
      <c r="B143" s="729" t="s">
        <v>7139</v>
      </c>
      <c r="C143" s="729" t="s">
        <v>7390</v>
      </c>
      <c r="D143" s="729" t="s">
        <v>17303</v>
      </c>
      <c r="E143" s="729" t="s">
        <v>16937</v>
      </c>
      <c r="F143" s="729" t="s">
        <v>17302</v>
      </c>
      <c r="G143" s="729" t="s">
        <v>17083</v>
      </c>
      <c r="H143" s="729">
        <v>2018</v>
      </c>
      <c r="I143" s="729" t="s">
        <v>17301</v>
      </c>
      <c r="J143" s="1033" t="s">
        <v>17300</v>
      </c>
      <c r="K143" s="729" t="s">
        <v>17299</v>
      </c>
      <c r="L143" s="1008"/>
      <c r="M143" s="729" t="s">
        <v>17188</v>
      </c>
      <c r="N143" s="729"/>
      <c r="O143" s="756"/>
      <c r="P143" s="756"/>
      <c r="Q143" s="729" t="s">
        <v>17298</v>
      </c>
      <c r="R143" s="731"/>
      <c r="S143" s="729"/>
      <c r="T143" s="729"/>
      <c r="U143" s="731">
        <v>0</v>
      </c>
      <c r="V143" s="729">
        <v>1</v>
      </c>
      <c r="W143" s="729"/>
      <c r="X143" s="729"/>
      <c r="Y143" s="729">
        <v>56</v>
      </c>
      <c r="Z143" s="729"/>
      <c r="AA143" s="729">
        <v>56</v>
      </c>
      <c r="AB143" s="729">
        <v>0</v>
      </c>
      <c r="AC143" s="1034">
        <v>1000</v>
      </c>
    </row>
    <row r="144" spans="1:29" s="749" customFormat="1" ht="130">
      <c r="A144" s="729">
        <v>139</v>
      </c>
      <c r="B144" s="729" t="s">
        <v>7139</v>
      </c>
      <c r="C144" s="729" t="s">
        <v>14628</v>
      </c>
      <c r="D144" s="729" t="s">
        <v>17297</v>
      </c>
      <c r="E144" s="729" t="s">
        <v>17157</v>
      </c>
      <c r="F144" s="729" t="s">
        <v>17296</v>
      </c>
      <c r="G144" s="729" t="s">
        <v>16923</v>
      </c>
      <c r="H144" s="729">
        <v>2016</v>
      </c>
      <c r="I144" s="729">
        <v>3.31</v>
      </c>
      <c r="J144" s="1033" t="s">
        <v>17295</v>
      </c>
      <c r="K144" s="729" t="s">
        <v>17294</v>
      </c>
      <c r="L144" s="729" t="s">
        <v>17293</v>
      </c>
      <c r="M144" s="729" t="s">
        <v>17189</v>
      </c>
      <c r="N144" s="756"/>
      <c r="O144" s="756"/>
      <c r="P144" s="756"/>
      <c r="Q144" s="729" t="s">
        <v>17292</v>
      </c>
      <c r="R144" s="588">
        <v>130000</v>
      </c>
      <c r="S144" s="729">
        <v>0</v>
      </c>
      <c r="T144" s="760">
        <v>1950</v>
      </c>
      <c r="U144" s="588">
        <v>131950</v>
      </c>
      <c r="V144" s="729">
        <v>3</v>
      </c>
      <c r="W144" s="729" t="s">
        <v>17291</v>
      </c>
      <c r="X144" s="729" t="s">
        <v>17290</v>
      </c>
      <c r="Y144" s="729" t="s">
        <v>17289</v>
      </c>
      <c r="Z144" s="729" t="s">
        <v>17288</v>
      </c>
      <c r="AA144" s="760" t="s">
        <v>17287</v>
      </c>
      <c r="AB144" s="729" t="s">
        <v>17286</v>
      </c>
      <c r="AC144" s="1022">
        <v>300</v>
      </c>
    </row>
    <row r="145" spans="1:29" s="749" customFormat="1" ht="39">
      <c r="A145" s="729">
        <v>140</v>
      </c>
      <c r="B145" s="729" t="s">
        <v>7139</v>
      </c>
      <c r="C145" s="729" t="s">
        <v>7556</v>
      </c>
      <c r="D145" s="729" t="s">
        <v>17285</v>
      </c>
      <c r="E145" s="729" t="s">
        <v>17284</v>
      </c>
      <c r="F145" s="729" t="s">
        <v>17283</v>
      </c>
      <c r="G145" s="729" t="s">
        <v>17083</v>
      </c>
      <c r="H145" s="729">
        <v>2018</v>
      </c>
      <c r="I145" s="729" t="s">
        <v>17282</v>
      </c>
      <c r="J145" s="1036" t="s">
        <v>17281</v>
      </c>
      <c r="K145" s="729" t="s">
        <v>17280</v>
      </c>
      <c r="L145" s="729"/>
      <c r="M145" s="729" t="s">
        <v>17279</v>
      </c>
      <c r="N145" s="756" t="s">
        <v>17278</v>
      </c>
      <c r="O145" s="756" t="s">
        <v>17278</v>
      </c>
      <c r="P145" s="756" t="s">
        <v>17278</v>
      </c>
      <c r="Q145" s="729" t="s">
        <v>17277</v>
      </c>
      <c r="R145" s="730">
        <v>20000</v>
      </c>
      <c r="S145" s="760">
        <v>10000</v>
      </c>
      <c r="T145" s="760"/>
      <c r="U145" s="730">
        <v>30000</v>
      </c>
      <c r="V145" s="729">
        <v>2</v>
      </c>
      <c r="W145" s="729" t="s">
        <v>17276</v>
      </c>
      <c r="X145" s="729" t="s">
        <v>17275</v>
      </c>
      <c r="Y145" s="729" t="s">
        <v>17274</v>
      </c>
      <c r="Z145" s="729" t="s">
        <v>17273</v>
      </c>
      <c r="AA145" s="729" t="s">
        <v>17272</v>
      </c>
      <c r="AB145" s="729">
        <v>5</v>
      </c>
      <c r="AC145" s="1034">
        <v>3000</v>
      </c>
    </row>
    <row r="146" spans="1:29" s="749" customFormat="1" ht="78">
      <c r="A146" s="729">
        <v>141</v>
      </c>
      <c r="B146" s="729" t="s">
        <v>7139</v>
      </c>
      <c r="C146" s="729" t="s">
        <v>7289</v>
      </c>
      <c r="D146" s="729" t="s">
        <v>17271</v>
      </c>
      <c r="E146" s="729" t="s">
        <v>16937</v>
      </c>
      <c r="F146" s="729" t="s">
        <v>7289</v>
      </c>
      <c r="G146" s="729" t="s">
        <v>17083</v>
      </c>
      <c r="H146" s="729">
        <v>2020</v>
      </c>
      <c r="I146" s="729" t="s">
        <v>17270</v>
      </c>
      <c r="J146" s="1033" t="s">
        <v>17269</v>
      </c>
      <c r="K146" s="729" t="s">
        <v>17268</v>
      </c>
      <c r="L146" s="729"/>
      <c r="M146" s="729" t="s">
        <v>17189</v>
      </c>
      <c r="N146" s="756" t="s">
        <v>17188</v>
      </c>
      <c r="O146" s="756" t="s">
        <v>17188</v>
      </c>
      <c r="P146" s="756" t="s">
        <v>7129</v>
      </c>
      <c r="Q146" s="729" t="s">
        <v>11966</v>
      </c>
      <c r="R146" s="730">
        <v>90000</v>
      </c>
      <c r="S146" s="760"/>
      <c r="T146" s="760"/>
      <c r="U146" s="730">
        <v>90000</v>
      </c>
      <c r="V146" s="729">
        <v>3</v>
      </c>
      <c r="W146" s="729" t="s">
        <v>17267</v>
      </c>
      <c r="X146" s="729" t="s">
        <v>17266</v>
      </c>
      <c r="Y146" s="729" t="s">
        <v>17265</v>
      </c>
      <c r="Z146" s="729" t="s">
        <v>17264</v>
      </c>
      <c r="AA146" s="729">
        <v>444.2</v>
      </c>
      <c r="AB146" s="729">
        <v>88</v>
      </c>
      <c r="AC146" s="1034">
        <v>23000</v>
      </c>
    </row>
    <row r="147" spans="1:29" s="749" customFormat="1" ht="130">
      <c r="A147" s="729">
        <v>142</v>
      </c>
      <c r="B147" s="729" t="s">
        <v>7139</v>
      </c>
      <c r="C147" s="729" t="s">
        <v>7289</v>
      </c>
      <c r="D147" s="729" t="s">
        <v>17263</v>
      </c>
      <c r="E147" s="729" t="s">
        <v>16937</v>
      </c>
      <c r="F147" s="729" t="s">
        <v>7289</v>
      </c>
      <c r="G147" s="729" t="s">
        <v>16923</v>
      </c>
      <c r="H147" s="729">
        <v>2018</v>
      </c>
      <c r="I147" s="729" t="s">
        <v>17262</v>
      </c>
      <c r="J147" s="1033" t="s">
        <v>17261</v>
      </c>
      <c r="K147" s="729" t="s">
        <v>17260</v>
      </c>
      <c r="L147" s="729"/>
      <c r="M147" s="729" t="s">
        <v>17259</v>
      </c>
      <c r="N147" s="756" t="s">
        <v>6464</v>
      </c>
      <c r="O147" s="756" t="s">
        <v>6464</v>
      </c>
      <c r="P147" s="756" t="s">
        <v>6464</v>
      </c>
      <c r="Q147" s="729" t="s">
        <v>7730</v>
      </c>
      <c r="R147" s="730">
        <v>37780</v>
      </c>
      <c r="S147" s="760"/>
      <c r="T147" s="760"/>
      <c r="U147" s="730">
        <v>37780</v>
      </c>
      <c r="V147" s="729">
        <v>1</v>
      </c>
      <c r="W147" s="729" t="s">
        <v>17258</v>
      </c>
      <c r="X147" s="729" t="s">
        <v>17257</v>
      </c>
      <c r="Y147" s="729" t="s">
        <v>17256</v>
      </c>
      <c r="Z147" s="729"/>
      <c r="AA147" s="729">
        <v>312.08999999999997</v>
      </c>
      <c r="AB147" s="729">
        <v>8</v>
      </c>
      <c r="AC147" s="1034">
        <v>3000</v>
      </c>
    </row>
    <row r="148" spans="1:29" s="749" customFormat="1" ht="22.5" customHeight="1">
      <c r="A148" s="729">
        <v>143</v>
      </c>
      <c r="B148" s="729" t="s">
        <v>7139</v>
      </c>
      <c r="C148" s="729" t="s">
        <v>7289</v>
      </c>
      <c r="D148" s="729" t="s">
        <v>17255</v>
      </c>
      <c r="E148" s="729" t="s">
        <v>16937</v>
      </c>
      <c r="F148" s="729" t="s">
        <v>7289</v>
      </c>
      <c r="G148" s="729" t="s">
        <v>16923</v>
      </c>
      <c r="H148" s="729">
        <v>2015</v>
      </c>
      <c r="I148" s="729" t="s">
        <v>17254</v>
      </c>
      <c r="J148" s="1033" t="s">
        <v>17253</v>
      </c>
      <c r="K148" s="729" t="s">
        <v>17252</v>
      </c>
      <c r="L148" s="1022"/>
      <c r="M148" s="729" t="s">
        <v>17251</v>
      </c>
      <c r="N148" s="756" t="s">
        <v>6464</v>
      </c>
      <c r="O148" s="756" t="s">
        <v>6464</v>
      </c>
      <c r="P148" s="756" t="s">
        <v>6464</v>
      </c>
      <c r="Q148" s="729" t="s">
        <v>17250</v>
      </c>
      <c r="R148" s="754">
        <v>37780</v>
      </c>
      <c r="S148" s="760"/>
      <c r="T148" s="760"/>
      <c r="U148" s="730">
        <v>37780</v>
      </c>
      <c r="V148" s="729">
        <v>1</v>
      </c>
      <c r="W148" s="729" t="s">
        <v>17249</v>
      </c>
      <c r="X148" s="729" t="s">
        <v>17248</v>
      </c>
      <c r="Y148" s="729" t="s">
        <v>17247</v>
      </c>
      <c r="Z148" s="729" t="s">
        <v>17246</v>
      </c>
      <c r="AA148" s="729">
        <v>566</v>
      </c>
      <c r="AB148" s="729">
        <v>6</v>
      </c>
      <c r="AC148" s="1034">
        <v>3000</v>
      </c>
    </row>
    <row r="149" spans="1:29" s="749" customFormat="1" ht="23.25" customHeight="1">
      <c r="A149" s="729">
        <v>144</v>
      </c>
      <c r="B149" s="815" t="s">
        <v>2655</v>
      </c>
      <c r="C149" s="815" t="s">
        <v>2840</v>
      </c>
      <c r="D149" s="815" t="s">
        <v>17245</v>
      </c>
      <c r="E149" s="729" t="s">
        <v>17157</v>
      </c>
      <c r="F149" s="815" t="s">
        <v>17244</v>
      </c>
      <c r="G149" s="815" t="s">
        <v>17039</v>
      </c>
      <c r="H149" s="815">
        <v>2017</v>
      </c>
      <c r="I149" s="815" t="s">
        <v>17243</v>
      </c>
      <c r="J149" s="738" t="s">
        <v>17242</v>
      </c>
      <c r="K149" s="815" t="s">
        <v>17241</v>
      </c>
      <c r="L149" s="815" t="s">
        <v>17240</v>
      </c>
      <c r="M149" s="815" t="s">
        <v>17203</v>
      </c>
      <c r="N149" s="815" t="s">
        <v>17203</v>
      </c>
      <c r="O149" s="815" t="s">
        <v>17071</v>
      </c>
      <c r="P149" s="815" t="s">
        <v>6464</v>
      </c>
      <c r="Q149" s="815" t="s">
        <v>17239</v>
      </c>
      <c r="R149" s="764">
        <v>158298</v>
      </c>
      <c r="S149" s="1037">
        <v>57000</v>
      </c>
      <c r="T149" s="1037"/>
      <c r="U149" s="764">
        <v>215298</v>
      </c>
      <c r="V149" s="815">
        <v>3</v>
      </c>
      <c r="W149" s="815" t="s">
        <v>17238</v>
      </c>
      <c r="X149" s="815">
        <v>30.42</v>
      </c>
      <c r="Y149" s="815" t="s">
        <v>17237</v>
      </c>
      <c r="Z149" s="815" t="s">
        <v>17236</v>
      </c>
      <c r="AA149" s="815" t="s">
        <v>17235</v>
      </c>
      <c r="AB149" s="741">
        <v>10</v>
      </c>
      <c r="AC149" s="588">
        <v>9523</v>
      </c>
    </row>
    <row r="150" spans="1:29" s="749" customFormat="1" ht="23.25" customHeight="1">
      <c r="A150" s="729">
        <v>145</v>
      </c>
      <c r="B150" s="815" t="s">
        <v>2655</v>
      </c>
      <c r="C150" s="815" t="s">
        <v>2660</v>
      </c>
      <c r="D150" s="815" t="s">
        <v>17234</v>
      </c>
      <c r="E150" s="815" t="s">
        <v>17006</v>
      </c>
      <c r="F150" s="815" t="s">
        <v>17233</v>
      </c>
      <c r="G150" s="815" t="s">
        <v>17004</v>
      </c>
      <c r="H150" s="815">
        <v>2021</v>
      </c>
      <c r="I150" s="815" t="s">
        <v>17232</v>
      </c>
      <c r="J150" s="738" t="s">
        <v>17231</v>
      </c>
      <c r="K150" s="815" t="s">
        <v>17230</v>
      </c>
      <c r="L150" s="815" t="s">
        <v>17229</v>
      </c>
      <c r="M150" s="815" t="s">
        <v>17026</v>
      </c>
      <c r="N150" s="815" t="s">
        <v>16989</v>
      </c>
      <c r="O150" s="815" t="s">
        <v>16989</v>
      </c>
      <c r="P150" s="815" t="s">
        <v>6464</v>
      </c>
      <c r="Q150" s="815" t="s">
        <v>17228</v>
      </c>
      <c r="R150" s="764">
        <v>55889</v>
      </c>
      <c r="S150" s="1037"/>
      <c r="T150" s="1037"/>
      <c r="U150" s="764">
        <v>55889</v>
      </c>
      <c r="V150" s="815">
        <v>1</v>
      </c>
      <c r="W150" s="815" t="s">
        <v>17227</v>
      </c>
      <c r="X150" s="815" t="s">
        <v>17226</v>
      </c>
      <c r="Y150" s="815" t="s">
        <v>17225</v>
      </c>
      <c r="Z150" s="815" t="s">
        <v>17224</v>
      </c>
      <c r="AA150" s="815" t="s">
        <v>17223</v>
      </c>
      <c r="AB150" s="815">
        <v>10</v>
      </c>
      <c r="AC150" s="764">
        <v>9000</v>
      </c>
    </row>
    <row r="151" spans="1:29" s="749" customFormat="1" ht="23.25" customHeight="1">
      <c r="A151" s="729">
        <v>146</v>
      </c>
      <c r="B151" s="815" t="s">
        <v>2655</v>
      </c>
      <c r="C151" s="815" t="s">
        <v>2721</v>
      </c>
      <c r="D151" s="815" t="s">
        <v>17222</v>
      </c>
      <c r="E151" s="815" t="s">
        <v>17019</v>
      </c>
      <c r="F151" s="815" t="s">
        <v>17221</v>
      </c>
      <c r="G151" s="815" t="s">
        <v>17039</v>
      </c>
      <c r="H151" s="815">
        <v>2018</v>
      </c>
      <c r="I151" s="815" t="s">
        <v>17220</v>
      </c>
      <c r="J151" s="738" t="s">
        <v>17219</v>
      </c>
      <c r="K151" s="815" t="s">
        <v>17218</v>
      </c>
      <c r="L151" s="815" t="s">
        <v>17217</v>
      </c>
      <c r="M151" s="815" t="s">
        <v>17216</v>
      </c>
      <c r="N151" s="815"/>
      <c r="O151" s="815" t="s">
        <v>6464</v>
      </c>
      <c r="P151" s="815" t="s">
        <v>6464</v>
      </c>
      <c r="Q151" s="815" t="s">
        <v>6438</v>
      </c>
      <c r="R151" s="764">
        <v>35500</v>
      </c>
      <c r="S151" s="1037"/>
      <c r="T151" s="1037">
        <v>1775</v>
      </c>
      <c r="U151" s="764">
        <v>37275</v>
      </c>
      <c r="V151" s="815">
        <v>1</v>
      </c>
      <c r="W151" s="741" t="s">
        <v>17215</v>
      </c>
      <c r="X151" s="815" t="s">
        <v>17214</v>
      </c>
      <c r="Y151" s="815" t="s">
        <v>17213</v>
      </c>
      <c r="Z151" s="815" t="s">
        <v>17212</v>
      </c>
      <c r="AA151" s="815" t="s">
        <v>17211</v>
      </c>
      <c r="AB151" s="815">
        <v>12</v>
      </c>
      <c r="AC151" s="764">
        <v>7200</v>
      </c>
    </row>
    <row r="152" spans="1:29" s="749" customFormat="1" ht="23.25" customHeight="1">
      <c r="A152" s="729">
        <v>147</v>
      </c>
      <c r="B152" s="815" t="s">
        <v>2655</v>
      </c>
      <c r="C152" s="815" t="s">
        <v>2686</v>
      </c>
      <c r="D152" s="815" t="s">
        <v>17210</v>
      </c>
      <c r="E152" s="815" t="s">
        <v>16937</v>
      </c>
      <c r="F152" s="815" t="s">
        <v>17209</v>
      </c>
      <c r="G152" s="815" t="s">
        <v>17208</v>
      </c>
      <c r="H152" s="815">
        <v>2015</v>
      </c>
      <c r="I152" s="815" t="s">
        <v>17207</v>
      </c>
      <c r="J152" s="738" t="s">
        <v>17206</v>
      </c>
      <c r="K152" s="815" t="s">
        <v>17205</v>
      </c>
      <c r="L152" s="815" t="s">
        <v>17204</v>
      </c>
      <c r="M152" s="815" t="s">
        <v>17203</v>
      </c>
      <c r="N152" s="815" t="s">
        <v>17203</v>
      </c>
      <c r="O152" s="815" t="s">
        <v>6464</v>
      </c>
      <c r="P152" s="815" t="s">
        <v>6464</v>
      </c>
      <c r="Q152" s="815" t="s">
        <v>17202</v>
      </c>
      <c r="R152" s="764">
        <v>32340</v>
      </c>
      <c r="S152" s="1037"/>
      <c r="T152" s="1037"/>
      <c r="U152" s="764">
        <v>32340</v>
      </c>
      <c r="V152" s="815">
        <v>1</v>
      </c>
      <c r="W152" s="815" t="s">
        <v>17201</v>
      </c>
      <c r="X152" s="815" t="s">
        <v>17200</v>
      </c>
      <c r="Y152" s="815" t="s">
        <v>17199</v>
      </c>
      <c r="Z152" s="815" t="s">
        <v>17198</v>
      </c>
      <c r="AA152" s="815" t="s">
        <v>17197</v>
      </c>
      <c r="AB152" s="815">
        <v>3</v>
      </c>
      <c r="AC152" s="764">
        <v>150</v>
      </c>
    </row>
    <row r="153" spans="1:29" s="749" customFormat="1" ht="23.25" customHeight="1">
      <c r="A153" s="729">
        <v>148</v>
      </c>
      <c r="B153" s="815" t="s">
        <v>2655</v>
      </c>
      <c r="C153" s="729" t="s">
        <v>17196</v>
      </c>
      <c r="D153" s="729" t="s">
        <v>17195</v>
      </c>
      <c r="E153" s="729" t="s">
        <v>16937</v>
      </c>
      <c r="F153" s="729" t="s">
        <v>17194</v>
      </c>
      <c r="G153" s="1544" t="s">
        <v>16923</v>
      </c>
      <c r="H153" s="729">
        <v>2019</v>
      </c>
      <c r="I153" s="729" t="s">
        <v>17193</v>
      </c>
      <c r="J153" s="1022" t="s">
        <v>17192</v>
      </c>
      <c r="K153" s="751" t="s">
        <v>17191</v>
      </c>
      <c r="L153" s="815" t="s">
        <v>17190</v>
      </c>
      <c r="M153" s="729" t="s">
        <v>17189</v>
      </c>
      <c r="N153" s="729" t="s">
        <v>17188</v>
      </c>
      <c r="O153" s="756" t="s">
        <v>6464</v>
      </c>
      <c r="P153" s="756" t="s">
        <v>6464</v>
      </c>
      <c r="Q153" s="729" t="s">
        <v>7742</v>
      </c>
      <c r="R153" s="764">
        <v>71100</v>
      </c>
      <c r="S153" s="1037"/>
      <c r="T153" s="1038"/>
      <c r="U153" s="764">
        <v>71000</v>
      </c>
      <c r="V153" s="729">
        <v>3</v>
      </c>
      <c r="W153" s="729" t="s">
        <v>17187</v>
      </c>
      <c r="X153" s="729" t="s">
        <v>17186</v>
      </c>
      <c r="Y153" s="729" t="s">
        <v>17185</v>
      </c>
      <c r="Z153" s="729"/>
      <c r="AA153" s="729" t="s">
        <v>17184</v>
      </c>
      <c r="AB153" s="729">
        <v>1</v>
      </c>
      <c r="AC153" s="764">
        <v>1289</v>
      </c>
    </row>
    <row r="154" spans="1:29" s="749" customFormat="1" ht="52">
      <c r="A154" s="729">
        <v>149</v>
      </c>
      <c r="B154" s="815" t="s">
        <v>2655</v>
      </c>
      <c r="C154" s="729" t="s">
        <v>17183</v>
      </c>
      <c r="D154" s="729" t="s">
        <v>17182</v>
      </c>
      <c r="E154" s="729" t="s">
        <v>17157</v>
      </c>
      <c r="F154" s="729" t="s">
        <v>17181</v>
      </c>
      <c r="G154" s="1544" t="s">
        <v>16923</v>
      </c>
      <c r="H154" s="729">
        <v>2018</v>
      </c>
      <c r="I154" s="729" t="s">
        <v>17180</v>
      </c>
      <c r="J154" s="737" t="s">
        <v>17179</v>
      </c>
      <c r="K154" s="729" t="s">
        <v>17178</v>
      </c>
      <c r="L154" s="815" t="s">
        <v>17177</v>
      </c>
      <c r="M154" s="1008" t="s">
        <v>17176</v>
      </c>
      <c r="N154" s="1008" t="s">
        <v>17175</v>
      </c>
      <c r="O154" s="753" t="s">
        <v>6464</v>
      </c>
      <c r="P154" s="756" t="s">
        <v>6464</v>
      </c>
      <c r="Q154" s="729" t="s">
        <v>16918</v>
      </c>
      <c r="R154" s="588">
        <v>83000</v>
      </c>
      <c r="S154" s="1037">
        <v>50000</v>
      </c>
      <c r="T154" s="1038"/>
      <c r="U154" s="764">
        <v>133000</v>
      </c>
      <c r="V154" s="760">
        <v>2</v>
      </c>
      <c r="W154" s="729" t="s">
        <v>17174</v>
      </c>
      <c r="X154" s="729" t="s">
        <v>17173</v>
      </c>
      <c r="Y154" s="729" t="s">
        <v>17172</v>
      </c>
      <c r="Z154" s="729" t="s">
        <v>17171</v>
      </c>
      <c r="AA154" s="729" t="s">
        <v>17170</v>
      </c>
      <c r="AB154" s="729">
        <v>8</v>
      </c>
      <c r="AC154" s="764">
        <v>13586</v>
      </c>
    </row>
    <row r="155" spans="1:29" s="749" customFormat="1" ht="19.5" customHeight="1">
      <c r="A155" s="729">
        <v>150</v>
      </c>
      <c r="B155" s="815" t="s">
        <v>2655</v>
      </c>
      <c r="C155" s="815" t="s">
        <v>2745</v>
      </c>
      <c r="D155" s="815" t="s">
        <v>17169</v>
      </c>
      <c r="E155" s="815" t="s">
        <v>17019</v>
      </c>
      <c r="F155" s="815" t="s">
        <v>17168</v>
      </c>
      <c r="G155" s="815" t="s">
        <v>17039</v>
      </c>
      <c r="H155" s="815">
        <v>2021</v>
      </c>
      <c r="I155" s="815" t="s">
        <v>17167</v>
      </c>
      <c r="J155" s="738" t="s">
        <v>17166</v>
      </c>
      <c r="K155" s="815" t="s">
        <v>17165</v>
      </c>
      <c r="L155" s="815" t="s">
        <v>17164</v>
      </c>
      <c r="M155" s="815" t="s">
        <v>17026</v>
      </c>
      <c r="N155" s="815" t="s">
        <v>17071</v>
      </c>
      <c r="O155" s="815" t="s">
        <v>17071</v>
      </c>
      <c r="P155" s="815" t="s">
        <v>6464</v>
      </c>
      <c r="Q155" s="815" t="s">
        <v>17087</v>
      </c>
      <c r="R155" s="764">
        <v>174000</v>
      </c>
      <c r="S155" s="1037"/>
      <c r="T155" s="1037"/>
      <c r="U155" s="764">
        <v>174000</v>
      </c>
      <c r="V155" s="815">
        <v>3</v>
      </c>
      <c r="W155" s="815" t="s">
        <v>17163</v>
      </c>
      <c r="X155" s="815" t="s">
        <v>17162</v>
      </c>
      <c r="Y155" s="815" t="s">
        <v>17161</v>
      </c>
      <c r="Z155" s="815" t="s">
        <v>17160</v>
      </c>
      <c r="AA155" s="815" t="s">
        <v>17159</v>
      </c>
      <c r="AB155" s="815">
        <v>4</v>
      </c>
      <c r="AC155" s="764">
        <v>3700</v>
      </c>
    </row>
    <row r="156" spans="1:29" s="749" customFormat="1" ht="20.25" customHeight="1">
      <c r="A156" s="729">
        <v>151</v>
      </c>
      <c r="B156" s="815" t="s">
        <v>2655</v>
      </c>
      <c r="C156" s="729" t="s">
        <v>2706</v>
      </c>
      <c r="D156" s="729" t="s">
        <v>17158</v>
      </c>
      <c r="E156" s="729" t="s">
        <v>17157</v>
      </c>
      <c r="F156" s="729" t="s">
        <v>17156</v>
      </c>
      <c r="G156" s="729" t="s">
        <v>17039</v>
      </c>
      <c r="H156" s="729">
        <v>2017</v>
      </c>
      <c r="I156" s="729" t="s">
        <v>17155</v>
      </c>
      <c r="J156" s="737" t="s">
        <v>17154</v>
      </c>
      <c r="K156" s="729" t="s">
        <v>17153</v>
      </c>
      <c r="L156" s="815" t="s">
        <v>17152</v>
      </c>
      <c r="M156" s="729" t="s">
        <v>17151</v>
      </c>
      <c r="N156" s="729" t="s">
        <v>17150</v>
      </c>
      <c r="O156" s="729" t="s">
        <v>17150</v>
      </c>
      <c r="P156" s="756" t="s">
        <v>6464</v>
      </c>
      <c r="Q156" s="729" t="s">
        <v>17149</v>
      </c>
      <c r="R156" s="588">
        <v>41600</v>
      </c>
      <c r="S156" s="1038"/>
      <c r="T156" s="1038"/>
      <c r="U156" s="588">
        <v>41600</v>
      </c>
      <c r="V156" s="729">
        <v>2</v>
      </c>
      <c r="W156" s="729" t="s">
        <v>17148</v>
      </c>
      <c r="X156" s="729"/>
      <c r="Y156" s="729" t="s">
        <v>17147</v>
      </c>
      <c r="Z156" s="729" t="s">
        <v>17146</v>
      </c>
      <c r="AA156" s="729" t="s">
        <v>17145</v>
      </c>
      <c r="AB156" s="729">
        <v>23</v>
      </c>
      <c r="AC156" s="764">
        <v>8000</v>
      </c>
    </row>
    <row r="157" spans="1:29" s="749" customFormat="1" ht="52">
      <c r="A157" s="729">
        <v>152</v>
      </c>
      <c r="B157" s="815" t="s">
        <v>2655</v>
      </c>
      <c r="C157" s="729" t="s">
        <v>2706</v>
      </c>
      <c r="D157" s="729" t="s">
        <v>17144</v>
      </c>
      <c r="E157" s="729" t="s">
        <v>17006</v>
      </c>
      <c r="F157" s="729" t="s">
        <v>17143</v>
      </c>
      <c r="G157" s="729" t="s">
        <v>17004</v>
      </c>
      <c r="H157" s="729">
        <v>2015</v>
      </c>
      <c r="I157" s="729" t="s">
        <v>17142</v>
      </c>
      <c r="J157" s="737" t="s">
        <v>17141</v>
      </c>
      <c r="K157" s="729" t="s">
        <v>17140</v>
      </c>
      <c r="L157" s="815" t="s">
        <v>17139</v>
      </c>
      <c r="M157" s="729" t="s">
        <v>16989</v>
      </c>
      <c r="N157" s="729" t="s">
        <v>6464</v>
      </c>
      <c r="O157" s="756" t="s">
        <v>6464</v>
      </c>
      <c r="P157" s="756" t="s">
        <v>6464</v>
      </c>
      <c r="Q157" s="729" t="s">
        <v>17138</v>
      </c>
      <c r="R157" s="588">
        <v>57194</v>
      </c>
      <c r="S157" s="1038">
        <v>20000</v>
      </c>
      <c r="T157" s="1038"/>
      <c r="U157" s="764">
        <v>77194</v>
      </c>
      <c r="V157" s="729">
        <v>1</v>
      </c>
      <c r="W157" s="729" t="s">
        <v>17137</v>
      </c>
      <c r="X157" s="729" t="s">
        <v>17136</v>
      </c>
      <c r="Y157" s="729" t="s">
        <v>17135</v>
      </c>
      <c r="Z157" s="729" t="s">
        <v>17134</v>
      </c>
      <c r="AA157" s="729" t="s">
        <v>17133</v>
      </c>
      <c r="AB157" s="729">
        <v>11</v>
      </c>
      <c r="AC157" s="764">
        <v>3000</v>
      </c>
    </row>
    <row r="158" spans="1:29" s="749" customFormat="1" ht="22.5" customHeight="1">
      <c r="A158" s="729">
        <v>153</v>
      </c>
      <c r="B158" s="815" t="s">
        <v>2655</v>
      </c>
      <c r="C158" s="815" t="s">
        <v>2692</v>
      </c>
      <c r="D158" s="815" t="s">
        <v>17132</v>
      </c>
      <c r="E158" s="815" t="s">
        <v>17019</v>
      </c>
      <c r="F158" s="815" t="s">
        <v>17131</v>
      </c>
      <c r="G158" s="1544" t="s">
        <v>16923</v>
      </c>
      <c r="H158" s="729">
        <v>2015</v>
      </c>
      <c r="I158" s="729" t="s">
        <v>17130</v>
      </c>
      <c r="J158" s="738" t="s">
        <v>17129</v>
      </c>
      <c r="K158" s="815" t="s">
        <v>17128</v>
      </c>
      <c r="L158" s="815" t="s">
        <v>17127</v>
      </c>
      <c r="M158" s="815" t="s">
        <v>17126</v>
      </c>
      <c r="N158" s="815" t="s">
        <v>16989</v>
      </c>
      <c r="O158" s="815" t="s">
        <v>6464</v>
      </c>
      <c r="P158" s="815" t="s">
        <v>6464</v>
      </c>
      <c r="Q158" s="815" t="s">
        <v>14599</v>
      </c>
      <c r="R158" s="764">
        <v>42000</v>
      </c>
      <c r="S158" s="1037"/>
      <c r="T158" s="1037"/>
      <c r="U158" s="764">
        <v>42000</v>
      </c>
      <c r="V158" s="815">
        <v>2</v>
      </c>
      <c r="W158" s="1039" t="s">
        <v>17125</v>
      </c>
      <c r="X158" s="1039" t="s">
        <v>17124</v>
      </c>
      <c r="Y158" s="729" t="s">
        <v>17123</v>
      </c>
      <c r="Z158" s="1039" t="s">
        <v>17122</v>
      </c>
      <c r="AA158" s="1039" t="s">
        <v>17121</v>
      </c>
      <c r="AB158" s="729">
        <v>20</v>
      </c>
      <c r="AC158" s="764">
        <v>10000</v>
      </c>
    </row>
    <row r="159" spans="1:29" s="749" customFormat="1" ht="104">
      <c r="A159" s="729">
        <v>154</v>
      </c>
      <c r="B159" s="729" t="s">
        <v>5591</v>
      </c>
      <c r="C159" s="729" t="s">
        <v>2921</v>
      </c>
      <c r="D159" s="729" t="s">
        <v>17120</v>
      </c>
      <c r="E159" s="729" t="s">
        <v>17119</v>
      </c>
      <c r="F159" s="729" t="s">
        <v>17118</v>
      </c>
      <c r="G159" s="729" t="s">
        <v>17004</v>
      </c>
      <c r="H159" s="729">
        <v>2019</v>
      </c>
      <c r="I159" s="729">
        <v>11.22</v>
      </c>
      <c r="J159" s="737" t="s">
        <v>17117</v>
      </c>
      <c r="K159" s="729" t="s">
        <v>17116</v>
      </c>
      <c r="L159" s="729" t="s">
        <v>17115</v>
      </c>
      <c r="M159" s="729" t="s">
        <v>16989</v>
      </c>
      <c r="N159" s="756" t="s">
        <v>17013</v>
      </c>
      <c r="O159" s="756" t="s">
        <v>6464</v>
      </c>
      <c r="P159" s="756" t="s">
        <v>6447</v>
      </c>
      <c r="Q159" s="729" t="s">
        <v>14599</v>
      </c>
      <c r="R159" s="588">
        <v>90000</v>
      </c>
      <c r="S159" s="588">
        <v>245000</v>
      </c>
      <c r="T159" s="588">
        <v>2975</v>
      </c>
      <c r="U159" s="588">
        <v>337975</v>
      </c>
      <c r="V159" s="729">
        <v>2</v>
      </c>
      <c r="W159" s="729" t="s">
        <v>17114</v>
      </c>
      <c r="X159" s="729" t="s">
        <v>17113</v>
      </c>
      <c r="Y159" s="729" t="s">
        <v>17112</v>
      </c>
      <c r="Z159" s="729" t="s">
        <v>17111</v>
      </c>
      <c r="AA159" s="729" t="s">
        <v>17110</v>
      </c>
      <c r="AB159" s="729">
        <v>20</v>
      </c>
      <c r="AC159" s="764">
        <v>10153</v>
      </c>
    </row>
    <row r="160" spans="1:29" s="749" customFormat="1" ht="39">
      <c r="A160" s="729">
        <v>155</v>
      </c>
      <c r="B160" s="729" t="s">
        <v>5591</v>
      </c>
      <c r="C160" s="729" t="s">
        <v>2921</v>
      </c>
      <c r="D160" s="729" t="s">
        <v>17109</v>
      </c>
      <c r="E160" s="729" t="s">
        <v>17019</v>
      </c>
      <c r="F160" s="729" t="s">
        <v>17108</v>
      </c>
      <c r="G160" s="729" t="s">
        <v>17083</v>
      </c>
      <c r="H160" s="729">
        <v>1996</v>
      </c>
      <c r="I160" s="729" t="s">
        <v>17107</v>
      </c>
      <c r="J160" s="737" t="s">
        <v>17106</v>
      </c>
      <c r="K160" s="729" t="s">
        <v>17105</v>
      </c>
      <c r="L160" s="1008"/>
      <c r="M160" s="729" t="s">
        <v>16989</v>
      </c>
      <c r="N160" s="729" t="s">
        <v>16989</v>
      </c>
      <c r="O160" s="756" t="s">
        <v>6464</v>
      </c>
      <c r="P160" s="756" t="s">
        <v>6447</v>
      </c>
      <c r="Q160" s="729" t="s">
        <v>14599</v>
      </c>
      <c r="R160" s="588"/>
      <c r="S160" s="588">
        <v>16000</v>
      </c>
      <c r="T160" s="588"/>
      <c r="U160" s="588">
        <v>16000</v>
      </c>
      <c r="V160" s="729" t="s">
        <v>6447</v>
      </c>
      <c r="W160" s="729" t="s">
        <v>17104</v>
      </c>
      <c r="X160" s="729"/>
      <c r="Y160" s="729" t="s">
        <v>17103</v>
      </c>
      <c r="Z160" s="729" t="s">
        <v>17102</v>
      </c>
      <c r="AA160" s="729" t="s">
        <v>17101</v>
      </c>
      <c r="AB160" s="729">
        <v>3</v>
      </c>
      <c r="AC160" s="764">
        <v>1200</v>
      </c>
    </row>
    <row r="161" spans="1:29" s="749" customFormat="1" ht="18" customHeight="1">
      <c r="A161" s="729">
        <v>156</v>
      </c>
      <c r="B161" s="729" t="s">
        <v>5591</v>
      </c>
      <c r="C161" s="729" t="s">
        <v>2921</v>
      </c>
      <c r="D161" s="729" t="s">
        <v>17100</v>
      </c>
      <c r="E161" s="729" t="s">
        <v>17006</v>
      </c>
      <c r="F161" s="729" t="s">
        <v>4802</v>
      </c>
      <c r="G161" s="729" t="s">
        <v>17039</v>
      </c>
      <c r="H161" s="729">
        <v>2020</v>
      </c>
      <c r="I161" s="729">
        <v>11.23</v>
      </c>
      <c r="J161" s="737" t="s">
        <v>17099</v>
      </c>
      <c r="K161" s="729" t="s">
        <v>17098</v>
      </c>
      <c r="L161" s="1008" t="s">
        <v>17089</v>
      </c>
      <c r="M161" s="729" t="s">
        <v>16989</v>
      </c>
      <c r="N161" s="729" t="s">
        <v>16989</v>
      </c>
      <c r="O161" s="729" t="s">
        <v>16989</v>
      </c>
      <c r="P161" s="756" t="s">
        <v>6447</v>
      </c>
      <c r="Q161" s="729" t="s">
        <v>17097</v>
      </c>
      <c r="R161" s="588">
        <v>6000</v>
      </c>
      <c r="S161" s="588">
        <v>6000</v>
      </c>
      <c r="T161" s="588"/>
      <c r="U161" s="588">
        <v>12000</v>
      </c>
      <c r="V161" s="729">
        <v>1</v>
      </c>
      <c r="W161" s="729" t="s">
        <v>17096</v>
      </c>
      <c r="X161" s="729"/>
      <c r="Y161" s="729" t="s">
        <v>17095</v>
      </c>
      <c r="Z161" s="729" t="s">
        <v>17094</v>
      </c>
      <c r="AA161" s="729" t="s">
        <v>17093</v>
      </c>
      <c r="AB161" s="729">
        <v>13</v>
      </c>
      <c r="AC161" s="764">
        <v>19947</v>
      </c>
    </row>
    <row r="162" spans="1:29" s="749" customFormat="1" ht="18" customHeight="1">
      <c r="A162" s="729">
        <v>157</v>
      </c>
      <c r="B162" s="729" t="s">
        <v>5591</v>
      </c>
      <c r="C162" s="729" t="s">
        <v>2921</v>
      </c>
      <c r="D162" s="729" t="s">
        <v>17092</v>
      </c>
      <c r="E162" s="729" t="s">
        <v>17006</v>
      </c>
      <c r="F162" s="729" t="s">
        <v>3055</v>
      </c>
      <c r="G162" s="729" t="s">
        <v>17039</v>
      </c>
      <c r="H162" s="729">
        <v>2020</v>
      </c>
      <c r="I162" s="729" t="s">
        <v>17091</v>
      </c>
      <c r="J162" s="737" t="s">
        <v>17090</v>
      </c>
      <c r="K162" s="729" t="s">
        <v>3056</v>
      </c>
      <c r="L162" s="1008" t="s">
        <v>17089</v>
      </c>
      <c r="M162" s="729" t="s">
        <v>17088</v>
      </c>
      <c r="N162" s="729" t="s">
        <v>16989</v>
      </c>
      <c r="O162" s="729" t="s">
        <v>16989</v>
      </c>
      <c r="P162" s="756" t="s">
        <v>6447</v>
      </c>
      <c r="Q162" s="729" t="s">
        <v>17087</v>
      </c>
      <c r="R162" s="731"/>
      <c r="S162" s="731"/>
      <c r="T162" s="731"/>
      <c r="U162" s="731" t="s">
        <v>6447</v>
      </c>
      <c r="V162" s="729">
        <v>1</v>
      </c>
      <c r="W162" s="729"/>
      <c r="X162" s="729"/>
      <c r="Y162" s="729" t="s">
        <v>17086</v>
      </c>
      <c r="Z162" s="729"/>
      <c r="AA162" s="729" t="s">
        <v>17086</v>
      </c>
      <c r="AB162" s="729">
        <v>13</v>
      </c>
      <c r="AC162" s="764">
        <v>14173</v>
      </c>
    </row>
    <row r="163" spans="1:29" s="749" customFormat="1" ht="26">
      <c r="A163" s="729">
        <v>158</v>
      </c>
      <c r="B163" s="729" t="s">
        <v>5591</v>
      </c>
      <c r="C163" s="729" t="s">
        <v>2870</v>
      </c>
      <c r="D163" s="729" t="s">
        <v>17085</v>
      </c>
      <c r="E163" s="729" t="s">
        <v>17019</v>
      </c>
      <c r="F163" s="729" t="s">
        <v>17084</v>
      </c>
      <c r="G163" s="729" t="s">
        <v>17083</v>
      </c>
      <c r="H163" s="729">
        <v>2018</v>
      </c>
      <c r="I163" s="729" t="s">
        <v>17082</v>
      </c>
      <c r="J163" s="737" t="s">
        <v>17081</v>
      </c>
      <c r="K163" s="729" t="s">
        <v>17080</v>
      </c>
      <c r="L163" s="1008" t="s">
        <v>17079</v>
      </c>
      <c r="M163" s="729" t="s">
        <v>17078</v>
      </c>
      <c r="N163" s="729" t="s">
        <v>16989</v>
      </c>
      <c r="O163" s="729" t="s">
        <v>16989</v>
      </c>
      <c r="P163" s="756" t="s">
        <v>6447</v>
      </c>
      <c r="Q163" s="729" t="s">
        <v>17077</v>
      </c>
      <c r="R163" s="588">
        <v>121000</v>
      </c>
      <c r="S163" s="588"/>
      <c r="T163" s="588"/>
      <c r="U163" s="588">
        <v>121000</v>
      </c>
      <c r="V163" s="729">
        <v>3</v>
      </c>
      <c r="W163" s="729">
        <v>103.2</v>
      </c>
      <c r="X163" s="729">
        <v>58.13</v>
      </c>
      <c r="Y163" s="729">
        <v>255.22</v>
      </c>
      <c r="Z163" s="729">
        <v>182.05</v>
      </c>
      <c r="AA163" s="729">
        <v>598.6</v>
      </c>
      <c r="AB163" s="729">
        <v>5</v>
      </c>
      <c r="AC163" s="764">
        <v>6497</v>
      </c>
    </row>
    <row r="164" spans="1:29" s="749" customFormat="1" ht="19.5" customHeight="1">
      <c r="A164" s="729">
        <v>159</v>
      </c>
      <c r="B164" s="729" t="s">
        <v>5591</v>
      </c>
      <c r="C164" s="729" t="s">
        <v>2870</v>
      </c>
      <c r="D164" s="729" t="s">
        <v>17076</v>
      </c>
      <c r="E164" s="729" t="s">
        <v>16995</v>
      </c>
      <c r="F164" s="729" t="s">
        <v>17075</v>
      </c>
      <c r="G164" s="729" t="s">
        <v>16923</v>
      </c>
      <c r="H164" s="729">
        <v>2019</v>
      </c>
      <c r="I164" s="755" t="s">
        <v>17074</v>
      </c>
      <c r="J164" s="737" t="s">
        <v>17073</v>
      </c>
      <c r="K164" s="729" t="s">
        <v>17072</v>
      </c>
      <c r="L164" s="1008"/>
      <c r="M164" s="729" t="s">
        <v>17071</v>
      </c>
      <c r="N164" s="729" t="s">
        <v>17070</v>
      </c>
      <c r="O164" s="729" t="s">
        <v>6447</v>
      </c>
      <c r="P164" s="756" t="s">
        <v>6447</v>
      </c>
      <c r="Q164" s="729" t="s">
        <v>14599</v>
      </c>
      <c r="R164" s="588">
        <v>20100</v>
      </c>
      <c r="S164" s="588">
        <v>32000</v>
      </c>
      <c r="T164" s="588"/>
      <c r="U164" s="588">
        <v>52100</v>
      </c>
      <c r="V164" s="729">
        <v>1</v>
      </c>
      <c r="W164" s="729"/>
      <c r="X164" s="729">
        <v>57.85</v>
      </c>
      <c r="Y164" s="729">
        <v>88.5</v>
      </c>
      <c r="Z164" s="729">
        <v>141.37</v>
      </c>
      <c r="AA164" s="729">
        <v>287.72000000000003</v>
      </c>
      <c r="AB164" s="729">
        <v>5</v>
      </c>
      <c r="AC164" s="764">
        <v>2000</v>
      </c>
    </row>
    <row r="165" spans="1:29" s="749" customFormat="1" ht="19.5" customHeight="1">
      <c r="A165" s="729">
        <v>160</v>
      </c>
      <c r="B165" s="729" t="s">
        <v>5591</v>
      </c>
      <c r="C165" s="729" t="s">
        <v>6174</v>
      </c>
      <c r="D165" s="729" t="s">
        <v>17069</v>
      </c>
      <c r="E165" s="729" t="s">
        <v>16995</v>
      </c>
      <c r="F165" s="729" t="s">
        <v>17060</v>
      </c>
      <c r="G165" s="729" t="s">
        <v>16923</v>
      </c>
      <c r="H165" s="729">
        <v>2016</v>
      </c>
      <c r="I165" s="755" t="s">
        <v>17017</v>
      </c>
      <c r="J165" s="737" t="s">
        <v>17068</v>
      </c>
      <c r="K165" s="729" t="s">
        <v>17067</v>
      </c>
      <c r="L165" s="1008" t="s">
        <v>17066</v>
      </c>
      <c r="M165" s="729" t="s">
        <v>16989</v>
      </c>
      <c r="N165" s="729" t="s">
        <v>17065</v>
      </c>
      <c r="O165" s="729" t="s">
        <v>6464</v>
      </c>
      <c r="P165" s="756" t="s">
        <v>6464</v>
      </c>
      <c r="Q165" s="729" t="s">
        <v>14599</v>
      </c>
      <c r="R165" s="588">
        <v>7200</v>
      </c>
      <c r="S165" s="588">
        <v>17900</v>
      </c>
      <c r="T165" s="588"/>
      <c r="U165" s="588">
        <v>25100</v>
      </c>
      <c r="V165" s="729">
        <v>2</v>
      </c>
      <c r="W165" s="729" t="s">
        <v>17063</v>
      </c>
      <c r="X165" s="729" t="s">
        <v>17064</v>
      </c>
      <c r="Y165" s="729" t="s">
        <v>17063</v>
      </c>
      <c r="Z165" s="729" t="s">
        <v>17063</v>
      </c>
      <c r="AA165" s="729" t="s">
        <v>17062</v>
      </c>
      <c r="AB165" s="729">
        <v>3</v>
      </c>
      <c r="AC165" s="764">
        <v>5000</v>
      </c>
    </row>
    <row r="166" spans="1:29" s="749" customFormat="1" ht="26">
      <c r="A166" s="729">
        <v>161</v>
      </c>
      <c r="B166" s="729" t="s">
        <v>5591</v>
      </c>
      <c r="C166" s="729" t="s">
        <v>6174</v>
      </c>
      <c r="D166" s="729" t="s">
        <v>17061</v>
      </c>
      <c r="E166" s="729" t="s">
        <v>16995</v>
      </c>
      <c r="F166" s="729" t="s">
        <v>17060</v>
      </c>
      <c r="G166" s="729" t="s">
        <v>16923</v>
      </c>
      <c r="H166" s="729">
        <v>2016</v>
      </c>
      <c r="I166" s="755" t="s">
        <v>17017</v>
      </c>
      <c r="J166" s="737" t="s">
        <v>17059</v>
      </c>
      <c r="K166" s="729" t="s">
        <v>17058</v>
      </c>
      <c r="L166" s="1008" t="s">
        <v>17057</v>
      </c>
      <c r="M166" s="729" t="s">
        <v>16989</v>
      </c>
      <c r="N166" s="729" t="s">
        <v>17056</v>
      </c>
      <c r="O166" s="729" t="s">
        <v>17055</v>
      </c>
      <c r="P166" s="756" t="s">
        <v>6447</v>
      </c>
      <c r="Q166" s="729" t="s">
        <v>6408</v>
      </c>
      <c r="R166" s="588"/>
      <c r="S166" s="588"/>
      <c r="T166" s="588"/>
      <c r="U166" s="588"/>
      <c r="V166" s="729">
        <v>1</v>
      </c>
      <c r="W166" s="729"/>
      <c r="X166" s="729" t="s">
        <v>17054</v>
      </c>
      <c r="Y166" s="729"/>
      <c r="Z166" s="729"/>
      <c r="AA166" s="729" t="s">
        <v>17053</v>
      </c>
      <c r="AB166" s="729" t="s">
        <v>6447</v>
      </c>
      <c r="AC166" s="764" t="s">
        <v>6464</v>
      </c>
    </row>
    <row r="167" spans="1:29" s="749" customFormat="1" ht="22.5" customHeight="1">
      <c r="A167" s="729">
        <v>162</v>
      </c>
      <c r="B167" s="729" t="s">
        <v>5591</v>
      </c>
      <c r="C167" s="729" t="s">
        <v>6174</v>
      </c>
      <c r="D167" s="729" t="s">
        <v>17052</v>
      </c>
      <c r="E167" s="729" t="s">
        <v>16995</v>
      </c>
      <c r="F167" s="729" t="s">
        <v>17051</v>
      </c>
      <c r="G167" s="729" t="s">
        <v>16923</v>
      </c>
      <c r="H167" s="729">
        <v>2017</v>
      </c>
      <c r="I167" s="755" t="s">
        <v>17050</v>
      </c>
      <c r="J167" s="737" t="s">
        <v>17049</v>
      </c>
      <c r="K167" s="729" t="s">
        <v>17048</v>
      </c>
      <c r="L167" s="1008"/>
      <c r="M167" s="729" t="s">
        <v>17047</v>
      </c>
      <c r="N167" s="729" t="s">
        <v>6464</v>
      </c>
      <c r="O167" s="729" t="s">
        <v>6464</v>
      </c>
      <c r="P167" s="756"/>
      <c r="Q167" s="729" t="s">
        <v>6438</v>
      </c>
      <c r="R167" s="588"/>
      <c r="S167" s="588"/>
      <c r="T167" s="588"/>
      <c r="U167" s="588"/>
      <c r="V167" s="729">
        <v>0</v>
      </c>
      <c r="W167" s="729" t="s">
        <v>17046</v>
      </c>
      <c r="X167" s="729" t="s">
        <v>17045</v>
      </c>
      <c r="Y167" s="729" t="s">
        <v>17044</v>
      </c>
      <c r="Z167" s="729" t="s">
        <v>17043</v>
      </c>
      <c r="AA167" s="729" t="s">
        <v>17042</v>
      </c>
      <c r="AB167" s="729">
        <v>3</v>
      </c>
      <c r="AC167" s="764">
        <v>2000</v>
      </c>
    </row>
    <row r="168" spans="1:29" s="749" customFormat="1" ht="39">
      <c r="A168" s="729">
        <v>163</v>
      </c>
      <c r="B168" s="729" t="s">
        <v>5591</v>
      </c>
      <c r="C168" s="729" t="s">
        <v>2942</v>
      </c>
      <c r="D168" s="729" t="s">
        <v>17041</v>
      </c>
      <c r="E168" s="729" t="s">
        <v>16995</v>
      </c>
      <c r="F168" s="729" t="s">
        <v>17040</v>
      </c>
      <c r="G168" s="729" t="s">
        <v>17039</v>
      </c>
      <c r="H168" s="729">
        <v>2014</v>
      </c>
      <c r="I168" s="729" t="s">
        <v>17038</v>
      </c>
      <c r="J168" s="737" t="s">
        <v>17037</v>
      </c>
      <c r="K168" s="729" t="s">
        <v>17036</v>
      </c>
      <c r="L168" s="729"/>
      <c r="M168" s="729" t="s">
        <v>17035</v>
      </c>
      <c r="N168" s="756" t="s">
        <v>17035</v>
      </c>
      <c r="O168" s="756" t="s">
        <v>6447</v>
      </c>
      <c r="P168" s="756" t="s">
        <v>6447</v>
      </c>
      <c r="Q168" s="729" t="s">
        <v>14599</v>
      </c>
      <c r="R168" s="588">
        <v>41443</v>
      </c>
      <c r="S168" s="588"/>
      <c r="T168" s="588"/>
      <c r="U168" s="588">
        <v>41443</v>
      </c>
      <c r="V168" s="729">
        <v>3</v>
      </c>
      <c r="W168" s="729" t="s">
        <v>17034</v>
      </c>
      <c r="X168" s="729" t="s">
        <v>6447</v>
      </c>
      <c r="Y168" s="729" t="s">
        <v>17033</v>
      </c>
      <c r="Z168" s="729" t="s">
        <v>6447</v>
      </c>
      <c r="AA168" s="729" t="s">
        <v>17032</v>
      </c>
      <c r="AB168" s="729">
        <v>4</v>
      </c>
      <c r="AC168" s="764">
        <v>1000</v>
      </c>
    </row>
    <row r="169" spans="1:29" s="749" customFormat="1" ht="91">
      <c r="A169" s="729">
        <v>164</v>
      </c>
      <c r="B169" s="729" t="s">
        <v>5591</v>
      </c>
      <c r="C169" s="729" t="s">
        <v>6204</v>
      </c>
      <c r="D169" s="729" t="s">
        <v>17031</v>
      </c>
      <c r="E169" s="729" t="s">
        <v>17006</v>
      </c>
      <c r="F169" s="729" t="s">
        <v>17030</v>
      </c>
      <c r="G169" s="729" t="s">
        <v>17004</v>
      </c>
      <c r="H169" s="729">
        <v>2017</v>
      </c>
      <c r="I169" s="729" t="s">
        <v>17029</v>
      </c>
      <c r="J169" s="737" t="s">
        <v>17028</v>
      </c>
      <c r="K169" s="729" t="s">
        <v>17027</v>
      </c>
      <c r="L169" s="729"/>
      <c r="M169" s="729" t="s">
        <v>17026</v>
      </c>
      <c r="N169" s="756" t="s">
        <v>17026</v>
      </c>
      <c r="O169" s="756" t="s">
        <v>16989</v>
      </c>
      <c r="P169" s="756" t="s">
        <v>6447</v>
      </c>
      <c r="Q169" s="729" t="s">
        <v>17025</v>
      </c>
      <c r="R169" s="588">
        <v>51864</v>
      </c>
      <c r="S169" s="588"/>
      <c r="T169" s="588">
        <v>1977</v>
      </c>
      <c r="U169" s="588">
        <v>53841</v>
      </c>
      <c r="V169" s="729">
        <v>2</v>
      </c>
      <c r="W169" s="729" t="s">
        <v>17024</v>
      </c>
      <c r="X169" s="729" t="s">
        <v>17023</v>
      </c>
      <c r="Y169" s="729" t="s">
        <v>17022</v>
      </c>
      <c r="Z169" s="729"/>
      <c r="AA169" s="729" t="s">
        <v>17021</v>
      </c>
      <c r="AB169" s="729" t="s">
        <v>6447</v>
      </c>
      <c r="AC169" s="764">
        <v>1419</v>
      </c>
    </row>
    <row r="170" spans="1:29" s="749" customFormat="1" ht="52">
      <c r="A170" s="729">
        <v>165</v>
      </c>
      <c r="B170" s="729" t="s">
        <v>5591</v>
      </c>
      <c r="C170" s="729" t="s">
        <v>2938</v>
      </c>
      <c r="D170" s="729" t="s">
        <v>17020</v>
      </c>
      <c r="E170" s="729" t="s">
        <v>17019</v>
      </c>
      <c r="F170" s="729" t="s">
        <v>17018</v>
      </c>
      <c r="G170" s="729" t="s">
        <v>17004</v>
      </c>
      <c r="H170" s="729">
        <v>2018</v>
      </c>
      <c r="I170" s="729" t="s">
        <v>17017</v>
      </c>
      <c r="J170" s="737" t="s">
        <v>17016</v>
      </c>
      <c r="K170" s="729" t="s">
        <v>17015</v>
      </c>
      <c r="L170" s="729" t="s">
        <v>17014</v>
      </c>
      <c r="M170" s="729" t="s">
        <v>17013</v>
      </c>
      <c r="N170" s="729" t="s">
        <v>17013</v>
      </c>
      <c r="O170" s="729" t="s">
        <v>6447</v>
      </c>
      <c r="P170" s="756" t="s">
        <v>6447</v>
      </c>
      <c r="Q170" s="729" t="s">
        <v>14599</v>
      </c>
      <c r="R170" s="588">
        <v>16000</v>
      </c>
      <c r="S170" s="588"/>
      <c r="T170" s="588"/>
      <c r="U170" s="588">
        <v>16000</v>
      </c>
      <c r="V170" s="729">
        <v>6</v>
      </c>
      <c r="W170" s="729" t="s">
        <v>17012</v>
      </c>
      <c r="X170" s="729" t="s">
        <v>17011</v>
      </c>
      <c r="Y170" s="729" t="s">
        <v>17010</v>
      </c>
      <c r="Z170" s="729" t="s">
        <v>17009</v>
      </c>
      <c r="AA170" s="729" t="s">
        <v>17008</v>
      </c>
      <c r="AB170" s="729">
        <v>10</v>
      </c>
      <c r="AC170" s="752">
        <v>250</v>
      </c>
    </row>
    <row r="171" spans="1:29" s="749" customFormat="1" ht="143">
      <c r="A171" s="729">
        <v>166</v>
      </c>
      <c r="B171" s="729" t="s">
        <v>5591</v>
      </c>
      <c r="C171" s="729" t="s">
        <v>5857</v>
      </c>
      <c r="D171" s="729" t="s">
        <v>17007</v>
      </c>
      <c r="E171" s="729" t="s">
        <v>17006</v>
      </c>
      <c r="F171" s="729" t="s">
        <v>17005</v>
      </c>
      <c r="G171" s="729" t="s">
        <v>17004</v>
      </c>
      <c r="H171" s="729">
        <v>2017</v>
      </c>
      <c r="I171" s="729" t="s">
        <v>17003</v>
      </c>
      <c r="J171" s="737" t="s">
        <v>17002</v>
      </c>
      <c r="K171" s="729" t="s">
        <v>17001</v>
      </c>
      <c r="L171" s="729"/>
      <c r="M171" s="729" t="s">
        <v>16989</v>
      </c>
      <c r="N171" s="729" t="s">
        <v>6447</v>
      </c>
      <c r="O171" s="729" t="s">
        <v>6447</v>
      </c>
      <c r="P171" s="756" t="s">
        <v>6447</v>
      </c>
      <c r="Q171" s="729" t="s">
        <v>6438</v>
      </c>
      <c r="R171" s="588">
        <v>48660</v>
      </c>
      <c r="S171" s="588"/>
      <c r="T171" s="588"/>
      <c r="U171" s="588">
        <v>48660</v>
      </c>
      <c r="V171" s="729">
        <v>2</v>
      </c>
      <c r="W171" s="729"/>
      <c r="X171" s="729" t="s">
        <v>17000</v>
      </c>
      <c r="Y171" s="729" t="s">
        <v>16999</v>
      </c>
      <c r="Z171" s="729" t="s">
        <v>16998</v>
      </c>
      <c r="AA171" s="729" t="s">
        <v>16997</v>
      </c>
      <c r="AB171" s="729">
        <v>12</v>
      </c>
      <c r="AC171" s="752">
        <v>6097</v>
      </c>
    </row>
    <row r="172" spans="1:29" s="749" customFormat="1" ht="91">
      <c r="A172" s="729">
        <v>167</v>
      </c>
      <c r="B172" s="729" t="s">
        <v>5591</v>
      </c>
      <c r="C172" s="729" t="s">
        <v>6340</v>
      </c>
      <c r="D172" s="729" t="s">
        <v>16996</v>
      </c>
      <c r="E172" s="729" t="s">
        <v>16995</v>
      </c>
      <c r="F172" s="729" t="s">
        <v>16994</v>
      </c>
      <c r="G172" s="729" t="s">
        <v>16923</v>
      </c>
      <c r="H172" s="729">
        <v>2015</v>
      </c>
      <c r="I172" s="729" t="s">
        <v>16993</v>
      </c>
      <c r="J172" s="737" t="s">
        <v>16992</v>
      </c>
      <c r="K172" s="729" t="s">
        <v>16991</v>
      </c>
      <c r="L172" s="729" t="s">
        <v>16990</v>
      </c>
      <c r="M172" s="729" t="s">
        <v>16989</v>
      </c>
      <c r="N172" s="756" t="s">
        <v>6464</v>
      </c>
      <c r="O172" s="756" t="s">
        <v>6464</v>
      </c>
      <c r="P172" s="756" t="s">
        <v>6464</v>
      </c>
      <c r="Q172" s="729" t="s">
        <v>16988</v>
      </c>
      <c r="R172" s="588">
        <v>8500</v>
      </c>
      <c r="S172" s="588">
        <v>24000</v>
      </c>
      <c r="T172" s="588">
        <v>3500</v>
      </c>
      <c r="U172" s="588">
        <v>36000</v>
      </c>
      <c r="V172" s="729">
        <v>1</v>
      </c>
      <c r="W172" s="729" t="s">
        <v>16987</v>
      </c>
      <c r="X172" s="729"/>
      <c r="Y172" s="729" t="s">
        <v>16986</v>
      </c>
      <c r="Z172" s="729" t="s">
        <v>16985</v>
      </c>
      <c r="AA172" s="729">
        <v>514</v>
      </c>
      <c r="AB172" s="729">
        <v>5</v>
      </c>
      <c r="AC172" s="764">
        <v>1500</v>
      </c>
    </row>
    <row r="173" spans="1:29" s="749" customFormat="1" ht="26">
      <c r="A173" s="729">
        <v>168</v>
      </c>
      <c r="B173" s="729" t="s">
        <v>4929</v>
      </c>
      <c r="C173" s="729" t="s">
        <v>16927</v>
      </c>
      <c r="D173" s="729" t="s">
        <v>16984</v>
      </c>
      <c r="E173" s="729" t="s">
        <v>16925</v>
      </c>
      <c r="F173" s="729" t="s">
        <v>16983</v>
      </c>
      <c r="G173" s="729" t="s">
        <v>16923</v>
      </c>
      <c r="H173" s="729">
        <v>2017</v>
      </c>
      <c r="I173" s="729" t="s">
        <v>16982</v>
      </c>
      <c r="J173" s="737" t="s">
        <v>16981</v>
      </c>
      <c r="K173" s="729" t="s">
        <v>16980</v>
      </c>
      <c r="L173" s="729"/>
      <c r="M173" s="729" t="s">
        <v>16979</v>
      </c>
      <c r="N173" s="729" t="s">
        <v>6464</v>
      </c>
      <c r="O173" s="756" t="s">
        <v>6464</v>
      </c>
      <c r="P173" s="756" t="s">
        <v>6464</v>
      </c>
      <c r="Q173" s="729" t="s">
        <v>7730</v>
      </c>
      <c r="R173" s="731"/>
      <c r="S173" s="731"/>
      <c r="T173" s="731"/>
      <c r="U173" s="731"/>
      <c r="V173" s="729">
        <v>0</v>
      </c>
      <c r="W173" s="729" t="s">
        <v>16978</v>
      </c>
      <c r="X173" s="729" t="s">
        <v>16977</v>
      </c>
      <c r="Y173" s="729" t="s">
        <v>16976</v>
      </c>
      <c r="Z173" s="729" t="s">
        <v>16975</v>
      </c>
      <c r="AA173" s="729" t="s">
        <v>16974</v>
      </c>
      <c r="AB173" s="729" t="s">
        <v>6464</v>
      </c>
      <c r="AC173" s="752">
        <v>350</v>
      </c>
    </row>
    <row r="174" spans="1:29" s="749" customFormat="1" ht="26">
      <c r="A174" s="729">
        <v>169</v>
      </c>
      <c r="B174" s="729" t="s">
        <v>4929</v>
      </c>
      <c r="C174" s="729" t="s">
        <v>16927</v>
      </c>
      <c r="D174" s="729" t="s">
        <v>16973</v>
      </c>
      <c r="E174" s="729" t="s">
        <v>16925</v>
      </c>
      <c r="F174" s="729" t="s">
        <v>16972</v>
      </c>
      <c r="G174" s="729" t="s">
        <v>16923</v>
      </c>
      <c r="H174" s="729">
        <v>2017</v>
      </c>
      <c r="I174" s="729" t="s">
        <v>16971</v>
      </c>
      <c r="J174" s="737" t="s">
        <v>16970</v>
      </c>
      <c r="K174" s="729" t="s">
        <v>16969</v>
      </c>
      <c r="L174" s="729"/>
      <c r="M174" s="729" t="s">
        <v>16968</v>
      </c>
      <c r="N174" s="729" t="s">
        <v>6464</v>
      </c>
      <c r="O174" s="729" t="s">
        <v>6464</v>
      </c>
      <c r="P174" s="756" t="s">
        <v>6464</v>
      </c>
      <c r="Q174" s="729" t="s">
        <v>7730</v>
      </c>
      <c r="R174" s="731"/>
      <c r="S174" s="731"/>
      <c r="T174" s="731"/>
      <c r="U174" s="731"/>
      <c r="V174" s="729">
        <v>0</v>
      </c>
      <c r="W174" s="729" t="s">
        <v>16967</v>
      </c>
      <c r="X174" s="729" t="s">
        <v>16966</v>
      </c>
      <c r="Y174" s="729" t="s">
        <v>16965</v>
      </c>
      <c r="Z174" s="729" t="s">
        <v>16964</v>
      </c>
      <c r="AA174" s="729" t="s">
        <v>16963</v>
      </c>
      <c r="AB174" s="729" t="s">
        <v>6464</v>
      </c>
      <c r="AC174" s="752">
        <v>240</v>
      </c>
    </row>
    <row r="175" spans="1:29" s="749" customFormat="1" ht="26">
      <c r="A175" s="729">
        <v>170</v>
      </c>
      <c r="B175" s="729" t="s">
        <v>4929</v>
      </c>
      <c r="C175" s="729" t="s">
        <v>16927</v>
      </c>
      <c r="D175" s="729" t="s">
        <v>16962</v>
      </c>
      <c r="E175" s="729" t="s">
        <v>16925</v>
      </c>
      <c r="F175" s="729" t="s">
        <v>16961</v>
      </c>
      <c r="G175" s="729" t="s">
        <v>16923</v>
      </c>
      <c r="H175" s="729">
        <v>2017</v>
      </c>
      <c r="I175" s="729" t="s">
        <v>16960</v>
      </c>
      <c r="J175" s="737" t="s">
        <v>16959</v>
      </c>
      <c r="K175" s="729" t="s">
        <v>16958</v>
      </c>
      <c r="L175" s="729"/>
      <c r="M175" s="729" t="s">
        <v>16957</v>
      </c>
      <c r="N175" s="729" t="s">
        <v>16957</v>
      </c>
      <c r="O175" s="729" t="s">
        <v>6464</v>
      </c>
      <c r="P175" s="756" t="s">
        <v>6464</v>
      </c>
      <c r="Q175" s="729" t="s">
        <v>16918</v>
      </c>
      <c r="R175" s="731"/>
      <c r="S175" s="731"/>
      <c r="T175" s="731"/>
      <c r="U175" s="731"/>
      <c r="V175" s="729">
        <v>0</v>
      </c>
      <c r="W175" s="729" t="s">
        <v>16956</v>
      </c>
      <c r="X175" s="729" t="s">
        <v>16955</v>
      </c>
      <c r="Y175" s="729" t="s">
        <v>16954</v>
      </c>
      <c r="Z175" s="729" t="s">
        <v>16953</v>
      </c>
      <c r="AA175" s="729" t="s">
        <v>16952</v>
      </c>
      <c r="AB175" s="729">
        <v>2</v>
      </c>
      <c r="AC175" s="752">
        <v>180</v>
      </c>
    </row>
    <row r="176" spans="1:29" s="749" customFormat="1" ht="39">
      <c r="A176" s="729">
        <v>171</v>
      </c>
      <c r="B176" s="729" t="s">
        <v>4929</v>
      </c>
      <c r="C176" s="729" t="s">
        <v>16927</v>
      </c>
      <c r="D176" s="729" t="s">
        <v>16951</v>
      </c>
      <c r="E176" s="729" t="s">
        <v>16950</v>
      </c>
      <c r="F176" s="729" t="s">
        <v>16949</v>
      </c>
      <c r="G176" s="729" t="s">
        <v>16948</v>
      </c>
      <c r="H176" s="729">
        <v>2019</v>
      </c>
      <c r="I176" s="729" t="s">
        <v>16947</v>
      </c>
      <c r="J176" s="737" t="s">
        <v>16946</v>
      </c>
      <c r="K176" s="729" t="s">
        <v>16945</v>
      </c>
      <c r="L176" s="729"/>
      <c r="M176" s="729" t="s">
        <v>16944</v>
      </c>
      <c r="N176" s="756" t="s">
        <v>6464</v>
      </c>
      <c r="O176" s="756" t="s">
        <v>6464</v>
      </c>
      <c r="P176" s="1020" t="s">
        <v>6464</v>
      </c>
      <c r="Q176" s="729" t="s">
        <v>7730</v>
      </c>
      <c r="R176" s="730">
        <v>18517</v>
      </c>
      <c r="S176" s="1040"/>
      <c r="T176" s="1040"/>
      <c r="U176" s="730">
        <v>18517</v>
      </c>
      <c r="V176" s="729">
        <v>0</v>
      </c>
      <c r="W176" s="729" t="s">
        <v>16943</v>
      </c>
      <c r="X176" s="729" t="s">
        <v>16942</v>
      </c>
      <c r="Y176" s="729" t="s">
        <v>16941</v>
      </c>
      <c r="Z176" s="729" t="s">
        <v>16940</v>
      </c>
      <c r="AA176" s="729" t="s">
        <v>16939</v>
      </c>
      <c r="AB176" s="729">
        <v>10</v>
      </c>
      <c r="AC176" s="752">
        <v>960</v>
      </c>
    </row>
    <row r="177" spans="1:29" s="749" customFormat="1" ht="19.5" customHeight="1">
      <c r="A177" s="729">
        <v>172</v>
      </c>
      <c r="B177" s="729" t="s">
        <v>4929</v>
      </c>
      <c r="C177" s="729" t="s">
        <v>16927</v>
      </c>
      <c r="D177" s="729" t="s">
        <v>16938</v>
      </c>
      <c r="E177" s="729" t="s">
        <v>16937</v>
      </c>
      <c r="F177" s="729" t="s">
        <v>16936</v>
      </c>
      <c r="G177" s="729" t="s">
        <v>16923</v>
      </c>
      <c r="H177" s="729">
        <v>2018</v>
      </c>
      <c r="I177" s="729" t="s">
        <v>16935</v>
      </c>
      <c r="J177" s="737" t="s">
        <v>16934</v>
      </c>
      <c r="K177" s="729" t="s">
        <v>16933</v>
      </c>
      <c r="L177" s="729"/>
      <c r="M177" s="729" t="s">
        <v>16932</v>
      </c>
      <c r="N177" s="729" t="s">
        <v>16932</v>
      </c>
      <c r="O177" s="729" t="s">
        <v>6464</v>
      </c>
      <c r="P177" s="756" t="s">
        <v>6464</v>
      </c>
      <c r="Q177" s="729" t="s">
        <v>16918</v>
      </c>
      <c r="R177" s="730">
        <v>12000</v>
      </c>
      <c r="S177" s="731"/>
      <c r="T177" s="731"/>
      <c r="U177" s="730">
        <v>12000</v>
      </c>
      <c r="V177" s="729">
        <v>1</v>
      </c>
      <c r="W177" s="729" t="s">
        <v>16931</v>
      </c>
      <c r="X177" s="729" t="s">
        <v>16930</v>
      </c>
      <c r="Y177" s="729" t="s">
        <v>16929</v>
      </c>
      <c r="Z177" s="729" t="s">
        <v>6464</v>
      </c>
      <c r="AA177" s="729" t="s">
        <v>16928</v>
      </c>
      <c r="AB177" s="729">
        <v>10</v>
      </c>
      <c r="AC177" s="754">
        <v>1800</v>
      </c>
    </row>
    <row r="178" spans="1:29" ht="26">
      <c r="A178" s="729">
        <v>173</v>
      </c>
      <c r="B178" s="729" t="s">
        <v>4929</v>
      </c>
      <c r="C178" s="729" t="s">
        <v>16927</v>
      </c>
      <c r="D178" s="729" t="s">
        <v>16926</v>
      </c>
      <c r="E178" s="729" t="s">
        <v>16925</v>
      </c>
      <c r="F178" s="729" t="s">
        <v>16924</v>
      </c>
      <c r="G178" s="729" t="s">
        <v>16923</v>
      </c>
      <c r="H178" s="729">
        <v>2020</v>
      </c>
      <c r="I178" s="729" t="s">
        <v>16922</v>
      </c>
      <c r="J178" s="737" t="s">
        <v>16921</v>
      </c>
      <c r="K178" s="729" t="s">
        <v>16920</v>
      </c>
      <c r="L178" s="729"/>
      <c r="M178" s="729" t="s">
        <v>16919</v>
      </c>
      <c r="N178" s="729" t="s">
        <v>16919</v>
      </c>
      <c r="O178" s="729" t="s">
        <v>6464</v>
      </c>
      <c r="P178" s="756" t="s">
        <v>6464</v>
      </c>
      <c r="Q178" s="729" t="s">
        <v>16918</v>
      </c>
      <c r="R178" s="731"/>
      <c r="S178" s="731"/>
      <c r="T178" s="730">
        <v>3000</v>
      </c>
      <c r="U178" s="730">
        <v>3000</v>
      </c>
      <c r="V178" s="729">
        <v>0</v>
      </c>
      <c r="W178" s="729" t="s">
        <v>16917</v>
      </c>
      <c r="X178" s="729" t="s">
        <v>16916</v>
      </c>
      <c r="Y178" s="729" t="s">
        <v>16915</v>
      </c>
      <c r="Z178" s="729" t="s">
        <v>16914</v>
      </c>
      <c r="AA178" s="729" t="s">
        <v>16913</v>
      </c>
      <c r="AB178" s="729">
        <v>2</v>
      </c>
      <c r="AC178" s="752">
        <v>260</v>
      </c>
    </row>
  </sheetData>
  <mergeCells count="28">
    <mergeCell ref="A2:C2"/>
    <mergeCell ref="R4:U4"/>
    <mergeCell ref="V4:V5"/>
    <mergeCell ref="W4:AA4"/>
    <mergeCell ref="M4:P4"/>
    <mergeCell ref="Q4:Q5"/>
    <mergeCell ref="F4:F5"/>
    <mergeCell ref="G4:G5"/>
    <mergeCell ref="AC4:AC5"/>
    <mergeCell ref="L4:L5"/>
    <mergeCell ref="A4:A5"/>
    <mergeCell ref="B4:B5"/>
    <mergeCell ref="C4:C5"/>
    <mergeCell ref="D4:D5"/>
    <mergeCell ref="E4:E5"/>
    <mergeCell ref="H4:H5"/>
    <mergeCell ref="I4:I5"/>
    <mergeCell ref="J4:J5"/>
    <mergeCell ref="K4:K5"/>
    <mergeCell ref="AB4:AB5"/>
    <mergeCell ref="R84:R85"/>
    <mergeCell ref="U84:U85"/>
    <mergeCell ref="T41:T42"/>
    <mergeCell ref="S84:S85"/>
    <mergeCell ref="T84:T85"/>
    <mergeCell ref="R41:R42"/>
    <mergeCell ref="S41:S42"/>
    <mergeCell ref="U41:U42"/>
  </mergeCells>
  <phoneticPr fontId="2" type="noConversion"/>
  <hyperlinks>
    <hyperlink ref="L153" r:id="rId1" display="http://cafe.naver.com/hadongculture " xr:uid="{2DF4CF39-1767-4A8F-8835-DCEE483B9EFD}"/>
    <hyperlink ref="L13" r:id="rId2" xr:uid="{FEA8443D-BB70-4C1D-A1EE-E5F86B33A319}"/>
    <hyperlink ref="L23" r:id="rId3" display="http://www.mzstation.com " xr:uid="{304AB7C0-ACA8-4928-A987-15C9BBA0EDC7}"/>
    <hyperlink ref="L24" r:id="rId4" xr:uid="{D4A5B2FE-AF3D-4ABA-8878-0BEC6C188209}"/>
    <hyperlink ref="L25" r:id="rId5" xr:uid="{F6F02C74-9E51-484F-80A2-9EC766BF96A5}"/>
    <hyperlink ref="L28" r:id="rId6" display="http://www.ccasc.or.kr " xr:uid="{940F69C3-D3FE-45DE-AC72-56A2621450BE}"/>
    <hyperlink ref="L27" r:id="rId7" display="http://www.mzstation.com " xr:uid="{D9DC4CCC-460D-4E79-BCC8-2320112481A8}"/>
    <hyperlink ref="L33" r:id="rId8" xr:uid="{8A4323CE-DF3E-47B1-8BFB-858CB3667DBB}"/>
    <hyperlink ref="L32" r:id="rId9" xr:uid="{C07CE636-D0BE-4495-A94A-E96AE226CAF8}"/>
    <hyperlink ref="M42" r:id="rId10" display="http://www.dscf.or.kr" xr:uid="{A2F7A07D-7B7F-41CF-BE54-71D127F86E98}"/>
    <hyperlink ref="M41" r:id="rId11" display="http://www.dscf.or.kr" xr:uid="{8FCCC5D4-9D5A-4C19-810B-DF312E954E0C}"/>
    <hyperlink ref="L42" r:id="rId12" xr:uid="{105BC9BC-7721-4108-9631-F7AF598F4DF5}"/>
    <hyperlink ref="L41" r:id="rId13" xr:uid="{BC26ED67-5A3B-439E-9395-61E962758E02}"/>
    <hyperlink ref="L46" r:id="rId14" xr:uid="{45EB94E4-C296-488C-9229-17E7AD78E5EA}"/>
    <hyperlink ref="L49" r:id="rId15" xr:uid="{3DFCBE9E-9807-4C9A-80F6-865E3DEB900E}"/>
    <hyperlink ref="L50" r:id="rId16" xr:uid="{019EC39B-DC60-4C9E-A668-F53FC4492419}"/>
    <hyperlink ref="L51" r:id="rId17" xr:uid="{32D61371-D012-4306-8F20-1B9957642FCD}"/>
    <hyperlink ref="L53" r:id="rId18" xr:uid="{8407C1AD-A5BD-4A9B-9955-5A503DB969DF}"/>
    <hyperlink ref="L54" r:id="rId19" xr:uid="{EE9CDD5D-A052-4328-8FF1-1D3DEC9D8DDC}"/>
    <hyperlink ref="L56" r:id="rId20" display="http://www.mzstation.com " xr:uid="{193BC722-7542-4762-9131-F7EF5AFACF46}"/>
    <hyperlink ref="L58" r:id="rId21" xr:uid="{89073603-3995-4825-A4B0-DC4E85614183}"/>
    <hyperlink ref="L60" r:id="rId22" xr:uid="{43231022-85F8-4148-B0E9-A92ED070A3A1}"/>
    <hyperlink ref="L61" r:id="rId23" xr:uid="{F24AF0A0-738B-4020-A360-EAB7EF8A25E2}"/>
    <hyperlink ref="L64" r:id="rId24" xr:uid="{B3C19984-694F-443C-A5F2-D261A0F00822}"/>
    <hyperlink ref="L68" r:id="rId25" xr:uid="{839B2D1F-6748-41CC-B15B-DCF3C109E2E8}"/>
    <hyperlink ref="L71" r:id="rId26" xr:uid="{73FEB1B8-D662-4354-90C0-86E97E16E88D}"/>
    <hyperlink ref="L69" r:id="rId27" xr:uid="{4DB65328-B860-400E-A837-A0CEED15E4BD}"/>
    <hyperlink ref="L70" r:id="rId28" xr:uid="{C27BFEDE-B029-47F7-B2E3-1B7E75DA5F3A}"/>
    <hyperlink ref="L75" r:id="rId29" xr:uid="{89B0F374-ABCB-4644-87EE-8EC7EA418F86}"/>
    <hyperlink ref="L76" r:id="rId30" xr:uid="{EB5F18F1-3108-423A-8E95-61FF1F0E2881}"/>
    <hyperlink ref="L78" r:id="rId31" xr:uid="{93BD4326-94E5-4A9F-87F2-C79EED522ECB}"/>
    <hyperlink ref="L79:L80" r:id="rId32" display="www.gymadang.or.kr" xr:uid="{08B71D67-0EDE-4439-A940-FD039114B9F5}"/>
    <hyperlink ref="L84" r:id="rId33" xr:uid="{1E8CC97E-5656-4F8C-A822-97C458608060}"/>
    <hyperlink ref="L85" r:id="rId34" xr:uid="{68726C21-1319-4E4E-89E2-345A91BE17A4}"/>
    <hyperlink ref="L87" r:id="rId35" xr:uid="{1511C047-E67E-4F77-8BE7-19DCAE0F900E}"/>
    <hyperlink ref="L89" r:id="rId36" display="https://www.gunpocf.or.kr/cult" xr:uid="{1B7019EB-83BE-40B7-9C8E-69E538CBED9C}"/>
    <hyperlink ref="L92" r:id="rId37" xr:uid="{8651669F-16B6-42DD-AAF7-B17BB5E5E7BA}"/>
    <hyperlink ref="L88" r:id="rId38" xr:uid="{27CF4EA1-DCF5-44CE-A63F-4F4C3DF2515A}"/>
    <hyperlink ref="L83" r:id="rId39" display="https://living.hcf.or.kr/" xr:uid="{244B1C28-A85A-4402-8D62-EE5432B9D9A7}"/>
    <hyperlink ref="L93" r:id="rId40" xr:uid="{0FC8A480-70DF-43BD-A988-9C925D80B23D}"/>
    <hyperlink ref="L95" r:id="rId41" xr:uid="{4E685AE4-7CC3-4C9B-8D6D-9C2F868AA5EA}"/>
    <hyperlink ref="L94" r:id="rId42" xr:uid="{1C4DE0AD-A428-4962-B4CE-12B6EBC0DB9E}"/>
    <hyperlink ref="L96" r:id="rId43" xr:uid="{2B715D9E-7249-4BD8-98DD-B3DA0CD5949D}"/>
    <hyperlink ref="L97" r:id="rId44" xr:uid="{50A9BF08-0C89-4FC9-AA04-EE7EBBB43741}"/>
    <hyperlink ref="K99" r:id="rId45" display="http://www.mzstation.com " xr:uid="{81224553-BB1E-428B-AB6A-5752B54842F8}"/>
    <hyperlink ref="L99" r:id="rId46" xr:uid="{E792F3C0-77F2-4D6C-826D-21910F0098A3}"/>
    <hyperlink ref="L105" r:id="rId47" xr:uid="{31E57545-0B8D-458C-AF13-331FDD12091A}"/>
    <hyperlink ref="L110" r:id="rId48" xr:uid="{D39D5314-4913-425F-AF49-64CAA3433187}"/>
    <hyperlink ref="L115" r:id="rId49" xr:uid="{FADEDCBE-40BA-4C09-8FE7-5ABE2A60003F}"/>
    <hyperlink ref="L117" r:id="rId50" xr:uid="{B2303904-AC30-483F-A4C7-2CC2BDF27B4F}"/>
    <hyperlink ref="L114" r:id="rId51" xr:uid="{8C8CC1D4-FE00-40B8-9643-C13DC43EA7E5}"/>
    <hyperlink ref="L124" r:id="rId52" xr:uid="{71B634AE-0271-4BC8-BFC4-53A223C74556}"/>
    <hyperlink ref="L125" r:id="rId53" xr:uid="{531B3FE2-E2F9-4978-A531-3683A73C67BF}"/>
    <hyperlink ref="L126" r:id="rId54" xr:uid="{01BF9CCB-E8B2-4677-AC79-AEA0367BD9EB}"/>
    <hyperlink ref="L128" r:id="rId55" xr:uid="{2ECB6AD1-9EB3-4184-B6F0-FF5C66D1C5FA}"/>
    <hyperlink ref="L127" r:id="rId56" xr:uid="{FEACD729-A3CD-46C3-98A1-02D6BC08EB4D}"/>
    <hyperlink ref="L130" r:id="rId57" xr:uid="{DB0FCADD-2FA9-4526-8850-62C59491F52A}"/>
    <hyperlink ref="L132" r:id="rId58" xr:uid="{115B3192-A726-4B02-B1F9-7C275CCBC37A}"/>
    <hyperlink ref="L136" r:id="rId59" xr:uid="{72155D9B-3F00-457E-A14F-93814BE8C5F7}"/>
    <hyperlink ref="L135" r:id="rId60" xr:uid="{A01F3015-30B7-4925-98CD-FF424618315D}"/>
    <hyperlink ref="L137" r:id="rId61" xr:uid="{3EFC202E-F7F4-48E9-8A4C-30C2A52F230C}"/>
    <hyperlink ref="L161" r:id="rId62" display="http://www.ccasc.or.kr " xr:uid="{7DE0B74A-5981-492D-B227-7F5852D60CA2}"/>
    <hyperlink ref="L160" r:id="rId63" display="http://www.mzstation.com " xr:uid="{B0BE0857-E611-4628-85AB-3D442F410687}"/>
    <hyperlink ref="L140" r:id="rId64" xr:uid="{8EE979A0-D537-4A72-B3FC-284351D3F560}"/>
  </hyperlinks>
  <pageMargins left="0.70866141732283472" right="0.70866141732283472" top="0.74803149606299213" bottom="0.74803149606299213" header="0.31496062992125984" footer="0.31496062992125984"/>
  <pageSetup paperSize="8" scale="87" orientation="landscape" r:id="rId65"/>
  <legacyDrawing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308A-139D-45CE-8F91-AAF1F2D89F4B}">
  <dimension ref="A1:BM272"/>
  <sheetViews>
    <sheetView zoomScale="150" zoomScaleNormal="150" zoomScaleSheetLayoutView="100" workbookViewId="0">
      <selection activeCell="A2" sqref="A2:D2"/>
    </sheetView>
  </sheetViews>
  <sheetFormatPr baseColWidth="10" defaultColWidth="8.83203125" defaultRowHeight="15.75" customHeight="1"/>
  <cols>
    <col min="1" max="1" width="5.33203125" style="796" customWidth="1"/>
    <col min="2" max="2" width="5.83203125" style="801" customWidth="1"/>
    <col min="3" max="3" width="7.33203125" style="801" customWidth="1"/>
    <col min="4" max="4" width="10.33203125" style="801" customWidth="1"/>
    <col min="5" max="5" width="21" style="801" customWidth="1"/>
    <col min="6" max="6" width="37.33203125" style="799" customWidth="1"/>
    <col min="7" max="7" width="13.1640625" style="800" customWidth="1"/>
    <col min="8" max="8" width="16.83203125" style="801" customWidth="1"/>
    <col min="9" max="9" width="18.6640625" style="801" customWidth="1"/>
    <col min="10" max="10" width="29.1640625" style="799" customWidth="1"/>
    <col min="11" max="11" width="14.6640625" style="801" customWidth="1"/>
    <col min="12" max="12" width="10.83203125" style="802" customWidth="1"/>
    <col min="13" max="26" width="7.1640625" style="992" customWidth="1"/>
    <col min="27" max="38" width="5.6640625" style="992" customWidth="1"/>
    <col min="39" max="53" width="7.6640625" style="802" customWidth="1"/>
    <col min="54" max="59" width="7.6640625" style="803" customWidth="1"/>
    <col min="60" max="247" width="9" style="799"/>
    <col min="248" max="248" width="5.1640625" style="799" bestFit="1" customWidth="1"/>
    <col min="249" max="249" width="7.1640625" style="799" customWidth="1"/>
    <col min="250" max="250" width="5.83203125" style="799" customWidth="1"/>
    <col min="251" max="251" width="7.33203125" style="799" customWidth="1"/>
    <col min="252" max="252" width="10.33203125" style="799" customWidth="1"/>
    <col min="253" max="253" width="21" style="799" customWidth="1"/>
    <col min="254" max="254" width="37.33203125" style="799" customWidth="1"/>
    <col min="255" max="255" width="14.6640625" style="799" customWidth="1"/>
    <col min="256" max="256" width="16.83203125" style="799" bestFit="1" customWidth="1"/>
    <col min="257" max="257" width="18.6640625" style="799" customWidth="1"/>
    <col min="258" max="259" width="14.6640625" style="799" customWidth="1"/>
    <col min="260" max="260" width="10.83203125" style="799" customWidth="1"/>
    <col min="261" max="261" width="8.83203125" style="799" bestFit="1" customWidth="1"/>
    <col min="262" max="262" width="9.1640625" style="799" customWidth="1"/>
    <col min="263" max="263" width="7.83203125" style="799" customWidth="1"/>
    <col min="264" max="264" width="9.1640625" style="799" customWidth="1"/>
    <col min="265" max="265" width="7.6640625" style="799" customWidth="1"/>
    <col min="266" max="266" width="9.1640625" style="799" customWidth="1"/>
    <col min="267" max="267" width="6" style="799" customWidth="1"/>
    <col min="268" max="268" width="7.5" style="799" customWidth="1"/>
    <col min="269" max="269" width="7" style="799" customWidth="1"/>
    <col min="270" max="270" width="6.83203125" style="799" customWidth="1"/>
    <col min="271" max="271" width="7.6640625" style="799" customWidth="1"/>
    <col min="272" max="272" width="7" style="799" customWidth="1"/>
    <col min="273" max="273" width="9.1640625" style="799" customWidth="1"/>
    <col min="274" max="274" width="9.1640625" style="799" bestFit="1" customWidth="1"/>
    <col min="275" max="275" width="7.33203125" style="799" customWidth="1"/>
    <col min="276" max="276" width="7.6640625" style="799" customWidth="1"/>
    <col min="277" max="280" width="7.1640625" style="799" customWidth="1"/>
    <col min="281" max="281" width="8.5" style="799" customWidth="1"/>
    <col min="282" max="282" width="7.1640625" style="799" customWidth="1"/>
    <col min="283" max="286" width="7.5" style="799" customWidth="1"/>
    <col min="287" max="294" width="9.1640625" style="799" customWidth="1"/>
    <col min="295" max="296" width="12.1640625" style="799" bestFit="1" customWidth="1"/>
    <col min="297" max="297" width="11.6640625" style="799" customWidth="1"/>
    <col min="298" max="298" width="13" style="799" customWidth="1"/>
    <col min="299" max="299" width="14.1640625" style="799" customWidth="1"/>
    <col min="300" max="300" width="10" style="799" customWidth="1"/>
    <col min="301" max="301" width="13.1640625" style="799" customWidth="1"/>
    <col min="302" max="304" width="13.6640625" style="799" bestFit="1" customWidth="1"/>
    <col min="305" max="305" width="13.5" style="799" customWidth="1"/>
    <col min="306" max="306" width="14.6640625" style="799" customWidth="1"/>
    <col min="307" max="307" width="10.6640625" style="799" customWidth="1"/>
    <col min="308" max="308" width="14.5" style="799" customWidth="1"/>
    <col min="309" max="309" width="14.1640625" style="799" bestFit="1" customWidth="1"/>
    <col min="310" max="310" width="10.1640625" style="799" bestFit="1" customWidth="1"/>
    <col min="311" max="503" width="9" style="799"/>
    <col min="504" max="504" width="5.1640625" style="799" bestFit="1" customWidth="1"/>
    <col min="505" max="505" width="7.1640625" style="799" customWidth="1"/>
    <col min="506" max="506" width="5.83203125" style="799" customWidth="1"/>
    <col min="507" max="507" width="7.33203125" style="799" customWidth="1"/>
    <col min="508" max="508" width="10.33203125" style="799" customWidth="1"/>
    <col min="509" max="509" width="21" style="799" customWidth="1"/>
    <col min="510" max="510" width="37.33203125" style="799" customWidth="1"/>
    <col min="511" max="511" width="14.6640625" style="799" customWidth="1"/>
    <col min="512" max="512" width="16.83203125" style="799" bestFit="1" customWidth="1"/>
    <col min="513" max="513" width="18.6640625" style="799" customWidth="1"/>
    <col min="514" max="515" width="14.6640625" style="799" customWidth="1"/>
    <col min="516" max="516" width="10.83203125" style="799" customWidth="1"/>
    <col min="517" max="517" width="8.83203125" style="799" bestFit="1" customWidth="1"/>
    <col min="518" max="518" width="9.1640625" style="799" customWidth="1"/>
    <col min="519" max="519" width="7.83203125" style="799" customWidth="1"/>
    <col min="520" max="520" width="9.1640625" style="799" customWidth="1"/>
    <col min="521" max="521" width="7.6640625" style="799" customWidth="1"/>
    <col min="522" max="522" width="9.1640625" style="799" customWidth="1"/>
    <col min="523" max="523" width="6" style="799" customWidth="1"/>
    <col min="524" max="524" width="7.5" style="799" customWidth="1"/>
    <col min="525" max="525" width="7" style="799" customWidth="1"/>
    <col min="526" max="526" width="6.83203125" style="799" customWidth="1"/>
    <col min="527" max="527" width="7.6640625" style="799" customWidth="1"/>
    <col min="528" max="528" width="7" style="799" customWidth="1"/>
    <col min="529" max="529" width="9.1640625" style="799" customWidth="1"/>
    <col min="530" max="530" width="9.1640625" style="799" bestFit="1" customWidth="1"/>
    <col min="531" max="531" width="7.33203125" style="799" customWidth="1"/>
    <col min="532" max="532" width="7.6640625" style="799" customWidth="1"/>
    <col min="533" max="536" width="7.1640625" style="799" customWidth="1"/>
    <col min="537" max="537" width="8.5" style="799" customWidth="1"/>
    <col min="538" max="538" width="7.1640625" style="799" customWidth="1"/>
    <col min="539" max="542" width="7.5" style="799" customWidth="1"/>
    <col min="543" max="550" width="9.1640625" style="799" customWidth="1"/>
    <col min="551" max="552" width="12.1640625" style="799" bestFit="1" customWidth="1"/>
    <col min="553" max="553" width="11.6640625" style="799" customWidth="1"/>
    <col min="554" max="554" width="13" style="799" customWidth="1"/>
    <col min="555" max="555" width="14.1640625" style="799" customWidth="1"/>
    <col min="556" max="556" width="10" style="799" customWidth="1"/>
    <col min="557" max="557" width="13.1640625" style="799" customWidth="1"/>
    <col min="558" max="560" width="13.6640625" style="799" bestFit="1" customWidth="1"/>
    <col min="561" max="561" width="13.5" style="799" customWidth="1"/>
    <col min="562" max="562" width="14.6640625" style="799" customWidth="1"/>
    <col min="563" max="563" width="10.6640625" style="799" customWidth="1"/>
    <col min="564" max="564" width="14.5" style="799" customWidth="1"/>
    <col min="565" max="565" width="14.1640625" style="799" bestFit="1" customWidth="1"/>
    <col min="566" max="566" width="10.1640625" style="799" bestFit="1" customWidth="1"/>
    <col min="567" max="759" width="9" style="799"/>
    <col min="760" max="760" width="5.1640625" style="799" bestFit="1" customWidth="1"/>
    <col min="761" max="761" width="7.1640625" style="799" customWidth="1"/>
    <col min="762" max="762" width="5.83203125" style="799" customWidth="1"/>
    <col min="763" max="763" width="7.33203125" style="799" customWidth="1"/>
    <col min="764" max="764" width="10.33203125" style="799" customWidth="1"/>
    <col min="765" max="765" width="21" style="799" customWidth="1"/>
    <col min="766" max="766" width="37.33203125" style="799" customWidth="1"/>
    <col min="767" max="767" width="14.6640625" style="799" customWidth="1"/>
    <col min="768" max="768" width="16.83203125" style="799" bestFit="1" customWidth="1"/>
    <col min="769" max="769" width="18.6640625" style="799" customWidth="1"/>
    <col min="770" max="771" width="14.6640625" style="799" customWidth="1"/>
    <col min="772" max="772" width="10.83203125" style="799" customWidth="1"/>
    <col min="773" max="773" width="8.83203125" style="799" bestFit="1" customWidth="1"/>
    <col min="774" max="774" width="9.1640625" style="799" customWidth="1"/>
    <col min="775" max="775" width="7.83203125" style="799" customWidth="1"/>
    <col min="776" max="776" width="9.1640625" style="799" customWidth="1"/>
    <col min="777" max="777" width="7.6640625" style="799" customWidth="1"/>
    <col min="778" max="778" width="9.1640625" style="799" customWidth="1"/>
    <col min="779" max="779" width="6" style="799" customWidth="1"/>
    <col min="780" max="780" width="7.5" style="799" customWidth="1"/>
    <col min="781" max="781" width="7" style="799" customWidth="1"/>
    <col min="782" max="782" width="6.83203125" style="799" customWidth="1"/>
    <col min="783" max="783" width="7.6640625" style="799" customWidth="1"/>
    <col min="784" max="784" width="7" style="799" customWidth="1"/>
    <col min="785" max="785" width="9.1640625" style="799" customWidth="1"/>
    <col min="786" max="786" width="9.1640625" style="799" bestFit="1" customWidth="1"/>
    <col min="787" max="787" width="7.33203125" style="799" customWidth="1"/>
    <col min="788" max="788" width="7.6640625" style="799" customWidth="1"/>
    <col min="789" max="792" width="7.1640625" style="799" customWidth="1"/>
    <col min="793" max="793" width="8.5" style="799" customWidth="1"/>
    <col min="794" max="794" width="7.1640625" style="799" customWidth="1"/>
    <col min="795" max="798" width="7.5" style="799" customWidth="1"/>
    <col min="799" max="806" width="9.1640625" style="799" customWidth="1"/>
    <col min="807" max="808" width="12.1640625" style="799" bestFit="1" customWidth="1"/>
    <col min="809" max="809" width="11.6640625" style="799" customWidth="1"/>
    <col min="810" max="810" width="13" style="799" customWidth="1"/>
    <col min="811" max="811" width="14.1640625" style="799" customWidth="1"/>
    <col min="812" max="812" width="10" style="799" customWidth="1"/>
    <col min="813" max="813" width="13.1640625" style="799" customWidth="1"/>
    <col min="814" max="816" width="13.6640625" style="799" bestFit="1" customWidth="1"/>
    <col min="817" max="817" width="13.5" style="799" customWidth="1"/>
    <col min="818" max="818" width="14.6640625" style="799" customWidth="1"/>
    <col min="819" max="819" width="10.6640625" style="799" customWidth="1"/>
    <col min="820" max="820" width="14.5" style="799" customWidth="1"/>
    <col min="821" max="821" width="14.1640625" style="799" bestFit="1" customWidth="1"/>
    <col min="822" max="822" width="10.1640625" style="799" bestFit="1" customWidth="1"/>
    <col min="823" max="1015" width="9" style="799"/>
    <col min="1016" max="1016" width="5.1640625" style="799" bestFit="1" customWidth="1"/>
    <col min="1017" max="1017" width="7.1640625" style="799" customWidth="1"/>
    <col min="1018" max="1018" width="5.83203125" style="799" customWidth="1"/>
    <col min="1019" max="1019" width="7.33203125" style="799" customWidth="1"/>
    <col min="1020" max="1020" width="10.33203125" style="799" customWidth="1"/>
    <col min="1021" max="1021" width="21" style="799" customWidth="1"/>
    <col min="1022" max="1022" width="37.33203125" style="799" customWidth="1"/>
    <col min="1023" max="1023" width="14.6640625" style="799" customWidth="1"/>
    <col min="1024" max="1024" width="16.83203125" style="799" bestFit="1" customWidth="1"/>
    <col min="1025" max="1025" width="18.6640625" style="799" customWidth="1"/>
    <col min="1026" max="1027" width="14.6640625" style="799" customWidth="1"/>
    <col min="1028" max="1028" width="10.83203125" style="799" customWidth="1"/>
    <col min="1029" max="1029" width="8.83203125" style="799" bestFit="1" customWidth="1"/>
    <col min="1030" max="1030" width="9.1640625" style="799" customWidth="1"/>
    <col min="1031" max="1031" width="7.83203125" style="799" customWidth="1"/>
    <col min="1032" max="1032" width="9.1640625" style="799" customWidth="1"/>
    <col min="1033" max="1033" width="7.6640625" style="799" customWidth="1"/>
    <col min="1034" max="1034" width="9.1640625" style="799" customWidth="1"/>
    <col min="1035" max="1035" width="6" style="799" customWidth="1"/>
    <col min="1036" max="1036" width="7.5" style="799" customWidth="1"/>
    <col min="1037" max="1037" width="7" style="799" customWidth="1"/>
    <col min="1038" max="1038" width="6.83203125" style="799" customWidth="1"/>
    <col min="1039" max="1039" width="7.6640625" style="799" customWidth="1"/>
    <col min="1040" max="1040" width="7" style="799" customWidth="1"/>
    <col min="1041" max="1041" width="9.1640625" style="799" customWidth="1"/>
    <col min="1042" max="1042" width="9.1640625" style="799" bestFit="1" customWidth="1"/>
    <col min="1043" max="1043" width="7.33203125" style="799" customWidth="1"/>
    <col min="1044" max="1044" width="7.6640625" style="799" customWidth="1"/>
    <col min="1045" max="1048" width="7.1640625" style="799" customWidth="1"/>
    <col min="1049" max="1049" width="8.5" style="799" customWidth="1"/>
    <col min="1050" max="1050" width="7.1640625" style="799" customWidth="1"/>
    <col min="1051" max="1054" width="7.5" style="799" customWidth="1"/>
    <col min="1055" max="1062" width="9.1640625" style="799" customWidth="1"/>
    <col min="1063" max="1064" width="12.1640625" style="799" bestFit="1" customWidth="1"/>
    <col min="1065" max="1065" width="11.6640625" style="799" customWidth="1"/>
    <col min="1066" max="1066" width="13" style="799" customWidth="1"/>
    <col min="1067" max="1067" width="14.1640625" style="799" customWidth="1"/>
    <col min="1068" max="1068" width="10" style="799" customWidth="1"/>
    <col min="1069" max="1069" width="13.1640625" style="799" customWidth="1"/>
    <col min="1070" max="1072" width="13.6640625" style="799" bestFit="1" customWidth="1"/>
    <col min="1073" max="1073" width="13.5" style="799" customWidth="1"/>
    <col min="1074" max="1074" width="14.6640625" style="799" customWidth="1"/>
    <col min="1075" max="1075" width="10.6640625" style="799" customWidth="1"/>
    <col min="1076" max="1076" width="14.5" style="799" customWidth="1"/>
    <col min="1077" max="1077" width="14.1640625" style="799" bestFit="1" customWidth="1"/>
    <col min="1078" max="1078" width="10.1640625" style="799" bestFit="1" customWidth="1"/>
    <col min="1079" max="1271" width="9" style="799"/>
    <col min="1272" max="1272" width="5.1640625" style="799" bestFit="1" customWidth="1"/>
    <col min="1273" max="1273" width="7.1640625" style="799" customWidth="1"/>
    <col min="1274" max="1274" width="5.83203125" style="799" customWidth="1"/>
    <col min="1275" max="1275" width="7.33203125" style="799" customWidth="1"/>
    <col min="1276" max="1276" width="10.33203125" style="799" customWidth="1"/>
    <col min="1277" max="1277" width="21" style="799" customWidth="1"/>
    <col min="1278" max="1278" width="37.33203125" style="799" customWidth="1"/>
    <col min="1279" max="1279" width="14.6640625" style="799" customWidth="1"/>
    <col min="1280" max="1280" width="16.83203125" style="799" bestFit="1" customWidth="1"/>
    <col min="1281" max="1281" width="18.6640625" style="799" customWidth="1"/>
    <col min="1282" max="1283" width="14.6640625" style="799" customWidth="1"/>
    <col min="1284" max="1284" width="10.83203125" style="799" customWidth="1"/>
    <col min="1285" max="1285" width="8.83203125" style="799" bestFit="1" customWidth="1"/>
    <col min="1286" max="1286" width="9.1640625" style="799" customWidth="1"/>
    <col min="1287" max="1287" width="7.83203125" style="799" customWidth="1"/>
    <col min="1288" max="1288" width="9.1640625" style="799" customWidth="1"/>
    <col min="1289" max="1289" width="7.6640625" style="799" customWidth="1"/>
    <col min="1290" max="1290" width="9.1640625" style="799" customWidth="1"/>
    <col min="1291" max="1291" width="6" style="799" customWidth="1"/>
    <col min="1292" max="1292" width="7.5" style="799" customWidth="1"/>
    <col min="1293" max="1293" width="7" style="799" customWidth="1"/>
    <col min="1294" max="1294" width="6.83203125" style="799" customWidth="1"/>
    <col min="1295" max="1295" width="7.6640625" style="799" customWidth="1"/>
    <col min="1296" max="1296" width="7" style="799" customWidth="1"/>
    <col min="1297" max="1297" width="9.1640625" style="799" customWidth="1"/>
    <col min="1298" max="1298" width="9.1640625" style="799" bestFit="1" customWidth="1"/>
    <col min="1299" max="1299" width="7.33203125" style="799" customWidth="1"/>
    <col min="1300" max="1300" width="7.6640625" style="799" customWidth="1"/>
    <col min="1301" max="1304" width="7.1640625" style="799" customWidth="1"/>
    <col min="1305" max="1305" width="8.5" style="799" customWidth="1"/>
    <col min="1306" max="1306" width="7.1640625" style="799" customWidth="1"/>
    <col min="1307" max="1310" width="7.5" style="799" customWidth="1"/>
    <col min="1311" max="1318" width="9.1640625" style="799" customWidth="1"/>
    <col min="1319" max="1320" width="12.1640625" style="799" bestFit="1" customWidth="1"/>
    <col min="1321" max="1321" width="11.6640625" style="799" customWidth="1"/>
    <col min="1322" max="1322" width="13" style="799" customWidth="1"/>
    <col min="1323" max="1323" width="14.1640625" style="799" customWidth="1"/>
    <col min="1324" max="1324" width="10" style="799" customWidth="1"/>
    <col min="1325" max="1325" width="13.1640625" style="799" customWidth="1"/>
    <col min="1326" max="1328" width="13.6640625" style="799" bestFit="1" customWidth="1"/>
    <col min="1329" max="1329" width="13.5" style="799" customWidth="1"/>
    <col min="1330" max="1330" width="14.6640625" style="799" customWidth="1"/>
    <col min="1331" max="1331" width="10.6640625" style="799" customWidth="1"/>
    <col min="1332" max="1332" width="14.5" style="799" customWidth="1"/>
    <col min="1333" max="1333" width="14.1640625" style="799" bestFit="1" customWidth="1"/>
    <col min="1334" max="1334" width="10.1640625" style="799" bestFit="1" customWidth="1"/>
    <col min="1335" max="1527" width="9" style="799"/>
    <col min="1528" max="1528" width="5.1640625" style="799" bestFit="1" customWidth="1"/>
    <col min="1529" max="1529" width="7.1640625" style="799" customWidth="1"/>
    <col min="1530" max="1530" width="5.83203125" style="799" customWidth="1"/>
    <col min="1531" max="1531" width="7.33203125" style="799" customWidth="1"/>
    <col min="1532" max="1532" width="10.33203125" style="799" customWidth="1"/>
    <col min="1533" max="1533" width="21" style="799" customWidth="1"/>
    <col min="1534" max="1534" width="37.33203125" style="799" customWidth="1"/>
    <col min="1535" max="1535" width="14.6640625" style="799" customWidth="1"/>
    <col min="1536" max="1536" width="16.83203125" style="799" bestFit="1" customWidth="1"/>
    <col min="1537" max="1537" width="18.6640625" style="799" customWidth="1"/>
    <col min="1538" max="1539" width="14.6640625" style="799" customWidth="1"/>
    <col min="1540" max="1540" width="10.83203125" style="799" customWidth="1"/>
    <col min="1541" max="1541" width="8.83203125" style="799" bestFit="1" customWidth="1"/>
    <col min="1542" max="1542" width="9.1640625" style="799" customWidth="1"/>
    <col min="1543" max="1543" width="7.83203125" style="799" customWidth="1"/>
    <col min="1544" max="1544" width="9.1640625" style="799" customWidth="1"/>
    <col min="1545" max="1545" width="7.6640625" style="799" customWidth="1"/>
    <col min="1546" max="1546" width="9.1640625" style="799" customWidth="1"/>
    <col min="1547" max="1547" width="6" style="799" customWidth="1"/>
    <col min="1548" max="1548" width="7.5" style="799" customWidth="1"/>
    <col min="1549" max="1549" width="7" style="799" customWidth="1"/>
    <col min="1550" max="1550" width="6.83203125" style="799" customWidth="1"/>
    <col min="1551" max="1551" width="7.6640625" style="799" customWidth="1"/>
    <col min="1552" max="1552" width="7" style="799" customWidth="1"/>
    <col min="1553" max="1553" width="9.1640625" style="799" customWidth="1"/>
    <col min="1554" max="1554" width="9.1640625" style="799" bestFit="1" customWidth="1"/>
    <col min="1555" max="1555" width="7.33203125" style="799" customWidth="1"/>
    <col min="1556" max="1556" width="7.6640625" style="799" customWidth="1"/>
    <col min="1557" max="1560" width="7.1640625" style="799" customWidth="1"/>
    <col min="1561" max="1561" width="8.5" style="799" customWidth="1"/>
    <col min="1562" max="1562" width="7.1640625" style="799" customWidth="1"/>
    <col min="1563" max="1566" width="7.5" style="799" customWidth="1"/>
    <col min="1567" max="1574" width="9.1640625" style="799" customWidth="1"/>
    <col min="1575" max="1576" width="12.1640625" style="799" bestFit="1" customWidth="1"/>
    <col min="1577" max="1577" width="11.6640625" style="799" customWidth="1"/>
    <col min="1578" max="1578" width="13" style="799" customWidth="1"/>
    <col min="1579" max="1579" width="14.1640625" style="799" customWidth="1"/>
    <col min="1580" max="1580" width="10" style="799" customWidth="1"/>
    <col min="1581" max="1581" width="13.1640625" style="799" customWidth="1"/>
    <col min="1582" max="1584" width="13.6640625" style="799" bestFit="1" customWidth="1"/>
    <col min="1585" max="1585" width="13.5" style="799" customWidth="1"/>
    <col min="1586" max="1586" width="14.6640625" style="799" customWidth="1"/>
    <col min="1587" max="1587" width="10.6640625" style="799" customWidth="1"/>
    <col min="1588" max="1588" width="14.5" style="799" customWidth="1"/>
    <col min="1589" max="1589" width="14.1640625" style="799" bestFit="1" customWidth="1"/>
    <col min="1590" max="1590" width="10.1640625" style="799" bestFit="1" customWidth="1"/>
    <col min="1591" max="1783" width="9" style="799"/>
    <col min="1784" max="1784" width="5.1640625" style="799" bestFit="1" customWidth="1"/>
    <col min="1785" max="1785" width="7.1640625" style="799" customWidth="1"/>
    <col min="1786" max="1786" width="5.83203125" style="799" customWidth="1"/>
    <col min="1787" max="1787" width="7.33203125" style="799" customWidth="1"/>
    <col min="1788" max="1788" width="10.33203125" style="799" customWidth="1"/>
    <col min="1789" max="1789" width="21" style="799" customWidth="1"/>
    <col min="1790" max="1790" width="37.33203125" style="799" customWidth="1"/>
    <col min="1791" max="1791" width="14.6640625" style="799" customWidth="1"/>
    <col min="1792" max="1792" width="16.83203125" style="799" bestFit="1" customWidth="1"/>
    <col min="1793" max="1793" width="18.6640625" style="799" customWidth="1"/>
    <col min="1794" max="1795" width="14.6640625" style="799" customWidth="1"/>
    <col min="1796" max="1796" width="10.83203125" style="799" customWidth="1"/>
    <col min="1797" max="1797" width="8.83203125" style="799" bestFit="1" customWidth="1"/>
    <col min="1798" max="1798" width="9.1640625" style="799" customWidth="1"/>
    <col min="1799" max="1799" width="7.83203125" style="799" customWidth="1"/>
    <col min="1800" max="1800" width="9.1640625" style="799" customWidth="1"/>
    <col min="1801" max="1801" width="7.6640625" style="799" customWidth="1"/>
    <col min="1802" max="1802" width="9.1640625" style="799" customWidth="1"/>
    <col min="1803" max="1803" width="6" style="799" customWidth="1"/>
    <col min="1804" max="1804" width="7.5" style="799" customWidth="1"/>
    <col min="1805" max="1805" width="7" style="799" customWidth="1"/>
    <col min="1806" max="1806" width="6.83203125" style="799" customWidth="1"/>
    <col min="1807" max="1807" width="7.6640625" style="799" customWidth="1"/>
    <col min="1808" max="1808" width="7" style="799" customWidth="1"/>
    <col min="1809" max="1809" width="9.1640625" style="799" customWidth="1"/>
    <col min="1810" max="1810" width="9.1640625" style="799" bestFit="1" customWidth="1"/>
    <col min="1811" max="1811" width="7.33203125" style="799" customWidth="1"/>
    <col min="1812" max="1812" width="7.6640625" style="799" customWidth="1"/>
    <col min="1813" max="1816" width="7.1640625" style="799" customWidth="1"/>
    <col min="1817" max="1817" width="8.5" style="799" customWidth="1"/>
    <col min="1818" max="1818" width="7.1640625" style="799" customWidth="1"/>
    <col min="1819" max="1822" width="7.5" style="799" customWidth="1"/>
    <col min="1823" max="1830" width="9.1640625" style="799" customWidth="1"/>
    <col min="1831" max="1832" width="12.1640625" style="799" bestFit="1" customWidth="1"/>
    <col min="1833" max="1833" width="11.6640625" style="799" customWidth="1"/>
    <col min="1834" max="1834" width="13" style="799" customWidth="1"/>
    <col min="1835" max="1835" width="14.1640625" style="799" customWidth="1"/>
    <col min="1836" max="1836" width="10" style="799" customWidth="1"/>
    <col min="1837" max="1837" width="13.1640625" style="799" customWidth="1"/>
    <col min="1838" max="1840" width="13.6640625" style="799" bestFit="1" customWidth="1"/>
    <col min="1841" max="1841" width="13.5" style="799" customWidth="1"/>
    <col min="1842" max="1842" width="14.6640625" style="799" customWidth="1"/>
    <col min="1843" max="1843" width="10.6640625" style="799" customWidth="1"/>
    <col min="1844" max="1844" width="14.5" style="799" customWidth="1"/>
    <col min="1845" max="1845" width="14.1640625" style="799" bestFit="1" customWidth="1"/>
    <col min="1846" max="1846" width="10.1640625" style="799" bestFit="1" customWidth="1"/>
    <col min="1847" max="2039" width="9" style="799"/>
    <col min="2040" max="2040" width="5.1640625" style="799" bestFit="1" customWidth="1"/>
    <col min="2041" max="2041" width="7.1640625" style="799" customWidth="1"/>
    <col min="2042" max="2042" width="5.83203125" style="799" customWidth="1"/>
    <col min="2043" max="2043" width="7.33203125" style="799" customWidth="1"/>
    <col min="2044" max="2044" width="10.33203125" style="799" customWidth="1"/>
    <col min="2045" max="2045" width="21" style="799" customWidth="1"/>
    <col min="2046" max="2046" width="37.33203125" style="799" customWidth="1"/>
    <col min="2047" max="2047" width="14.6640625" style="799" customWidth="1"/>
    <col min="2048" max="2048" width="16.83203125" style="799" bestFit="1" customWidth="1"/>
    <col min="2049" max="2049" width="18.6640625" style="799" customWidth="1"/>
    <col min="2050" max="2051" width="14.6640625" style="799" customWidth="1"/>
    <col min="2052" max="2052" width="10.83203125" style="799" customWidth="1"/>
    <col min="2053" max="2053" width="8.83203125" style="799" bestFit="1" customWidth="1"/>
    <col min="2054" max="2054" width="9.1640625" style="799" customWidth="1"/>
    <col min="2055" max="2055" width="7.83203125" style="799" customWidth="1"/>
    <col min="2056" max="2056" width="9.1640625" style="799" customWidth="1"/>
    <col min="2057" max="2057" width="7.6640625" style="799" customWidth="1"/>
    <col min="2058" max="2058" width="9.1640625" style="799" customWidth="1"/>
    <col min="2059" max="2059" width="6" style="799" customWidth="1"/>
    <col min="2060" max="2060" width="7.5" style="799" customWidth="1"/>
    <col min="2061" max="2061" width="7" style="799" customWidth="1"/>
    <col min="2062" max="2062" width="6.83203125" style="799" customWidth="1"/>
    <col min="2063" max="2063" width="7.6640625" style="799" customWidth="1"/>
    <col min="2064" max="2064" width="7" style="799" customWidth="1"/>
    <col min="2065" max="2065" width="9.1640625" style="799" customWidth="1"/>
    <col min="2066" max="2066" width="9.1640625" style="799" bestFit="1" customWidth="1"/>
    <col min="2067" max="2067" width="7.33203125" style="799" customWidth="1"/>
    <col min="2068" max="2068" width="7.6640625" style="799" customWidth="1"/>
    <col min="2069" max="2072" width="7.1640625" style="799" customWidth="1"/>
    <col min="2073" max="2073" width="8.5" style="799" customWidth="1"/>
    <col min="2074" max="2074" width="7.1640625" style="799" customWidth="1"/>
    <col min="2075" max="2078" width="7.5" style="799" customWidth="1"/>
    <col min="2079" max="2086" width="9.1640625" style="799" customWidth="1"/>
    <col min="2087" max="2088" width="12.1640625" style="799" bestFit="1" customWidth="1"/>
    <col min="2089" max="2089" width="11.6640625" style="799" customWidth="1"/>
    <col min="2090" max="2090" width="13" style="799" customWidth="1"/>
    <col min="2091" max="2091" width="14.1640625" style="799" customWidth="1"/>
    <col min="2092" max="2092" width="10" style="799" customWidth="1"/>
    <col min="2093" max="2093" width="13.1640625" style="799" customWidth="1"/>
    <col min="2094" max="2096" width="13.6640625" style="799" bestFit="1" customWidth="1"/>
    <col min="2097" max="2097" width="13.5" style="799" customWidth="1"/>
    <col min="2098" max="2098" width="14.6640625" style="799" customWidth="1"/>
    <col min="2099" max="2099" width="10.6640625" style="799" customWidth="1"/>
    <col min="2100" max="2100" width="14.5" style="799" customWidth="1"/>
    <col min="2101" max="2101" width="14.1640625" style="799" bestFit="1" customWidth="1"/>
    <col min="2102" max="2102" width="10.1640625" style="799" bestFit="1" customWidth="1"/>
    <col min="2103" max="2295" width="9" style="799"/>
    <col min="2296" max="2296" width="5.1640625" style="799" bestFit="1" customWidth="1"/>
    <col min="2297" max="2297" width="7.1640625" style="799" customWidth="1"/>
    <col min="2298" max="2298" width="5.83203125" style="799" customWidth="1"/>
    <col min="2299" max="2299" width="7.33203125" style="799" customWidth="1"/>
    <col min="2300" max="2300" width="10.33203125" style="799" customWidth="1"/>
    <col min="2301" max="2301" width="21" style="799" customWidth="1"/>
    <col min="2302" max="2302" width="37.33203125" style="799" customWidth="1"/>
    <col min="2303" max="2303" width="14.6640625" style="799" customWidth="1"/>
    <col min="2304" max="2304" width="16.83203125" style="799" bestFit="1" customWidth="1"/>
    <col min="2305" max="2305" width="18.6640625" style="799" customWidth="1"/>
    <col min="2306" max="2307" width="14.6640625" style="799" customWidth="1"/>
    <col min="2308" max="2308" width="10.83203125" style="799" customWidth="1"/>
    <col min="2309" max="2309" width="8.83203125" style="799" bestFit="1" customWidth="1"/>
    <col min="2310" max="2310" width="9.1640625" style="799" customWidth="1"/>
    <col min="2311" max="2311" width="7.83203125" style="799" customWidth="1"/>
    <col min="2312" max="2312" width="9.1640625" style="799" customWidth="1"/>
    <col min="2313" max="2313" width="7.6640625" style="799" customWidth="1"/>
    <col min="2314" max="2314" width="9.1640625" style="799" customWidth="1"/>
    <col min="2315" max="2315" width="6" style="799" customWidth="1"/>
    <col min="2316" max="2316" width="7.5" style="799" customWidth="1"/>
    <col min="2317" max="2317" width="7" style="799" customWidth="1"/>
    <col min="2318" max="2318" width="6.83203125" style="799" customWidth="1"/>
    <col min="2319" max="2319" width="7.6640625" style="799" customWidth="1"/>
    <col min="2320" max="2320" width="7" style="799" customWidth="1"/>
    <col min="2321" max="2321" width="9.1640625" style="799" customWidth="1"/>
    <col min="2322" max="2322" width="9.1640625" style="799" bestFit="1" customWidth="1"/>
    <col min="2323" max="2323" width="7.33203125" style="799" customWidth="1"/>
    <col min="2324" max="2324" width="7.6640625" style="799" customWidth="1"/>
    <col min="2325" max="2328" width="7.1640625" style="799" customWidth="1"/>
    <col min="2329" max="2329" width="8.5" style="799" customWidth="1"/>
    <col min="2330" max="2330" width="7.1640625" style="799" customWidth="1"/>
    <col min="2331" max="2334" width="7.5" style="799" customWidth="1"/>
    <col min="2335" max="2342" width="9.1640625" style="799" customWidth="1"/>
    <col min="2343" max="2344" width="12.1640625" style="799" bestFit="1" customWidth="1"/>
    <col min="2345" max="2345" width="11.6640625" style="799" customWidth="1"/>
    <col min="2346" max="2346" width="13" style="799" customWidth="1"/>
    <col min="2347" max="2347" width="14.1640625" style="799" customWidth="1"/>
    <col min="2348" max="2348" width="10" style="799" customWidth="1"/>
    <col min="2349" max="2349" width="13.1640625" style="799" customWidth="1"/>
    <col min="2350" max="2352" width="13.6640625" style="799" bestFit="1" customWidth="1"/>
    <col min="2353" max="2353" width="13.5" style="799" customWidth="1"/>
    <col min="2354" max="2354" width="14.6640625" style="799" customWidth="1"/>
    <col min="2355" max="2355" width="10.6640625" style="799" customWidth="1"/>
    <col min="2356" max="2356" width="14.5" style="799" customWidth="1"/>
    <col min="2357" max="2357" width="14.1640625" style="799" bestFit="1" customWidth="1"/>
    <col min="2358" max="2358" width="10.1640625" style="799" bestFit="1" customWidth="1"/>
    <col min="2359" max="2551" width="9" style="799"/>
    <col min="2552" max="2552" width="5.1640625" style="799" bestFit="1" customWidth="1"/>
    <col min="2553" max="2553" width="7.1640625" style="799" customWidth="1"/>
    <col min="2554" max="2554" width="5.83203125" style="799" customWidth="1"/>
    <col min="2555" max="2555" width="7.33203125" style="799" customWidth="1"/>
    <col min="2556" max="2556" width="10.33203125" style="799" customWidth="1"/>
    <col min="2557" max="2557" width="21" style="799" customWidth="1"/>
    <col min="2558" max="2558" width="37.33203125" style="799" customWidth="1"/>
    <col min="2559" max="2559" width="14.6640625" style="799" customWidth="1"/>
    <col min="2560" max="2560" width="16.83203125" style="799" bestFit="1" customWidth="1"/>
    <col min="2561" max="2561" width="18.6640625" style="799" customWidth="1"/>
    <col min="2562" max="2563" width="14.6640625" style="799" customWidth="1"/>
    <col min="2564" max="2564" width="10.83203125" style="799" customWidth="1"/>
    <col min="2565" max="2565" width="8.83203125" style="799" bestFit="1" customWidth="1"/>
    <col min="2566" max="2566" width="9.1640625" style="799" customWidth="1"/>
    <col min="2567" max="2567" width="7.83203125" style="799" customWidth="1"/>
    <col min="2568" max="2568" width="9.1640625" style="799" customWidth="1"/>
    <col min="2569" max="2569" width="7.6640625" style="799" customWidth="1"/>
    <col min="2570" max="2570" width="9.1640625" style="799" customWidth="1"/>
    <col min="2571" max="2571" width="6" style="799" customWidth="1"/>
    <col min="2572" max="2572" width="7.5" style="799" customWidth="1"/>
    <col min="2573" max="2573" width="7" style="799" customWidth="1"/>
    <col min="2574" max="2574" width="6.83203125" style="799" customWidth="1"/>
    <col min="2575" max="2575" width="7.6640625" style="799" customWidth="1"/>
    <col min="2576" max="2576" width="7" style="799" customWidth="1"/>
    <col min="2577" max="2577" width="9.1640625" style="799" customWidth="1"/>
    <col min="2578" max="2578" width="9.1640625" style="799" bestFit="1" customWidth="1"/>
    <col min="2579" max="2579" width="7.33203125" style="799" customWidth="1"/>
    <col min="2580" max="2580" width="7.6640625" style="799" customWidth="1"/>
    <col min="2581" max="2584" width="7.1640625" style="799" customWidth="1"/>
    <col min="2585" max="2585" width="8.5" style="799" customWidth="1"/>
    <col min="2586" max="2586" width="7.1640625" style="799" customWidth="1"/>
    <col min="2587" max="2590" width="7.5" style="799" customWidth="1"/>
    <col min="2591" max="2598" width="9.1640625" style="799" customWidth="1"/>
    <col min="2599" max="2600" width="12.1640625" style="799" bestFit="1" customWidth="1"/>
    <col min="2601" max="2601" width="11.6640625" style="799" customWidth="1"/>
    <col min="2602" max="2602" width="13" style="799" customWidth="1"/>
    <col min="2603" max="2603" width="14.1640625" style="799" customWidth="1"/>
    <col min="2604" max="2604" width="10" style="799" customWidth="1"/>
    <col min="2605" max="2605" width="13.1640625" style="799" customWidth="1"/>
    <col min="2606" max="2608" width="13.6640625" style="799" bestFit="1" customWidth="1"/>
    <col min="2609" max="2609" width="13.5" style="799" customWidth="1"/>
    <col min="2610" max="2610" width="14.6640625" style="799" customWidth="1"/>
    <col min="2611" max="2611" width="10.6640625" style="799" customWidth="1"/>
    <col min="2612" max="2612" width="14.5" style="799" customWidth="1"/>
    <col min="2613" max="2613" width="14.1640625" style="799" bestFit="1" customWidth="1"/>
    <col min="2614" max="2614" width="10.1640625" style="799" bestFit="1" customWidth="1"/>
    <col min="2615" max="2807" width="9" style="799"/>
    <col min="2808" max="2808" width="5.1640625" style="799" bestFit="1" customWidth="1"/>
    <col min="2809" max="2809" width="7.1640625" style="799" customWidth="1"/>
    <col min="2810" max="2810" width="5.83203125" style="799" customWidth="1"/>
    <col min="2811" max="2811" width="7.33203125" style="799" customWidth="1"/>
    <col min="2812" max="2812" width="10.33203125" style="799" customWidth="1"/>
    <col min="2813" max="2813" width="21" style="799" customWidth="1"/>
    <col min="2814" max="2814" width="37.33203125" style="799" customWidth="1"/>
    <col min="2815" max="2815" width="14.6640625" style="799" customWidth="1"/>
    <col min="2816" max="2816" width="16.83203125" style="799" bestFit="1" customWidth="1"/>
    <col min="2817" max="2817" width="18.6640625" style="799" customWidth="1"/>
    <col min="2818" max="2819" width="14.6640625" style="799" customWidth="1"/>
    <col min="2820" max="2820" width="10.83203125" style="799" customWidth="1"/>
    <col min="2821" max="2821" width="8.83203125" style="799" bestFit="1" customWidth="1"/>
    <col min="2822" max="2822" width="9.1640625" style="799" customWidth="1"/>
    <col min="2823" max="2823" width="7.83203125" style="799" customWidth="1"/>
    <col min="2824" max="2824" width="9.1640625" style="799" customWidth="1"/>
    <col min="2825" max="2825" width="7.6640625" style="799" customWidth="1"/>
    <col min="2826" max="2826" width="9.1640625" style="799" customWidth="1"/>
    <col min="2827" max="2827" width="6" style="799" customWidth="1"/>
    <col min="2828" max="2828" width="7.5" style="799" customWidth="1"/>
    <col min="2829" max="2829" width="7" style="799" customWidth="1"/>
    <col min="2830" max="2830" width="6.83203125" style="799" customWidth="1"/>
    <col min="2831" max="2831" width="7.6640625" style="799" customWidth="1"/>
    <col min="2832" max="2832" width="7" style="799" customWidth="1"/>
    <col min="2833" max="2833" width="9.1640625" style="799" customWidth="1"/>
    <col min="2834" max="2834" width="9.1640625" style="799" bestFit="1" customWidth="1"/>
    <col min="2835" max="2835" width="7.33203125" style="799" customWidth="1"/>
    <col min="2836" max="2836" width="7.6640625" style="799" customWidth="1"/>
    <col min="2837" max="2840" width="7.1640625" style="799" customWidth="1"/>
    <col min="2841" max="2841" width="8.5" style="799" customWidth="1"/>
    <col min="2842" max="2842" width="7.1640625" style="799" customWidth="1"/>
    <col min="2843" max="2846" width="7.5" style="799" customWidth="1"/>
    <col min="2847" max="2854" width="9.1640625" style="799" customWidth="1"/>
    <col min="2855" max="2856" width="12.1640625" style="799" bestFit="1" customWidth="1"/>
    <col min="2857" max="2857" width="11.6640625" style="799" customWidth="1"/>
    <col min="2858" max="2858" width="13" style="799" customWidth="1"/>
    <col min="2859" max="2859" width="14.1640625" style="799" customWidth="1"/>
    <col min="2860" max="2860" width="10" style="799" customWidth="1"/>
    <col min="2861" max="2861" width="13.1640625" style="799" customWidth="1"/>
    <col min="2862" max="2864" width="13.6640625" style="799" bestFit="1" customWidth="1"/>
    <col min="2865" max="2865" width="13.5" style="799" customWidth="1"/>
    <col min="2866" max="2866" width="14.6640625" style="799" customWidth="1"/>
    <col min="2867" max="2867" width="10.6640625" style="799" customWidth="1"/>
    <col min="2868" max="2868" width="14.5" style="799" customWidth="1"/>
    <col min="2869" max="2869" width="14.1640625" style="799" bestFit="1" customWidth="1"/>
    <col min="2870" max="2870" width="10.1640625" style="799" bestFit="1" customWidth="1"/>
    <col min="2871" max="3063" width="9" style="799"/>
    <col min="3064" max="3064" width="5.1640625" style="799" bestFit="1" customWidth="1"/>
    <col min="3065" max="3065" width="7.1640625" style="799" customWidth="1"/>
    <col min="3066" max="3066" width="5.83203125" style="799" customWidth="1"/>
    <col min="3067" max="3067" width="7.33203125" style="799" customWidth="1"/>
    <col min="3068" max="3068" width="10.33203125" style="799" customWidth="1"/>
    <col min="3069" max="3069" width="21" style="799" customWidth="1"/>
    <col min="3070" max="3070" width="37.33203125" style="799" customWidth="1"/>
    <col min="3071" max="3071" width="14.6640625" style="799" customWidth="1"/>
    <col min="3072" max="3072" width="16.83203125" style="799" bestFit="1" customWidth="1"/>
    <col min="3073" max="3073" width="18.6640625" style="799" customWidth="1"/>
    <col min="3074" max="3075" width="14.6640625" style="799" customWidth="1"/>
    <col min="3076" max="3076" width="10.83203125" style="799" customWidth="1"/>
    <col min="3077" max="3077" width="8.83203125" style="799" bestFit="1" customWidth="1"/>
    <col min="3078" max="3078" width="9.1640625" style="799" customWidth="1"/>
    <col min="3079" max="3079" width="7.83203125" style="799" customWidth="1"/>
    <col min="3080" max="3080" width="9.1640625" style="799" customWidth="1"/>
    <col min="3081" max="3081" width="7.6640625" style="799" customWidth="1"/>
    <col min="3082" max="3082" width="9.1640625" style="799" customWidth="1"/>
    <col min="3083" max="3083" width="6" style="799" customWidth="1"/>
    <col min="3084" max="3084" width="7.5" style="799" customWidth="1"/>
    <col min="3085" max="3085" width="7" style="799" customWidth="1"/>
    <col min="3086" max="3086" width="6.83203125" style="799" customWidth="1"/>
    <col min="3087" max="3087" width="7.6640625" style="799" customWidth="1"/>
    <col min="3088" max="3088" width="7" style="799" customWidth="1"/>
    <col min="3089" max="3089" width="9.1640625" style="799" customWidth="1"/>
    <col min="3090" max="3090" width="9.1640625" style="799" bestFit="1" customWidth="1"/>
    <col min="3091" max="3091" width="7.33203125" style="799" customWidth="1"/>
    <col min="3092" max="3092" width="7.6640625" style="799" customWidth="1"/>
    <col min="3093" max="3096" width="7.1640625" style="799" customWidth="1"/>
    <col min="3097" max="3097" width="8.5" style="799" customWidth="1"/>
    <col min="3098" max="3098" width="7.1640625" style="799" customWidth="1"/>
    <col min="3099" max="3102" width="7.5" style="799" customWidth="1"/>
    <col min="3103" max="3110" width="9.1640625" style="799" customWidth="1"/>
    <col min="3111" max="3112" width="12.1640625" style="799" bestFit="1" customWidth="1"/>
    <col min="3113" max="3113" width="11.6640625" style="799" customWidth="1"/>
    <col min="3114" max="3114" width="13" style="799" customWidth="1"/>
    <col min="3115" max="3115" width="14.1640625" style="799" customWidth="1"/>
    <col min="3116" max="3116" width="10" style="799" customWidth="1"/>
    <col min="3117" max="3117" width="13.1640625" style="799" customWidth="1"/>
    <col min="3118" max="3120" width="13.6640625" style="799" bestFit="1" customWidth="1"/>
    <col min="3121" max="3121" width="13.5" style="799" customWidth="1"/>
    <col min="3122" max="3122" width="14.6640625" style="799" customWidth="1"/>
    <col min="3123" max="3123" width="10.6640625" style="799" customWidth="1"/>
    <col min="3124" max="3124" width="14.5" style="799" customWidth="1"/>
    <col min="3125" max="3125" width="14.1640625" style="799" bestFit="1" customWidth="1"/>
    <col min="3126" max="3126" width="10.1640625" style="799" bestFit="1" customWidth="1"/>
    <col min="3127" max="3319" width="9" style="799"/>
    <col min="3320" max="3320" width="5.1640625" style="799" bestFit="1" customWidth="1"/>
    <col min="3321" max="3321" width="7.1640625" style="799" customWidth="1"/>
    <col min="3322" max="3322" width="5.83203125" style="799" customWidth="1"/>
    <col min="3323" max="3323" width="7.33203125" style="799" customWidth="1"/>
    <col min="3324" max="3324" width="10.33203125" style="799" customWidth="1"/>
    <col min="3325" max="3325" width="21" style="799" customWidth="1"/>
    <col min="3326" max="3326" width="37.33203125" style="799" customWidth="1"/>
    <col min="3327" max="3327" width="14.6640625" style="799" customWidth="1"/>
    <col min="3328" max="3328" width="16.83203125" style="799" bestFit="1" customWidth="1"/>
    <col min="3329" max="3329" width="18.6640625" style="799" customWidth="1"/>
    <col min="3330" max="3331" width="14.6640625" style="799" customWidth="1"/>
    <col min="3332" max="3332" width="10.83203125" style="799" customWidth="1"/>
    <col min="3333" max="3333" width="8.83203125" style="799" bestFit="1" customWidth="1"/>
    <col min="3334" max="3334" width="9.1640625" style="799" customWidth="1"/>
    <col min="3335" max="3335" width="7.83203125" style="799" customWidth="1"/>
    <col min="3336" max="3336" width="9.1640625" style="799" customWidth="1"/>
    <col min="3337" max="3337" width="7.6640625" style="799" customWidth="1"/>
    <col min="3338" max="3338" width="9.1640625" style="799" customWidth="1"/>
    <col min="3339" max="3339" width="6" style="799" customWidth="1"/>
    <col min="3340" max="3340" width="7.5" style="799" customWidth="1"/>
    <col min="3341" max="3341" width="7" style="799" customWidth="1"/>
    <col min="3342" max="3342" width="6.83203125" style="799" customWidth="1"/>
    <col min="3343" max="3343" width="7.6640625" style="799" customWidth="1"/>
    <col min="3344" max="3344" width="7" style="799" customWidth="1"/>
    <col min="3345" max="3345" width="9.1640625" style="799" customWidth="1"/>
    <col min="3346" max="3346" width="9.1640625" style="799" bestFit="1" customWidth="1"/>
    <col min="3347" max="3347" width="7.33203125" style="799" customWidth="1"/>
    <col min="3348" max="3348" width="7.6640625" style="799" customWidth="1"/>
    <col min="3349" max="3352" width="7.1640625" style="799" customWidth="1"/>
    <col min="3353" max="3353" width="8.5" style="799" customWidth="1"/>
    <col min="3354" max="3354" width="7.1640625" style="799" customWidth="1"/>
    <col min="3355" max="3358" width="7.5" style="799" customWidth="1"/>
    <col min="3359" max="3366" width="9.1640625" style="799" customWidth="1"/>
    <col min="3367" max="3368" width="12.1640625" style="799" bestFit="1" customWidth="1"/>
    <col min="3369" max="3369" width="11.6640625" style="799" customWidth="1"/>
    <col min="3370" max="3370" width="13" style="799" customWidth="1"/>
    <col min="3371" max="3371" width="14.1640625" style="799" customWidth="1"/>
    <col min="3372" max="3372" width="10" style="799" customWidth="1"/>
    <col min="3373" max="3373" width="13.1640625" style="799" customWidth="1"/>
    <col min="3374" max="3376" width="13.6640625" style="799" bestFit="1" customWidth="1"/>
    <col min="3377" max="3377" width="13.5" style="799" customWidth="1"/>
    <col min="3378" max="3378" width="14.6640625" style="799" customWidth="1"/>
    <col min="3379" max="3379" width="10.6640625" style="799" customWidth="1"/>
    <col min="3380" max="3380" width="14.5" style="799" customWidth="1"/>
    <col min="3381" max="3381" width="14.1640625" style="799" bestFit="1" customWidth="1"/>
    <col min="3382" max="3382" width="10.1640625" style="799" bestFit="1" customWidth="1"/>
    <col min="3383" max="3575" width="9" style="799"/>
    <col min="3576" max="3576" width="5.1640625" style="799" bestFit="1" customWidth="1"/>
    <col min="3577" max="3577" width="7.1640625" style="799" customWidth="1"/>
    <col min="3578" max="3578" width="5.83203125" style="799" customWidth="1"/>
    <col min="3579" max="3579" width="7.33203125" style="799" customWidth="1"/>
    <col min="3580" max="3580" width="10.33203125" style="799" customWidth="1"/>
    <col min="3581" max="3581" width="21" style="799" customWidth="1"/>
    <col min="3582" max="3582" width="37.33203125" style="799" customWidth="1"/>
    <col min="3583" max="3583" width="14.6640625" style="799" customWidth="1"/>
    <col min="3584" max="3584" width="16.83203125" style="799" bestFit="1" customWidth="1"/>
    <col min="3585" max="3585" width="18.6640625" style="799" customWidth="1"/>
    <col min="3586" max="3587" width="14.6640625" style="799" customWidth="1"/>
    <col min="3588" max="3588" width="10.83203125" style="799" customWidth="1"/>
    <col min="3589" max="3589" width="8.83203125" style="799" bestFit="1" customWidth="1"/>
    <col min="3590" max="3590" width="9.1640625" style="799" customWidth="1"/>
    <col min="3591" max="3591" width="7.83203125" style="799" customWidth="1"/>
    <col min="3592" max="3592" width="9.1640625" style="799" customWidth="1"/>
    <col min="3593" max="3593" width="7.6640625" style="799" customWidth="1"/>
    <col min="3594" max="3594" width="9.1640625" style="799" customWidth="1"/>
    <col min="3595" max="3595" width="6" style="799" customWidth="1"/>
    <col min="3596" max="3596" width="7.5" style="799" customWidth="1"/>
    <col min="3597" max="3597" width="7" style="799" customWidth="1"/>
    <col min="3598" max="3598" width="6.83203125" style="799" customWidth="1"/>
    <col min="3599" max="3599" width="7.6640625" style="799" customWidth="1"/>
    <col min="3600" max="3600" width="7" style="799" customWidth="1"/>
    <col min="3601" max="3601" width="9.1640625" style="799" customWidth="1"/>
    <col min="3602" max="3602" width="9.1640625" style="799" bestFit="1" customWidth="1"/>
    <col min="3603" max="3603" width="7.33203125" style="799" customWidth="1"/>
    <col min="3604" max="3604" width="7.6640625" style="799" customWidth="1"/>
    <col min="3605" max="3608" width="7.1640625" style="799" customWidth="1"/>
    <col min="3609" max="3609" width="8.5" style="799" customWidth="1"/>
    <col min="3610" max="3610" width="7.1640625" style="799" customWidth="1"/>
    <col min="3611" max="3614" width="7.5" style="799" customWidth="1"/>
    <col min="3615" max="3622" width="9.1640625" style="799" customWidth="1"/>
    <col min="3623" max="3624" width="12.1640625" style="799" bestFit="1" customWidth="1"/>
    <col min="3625" max="3625" width="11.6640625" style="799" customWidth="1"/>
    <col min="3626" max="3626" width="13" style="799" customWidth="1"/>
    <col min="3627" max="3627" width="14.1640625" style="799" customWidth="1"/>
    <col min="3628" max="3628" width="10" style="799" customWidth="1"/>
    <col min="3629" max="3629" width="13.1640625" style="799" customWidth="1"/>
    <col min="3630" max="3632" width="13.6640625" style="799" bestFit="1" customWidth="1"/>
    <col min="3633" max="3633" width="13.5" style="799" customWidth="1"/>
    <col min="3634" max="3634" width="14.6640625" style="799" customWidth="1"/>
    <col min="3635" max="3635" width="10.6640625" style="799" customWidth="1"/>
    <col min="3636" max="3636" width="14.5" style="799" customWidth="1"/>
    <col min="3637" max="3637" width="14.1640625" style="799" bestFit="1" customWidth="1"/>
    <col min="3638" max="3638" width="10.1640625" style="799" bestFit="1" customWidth="1"/>
    <col min="3639" max="3831" width="9" style="799"/>
    <col min="3832" max="3832" width="5.1640625" style="799" bestFit="1" customWidth="1"/>
    <col min="3833" max="3833" width="7.1640625" style="799" customWidth="1"/>
    <col min="3834" max="3834" width="5.83203125" style="799" customWidth="1"/>
    <col min="3835" max="3835" width="7.33203125" style="799" customWidth="1"/>
    <col min="3836" max="3836" width="10.33203125" style="799" customWidth="1"/>
    <col min="3837" max="3837" width="21" style="799" customWidth="1"/>
    <col min="3838" max="3838" width="37.33203125" style="799" customWidth="1"/>
    <col min="3839" max="3839" width="14.6640625" style="799" customWidth="1"/>
    <col min="3840" max="3840" width="16.83203125" style="799" bestFit="1" customWidth="1"/>
    <col min="3841" max="3841" width="18.6640625" style="799" customWidth="1"/>
    <col min="3842" max="3843" width="14.6640625" style="799" customWidth="1"/>
    <col min="3844" max="3844" width="10.83203125" style="799" customWidth="1"/>
    <col min="3845" max="3845" width="8.83203125" style="799" bestFit="1" customWidth="1"/>
    <col min="3846" max="3846" width="9.1640625" style="799" customWidth="1"/>
    <col min="3847" max="3847" width="7.83203125" style="799" customWidth="1"/>
    <col min="3848" max="3848" width="9.1640625" style="799" customWidth="1"/>
    <col min="3849" max="3849" width="7.6640625" style="799" customWidth="1"/>
    <col min="3850" max="3850" width="9.1640625" style="799" customWidth="1"/>
    <col min="3851" max="3851" width="6" style="799" customWidth="1"/>
    <col min="3852" max="3852" width="7.5" style="799" customWidth="1"/>
    <col min="3853" max="3853" width="7" style="799" customWidth="1"/>
    <col min="3854" max="3854" width="6.83203125" style="799" customWidth="1"/>
    <col min="3855" max="3855" width="7.6640625" style="799" customWidth="1"/>
    <col min="3856" max="3856" width="7" style="799" customWidth="1"/>
    <col min="3857" max="3857" width="9.1640625" style="799" customWidth="1"/>
    <col min="3858" max="3858" width="9.1640625" style="799" bestFit="1" customWidth="1"/>
    <col min="3859" max="3859" width="7.33203125" style="799" customWidth="1"/>
    <col min="3860" max="3860" width="7.6640625" style="799" customWidth="1"/>
    <col min="3861" max="3864" width="7.1640625" style="799" customWidth="1"/>
    <col min="3865" max="3865" width="8.5" style="799" customWidth="1"/>
    <col min="3866" max="3866" width="7.1640625" style="799" customWidth="1"/>
    <col min="3867" max="3870" width="7.5" style="799" customWidth="1"/>
    <col min="3871" max="3878" width="9.1640625" style="799" customWidth="1"/>
    <col min="3879" max="3880" width="12.1640625" style="799" bestFit="1" customWidth="1"/>
    <col min="3881" max="3881" width="11.6640625" style="799" customWidth="1"/>
    <col min="3882" max="3882" width="13" style="799" customWidth="1"/>
    <col min="3883" max="3883" width="14.1640625" style="799" customWidth="1"/>
    <col min="3884" max="3884" width="10" style="799" customWidth="1"/>
    <col min="3885" max="3885" width="13.1640625" style="799" customWidth="1"/>
    <col min="3886" max="3888" width="13.6640625" style="799" bestFit="1" customWidth="1"/>
    <col min="3889" max="3889" width="13.5" style="799" customWidth="1"/>
    <col min="3890" max="3890" width="14.6640625" style="799" customWidth="1"/>
    <col min="3891" max="3891" width="10.6640625" style="799" customWidth="1"/>
    <col min="3892" max="3892" width="14.5" style="799" customWidth="1"/>
    <col min="3893" max="3893" width="14.1640625" style="799" bestFit="1" customWidth="1"/>
    <col min="3894" max="3894" width="10.1640625" style="799" bestFit="1" customWidth="1"/>
    <col min="3895" max="4087" width="9" style="799"/>
    <col min="4088" max="4088" width="5.1640625" style="799" bestFit="1" customWidth="1"/>
    <col min="4089" max="4089" width="7.1640625" style="799" customWidth="1"/>
    <col min="4090" max="4090" width="5.83203125" style="799" customWidth="1"/>
    <col min="4091" max="4091" width="7.33203125" style="799" customWidth="1"/>
    <col min="4092" max="4092" width="10.33203125" style="799" customWidth="1"/>
    <col min="4093" max="4093" width="21" style="799" customWidth="1"/>
    <col min="4094" max="4094" width="37.33203125" style="799" customWidth="1"/>
    <col min="4095" max="4095" width="14.6640625" style="799" customWidth="1"/>
    <col min="4096" max="4096" width="16.83203125" style="799" bestFit="1" customWidth="1"/>
    <col min="4097" max="4097" width="18.6640625" style="799" customWidth="1"/>
    <col min="4098" max="4099" width="14.6640625" style="799" customWidth="1"/>
    <col min="4100" max="4100" width="10.83203125" style="799" customWidth="1"/>
    <col min="4101" max="4101" width="8.83203125" style="799" bestFit="1" customWidth="1"/>
    <col min="4102" max="4102" width="9.1640625" style="799" customWidth="1"/>
    <col min="4103" max="4103" width="7.83203125" style="799" customWidth="1"/>
    <col min="4104" max="4104" width="9.1640625" style="799" customWidth="1"/>
    <col min="4105" max="4105" width="7.6640625" style="799" customWidth="1"/>
    <col min="4106" max="4106" width="9.1640625" style="799" customWidth="1"/>
    <col min="4107" max="4107" width="6" style="799" customWidth="1"/>
    <col min="4108" max="4108" width="7.5" style="799" customWidth="1"/>
    <col min="4109" max="4109" width="7" style="799" customWidth="1"/>
    <col min="4110" max="4110" width="6.83203125" style="799" customWidth="1"/>
    <col min="4111" max="4111" width="7.6640625" style="799" customWidth="1"/>
    <col min="4112" max="4112" width="7" style="799" customWidth="1"/>
    <col min="4113" max="4113" width="9.1640625" style="799" customWidth="1"/>
    <col min="4114" max="4114" width="9.1640625" style="799" bestFit="1" customWidth="1"/>
    <col min="4115" max="4115" width="7.33203125" style="799" customWidth="1"/>
    <col min="4116" max="4116" width="7.6640625" style="799" customWidth="1"/>
    <col min="4117" max="4120" width="7.1640625" style="799" customWidth="1"/>
    <col min="4121" max="4121" width="8.5" style="799" customWidth="1"/>
    <col min="4122" max="4122" width="7.1640625" style="799" customWidth="1"/>
    <col min="4123" max="4126" width="7.5" style="799" customWidth="1"/>
    <col min="4127" max="4134" width="9.1640625" style="799" customWidth="1"/>
    <col min="4135" max="4136" width="12.1640625" style="799" bestFit="1" customWidth="1"/>
    <col min="4137" max="4137" width="11.6640625" style="799" customWidth="1"/>
    <col min="4138" max="4138" width="13" style="799" customWidth="1"/>
    <col min="4139" max="4139" width="14.1640625" style="799" customWidth="1"/>
    <col min="4140" max="4140" width="10" style="799" customWidth="1"/>
    <col min="4141" max="4141" width="13.1640625" style="799" customWidth="1"/>
    <col min="4142" max="4144" width="13.6640625" style="799" bestFit="1" customWidth="1"/>
    <col min="4145" max="4145" width="13.5" style="799" customWidth="1"/>
    <col min="4146" max="4146" width="14.6640625" style="799" customWidth="1"/>
    <col min="4147" max="4147" width="10.6640625" style="799" customWidth="1"/>
    <col min="4148" max="4148" width="14.5" style="799" customWidth="1"/>
    <col min="4149" max="4149" width="14.1640625" style="799" bestFit="1" customWidth="1"/>
    <col min="4150" max="4150" width="10.1640625" style="799" bestFit="1" customWidth="1"/>
    <col min="4151" max="4343" width="9" style="799"/>
    <col min="4344" max="4344" width="5.1640625" style="799" bestFit="1" customWidth="1"/>
    <col min="4345" max="4345" width="7.1640625" style="799" customWidth="1"/>
    <col min="4346" max="4346" width="5.83203125" style="799" customWidth="1"/>
    <col min="4347" max="4347" width="7.33203125" style="799" customWidth="1"/>
    <col min="4348" max="4348" width="10.33203125" style="799" customWidth="1"/>
    <col min="4349" max="4349" width="21" style="799" customWidth="1"/>
    <col min="4350" max="4350" width="37.33203125" style="799" customWidth="1"/>
    <col min="4351" max="4351" width="14.6640625" style="799" customWidth="1"/>
    <col min="4352" max="4352" width="16.83203125" style="799" bestFit="1" customWidth="1"/>
    <col min="4353" max="4353" width="18.6640625" style="799" customWidth="1"/>
    <col min="4354" max="4355" width="14.6640625" style="799" customWidth="1"/>
    <col min="4356" max="4356" width="10.83203125" style="799" customWidth="1"/>
    <col min="4357" max="4357" width="8.83203125" style="799" bestFit="1" customWidth="1"/>
    <col min="4358" max="4358" width="9.1640625" style="799" customWidth="1"/>
    <col min="4359" max="4359" width="7.83203125" style="799" customWidth="1"/>
    <col min="4360" max="4360" width="9.1640625" style="799" customWidth="1"/>
    <col min="4361" max="4361" width="7.6640625" style="799" customWidth="1"/>
    <col min="4362" max="4362" width="9.1640625" style="799" customWidth="1"/>
    <col min="4363" max="4363" width="6" style="799" customWidth="1"/>
    <col min="4364" max="4364" width="7.5" style="799" customWidth="1"/>
    <col min="4365" max="4365" width="7" style="799" customWidth="1"/>
    <col min="4366" max="4366" width="6.83203125" style="799" customWidth="1"/>
    <col min="4367" max="4367" width="7.6640625" style="799" customWidth="1"/>
    <col min="4368" max="4368" width="7" style="799" customWidth="1"/>
    <col min="4369" max="4369" width="9.1640625" style="799" customWidth="1"/>
    <col min="4370" max="4370" width="9.1640625" style="799" bestFit="1" customWidth="1"/>
    <col min="4371" max="4371" width="7.33203125" style="799" customWidth="1"/>
    <col min="4372" max="4372" width="7.6640625" style="799" customWidth="1"/>
    <col min="4373" max="4376" width="7.1640625" style="799" customWidth="1"/>
    <col min="4377" max="4377" width="8.5" style="799" customWidth="1"/>
    <col min="4378" max="4378" width="7.1640625" style="799" customWidth="1"/>
    <col min="4379" max="4382" width="7.5" style="799" customWidth="1"/>
    <col min="4383" max="4390" width="9.1640625" style="799" customWidth="1"/>
    <col min="4391" max="4392" width="12.1640625" style="799" bestFit="1" customWidth="1"/>
    <col min="4393" max="4393" width="11.6640625" style="799" customWidth="1"/>
    <col min="4394" max="4394" width="13" style="799" customWidth="1"/>
    <col min="4395" max="4395" width="14.1640625" style="799" customWidth="1"/>
    <col min="4396" max="4396" width="10" style="799" customWidth="1"/>
    <col min="4397" max="4397" width="13.1640625" style="799" customWidth="1"/>
    <col min="4398" max="4400" width="13.6640625" style="799" bestFit="1" customWidth="1"/>
    <col min="4401" max="4401" width="13.5" style="799" customWidth="1"/>
    <col min="4402" max="4402" width="14.6640625" style="799" customWidth="1"/>
    <col min="4403" max="4403" width="10.6640625" style="799" customWidth="1"/>
    <col min="4404" max="4404" width="14.5" style="799" customWidth="1"/>
    <col min="4405" max="4405" width="14.1640625" style="799" bestFit="1" customWidth="1"/>
    <col min="4406" max="4406" width="10.1640625" style="799" bestFit="1" customWidth="1"/>
    <col min="4407" max="4599" width="9" style="799"/>
    <col min="4600" max="4600" width="5.1640625" style="799" bestFit="1" customWidth="1"/>
    <col min="4601" max="4601" width="7.1640625" style="799" customWidth="1"/>
    <col min="4602" max="4602" width="5.83203125" style="799" customWidth="1"/>
    <col min="4603" max="4603" width="7.33203125" style="799" customWidth="1"/>
    <col min="4604" max="4604" width="10.33203125" style="799" customWidth="1"/>
    <col min="4605" max="4605" width="21" style="799" customWidth="1"/>
    <col min="4606" max="4606" width="37.33203125" style="799" customWidth="1"/>
    <col min="4607" max="4607" width="14.6640625" style="799" customWidth="1"/>
    <col min="4608" max="4608" width="16.83203125" style="799" bestFit="1" customWidth="1"/>
    <col min="4609" max="4609" width="18.6640625" style="799" customWidth="1"/>
    <col min="4610" max="4611" width="14.6640625" style="799" customWidth="1"/>
    <col min="4612" max="4612" width="10.83203125" style="799" customWidth="1"/>
    <col min="4613" max="4613" width="8.83203125" style="799" bestFit="1" customWidth="1"/>
    <col min="4614" max="4614" width="9.1640625" style="799" customWidth="1"/>
    <col min="4615" max="4615" width="7.83203125" style="799" customWidth="1"/>
    <col min="4616" max="4616" width="9.1640625" style="799" customWidth="1"/>
    <col min="4617" max="4617" width="7.6640625" style="799" customWidth="1"/>
    <col min="4618" max="4618" width="9.1640625" style="799" customWidth="1"/>
    <col min="4619" max="4619" width="6" style="799" customWidth="1"/>
    <col min="4620" max="4620" width="7.5" style="799" customWidth="1"/>
    <col min="4621" max="4621" width="7" style="799" customWidth="1"/>
    <col min="4622" max="4622" width="6.83203125" style="799" customWidth="1"/>
    <col min="4623" max="4623" width="7.6640625" style="799" customWidth="1"/>
    <col min="4624" max="4624" width="7" style="799" customWidth="1"/>
    <col min="4625" max="4625" width="9.1640625" style="799" customWidth="1"/>
    <col min="4626" max="4626" width="9.1640625" style="799" bestFit="1" customWidth="1"/>
    <col min="4627" max="4627" width="7.33203125" style="799" customWidth="1"/>
    <col min="4628" max="4628" width="7.6640625" style="799" customWidth="1"/>
    <col min="4629" max="4632" width="7.1640625" style="799" customWidth="1"/>
    <col min="4633" max="4633" width="8.5" style="799" customWidth="1"/>
    <col min="4634" max="4634" width="7.1640625" style="799" customWidth="1"/>
    <col min="4635" max="4638" width="7.5" style="799" customWidth="1"/>
    <col min="4639" max="4646" width="9.1640625" style="799" customWidth="1"/>
    <col min="4647" max="4648" width="12.1640625" style="799" bestFit="1" customWidth="1"/>
    <col min="4649" max="4649" width="11.6640625" style="799" customWidth="1"/>
    <col min="4650" max="4650" width="13" style="799" customWidth="1"/>
    <col min="4651" max="4651" width="14.1640625" style="799" customWidth="1"/>
    <col min="4652" max="4652" width="10" style="799" customWidth="1"/>
    <col min="4653" max="4653" width="13.1640625" style="799" customWidth="1"/>
    <col min="4654" max="4656" width="13.6640625" style="799" bestFit="1" customWidth="1"/>
    <col min="4657" max="4657" width="13.5" style="799" customWidth="1"/>
    <col min="4658" max="4658" width="14.6640625" style="799" customWidth="1"/>
    <col min="4659" max="4659" width="10.6640625" style="799" customWidth="1"/>
    <col min="4660" max="4660" width="14.5" style="799" customWidth="1"/>
    <col min="4661" max="4661" width="14.1640625" style="799" bestFit="1" customWidth="1"/>
    <col min="4662" max="4662" width="10.1640625" style="799" bestFit="1" customWidth="1"/>
    <col min="4663" max="4855" width="9" style="799"/>
    <col min="4856" max="4856" width="5.1640625" style="799" bestFit="1" customWidth="1"/>
    <col min="4857" max="4857" width="7.1640625" style="799" customWidth="1"/>
    <col min="4858" max="4858" width="5.83203125" style="799" customWidth="1"/>
    <col min="4859" max="4859" width="7.33203125" style="799" customWidth="1"/>
    <col min="4860" max="4860" width="10.33203125" style="799" customWidth="1"/>
    <col min="4861" max="4861" width="21" style="799" customWidth="1"/>
    <col min="4862" max="4862" width="37.33203125" style="799" customWidth="1"/>
    <col min="4863" max="4863" width="14.6640625" style="799" customWidth="1"/>
    <col min="4864" max="4864" width="16.83203125" style="799" bestFit="1" customWidth="1"/>
    <col min="4865" max="4865" width="18.6640625" style="799" customWidth="1"/>
    <col min="4866" max="4867" width="14.6640625" style="799" customWidth="1"/>
    <col min="4868" max="4868" width="10.83203125" style="799" customWidth="1"/>
    <col min="4869" max="4869" width="8.83203125" style="799" bestFit="1" customWidth="1"/>
    <col min="4870" max="4870" width="9.1640625" style="799" customWidth="1"/>
    <col min="4871" max="4871" width="7.83203125" style="799" customWidth="1"/>
    <col min="4872" max="4872" width="9.1640625" style="799" customWidth="1"/>
    <col min="4873" max="4873" width="7.6640625" style="799" customWidth="1"/>
    <col min="4874" max="4874" width="9.1640625" style="799" customWidth="1"/>
    <col min="4875" max="4875" width="6" style="799" customWidth="1"/>
    <col min="4876" max="4876" width="7.5" style="799" customWidth="1"/>
    <col min="4877" max="4877" width="7" style="799" customWidth="1"/>
    <col min="4878" max="4878" width="6.83203125" style="799" customWidth="1"/>
    <col min="4879" max="4879" width="7.6640625" style="799" customWidth="1"/>
    <col min="4880" max="4880" width="7" style="799" customWidth="1"/>
    <col min="4881" max="4881" width="9.1640625" style="799" customWidth="1"/>
    <col min="4882" max="4882" width="9.1640625" style="799" bestFit="1" customWidth="1"/>
    <col min="4883" max="4883" width="7.33203125" style="799" customWidth="1"/>
    <col min="4884" max="4884" width="7.6640625" style="799" customWidth="1"/>
    <col min="4885" max="4888" width="7.1640625" style="799" customWidth="1"/>
    <col min="4889" max="4889" width="8.5" style="799" customWidth="1"/>
    <col min="4890" max="4890" width="7.1640625" style="799" customWidth="1"/>
    <col min="4891" max="4894" width="7.5" style="799" customWidth="1"/>
    <col min="4895" max="4902" width="9.1640625" style="799" customWidth="1"/>
    <col min="4903" max="4904" width="12.1640625" style="799" bestFit="1" customWidth="1"/>
    <col min="4905" max="4905" width="11.6640625" style="799" customWidth="1"/>
    <col min="4906" max="4906" width="13" style="799" customWidth="1"/>
    <col min="4907" max="4907" width="14.1640625" style="799" customWidth="1"/>
    <col min="4908" max="4908" width="10" style="799" customWidth="1"/>
    <col min="4909" max="4909" width="13.1640625" style="799" customWidth="1"/>
    <col min="4910" max="4912" width="13.6640625" style="799" bestFit="1" customWidth="1"/>
    <col min="4913" max="4913" width="13.5" style="799" customWidth="1"/>
    <col min="4914" max="4914" width="14.6640625" style="799" customWidth="1"/>
    <col min="4915" max="4915" width="10.6640625" style="799" customWidth="1"/>
    <col min="4916" max="4916" width="14.5" style="799" customWidth="1"/>
    <col min="4917" max="4917" width="14.1640625" style="799" bestFit="1" customWidth="1"/>
    <col min="4918" max="4918" width="10.1640625" style="799" bestFit="1" customWidth="1"/>
    <col min="4919" max="5111" width="9" style="799"/>
    <col min="5112" max="5112" width="5.1640625" style="799" bestFit="1" customWidth="1"/>
    <col min="5113" max="5113" width="7.1640625" style="799" customWidth="1"/>
    <col min="5114" max="5114" width="5.83203125" style="799" customWidth="1"/>
    <col min="5115" max="5115" width="7.33203125" style="799" customWidth="1"/>
    <col min="5116" max="5116" width="10.33203125" style="799" customWidth="1"/>
    <col min="5117" max="5117" width="21" style="799" customWidth="1"/>
    <col min="5118" max="5118" width="37.33203125" style="799" customWidth="1"/>
    <col min="5119" max="5119" width="14.6640625" style="799" customWidth="1"/>
    <col min="5120" max="5120" width="16.83203125" style="799" bestFit="1" customWidth="1"/>
    <col min="5121" max="5121" width="18.6640625" style="799" customWidth="1"/>
    <col min="5122" max="5123" width="14.6640625" style="799" customWidth="1"/>
    <col min="5124" max="5124" width="10.83203125" style="799" customWidth="1"/>
    <col min="5125" max="5125" width="8.83203125" style="799" bestFit="1" customWidth="1"/>
    <col min="5126" max="5126" width="9.1640625" style="799" customWidth="1"/>
    <col min="5127" max="5127" width="7.83203125" style="799" customWidth="1"/>
    <col min="5128" max="5128" width="9.1640625" style="799" customWidth="1"/>
    <col min="5129" max="5129" width="7.6640625" style="799" customWidth="1"/>
    <col min="5130" max="5130" width="9.1640625" style="799" customWidth="1"/>
    <col min="5131" max="5131" width="6" style="799" customWidth="1"/>
    <col min="5132" max="5132" width="7.5" style="799" customWidth="1"/>
    <col min="5133" max="5133" width="7" style="799" customWidth="1"/>
    <col min="5134" max="5134" width="6.83203125" style="799" customWidth="1"/>
    <col min="5135" max="5135" width="7.6640625" style="799" customWidth="1"/>
    <col min="5136" max="5136" width="7" style="799" customWidth="1"/>
    <col min="5137" max="5137" width="9.1640625" style="799" customWidth="1"/>
    <col min="5138" max="5138" width="9.1640625" style="799" bestFit="1" customWidth="1"/>
    <col min="5139" max="5139" width="7.33203125" style="799" customWidth="1"/>
    <col min="5140" max="5140" width="7.6640625" style="799" customWidth="1"/>
    <col min="5141" max="5144" width="7.1640625" style="799" customWidth="1"/>
    <col min="5145" max="5145" width="8.5" style="799" customWidth="1"/>
    <col min="5146" max="5146" width="7.1640625" style="799" customWidth="1"/>
    <col min="5147" max="5150" width="7.5" style="799" customWidth="1"/>
    <col min="5151" max="5158" width="9.1640625" style="799" customWidth="1"/>
    <col min="5159" max="5160" width="12.1640625" style="799" bestFit="1" customWidth="1"/>
    <col min="5161" max="5161" width="11.6640625" style="799" customWidth="1"/>
    <col min="5162" max="5162" width="13" style="799" customWidth="1"/>
    <col min="5163" max="5163" width="14.1640625" style="799" customWidth="1"/>
    <col min="5164" max="5164" width="10" style="799" customWidth="1"/>
    <col min="5165" max="5165" width="13.1640625" style="799" customWidth="1"/>
    <col min="5166" max="5168" width="13.6640625" style="799" bestFit="1" customWidth="1"/>
    <col min="5169" max="5169" width="13.5" style="799" customWidth="1"/>
    <col min="5170" max="5170" width="14.6640625" style="799" customWidth="1"/>
    <col min="5171" max="5171" width="10.6640625" style="799" customWidth="1"/>
    <col min="5172" max="5172" width="14.5" style="799" customWidth="1"/>
    <col min="5173" max="5173" width="14.1640625" style="799" bestFit="1" customWidth="1"/>
    <col min="5174" max="5174" width="10.1640625" style="799" bestFit="1" customWidth="1"/>
    <col min="5175" max="5367" width="9" style="799"/>
    <col min="5368" max="5368" width="5.1640625" style="799" bestFit="1" customWidth="1"/>
    <col min="5369" max="5369" width="7.1640625" style="799" customWidth="1"/>
    <col min="5370" max="5370" width="5.83203125" style="799" customWidth="1"/>
    <col min="5371" max="5371" width="7.33203125" style="799" customWidth="1"/>
    <col min="5372" max="5372" width="10.33203125" style="799" customWidth="1"/>
    <col min="5373" max="5373" width="21" style="799" customWidth="1"/>
    <col min="5374" max="5374" width="37.33203125" style="799" customWidth="1"/>
    <col min="5375" max="5375" width="14.6640625" style="799" customWidth="1"/>
    <col min="5376" max="5376" width="16.83203125" style="799" bestFit="1" customWidth="1"/>
    <col min="5377" max="5377" width="18.6640625" style="799" customWidth="1"/>
    <col min="5378" max="5379" width="14.6640625" style="799" customWidth="1"/>
    <col min="5380" max="5380" width="10.83203125" style="799" customWidth="1"/>
    <col min="5381" max="5381" width="8.83203125" style="799" bestFit="1" customWidth="1"/>
    <col min="5382" max="5382" width="9.1640625" style="799" customWidth="1"/>
    <col min="5383" max="5383" width="7.83203125" style="799" customWidth="1"/>
    <col min="5384" max="5384" width="9.1640625" style="799" customWidth="1"/>
    <col min="5385" max="5385" width="7.6640625" style="799" customWidth="1"/>
    <col min="5386" max="5386" width="9.1640625" style="799" customWidth="1"/>
    <col min="5387" max="5387" width="6" style="799" customWidth="1"/>
    <col min="5388" max="5388" width="7.5" style="799" customWidth="1"/>
    <col min="5389" max="5389" width="7" style="799" customWidth="1"/>
    <col min="5390" max="5390" width="6.83203125" style="799" customWidth="1"/>
    <col min="5391" max="5391" width="7.6640625" style="799" customWidth="1"/>
    <col min="5392" max="5392" width="7" style="799" customWidth="1"/>
    <col min="5393" max="5393" width="9.1640625" style="799" customWidth="1"/>
    <col min="5394" max="5394" width="9.1640625" style="799" bestFit="1" customWidth="1"/>
    <col min="5395" max="5395" width="7.33203125" style="799" customWidth="1"/>
    <col min="5396" max="5396" width="7.6640625" style="799" customWidth="1"/>
    <col min="5397" max="5400" width="7.1640625" style="799" customWidth="1"/>
    <col min="5401" max="5401" width="8.5" style="799" customWidth="1"/>
    <col min="5402" max="5402" width="7.1640625" style="799" customWidth="1"/>
    <col min="5403" max="5406" width="7.5" style="799" customWidth="1"/>
    <col min="5407" max="5414" width="9.1640625" style="799" customWidth="1"/>
    <col min="5415" max="5416" width="12.1640625" style="799" bestFit="1" customWidth="1"/>
    <col min="5417" max="5417" width="11.6640625" style="799" customWidth="1"/>
    <col min="5418" max="5418" width="13" style="799" customWidth="1"/>
    <col min="5419" max="5419" width="14.1640625" style="799" customWidth="1"/>
    <col min="5420" max="5420" width="10" style="799" customWidth="1"/>
    <col min="5421" max="5421" width="13.1640625" style="799" customWidth="1"/>
    <col min="5422" max="5424" width="13.6640625" style="799" bestFit="1" customWidth="1"/>
    <col min="5425" max="5425" width="13.5" style="799" customWidth="1"/>
    <col min="5426" max="5426" width="14.6640625" style="799" customWidth="1"/>
    <col min="5427" max="5427" width="10.6640625" style="799" customWidth="1"/>
    <col min="5428" max="5428" width="14.5" style="799" customWidth="1"/>
    <col min="5429" max="5429" width="14.1640625" style="799" bestFit="1" customWidth="1"/>
    <col min="5430" max="5430" width="10.1640625" style="799" bestFit="1" customWidth="1"/>
    <col min="5431" max="5623" width="9" style="799"/>
    <col min="5624" max="5624" width="5.1640625" style="799" bestFit="1" customWidth="1"/>
    <col min="5625" max="5625" width="7.1640625" style="799" customWidth="1"/>
    <col min="5626" max="5626" width="5.83203125" style="799" customWidth="1"/>
    <col min="5627" max="5627" width="7.33203125" style="799" customWidth="1"/>
    <col min="5628" max="5628" width="10.33203125" style="799" customWidth="1"/>
    <col min="5629" max="5629" width="21" style="799" customWidth="1"/>
    <col min="5630" max="5630" width="37.33203125" style="799" customWidth="1"/>
    <col min="5631" max="5631" width="14.6640625" style="799" customWidth="1"/>
    <col min="5632" max="5632" width="16.83203125" style="799" bestFit="1" customWidth="1"/>
    <col min="5633" max="5633" width="18.6640625" style="799" customWidth="1"/>
    <col min="5634" max="5635" width="14.6640625" style="799" customWidth="1"/>
    <col min="5636" max="5636" width="10.83203125" style="799" customWidth="1"/>
    <col min="5637" max="5637" width="8.83203125" style="799" bestFit="1" customWidth="1"/>
    <col min="5638" max="5638" width="9.1640625" style="799" customWidth="1"/>
    <col min="5639" max="5639" width="7.83203125" style="799" customWidth="1"/>
    <col min="5640" max="5640" width="9.1640625" style="799" customWidth="1"/>
    <col min="5641" max="5641" width="7.6640625" style="799" customWidth="1"/>
    <col min="5642" max="5642" width="9.1640625" style="799" customWidth="1"/>
    <col min="5643" max="5643" width="6" style="799" customWidth="1"/>
    <col min="5644" max="5644" width="7.5" style="799" customWidth="1"/>
    <col min="5645" max="5645" width="7" style="799" customWidth="1"/>
    <col min="5646" max="5646" width="6.83203125" style="799" customWidth="1"/>
    <col min="5647" max="5647" width="7.6640625" style="799" customWidth="1"/>
    <col min="5648" max="5648" width="7" style="799" customWidth="1"/>
    <col min="5649" max="5649" width="9.1640625" style="799" customWidth="1"/>
    <col min="5650" max="5650" width="9.1640625" style="799" bestFit="1" customWidth="1"/>
    <col min="5651" max="5651" width="7.33203125" style="799" customWidth="1"/>
    <col min="5652" max="5652" width="7.6640625" style="799" customWidth="1"/>
    <col min="5653" max="5656" width="7.1640625" style="799" customWidth="1"/>
    <col min="5657" max="5657" width="8.5" style="799" customWidth="1"/>
    <col min="5658" max="5658" width="7.1640625" style="799" customWidth="1"/>
    <col min="5659" max="5662" width="7.5" style="799" customWidth="1"/>
    <col min="5663" max="5670" width="9.1640625" style="799" customWidth="1"/>
    <col min="5671" max="5672" width="12.1640625" style="799" bestFit="1" customWidth="1"/>
    <col min="5673" max="5673" width="11.6640625" style="799" customWidth="1"/>
    <col min="5674" max="5674" width="13" style="799" customWidth="1"/>
    <col min="5675" max="5675" width="14.1640625" style="799" customWidth="1"/>
    <col min="5676" max="5676" width="10" style="799" customWidth="1"/>
    <col min="5677" max="5677" width="13.1640625" style="799" customWidth="1"/>
    <col min="5678" max="5680" width="13.6640625" style="799" bestFit="1" customWidth="1"/>
    <col min="5681" max="5681" width="13.5" style="799" customWidth="1"/>
    <col min="5682" max="5682" width="14.6640625" style="799" customWidth="1"/>
    <col min="5683" max="5683" width="10.6640625" style="799" customWidth="1"/>
    <col min="5684" max="5684" width="14.5" style="799" customWidth="1"/>
    <col min="5685" max="5685" width="14.1640625" style="799" bestFit="1" customWidth="1"/>
    <col min="5686" max="5686" width="10.1640625" style="799" bestFit="1" customWidth="1"/>
    <col min="5687" max="5879" width="9" style="799"/>
    <col min="5880" max="5880" width="5.1640625" style="799" bestFit="1" customWidth="1"/>
    <col min="5881" max="5881" width="7.1640625" style="799" customWidth="1"/>
    <col min="5882" max="5882" width="5.83203125" style="799" customWidth="1"/>
    <col min="5883" max="5883" width="7.33203125" style="799" customWidth="1"/>
    <col min="5884" max="5884" width="10.33203125" style="799" customWidth="1"/>
    <col min="5885" max="5885" width="21" style="799" customWidth="1"/>
    <col min="5886" max="5886" width="37.33203125" style="799" customWidth="1"/>
    <col min="5887" max="5887" width="14.6640625" style="799" customWidth="1"/>
    <col min="5888" max="5888" width="16.83203125" style="799" bestFit="1" customWidth="1"/>
    <col min="5889" max="5889" width="18.6640625" style="799" customWidth="1"/>
    <col min="5890" max="5891" width="14.6640625" style="799" customWidth="1"/>
    <col min="5892" max="5892" width="10.83203125" style="799" customWidth="1"/>
    <col min="5893" max="5893" width="8.83203125" style="799" bestFit="1" customWidth="1"/>
    <col min="5894" max="5894" width="9.1640625" style="799" customWidth="1"/>
    <col min="5895" max="5895" width="7.83203125" style="799" customWidth="1"/>
    <col min="5896" max="5896" width="9.1640625" style="799" customWidth="1"/>
    <col min="5897" max="5897" width="7.6640625" style="799" customWidth="1"/>
    <col min="5898" max="5898" width="9.1640625" style="799" customWidth="1"/>
    <col min="5899" max="5899" width="6" style="799" customWidth="1"/>
    <col min="5900" max="5900" width="7.5" style="799" customWidth="1"/>
    <col min="5901" max="5901" width="7" style="799" customWidth="1"/>
    <col min="5902" max="5902" width="6.83203125" style="799" customWidth="1"/>
    <col min="5903" max="5903" width="7.6640625" style="799" customWidth="1"/>
    <col min="5904" max="5904" width="7" style="799" customWidth="1"/>
    <col min="5905" max="5905" width="9.1640625" style="799" customWidth="1"/>
    <col min="5906" max="5906" width="9.1640625" style="799" bestFit="1" customWidth="1"/>
    <col min="5907" max="5907" width="7.33203125" style="799" customWidth="1"/>
    <col min="5908" max="5908" width="7.6640625" style="799" customWidth="1"/>
    <col min="5909" max="5912" width="7.1640625" style="799" customWidth="1"/>
    <col min="5913" max="5913" width="8.5" style="799" customWidth="1"/>
    <col min="5914" max="5914" width="7.1640625" style="799" customWidth="1"/>
    <col min="5915" max="5918" width="7.5" style="799" customWidth="1"/>
    <col min="5919" max="5926" width="9.1640625" style="799" customWidth="1"/>
    <col min="5927" max="5928" width="12.1640625" style="799" bestFit="1" customWidth="1"/>
    <col min="5929" max="5929" width="11.6640625" style="799" customWidth="1"/>
    <col min="5930" max="5930" width="13" style="799" customWidth="1"/>
    <col min="5931" max="5931" width="14.1640625" style="799" customWidth="1"/>
    <col min="5932" max="5932" width="10" style="799" customWidth="1"/>
    <col min="5933" max="5933" width="13.1640625" style="799" customWidth="1"/>
    <col min="5934" max="5936" width="13.6640625" style="799" bestFit="1" customWidth="1"/>
    <col min="5937" max="5937" width="13.5" style="799" customWidth="1"/>
    <col min="5938" max="5938" width="14.6640625" style="799" customWidth="1"/>
    <col min="5939" max="5939" width="10.6640625" style="799" customWidth="1"/>
    <col min="5940" max="5940" width="14.5" style="799" customWidth="1"/>
    <col min="5941" max="5941" width="14.1640625" style="799" bestFit="1" customWidth="1"/>
    <col min="5942" max="5942" width="10.1640625" style="799" bestFit="1" customWidth="1"/>
    <col min="5943" max="6135" width="9" style="799"/>
    <col min="6136" max="6136" width="5.1640625" style="799" bestFit="1" customWidth="1"/>
    <col min="6137" max="6137" width="7.1640625" style="799" customWidth="1"/>
    <col min="6138" max="6138" width="5.83203125" style="799" customWidth="1"/>
    <col min="6139" max="6139" width="7.33203125" style="799" customWidth="1"/>
    <col min="6140" max="6140" width="10.33203125" style="799" customWidth="1"/>
    <col min="6141" max="6141" width="21" style="799" customWidth="1"/>
    <col min="6142" max="6142" width="37.33203125" style="799" customWidth="1"/>
    <col min="6143" max="6143" width="14.6640625" style="799" customWidth="1"/>
    <col min="6144" max="6144" width="16.83203125" style="799" bestFit="1" customWidth="1"/>
    <col min="6145" max="6145" width="18.6640625" style="799" customWidth="1"/>
    <col min="6146" max="6147" width="14.6640625" style="799" customWidth="1"/>
    <col min="6148" max="6148" width="10.83203125" style="799" customWidth="1"/>
    <col min="6149" max="6149" width="8.83203125" style="799" bestFit="1" customWidth="1"/>
    <col min="6150" max="6150" width="9.1640625" style="799" customWidth="1"/>
    <col min="6151" max="6151" width="7.83203125" style="799" customWidth="1"/>
    <col min="6152" max="6152" width="9.1640625" style="799" customWidth="1"/>
    <col min="6153" max="6153" width="7.6640625" style="799" customWidth="1"/>
    <col min="6154" max="6154" width="9.1640625" style="799" customWidth="1"/>
    <col min="6155" max="6155" width="6" style="799" customWidth="1"/>
    <col min="6156" max="6156" width="7.5" style="799" customWidth="1"/>
    <col min="6157" max="6157" width="7" style="799" customWidth="1"/>
    <col min="6158" max="6158" width="6.83203125" style="799" customWidth="1"/>
    <col min="6159" max="6159" width="7.6640625" style="799" customWidth="1"/>
    <col min="6160" max="6160" width="7" style="799" customWidth="1"/>
    <col min="6161" max="6161" width="9.1640625" style="799" customWidth="1"/>
    <col min="6162" max="6162" width="9.1640625" style="799" bestFit="1" customWidth="1"/>
    <col min="6163" max="6163" width="7.33203125" style="799" customWidth="1"/>
    <col min="6164" max="6164" width="7.6640625" style="799" customWidth="1"/>
    <col min="6165" max="6168" width="7.1640625" style="799" customWidth="1"/>
    <col min="6169" max="6169" width="8.5" style="799" customWidth="1"/>
    <col min="6170" max="6170" width="7.1640625" style="799" customWidth="1"/>
    <col min="6171" max="6174" width="7.5" style="799" customWidth="1"/>
    <col min="6175" max="6182" width="9.1640625" style="799" customWidth="1"/>
    <col min="6183" max="6184" width="12.1640625" style="799" bestFit="1" customWidth="1"/>
    <col min="6185" max="6185" width="11.6640625" style="799" customWidth="1"/>
    <col min="6186" max="6186" width="13" style="799" customWidth="1"/>
    <col min="6187" max="6187" width="14.1640625" style="799" customWidth="1"/>
    <col min="6188" max="6188" width="10" style="799" customWidth="1"/>
    <col min="6189" max="6189" width="13.1640625" style="799" customWidth="1"/>
    <col min="6190" max="6192" width="13.6640625" style="799" bestFit="1" customWidth="1"/>
    <col min="6193" max="6193" width="13.5" style="799" customWidth="1"/>
    <col min="6194" max="6194" width="14.6640625" style="799" customWidth="1"/>
    <col min="6195" max="6195" width="10.6640625" style="799" customWidth="1"/>
    <col min="6196" max="6196" width="14.5" style="799" customWidth="1"/>
    <col min="6197" max="6197" width="14.1640625" style="799" bestFit="1" customWidth="1"/>
    <col min="6198" max="6198" width="10.1640625" style="799" bestFit="1" customWidth="1"/>
    <col min="6199" max="6391" width="9" style="799"/>
    <col min="6392" max="6392" width="5.1640625" style="799" bestFit="1" customWidth="1"/>
    <col min="6393" max="6393" width="7.1640625" style="799" customWidth="1"/>
    <col min="6394" max="6394" width="5.83203125" style="799" customWidth="1"/>
    <col min="6395" max="6395" width="7.33203125" style="799" customWidth="1"/>
    <col min="6396" max="6396" width="10.33203125" style="799" customWidth="1"/>
    <col min="6397" max="6397" width="21" style="799" customWidth="1"/>
    <col min="6398" max="6398" width="37.33203125" style="799" customWidth="1"/>
    <col min="6399" max="6399" width="14.6640625" style="799" customWidth="1"/>
    <col min="6400" max="6400" width="16.83203125" style="799" bestFit="1" customWidth="1"/>
    <col min="6401" max="6401" width="18.6640625" style="799" customWidth="1"/>
    <col min="6402" max="6403" width="14.6640625" style="799" customWidth="1"/>
    <col min="6404" max="6404" width="10.83203125" style="799" customWidth="1"/>
    <col min="6405" max="6405" width="8.83203125" style="799" bestFit="1" customWidth="1"/>
    <col min="6406" max="6406" width="9.1640625" style="799" customWidth="1"/>
    <col min="6407" max="6407" width="7.83203125" style="799" customWidth="1"/>
    <col min="6408" max="6408" width="9.1640625" style="799" customWidth="1"/>
    <col min="6409" max="6409" width="7.6640625" style="799" customWidth="1"/>
    <col min="6410" max="6410" width="9.1640625" style="799" customWidth="1"/>
    <col min="6411" max="6411" width="6" style="799" customWidth="1"/>
    <col min="6412" max="6412" width="7.5" style="799" customWidth="1"/>
    <col min="6413" max="6413" width="7" style="799" customWidth="1"/>
    <col min="6414" max="6414" width="6.83203125" style="799" customWidth="1"/>
    <col min="6415" max="6415" width="7.6640625" style="799" customWidth="1"/>
    <col min="6416" max="6416" width="7" style="799" customWidth="1"/>
    <col min="6417" max="6417" width="9.1640625" style="799" customWidth="1"/>
    <col min="6418" max="6418" width="9.1640625" style="799" bestFit="1" customWidth="1"/>
    <col min="6419" max="6419" width="7.33203125" style="799" customWidth="1"/>
    <col min="6420" max="6420" width="7.6640625" style="799" customWidth="1"/>
    <col min="6421" max="6424" width="7.1640625" style="799" customWidth="1"/>
    <col min="6425" max="6425" width="8.5" style="799" customWidth="1"/>
    <col min="6426" max="6426" width="7.1640625" style="799" customWidth="1"/>
    <col min="6427" max="6430" width="7.5" style="799" customWidth="1"/>
    <col min="6431" max="6438" width="9.1640625" style="799" customWidth="1"/>
    <col min="6439" max="6440" width="12.1640625" style="799" bestFit="1" customWidth="1"/>
    <col min="6441" max="6441" width="11.6640625" style="799" customWidth="1"/>
    <col min="6442" max="6442" width="13" style="799" customWidth="1"/>
    <col min="6443" max="6443" width="14.1640625" style="799" customWidth="1"/>
    <col min="6444" max="6444" width="10" style="799" customWidth="1"/>
    <col min="6445" max="6445" width="13.1640625" style="799" customWidth="1"/>
    <col min="6446" max="6448" width="13.6640625" style="799" bestFit="1" customWidth="1"/>
    <col min="6449" max="6449" width="13.5" style="799" customWidth="1"/>
    <col min="6450" max="6450" width="14.6640625" style="799" customWidth="1"/>
    <col min="6451" max="6451" width="10.6640625" style="799" customWidth="1"/>
    <col min="6452" max="6452" width="14.5" style="799" customWidth="1"/>
    <col min="6453" max="6453" width="14.1640625" style="799" bestFit="1" customWidth="1"/>
    <col min="6454" max="6454" width="10.1640625" style="799" bestFit="1" customWidth="1"/>
    <col min="6455" max="6647" width="9" style="799"/>
    <col min="6648" max="6648" width="5.1640625" style="799" bestFit="1" customWidth="1"/>
    <col min="6649" max="6649" width="7.1640625" style="799" customWidth="1"/>
    <col min="6650" max="6650" width="5.83203125" style="799" customWidth="1"/>
    <col min="6651" max="6651" width="7.33203125" style="799" customWidth="1"/>
    <col min="6652" max="6652" width="10.33203125" style="799" customWidth="1"/>
    <col min="6653" max="6653" width="21" style="799" customWidth="1"/>
    <col min="6654" max="6654" width="37.33203125" style="799" customWidth="1"/>
    <col min="6655" max="6655" width="14.6640625" style="799" customWidth="1"/>
    <col min="6656" max="6656" width="16.83203125" style="799" bestFit="1" customWidth="1"/>
    <col min="6657" max="6657" width="18.6640625" style="799" customWidth="1"/>
    <col min="6658" max="6659" width="14.6640625" style="799" customWidth="1"/>
    <col min="6660" max="6660" width="10.83203125" style="799" customWidth="1"/>
    <col min="6661" max="6661" width="8.83203125" style="799" bestFit="1" customWidth="1"/>
    <col min="6662" max="6662" width="9.1640625" style="799" customWidth="1"/>
    <col min="6663" max="6663" width="7.83203125" style="799" customWidth="1"/>
    <col min="6664" max="6664" width="9.1640625" style="799" customWidth="1"/>
    <col min="6665" max="6665" width="7.6640625" style="799" customWidth="1"/>
    <col min="6666" max="6666" width="9.1640625" style="799" customWidth="1"/>
    <col min="6667" max="6667" width="6" style="799" customWidth="1"/>
    <col min="6668" max="6668" width="7.5" style="799" customWidth="1"/>
    <col min="6669" max="6669" width="7" style="799" customWidth="1"/>
    <col min="6670" max="6670" width="6.83203125" style="799" customWidth="1"/>
    <col min="6671" max="6671" width="7.6640625" style="799" customWidth="1"/>
    <col min="6672" max="6672" width="7" style="799" customWidth="1"/>
    <col min="6673" max="6673" width="9.1640625" style="799" customWidth="1"/>
    <col min="6674" max="6674" width="9.1640625" style="799" bestFit="1" customWidth="1"/>
    <col min="6675" max="6675" width="7.33203125" style="799" customWidth="1"/>
    <col min="6676" max="6676" width="7.6640625" style="799" customWidth="1"/>
    <col min="6677" max="6680" width="7.1640625" style="799" customWidth="1"/>
    <col min="6681" max="6681" width="8.5" style="799" customWidth="1"/>
    <col min="6682" max="6682" width="7.1640625" style="799" customWidth="1"/>
    <col min="6683" max="6686" width="7.5" style="799" customWidth="1"/>
    <col min="6687" max="6694" width="9.1640625" style="799" customWidth="1"/>
    <col min="6695" max="6696" width="12.1640625" style="799" bestFit="1" customWidth="1"/>
    <col min="6697" max="6697" width="11.6640625" style="799" customWidth="1"/>
    <col min="6698" max="6698" width="13" style="799" customWidth="1"/>
    <col min="6699" max="6699" width="14.1640625" style="799" customWidth="1"/>
    <col min="6700" max="6700" width="10" style="799" customWidth="1"/>
    <col min="6701" max="6701" width="13.1640625" style="799" customWidth="1"/>
    <col min="6702" max="6704" width="13.6640625" style="799" bestFit="1" customWidth="1"/>
    <col min="6705" max="6705" width="13.5" style="799" customWidth="1"/>
    <col min="6706" max="6706" width="14.6640625" style="799" customWidth="1"/>
    <col min="6707" max="6707" width="10.6640625" style="799" customWidth="1"/>
    <col min="6708" max="6708" width="14.5" style="799" customWidth="1"/>
    <col min="6709" max="6709" width="14.1640625" style="799" bestFit="1" customWidth="1"/>
    <col min="6710" max="6710" width="10.1640625" style="799" bestFit="1" customWidth="1"/>
    <col min="6711" max="6903" width="9" style="799"/>
    <col min="6904" max="6904" width="5.1640625" style="799" bestFit="1" customWidth="1"/>
    <col min="6905" max="6905" width="7.1640625" style="799" customWidth="1"/>
    <col min="6906" max="6906" width="5.83203125" style="799" customWidth="1"/>
    <col min="6907" max="6907" width="7.33203125" style="799" customWidth="1"/>
    <col min="6908" max="6908" width="10.33203125" style="799" customWidth="1"/>
    <col min="6909" max="6909" width="21" style="799" customWidth="1"/>
    <col min="6910" max="6910" width="37.33203125" style="799" customWidth="1"/>
    <col min="6911" max="6911" width="14.6640625" style="799" customWidth="1"/>
    <col min="6912" max="6912" width="16.83203125" style="799" bestFit="1" customWidth="1"/>
    <col min="6913" max="6913" width="18.6640625" style="799" customWidth="1"/>
    <col min="6914" max="6915" width="14.6640625" style="799" customWidth="1"/>
    <col min="6916" max="6916" width="10.83203125" style="799" customWidth="1"/>
    <col min="6917" max="6917" width="8.83203125" style="799" bestFit="1" customWidth="1"/>
    <col min="6918" max="6918" width="9.1640625" style="799" customWidth="1"/>
    <col min="6919" max="6919" width="7.83203125" style="799" customWidth="1"/>
    <col min="6920" max="6920" width="9.1640625" style="799" customWidth="1"/>
    <col min="6921" max="6921" width="7.6640625" style="799" customWidth="1"/>
    <col min="6922" max="6922" width="9.1640625" style="799" customWidth="1"/>
    <col min="6923" max="6923" width="6" style="799" customWidth="1"/>
    <col min="6924" max="6924" width="7.5" style="799" customWidth="1"/>
    <col min="6925" max="6925" width="7" style="799" customWidth="1"/>
    <col min="6926" max="6926" width="6.83203125" style="799" customWidth="1"/>
    <col min="6927" max="6927" width="7.6640625" style="799" customWidth="1"/>
    <col min="6928" max="6928" width="7" style="799" customWidth="1"/>
    <col min="6929" max="6929" width="9.1640625" style="799" customWidth="1"/>
    <col min="6930" max="6930" width="9.1640625" style="799" bestFit="1" customWidth="1"/>
    <col min="6931" max="6931" width="7.33203125" style="799" customWidth="1"/>
    <col min="6932" max="6932" width="7.6640625" style="799" customWidth="1"/>
    <col min="6933" max="6936" width="7.1640625" style="799" customWidth="1"/>
    <col min="6937" max="6937" width="8.5" style="799" customWidth="1"/>
    <col min="6938" max="6938" width="7.1640625" style="799" customWidth="1"/>
    <col min="6939" max="6942" width="7.5" style="799" customWidth="1"/>
    <col min="6943" max="6950" width="9.1640625" style="799" customWidth="1"/>
    <col min="6951" max="6952" width="12.1640625" style="799" bestFit="1" customWidth="1"/>
    <col min="6953" max="6953" width="11.6640625" style="799" customWidth="1"/>
    <col min="6954" max="6954" width="13" style="799" customWidth="1"/>
    <col min="6955" max="6955" width="14.1640625" style="799" customWidth="1"/>
    <col min="6956" max="6956" width="10" style="799" customWidth="1"/>
    <col min="6957" max="6957" width="13.1640625" style="799" customWidth="1"/>
    <col min="6958" max="6960" width="13.6640625" style="799" bestFit="1" customWidth="1"/>
    <col min="6961" max="6961" width="13.5" style="799" customWidth="1"/>
    <col min="6962" max="6962" width="14.6640625" style="799" customWidth="1"/>
    <col min="6963" max="6963" width="10.6640625" style="799" customWidth="1"/>
    <col min="6964" max="6964" width="14.5" style="799" customWidth="1"/>
    <col min="6965" max="6965" width="14.1640625" style="799" bestFit="1" customWidth="1"/>
    <col min="6966" max="6966" width="10.1640625" style="799" bestFit="1" customWidth="1"/>
    <col min="6967" max="7159" width="9" style="799"/>
    <col min="7160" max="7160" width="5.1640625" style="799" bestFit="1" customWidth="1"/>
    <col min="7161" max="7161" width="7.1640625" style="799" customWidth="1"/>
    <col min="7162" max="7162" width="5.83203125" style="799" customWidth="1"/>
    <col min="7163" max="7163" width="7.33203125" style="799" customWidth="1"/>
    <col min="7164" max="7164" width="10.33203125" style="799" customWidth="1"/>
    <col min="7165" max="7165" width="21" style="799" customWidth="1"/>
    <col min="7166" max="7166" width="37.33203125" style="799" customWidth="1"/>
    <col min="7167" max="7167" width="14.6640625" style="799" customWidth="1"/>
    <col min="7168" max="7168" width="16.83203125" style="799" bestFit="1" customWidth="1"/>
    <col min="7169" max="7169" width="18.6640625" style="799" customWidth="1"/>
    <col min="7170" max="7171" width="14.6640625" style="799" customWidth="1"/>
    <col min="7172" max="7172" width="10.83203125" style="799" customWidth="1"/>
    <col min="7173" max="7173" width="8.83203125" style="799" bestFit="1" customWidth="1"/>
    <col min="7174" max="7174" width="9.1640625" style="799" customWidth="1"/>
    <col min="7175" max="7175" width="7.83203125" style="799" customWidth="1"/>
    <col min="7176" max="7176" width="9.1640625" style="799" customWidth="1"/>
    <col min="7177" max="7177" width="7.6640625" style="799" customWidth="1"/>
    <col min="7178" max="7178" width="9.1640625" style="799" customWidth="1"/>
    <col min="7179" max="7179" width="6" style="799" customWidth="1"/>
    <col min="7180" max="7180" width="7.5" style="799" customWidth="1"/>
    <col min="7181" max="7181" width="7" style="799" customWidth="1"/>
    <col min="7182" max="7182" width="6.83203125" style="799" customWidth="1"/>
    <col min="7183" max="7183" width="7.6640625" style="799" customWidth="1"/>
    <col min="7184" max="7184" width="7" style="799" customWidth="1"/>
    <col min="7185" max="7185" width="9.1640625" style="799" customWidth="1"/>
    <col min="7186" max="7186" width="9.1640625" style="799" bestFit="1" customWidth="1"/>
    <col min="7187" max="7187" width="7.33203125" style="799" customWidth="1"/>
    <col min="7188" max="7188" width="7.6640625" style="799" customWidth="1"/>
    <col min="7189" max="7192" width="7.1640625" style="799" customWidth="1"/>
    <col min="7193" max="7193" width="8.5" style="799" customWidth="1"/>
    <col min="7194" max="7194" width="7.1640625" style="799" customWidth="1"/>
    <col min="7195" max="7198" width="7.5" style="799" customWidth="1"/>
    <col min="7199" max="7206" width="9.1640625" style="799" customWidth="1"/>
    <col min="7207" max="7208" width="12.1640625" style="799" bestFit="1" customWidth="1"/>
    <col min="7209" max="7209" width="11.6640625" style="799" customWidth="1"/>
    <col min="7210" max="7210" width="13" style="799" customWidth="1"/>
    <col min="7211" max="7211" width="14.1640625" style="799" customWidth="1"/>
    <col min="7212" max="7212" width="10" style="799" customWidth="1"/>
    <col min="7213" max="7213" width="13.1640625" style="799" customWidth="1"/>
    <col min="7214" max="7216" width="13.6640625" style="799" bestFit="1" customWidth="1"/>
    <col min="7217" max="7217" width="13.5" style="799" customWidth="1"/>
    <col min="7218" max="7218" width="14.6640625" style="799" customWidth="1"/>
    <col min="7219" max="7219" width="10.6640625" style="799" customWidth="1"/>
    <col min="7220" max="7220" width="14.5" style="799" customWidth="1"/>
    <col min="7221" max="7221" width="14.1640625" style="799" bestFit="1" customWidth="1"/>
    <col min="7222" max="7222" width="10.1640625" style="799" bestFit="1" customWidth="1"/>
    <col min="7223" max="7415" width="9" style="799"/>
    <col min="7416" max="7416" width="5.1640625" style="799" bestFit="1" customWidth="1"/>
    <col min="7417" max="7417" width="7.1640625" style="799" customWidth="1"/>
    <col min="7418" max="7418" width="5.83203125" style="799" customWidth="1"/>
    <col min="7419" max="7419" width="7.33203125" style="799" customWidth="1"/>
    <col min="7420" max="7420" width="10.33203125" style="799" customWidth="1"/>
    <col min="7421" max="7421" width="21" style="799" customWidth="1"/>
    <col min="7422" max="7422" width="37.33203125" style="799" customWidth="1"/>
    <col min="7423" max="7423" width="14.6640625" style="799" customWidth="1"/>
    <col min="7424" max="7424" width="16.83203125" style="799" bestFit="1" customWidth="1"/>
    <col min="7425" max="7425" width="18.6640625" style="799" customWidth="1"/>
    <col min="7426" max="7427" width="14.6640625" style="799" customWidth="1"/>
    <col min="7428" max="7428" width="10.83203125" style="799" customWidth="1"/>
    <col min="7429" max="7429" width="8.83203125" style="799" bestFit="1" customWidth="1"/>
    <col min="7430" max="7430" width="9.1640625" style="799" customWidth="1"/>
    <col min="7431" max="7431" width="7.83203125" style="799" customWidth="1"/>
    <col min="7432" max="7432" width="9.1640625" style="799" customWidth="1"/>
    <col min="7433" max="7433" width="7.6640625" style="799" customWidth="1"/>
    <col min="7434" max="7434" width="9.1640625" style="799" customWidth="1"/>
    <col min="7435" max="7435" width="6" style="799" customWidth="1"/>
    <col min="7436" max="7436" width="7.5" style="799" customWidth="1"/>
    <col min="7437" max="7437" width="7" style="799" customWidth="1"/>
    <col min="7438" max="7438" width="6.83203125" style="799" customWidth="1"/>
    <col min="7439" max="7439" width="7.6640625" style="799" customWidth="1"/>
    <col min="7440" max="7440" width="7" style="799" customWidth="1"/>
    <col min="7441" max="7441" width="9.1640625" style="799" customWidth="1"/>
    <col min="7442" max="7442" width="9.1640625" style="799" bestFit="1" customWidth="1"/>
    <col min="7443" max="7443" width="7.33203125" style="799" customWidth="1"/>
    <col min="7444" max="7444" width="7.6640625" style="799" customWidth="1"/>
    <col min="7445" max="7448" width="7.1640625" style="799" customWidth="1"/>
    <col min="7449" max="7449" width="8.5" style="799" customWidth="1"/>
    <col min="7450" max="7450" width="7.1640625" style="799" customWidth="1"/>
    <col min="7451" max="7454" width="7.5" style="799" customWidth="1"/>
    <col min="7455" max="7462" width="9.1640625" style="799" customWidth="1"/>
    <col min="7463" max="7464" width="12.1640625" style="799" bestFit="1" customWidth="1"/>
    <col min="7465" max="7465" width="11.6640625" style="799" customWidth="1"/>
    <col min="7466" max="7466" width="13" style="799" customWidth="1"/>
    <col min="7467" max="7467" width="14.1640625" style="799" customWidth="1"/>
    <col min="7468" max="7468" width="10" style="799" customWidth="1"/>
    <col min="7469" max="7469" width="13.1640625" style="799" customWidth="1"/>
    <col min="7470" max="7472" width="13.6640625" style="799" bestFit="1" customWidth="1"/>
    <col min="7473" max="7473" width="13.5" style="799" customWidth="1"/>
    <col min="7474" max="7474" width="14.6640625" style="799" customWidth="1"/>
    <col min="7475" max="7475" width="10.6640625" style="799" customWidth="1"/>
    <col min="7476" max="7476" width="14.5" style="799" customWidth="1"/>
    <col min="7477" max="7477" width="14.1640625" style="799" bestFit="1" customWidth="1"/>
    <col min="7478" max="7478" width="10.1640625" style="799" bestFit="1" customWidth="1"/>
    <col min="7479" max="7671" width="9" style="799"/>
    <col min="7672" max="7672" width="5.1640625" style="799" bestFit="1" customWidth="1"/>
    <col min="7673" max="7673" width="7.1640625" style="799" customWidth="1"/>
    <col min="7674" max="7674" width="5.83203125" style="799" customWidth="1"/>
    <col min="7675" max="7675" width="7.33203125" style="799" customWidth="1"/>
    <col min="7676" max="7676" width="10.33203125" style="799" customWidth="1"/>
    <col min="7677" max="7677" width="21" style="799" customWidth="1"/>
    <col min="7678" max="7678" width="37.33203125" style="799" customWidth="1"/>
    <col min="7679" max="7679" width="14.6640625" style="799" customWidth="1"/>
    <col min="7680" max="7680" width="16.83203125" style="799" bestFit="1" customWidth="1"/>
    <col min="7681" max="7681" width="18.6640625" style="799" customWidth="1"/>
    <col min="7682" max="7683" width="14.6640625" style="799" customWidth="1"/>
    <col min="7684" max="7684" width="10.83203125" style="799" customWidth="1"/>
    <col min="7685" max="7685" width="8.83203125" style="799" bestFit="1" customWidth="1"/>
    <col min="7686" max="7686" width="9.1640625" style="799" customWidth="1"/>
    <col min="7687" max="7687" width="7.83203125" style="799" customWidth="1"/>
    <col min="7688" max="7688" width="9.1640625" style="799" customWidth="1"/>
    <col min="7689" max="7689" width="7.6640625" style="799" customWidth="1"/>
    <col min="7690" max="7690" width="9.1640625" style="799" customWidth="1"/>
    <col min="7691" max="7691" width="6" style="799" customWidth="1"/>
    <col min="7692" max="7692" width="7.5" style="799" customWidth="1"/>
    <col min="7693" max="7693" width="7" style="799" customWidth="1"/>
    <col min="7694" max="7694" width="6.83203125" style="799" customWidth="1"/>
    <col min="7695" max="7695" width="7.6640625" style="799" customWidth="1"/>
    <col min="7696" max="7696" width="7" style="799" customWidth="1"/>
    <col min="7697" max="7697" width="9.1640625" style="799" customWidth="1"/>
    <col min="7698" max="7698" width="9.1640625" style="799" bestFit="1" customWidth="1"/>
    <col min="7699" max="7699" width="7.33203125" style="799" customWidth="1"/>
    <col min="7700" max="7700" width="7.6640625" style="799" customWidth="1"/>
    <col min="7701" max="7704" width="7.1640625" style="799" customWidth="1"/>
    <col min="7705" max="7705" width="8.5" style="799" customWidth="1"/>
    <col min="7706" max="7706" width="7.1640625" style="799" customWidth="1"/>
    <col min="7707" max="7710" width="7.5" style="799" customWidth="1"/>
    <col min="7711" max="7718" width="9.1640625" style="799" customWidth="1"/>
    <col min="7719" max="7720" width="12.1640625" style="799" bestFit="1" customWidth="1"/>
    <col min="7721" max="7721" width="11.6640625" style="799" customWidth="1"/>
    <col min="7722" max="7722" width="13" style="799" customWidth="1"/>
    <col min="7723" max="7723" width="14.1640625" style="799" customWidth="1"/>
    <col min="7724" max="7724" width="10" style="799" customWidth="1"/>
    <col min="7725" max="7725" width="13.1640625" style="799" customWidth="1"/>
    <col min="7726" max="7728" width="13.6640625" style="799" bestFit="1" customWidth="1"/>
    <col min="7729" max="7729" width="13.5" style="799" customWidth="1"/>
    <col min="7730" max="7730" width="14.6640625" style="799" customWidth="1"/>
    <col min="7731" max="7731" width="10.6640625" style="799" customWidth="1"/>
    <col min="7732" max="7732" width="14.5" style="799" customWidth="1"/>
    <col min="7733" max="7733" width="14.1640625" style="799" bestFit="1" customWidth="1"/>
    <col min="7734" max="7734" width="10.1640625" style="799" bestFit="1" customWidth="1"/>
    <col min="7735" max="7927" width="9" style="799"/>
    <col min="7928" max="7928" width="5.1640625" style="799" bestFit="1" customWidth="1"/>
    <col min="7929" max="7929" width="7.1640625" style="799" customWidth="1"/>
    <col min="7930" max="7930" width="5.83203125" style="799" customWidth="1"/>
    <col min="7931" max="7931" width="7.33203125" style="799" customWidth="1"/>
    <col min="7932" max="7932" width="10.33203125" style="799" customWidth="1"/>
    <col min="7933" max="7933" width="21" style="799" customWidth="1"/>
    <col min="7934" max="7934" width="37.33203125" style="799" customWidth="1"/>
    <col min="7935" max="7935" width="14.6640625" style="799" customWidth="1"/>
    <col min="7936" max="7936" width="16.83203125" style="799" bestFit="1" customWidth="1"/>
    <col min="7937" max="7937" width="18.6640625" style="799" customWidth="1"/>
    <col min="7938" max="7939" width="14.6640625" style="799" customWidth="1"/>
    <col min="7940" max="7940" width="10.83203125" style="799" customWidth="1"/>
    <col min="7941" max="7941" width="8.83203125" style="799" bestFit="1" customWidth="1"/>
    <col min="7942" max="7942" width="9.1640625" style="799" customWidth="1"/>
    <col min="7943" max="7943" width="7.83203125" style="799" customWidth="1"/>
    <col min="7944" max="7944" width="9.1640625" style="799" customWidth="1"/>
    <col min="7945" max="7945" width="7.6640625" style="799" customWidth="1"/>
    <col min="7946" max="7946" width="9.1640625" style="799" customWidth="1"/>
    <col min="7947" max="7947" width="6" style="799" customWidth="1"/>
    <col min="7948" max="7948" width="7.5" style="799" customWidth="1"/>
    <col min="7949" max="7949" width="7" style="799" customWidth="1"/>
    <col min="7950" max="7950" width="6.83203125" style="799" customWidth="1"/>
    <col min="7951" max="7951" width="7.6640625" style="799" customWidth="1"/>
    <col min="7952" max="7952" width="7" style="799" customWidth="1"/>
    <col min="7953" max="7953" width="9.1640625" style="799" customWidth="1"/>
    <col min="7954" max="7954" width="9.1640625" style="799" bestFit="1" customWidth="1"/>
    <col min="7955" max="7955" width="7.33203125" style="799" customWidth="1"/>
    <col min="7956" max="7956" width="7.6640625" style="799" customWidth="1"/>
    <col min="7957" max="7960" width="7.1640625" style="799" customWidth="1"/>
    <col min="7961" max="7961" width="8.5" style="799" customWidth="1"/>
    <col min="7962" max="7962" width="7.1640625" style="799" customWidth="1"/>
    <col min="7963" max="7966" width="7.5" style="799" customWidth="1"/>
    <col min="7967" max="7974" width="9.1640625" style="799" customWidth="1"/>
    <col min="7975" max="7976" width="12.1640625" style="799" bestFit="1" customWidth="1"/>
    <col min="7977" max="7977" width="11.6640625" style="799" customWidth="1"/>
    <col min="7978" max="7978" width="13" style="799" customWidth="1"/>
    <col min="7979" max="7979" width="14.1640625" style="799" customWidth="1"/>
    <col min="7980" max="7980" width="10" style="799" customWidth="1"/>
    <col min="7981" max="7981" width="13.1640625" style="799" customWidth="1"/>
    <col min="7982" max="7984" width="13.6640625" style="799" bestFit="1" customWidth="1"/>
    <col min="7985" max="7985" width="13.5" style="799" customWidth="1"/>
    <col min="7986" max="7986" width="14.6640625" style="799" customWidth="1"/>
    <col min="7987" max="7987" width="10.6640625" style="799" customWidth="1"/>
    <col min="7988" max="7988" width="14.5" style="799" customWidth="1"/>
    <col min="7989" max="7989" width="14.1640625" style="799" bestFit="1" customWidth="1"/>
    <col min="7990" max="7990" width="10.1640625" style="799" bestFit="1" customWidth="1"/>
    <col min="7991" max="8183" width="9" style="799"/>
    <col min="8184" max="8184" width="5.1640625" style="799" bestFit="1" customWidth="1"/>
    <col min="8185" max="8185" width="7.1640625" style="799" customWidth="1"/>
    <col min="8186" max="8186" width="5.83203125" style="799" customWidth="1"/>
    <col min="8187" max="8187" width="7.33203125" style="799" customWidth="1"/>
    <col min="8188" max="8188" width="10.33203125" style="799" customWidth="1"/>
    <col min="8189" max="8189" width="21" style="799" customWidth="1"/>
    <col min="8190" max="8190" width="37.33203125" style="799" customWidth="1"/>
    <col min="8191" max="8191" width="14.6640625" style="799" customWidth="1"/>
    <col min="8192" max="8192" width="16.83203125" style="799" bestFit="1" customWidth="1"/>
    <col min="8193" max="8193" width="18.6640625" style="799" customWidth="1"/>
    <col min="8194" max="8195" width="14.6640625" style="799" customWidth="1"/>
    <col min="8196" max="8196" width="10.83203125" style="799" customWidth="1"/>
    <col min="8197" max="8197" width="8.83203125" style="799" bestFit="1" customWidth="1"/>
    <col min="8198" max="8198" width="9.1640625" style="799" customWidth="1"/>
    <col min="8199" max="8199" width="7.83203125" style="799" customWidth="1"/>
    <col min="8200" max="8200" width="9.1640625" style="799" customWidth="1"/>
    <col min="8201" max="8201" width="7.6640625" style="799" customWidth="1"/>
    <col min="8202" max="8202" width="9.1640625" style="799" customWidth="1"/>
    <col min="8203" max="8203" width="6" style="799" customWidth="1"/>
    <col min="8204" max="8204" width="7.5" style="799" customWidth="1"/>
    <col min="8205" max="8205" width="7" style="799" customWidth="1"/>
    <col min="8206" max="8206" width="6.83203125" style="799" customWidth="1"/>
    <col min="8207" max="8207" width="7.6640625" style="799" customWidth="1"/>
    <col min="8208" max="8208" width="7" style="799" customWidth="1"/>
    <col min="8209" max="8209" width="9.1640625" style="799" customWidth="1"/>
    <col min="8210" max="8210" width="9.1640625" style="799" bestFit="1" customWidth="1"/>
    <col min="8211" max="8211" width="7.33203125" style="799" customWidth="1"/>
    <col min="8212" max="8212" width="7.6640625" style="799" customWidth="1"/>
    <col min="8213" max="8216" width="7.1640625" style="799" customWidth="1"/>
    <col min="8217" max="8217" width="8.5" style="799" customWidth="1"/>
    <col min="8218" max="8218" width="7.1640625" style="799" customWidth="1"/>
    <col min="8219" max="8222" width="7.5" style="799" customWidth="1"/>
    <col min="8223" max="8230" width="9.1640625" style="799" customWidth="1"/>
    <col min="8231" max="8232" width="12.1640625" style="799" bestFit="1" customWidth="1"/>
    <col min="8233" max="8233" width="11.6640625" style="799" customWidth="1"/>
    <col min="8234" max="8234" width="13" style="799" customWidth="1"/>
    <col min="8235" max="8235" width="14.1640625" style="799" customWidth="1"/>
    <col min="8236" max="8236" width="10" style="799" customWidth="1"/>
    <col min="8237" max="8237" width="13.1640625" style="799" customWidth="1"/>
    <col min="8238" max="8240" width="13.6640625" style="799" bestFit="1" customWidth="1"/>
    <col min="8241" max="8241" width="13.5" style="799" customWidth="1"/>
    <col min="8242" max="8242" width="14.6640625" style="799" customWidth="1"/>
    <col min="8243" max="8243" width="10.6640625" style="799" customWidth="1"/>
    <col min="8244" max="8244" width="14.5" style="799" customWidth="1"/>
    <col min="8245" max="8245" width="14.1640625" style="799" bestFit="1" customWidth="1"/>
    <col min="8246" max="8246" width="10.1640625" style="799" bestFit="1" customWidth="1"/>
    <col min="8247" max="8439" width="9" style="799"/>
    <col min="8440" max="8440" width="5.1640625" style="799" bestFit="1" customWidth="1"/>
    <col min="8441" max="8441" width="7.1640625" style="799" customWidth="1"/>
    <col min="8442" max="8442" width="5.83203125" style="799" customWidth="1"/>
    <col min="8443" max="8443" width="7.33203125" style="799" customWidth="1"/>
    <col min="8444" max="8444" width="10.33203125" style="799" customWidth="1"/>
    <col min="8445" max="8445" width="21" style="799" customWidth="1"/>
    <col min="8446" max="8446" width="37.33203125" style="799" customWidth="1"/>
    <col min="8447" max="8447" width="14.6640625" style="799" customWidth="1"/>
    <col min="8448" max="8448" width="16.83203125" style="799" bestFit="1" customWidth="1"/>
    <col min="8449" max="8449" width="18.6640625" style="799" customWidth="1"/>
    <col min="8450" max="8451" width="14.6640625" style="799" customWidth="1"/>
    <col min="8452" max="8452" width="10.83203125" style="799" customWidth="1"/>
    <col min="8453" max="8453" width="8.83203125" style="799" bestFit="1" customWidth="1"/>
    <col min="8454" max="8454" width="9.1640625" style="799" customWidth="1"/>
    <col min="8455" max="8455" width="7.83203125" style="799" customWidth="1"/>
    <col min="8456" max="8456" width="9.1640625" style="799" customWidth="1"/>
    <col min="8457" max="8457" width="7.6640625" style="799" customWidth="1"/>
    <col min="8458" max="8458" width="9.1640625" style="799" customWidth="1"/>
    <col min="8459" max="8459" width="6" style="799" customWidth="1"/>
    <col min="8460" max="8460" width="7.5" style="799" customWidth="1"/>
    <col min="8461" max="8461" width="7" style="799" customWidth="1"/>
    <col min="8462" max="8462" width="6.83203125" style="799" customWidth="1"/>
    <col min="8463" max="8463" width="7.6640625" style="799" customWidth="1"/>
    <col min="8464" max="8464" width="7" style="799" customWidth="1"/>
    <col min="8465" max="8465" width="9.1640625" style="799" customWidth="1"/>
    <col min="8466" max="8466" width="9.1640625" style="799" bestFit="1" customWidth="1"/>
    <col min="8467" max="8467" width="7.33203125" style="799" customWidth="1"/>
    <col min="8468" max="8468" width="7.6640625" style="799" customWidth="1"/>
    <col min="8469" max="8472" width="7.1640625" style="799" customWidth="1"/>
    <col min="8473" max="8473" width="8.5" style="799" customWidth="1"/>
    <col min="8474" max="8474" width="7.1640625" style="799" customWidth="1"/>
    <col min="8475" max="8478" width="7.5" style="799" customWidth="1"/>
    <col min="8479" max="8486" width="9.1640625" style="799" customWidth="1"/>
    <col min="8487" max="8488" width="12.1640625" style="799" bestFit="1" customWidth="1"/>
    <col min="8489" max="8489" width="11.6640625" style="799" customWidth="1"/>
    <col min="8490" max="8490" width="13" style="799" customWidth="1"/>
    <col min="8491" max="8491" width="14.1640625" style="799" customWidth="1"/>
    <col min="8492" max="8492" width="10" style="799" customWidth="1"/>
    <col min="8493" max="8493" width="13.1640625" style="799" customWidth="1"/>
    <col min="8494" max="8496" width="13.6640625" style="799" bestFit="1" customWidth="1"/>
    <col min="8497" max="8497" width="13.5" style="799" customWidth="1"/>
    <col min="8498" max="8498" width="14.6640625" style="799" customWidth="1"/>
    <col min="8499" max="8499" width="10.6640625" style="799" customWidth="1"/>
    <col min="8500" max="8500" width="14.5" style="799" customWidth="1"/>
    <col min="8501" max="8501" width="14.1640625" style="799" bestFit="1" customWidth="1"/>
    <col min="8502" max="8502" width="10.1640625" style="799" bestFit="1" customWidth="1"/>
    <col min="8503" max="8695" width="9" style="799"/>
    <col min="8696" max="8696" width="5.1640625" style="799" bestFit="1" customWidth="1"/>
    <col min="8697" max="8697" width="7.1640625" style="799" customWidth="1"/>
    <col min="8698" max="8698" width="5.83203125" style="799" customWidth="1"/>
    <col min="8699" max="8699" width="7.33203125" style="799" customWidth="1"/>
    <col min="8700" max="8700" width="10.33203125" style="799" customWidth="1"/>
    <col min="8701" max="8701" width="21" style="799" customWidth="1"/>
    <col min="8702" max="8702" width="37.33203125" style="799" customWidth="1"/>
    <col min="8703" max="8703" width="14.6640625" style="799" customWidth="1"/>
    <col min="8704" max="8704" width="16.83203125" style="799" bestFit="1" customWidth="1"/>
    <col min="8705" max="8705" width="18.6640625" style="799" customWidth="1"/>
    <col min="8706" max="8707" width="14.6640625" style="799" customWidth="1"/>
    <col min="8708" max="8708" width="10.83203125" style="799" customWidth="1"/>
    <col min="8709" max="8709" width="8.83203125" style="799" bestFit="1" customWidth="1"/>
    <col min="8710" max="8710" width="9.1640625" style="799" customWidth="1"/>
    <col min="8711" max="8711" width="7.83203125" style="799" customWidth="1"/>
    <col min="8712" max="8712" width="9.1640625" style="799" customWidth="1"/>
    <col min="8713" max="8713" width="7.6640625" style="799" customWidth="1"/>
    <col min="8714" max="8714" width="9.1640625" style="799" customWidth="1"/>
    <col min="8715" max="8715" width="6" style="799" customWidth="1"/>
    <col min="8716" max="8716" width="7.5" style="799" customWidth="1"/>
    <col min="8717" max="8717" width="7" style="799" customWidth="1"/>
    <col min="8718" max="8718" width="6.83203125" style="799" customWidth="1"/>
    <col min="8719" max="8719" width="7.6640625" style="799" customWidth="1"/>
    <col min="8720" max="8720" width="7" style="799" customWidth="1"/>
    <col min="8721" max="8721" width="9.1640625" style="799" customWidth="1"/>
    <col min="8722" max="8722" width="9.1640625" style="799" bestFit="1" customWidth="1"/>
    <col min="8723" max="8723" width="7.33203125" style="799" customWidth="1"/>
    <col min="8724" max="8724" width="7.6640625" style="799" customWidth="1"/>
    <col min="8725" max="8728" width="7.1640625" style="799" customWidth="1"/>
    <col min="8729" max="8729" width="8.5" style="799" customWidth="1"/>
    <col min="8730" max="8730" width="7.1640625" style="799" customWidth="1"/>
    <col min="8731" max="8734" width="7.5" style="799" customWidth="1"/>
    <col min="8735" max="8742" width="9.1640625" style="799" customWidth="1"/>
    <col min="8743" max="8744" width="12.1640625" style="799" bestFit="1" customWidth="1"/>
    <col min="8745" max="8745" width="11.6640625" style="799" customWidth="1"/>
    <col min="8746" max="8746" width="13" style="799" customWidth="1"/>
    <col min="8747" max="8747" width="14.1640625" style="799" customWidth="1"/>
    <col min="8748" max="8748" width="10" style="799" customWidth="1"/>
    <col min="8749" max="8749" width="13.1640625" style="799" customWidth="1"/>
    <col min="8750" max="8752" width="13.6640625" style="799" bestFit="1" customWidth="1"/>
    <col min="8753" max="8753" width="13.5" style="799" customWidth="1"/>
    <col min="8754" max="8754" width="14.6640625" style="799" customWidth="1"/>
    <col min="8755" max="8755" width="10.6640625" style="799" customWidth="1"/>
    <col min="8756" max="8756" width="14.5" style="799" customWidth="1"/>
    <col min="8757" max="8757" width="14.1640625" style="799" bestFit="1" customWidth="1"/>
    <col min="8758" max="8758" width="10.1640625" style="799" bestFit="1" customWidth="1"/>
    <col min="8759" max="8951" width="9" style="799"/>
    <col min="8952" max="8952" width="5.1640625" style="799" bestFit="1" customWidth="1"/>
    <col min="8953" max="8953" width="7.1640625" style="799" customWidth="1"/>
    <col min="8954" max="8954" width="5.83203125" style="799" customWidth="1"/>
    <col min="8955" max="8955" width="7.33203125" style="799" customWidth="1"/>
    <col min="8956" max="8956" width="10.33203125" style="799" customWidth="1"/>
    <col min="8957" max="8957" width="21" style="799" customWidth="1"/>
    <col min="8958" max="8958" width="37.33203125" style="799" customWidth="1"/>
    <col min="8959" max="8959" width="14.6640625" style="799" customWidth="1"/>
    <col min="8960" max="8960" width="16.83203125" style="799" bestFit="1" customWidth="1"/>
    <col min="8961" max="8961" width="18.6640625" style="799" customWidth="1"/>
    <col min="8962" max="8963" width="14.6640625" style="799" customWidth="1"/>
    <col min="8964" max="8964" width="10.83203125" style="799" customWidth="1"/>
    <col min="8965" max="8965" width="8.83203125" style="799" bestFit="1" customWidth="1"/>
    <col min="8966" max="8966" width="9.1640625" style="799" customWidth="1"/>
    <col min="8967" max="8967" width="7.83203125" style="799" customWidth="1"/>
    <col min="8968" max="8968" width="9.1640625" style="799" customWidth="1"/>
    <col min="8969" max="8969" width="7.6640625" style="799" customWidth="1"/>
    <col min="8970" max="8970" width="9.1640625" style="799" customWidth="1"/>
    <col min="8971" max="8971" width="6" style="799" customWidth="1"/>
    <col min="8972" max="8972" width="7.5" style="799" customWidth="1"/>
    <col min="8973" max="8973" width="7" style="799" customWidth="1"/>
    <col min="8974" max="8974" width="6.83203125" style="799" customWidth="1"/>
    <col min="8975" max="8975" width="7.6640625" style="799" customWidth="1"/>
    <col min="8976" max="8976" width="7" style="799" customWidth="1"/>
    <col min="8977" max="8977" width="9.1640625" style="799" customWidth="1"/>
    <col min="8978" max="8978" width="9.1640625" style="799" bestFit="1" customWidth="1"/>
    <col min="8979" max="8979" width="7.33203125" style="799" customWidth="1"/>
    <col min="8980" max="8980" width="7.6640625" style="799" customWidth="1"/>
    <col min="8981" max="8984" width="7.1640625" style="799" customWidth="1"/>
    <col min="8985" max="8985" width="8.5" style="799" customWidth="1"/>
    <col min="8986" max="8986" width="7.1640625" style="799" customWidth="1"/>
    <col min="8987" max="8990" width="7.5" style="799" customWidth="1"/>
    <col min="8991" max="8998" width="9.1640625" style="799" customWidth="1"/>
    <col min="8999" max="9000" width="12.1640625" style="799" bestFit="1" customWidth="1"/>
    <col min="9001" max="9001" width="11.6640625" style="799" customWidth="1"/>
    <col min="9002" max="9002" width="13" style="799" customWidth="1"/>
    <col min="9003" max="9003" width="14.1640625" style="799" customWidth="1"/>
    <col min="9004" max="9004" width="10" style="799" customWidth="1"/>
    <col min="9005" max="9005" width="13.1640625" style="799" customWidth="1"/>
    <col min="9006" max="9008" width="13.6640625" style="799" bestFit="1" customWidth="1"/>
    <col min="9009" max="9009" width="13.5" style="799" customWidth="1"/>
    <col min="9010" max="9010" width="14.6640625" style="799" customWidth="1"/>
    <col min="9011" max="9011" width="10.6640625" style="799" customWidth="1"/>
    <col min="9012" max="9012" width="14.5" style="799" customWidth="1"/>
    <col min="9013" max="9013" width="14.1640625" style="799" bestFit="1" customWidth="1"/>
    <col min="9014" max="9014" width="10.1640625" style="799" bestFit="1" customWidth="1"/>
    <col min="9015" max="9207" width="9" style="799"/>
    <col min="9208" max="9208" width="5.1640625" style="799" bestFit="1" customWidth="1"/>
    <col min="9209" max="9209" width="7.1640625" style="799" customWidth="1"/>
    <col min="9210" max="9210" width="5.83203125" style="799" customWidth="1"/>
    <col min="9211" max="9211" width="7.33203125" style="799" customWidth="1"/>
    <col min="9212" max="9212" width="10.33203125" style="799" customWidth="1"/>
    <col min="9213" max="9213" width="21" style="799" customWidth="1"/>
    <col min="9214" max="9214" width="37.33203125" style="799" customWidth="1"/>
    <col min="9215" max="9215" width="14.6640625" style="799" customWidth="1"/>
    <col min="9216" max="9216" width="16.83203125" style="799" bestFit="1" customWidth="1"/>
    <col min="9217" max="9217" width="18.6640625" style="799" customWidth="1"/>
    <col min="9218" max="9219" width="14.6640625" style="799" customWidth="1"/>
    <col min="9220" max="9220" width="10.83203125" style="799" customWidth="1"/>
    <col min="9221" max="9221" width="8.83203125" style="799" bestFit="1" customWidth="1"/>
    <col min="9222" max="9222" width="9.1640625" style="799" customWidth="1"/>
    <col min="9223" max="9223" width="7.83203125" style="799" customWidth="1"/>
    <col min="9224" max="9224" width="9.1640625" style="799" customWidth="1"/>
    <col min="9225" max="9225" width="7.6640625" style="799" customWidth="1"/>
    <col min="9226" max="9226" width="9.1640625" style="799" customWidth="1"/>
    <col min="9227" max="9227" width="6" style="799" customWidth="1"/>
    <col min="9228" max="9228" width="7.5" style="799" customWidth="1"/>
    <col min="9229" max="9229" width="7" style="799" customWidth="1"/>
    <col min="9230" max="9230" width="6.83203125" style="799" customWidth="1"/>
    <col min="9231" max="9231" width="7.6640625" style="799" customWidth="1"/>
    <col min="9232" max="9232" width="7" style="799" customWidth="1"/>
    <col min="9233" max="9233" width="9.1640625" style="799" customWidth="1"/>
    <col min="9234" max="9234" width="9.1640625" style="799" bestFit="1" customWidth="1"/>
    <col min="9235" max="9235" width="7.33203125" style="799" customWidth="1"/>
    <col min="9236" max="9236" width="7.6640625" style="799" customWidth="1"/>
    <col min="9237" max="9240" width="7.1640625" style="799" customWidth="1"/>
    <col min="9241" max="9241" width="8.5" style="799" customWidth="1"/>
    <col min="9242" max="9242" width="7.1640625" style="799" customWidth="1"/>
    <col min="9243" max="9246" width="7.5" style="799" customWidth="1"/>
    <col min="9247" max="9254" width="9.1640625" style="799" customWidth="1"/>
    <col min="9255" max="9256" width="12.1640625" style="799" bestFit="1" customWidth="1"/>
    <col min="9257" max="9257" width="11.6640625" style="799" customWidth="1"/>
    <col min="9258" max="9258" width="13" style="799" customWidth="1"/>
    <col min="9259" max="9259" width="14.1640625" style="799" customWidth="1"/>
    <col min="9260" max="9260" width="10" style="799" customWidth="1"/>
    <col min="9261" max="9261" width="13.1640625" style="799" customWidth="1"/>
    <col min="9262" max="9264" width="13.6640625" style="799" bestFit="1" customWidth="1"/>
    <col min="9265" max="9265" width="13.5" style="799" customWidth="1"/>
    <col min="9266" max="9266" width="14.6640625" style="799" customWidth="1"/>
    <col min="9267" max="9267" width="10.6640625" style="799" customWidth="1"/>
    <col min="9268" max="9268" width="14.5" style="799" customWidth="1"/>
    <col min="9269" max="9269" width="14.1640625" style="799" bestFit="1" customWidth="1"/>
    <col min="9270" max="9270" width="10.1640625" style="799" bestFit="1" customWidth="1"/>
    <col min="9271" max="9463" width="9" style="799"/>
    <col min="9464" max="9464" width="5.1640625" style="799" bestFit="1" customWidth="1"/>
    <col min="9465" max="9465" width="7.1640625" style="799" customWidth="1"/>
    <col min="9466" max="9466" width="5.83203125" style="799" customWidth="1"/>
    <col min="9467" max="9467" width="7.33203125" style="799" customWidth="1"/>
    <col min="9468" max="9468" width="10.33203125" style="799" customWidth="1"/>
    <col min="9469" max="9469" width="21" style="799" customWidth="1"/>
    <col min="9470" max="9470" width="37.33203125" style="799" customWidth="1"/>
    <col min="9471" max="9471" width="14.6640625" style="799" customWidth="1"/>
    <col min="9472" max="9472" width="16.83203125" style="799" bestFit="1" customWidth="1"/>
    <col min="9473" max="9473" width="18.6640625" style="799" customWidth="1"/>
    <col min="9474" max="9475" width="14.6640625" style="799" customWidth="1"/>
    <col min="9476" max="9476" width="10.83203125" style="799" customWidth="1"/>
    <col min="9477" max="9477" width="8.83203125" style="799" bestFit="1" customWidth="1"/>
    <col min="9478" max="9478" width="9.1640625" style="799" customWidth="1"/>
    <col min="9479" max="9479" width="7.83203125" style="799" customWidth="1"/>
    <col min="9480" max="9480" width="9.1640625" style="799" customWidth="1"/>
    <col min="9481" max="9481" width="7.6640625" style="799" customWidth="1"/>
    <col min="9482" max="9482" width="9.1640625" style="799" customWidth="1"/>
    <col min="9483" max="9483" width="6" style="799" customWidth="1"/>
    <col min="9484" max="9484" width="7.5" style="799" customWidth="1"/>
    <col min="9485" max="9485" width="7" style="799" customWidth="1"/>
    <col min="9486" max="9486" width="6.83203125" style="799" customWidth="1"/>
    <col min="9487" max="9487" width="7.6640625" style="799" customWidth="1"/>
    <col min="9488" max="9488" width="7" style="799" customWidth="1"/>
    <col min="9489" max="9489" width="9.1640625" style="799" customWidth="1"/>
    <col min="9490" max="9490" width="9.1640625" style="799" bestFit="1" customWidth="1"/>
    <col min="9491" max="9491" width="7.33203125" style="799" customWidth="1"/>
    <col min="9492" max="9492" width="7.6640625" style="799" customWidth="1"/>
    <col min="9493" max="9496" width="7.1640625" style="799" customWidth="1"/>
    <col min="9497" max="9497" width="8.5" style="799" customWidth="1"/>
    <col min="9498" max="9498" width="7.1640625" style="799" customWidth="1"/>
    <col min="9499" max="9502" width="7.5" style="799" customWidth="1"/>
    <col min="9503" max="9510" width="9.1640625" style="799" customWidth="1"/>
    <col min="9511" max="9512" width="12.1640625" style="799" bestFit="1" customWidth="1"/>
    <col min="9513" max="9513" width="11.6640625" style="799" customWidth="1"/>
    <col min="9514" max="9514" width="13" style="799" customWidth="1"/>
    <col min="9515" max="9515" width="14.1640625" style="799" customWidth="1"/>
    <col min="9516" max="9516" width="10" style="799" customWidth="1"/>
    <col min="9517" max="9517" width="13.1640625" style="799" customWidth="1"/>
    <col min="9518" max="9520" width="13.6640625" style="799" bestFit="1" customWidth="1"/>
    <col min="9521" max="9521" width="13.5" style="799" customWidth="1"/>
    <col min="9522" max="9522" width="14.6640625" style="799" customWidth="1"/>
    <col min="9523" max="9523" width="10.6640625" style="799" customWidth="1"/>
    <col min="9524" max="9524" width="14.5" style="799" customWidth="1"/>
    <col min="9525" max="9525" width="14.1640625" style="799" bestFit="1" customWidth="1"/>
    <col min="9526" max="9526" width="10.1640625" style="799" bestFit="1" customWidth="1"/>
    <col min="9527" max="9719" width="9" style="799"/>
    <col min="9720" max="9720" width="5.1640625" style="799" bestFit="1" customWidth="1"/>
    <col min="9721" max="9721" width="7.1640625" style="799" customWidth="1"/>
    <col min="9722" max="9722" width="5.83203125" style="799" customWidth="1"/>
    <col min="9723" max="9723" width="7.33203125" style="799" customWidth="1"/>
    <col min="9724" max="9724" width="10.33203125" style="799" customWidth="1"/>
    <col min="9725" max="9725" width="21" style="799" customWidth="1"/>
    <col min="9726" max="9726" width="37.33203125" style="799" customWidth="1"/>
    <col min="9727" max="9727" width="14.6640625" style="799" customWidth="1"/>
    <col min="9728" max="9728" width="16.83203125" style="799" bestFit="1" customWidth="1"/>
    <col min="9729" max="9729" width="18.6640625" style="799" customWidth="1"/>
    <col min="9730" max="9731" width="14.6640625" style="799" customWidth="1"/>
    <col min="9732" max="9732" width="10.83203125" style="799" customWidth="1"/>
    <col min="9733" max="9733" width="8.83203125" style="799" bestFit="1" customWidth="1"/>
    <col min="9734" max="9734" width="9.1640625" style="799" customWidth="1"/>
    <col min="9735" max="9735" width="7.83203125" style="799" customWidth="1"/>
    <col min="9736" max="9736" width="9.1640625" style="799" customWidth="1"/>
    <col min="9737" max="9737" width="7.6640625" style="799" customWidth="1"/>
    <col min="9738" max="9738" width="9.1640625" style="799" customWidth="1"/>
    <col min="9739" max="9739" width="6" style="799" customWidth="1"/>
    <col min="9740" max="9740" width="7.5" style="799" customWidth="1"/>
    <col min="9741" max="9741" width="7" style="799" customWidth="1"/>
    <col min="9742" max="9742" width="6.83203125" style="799" customWidth="1"/>
    <col min="9743" max="9743" width="7.6640625" style="799" customWidth="1"/>
    <col min="9744" max="9744" width="7" style="799" customWidth="1"/>
    <col min="9745" max="9745" width="9.1640625" style="799" customWidth="1"/>
    <col min="9746" max="9746" width="9.1640625" style="799" bestFit="1" customWidth="1"/>
    <col min="9747" max="9747" width="7.33203125" style="799" customWidth="1"/>
    <col min="9748" max="9748" width="7.6640625" style="799" customWidth="1"/>
    <col min="9749" max="9752" width="7.1640625" style="799" customWidth="1"/>
    <col min="9753" max="9753" width="8.5" style="799" customWidth="1"/>
    <col min="9754" max="9754" width="7.1640625" style="799" customWidth="1"/>
    <col min="9755" max="9758" width="7.5" style="799" customWidth="1"/>
    <col min="9759" max="9766" width="9.1640625" style="799" customWidth="1"/>
    <col min="9767" max="9768" width="12.1640625" style="799" bestFit="1" customWidth="1"/>
    <col min="9769" max="9769" width="11.6640625" style="799" customWidth="1"/>
    <col min="9770" max="9770" width="13" style="799" customWidth="1"/>
    <col min="9771" max="9771" width="14.1640625" style="799" customWidth="1"/>
    <col min="9772" max="9772" width="10" style="799" customWidth="1"/>
    <col min="9773" max="9773" width="13.1640625" style="799" customWidth="1"/>
    <col min="9774" max="9776" width="13.6640625" style="799" bestFit="1" customWidth="1"/>
    <col min="9777" max="9777" width="13.5" style="799" customWidth="1"/>
    <col min="9778" max="9778" width="14.6640625" style="799" customWidth="1"/>
    <col min="9779" max="9779" width="10.6640625" style="799" customWidth="1"/>
    <col min="9780" max="9780" width="14.5" style="799" customWidth="1"/>
    <col min="9781" max="9781" width="14.1640625" style="799" bestFit="1" customWidth="1"/>
    <col min="9782" max="9782" width="10.1640625" style="799" bestFit="1" customWidth="1"/>
    <col min="9783" max="9975" width="9" style="799"/>
    <col min="9976" max="9976" width="5.1640625" style="799" bestFit="1" customWidth="1"/>
    <col min="9977" max="9977" width="7.1640625" style="799" customWidth="1"/>
    <col min="9978" max="9978" width="5.83203125" style="799" customWidth="1"/>
    <col min="9979" max="9979" width="7.33203125" style="799" customWidth="1"/>
    <col min="9980" max="9980" width="10.33203125" style="799" customWidth="1"/>
    <col min="9981" max="9981" width="21" style="799" customWidth="1"/>
    <col min="9982" max="9982" width="37.33203125" style="799" customWidth="1"/>
    <col min="9983" max="9983" width="14.6640625" style="799" customWidth="1"/>
    <col min="9984" max="9984" width="16.83203125" style="799" bestFit="1" customWidth="1"/>
    <col min="9985" max="9985" width="18.6640625" style="799" customWidth="1"/>
    <col min="9986" max="9987" width="14.6640625" style="799" customWidth="1"/>
    <col min="9988" max="9988" width="10.83203125" style="799" customWidth="1"/>
    <col min="9989" max="9989" width="8.83203125" style="799" bestFit="1" customWidth="1"/>
    <col min="9990" max="9990" width="9.1640625" style="799" customWidth="1"/>
    <col min="9991" max="9991" width="7.83203125" style="799" customWidth="1"/>
    <col min="9992" max="9992" width="9.1640625" style="799" customWidth="1"/>
    <col min="9993" max="9993" width="7.6640625" style="799" customWidth="1"/>
    <col min="9994" max="9994" width="9.1640625" style="799" customWidth="1"/>
    <col min="9995" max="9995" width="6" style="799" customWidth="1"/>
    <col min="9996" max="9996" width="7.5" style="799" customWidth="1"/>
    <col min="9997" max="9997" width="7" style="799" customWidth="1"/>
    <col min="9998" max="9998" width="6.83203125" style="799" customWidth="1"/>
    <col min="9999" max="9999" width="7.6640625" style="799" customWidth="1"/>
    <col min="10000" max="10000" width="7" style="799" customWidth="1"/>
    <col min="10001" max="10001" width="9.1640625" style="799" customWidth="1"/>
    <col min="10002" max="10002" width="9.1640625" style="799" bestFit="1" customWidth="1"/>
    <col min="10003" max="10003" width="7.33203125" style="799" customWidth="1"/>
    <col min="10004" max="10004" width="7.6640625" style="799" customWidth="1"/>
    <col min="10005" max="10008" width="7.1640625" style="799" customWidth="1"/>
    <col min="10009" max="10009" width="8.5" style="799" customWidth="1"/>
    <col min="10010" max="10010" width="7.1640625" style="799" customWidth="1"/>
    <col min="10011" max="10014" width="7.5" style="799" customWidth="1"/>
    <col min="10015" max="10022" width="9.1640625" style="799" customWidth="1"/>
    <col min="10023" max="10024" width="12.1640625" style="799" bestFit="1" customWidth="1"/>
    <col min="10025" max="10025" width="11.6640625" style="799" customWidth="1"/>
    <col min="10026" max="10026" width="13" style="799" customWidth="1"/>
    <col min="10027" max="10027" width="14.1640625" style="799" customWidth="1"/>
    <col min="10028" max="10028" width="10" style="799" customWidth="1"/>
    <col min="10029" max="10029" width="13.1640625" style="799" customWidth="1"/>
    <col min="10030" max="10032" width="13.6640625" style="799" bestFit="1" customWidth="1"/>
    <col min="10033" max="10033" width="13.5" style="799" customWidth="1"/>
    <col min="10034" max="10034" width="14.6640625" style="799" customWidth="1"/>
    <col min="10035" max="10035" width="10.6640625" style="799" customWidth="1"/>
    <col min="10036" max="10036" width="14.5" style="799" customWidth="1"/>
    <col min="10037" max="10037" width="14.1640625" style="799" bestFit="1" customWidth="1"/>
    <col min="10038" max="10038" width="10.1640625" style="799" bestFit="1" customWidth="1"/>
    <col min="10039" max="10231" width="9" style="799"/>
    <col min="10232" max="10232" width="5.1640625" style="799" bestFit="1" customWidth="1"/>
    <col min="10233" max="10233" width="7.1640625" style="799" customWidth="1"/>
    <col min="10234" max="10234" width="5.83203125" style="799" customWidth="1"/>
    <col min="10235" max="10235" width="7.33203125" style="799" customWidth="1"/>
    <col min="10236" max="10236" width="10.33203125" style="799" customWidth="1"/>
    <col min="10237" max="10237" width="21" style="799" customWidth="1"/>
    <col min="10238" max="10238" width="37.33203125" style="799" customWidth="1"/>
    <col min="10239" max="10239" width="14.6640625" style="799" customWidth="1"/>
    <col min="10240" max="10240" width="16.83203125" style="799" bestFit="1" customWidth="1"/>
    <col min="10241" max="10241" width="18.6640625" style="799" customWidth="1"/>
    <col min="10242" max="10243" width="14.6640625" style="799" customWidth="1"/>
    <col min="10244" max="10244" width="10.83203125" style="799" customWidth="1"/>
    <col min="10245" max="10245" width="8.83203125" style="799" bestFit="1" customWidth="1"/>
    <col min="10246" max="10246" width="9.1640625" style="799" customWidth="1"/>
    <col min="10247" max="10247" width="7.83203125" style="799" customWidth="1"/>
    <col min="10248" max="10248" width="9.1640625" style="799" customWidth="1"/>
    <col min="10249" max="10249" width="7.6640625" style="799" customWidth="1"/>
    <col min="10250" max="10250" width="9.1640625" style="799" customWidth="1"/>
    <col min="10251" max="10251" width="6" style="799" customWidth="1"/>
    <col min="10252" max="10252" width="7.5" style="799" customWidth="1"/>
    <col min="10253" max="10253" width="7" style="799" customWidth="1"/>
    <col min="10254" max="10254" width="6.83203125" style="799" customWidth="1"/>
    <col min="10255" max="10255" width="7.6640625" style="799" customWidth="1"/>
    <col min="10256" max="10256" width="7" style="799" customWidth="1"/>
    <col min="10257" max="10257" width="9.1640625" style="799" customWidth="1"/>
    <col min="10258" max="10258" width="9.1640625" style="799" bestFit="1" customWidth="1"/>
    <col min="10259" max="10259" width="7.33203125" style="799" customWidth="1"/>
    <col min="10260" max="10260" width="7.6640625" style="799" customWidth="1"/>
    <col min="10261" max="10264" width="7.1640625" style="799" customWidth="1"/>
    <col min="10265" max="10265" width="8.5" style="799" customWidth="1"/>
    <col min="10266" max="10266" width="7.1640625" style="799" customWidth="1"/>
    <col min="10267" max="10270" width="7.5" style="799" customWidth="1"/>
    <col min="10271" max="10278" width="9.1640625" style="799" customWidth="1"/>
    <col min="10279" max="10280" width="12.1640625" style="799" bestFit="1" customWidth="1"/>
    <col min="10281" max="10281" width="11.6640625" style="799" customWidth="1"/>
    <col min="10282" max="10282" width="13" style="799" customWidth="1"/>
    <col min="10283" max="10283" width="14.1640625" style="799" customWidth="1"/>
    <col min="10284" max="10284" width="10" style="799" customWidth="1"/>
    <col min="10285" max="10285" width="13.1640625" style="799" customWidth="1"/>
    <col min="10286" max="10288" width="13.6640625" style="799" bestFit="1" customWidth="1"/>
    <col min="10289" max="10289" width="13.5" style="799" customWidth="1"/>
    <col min="10290" max="10290" width="14.6640625" style="799" customWidth="1"/>
    <col min="10291" max="10291" width="10.6640625" style="799" customWidth="1"/>
    <col min="10292" max="10292" width="14.5" style="799" customWidth="1"/>
    <col min="10293" max="10293" width="14.1640625" style="799" bestFit="1" customWidth="1"/>
    <col min="10294" max="10294" width="10.1640625" style="799" bestFit="1" customWidth="1"/>
    <col min="10295" max="10487" width="9" style="799"/>
    <col min="10488" max="10488" width="5.1640625" style="799" bestFit="1" customWidth="1"/>
    <col min="10489" max="10489" width="7.1640625" style="799" customWidth="1"/>
    <col min="10490" max="10490" width="5.83203125" style="799" customWidth="1"/>
    <col min="10491" max="10491" width="7.33203125" style="799" customWidth="1"/>
    <col min="10492" max="10492" width="10.33203125" style="799" customWidth="1"/>
    <col min="10493" max="10493" width="21" style="799" customWidth="1"/>
    <col min="10494" max="10494" width="37.33203125" style="799" customWidth="1"/>
    <col min="10495" max="10495" width="14.6640625" style="799" customWidth="1"/>
    <col min="10496" max="10496" width="16.83203125" style="799" bestFit="1" customWidth="1"/>
    <col min="10497" max="10497" width="18.6640625" style="799" customWidth="1"/>
    <col min="10498" max="10499" width="14.6640625" style="799" customWidth="1"/>
    <col min="10500" max="10500" width="10.83203125" style="799" customWidth="1"/>
    <col min="10501" max="10501" width="8.83203125" style="799" bestFit="1" customWidth="1"/>
    <col min="10502" max="10502" width="9.1640625" style="799" customWidth="1"/>
    <col min="10503" max="10503" width="7.83203125" style="799" customWidth="1"/>
    <col min="10504" max="10504" width="9.1640625" style="799" customWidth="1"/>
    <col min="10505" max="10505" width="7.6640625" style="799" customWidth="1"/>
    <col min="10506" max="10506" width="9.1640625" style="799" customWidth="1"/>
    <col min="10507" max="10507" width="6" style="799" customWidth="1"/>
    <col min="10508" max="10508" width="7.5" style="799" customWidth="1"/>
    <col min="10509" max="10509" width="7" style="799" customWidth="1"/>
    <col min="10510" max="10510" width="6.83203125" style="799" customWidth="1"/>
    <col min="10511" max="10511" width="7.6640625" style="799" customWidth="1"/>
    <col min="10512" max="10512" width="7" style="799" customWidth="1"/>
    <col min="10513" max="10513" width="9.1640625" style="799" customWidth="1"/>
    <col min="10514" max="10514" width="9.1640625" style="799" bestFit="1" customWidth="1"/>
    <col min="10515" max="10515" width="7.33203125" style="799" customWidth="1"/>
    <col min="10516" max="10516" width="7.6640625" style="799" customWidth="1"/>
    <col min="10517" max="10520" width="7.1640625" style="799" customWidth="1"/>
    <col min="10521" max="10521" width="8.5" style="799" customWidth="1"/>
    <col min="10522" max="10522" width="7.1640625" style="799" customWidth="1"/>
    <col min="10523" max="10526" width="7.5" style="799" customWidth="1"/>
    <col min="10527" max="10534" width="9.1640625" style="799" customWidth="1"/>
    <col min="10535" max="10536" width="12.1640625" style="799" bestFit="1" customWidth="1"/>
    <col min="10537" max="10537" width="11.6640625" style="799" customWidth="1"/>
    <col min="10538" max="10538" width="13" style="799" customWidth="1"/>
    <col min="10539" max="10539" width="14.1640625" style="799" customWidth="1"/>
    <col min="10540" max="10540" width="10" style="799" customWidth="1"/>
    <col min="10541" max="10541" width="13.1640625" style="799" customWidth="1"/>
    <col min="10542" max="10544" width="13.6640625" style="799" bestFit="1" customWidth="1"/>
    <col min="10545" max="10545" width="13.5" style="799" customWidth="1"/>
    <col min="10546" max="10546" width="14.6640625" style="799" customWidth="1"/>
    <col min="10547" max="10547" width="10.6640625" style="799" customWidth="1"/>
    <col min="10548" max="10548" width="14.5" style="799" customWidth="1"/>
    <col min="10549" max="10549" width="14.1640625" style="799" bestFit="1" customWidth="1"/>
    <col min="10550" max="10550" width="10.1640625" style="799" bestFit="1" customWidth="1"/>
    <col min="10551" max="10743" width="9" style="799"/>
    <col min="10744" max="10744" width="5.1640625" style="799" bestFit="1" customWidth="1"/>
    <col min="10745" max="10745" width="7.1640625" style="799" customWidth="1"/>
    <col min="10746" max="10746" width="5.83203125" style="799" customWidth="1"/>
    <col min="10747" max="10747" width="7.33203125" style="799" customWidth="1"/>
    <col min="10748" max="10748" width="10.33203125" style="799" customWidth="1"/>
    <col min="10749" max="10749" width="21" style="799" customWidth="1"/>
    <col min="10750" max="10750" width="37.33203125" style="799" customWidth="1"/>
    <col min="10751" max="10751" width="14.6640625" style="799" customWidth="1"/>
    <col min="10752" max="10752" width="16.83203125" style="799" bestFit="1" customWidth="1"/>
    <col min="10753" max="10753" width="18.6640625" style="799" customWidth="1"/>
    <col min="10754" max="10755" width="14.6640625" style="799" customWidth="1"/>
    <col min="10756" max="10756" width="10.83203125" style="799" customWidth="1"/>
    <col min="10757" max="10757" width="8.83203125" style="799" bestFit="1" customWidth="1"/>
    <col min="10758" max="10758" width="9.1640625" style="799" customWidth="1"/>
    <col min="10759" max="10759" width="7.83203125" style="799" customWidth="1"/>
    <col min="10760" max="10760" width="9.1640625" style="799" customWidth="1"/>
    <col min="10761" max="10761" width="7.6640625" style="799" customWidth="1"/>
    <col min="10762" max="10762" width="9.1640625" style="799" customWidth="1"/>
    <col min="10763" max="10763" width="6" style="799" customWidth="1"/>
    <col min="10764" max="10764" width="7.5" style="799" customWidth="1"/>
    <col min="10765" max="10765" width="7" style="799" customWidth="1"/>
    <col min="10766" max="10766" width="6.83203125" style="799" customWidth="1"/>
    <col min="10767" max="10767" width="7.6640625" style="799" customWidth="1"/>
    <col min="10768" max="10768" width="7" style="799" customWidth="1"/>
    <col min="10769" max="10769" width="9.1640625" style="799" customWidth="1"/>
    <col min="10770" max="10770" width="9.1640625" style="799" bestFit="1" customWidth="1"/>
    <col min="10771" max="10771" width="7.33203125" style="799" customWidth="1"/>
    <col min="10772" max="10772" width="7.6640625" style="799" customWidth="1"/>
    <col min="10773" max="10776" width="7.1640625" style="799" customWidth="1"/>
    <col min="10777" max="10777" width="8.5" style="799" customWidth="1"/>
    <col min="10778" max="10778" width="7.1640625" style="799" customWidth="1"/>
    <col min="10779" max="10782" width="7.5" style="799" customWidth="1"/>
    <col min="10783" max="10790" width="9.1640625" style="799" customWidth="1"/>
    <col min="10791" max="10792" width="12.1640625" style="799" bestFit="1" customWidth="1"/>
    <col min="10793" max="10793" width="11.6640625" style="799" customWidth="1"/>
    <col min="10794" max="10794" width="13" style="799" customWidth="1"/>
    <col min="10795" max="10795" width="14.1640625" style="799" customWidth="1"/>
    <col min="10796" max="10796" width="10" style="799" customWidth="1"/>
    <col min="10797" max="10797" width="13.1640625" style="799" customWidth="1"/>
    <col min="10798" max="10800" width="13.6640625" style="799" bestFit="1" customWidth="1"/>
    <col min="10801" max="10801" width="13.5" style="799" customWidth="1"/>
    <col min="10802" max="10802" width="14.6640625" style="799" customWidth="1"/>
    <col min="10803" max="10803" width="10.6640625" style="799" customWidth="1"/>
    <col min="10804" max="10804" width="14.5" style="799" customWidth="1"/>
    <col min="10805" max="10805" width="14.1640625" style="799" bestFit="1" customWidth="1"/>
    <col min="10806" max="10806" width="10.1640625" style="799" bestFit="1" customWidth="1"/>
    <col min="10807" max="10999" width="9" style="799"/>
    <col min="11000" max="11000" width="5.1640625" style="799" bestFit="1" customWidth="1"/>
    <col min="11001" max="11001" width="7.1640625" style="799" customWidth="1"/>
    <col min="11002" max="11002" width="5.83203125" style="799" customWidth="1"/>
    <col min="11003" max="11003" width="7.33203125" style="799" customWidth="1"/>
    <col min="11004" max="11004" width="10.33203125" style="799" customWidth="1"/>
    <col min="11005" max="11005" width="21" style="799" customWidth="1"/>
    <col min="11006" max="11006" width="37.33203125" style="799" customWidth="1"/>
    <col min="11007" max="11007" width="14.6640625" style="799" customWidth="1"/>
    <col min="11008" max="11008" width="16.83203125" style="799" bestFit="1" customWidth="1"/>
    <col min="11009" max="11009" width="18.6640625" style="799" customWidth="1"/>
    <col min="11010" max="11011" width="14.6640625" style="799" customWidth="1"/>
    <col min="11012" max="11012" width="10.83203125" style="799" customWidth="1"/>
    <col min="11013" max="11013" width="8.83203125" style="799" bestFit="1" customWidth="1"/>
    <col min="11014" max="11014" width="9.1640625" style="799" customWidth="1"/>
    <col min="11015" max="11015" width="7.83203125" style="799" customWidth="1"/>
    <col min="11016" max="11016" width="9.1640625" style="799" customWidth="1"/>
    <col min="11017" max="11017" width="7.6640625" style="799" customWidth="1"/>
    <col min="11018" max="11018" width="9.1640625" style="799" customWidth="1"/>
    <col min="11019" max="11019" width="6" style="799" customWidth="1"/>
    <col min="11020" max="11020" width="7.5" style="799" customWidth="1"/>
    <col min="11021" max="11021" width="7" style="799" customWidth="1"/>
    <col min="11022" max="11022" width="6.83203125" style="799" customWidth="1"/>
    <col min="11023" max="11023" width="7.6640625" style="799" customWidth="1"/>
    <col min="11024" max="11024" width="7" style="799" customWidth="1"/>
    <col min="11025" max="11025" width="9.1640625" style="799" customWidth="1"/>
    <col min="11026" max="11026" width="9.1640625" style="799" bestFit="1" customWidth="1"/>
    <col min="11027" max="11027" width="7.33203125" style="799" customWidth="1"/>
    <col min="11028" max="11028" width="7.6640625" style="799" customWidth="1"/>
    <col min="11029" max="11032" width="7.1640625" style="799" customWidth="1"/>
    <col min="11033" max="11033" width="8.5" style="799" customWidth="1"/>
    <col min="11034" max="11034" width="7.1640625" style="799" customWidth="1"/>
    <col min="11035" max="11038" width="7.5" style="799" customWidth="1"/>
    <col min="11039" max="11046" width="9.1640625" style="799" customWidth="1"/>
    <col min="11047" max="11048" width="12.1640625" style="799" bestFit="1" customWidth="1"/>
    <col min="11049" max="11049" width="11.6640625" style="799" customWidth="1"/>
    <col min="11050" max="11050" width="13" style="799" customWidth="1"/>
    <col min="11051" max="11051" width="14.1640625" style="799" customWidth="1"/>
    <col min="11052" max="11052" width="10" style="799" customWidth="1"/>
    <col min="11053" max="11053" width="13.1640625" style="799" customWidth="1"/>
    <col min="11054" max="11056" width="13.6640625" style="799" bestFit="1" customWidth="1"/>
    <col min="11057" max="11057" width="13.5" style="799" customWidth="1"/>
    <col min="11058" max="11058" width="14.6640625" style="799" customWidth="1"/>
    <col min="11059" max="11059" width="10.6640625" style="799" customWidth="1"/>
    <col min="11060" max="11060" width="14.5" style="799" customWidth="1"/>
    <col min="11061" max="11061" width="14.1640625" style="799" bestFit="1" customWidth="1"/>
    <col min="11062" max="11062" width="10.1640625" style="799" bestFit="1" customWidth="1"/>
    <col min="11063" max="11255" width="9" style="799"/>
    <col min="11256" max="11256" width="5.1640625" style="799" bestFit="1" customWidth="1"/>
    <col min="11257" max="11257" width="7.1640625" style="799" customWidth="1"/>
    <col min="11258" max="11258" width="5.83203125" style="799" customWidth="1"/>
    <col min="11259" max="11259" width="7.33203125" style="799" customWidth="1"/>
    <col min="11260" max="11260" width="10.33203125" style="799" customWidth="1"/>
    <col min="11261" max="11261" width="21" style="799" customWidth="1"/>
    <col min="11262" max="11262" width="37.33203125" style="799" customWidth="1"/>
    <col min="11263" max="11263" width="14.6640625" style="799" customWidth="1"/>
    <col min="11264" max="11264" width="16.83203125" style="799" bestFit="1" customWidth="1"/>
    <col min="11265" max="11265" width="18.6640625" style="799" customWidth="1"/>
    <col min="11266" max="11267" width="14.6640625" style="799" customWidth="1"/>
    <col min="11268" max="11268" width="10.83203125" style="799" customWidth="1"/>
    <col min="11269" max="11269" width="8.83203125" style="799" bestFit="1" customWidth="1"/>
    <col min="11270" max="11270" width="9.1640625" style="799" customWidth="1"/>
    <col min="11271" max="11271" width="7.83203125" style="799" customWidth="1"/>
    <col min="11272" max="11272" width="9.1640625" style="799" customWidth="1"/>
    <col min="11273" max="11273" width="7.6640625" style="799" customWidth="1"/>
    <col min="11274" max="11274" width="9.1640625" style="799" customWidth="1"/>
    <col min="11275" max="11275" width="6" style="799" customWidth="1"/>
    <col min="11276" max="11276" width="7.5" style="799" customWidth="1"/>
    <col min="11277" max="11277" width="7" style="799" customWidth="1"/>
    <col min="11278" max="11278" width="6.83203125" style="799" customWidth="1"/>
    <col min="11279" max="11279" width="7.6640625" style="799" customWidth="1"/>
    <col min="11280" max="11280" width="7" style="799" customWidth="1"/>
    <col min="11281" max="11281" width="9.1640625" style="799" customWidth="1"/>
    <col min="11282" max="11282" width="9.1640625" style="799" bestFit="1" customWidth="1"/>
    <col min="11283" max="11283" width="7.33203125" style="799" customWidth="1"/>
    <col min="11284" max="11284" width="7.6640625" style="799" customWidth="1"/>
    <col min="11285" max="11288" width="7.1640625" style="799" customWidth="1"/>
    <col min="11289" max="11289" width="8.5" style="799" customWidth="1"/>
    <col min="11290" max="11290" width="7.1640625" style="799" customWidth="1"/>
    <col min="11291" max="11294" width="7.5" style="799" customWidth="1"/>
    <col min="11295" max="11302" width="9.1640625" style="799" customWidth="1"/>
    <col min="11303" max="11304" width="12.1640625" style="799" bestFit="1" customWidth="1"/>
    <col min="11305" max="11305" width="11.6640625" style="799" customWidth="1"/>
    <col min="11306" max="11306" width="13" style="799" customWidth="1"/>
    <col min="11307" max="11307" width="14.1640625" style="799" customWidth="1"/>
    <col min="11308" max="11308" width="10" style="799" customWidth="1"/>
    <col min="11309" max="11309" width="13.1640625" style="799" customWidth="1"/>
    <col min="11310" max="11312" width="13.6640625" style="799" bestFit="1" customWidth="1"/>
    <col min="11313" max="11313" width="13.5" style="799" customWidth="1"/>
    <col min="11314" max="11314" width="14.6640625" style="799" customWidth="1"/>
    <col min="11315" max="11315" width="10.6640625" style="799" customWidth="1"/>
    <col min="11316" max="11316" width="14.5" style="799" customWidth="1"/>
    <col min="11317" max="11317" width="14.1640625" style="799" bestFit="1" customWidth="1"/>
    <col min="11318" max="11318" width="10.1640625" style="799" bestFit="1" customWidth="1"/>
    <col min="11319" max="11511" width="9" style="799"/>
    <col min="11512" max="11512" width="5.1640625" style="799" bestFit="1" customWidth="1"/>
    <col min="11513" max="11513" width="7.1640625" style="799" customWidth="1"/>
    <col min="11514" max="11514" width="5.83203125" style="799" customWidth="1"/>
    <col min="11515" max="11515" width="7.33203125" style="799" customWidth="1"/>
    <col min="11516" max="11516" width="10.33203125" style="799" customWidth="1"/>
    <col min="11517" max="11517" width="21" style="799" customWidth="1"/>
    <col min="11518" max="11518" width="37.33203125" style="799" customWidth="1"/>
    <col min="11519" max="11519" width="14.6640625" style="799" customWidth="1"/>
    <col min="11520" max="11520" width="16.83203125" style="799" bestFit="1" customWidth="1"/>
    <col min="11521" max="11521" width="18.6640625" style="799" customWidth="1"/>
    <col min="11522" max="11523" width="14.6640625" style="799" customWidth="1"/>
    <col min="11524" max="11524" width="10.83203125" style="799" customWidth="1"/>
    <col min="11525" max="11525" width="8.83203125" style="799" bestFit="1" customWidth="1"/>
    <col min="11526" max="11526" width="9.1640625" style="799" customWidth="1"/>
    <col min="11527" max="11527" width="7.83203125" style="799" customWidth="1"/>
    <col min="11528" max="11528" width="9.1640625" style="799" customWidth="1"/>
    <col min="11529" max="11529" width="7.6640625" style="799" customWidth="1"/>
    <col min="11530" max="11530" width="9.1640625" style="799" customWidth="1"/>
    <col min="11531" max="11531" width="6" style="799" customWidth="1"/>
    <col min="11532" max="11532" width="7.5" style="799" customWidth="1"/>
    <col min="11533" max="11533" width="7" style="799" customWidth="1"/>
    <col min="11534" max="11534" width="6.83203125" style="799" customWidth="1"/>
    <col min="11535" max="11535" width="7.6640625" style="799" customWidth="1"/>
    <col min="11536" max="11536" width="7" style="799" customWidth="1"/>
    <col min="11537" max="11537" width="9.1640625" style="799" customWidth="1"/>
    <col min="11538" max="11538" width="9.1640625" style="799" bestFit="1" customWidth="1"/>
    <col min="11539" max="11539" width="7.33203125" style="799" customWidth="1"/>
    <col min="11540" max="11540" width="7.6640625" style="799" customWidth="1"/>
    <col min="11541" max="11544" width="7.1640625" style="799" customWidth="1"/>
    <col min="11545" max="11545" width="8.5" style="799" customWidth="1"/>
    <col min="11546" max="11546" width="7.1640625" style="799" customWidth="1"/>
    <col min="11547" max="11550" width="7.5" style="799" customWidth="1"/>
    <col min="11551" max="11558" width="9.1640625" style="799" customWidth="1"/>
    <col min="11559" max="11560" width="12.1640625" style="799" bestFit="1" customWidth="1"/>
    <col min="11561" max="11561" width="11.6640625" style="799" customWidth="1"/>
    <col min="11562" max="11562" width="13" style="799" customWidth="1"/>
    <col min="11563" max="11563" width="14.1640625" style="799" customWidth="1"/>
    <col min="11564" max="11564" width="10" style="799" customWidth="1"/>
    <col min="11565" max="11565" width="13.1640625" style="799" customWidth="1"/>
    <col min="11566" max="11568" width="13.6640625" style="799" bestFit="1" customWidth="1"/>
    <col min="11569" max="11569" width="13.5" style="799" customWidth="1"/>
    <col min="11570" max="11570" width="14.6640625" style="799" customWidth="1"/>
    <col min="11571" max="11571" width="10.6640625" style="799" customWidth="1"/>
    <col min="11572" max="11572" width="14.5" style="799" customWidth="1"/>
    <col min="11573" max="11573" width="14.1640625" style="799" bestFit="1" customWidth="1"/>
    <col min="11574" max="11574" width="10.1640625" style="799" bestFit="1" customWidth="1"/>
    <col min="11575" max="11767" width="9" style="799"/>
    <col min="11768" max="11768" width="5.1640625" style="799" bestFit="1" customWidth="1"/>
    <col min="11769" max="11769" width="7.1640625" style="799" customWidth="1"/>
    <col min="11770" max="11770" width="5.83203125" style="799" customWidth="1"/>
    <col min="11771" max="11771" width="7.33203125" style="799" customWidth="1"/>
    <col min="11772" max="11772" width="10.33203125" style="799" customWidth="1"/>
    <col min="11773" max="11773" width="21" style="799" customWidth="1"/>
    <col min="11774" max="11774" width="37.33203125" style="799" customWidth="1"/>
    <col min="11775" max="11775" width="14.6640625" style="799" customWidth="1"/>
    <col min="11776" max="11776" width="16.83203125" style="799" bestFit="1" customWidth="1"/>
    <col min="11777" max="11777" width="18.6640625" style="799" customWidth="1"/>
    <col min="11778" max="11779" width="14.6640625" style="799" customWidth="1"/>
    <col min="11780" max="11780" width="10.83203125" style="799" customWidth="1"/>
    <col min="11781" max="11781" width="8.83203125" style="799" bestFit="1" customWidth="1"/>
    <col min="11782" max="11782" width="9.1640625" style="799" customWidth="1"/>
    <col min="11783" max="11783" width="7.83203125" style="799" customWidth="1"/>
    <col min="11784" max="11784" width="9.1640625" style="799" customWidth="1"/>
    <col min="11785" max="11785" width="7.6640625" style="799" customWidth="1"/>
    <col min="11786" max="11786" width="9.1640625" style="799" customWidth="1"/>
    <col min="11787" max="11787" width="6" style="799" customWidth="1"/>
    <col min="11788" max="11788" width="7.5" style="799" customWidth="1"/>
    <col min="11789" max="11789" width="7" style="799" customWidth="1"/>
    <col min="11790" max="11790" width="6.83203125" style="799" customWidth="1"/>
    <col min="11791" max="11791" width="7.6640625" style="799" customWidth="1"/>
    <col min="11792" max="11792" width="7" style="799" customWidth="1"/>
    <col min="11793" max="11793" width="9.1640625" style="799" customWidth="1"/>
    <col min="11794" max="11794" width="9.1640625" style="799" bestFit="1" customWidth="1"/>
    <col min="11795" max="11795" width="7.33203125" style="799" customWidth="1"/>
    <col min="11796" max="11796" width="7.6640625" style="799" customWidth="1"/>
    <col min="11797" max="11800" width="7.1640625" style="799" customWidth="1"/>
    <col min="11801" max="11801" width="8.5" style="799" customWidth="1"/>
    <col min="11802" max="11802" width="7.1640625" style="799" customWidth="1"/>
    <col min="11803" max="11806" width="7.5" style="799" customWidth="1"/>
    <col min="11807" max="11814" width="9.1640625" style="799" customWidth="1"/>
    <col min="11815" max="11816" width="12.1640625" style="799" bestFit="1" customWidth="1"/>
    <col min="11817" max="11817" width="11.6640625" style="799" customWidth="1"/>
    <col min="11818" max="11818" width="13" style="799" customWidth="1"/>
    <col min="11819" max="11819" width="14.1640625" style="799" customWidth="1"/>
    <col min="11820" max="11820" width="10" style="799" customWidth="1"/>
    <col min="11821" max="11821" width="13.1640625" style="799" customWidth="1"/>
    <col min="11822" max="11824" width="13.6640625" style="799" bestFit="1" customWidth="1"/>
    <col min="11825" max="11825" width="13.5" style="799" customWidth="1"/>
    <col min="11826" max="11826" width="14.6640625" style="799" customWidth="1"/>
    <col min="11827" max="11827" width="10.6640625" style="799" customWidth="1"/>
    <col min="11828" max="11828" width="14.5" style="799" customWidth="1"/>
    <col min="11829" max="11829" width="14.1640625" style="799" bestFit="1" customWidth="1"/>
    <col min="11830" max="11830" width="10.1640625" style="799" bestFit="1" customWidth="1"/>
    <col min="11831" max="12023" width="9" style="799"/>
    <col min="12024" max="12024" width="5.1640625" style="799" bestFit="1" customWidth="1"/>
    <col min="12025" max="12025" width="7.1640625" style="799" customWidth="1"/>
    <col min="12026" max="12026" width="5.83203125" style="799" customWidth="1"/>
    <col min="12027" max="12027" width="7.33203125" style="799" customWidth="1"/>
    <col min="12028" max="12028" width="10.33203125" style="799" customWidth="1"/>
    <col min="12029" max="12029" width="21" style="799" customWidth="1"/>
    <col min="12030" max="12030" width="37.33203125" style="799" customWidth="1"/>
    <col min="12031" max="12031" width="14.6640625" style="799" customWidth="1"/>
    <col min="12032" max="12032" width="16.83203125" style="799" bestFit="1" customWidth="1"/>
    <col min="12033" max="12033" width="18.6640625" style="799" customWidth="1"/>
    <col min="12034" max="12035" width="14.6640625" style="799" customWidth="1"/>
    <col min="12036" max="12036" width="10.83203125" style="799" customWidth="1"/>
    <col min="12037" max="12037" width="8.83203125" style="799" bestFit="1" customWidth="1"/>
    <col min="12038" max="12038" width="9.1640625" style="799" customWidth="1"/>
    <col min="12039" max="12039" width="7.83203125" style="799" customWidth="1"/>
    <col min="12040" max="12040" width="9.1640625" style="799" customWidth="1"/>
    <col min="12041" max="12041" width="7.6640625" style="799" customWidth="1"/>
    <col min="12042" max="12042" width="9.1640625" style="799" customWidth="1"/>
    <col min="12043" max="12043" width="6" style="799" customWidth="1"/>
    <col min="12044" max="12044" width="7.5" style="799" customWidth="1"/>
    <col min="12045" max="12045" width="7" style="799" customWidth="1"/>
    <col min="12046" max="12046" width="6.83203125" style="799" customWidth="1"/>
    <col min="12047" max="12047" width="7.6640625" style="799" customWidth="1"/>
    <col min="12048" max="12048" width="7" style="799" customWidth="1"/>
    <col min="12049" max="12049" width="9.1640625" style="799" customWidth="1"/>
    <col min="12050" max="12050" width="9.1640625" style="799" bestFit="1" customWidth="1"/>
    <col min="12051" max="12051" width="7.33203125" style="799" customWidth="1"/>
    <col min="12052" max="12052" width="7.6640625" style="799" customWidth="1"/>
    <col min="12053" max="12056" width="7.1640625" style="799" customWidth="1"/>
    <col min="12057" max="12057" width="8.5" style="799" customWidth="1"/>
    <col min="12058" max="12058" width="7.1640625" style="799" customWidth="1"/>
    <col min="12059" max="12062" width="7.5" style="799" customWidth="1"/>
    <col min="12063" max="12070" width="9.1640625" style="799" customWidth="1"/>
    <col min="12071" max="12072" width="12.1640625" style="799" bestFit="1" customWidth="1"/>
    <col min="12073" max="12073" width="11.6640625" style="799" customWidth="1"/>
    <col min="12074" max="12074" width="13" style="799" customWidth="1"/>
    <col min="12075" max="12075" width="14.1640625" style="799" customWidth="1"/>
    <col min="12076" max="12076" width="10" style="799" customWidth="1"/>
    <col min="12077" max="12077" width="13.1640625" style="799" customWidth="1"/>
    <col min="12078" max="12080" width="13.6640625" style="799" bestFit="1" customWidth="1"/>
    <col min="12081" max="12081" width="13.5" style="799" customWidth="1"/>
    <col min="12082" max="12082" width="14.6640625" style="799" customWidth="1"/>
    <col min="12083" max="12083" width="10.6640625" style="799" customWidth="1"/>
    <col min="12084" max="12084" width="14.5" style="799" customWidth="1"/>
    <col min="12085" max="12085" width="14.1640625" style="799" bestFit="1" customWidth="1"/>
    <col min="12086" max="12086" width="10.1640625" style="799" bestFit="1" customWidth="1"/>
    <col min="12087" max="12279" width="9" style="799"/>
    <col min="12280" max="12280" width="5.1640625" style="799" bestFit="1" customWidth="1"/>
    <col min="12281" max="12281" width="7.1640625" style="799" customWidth="1"/>
    <col min="12282" max="12282" width="5.83203125" style="799" customWidth="1"/>
    <col min="12283" max="12283" width="7.33203125" style="799" customWidth="1"/>
    <col min="12284" max="12284" width="10.33203125" style="799" customWidth="1"/>
    <col min="12285" max="12285" width="21" style="799" customWidth="1"/>
    <col min="12286" max="12286" width="37.33203125" style="799" customWidth="1"/>
    <col min="12287" max="12287" width="14.6640625" style="799" customWidth="1"/>
    <col min="12288" max="12288" width="16.83203125" style="799" bestFit="1" customWidth="1"/>
    <col min="12289" max="12289" width="18.6640625" style="799" customWidth="1"/>
    <col min="12290" max="12291" width="14.6640625" style="799" customWidth="1"/>
    <col min="12292" max="12292" width="10.83203125" style="799" customWidth="1"/>
    <col min="12293" max="12293" width="8.83203125" style="799" bestFit="1" customWidth="1"/>
    <col min="12294" max="12294" width="9.1640625" style="799" customWidth="1"/>
    <col min="12295" max="12295" width="7.83203125" style="799" customWidth="1"/>
    <col min="12296" max="12296" width="9.1640625" style="799" customWidth="1"/>
    <col min="12297" max="12297" width="7.6640625" style="799" customWidth="1"/>
    <col min="12298" max="12298" width="9.1640625" style="799" customWidth="1"/>
    <col min="12299" max="12299" width="6" style="799" customWidth="1"/>
    <col min="12300" max="12300" width="7.5" style="799" customWidth="1"/>
    <col min="12301" max="12301" width="7" style="799" customWidth="1"/>
    <col min="12302" max="12302" width="6.83203125" style="799" customWidth="1"/>
    <col min="12303" max="12303" width="7.6640625" style="799" customWidth="1"/>
    <col min="12304" max="12304" width="7" style="799" customWidth="1"/>
    <col min="12305" max="12305" width="9.1640625" style="799" customWidth="1"/>
    <col min="12306" max="12306" width="9.1640625" style="799" bestFit="1" customWidth="1"/>
    <col min="12307" max="12307" width="7.33203125" style="799" customWidth="1"/>
    <col min="12308" max="12308" width="7.6640625" style="799" customWidth="1"/>
    <col min="12309" max="12312" width="7.1640625" style="799" customWidth="1"/>
    <col min="12313" max="12313" width="8.5" style="799" customWidth="1"/>
    <col min="12314" max="12314" width="7.1640625" style="799" customWidth="1"/>
    <col min="12315" max="12318" width="7.5" style="799" customWidth="1"/>
    <col min="12319" max="12326" width="9.1640625" style="799" customWidth="1"/>
    <col min="12327" max="12328" width="12.1640625" style="799" bestFit="1" customWidth="1"/>
    <col min="12329" max="12329" width="11.6640625" style="799" customWidth="1"/>
    <col min="12330" max="12330" width="13" style="799" customWidth="1"/>
    <col min="12331" max="12331" width="14.1640625" style="799" customWidth="1"/>
    <col min="12332" max="12332" width="10" style="799" customWidth="1"/>
    <col min="12333" max="12333" width="13.1640625" style="799" customWidth="1"/>
    <col min="12334" max="12336" width="13.6640625" style="799" bestFit="1" customWidth="1"/>
    <col min="12337" max="12337" width="13.5" style="799" customWidth="1"/>
    <col min="12338" max="12338" width="14.6640625" style="799" customWidth="1"/>
    <col min="12339" max="12339" width="10.6640625" style="799" customWidth="1"/>
    <col min="12340" max="12340" width="14.5" style="799" customWidth="1"/>
    <col min="12341" max="12341" width="14.1640625" style="799" bestFit="1" customWidth="1"/>
    <col min="12342" max="12342" width="10.1640625" style="799" bestFit="1" customWidth="1"/>
    <col min="12343" max="12535" width="9" style="799"/>
    <col min="12536" max="12536" width="5.1640625" style="799" bestFit="1" customWidth="1"/>
    <col min="12537" max="12537" width="7.1640625" style="799" customWidth="1"/>
    <col min="12538" max="12538" width="5.83203125" style="799" customWidth="1"/>
    <col min="12539" max="12539" width="7.33203125" style="799" customWidth="1"/>
    <col min="12540" max="12540" width="10.33203125" style="799" customWidth="1"/>
    <col min="12541" max="12541" width="21" style="799" customWidth="1"/>
    <col min="12542" max="12542" width="37.33203125" style="799" customWidth="1"/>
    <col min="12543" max="12543" width="14.6640625" style="799" customWidth="1"/>
    <col min="12544" max="12544" width="16.83203125" style="799" bestFit="1" customWidth="1"/>
    <col min="12545" max="12545" width="18.6640625" style="799" customWidth="1"/>
    <col min="12546" max="12547" width="14.6640625" style="799" customWidth="1"/>
    <col min="12548" max="12548" width="10.83203125" style="799" customWidth="1"/>
    <col min="12549" max="12549" width="8.83203125" style="799" bestFit="1" customWidth="1"/>
    <col min="12550" max="12550" width="9.1640625" style="799" customWidth="1"/>
    <col min="12551" max="12551" width="7.83203125" style="799" customWidth="1"/>
    <col min="12552" max="12552" width="9.1640625" style="799" customWidth="1"/>
    <col min="12553" max="12553" width="7.6640625" style="799" customWidth="1"/>
    <col min="12554" max="12554" width="9.1640625" style="799" customWidth="1"/>
    <col min="12555" max="12555" width="6" style="799" customWidth="1"/>
    <col min="12556" max="12556" width="7.5" style="799" customWidth="1"/>
    <col min="12557" max="12557" width="7" style="799" customWidth="1"/>
    <col min="12558" max="12558" width="6.83203125" style="799" customWidth="1"/>
    <col min="12559" max="12559" width="7.6640625" style="799" customWidth="1"/>
    <col min="12560" max="12560" width="7" style="799" customWidth="1"/>
    <col min="12561" max="12561" width="9.1640625" style="799" customWidth="1"/>
    <col min="12562" max="12562" width="9.1640625" style="799" bestFit="1" customWidth="1"/>
    <col min="12563" max="12563" width="7.33203125" style="799" customWidth="1"/>
    <col min="12564" max="12564" width="7.6640625" style="799" customWidth="1"/>
    <col min="12565" max="12568" width="7.1640625" style="799" customWidth="1"/>
    <col min="12569" max="12569" width="8.5" style="799" customWidth="1"/>
    <col min="12570" max="12570" width="7.1640625" style="799" customWidth="1"/>
    <col min="12571" max="12574" width="7.5" style="799" customWidth="1"/>
    <col min="12575" max="12582" width="9.1640625" style="799" customWidth="1"/>
    <col min="12583" max="12584" width="12.1640625" style="799" bestFit="1" customWidth="1"/>
    <col min="12585" max="12585" width="11.6640625" style="799" customWidth="1"/>
    <col min="12586" max="12586" width="13" style="799" customWidth="1"/>
    <col min="12587" max="12587" width="14.1640625" style="799" customWidth="1"/>
    <col min="12588" max="12588" width="10" style="799" customWidth="1"/>
    <col min="12589" max="12589" width="13.1640625" style="799" customWidth="1"/>
    <col min="12590" max="12592" width="13.6640625" style="799" bestFit="1" customWidth="1"/>
    <col min="12593" max="12593" width="13.5" style="799" customWidth="1"/>
    <col min="12594" max="12594" width="14.6640625" style="799" customWidth="1"/>
    <col min="12595" max="12595" width="10.6640625" style="799" customWidth="1"/>
    <col min="12596" max="12596" width="14.5" style="799" customWidth="1"/>
    <col min="12597" max="12597" width="14.1640625" style="799" bestFit="1" customWidth="1"/>
    <col min="12598" max="12598" width="10.1640625" style="799" bestFit="1" customWidth="1"/>
    <col min="12599" max="12791" width="9" style="799"/>
    <col min="12792" max="12792" width="5.1640625" style="799" bestFit="1" customWidth="1"/>
    <col min="12793" max="12793" width="7.1640625" style="799" customWidth="1"/>
    <col min="12794" max="12794" width="5.83203125" style="799" customWidth="1"/>
    <col min="12795" max="12795" width="7.33203125" style="799" customWidth="1"/>
    <col min="12796" max="12796" width="10.33203125" style="799" customWidth="1"/>
    <col min="12797" max="12797" width="21" style="799" customWidth="1"/>
    <col min="12798" max="12798" width="37.33203125" style="799" customWidth="1"/>
    <col min="12799" max="12799" width="14.6640625" style="799" customWidth="1"/>
    <col min="12800" max="12800" width="16.83203125" style="799" bestFit="1" customWidth="1"/>
    <col min="12801" max="12801" width="18.6640625" style="799" customWidth="1"/>
    <col min="12802" max="12803" width="14.6640625" style="799" customWidth="1"/>
    <col min="12804" max="12804" width="10.83203125" style="799" customWidth="1"/>
    <col min="12805" max="12805" width="8.83203125" style="799" bestFit="1" customWidth="1"/>
    <col min="12806" max="12806" width="9.1640625" style="799" customWidth="1"/>
    <col min="12807" max="12807" width="7.83203125" style="799" customWidth="1"/>
    <col min="12808" max="12808" width="9.1640625" style="799" customWidth="1"/>
    <col min="12809" max="12809" width="7.6640625" style="799" customWidth="1"/>
    <col min="12810" max="12810" width="9.1640625" style="799" customWidth="1"/>
    <col min="12811" max="12811" width="6" style="799" customWidth="1"/>
    <col min="12812" max="12812" width="7.5" style="799" customWidth="1"/>
    <col min="12813" max="12813" width="7" style="799" customWidth="1"/>
    <col min="12814" max="12814" width="6.83203125" style="799" customWidth="1"/>
    <col min="12815" max="12815" width="7.6640625" style="799" customWidth="1"/>
    <col min="12816" max="12816" width="7" style="799" customWidth="1"/>
    <col min="12817" max="12817" width="9.1640625" style="799" customWidth="1"/>
    <col min="12818" max="12818" width="9.1640625" style="799" bestFit="1" customWidth="1"/>
    <col min="12819" max="12819" width="7.33203125" style="799" customWidth="1"/>
    <col min="12820" max="12820" width="7.6640625" style="799" customWidth="1"/>
    <col min="12821" max="12824" width="7.1640625" style="799" customWidth="1"/>
    <col min="12825" max="12825" width="8.5" style="799" customWidth="1"/>
    <col min="12826" max="12826" width="7.1640625" style="799" customWidth="1"/>
    <col min="12827" max="12830" width="7.5" style="799" customWidth="1"/>
    <col min="12831" max="12838" width="9.1640625" style="799" customWidth="1"/>
    <col min="12839" max="12840" width="12.1640625" style="799" bestFit="1" customWidth="1"/>
    <col min="12841" max="12841" width="11.6640625" style="799" customWidth="1"/>
    <col min="12842" max="12842" width="13" style="799" customWidth="1"/>
    <col min="12843" max="12843" width="14.1640625" style="799" customWidth="1"/>
    <col min="12844" max="12844" width="10" style="799" customWidth="1"/>
    <col min="12845" max="12845" width="13.1640625" style="799" customWidth="1"/>
    <col min="12846" max="12848" width="13.6640625" style="799" bestFit="1" customWidth="1"/>
    <col min="12849" max="12849" width="13.5" style="799" customWidth="1"/>
    <col min="12850" max="12850" width="14.6640625" style="799" customWidth="1"/>
    <col min="12851" max="12851" width="10.6640625" style="799" customWidth="1"/>
    <col min="12852" max="12852" width="14.5" style="799" customWidth="1"/>
    <col min="12853" max="12853" width="14.1640625" style="799" bestFit="1" customWidth="1"/>
    <col min="12854" max="12854" width="10.1640625" style="799" bestFit="1" customWidth="1"/>
    <col min="12855" max="13047" width="9" style="799"/>
    <col min="13048" max="13048" width="5.1640625" style="799" bestFit="1" customWidth="1"/>
    <col min="13049" max="13049" width="7.1640625" style="799" customWidth="1"/>
    <col min="13050" max="13050" width="5.83203125" style="799" customWidth="1"/>
    <col min="13051" max="13051" width="7.33203125" style="799" customWidth="1"/>
    <col min="13052" max="13052" width="10.33203125" style="799" customWidth="1"/>
    <col min="13053" max="13053" width="21" style="799" customWidth="1"/>
    <col min="13054" max="13054" width="37.33203125" style="799" customWidth="1"/>
    <col min="13055" max="13055" width="14.6640625" style="799" customWidth="1"/>
    <col min="13056" max="13056" width="16.83203125" style="799" bestFit="1" customWidth="1"/>
    <col min="13057" max="13057" width="18.6640625" style="799" customWidth="1"/>
    <col min="13058" max="13059" width="14.6640625" style="799" customWidth="1"/>
    <col min="13060" max="13060" width="10.83203125" style="799" customWidth="1"/>
    <col min="13061" max="13061" width="8.83203125" style="799" bestFit="1" customWidth="1"/>
    <col min="13062" max="13062" width="9.1640625" style="799" customWidth="1"/>
    <col min="13063" max="13063" width="7.83203125" style="799" customWidth="1"/>
    <col min="13064" max="13064" width="9.1640625" style="799" customWidth="1"/>
    <col min="13065" max="13065" width="7.6640625" style="799" customWidth="1"/>
    <col min="13066" max="13066" width="9.1640625" style="799" customWidth="1"/>
    <col min="13067" max="13067" width="6" style="799" customWidth="1"/>
    <col min="13068" max="13068" width="7.5" style="799" customWidth="1"/>
    <col min="13069" max="13069" width="7" style="799" customWidth="1"/>
    <col min="13070" max="13070" width="6.83203125" style="799" customWidth="1"/>
    <col min="13071" max="13071" width="7.6640625" style="799" customWidth="1"/>
    <col min="13072" max="13072" width="7" style="799" customWidth="1"/>
    <col min="13073" max="13073" width="9.1640625" style="799" customWidth="1"/>
    <col min="13074" max="13074" width="9.1640625" style="799" bestFit="1" customWidth="1"/>
    <col min="13075" max="13075" width="7.33203125" style="799" customWidth="1"/>
    <col min="13076" max="13076" width="7.6640625" style="799" customWidth="1"/>
    <col min="13077" max="13080" width="7.1640625" style="799" customWidth="1"/>
    <col min="13081" max="13081" width="8.5" style="799" customWidth="1"/>
    <col min="13082" max="13082" width="7.1640625" style="799" customWidth="1"/>
    <col min="13083" max="13086" width="7.5" style="799" customWidth="1"/>
    <col min="13087" max="13094" width="9.1640625" style="799" customWidth="1"/>
    <col min="13095" max="13096" width="12.1640625" style="799" bestFit="1" customWidth="1"/>
    <col min="13097" max="13097" width="11.6640625" style="799" customWidth="1"/>
    <col min="13098" max="13098" width="13" style="799" customWidth="1"/>
    <col min="13099" max="13099" width="14.1640625" style="799" customWidth="1"/>
    <col min="13100" max="13100" width="10" style="799" customWidth="1"/>
    <col min="13101" max="13101" width="13.1640625" style="799" customWidth="1"/>
    <col min="13102" max="13104" width="13.6640625" style="799" bestFit="1" customWidth="1"/>
    <col min="13105" max="13105" width="13.5" style="799" customWidth="1"/>
    <col min="13106" max="13106" width="14.6640625" style="799" customWidth="1"/>
    <col min="13107" max="13107" width="10.6640625" style="799" customWidth="1"/>
    <col min="13108" max="13108" width="14.5" style="799" customWidth="1"/>
    <col min="13109" max="13109" width="14.1640625" style="799" bestFit="1" customWidth="1"/>
    <col min="13110" max="13110" width="10.1640625" style="799" bestFit="1" customWidth="1"/>
    <col min="13111" max="13303" width="9" style="799"/>
    <col min="13304" max="13304" width="5.1640625" style="799" bestFit="1" customWidth="1"/>
    <col min="13305" max="13305" width="7.1640625" style="799" customWidth="1"/>
    <col min="13306" max="13306" width="5.83203125" style="799" customWidth="1"/>
    <col min="13307" max="13307" width="7.33203125" style="799" customWidth="1"/>
    <col min="13308" max="13308" width="10.33203125" style="799" customWidth="1"/>
    <col min="13309" max="13309" width="21" style="799" customWidth="1"/>
    <col min="13310" max="13310" width="37.33203125" style="799" customWidth="1"/>
    <col min="13311" max="13311" width="14.6640625" style="799" customWidth="1"/>
    <col min="13312" max="13312" width="16.83203125" style="799" bestFit="1" customWidth="1"/>
    <col min="13313" max="13313" width="18.6640625" style="799" customWidth="1"/>
    <col min="13314" max="13315" width="14.6640625" style="799" customWidth="1"/>
    <col min="13316" max="13316" width="10.83203125" style="799" customWidth="1"/>
    <col min="13317" max="13317" width="8.83203125" style="799" bestFit="1" customWidth="1"/>
    <col min="13318" max="13318" width="9.1640625" style="799" customWidth="1"/>
    <col min="13319" max="13319" width="7.83203125" style="799" customWidth="1"/>
    <col min="13320" max="13320" width="9.1640625" style="799" customWidth="1"/>
    <col min="13321" max="13321" width="7.6640625" style="799" customWidth="1"/>
    <col min="13322" max="13322" width="9.1640625" style="799" customWidth="1"/>
    <col min="13323" max="13323" width="6" style="799" customWidth="1"/>
    <col min="13324" max="13324" width="7.5" style="799" customWidth="1"/>
    <col min="13325" max="13325" width="7" style="799" customWidth="1"/>
    <col min="13326" max="13326" width="6.83203125" style="799" customWidth="1"/>
    <col min="13327" max="13327" width="7.6640625" style="799" customWidth="1"/>
    <col min="13328" max="13328" width="7" style="799" customWidth="1"/>
    <col min="13329" max="13329" width="9.1640625" style="799" customWidth="1"/>
    <col min="13330" max="13330" width="9.1640625" style="799" bestFit="1" customWidth="1"/>
    <col min="13331" max="13331" width="7.33203125" style="799" customWidth="1"/>
    <col min="13332" max="13332" width="7.6640625" style="799" customWidth="1"/>
    <col min="13333" max="13336" width="7.1640625" style="799" customWidth="1"/>
    <col min="13337" max="13337" width="8.5" style="799" customWidth="1"/>
    <col min="13338" max="13338" width="7.1640625" style="799" customWidth="1"/>
    <col min="13339" max="13342" width="7.5" style="799" customWidth="1"/>
    <col min="13343" max="13350" width="9.1640625" style="799" customWidth="1"/>
    <col min="13351" max="13352" width="12.1640625" style="799" bestFit="1" customWidth="1"/>
    <col min="13353" max="13353" width="11.6640625" style="799" customWidth="1"/>
    <col min="13354" max="13354" width="13" style="799" customWidth="1"/>
    <col min="13355" max="13355" width="14.1640625" style="799" customWidth="1"/>
    <col min="13356" max="13356" width="10" style="799" customWidth="1"/>
    <col min="13357" max="13357" width="13.1640625" style="799" customWidth="1"/>
    <col min="13358" max="13360" width="13.6640625" style="799" bestFit="1" customWidth="1"/>
    <col min="13361" max="13361" width="13.5" style="799" customWidth="1"/>
    <col min="13362" max="13362" width="14.6640625" style="799" customWidth="1"/>
    <col min="13363" max="13363" width="10.6640625" style="799" customWidth="1"/>
    <col min="13364" max="13364" width="14.5" style="799" customWidth="1"/>
    <col min="13365" max="13365" width="14.1640625" style="799" bestFit="1" customWidth="1"/>
    <col min="13366" max="13366" width="10.1640625" style="799" bestFit="1" customWidth="1"/>
    <col min="13367" max="13559" width="9" style="799"/>
    <col min="13560" max="13560" width="5.1640625" style="799" bestFit="1" customWidth="1"/>
    <col min="13561" max="13561" width="7.1640625" style="799" customWidth="1"/>
    <col min="13562" max="13562" width="5.83203125" style="799" customWidth="1"/>
    <col min="13563" max="13563" width="7.33203125" style="799" customWidth="1"/>
    <col min="13564" max="13564" width="10.33203125" style="799" customWidth="1"/>
    <col min="13565" max="13565" width="21" style="799" customWidth="1"/>
    <col min="13566" max="13566" width="37.33203125" style="799" customWidth="1"/>
    <col min="13567" max="13567" width="14.6640625" style="799" customWidth="1"/>
    <col min="13568" max="13568" width="16.83203125" style="799" bestFit="1" customWidth="1"/>
    <col min="13569" max="13569" width="18.6640625" style="799" customWidth="1"/>
    <col min="13570" max="13571" width="14.6640625" style="799" customWidth="1"/>
    <col min="13572" max="13572" width="10.83203125" style="799" customWidth="1"/>
    <col min="13573" max="13573" width="8.83203125" style="799" bestFit="1" customWidth="1"/>
    <col min="13574" max="13574" width="9.1640625" style="799" customWidth="1"/>
    <col min="13575" max="13575" width="7.83203125" style="799" customWidth="1"/>
    <col min="13576" max="13576" width="9.1640625" style="799" customWidth="1"/>
    <col min="13577" max="13577" width="7.6640625" style="799" customWidth="1"/>
    <col min="13578" max="13578" width="9.1640625" style="799" customWidth="1"/>
    <col min="13579" max="13579" width="6" style="799" customWidth="1"/>
    <col min="13580" max="13580" width="7.5" style="799" customWidth="1"/>
    <col min="13581" max="13581" width="7" style="799" customWidth="1"/>
    <col min="13582" max="13582" width="6.83203125" style="799" customWidth="1"/>
    <col min="13583" max="13583" width="7.6640625" style="799" customWidth="1"/>
    <col min="13584" max="13584" width="7" style="799" customWidth="1"/>
    <col min="13585" max="13585" width="9.1640625" style="799" customWidth="1"/>
    <col min="13586" max="13586" width="9.1640625" style="799" bestFit="1" customWidth="1"/>
    <col min="13587" max="13587" width="7.33203125" style="799" customWidth="1"/>
    <col min="13588" max="13588" width="7.6640625" style="799" customWidth="1"/>
    <col min="13589" max="13592" width="7.1640625" style="799" customWidth="1"/>
    <col min="13593" max="13593" width="8.5" style="799" customWidth="1"/>
    <col min="13594" max="13594" width="7.1640625" style="799" customWidth="1"/>
    <col min="13595" max="13598" width="7.5" style="799" customWidth="1"/>
    <col min="13599" max="13606" width="9.1640625" style="799" customWidth="1"/>
    <col min="13607" max="13608" width="12.1640625" style="799" bestFit="1" customWidth="1"/>
    <col min="13609" max="13609" width="11.6640625" style="799" customWidth="1"/>
    <col min="13610" max="13610" width="13" style="799" customWidth="1"/>
    <col min="13611" max="13611" width="14.1640625" style="799" customWidth="1"/>
    <col min="13612" max="13612" width="10" style="799" customWidth="1"/>
    <col min="13613" max="13613" width="13.1640625" style="799" customWidth="1"/>
    <col min="13614" max="13616" width="13.6640625" style="799" bestFit="1" customWidth="1"/>
    <col min="13617" max="13617" width="13.5" style="799" customWidth="1"/>
    <col min="13618" max="13618" width="14.6640625" style="799" customWidth="1"/>
    <col min="13619" max="13619" width="10.6640625" style="799" customWidth="1"/>
    <col min="13620" max="13620" width="14.5" style="799" customWidth="1"/>
    <col min="13621" max="13621" width="14.1640625" style="799" bestFit="1" customWidth="1"/>
    <col min="13622" max="13622" width="10.1640625" style="799" bestFit="1" customWidth="1"/>
    <col min="13623" max="13815" width="9" style="799"/>
    <col min="13816" max="13816" width="5.1640625" style="799" bestFit="1" customWidth="1"/>
    <col min="13817" max="13817" width="7.1640625" style="799" customWidth="1"/>
    <col min="13818" max="13818" width="5.83203125" style="799" customWidth="1"/>
    <col min="13819" max="13819" width="7.33203125" style="799" customWidth="1"/>
    <col min="13820" max="13820" width="10.33203125" style="799" customWidth="1"/>
    <col min="13821" max="13821" width="21" style="799" customWidth="1"/>
    <col min="13822" max="13822" width="37.33203125" style="799" customWidth="1"/>
    <col min="13823" max="13823" width="14.6640625" style="799" customWidth="1"/>
    <col min="13824" max="13824" width="16.83203125" style="799" bestFit="1" customWidth="1"/>
    <col min="13825" max="13825" width="18.6640625" style="799" customWidth="1"/>
    <col min="13826" max="13827" width="14.6640625" style="799" customWidth="1"/>
    <col min="13828" max="13828" width="10.83203125" style="799" customWidth="1"/>
    <col min="13829" max="13829" width="8.83203125" style="799" bestFit="1" customWidth="1"/>
    <col min="13830" max="13830" width="9.1640625" style="799" customWidth="1"/>
    <col min="13831" max="13831" width="7.83203125" style="799" customWidth="1"/>
    <col min="13832" max="13832" width="9.1640625" style="799" customWidth="1"/>
    <col min="13833" max="13833" width="7.6640625" style="799" customWidth="1"/>
    <col min="13834" max="13834" width="9.1640625" style="799" customWidth="1"/>
    <col min="13835" max="13835" width="6" style="799" customWidth="1"/>
    <col min="13836" max="13836" width="7.5" style="799" customWidth="1"/>
    <col min="13837" max="13837" width="7" style="799" customWidth="1"/>
    <col min="13838" max="13838" width="6.83203125" style="799" customWidth="1"/>
    <col min="13839" max="13839" width="7.6640625" style="799" customWidth="1"/>
    <col min="13840" max="13840" width="7" style="799" customWidth="1"/>
    <col min="13841" max="13841" width="9.1640625" style="799" customWidth="1"/>
    <col min="13842" max="13842" width="9.1640625" style="799" bestFit="1" customWidth="1"/>
    <col min="13843" max="13843" width="7.33203125" style="799" customWidth="1"/>
    <col min="13844" max="13844" width="7.6640625" style="799" customWidth="1"/>
    <col min="13845" max="13848" width="7.1640625" style="799" customWidth="1"/>
    <col min="13849" max="13849" width="8.5" style="799" customWidth="1"/>
    <col min="13850" max="13850" width="7.1640625" style="799" customWidth="1"/>
    <col min="13851" max="13854" width="7.5" style="799" customWidth="1"/>
    <col min="13855" max="13862" width="9.1640625" style="799" customWidth="1"/>
    <col min="13863" max="13864" width="12.1640625" style="799" bestFit="1" customWidth="1"/>
    <col min="13865" max="13865" width="11.6640625" style="799" customWidth="1"/>
    <col min="13866" max="13866" width="13" style="799" customWidth="1"/>
    <col min="13867" max="13867" width="14.1640625" style="799" customWidth="1"/>
    <col min="13868" max="13868" width="10" style="799" customWidth="1"/>
    <col min="13869" max="13869" width="13.1640625" style="799" customWidth="1"/>
    <col min="13870" max="13872" width="13.6640625" style="799" bestFit="1" customWidth="1"/>
    <col min="13873" max="13873" width="13.5" style="799" customWidth="1"/>
    <col min="13874" max="13874" width="14.6640625" style="799" customWidth="1"/>
    <col min="13875" max="13875" width="10.6640625" style="799" customWidth="1"/>
    <col min="13876" max="13876" width="14.5" style="799" customWidth="1"/>
    <col min="13877" max="13877" width="14.1640625" style="799" bestFit="1" customWidth="1"/>
    <col min="13878" max="13878" width="10.1640625" style="799" bestFit="1" customWidth="1"/>
    <col min="13879" max="14071" width="9" style="799"/>
    <col min="14072" max="14072" width="5.1640625" style="799" bestFit="1" customWidth="1"/>
    <col min="14073" max="14073" width="7.1640625" style="799" customWidth="1"/>
    <col min="14074" max="14074" width="5.83203125" style="799" customWidth="1"/>
    <col min="14075" max="14075" width="7.33203125" style="799" customWidth="1"/>
    <col min="14076" max="14076" width="10.33203125" style="799" customWidth="1"/>
    <col min="14077" max="14077" width="21" style="799" customWidth="1"/>
    <col min="14078" max="14078" width="37.33203125" style="799" customWidth="1"/>
    <col min="14079" max="14079" width="14.6640625" style="799" customWidth="1"/>
    <col min="14080" max="14080" width="16.83203125" style="799" bestFit="1" customWidth="1"/>
    <col min="14081" max="14081" width="18.6640625" style="799" customWidth="1"/>
    <col min="14082" max="14083" width="14.6640625" style="799" customWidth="1"/>
    <col min="14084" max="14084" width="10.83203125" style="799" customWidth="1"/>
    <col min="14085" max="14085" width="8.83203125" style="799" bestFit="1" customWidth="1"/>
    <col min="14086" max="14086" width="9.1640625" style="799" customWidth="1"/>
    <col min="14087" max="14087" width="7.83203125" style="799" customWidth="1"/>
    <col min="14088" max="14088" width="9.1640625" style="799" customWidth="1"/>
    <col min="14089" max="14089" width="7.6640625" style="799" customWidth="1"/>
    <col min="14090" max="14090" width="9.1640625" style="799" customWidth="1"/>
    <col min="14091" max="14091" width="6" style="799" customWidth="1"/>
    <col min="14092" max="14092" width="7.5" style="799" customWidth="1"/>
    <col min="14093" max="14093" width="7" style="799" customWidth="1"/>
    <col min="14094" max="14094" width="6.83203125" style="799" customWidth="1"/>
    <col min="14095" max="14095" width="7.6640625" style="799" customWidth="1"/>
    <col min="14096" max="14096" width="7" style="799" customWidth="1"/>
    <col min="14097" max="14097" width="9.1640625" style="799" customWidth="1"/>
    <col min="14098" max="14098" width="9.1640625" style="799" bestFit="1" customWidth="1"/>
    <col min="14099" max="14099" width="7.33203125" style="799" customWidth="1"/>
    <col min="14100" max="14100" width="7.6640625" style="799" customWidth="1"/>
    <col min="14101" max="14104" width="7.1640625" style="799" customWidth="1"/>
    <col min="14105" max="14105" width="8.5" style="799" customWidth="1"/>
    <col min="14106" max="14106" width="7.1640625" style="799" customWidth="1"/>
    <col min="14107" max="14110" width="7.5" style="799" customWidth="1"/>
    <col min="14111" max="14118" width="9.1640625" style="799" customWidth="1"/>
    <col min="14119" max="14120" width="12.1640625" style="799" bestFit="1" customWidth="1"/>
    <col min="14121" max="14121" width="11.6640625" style="799" customWidth="1"/>
    <col min="14122" max="14122" width="13" style="799" customWidth="1"/>
    <col min="14123" max="14123" width="14.1640625" style="799" customWidth="1"/>
    <col min="14124" max="14124" width="10" style="799" customWidth="1"/>
    <col min="14125" max="14125" width="13.1640625" style="799" customWidth="1"/>
    <col min="14126" max="14128" width="13.6640625" style="799" bestFit="1" customWidth="1"/>
    <col min="14129" max="14129" width="13.5" style="799" customWidth="1"/>
    <col min="14130" max="14130" width="14.6640625" style="799" customWidth="1"/>
    <col min="14131" max="14131" width="10.6640625" style="799" customWidth="1"/>
    <col min="14132" max="14132" width="14.5" style="799" customWidth="1"/>
    <col min="14133" max="14133" width="14.1640625" style="799" bestFit="1" customWidth="1"/>
    <col min="14134" max="14134" width="10.1640625" style="799" bestFit="1" customWidth="1"/>
    <col min="14135" max="14327" width="9" style="799"/>
    <col min="14328" max="14328" width="5.1640625" style="799" bestFit="1" customWidth="1"/>
    <col min="14329" max="14329" width="7.1640625" style="799" customWidth="1"/>
    <col min="14330" max="14330" width="5.83203125" style="799" customWidth="1"/>
    <col min="14331" max="14331" width="7.33203125" style="799" customWidth="1"/>
    <col min="14332" max="14332" width="10.33203125" style="799" customWidth="1"/>
    <col min="14333" max="14333" width="21" style="799" customWidth="1"/>
    <col min="14334" max="14334" width="37.33203125" style="799" customWidth="1"/>
    <col min="14335" max="14335" width="14.6640625" style="799" customWidth="1"/>
    <col min="14336" max="14336" width="16.83203125" style="799" bestFit="1" customWidth="1"/>
    <col min="14337" max="14337" width="18.6640625" style="799" customWidth="1"/>
    <col min="14338" max="14339" width="14.6640625" style="799" customWidth="1"/>
    <col min="14340" max="14340" width="10.83203125" style="799" customWidth="1"/>
    <col min="14341" max="14341" width="8.83203125" style="799" bestFit="1" customWidth="1"/>
    <col min="14342" max="14342" width="9.1640625" style="799" customWidth="1"/>
    <col min="14343" max="14343" width="7.83203125" style="799" customWidth="1"/>
    <col min="14344" max="14344" width="9.1640625" style="799" customWidth="1"/>
    <col min="14345" max="14345" width="7.6640625" style="799" customWidth="1"/>
    <col min="14346" max="14346" width="9.1640625" style="799" customWidth="1"/>
    <col min="14347" max="14347" width="6" style="799" customWidth="1"/>
    <col min="14348" max="14348" width="7.5" style="799" customWidth="1"/>
    <col min="14349" max="14349" width="7" style="799" customWidth="1"/>
    <col min="14350" max="14350" width="6.83203125" style="799" customWidth="1"/>
    <col min="14351" max="14351" width="7.6640625" style="799" customWidth="1"/>
    <col min="14352" max="14352" width="7" style="799" customWidth="1"/>
    <col min="14353" max="14353" width="9.1640625" style="799" customWidth="1"/>
    <col min="14354" max="14354" width="9.1640625" style="799" bestFit="1" customWidth="1"/>
    <col min="14355" max="14355" width="7.33203125" style="799" customWidth="1"/>
    <col min="14356" max="14356" width="7.6640625" style="799" customWidth="1"/>
    <col min="14357" max="14360" width="7.1640625" style="799" customWidth="1"/>
    <col min="14361" max="14361" width="8.5" style="799" customWidth="1"/>
    <col min="14362" max="14362" width="7.1640625" style="799" customWidth="1"/>
    <col min="14363" max="14366" width="7.5" style="799" customWidth="1"/>
    <col min="14367" max="14374" width="9.1640625" style="799" customWidth="1"/>
    <col min="14375" max="14376" width="12.1640625" style="799" bestFit="1" customWidth="1"/>
    <col min="14377" max="14377" width="11.6640625" style="799" customWidth="1"/>
    <col min="14378" max="14378" width="13" style="799" customWidth="1"/>
    <col min="14379" max="14379" width="14.1640625" style="799" customWidth="1"/>
    <col min="14380" max="14380" width="10" style="799" customWidth="1"/>
    <col min="14381" max="14381" width="13.1640625" style="799" customWidth="1"/>
    <col min="14382" max="14384" width="13.6640625" style="799" bestFit="1" customWidth="1"/>
    <col min="14385" max="14385" width="13.5" style="799" customWidth="1"/>
    <col min="14386" max="14386" width="14.6640625" style="799" customWidth="1"/>
    <col min="14387" max="14387" width="10.6640625" style="799" customWidth="1"/>
    <col min="14388" max="14388" width="14.5" style="799" customWidth="1"/>
    <col min="14389" max="14389" width="14.1640625" style="799" bestFit="1" customWidth="1"/>
    <col min="14390" max="14390" width="10.1640625" style="799" bestFit="1" customWidth="1"/>
    <col min="14391" max="14583" width="9" style="799"/>
    <col min="14584" max="14584" width="5.1640625" style="799" bestFit="1" customWidth="1"/>
    <col min="14585" max="14585" width="7.1640625" style="799" customWidth="1"/>
    <col min="14586" max="14586" width="5.83203125" style="799" customWidth="1"/>
    <col min="14587" max="14587" width="7.33203125" style="799" customWidth="1"/>
    <col min="14588" max="14588" width="10.33203125" style="799" customWidth="1"/>
    <col min="14589" max="14589" width="21" style="799" customWidth="1"/>
    <col min="14590" max="14590" width="37.33203125" style="799" customWidth="1"/>
    <col min="14591" max="14591" width="14.6640625" style="799" customWidth="1"/>
    <col min="14592" max="14592" width="16.83203125" style="799" bestFit="1" customWidth="1"/>
    <col min="14593" max="14593" width="18.6640625" style="799" customWidth="1"/>
    <col min="14594" max="14595" width="14.6640625" style="799" customWidth="1"/>
    <col min="14596" max="14596" width="10.83203125" style="799" customWidth="1"/>
    <col min="14597" max="14597" width="8.83203125" style="799" bestFit="1" customWidth="1"/>
    <col min="14598" max="14598" width="9.1640625" style="799" customWidth="1"/>
    <col min="14599" max="14599" width="7.83203125" style="799" customWidth="1"/>
    <col min="14600" max="14600" width="9.1640625" style="799" customWidth="1"/>
    <col min="14601" max="14601" width="7.6640625" style="799" customWidth="1"/>
    <col min="14602" max="14602" width="9.1640625" style="799" customWidth="1"/>
    <col min="14603" max="14603" width="6" style="799" customWidth="1"/>
    <col min="14604" max="14604" width="7.5" style="799" customWidth="1"/>
    <col min="14605" max="14605" width="7" style="799" customWidth="1"/>
    <col min="14606" max="14606" width="6.83203125" style="799" customWidth="1"/>
    <col min="14607" max="14607" width="7.6640625" style="799" customWidth="1"/>
    <col min="14608" max="14608" width="7" style="799" customWidth="1"/>
    <col min="14609" max="14609" width="9.1640625" style="799" customWidth="1"/>
    <col min="14610" max="14610" width="9.1640625" style="799" bestFit="1" customWidth="1"/>
    <col min="14611" max="14611" width="7.33203125" style="799" customWidth="1"/>
    <col min="14612" max="14612" width="7.6640625" style="799" customWidth="1"/>
    <col min="14613" max="14616" width="7.1640625" style="799" customWidth="1"/>
    <col min="14617" max="14617" width="8.5" style="799" customWidth="1"/>
    <col min="14618" max="14618" width="7.1640625" style="799" customWidth="1"/>
    <col min="14619" max="14622" width="7.5" style="799" customWidth="1"/>
    <col min="14623" max="14630" width="9.1640625" style="799" customWidth="1"/>
    <col min="14631" max="14632" width="12.1640625" style="799" bestFit="1" customWidth="1"/>
    <col min="14633" max="14633" width="11.6640625" style="799" customWidth="1"/>
    <col min="14634" max="14634" width="13" style="799" customWidth="1"/>
    <col min="14635" max="14635" width="14.1640625" style="799" customWidth="1"/>
    <col min="14636" max="14636" width="10" style="799" customWidth="1"/>
    <col min="14637" max="14637" width="13.1640625" style="799" customWidth="1"/>
    <col min="14638" max="14640" width="13.6640625" style="799" bestFit="1" customWidth="1"/>
    <col min="14641" max="14641" width="13.5" style="799" customWidth="1"/>
    <col min="14642" max="14642" width="14.6640625" style="799" customWidth="1"/>
    <col min="14643" max="14643" width="10.6640625" style="799" customWidth="1"/>
    <col min="14644" max="14644" width="14.5" style="799" customWidth="1"/>
    <col min="14645" max="14645" width="14.1640625" style="799" bestFit="1" customWidth="1"/>
    <col min="14646" max="14646" width="10.1640625" style="799" bestFit="1" customWidth="1"/>
    <col min="14647" max="14839" width="9" style="799"/>
    <col min="14840" max="14840" width="5.1640625" style="799" bestFit="1" customWidth="1"/>
    <col min="14841" max="14841" width="7.1640625" style="799" customWidth="1"/>
    <col min="14842" max="14842" width="5.83203125" style="799" customWidth="1"/>
    <col min="14843" max="14843" width="7.33203125" style="799" customWidth="1"/>
    <col min="14844" max="14844" width="10.33203125" style="799" customWidth="1"/>
    <col min="14845" max="14845" width="21" style="799" customWidth="1"/>
    <col min="14846" max="14846" width="37.33203125" style="799" customWidth="1"/>
    <col min="14847" max="14847" width="14.6640625" style="799" customWidth="1"/>
    <col min="14848" max="14848" width="16.83203125" style="799" bestFit="1" customWidth="1"/>
    <col min="14849" max="14849" width="18.6640625" style="799" customWidth="1"/>
    <col min="14850" max="14851" width="14.6640625" style="799" customWidth="1"/>
    <col min="14852" max="14852" width="10.83203125" style="799" customWidth="1"/>
    <col min="14853" max="14853" width="8.83203125" style="799" bestFit="1" customWidth="1"/>
    <col min="14854" max="14854" width="9.1640625" style="799" customWidth="1"/>
    <col min="14855" max="14855" width="7.83203125" style="799" customWidth="1"/>
    <col min="14856" max="14856" width="9.1640625" style="799" customWidth="1"/>
    <col min="14857" max="14857" width="7.6640625" style="799" customWidth="1"/>
    <col min="14858" max="14858" width="9.1640625" style="799" customWidth="1"/>
    <col min="14859" max="14859" width="6" style="799" customWidth="1"/>
    <col min="14860" max="14860" width="7.5" style="799" customWidth="1"/>
    <col min="14861" max="14861" width="7" style="799" customWidth="1"/>
    <col min="14862" max="14862" width="6.83203125" style="799" customWidth="1"/>
    <col min="14863" max="14863" width="7.6640625" style="799" customWidth="1"/>
    <col min="14864" max="14864" width="7" style="799" customWidth="1"/>
    <col min="14865" max="14865" width="9.1640625" style="799" customWidth="1"/>
    <col min="14866" max="14866" width="9.1640625" style="799" bestFit="1" customWidth="1"/>
    <col min="14867" max="14867" width="7.33203125" style="799" customWidth="1"/>
    <col min="14868" max="14868" width="7.6640625" style="799" customWidth="1"/>
    <col min="14869" max="14872" width="7.1640625" style="799" customWidth="1"/>
    <col min="14873" max="14873" width="8.5" style="799" customWidth="1"/>
    <col min="14874" max="14874" width="7.1640625" style="799" customWidth="1"/>
    <col min="14875" max="14878" width="7.5" style="799" customWidth="1"/>
    <col min="14879" max="14886" width="9.1640625" style="799" customWidth="1"/>
    <col min="14887" max="14888" width="12.1640625" style="799" bestFit="1" customWidth="1"/>
    <col min="14889" max="14889" width="11.6640625" style="799" customWidth="1"/>
    <col min="14890" max="14890" width="13" style="799" customWidth="1"/>
    <col min="14891" max="14891" width="14.1640625" style="799" customWidth="1"/>
    <col min="14892" max="14892" width="10" style="799" customWidth="1"/>
    <col min="14893" max="14893" width="13.1640625" style="799" customWidth="1"/>
    <col min="14894" max="14896" width="13.6640625" style="799" bestFit="1" customWidth="1"/>
    <col min="14897" max="14897" width="13.5" style="799" customWidth="1"/>
    <col min="14898" max="14898" width="14.6640625" style="799" customWidth="1"/>
    <col min="14899" max="14899" width="10.6640625" style="799" customWidth="1"/>
    <col min="14900" max="14900" width="14.5" style="799" customWidth="1"/>
    <col min="14901" max="14901" width="14.1640625" style="799" bestFit="1" customWidth="1"/>
    <col min="14902" max="14902" width="10.1640625" style="799" bestFit="1" customWidth="1"/>
    <col min="14903" max="15095" width="9" style="799"/>
    <col min="15096" max="15096" width="5.1640625" style="799" bestFit="1" customWidth="1"/>
    <col min="15097" max="15097" width="7.1640625" style="799" customWidth="1"/>
    <col min="15098" max="15098" width="5.83203125" style="799" customWidth="1"/>
    <col min="15099" max="15099" width="7.33203125" style="799" customWidth="1"/>
    <col min="15100" max="15100" width="10.33203125" style="799" customWidth="1"/>
    <col min="15101" max="15101" width="21" style="799" customWidth="1"/>
    <col min="15102" max="15102" width="37.33203125" style="799" customWidth="1"/>
    <col min="15103" max="15103" width="14.6640625" style="799" customWidth="1"/>
    <col min="15104" max="15104" width="16.83203125" style="799" bestFit="1" customWidth="1"/>
    <col min="15105" max="15105" width="18.6640625" style="799" customWidth="1"/>
    <col min="15106" max="15107" width="14.6640625" style="799" customWidth="1"/>
    <col min="15108" max="15108" width="10.83203125" style="799" customWidth="1"/>
    <col min="15109" max="15109" width="8.83203125" style="799" bestFit="1" customWidth="1"/>
    <col min="15110" max="15110" width="9.1640625" style="799" customWidth="1"/>
    <col min="15111" max="15111" width="7.83203125" style="799" customWidth="1"/>
    <col min="15112" max="15112" width="9.1640625" style="799" customWidth="1"/>
    <col min="15113" max="15113" width="7.6640625" style="799" customWidth="1"/>
    <col min="15114" max="15114" width="9.1640625" style="799" customWidth="1"/>
    <col min="15115" max="15115" width="6" style="799" customWidth="1"/>
    <col min="15116" max="15116" width="7.5" style="799" customWidth="1"/>
    <col min="15117" max="15117" width="7" style="799" customWidth="1"/>
    <col min="15118" max="15118" width="6.83203125" style="799" customWidth="1"/>
    <col min="15119" max="15119" width="7.6640625" style="799" customWidth="1"/>
    <col min="15120" max="15120" width="7" style="799" customWidth="1"/>
    <col min="15121" max="15121" width="9.1640625" style="799" customWidth="1"/>
    <col min="15122" max="15122" width="9.1640625" style="799" bestFit="1" customWidth="1"/>
    <col min="15123" max="15123" width="7.33203125" style="799" customWidth="1"/>
    <col min="15124" max="15124" width="7.6640625" style="799" customWidth="1"/>
    <col min="15125" max="15128" width="7.1640625" style="799" customWidth="1"/>
    <col min="15129" max="15129" width="8.5" style="799" customWidth="1"/>
    <col min="15130" max="15130" width="7.1640625" style="799" customWidth="1"/>
    <col min="15131" max="15134" width="7.5" style="799" customWidth="1"/>
    <col min="15135" max="15142" width="9.1640625" style="799" customWidth="1"/>
    <col min="15143" max="15144" width="12.1640625" style="799" bestFit="1" customWidth="1"/>
    <col min="15145" max="15145" width="11.6640625" style="799" customWidth="1"/>
    <col min="15146" max="15146" width="13" style="799" customWidth="1"/>
    <col min="15147" max="15147" width="14.1640625" style="799" customWidth="1"/>
    <col min="15148" max="15148" width="10" style="799" customWidth="1"/>
    <col min="15149" max="15149" width="13.1640625" style="799" customWidth="1"/>
    <col min="15150" max="15152" width="13.6640625" style="799" bestFit="1" customWidth="1"/>
    <col min="15153" max="15153" width="13.5" style="799" customWidth="1"/>
    <col min="15154" max="15154" width="14.6640625" style="799" customWidth="1"/>
    <col min="15155" max="15155" width="10.6640625" style="799" customWidth="1"/>
    <col min="15156" max="15156" width="14.5" style="799" customWidth="1"/>
    <col min="15157" max="15157" width="14.1640625" style="799" bestFit="1" customWidth="1"/>
    <col min="15158" max="15158" width="10.1640625" style="799" bestFit="1" customWidth="1"/>
    <col min="15159" max="15351" width="9" style="799"/>
    <col min="15352" max="15352" width="5.1640625" style="799" bestFit="1" customWidth="1"/>
    <col min="15353" max="15353" width="7.1640625" style="799" customWidth="1"/>
    <col min="15354" max="15354" width="5.83203125" style="799" customWidth="1"/>
    <col min="15355" max="15355" width="7.33203125" style="799" customWidth="1"/>
    <col min="15356" max="15356" width="10.33203125" style="799" customWidth="1"/>
    <col min="15357" max="15357" width="21" style="799" customWidth="1"/>
    <col min="15358" max="15358" width="37.33203125" style="799" customWidth="1"/>
    <col min="15359" max="15359" width="14.6640625" style="799" customWidth="1"/>
    <col min="15360" max="15360" width="16.83203125" style="799" bestFit="1" customWidth="1"/>
    <col min="15361" max="15361" width="18.6640625" style="799" customWidth="1"/>
    <col min="15362" max="15363" width="14.6640625" style="799" customWidth="1"/>
    <col min="15364" max="15364" width="10.83203125" style="799" customWidth="1"/>
    <col min="15365" max="15365" width="8.83203125" style="799" bestFit="1" customWidth="1"/>
    <col min="15366" max="15366" width="9.1640625" style="799" customWidth="1"/>
    <col min="15367" max="15367" width="7.83203125" style="799" customWidth="1"/>
    <col min="15368" max="15368" width="9.1640625" style="799" customWidth="1"/>
    <col min="15369" max="15369" width="7.6640625" style="799" customWidth="1"/>
    <col min="15370" max="15370" width="9.1640625" style="799" customWidth="1"/>
    <col min="15371" max="15371" width="6" style="799" customWidth="1"/>
    <col min="15372" max="15372" width="7.5" style="799" customWidth="1"/>
    <col min="15373" max="15373" width="7" style="799" customWidth="1"/>
    <col min="15374" max="15374" width="6.83203125" style="799" customWidth="1"/>
    <col min="15375" max="15375" width="7.6640625" style="799" customWidth="1"/>
    <col min="15376" max="15376" width="7" style="799" customWidth="1"/>
    <col min="15377" max="15377" width="9.1640625" style="799" customWidth="1"/>
    <col min="15378" max="15378" width="9.1640625" style="799" bestFit="1" customWidth="1"/>
    <col min="15379" max="15379" width="7.33203125" style="799" customWidth="1"/>
    <col min="15380" max="15380" width="7.6640625" style="799" customWidth="1"/>
    <col min="15381" max="15384" width="7.1640625" style="799" customWidth="1"/>
    <col min="15385" max="15385" width="8.5" style="799" customWidth="1"/>
    <col min="15386" max="15386" width="7.1640625" style="799" customWidth="1"/>
    <col min="15387" max="15390" width="7.5" style="799" customWidth="1"/>
    <col min="15391" max="15398" width="9.1640625" style="799" customWidth="1"/>
    <col min="15399" max="15400" width="12.1640625" style="799" bestFit="1" customWidth="1"/>
    <col min="15401" max="15401" width="11.6640625" style="799" customWidth="1"/>
    <col min="15402" max="15402" width="13" style="799" customWidth="1"/>
    <col min="15403" max="15403" width="14.1640625" style="799" customWidth="1"/>
    <col min="15404" max="15404" width="10" style="799" customWidth="1"/>
    <col min="15405" max="15405" width="13.1640625" style="799" customWidth="1"/>
    <col min="15406" max="15408" width="13.6640625" style="799" bestFit="1" customWidth="1"/>
    <col min="15409" max="15409" width="13.5" style="799" customWidth="1"/>
    <col min="15410" max="15410" width="14.6640625" style="799" customWidth="1"/>
    <col min="15411" max="15411" width="10.6640625" style="799" customWidth="1"/>
    <col min="15412" max="15412" width="14.5" style="799" customWidth="1"/>
    <col min="15413" max="15413" width="14.1640625" style="799" bestFit="1" customWidth="1"/>
    <col min="15414" max="15414" width="10.1640625" style="799" bestFit="1" customWidth="1"/>
    <col min="15415" max="15607" width="9" style="799"/>
    <col min="15608" max="15608" width="5.1640625" style="799" bestFit="1" customWidth="1"/>
    <col min="15609" max="15609" width="7.1640625" style="799" customWidth="1"/>
    <col min="15610" max="15610" width="5.83203125" style="799" customWidth="1"/>
    <col min="15611" max="15611" width="7.33203125" style="799" customWidth="1"/>
    <col min="15612" max="15612" width="10.33203125" style="799" customWidth="1"/>
    <col min="15613" max="15613" width="21" style="799" customWidth="1"/>
    <col min="15614" max="15614" width="37.33203125" style="799" customWidth="1"/>
    <col min="15615" max="15615" width="14.6640625" style="799" customWidth="1"/>
    <col min="15616" max="15616" width="16.83203125" style="799" bestFit="1" customWidth="1"/>
    <col min="15617" max="15617" width="18.6640625" style="799" customWidth="1"/>
    <col min="15618" max="15619" width="14.6640625" style="799" customWidth="1"/>
    <col min="15620" max="15620" width="10.83203125" style="799" customWidth="1"/>
    <col min="15621" max="15621" width="8.83203125" style="799" bestFit="1" customWidth="1"/>
    <col min="15622" max="15622" width="9.1640625" style="799" customWidth="1"/>
    <col min="15623" max="15623" width="7.83203125" style="799" customWidth="1"/>
    <col min="15624" max="15624" width="9.1640625" style="799" customWidth="1"/>
    <col min="15625" max="15625" width="7.6640625" style="799" customWidth="1"/>
    <col min="15626" max="15626" width="9.1640625" style="799" customWidth="1"/>
    <col min="15627" max="15627" width="6" style="799" customWidth="1"/>
    <col min="15628" max="15628" width="7.5" style="799" customWidth="1"/>
    <col min="15629" max="15629" width="7" style="799" customWidth="1"/>
    <col min="15630" max="15630" width="6.83203125" style="799" customWidth="1"/>
    <col min="15631" max="15631" width="7.6640625" style="799" customWidth="1"/>
    <col min="15632" max="15632" width="7" style="799" customWidth="1"/>
    <col min="15633" max="15633" width="9.1640625" style="799" customWidth="1"/>
    <col min="15634" max="15634" width="9.1640625" style="799" bestFit="1" customWidth="1"/>
    <col min="15635" max="15635" width="7.33203125" style="799" customWidth="1"/>
    <col min="15636" max="15636" width="7.6640625" style="799" customWidth="1"/>
    <col min="15637" max="15640" width="7.1640625" style="799" customWidth="1"/>
    <col min="15641" max="15641" width="8.5" style="799" customWidth="1"/>
    <col min="15642" max="15642" width="7.1640625" style="799" customWidth="1"/>
    <col min="15643" max="15646" width="7.5" style="799" customWidth="1"/>
    <col min="15647" max="15654" width="9.1640625" style="799" customWidth="1"/>
    <col min="15655" max="15656" width="12.1640625" style="799" bestFit="1" customWidth="1"/>
    <col min="15657" max="15657" width="11.6640625" style="799" customWidth="1"/>
    <col min="15658" max="15658" width="13" style="799" customWidth="1"/>
    <col min="15659" max="15659" width="14.1640625" style="799" customWidth="1"/>
    <col min="15660" max="15660" width="10" style="799" customWidth="1"/>
    <col min="15661" max="15661" width="13.1640625" style="799" customWidth="1"/>
    <col min="15662" max="15664" width="13.6640625" style="799" bestFit="1" customWidth="1"/>
    <col min="15665" max="15665" width="13.5" style="799" customWidth="1"/>
    <col min="15666" max="15666" width="14.6640625" style="799" customWidth="1"/>
    <col min="15667" max="15667" width="10.6640625" style="799" customWidth="1"/>
    <col min="15668" max="15668" width="14.5" style="799" customWidth="1"/>
    <col min="15669" max="15669" width="14.1640625" style="799" bestFit="1" customWidth="1"/>
    <col min="15670" max="15670" width="10.1640625" style="799" bestFit="1" customWidth="1"/>
    <col min="15671" max="15863" width="9" style="799"/>
    <col min="15864" max="15864" width="5.1640625" style="799" bestFit="1" customWidth="1"/>
    <col min="15865" max="15865" width="7.1640625" style="799" customWidth="1"/>
    <col min="15866" max="15866" width="5.83203125" style="799" customWidth="1"/>
    <col min="15867" max="15867" width="7.33203125" style="799" customWidth="1"/>
    <col min="15868" max="15868" width="10.33203125" style="799" customWidth="1"/>
    <col min="15869" max="15869" width="21" style="799" customWidth="1"/>
    <col min="15870" max="15870" width="37.33203125" style="799" customWidth="1"/>
    <col min="15871" max="15871" width="14.6640625" style="799" customWidth="1"/>
    <col min="15872" max="15872" width="16.83203125" style="799" bestFit="1" customWidth="1"/>
    <col min="15873" max="15873" width="18.6640625" style="799" customWidth="1"/>
    <col min="15874" max="15875" width="14.6640625" style="799" customWidth="1"/>
    <col min="15876" max="15876" width="10.83203125" style="799" customWidth="1"/>
    <col min="15877" max="15877" width="8.83203125" style="799" bestFit="1" customWidth="1"/>
    <col min="15878" max="15878" width="9.1640625" style="799" customWidth="1"/>
    <col min="15879" max="15879" width="7.83203125" style="799" customWidth="1"/>
    <col min="15880" max="15880" width="9.1640625" style="799" customWidth="1"/>
    <col min="15881" max="15881" width="7.6640625" style="799" customWidth="1"/>
    <col min="15882" max="15882" width="9.1640625" style="799" customWidth="1"/>
    <col min="15883" max="15883" width="6" style="799" customWidth="1"/>
    <col min="15884" max="15884" width="7.5" style="799" customWidth="1"/>
    <col min="15885" max="15885" width="7" style="799" customWidth="1"/>
    <col min="15886" max="15886" width="6.83203125" style="799" customWidth="1"/>
    <col min="15887" max="15887" width="7.6640625" style="799" customWidth="1"/>
    <col min="15888" max="15888" width="7" style="799" customWidth="1"/>
    <col min="15889" max="15889" width="9.1640625" style="799" customWidth="1"/>
    <col min="15890" max="15890" width="9.1640625" style="799" bestFit="1" customWidth="1"/>
    <col min="15891" max="15891" width="7.33203125" style="799" customWidth="1"/>
    <col min="15892" max="15892" width="7.6640625" style="799" customWidth="1"/>
    <col min="15893" max="15896" width="7.1640625" style="799" customWidth="1"/>
    <col min="15897" max="15897" width="8.5" style="799" customWidth="1"/>
    <col min="15898" max="15898" width="7.1640625" style="799" customWidth="1"/>
    <col min="15899" max="15902" width="7.5" style="799" customWidth="1"/>
    <col min="15903" max="15910" width="9.1640625" style="799" customWidth="1"/>
    <col min="15911" max="15912" width="12.1640625" style="799" bestFit="1" customWidth="1"/>
    <col min="15913" max="15913" width="11.6640625" style="799" customWidth="1"/>
    <col min="15914" max="15914" width="13" style="799" customWidth="1"/>
    <col min="15915" max="15915" width="14.1640625" style="799" customWidth="1"/>
    <col min="15916" max="15916" width="10" style="799" customWidth="1"/>
    <col min="15917" max="15917" width="13.1640625" style="799" customWidth="1"/>
    <col min="15918" max="15920" width="13.6640625" style="799" bestFit="1" customWidth="1"/>
    <col min="15921" max="15921" width="13.5" style="799" customWidth="1"/>
    <col min="15922" max="15922" width="14.6640625" style="799" customWidth="1"/>
    <col min="15923" max="15923" width="10.6640625" style="799" customWidth="1"/>
    <col min="15924" max="15924" width="14.5" style="799" customWidth="1"/>
    <col min="15925" max="15925" width="14.1640625" style="799" bestFit="1" customWidth="1"/>
    <col min="15926" max="15926" width="10.1640625" style="799" bestFit="1" customWidth="1"/>
    <col min="15927" max="16119" width="9" style="799"/>
    <col min="16120" max="16120" width="5.1640625" style="799" bestFit="1" customWidth="1"/>
    <col min="16121" max="16121" width="7.1640625" style="799" customWidth="1"/>
    <col min="16122" max="16122" width="5.83203125" style="799" customWidth="1"/>
    <col min="16123" max="16123" width="7.33203125" style="799" customWidth="1"/>
    <col min="16124" max="16124" width="10.33203125" style="799" customWidth="1"/>
    <col min="16125" max="16125" width="21" style="799" customWidth="1"/>
    <col min="16126" max="16126" width="37.33203125" style="799" customWidth="1"/>
    <col min="16127" max="16127" width="14.6640625" style="799" customWidth="1"/>
    <col min="16128" max="16128" width="16.83203125" style="799" bestFit="1" customWidth="1"/>
    <col min="16129" max="16129" width="18.6640625" style="799" customWidth="1"/>
    <col min="16130" max="16131" width="14.6640625" style="799" customWidth="1"/>
    <col min="16132" max="16132" width="10.83203125" style="799" customWidth="1"/>
    <col min="16133" max="16133" width="8.83203125" style="799" bestFit="1" customWidth="1"/>
    <col min="16134" max="16134" width="9.1640625" style="799" customWidth="1"/>
    <col min="16135" max="16135" width="7.83203125" style="799" customWidth="1"/>
    <col min="16136" max="16136" width="9.1640625" style="799" customWidth="1"/>
    <col min="16137" max="16137" width="7.6640625" style="799" customWidth="1"/>
    <col min="16138" max="16138" width="9.1640625" style="799" customWidth="1"/>
    <col min="16139" max="16139" width="6" style="799" customWidth="1"/>
    <col min="16140" max="16140" width="7.5" style="799" customWidth="1"/>
    <col min="16141" max="16141" width="7" style="799" customWidth="1"/>
    <col min="16142" max="16142" width="6.83203125" style="799" customWidth="1"/>
    <col min="16143" max="16143" width="7.6640625" style="799" customWidth="1"/>
    <col min="16144" max="16144" width="7" style="799" customWidth="1"/>
    <col min="16145" max="16145" width="9.1640625" style="799" customWidth="1"/>
    <col min="16146" max="16146" width="9.1640625" style="799" bestFit="1" customWidth="1"/>
    <col min="16147" max="16147" width="7.33203125" style="799" customWidth="1"/>
    <col min="16148" max="16148" width="7.6640625" style="799" customWidth="1"/>
    <col min="16149" max="16152" width="7.1640625" style="799" customWidth="1"/>
    <col min="16153" max="16153" width="8.5" style="799" customWidth="1"/>
    <col min="16154" max="16154" width="7.1640625" style="799" customWidth="1"/>
    <col min="16155" max="16158" width="7.5" style="799" customWidth="1"/>
    <col min="16159" max="16166" width="9.1640625" style="799" customWidth="1"/>
    <col min="16167" max="16168" width="12.1640625" style="799" bestFit="1" customWidth="1"/>
    <col min="16169" max="16169" width="11.6640625" style="799" customWidth="1"/>
    <col min="16170" max="16170" width="13" style="799" customWidth="1"/>
    <col min="16171" max="16171" width="14.1640625" style="799" customWidth="1"/>
    <col min="16172" max="16172" width="10" style="799" customWidth="1"/>
    <col min="16173" max="16173" width="13.1640625" style="799" customWidth="1"/>
    <col min="16174" max="16176" width="13.6640625" style="799" bestFit="1" customWidth="1"/>
    <col min="16177" max="16177" width="13.5" style="799" customWidth="1"/>
    <col min="16178" max="16178" width="14.6640625" style="799" customWidth="1"/>
    <col min="16179" max="16179" width="10.6640625" style="799" customWidth="1"/>
    <col min="16180" max="16180" width="14.5" style="799" customWidth="1"/>
    <col min="16181" max="16181" width="14.1640625" style="799" bestFit="1" customWidth="1"/>
    <col min="16182" max="16182" width="10.1640625" style="799" bestFit="1" customWidth="1"/>
    <col min="16183" max="16384" width="9" style="799"/>
  </cols>
  <sheetData>
    <row r="1" spans="1:65" ht="16.5" customHeight="1"/>
    <row r="2" spans="1:65" ht="16.5" customHeight="1">
      <c r="A2" s="1907" t="s">
        <v>20465</v>
      </c>
      <c r="B2" s="1908"/>
      <c r="C2" s="1908"/>
      <c r="D2" s="1908"/>
      <c r="E2" s="799"/>
      <c r="H2" s="799"/>
      <c r="I2" s="799"/>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row>
    <row r="3" spans="1:65" ht="16.5" customHeight="1">
      <c r="A3" s="794" t="s">
        <v>18676</v>
      </c>
      <c r="B3" s="804"/>
      <c r="C3" s="804"/>
      <c r="D3" s="805"/>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BB3" s="806"/>
      <c r="BC3" s="806"/>
      <c r="BD3" s="806"/>
      <c r="BE3" s="806"/>
      <c r="BF3" s="806"/>
      <c r="BG3" s="806"/>
    </row>
    <row r="4" spans="1:65" s="807" customFormat="1" ht="31" customHeight="1">
      <c r="A4" s="1929" t="s">
        <v>20340</v>
      </c>
      <c r="B4" s="1915" t="s">
        <v>20339</v>
      </c>
      <c r="C4" s="1915" t="s">
        <v>20338</v>
      </c>
      <c r="D4" s="1915" t="s">
        <v>20337</v>
      </c>
      <c r="E4" s="1915" t="s">
        <v>20336</v>
      </c>
      <c r="F4" s="1915" t="s">
        <v>20335</v>
      </c>
      <c r="G4" s="1917" t="s">
        <v>20334</v>
      </c>
      <c r="H4" s="1919" t="s">
        <v>20333</v>
      </c>
      <c r="I4" s="1920"/>
      <c r="J4" s="1915" t="s">
        <v>20332</v>
      </c>
      <c r="K4" s="1915" t="s">
        <v>20331</v>
      </c>
      <c r="L4" s="1927" t="s">
        <v>20330</v>
      </c>
      <c r="M4" s="1912" t="s">
        <v>20329</v>
      </c>
      <c r="N4" s="1914"/>
      <c r="O4" s="1912" t="s">
        <v>20328</v>
      </c>
      <c r="P4" s="1914"/>
      <c r="Q4" s="1912" t="s">
        <v>20327</v>
      </c>
      <c r="R4" s="1914"/>
      <c r="S4" s="1912" t="s">
        <v>20326</v>
      </c>
      <c r="T4" s="1914"/>
      <c r="U4" s="1912" t="s">
        <v>20325</v>
      </c>
      <c r="V4" s="1914"/>
      <c r="W4" s="1912" t="s">
        <v>20324</v>
      </c>
      <c r="X4" s="1914"/>
      <c r="Y4" s="1912" t="s">
        <v>20323</v>
      </c>
      <c r="Z4" s="1914"/>
      <c r="AA4" s="1910" t="s">
        <v>20322</v>
      </c>
      <c r="AB4" s="1910" t="s">
        <v>20321</v>
      </c>
      <c r="AC4" s="1912" t="s">
        <v>20320</v>
      </c>
      <c r="AD4" s="1913"/>
      <c r="AE4" s="1913"/>
      <c r="AF4" s="1913"/>
      <c r="AG4" s="1913"/>
      <c r="AH4" s="1914"/>
      <c r="AI4" s="1912" t="s">
        <v>20319</v>
      </c>
      <c r="AJ4" s="1913"/>
      <c r="AK4" s="1913"/>
      <c r="AL4" s="1914"/>
      <c r="AM4" s="1910" t="s">
        <v>20318</v>
      </c>
      <c r="AN4" s="1910" t="s">
        <v>20317</v>
      </c>
      <c r="AO4" s="1910" t="s">
        <v>20316</v>
      </c>
      <c r="AP4" s="1912" t="s">
        <v>20315</v>
      </c>
      <c r="AQ4" s="1913"/>
      <c r="AR4" s="1913"/>
      <c r="AS4" s="1913"/>
      <c r="AT4" s="1914"/>
      <c r="AU4" s="1924" t="s">
        <v>20314</v>
      </c>
      <c r="AV4" s="1925"/>
      <c r="AW4" s="1925"/>
      <c r="AX4" s="1925"/>
      <c r="AY4" s="1925"/>
      <c r="AZ4" s="1925"/>
      <c r="BA4" s="1926"/>
      <c r="BB4" s="1921" t="s">
        <v>20313</v>
      </c>
      <c r="BC4" s="1922"/>
      <c r="BD4" s="1922"/>
      <c r="BE4" s="1922"/>
      <c r="BF4" s="1922"/>
      <c r="BG4" s="1923"/>
    </row>
    <row r="5" spans="1:65" s="807" customFormat="1" ht="31" customHeight="1">
      <c r="A5" s="1930"/>
      <c r="B5" s="1916"/>
      <c r="C5" s="1916"/>
      <c r="D5" s="1916"/>
      <c r="E5" s="1916"/>
      <c r="F5" s="1916"/>
      <c r="G5" s="1918"/>
      <c r="H5" s="808" t="s">
        <v>20312</v>
      </c>
      <c r="I5" s="809" t="s">
        <v>20311</v>
      </c>
      <c r="J5" s="1916"/>
      <c r="K5" s="1916"/>
      <c r="L5" s="1928"/>
      <c r="M5" s="810" t="s">
        <v>20310</v>
      </c>
      <c r="N5" s="810" t="s">
        <v>20307</v>
      </c>
      <c r="O5" s="810" t="s">
        <v>20310</v>
      </c>
      <c r="P5" s="810" t="s">
        <v>20307</v>
      </c>
      <c r="Q5" s="810" t="s">
        <v>20310</v>
      </c>
      <c r="R5" s="810" t="s">
        <v>20307</v>
      </c>
      <c r="S5" s="810" t="s">
        <v>20309</v>
      </c>
      <c r="T5" s="810" t="s">
        <v>20307</v>
      </c>
      <c r="U5" s="810" t="s">
        <v>20309</v>
      </c>
      <c r="V5" s="810" t="s">
        <v>20307</v>
      </c>
      <c r="W5" s="810" t="s">
        <v>20309</v>
      </c>
      <c r="X5" s="810" t="s">
        <v>20307</v>
      </c>
      <c r="Y5" s="810" t="s">
        <v>20308</v>
      </c>
      <c r="Z5" s="810" t="s">
        <v>20307</v>
      </c>
      <c r="AA5" s="1911"/>
      <c r="AB5" s="1911"/>
      <c r="AC5" s="811" t="s">
        <v>20306</v>
      </c>
      <c r="AD5" s="811" t="s">
        <v>20305</v>
      </c>
      <c r="AE5" s="811" t="s">
        <v>20303</v>
      </c>
      <c r="AF5" s="811" t="s">
        <v>20302</v>
      </c>
      <c r="AG5" s="811" t="s">
        <v>20304</v>
      </c>
      <c r="AH5" s="811" t="s">
        <v>20289</v>
      </c>
      <c r="AI5" s="811" t="s">
        <v>20303</v>
      </c>
      <c r="AJ5" s="811" t="s">
        <v>20302</v>
      </c>
      <c r="AK5" s="811" t="s">
        <v>20304</v>
      </c>
      <c r="AL5" s="811" t="s">
        <v>20295</v>
      </c>
      <c r="AM5" s="1911"/>
      <c r="AN5" s="1911"/>
      <c r="AO5" s="1911"/>
      <c r="AP5" s="810" t="s">
        <v>20303</v>
      </c>
      <c r="AQ5" s="810" t="s">
        <v>20302</v>
      </c>
      <c r="AR5" s="810" t="s">
        <v>20301</v>
      </c>
      <c r="AS5" s="810" t="s">
        <v>20295</v>
      </c>
      <c r="AT5" s="810" t="s">
        <v>20289</v>
      </c>
      <c r="AU5" s="810" t="s">
        <v>20300</v>
      </c>
      <c r="AV5" s="810" t="s">
        <v>20299</v>
      </c>
      <c r="AW5" s="810" t="s">
        <v>20298</v>
      </c>
      <c r="AX5" s="810" t="s">
        <v>20297</v>
      </c>
      <c r="AY5" s="810" t="s">
        <v>20296</v>
      </c>
      <c r="AZ5" s="810" t="s">
        <v>20295</v>
      </c>
      <c r="BA5" s="810" t="s">
        <v>20289</v>
      </c>
      <c r="BB5" s="812" t="s">
        <v>20294</v>
      </c>
      <c r="BC5" s="812" t="s">
        <v>20293</v>
      </c>
      <c r="BD5" s="812" t="s">
        <v>20292</v>
      </c>
      <c r="BE5" s="812" t="s">
        <v>20291</v>
      </c>
      <c r="BF5" s="812" t="s">
        <v>20290</v>
      </c>
      <c r="BG5" s="812" t="s">
        <v>20289</v>
      </c>
    </row>
    <row r="6" spans="1:65" s="820" customFormat="1" ht="16.5" customHeight="1">
      <c r="A6" s="795">
        <v>1</v>
      </c>
      <c r="B6" s="598" t="s">
        <v>18602</v>
      </c>
      <c r="C6" s="598" t="s">
        <v>20288</v>
      </c>
      <c r="D6" s="598" t="s">
        <v>18704</v>
      </c>
      <c r="E6" s="598" t="s">
        <v>20287</v>
      </c>
      <c r="F6" s="813" t="s">
        <v>20286</v>
      </c>
      <c r="G6" s="814" t="s">
        <v>20285</v>
      </c>
      <c r="H6" s="815" t="s">
        <v>20284</v>
      </c>
      <c r="I6" s="739" t="s">
        <v>18754</v>
      </c>
      <c r="J6" s="49" t="s">
        <v>20283</v>
      </c>
      <c r="K6" s="815" t="s">
        <v>20282</v>
      </c>
      <c r="L6" s="816">
        <v>1005</v>
      </c>
      <c r="M6" s="816"/>
      <c r="N6" s="816"/>
      <c r="O6" s="816">
        <v>324</v>
      </c>
      <c r="P6" s="816">
        <v>1005</v>
      </c>
      <c r="Q6" s="816"/>
      <c r="R6" s="816"/>
      <c r="S6" s="816"/>
      <c r="T6" s="816"/>
      <c r="U6" s="816"/>
      <c r="V6" s="816"/>
      <c r="W6" s="816">
        <v>1</v>
      </c>
      <c r="X6" s="816">
        <v>16</v>
      </c>
      <c r="Y6" s="816"/>
      <c r="Z6" s="816"/>
      <c r="AA6" s="816">
        <v>7</v>
      </c>
      <c r="AB6" s="816">
        <v>6</v>
      </c>
      <c r="AC6" s="816">
        <v>2</v>
      </c>
      <c r="AD6" s="816">
        <v>1</v>
      </c>
      <c r="AE6" s="816">
        <v>2</v>
      </c>
      <c r="AF6" s="816"/>
      <c r="AG6" s="816"/>
      <c r="AH6" s="816">
        <v>5</v>
      </c>
      <c r="AI6" s="816">
        <v>131</v>
      </c>
      <c r="AJ6" s="816">
        <v>152</v>
      </c>
      <c r="AK6" s="816"/>
      <c r="AL6" s="816"/>
      <c r="AM6" s="817">
        <v>2646</v>
      </c>
      <c r="AN6" s="817"/>
      <c r="AO6" s="817"/>
      <c r="AP6" s="817">
        <v>4528</v>
      </c>
      <c r="AQ6" s="817">
        <v>4528</v>
      </c>
      <c r="AR6" s="817"/>
      <c r="AS6" s="817"/>
      <c r="AT6" s="817">
        <v>9056</v>
      </c>
      <c r="AU6" s="817">
        <v>155</v>
      </c>
      <c r="AV6" s="817">
        <v>18</v>
      </c>
      <c r="AW6" s="817">
        <v>50</v>
      </c>
      <c r="AX6" s="817"/>
      <c r="AY6" s="817"/>
      <c r="AZ6" s="817"/>
      <c r="BA6" s="817">
        <v>223</v>
      </c>
      <c r="BB6" s="818">
        <v>12</v>
      </c>
      <c r="BC6" s="818"/>
      <c r="BD6" s="818"/>
      <c r="BE6" s="818">
        <v>15</v>
      </c>
      <c r="BF6" s="818"/>
      <c r="BG6" s="818">
        <v>27</v>
      </c>
      <c r="BH6" s="819"/>
      <c r="BI6" s="819"/>
      <c r="BJ6" s="819"/>
      <c r="BK6" s="819"/>
      <c r="BL6" s="819"/>
      <c r="BM6" s="819"/>
    </row>
    <row r="7" spans="1:65" s="820" customFormat="1" ht="16.5" customHeight="1">
      <c r="A7" s="795">
        <v>2</v>
      </c>
      <c r="B7" s="795" t="s">
        <v>18602</v>
      </c>
      <c r="C7" s="795" t="s">
        <v>20281</v>
      </c>
      <c r="D7" s="795" t="s">
        <v>18704</v>
      </c>
      <c r="E7" s="795" t="s">
        <v>20280</v>
      </c>
      <c r="F7" s="821" t="s">
        <v>20279</v>
      </c>
      <c r="G7" s="797" t="s">
        <v>20278</v>
      </c>
      <c r="H7" s="739" t="s">
        <v>20277</v>
      </c>
      <c r="I7" s="739" t="s">
        <v>18754</v>
      </c>
      <c r="J7" s="738" t="s">
        <v>20276</v>
      </c>
      <c r="K7" s="739" t="s">
        <v>20275</v>
      </c>
      <c r="L7" s="822">
        <v>11440.85</v>
      </c>
      <c r="M7" s="823"/>
      <c r="N7" s="824"/>
      <c r="O7" s="825">
        <v>516</v>
      </c>
      <c r="P7" s="826">
        <v>663</v>
      </c>
      <c r="Q7" s="825"/>
      <c r="R7" s="826"/>
      <c r="S7" s="827">
        <v>1</v>
      </c>
      <c r="T7" s="827">
        <v>231</v>
      </c>
      <c r="U7" s="827"/>
      <c r="V7" s="826"/>
      <c r="W7" s="826"/>
      <c r="X7" s="825"/>
      <c r="Y7" s="825"/>
      <c r="Z7" s="825"/>
      <c r="AA7" s="826">
        <v>16</v>
      </c>
      <c r="AB7" s="826">
        <v>16</v>
      </c>
      <c r="AC7" s="826">
        <v>3</v>
      </c>
      <c r="AD7" s="826"/>
      <c r="AE7" s="826"/>
      <c r="AF7" s="826"/>
      <c r="AG7" s="826"/>
      <c r="AH7" s="826">
        <v>3</v>
      </c>
      <c r="AI7" s="826">
        <v>5</v>
      </c>
      <c r="AJ7" s="826">
        <v>160</v>
      </c>
      <c r="AK7" s="826"/>
      <c r="AL7" s="826"/>
      <c r="AM7" s="828"/>
      <c r="AN7" s="828"/>
      <c r="AO7" s="828"/>
      <c r="AP7" s="828">
        <v>1100</v>
      </c>
      <c r="AQ7" s="828">
        <v>1200</v>
      </c>
      <c r="AR7" s="828"/>
      <c r="AS7" s="828"/>
      <c r="AT7" s="817">
        <v>2300</v>
      </c>
      <c r="AU7" s="828">
        <v>461</v>
      </c>
      <c r="AV7" s="828">
        <v>644</v>
      </c>
      <c r="AW7" s="828"/>
      <c r="AX7" s="828"/>
      <c r="AY7" s="828"/>
      <c r="AZ7" s="828"/>
      <c r="BA7" s="817">
        <v>1105</v>
      </c>
      <c r="BB7" s="829"/>
      <c r="BC7" s="829"/>
      <c r="BD7" s="829"/>
      <c r="BE7" s="829">
        <v>3</v>
      </c>
      <c r="BF7" s="829"/>
      <c r="BG7" s="818">
        <v>3</v>
      </c>
      <c r="BH7" s="819"/>
      <c r="BI7" s="819"/>
      <c r="BJ7" s="819"/>
      <c r="BK7" s="819"/>
      <c r="BL7" s="819"/>
      <c r="BM7" s="819"/>
    </row>
    <row r="8" spans="1:65" s="820" customFormat="1" ht="16.5" customHeight="1">
      <c r="A8" s="795">
        <v>3</v>
      </c>
      <c r="B8" s="795" t="s">
        <v>18602</v>
      </c>
      <c r="C8" s="795" t="s">
        <v>20274</v>
      </c>
      <c r="D8" s="795" t="s">
        <v>18704</v>
      </c>
      <c r="E8" s="795" t="s">
        <v>20273</v>
      </c>
      <c r="F8" s="821" t="s">
        <v>20272</v>
      </c>
      <c r="G8" s="797" t="s">
        <v>20271</v>
      </c>
      <c r="H8" s="739" t="s">
        <v>20270</v>
      </c>
      <c r="I8" s="739" t="s">
        <v>18754</v>
      </c>
      <c r="J8" s="738" t="s">
        <v>20269</v>
      </c>
      <c r="K8" s="739" t="s">
        <v>20268</v>
      </c>
      <c r="L8" s="822">
        <v>18501</v>
      </c>
      <c r="M8" s="744"/>
      <c r="N8" s="744"/>
      <c r="O8" s="744">
        <v>850</v>
      </c>
      <c r="P8" s="744">
        <v>1948</v>
      </c>
      <c r="Q8" s="747">
        <v>250</v>
      </c>
      <c r="R8" s="747">
        <v>459</v>
      </c>
      <c r="S8" s="747">
        <v>2</v>
      </c>
      <c r="T8" s="747">
        <v>1183</v>
      </c>
      <c r="U8" s="1785">
        <v>2</v>
      </c>
      <c r="V8" s="747">
        <v>252</v>
      </c>
      <c r="W8" s="747">
        <v>1</v>
      </c>
      <c r="X8" s="747">
        <v>252</v>
      </c>
      <c r="Y8" s="747"/>
      <c r="Z8" s="747"/>
      <c r="AA8" s="746">
        <v>46</v>
      </c>
      <c r="AB8" s="746">
        <v>46</v>
      </c>
      <c r="AC8" s="746">
        <v>8</v>
      </c>
      <c r="AD8" s="746">
        <v>1</v>
      </c>
      <c r="AE8" s="746">
        <v>5</v>
      </c>
      <c r="AF8" s="746">
        <v>2</v>
      </c>
      <c r="AG8" s="746"/>
      <c r="AH8" s="746">
        <v>16</v>
      </c>
      <c r="AI8" s="746">
        <v>102</v>
      </c>
      <c r="AJ8" s="746">
        <v>192</v>
      </c>
      <c r="AK8" s="746">
        <v>166</v>
      </c>
      <c r="AL8" s="746"/>
      <c r="AM8" s="830">
        <v>16074</v>
      </c>
      <c r="AN8" s="830">
        <v>5220</v>
      </c>
      <c r="AO8" s="830">
        <v>115</v>
      </c>
      <c r="AP8" s="830">
        <v>20145</v>
      </c>
      <c r="AQ8" s="830">
        <v>20378</v>
      </c>
      <c r="AR8" s="830">
        <v>281</v>
      </c>
      <c r="AS8" s="830"/>
      <c r="AT8" s="817">
        <v>40804</v>
      </c>
      <c r="AU8" s="831">
        <v>4302</v>
      </c>
      <c r="AV8" s="831">
        <v>5168</v>
      </c>
      <c r="AW8" s="831">
        <v>556</v>
      </c>
      <c r="AX8" s="831">
        <v>143</v>
      </c>
      <c r="AY8" s="831">
        <v>12</v>
      </c>
      <c r="AZ8" s="831">
        <v>309</v>
      </c>
      <c r="BA8" s="817">
        <v>10490</v>
      </c>
      <c r="BB8" s="832">
        <v>148</v>
      </c>
      <c r="BC8" s="832">
        <v>36</v>
      </c>
      <c r="BD8" s="832">
        <v>18</v>
      </c>
      <c r="BE8" s="832">
        <v>139</v>
      </c>
      <c r="BF8" s="832">
        <v>11829</v>
      </c>
      <c r="BG8" s="818">
        <v>12170</v>
      </c>
      <c r="BH8" s="819"/>
      <c r="BI8" s="819"/>
      <c r="BJ8" s="819"/>
      <c r="BK8" s="819"/>
      <c r="BL8" s="819"/>
      <c r="BM8" s="819"/>
    </row>
    <row r="9" spans="1:65" s="820" customFormat="1" ht="16.5" customHeight="1">
      <c r="A9" s="795">
        <v>4</v>
      </c>
      <c r="B9" s="795" t="s">
        <v>18602</v>
      </c>
      <c r="C9" s="795" t="s">
        <v>20267</v>
      </c>
      <c r="D9" s="795" t="s">
        <v>18704</v>
      </c>
      <c r="E9" s="795" t="s">
        <v>20266</v>
      </c>
      <c r="F9" s="821" t="s">
        <v>20265</v>
      </c>
      <c r="G9" s="797" t="s">
        <v>20264</v>
      </c>
      <c r="H9" s="739" t="s">
        <v>20263</v>
      </c>
      <c r="I9" s="739" t="s">
        <v>18754</v>
      </c>
      <c r="J9" s="833" t="s">
        <v>20262</v>
      </c>
      <c r="K9" s="739" t="s">
        <v>20261</v>
      </c>
      <c r="L9" s="822">
        <v>11266.7</v>
      </c>
      <c r="M9" s="823"/>
      <c r="N9" s="823"/>
      <c r="O9" s="744">
        <v>666</v>
      </c>
      <c r="P9" s="744">
        <v>1248</v>
      </c>
      <c r="Q9" s="744"/>
      <c r="R9" s="744"/>
      <c r="S9" s="744">
        <v>1</v>
      </c>
      <c r="T9" s="744">
        <v>316</v>
      </c>
      <c r="U9" s="744">
        <v>1</v>
      </c>
      <c r="V9" s="744">
        <v>248</v>
      </c>
      <c r="W9" s="744"/>
      <c r="X9" s="744"/>
      <c r="Y9" s="744"/>
      <c r="Z9" s="744"/>
      <c r="AA9" s="746">
        <v>33</v>
      </c>
      <c r="AB9" s="746">
        <v>33</v>
      </c>
      <c r="AC9" s="746">
        <v>4</v>
      </c>
      <c r="AD9" s="746"/>
      <c r="AE9" s="746"/>
      <c r="AF9" s="746"/>
      <c r="AG9" s="746"/>
      <c r="AH9" s="746">
        <v>4</v>
      </c>
      <c r="AI9" s="746">
        <v>31</v>
      </c>
      <c r="AJ9" s="746"/>
      <c r="AK9" s="746"/>
      <c r="AL9" s="746"/>
      <c r="AM9" s="830">
        <v>1750</v>
      </c>
      <c r="AN9" s="830"/>
      <c r="AO9" s="830"/>
      <c r="AP9" s="830">
        <v>2250</v>
      </c>
      <c r="AQ9" s="830"/>
      <c r="AR9" s="830"/>
      <c r="AS9" s="830">
        <v>1600</v>
      </c>
      <c r="AT9" s="817">
        <v>3850</v>
      </c>
      <c r="AU9" s="831">
        <v>1660</v>
      </c>
      <c r="AV9" s="831">
        <v>1101</v>
      </c>
      <c r="AW9" s="831"/>
      <c r="AX9" s="831"/>
      <c r="AY9" s="831"/>
      <c r="AZ9" s="831"/>
      <c r="BA9" s="817">
        <v>2761</v>
      </c>
      <c r="BB9" s="832"/>
      <c r="BC9" s="832"/>
      <c r="BD9" s="832"/>
      <c r="BE9" s="832">
        <v>4</v>
      </c>
      <c r="BF9" s="832"/>
      <c r="BG9" s="818">
        <v>4</v>
      </c>
      <c r="BH9" s="819"/>
      <c r="BI9" s="819"/>
      <c r="BJ9" s="819"/>
      <c r="BK9" s="819"/>
      <c r="BL9" s="819"/>
      <c r="BM9" s="819"/>
    </row>
    <row r="10" spans="1:65" s="820" customFormat="1" ht="16.5" customHeight="1">
      <c r="A10" s="795">
        <v>5</v>
      </c>
      <c r="B10" s="795" t="s">
        <v>18602</v>
      </c>
      <c r="C10" s="795" t="s">
        <v>20260</v>
      </c>
      <c r="D10" s="795" t="s">
        <v>18704</v>
      </c>
      <c r="E10" s="795" t="s">
        <v>20259</v>
      </c>
      <c r="F10" s="821" t="s">
        <v>20258</v>
      </c>
      <c r="G10" s="797" t="s">
        <v>20257</v>
      </c>
      <c r="H10" s="739" t="s">
        <v>20256</v>
      </c>
      <c r="I10" s="739" t="s">
        <v>18754</v>
      </c>
      <c r="J10" s="738" t="s">
        <v>20255</v>
      </c>
      <c r="K10" s="739" t="s">
        <v>20254</v>
      </c>
      <c r="L10" s="822">
        <v>4167</v>
      </c>
      <c r="M10" s="823"/>
      <c r="N10" s="823"/>
      <c r="O10" s="744">
        <v>609</v>
      </c>
      <c r="P10" s="744">
        <v>858</v>
      </c>
      <c r="Q10" s="744">
        <v>85</v>
      </c>
      <c r="R10" s="744">
        <v>204.8</v>
      </c>
      <c r="S10" s="744">
        <v>1</v>
      </c>
      <c r="T10" s="744">
        <v>107.1</v>
      </c>
      <c r="U10" s="744">
        <v>1</v>
      </c>
      <c r="V10" s="744">
        <v>54.7</v>
      </c>
      <c r="W10" s="744"/>
      <c r="X10" s="744"/>
      <c r="Y10" s="744"/>
      <c r="Z10" s="744"/>
      <c r="AA10" s="745">
        <v>13</v>
      </c>
      <c r="AB10" s="745">
        <v>13</v>
      </c>
      <c r="AC10" s="745">
        <v>2</v>
      </c>
      <c r="AD10" s="745"/>
      <c r="AE10" s="745"/>
      <c r="AF10" s="745"/>
      <c r="AG10" s="745"/>
      <c r="AH10" s="746">
        <v>2</v>
      </c>
      <c r="AI10" s="834">
        <v>1</v>
      </c>
      <c r="AJ10" s="834"/>
      <c r="AK10" s="834"/>
      <c r="AL10" s="834">
        <v>242</v>
      </c>
      <c r="AM10" s="835">
        <v>300</v>
      </c>
      <c r="AN10" s="835"/>
      <c r="AO10" s="835"/>
      <c r="AP10" s="835">
        <v>300</v>
      </c>
      <c r="AQ10" s="835"/>
      <c r="AR10" s="835"/>
      <c r="AS10" s="835">
        <v>5539</v>
      </c>
      <c r="AT10" s="817">
        <v>5839</v>
      </c>
      <c r="AU10" s="836">
        <v>481</v>
      </c>
      <c r="AV10" s="836"/>
      <c r="AW10" s="836"/>
      <c r="AX10" s="836"/>
      <c r="AY10" s="836"/>
      <c r="AZ10" s="836">
        <v>350</v>
      </c>
      <c r="BA10" s="817">
        <v>831</v>
      </c>
      <c r="BB10" s="837"/>
      <c r="BC10" s="837"/>
      <c r="BD10" s="837"/>
      <c r="BE10" s="837">
        <v>10</v>
      </c>
      <c r="BF10" s="837">
        <v>27</v>
      </c>
      <c r="BG10" s="818">
        <v>37</v>
      </c>
      <c r="BH10" s="819"/>
      <c r="BI10" s="819"/>
      <c r="BJ10" s="819"/>
      <c r="BK10" s="819"/>
      <c r="BL10" s="819"/>
      <c r="BM10" s="819"/>
    </row>
    <row r="11" spans="1:65" s="843" customFormat="1" ht="16.5" customHeight="1">
      <c r="A11" s="795">
        <v>6</v>
      </c>
      <c r="B11" s="795" t="s">
        <v>18602</v>
      </c>
      <c r="C11" s="795" t="s">
        <v>20253</v>
      </c>
      <c r="D11" s="795" t="s">
        <v>18704</v>
      </c>
      <c r="E11" s="795" t="s">
        <v>20252</v>
      </c>
      <c r="F11" s="821" t="s">
        <v>20251</v>
      </c>
      <c r="G11" s="838" t="s">
        <v>20250</v>
      </c>
      <c r="H11" s="739" t="s">
        <v>20249</v>
      </c>
      <c r="I11" s="739" t="s">
        <v>18754</v>
      </c>
      <c r="J11" s="738" t="s">
        <v>20248</v>
      </c>
      <c r="K11" s="839" t="s">
        <v>20247</v>
      </c>
      <c r="L11" s="822">
        <v>15614.9</v>
      </c>
      <c r="M11" s="823"/>
      <c r="N11" s="823"/>
      <c r="O11" s="744">
        <v>698</v>
      </c>
      <c r="P11" s="744">
        <v>886</v>
      </c>
      <c r="Q11" s="744"/>
      <c r="R11" s="744"/>
      <c r="S11" s="744">
        <v>1</v>
      </c>
      <c r="T11" s="744">
        <v>270</v>
      </c>
      <c r="U11" s="744">
        <v>4</v>
      </c>
      <c r="V11" s="744">
        <v>524</v>
      </c>
      <c r="W11" s="744"/>
      <c r="X11" s="744"/>
      <c r="Y11" s="744"/>
      <c r="Z11" s="744"/>
      <c r="AA11" s="743">
        <v>81</v>
      </c>
      <c r="AB11" s="743">
        <v>81</v>
      </c>
      <c r="AC11" s="743">
        <v>3</v>
      </c>
      <c r="AD11" s="743">
        <v>1</v>
      </c>
      <c r="AE11" s="743">
        <v>2</v>
      </c>
      <c r="AF11" s="743"/>
      <c r="AG11" s="743"/>
      <c r="AH11" s="746">
        <v>6</v>
      </c>
      <c r="AI11" s="743">
        <v>66</v>
      </c>
      <c r="AJ11" s="743">
        <v>107</v>
      </c>
      <c r="AK11" s="743"/>
      <c r="AL11" s="743"/>
      <c r="AM11" s="840">
        <v>300</v>
      </c>
      <c r="AN11" s="840"/>
      <c r="AO11" s="840"/>
      <c r="AP11" s="840">
        <v>3844</v>
      </c>
      <c r="AQ11" s="840">
        <v>471</v>
      </c>
      <c r="AR11" s="840"/>
      <c r="AS11" s="840"/>
      <c r="AT11" s="817">
        <v>4315</v>
      </c>
      <c r="AU11" s="828">
        <v>378</v>
      </c>
      <c r="AV11" s="828">
        <v>350</v>
      </c>
      <c r="AW11" s="828">
        <v>208</v>
      </c>
      <c r="AX11" s="828">
        <v>37</v>
      </c>
      <c r="AY11" s="828"/>
      <c r="AZ11" s="828"/>
      <c r="BA11" s="817">
        <v>973</v>
      </c>
      <c r="BB11" s="841">
        <v>3</v>
      </c>
      <c r="BC11" s="841"/>
      <c r="BD11" s="841"/>
      <c r="BE11" s="841">
        <v>13</v>
      </c>
      <c r="BF11" s="841"/>
      <c r="BG11" s="818">
        <v>16</v>
      </c>
      <c r="BH11" s="842"/>
      <c r="BI11" s="842"/>
      <c r="BJ11" s="842"/>
      <c r="BK11" s="842"/>
      <c r="BL11" s="842"/>
      <c r="BM11" s="842"/>
    </row>
    <row r="12" spans="1:65" s="820" customFormat="1" ht="16.5" customHeight="1">
      <c r="A12" s="795">
        <v>7</v>
      </c>
      <c r="B12" s="795" t="s">
        <v>18602</v>
      </c>
      <c r="C12" s="795" t="s">
        <v>18610</v>
      </c>
      <c r="D12" s="795" t="s">
        <v>18704</v>
      </c>
      <c r="E12" s="795" t="s">
        <v>20246</v>
      </c>
      <c r="F12" s="821" t="s">
        <v>20245</v>
      </c>
      <c r="G12" s="797" t="s">
        <v>20244</v>
      </c>
      <c r="H12" s="739" t="s">
        <v>20243</v>
      </c>
      <c r="I12" s="739" t="s">
        <v>18754</v>
      </c>
      <c r="J12" s="833" t="s">
        <v>20242</v>
      </c>
      <c r="K12" s="739" t="s">
        <v>20241</v>
      </c>
      <c r="L12" s="822">
        <v>18860.5</v>
      </c>
      <c r="M12" s="744"/>
      <c r="N12" s="744"/>
      <c r="O12" s="744">
        <v>618</v>
      </c>
      <c r="P12" s="744">
        <v>853</v>
      </c>
      <c r="Q12" s="744">
        <v>167</v>
      </c>
      <c r="R12" s="744">
        <v>257.89999999999998</v>
      </c>
      <c r="S12" s="744">
        <v>1</v>
      </c>
      <c r="T12" s="744">
        <v>272.2</v>
      </c>
      <c r="U12" s="744"/>
      <c r="V12" s="744"/>
      <c r="W12" s="744"/>
      <c r="X12" s="744"/>
      <c r="Y12" s="744"/>
      <c r="Z12" s="744"/>
      <c r="AA12" s="745">
        <v>19</v>
      </c>
      <c r="AB12" s="745">
        <v>19</v>
      </c>
      <c r="AC12" s="743">
        <v>3</v>
      </c>
      <c r="AD12" s="743">
        <v>1</v>
      </c>
      <c r="AE12" s="743">
        <v>2</v>
      </c>
      <c r="AF12" s="743">
        <v>1</v>
      </c>
      <c r="AG12" s="743"/>
      <c r="AH12" s="746">
        <v>7</v>
      </c>
      <c r="AI12" s="743">
        <v>71</v>
      </c>
      <c r="AJ12" s="743">
        <v>52</v>
      </c>
      <c r="AK12" s="743">
        <v>53</v>
      </c>
      <c r="AL12" s="743"/>
      <c r="AM12" s="840">
        <v>1708</v>
      </c>
      <c r="AN12" s="840">
        <v>131</v>
      </c>
      <c r="AO12" s="840"/>
      <c r="AP12" s="840">
        <v>1708</v>
      </c>
      <c r="AQ12" s="840">
        <v>131</v>
      </c>
      <c r="AR12" s="840">
        <v>278</v>
      </c>
      <c r="AS12" s="840"/>
      <c r="AT12" s="817">
        <v>2117</v>
      </c>
      <c r="AU12" s="828">
        <v>895</v>
      </c>
      <c r="AV12" s="828">
        <v>670</v>
      </c>
      <c r="AW12" s="828">
        <v>279</v>
      </c>
      <c r="AX12" s="828">
        <v>156</v>
      </c>
      <c r="AY12" s="828">
        <v>49</v>
      </c>
      <c r="AZ12" s="828">
        <v>289</v>
      </c>
      <c r="BA12" s="817">
        <v>2338</v>
      </c>
      <c r="BB12" s="841">
        <v>1.1000000000000001</v>
      </c>
      <c r="BC12" s="841"/>
      <c r="BD12" s="841"/>
      <c r="BE12" s="841">
        <v>88.3</v>
      </c>
      <c r="BF12" s="841">
        <v>28.4</v>
      </c>
      <c r="BG12" s="818">
        <v>117.79999999999998</v>
      </c>
      <c r="BH12" s="819"/>
      <c r="BI12" s="819"/>
      <c r="BJ12" s="819"/>
      <c r="BK12" s="819"/>
      <c r="BL12" s="819"/>
      <c r="BM12" s="819"/>
    </row>
    <row r="13" spans="1:65" s="820" customFormat="1" ht="16.5" customHeight="1">
      <c r="A13" s="795">
        <v>8</v>
      </c>
      <c r="B13" s="795" t="s">
        <v>18602</v>
      </c>
      <c r="C13" s="795" t="s">
        <v>20236</v>
      </c>
      <c r="D13" s="795" t="s">
        <v>18704</v>
      </c>
      <c r="E13" s="795" t="s">
        <v>20240</v>
      </c>
      <c r="F13" s="821" t="s">
        <v>20239</v>
      </c>
      <c r="G13" s="838" t="s">
        <v>20238</v>
      </c>
      <c r="H13" s="739" t="s">
        <v>20232</v>
      </c>
      <c r="I13" s="739" t="s">
        <v>18754</v>
      </c>
      <c r="J13" s="738" t="s">
        <v>20231</v>
      </c>
      <c r="K13" s="739" t="s">
        <v>20237</v>
      </c>
      <c r="L13" s="822">
        <v>8799.7999999999993</v>
      </c>
      <c r="M13" s="823"/>
      <c r="N13" s="823"/>
      <c r="O13" s="744">
        <v>579</v>
      </c>
      <c r="P13" s="744">
        <v>1362</v>
      </c>
      <c r="Q13" s="744"/>
      <c r="R13" s="744"/>
      <c r="S13" s="744">
        <v>2</v>
      </c>
      <c r="T13" s="744">
        <v>302</v>
      </c>
      <c r="U13" s="744">
        <v>1</v>
      </c>
      <c r="V13" s="744">
        <v>142.80000000000001</v>
      </c>
      <c r="W13" s="744"/>
      <c r="X13" s="744"/>
      <c r="Y13" s="744"/>
      <c r="Z13" s="744"/>
      <c r="AA13" s="743">
        <v>36</v>
      </c>
      <c r="AB13" s="743">
        <v>24</v>
      </c>
      <c r="AC13" s="743">
        <v>4</v>
      </c>
      <c r="AD13" s="743">
        <v>1</v>
      </c>
      <c r="AE13" s="743">
        <v>3</v>
      </c>
      <c r="AF13" s="743">
        <v>1</v>
      </c>
      <c r="AG13" s="743">
        <v>3</v>
      </c>
      <c r="AH13" s="746">
        <v>12</v>
      </c>
      <c r="AI13" s="743">
        <v>71</v>
      </c>
      <c r="AJ13" s="743"/>
      <c r="AK13" s="743">
        <v>173</v>
      </c>
      <c r="AL13" s="743"/>
      <c r="AM13" s="840">
        <v>5383</v>
      </c>
      <c r="AN13" s="840"/>
      <c r="AO13" s="840"/>
      <c r="AP13" s="840">
        <v>19430</v>
      </c>
      <c r="AQ13" s="840"/>
      <c r="AR13" s="840">
        <v>137</v>
      </c>
      <c r="AS13" s="840"/>
      <c r="AT13" s="817">
        <v>19567</v>
      </c>
      <c r="AU13" s="828">
        <v>1847</v>
      </c>
      <c r="AV13" s="828">
        <v>494</v>
      </c>
      <c r="AW13" s="828">
        <v>158</v>
      </c>
      <c r="AX13" s="828"/>
      <c r="AY13" s="828">
        <v>34</v>
      </c>
      <c r="AZ13" s="828"/>
      <c r="BA13" s="817">
        <v>2533</v>
      </c>
      <c r="BB13" s="841">
        <v>66</v>
      </c>
      <c r="BC13" s="841"/>
      <c r="BD13" s="841"/>
      <c r="BE13" s="841">
        <v>60</v>
      </c>
      <c r="BF13" s="841">
        <v>15</v>
      </c>
      <c r="BG13" s="818">
        <v>141</v>
      </c>
      <c r="BH13" s="819"/>
      <c r="BI13" s="819"/>
      <c r="BJ13" s="819"/>
      <c r="BK13" s="819"/>
      <c r="BL13" s="819"/>
      <c r="BM13" s="819"/>
    </row>
    <row r="14" spans="1:65" s="820" customFormat="1" ht="16.5" customHeight="1">
      <c r="A14" s="795">
        <v>9</v>
      </c>
      <c r="B14" s="795" t="s">
        <v>18602</v>
      </c>
      <c r="C14" s="795" t="s">
        <v>20236</v>
      </c>
      <c r="D14" s="795" t="s">
        <v>18704</v>
      </c>
      <c r="E14" s="795" t="s">
        <v>20235</v>
      </c>
      <c r="F14" s="821" t="s">
        <v>20234</v>
      </c>
      <c r="G14" s="797" t="s">
        <v>20233</v>
      </c>
      <c r="H14" s="739" t="s">
        <v>20232</v>
      </c>
      <c r="I14" s="739" t="s">
        <v>18754</v>
      </c>
      <c r="J14" s="738" t="s">
        <v>20231</v>
      </c>
      <c r="K14" s="739" t="s">
        <v>20230</v>
      </c>
      <c r="L14" s="822">
        <v>3586</v>
      </c>
      <c r="M14" s="823"/>
      <c r="N14" s="823"/>
      <c r="O14" s="744">
        <v>531</v>
      </c>
      <c r="P14" s="826">
        <v>1674</v>
      </c>
      <c r="Q14" s="744"/>
      <c r="R14" s="744"/>
      <c r="S14" s="744"/>
      <c r="T14" s="744"/>
      <c r="U14" s="744"/>
      <c r="V14" s="744"/>
      <c r="W14" s="744"/>
      <c r="X14" s="744"/>
      <c r="Y14" s="744"/>
      <c r="Z14" s="744"/>
      <c r="AA14" s="743">
        <v>9</v>
      </c>
      <c r="AB14" s="743">
        <v>9</v>
      </c>
      <c r="AC14" s="743">
        <v>2</v>
      </c>
      <c r="AD14" s="743"/>
      <c r="AE14" s="743"/>
      <c r="AF14" s="743"/>
      <c r="AG14" s="743"/>
      <c r="AH14" s="746">
        <v>2</v>
      </c>
      <c r="AI14" s="743"/>
      <c r="AJ14" s="743"/>
      <c r="AK14" s="743"/>
      <c r="AL14" s="743">
        <v>244</v>
      </c>
      <c r="AM14" s="743"/>
      <c r="AN14" s="743"/>
      <c r="AO14" s="743"/>
      <c r="AP14" s="743"/>
      <c r="AQ14" s="743"/>
      <c r="AR14" s="743"/>
      <c r="AS14" s="743">
        <v>125000</v>
      </c>
      <c r="AT14" s="817">
        <v>125000</v>
      </c>
      <c r="AU14" s="826">
        <v>306</v>
      </c>
      <c r="AV14" s="826">
        <v>118</v>
      </c>
      <c r="AW14" s="826"/>
      <c r="AX14" s="826"/>
      <c r="AY14" s="826"/>
      <c r="AZ14" s="826"/>
      <c r="BA14" s="817">
        <v>424</v>
      </c>
      <c r="BB14" s="832"/>
      <c r="BC14" s="832"/>
      <c r="BD14" s="832"/>
      <c r="BE14" s="832">
        <v>28</v>
      </c>
      <c r="BF14" s="832"/>
      <c r="BG14" s="818">
        <v>28</v>
      </c>
      <c r="BH14" s="819"/>
      <c r="BI14" s="819"/>
      <c r="BJ14" s="819"/>
      <c r="BK14" s="819"/>
      <c r="BL14" s="819"/>
      <c r="BM14" s="819"/>
    </row>
    <row r="15" spans="1:65" s="820" customFormat="1" ht="16.5" customHeight="1">
      <c r="A15" s="795">
        <v>10</v>
      </c>
      <c r="B15" s="795" t="s">
        <v>18602</v>
      </c>
      <c r="C15" s="795" t="s">
        <v>20229</v>
      </c>
      <c r="D15" s="795" t="s">
        <v>18704</v>
      </c>
      <c r="E15" s="795" t="s">
        <v>20228</v>
      </c>
      <c r="F15" s="821" t="s">
        <v>20227</v>
      </c>
      <c r="G15" s="797" t="s">
        <v>20226</v>
      </c>
      <c r="H15" s="739" t="s">
        <v>20225</v>
      </c>
      <c r="I15" s="739" t="s">
        <v>18754</v>
      </c>
      <c r="J15" s="738" t="s">
        <v>20224</v>
      </c>
      <c r="K15" s="739" t="s">
        <v>20223</v>
      </c>
      <c r="L15" s="822">
        <v>6424</v>
      </c>
      <c r="M15" s="823"/>
      <c r="N15" s="823"/>
      <c r="O15" s="744">
        <v>546</v>
      </c>
      <c r="P15" s="744">
        <v>883</v>
      </c>
      <c r="Q15" s="744"/>
      <c r="R15" s="744"/>
      <c r="S15" s="744">
        <v>1</v>
      </c>
      <c r="T15" s="744">
        <v>217</v>
      </c>
      <c r="U15" s="744"/>
      <c r="V15" s="744"/>
      <c r="W15" s="744"/>
      <c r="X15" s="744"/>
      <c r="Y15" s="744"/>
      <c r="Z15" s="744"/>
      <c r="AA15" s="745">
        <v>12</v>
      </c>
      <c r="AB15" s="745">
        <v>12</v>
      </c>
      <c r="AC15" s="745">
        <v>3</v>
      </c>
      <c r="AD15" s="745"/>
      <c r="AE15" s="745">
        <v>1</v>
      </c>
      <c r="AF15" s="745"/>
      <c r="AG15" s="745">
        <v>1</v>
      </c>
      <c r="AH15" s="746">
        <v>5</v>
      </c>
      <c r="AI15" s="745">
        <v>97</v>
      </c>
      <c r="AJ15" s="745">
        <v>142</v>
      </c>
      <c r="AK15" s="745">
        <v>59</v>
      </c>
      <c r="AL15" s="745"/>
      <c r="AM15" s="844">
        <v>625</v>
      </c>
      <c r="AN15" s="844"/>
      <c r="AO15" s="844"/>
      <c r="AP15" s="844">
        <v>1797</v>
      </c>
      <c r="AQ15" s="844">
        <v>1211</v>
      </c>
      <c r="AR15" s="844">
        <v>41</v>
      </c>
      <c r="AS15" s="844"/>
      <c r="AT15" s="817">
        <v>3049</v>
      </c>
      <c r="AU15" s="828">
        <v>376</v>
      </c>
      <c r="AV15" s="828">
        <v>129</v>
      </c>
      <c r="AW15" s="828">
        <v>200</v>
      </c>
      <c r="AX15" s="828"/>
      <c r="AY15" s="828">
        <v>50</v>
      </c>
      <c r="AZ15" s="828">
        <v>321</v>
      </c>
      <c r="BA15" s="817">
        <v>1076</v>
      </c>
      <c r="BB15" s="841">
        <v>2</v>
      </c>
      <c r="BC15" s="841"/>
      <c r="BD15" s="841"/>
      <c r="BE15" s="841">
        <v>13</v>
      </c>
      <c r="BF15" s="841"/>
      <c r="BG15" s="818">
        <v>15</v>
      </c>
      <c r="BH15" s="819"/>
      <c r="BI15" s="819"/>
      <c r="BJ15" s="819"/>
      <c r="BK15" s="819"/>
      <c r="BL15" s="819"/>
      <c r="BM15" s="819"/>
    </row>
    <row r="16" spans="1:65" s="820" customFormat="1" ht="16.5" customHeight="1">
      <c r="A16" s="795">
        <v>11</v>
      </c>
      <c r="B16" s="795" t="s">
        <v>18602</v>
      </c>
      <c r="C16" s="795" t="s">
        <v>20218</v>
      </c>
      <c r="D16" s="795" t="s">
        <v>18704</v>
      </c>
      <c r="E16" s="795" t="s">
        <v>20222</v>
      </c>
      <c r="F16" s="821" t="s">
        <v>20221</v>
      </c>
      <c r="G16" s="797" t="s">
        <v>20220</v>
      </c>
      <c r="H16" s="739" t="s">
        <v>20214</v>
      </c>
      <c r="I16" s="739" t="s">
        <v>18754</v>
      </c>
      <c r="J16" s="738" t="s">
        <v>20213</v>
      </c>
      <c r="K16" s="739" t="s">
        <v>20219</v>
      </c>
      <c r="L16" s="826">
        <v>13167</v>
      </c>
      <c r="M16" s="823"/>
      <c r="N16" s="823"/>
      <c r="O16" s="744">
        <v>608</v>
      </c>
      <c r="P16" s="744">
        <v>1136.8</v>
      </c>
      <c r="Q16" s="744">
        <v>288</v>
      </c>
      <c r="R16" s="744">
        <v>530.79999999999995</v>
      </c>
      <c r="S16" s="744">
        <v>1</v>
      </c>
      <c r="T16" s="744">
        <v>183.5</v>
      </c>
      <c r="U16" s="744">
        <v>3</v>
      </c>
      <c r="V16" s="744">
        <v>252.4</v>
      </c>
      <c r="W16" s="744"/>
      <c r="X16" s="744"/>
      <c r="Y16" s="744"/>
      <c r="Z16" s="744"/>
      <c r="AA16" s="1898">
        <v>57</v>
      </c>
      <c r="AB16" s="1898">
        <v>46</v>
      </c>
      <c r="AC16" s="1898">
        <v>5</v>
      </c>
      <c r="AD16" s="1898">
        <v>1</v>
      </c>
      <c r="AE16" s="745">
        <v>2</v>
      </c>
      <c r="AF16" s="743">
        <v>1</v>
      </c>
      <c r="AG16" s="743">
        <v>1</v>
      </c>
      <c r="AH16" s="746">
        <v>10</v>
      </c>
      <c r="AI16" s="743">
        <v>74</v>
      </c>
      <c r="AJ16" s="743">
        <v>210</v>
      </c>
      <c r="AK16" s="743">
        <v>81</v>
      </c>
      <c r="AL16" s="743"/>
      <c r="AM16" s="840">
        <v>9220</v>
      </c>
      <c r="AN16" s="840" t="s">
        <v>5251</v>
      </c>
      <c r="AO16" s="840">
        <v>695</v>
      </c>
      <c r="AP16" s="840">
        <v>11790</v>
      </c>
      <c r="AQ16" s="840">
        <v>5102</v>
      </c>
      <c r="AR16" s="1933">
        <v>1967</v>
      </c>
      <c r="AS16" s="840">
        <v>2125</v>
      </c>
      <c r="AT16" s="817">
        <v>20984</v>
      </c>
      <c r="AU16" s="828">
        <v>60</v>
      </c>
      <c r="AV16" s="828">
        <v>688</v>
      </c>
      <c r="AW16" s="1931">
        <v>1097</v>
      </c>
      <c r="AX16" s="1931"/>
      <c r="AY16" s="1931"/>
      <c r="AZ16" s="828"/>
      <c r="BA16" s="817">
        <v>1845</v>
      </c>
      <c r="BB16" s="841">
        <v>128</v>
      </c>
      <c r="BC16" s="841"/>
      <c r="BD16" s="841">
        <v>9</v>
      </c>
      <c r="BE16" s="841">
        <v>12</v>
      </c>
      <c r="BF16" s="841"/>
      <c r="BG16" s="818">
        <v>149</v>
      </c>
      <c r="BH16" s="819"/>
      <c r="BI16" s="819"/>
      <c r="BJ16" s="819"/>
      <c r="BK16" s="819"/>
      <c r="BL16" s="819"/>
      <c r="BM16" s="819"/>
    </row>
    <row r="17" spans="1:65" s="820" customFormat="1" ht="16.5" customHeight="1">
      <c r="A17" s="795">
        <v>12</v>
      </c>
      <c r="B17" s="795" t="s">
        <v>18602</v>
      </c>
      <c r="C17" s="795" t="s">
        <v>20218</v>
      </c>
      <c r="D17" s="795" t="s">
        <v>18704</v>
      </c>
      <c r="E17" s="795" t="s">
        <v>20217</v>
      </c>
      <c r="F17" s="821" t="s">
        <v>20216</v>
      </c>
      <c r="G17" s="815" t="s">
        <v>20215</v>
      </c>
      <c r="H17" s="739" t="s">
        <v>20214</v>
      </c>
      <c r="I17" s="739" t="s">
        <v>18754</v>
      </c>
      <c r="J17" s="738" t="s">
        <v>20213</v>
      </c>
      <c r="K17" s="739" t="s">
        <v>20212</v>
      </c>
      <c r="L17" s="822">
        <v>1471.02</v>
      </c>
      <c r="M17" s="823"/>
      <c r="N17" s="823"/>
      <c r="O17" s="744"/>
      <c r="P17" s="744"/>
      <c r="Q17" s="744">
        <v>208</v>
      </c>
      <c r="R17" s="744">
        <v>391</v>
      </c>
      <c r="S17" s="744"/>
      <c r="T17" s="744"/>
      <c r="U17" s="744"/>
      <c r="V17" s="744"/>
      <c r="W17" s="744"/>
      <c r="X17" s="744"/>
      <c r="Y17" s="744"/>
      <c r="Z17" s="744"/>
      <c r="AA17" s="1898"/>
      <c r="AB17" s="1898"/>
      <c r="AC17" s="1898"/>
      <c r="AD17" s="1898"/>
      <c r="AE17" s="743">
        <v>2</v>
      </c>
      <c r="AF17" s="743"/>
      <c r="AG17" s="743">
        <v>1</v>
      </c>
      <c r="AH17" s="746">
        <v>3</v>
      </c>
      <c r="AI17" s="743">
        <v>79</v>
      </c>
      <c r="AJ17" s="743"/>
      <c r="AK17" s="743">
        <v>4</v>
      </c>
      <c r="AL17" s="743"/>
      <c r="AM17" s="743">
        <v>6114</v>
      </c>
      <c r="AN17" s="743"/>
      <c r="AO17" s="743"/>
      <c r="AP17" s="743">
        <v>7723</v>
      </c>
      <c r="AQ17" s="743"/>
      <c r="AR17" s="1933"/>
      <c r="AS17" s="844">
        <v>60</v>
      </c>
      <c r="AT17" s="817">
        <v>7783</v>
      </c>
      <c r="AU17" s="826">
        <v>3</v>
      </c>
      <c r="AV17" s="826">
        <v>131</v>
      </c>
      <c r="AW17" s="1932">
        <v>320</v>
      </c>
      <c r="AX17" s="1932"/>
      <c r="AY17" s="1932"/>
      <c r="AZ17" s="826"/>
      <c r="BA17" s="817">
        <v>454</v>
      </c>
      <c r="BB17" s="832">
        <v>64</v>
      </c>
      <c r="BC17" s="832"/>
      <c r="BD17" s="832"/>
      <c r="BE17" s="832">
        <v>5.0999999999999996</v>
      </c>
      <c r="BF17" s="832"/>
      <c r="BG17" s="818">
        <v>69.099999999999994</v>
      </c>
      <c r="BH17" s="819"/>
      <c r="BI17" s="819"/>
      <c r="BJ17" s="819"/>
      <c r="BK17" s="819"/>
      <c r="BL17" s="819"/>
      <c r="BM17" s="819"/>
    </row>
    <row r="18" spans="1:65" s="820" customFormat="1" ht="16.5" customHeight="1">
      <c r="A18" s="795">
        <v>13</v>
      </c>
      <c r="B18" s="795" t="s">
        <v>18602</v>
      </c>
      <c r="C18" s="795" t="s">
        <v>20211</v>
      </c>
      <c r="D18" s="795" t="s">
        <v>18704</v>
      </c>
      <c r="E18" s="795" t="s">
        <v>20210</v>
      </c>
      <c r="F18" s="821" t="s">
        <v>20209</v>
      </c>
      <c r="G18" s="797" t="s">
        <v>20208</v>
      </c>
      <c r="H18" s="739" t="s">
        <v>20207</v>
      </c>
      <c r="I18" s="739" t="s">
        <v>18754</v>
      </c>
      <c r="J18" s="738" t="s">
        <v>20206</v>
      </c>
      <c r="K18" s="739" t="s">
        <v>20205</v>
      </c>
      <c r="L18" s="822">
        <v>10107</v>
      </c>
      <c r="M18" s="823"/>
      <c r="N18" s="823"/>
      <c r="O18" s="744">
        <v>550</v>
      </c>
      <c r="P18" s="744">
        <v>1812</v>
      </c>
      <c r="Q18" s="744">
        <v>190</v>
      </c>
      <c r="R18" s="744">
        <v>470</v>
      </c>
      <c r="S18" s="744"/>
      <c r="T18" s="744"/>
      <c r="U18" s="744"/>
      <c r="V18" s="744"/>
      <c r="W18" s="744">
        <v>1</v>
      </c>
      <c r="X18" s="744">
        <v>288</v>
      </c>
      <c r="Y18" s="744"/>
      <c r="Z18" s="744"/>
      <c r="AA18" s="745">
        <v>21</v>
      </c>
      <c r="AB18" s="745">
        <v>21</v>
      </c>
      <c r="AC18" s="745">
        <v>4</v>
      </c>
      <c r="AD18" s="745"/>
      <c r="AE18" s="745"/>
      <c r="AF18" s="745"/>
      <c r="AG18" s="745"/>
      <c r="AH18" s="746">
        <v>4</v>
      </c>
      <c r="AI18" s="745"/>
      <c r="AJ18" s="745"/>
      <c r="AK18" s="745"/>
      <c r="AL18" s="745">
        <v>28</v>
      </c>
      <c r="AM18" s="840"/>
      <c r="AN18" s="840"/>
      <c r="AO18" s="840"/>
      <c r="AP18" s="840"/>
      <c r="AQ18" s="840"/>
      <c r="AR18" s="840"/>
      <c r="AS18" s="840">
        <v>2800</v>
      </c>
      <c r="AT18" s="817">
        <v>2800</v>
      </c>
      <c r="AU18" s="828"/>
      <c r="AV18" s="828">
        <v>17</v>
      </c>
      <c r="AW18" s="828"/>
      <c r="AX18" s="828"/>
      <c r="AY18" s="828"/>
      <c r="AZ18" s="828">
        <v>479</v>
      </c>
      <c r="BA18" s="817">
        <v>496</v>
      </c>
      <c r="BB18" s="841"/>
      <c r="BC18" s="841"/>
      <c r="BD18" s="841"/>
      <c r="BE18" s="841">
        <v>15.131500000000001</v>
      </c>
      <c r="BF18" s="841"/>
      <c r="BG18" s="818">
        <v>15.131500000000001</v>
      </c>
      <c r="BH18" s="819"/>
      <c r="BI18" s="819"/>
      <c r="BJ18" s="819"/>
      <c r="BK18" s="819"/>
      <c r="BL18" s="819"/>
      <c r="BM18" s="819"/>
    </row>
    <row r="19" spans="1:65" s="820" customFormat="1" ht="16.5" customHeight="1">
      <c r="A19" s="795">
        <v>14</v>
      </c>
      <c r="B19" s="795" t="s">
        <v>18602</v>
      </c>
      <c r="C19" s="795" t="s">
        <v>20204</v>
      </c>
      <c r="D19" s="795" t="s">
        <v>18704</v>
      </c>
      <c r="E19" s="795" t="s">
        <v>20203</v>
      </c>
      <c r="F19" s="821" t="s">
        <v>20202</v>
      </c>
      <c r="G19" s="797" t="s">
        <v>20201</v>
      </c>
      <c r="H19" s="739" t="s">
        <v>20200</v>
      </c>
      <c r="I19" s="739" t="s">
        <v>18916</v>
      </c>
      <c r="J19" s="738" t="s">
        <v>20199</v>
      </c>
      <c r="K19" s="739" t="s">
        <v>20198</v>
      </c>
      <c r="L19" s="822">
        <v>20715.8</v>
      </c>
      <c r="M19" s="747">
        <v>1004</v>
      </c>
      <c r="N19" s="747">
        <v>1210</v>
      </c>
      <c r="O19" s="747">
        <v>733</v>
      </c>
      <c r="P19" s="747">
        <v>2621</v>
      </c>
      <c r="Q19" s="747">
        <v>201</v>
      </c>
      <c r="R19" s="747">
        <v>488</v>
      </c>
      <c r="S19" s="747">
        <v>1</v>
      </c>
      <c r="T19" s="747">
        <v>200</v>
      </c>
      <c r="U19" s="747">
        <v>8</v>
      </c>
      <c r="V19" s="747">
        <v>480</v>
      </c>
      <c r="W19" s="747">
        <v>4</v>
      </c>
      <c r="X19" s="747">
        <v>801.7</v>
      </c>
      <c r="Y19" s="747">
        <v>88</v>
      </c>
      <c r="Z19" s="747">
        <v>88</v>
      </c>
      <c r="AA19" s="746">
        <v>4</v>
      </c>
      <c r="AB19" s="746">
        <v>21</v>
      </c>
      <c r="AC19" s="746">
        <v>7</v>
      </c>
      <c r="AD19" s="746">
        <v>6</v>
      </c>
      <c r="AE19" s="746">
        <v>7</v>
      </c>
      <c r="AF19" s="746"/>
      <c r="AG19" s="746">
        <v>1</v>
      </c>
      <c r="AH19" s="746">
        <v>21</v>
      </c>
      <c r="AI19" s="746">
        <v>35</v>
      </c>
      <c r="AJ19" s="746"/>
      <c r="AK19" s="746">
        <v>240</v>
      </c>
      <c r="AL19" s="746"/>
      <c r="AM19" s="830">
        <v>244</v>
      </c>
      <c r="AN19" s="830"/>
      <c r="AO19" s="830">
        <v>2952</v>
      </c>
      <c r="AP19" s="830">
        <v>1177</v>
      </c>
      <c r="AQ19" s="830"/>
      <c r="AR19" s="830">
        <v>2952</v>
      </c>
      <c r="AS19" s="830"/>
      <c r="AT19" s="817">
        <v>4129</v>
      </c>
      <c r="AU19" s="828">
        <v>2475</v>
      </c>
      <c r="AV19" s="828">
        <v>3069</v>
      </c>
      <c r="AW19" s="828">
        <v>446</v>
      </c>
      <c r="AX19" s="831"/>
      <c r="AY19" s="831">
        <v>197</v>
      </c>
      <c r="AZ19" s="831"/>
      <c r="BA19" s="817">
        <v>6187</v>
      </c>
      <c r="BB19" s="832">
        <v>1</v>
      </c>
      <c r="BC19" s="832"/>
      <c r="BD19" s="832"/>
      <c r="BE19" s="832">
        <v>6</v>
      </c>
      <c r="BF19" s="841"/>
      <c r="BG19" s="818">
        <v>7</v>
      </c>
      <c r="BH19" s="819"/>
      <c r="BI19" s="819"/>
      <c r="BJ19" s="819"/>
      <c r="BK19" s="819"/>
      <c r="BL19" s="819"/>
      <c r="BM19" s="819"/>
    </row>
    <row r="20" spans="1:65" s="820" customFormat="1" ht="16.5" customHeight="1">
      <c r="A20" s="795">
        <v>15</v>
      </c>
      <c r="B20" s="795" t="s">
        <v>18602</v>
      </c>
      <c r="C20" s="795" t="s">
        <v>18601</v>
      </c>
      <c r="D20" s="795" t="s">
        <v>18704</v>
      </c>
      <c r="E20" s="795" t="s">
        <v>20197</v>
      </c>
      <c r="F20" s="821" t="s">
        <v>20196</v>
      </c>
      <c r="G20" s="797" t="s">
        <v>20195</v>
      </c>
      <c r="H20" s="739" t="s">
        <v>20194</v>
      </c>
      <c r="I20" s="739" t="s">
        <v>18754</v>
      </c>
      <c r="J20" s="738" t="s">
        <v>20193</v>
      </c>
      <c r="K20" s="739" t="s">
        <v>20192</v>
      </c>
      <c r="L20" s="822">
        <v>9886.7999999999993</v>
      </c>
      <c r="M20" s="744"/>
      <c r="N20" s="744"/>
      <c r="O20" s="744">
        <v>589</v>
      </c>
      <c r="P20" s="744">
        <v>785.7</v>
      </c>
      <c r="Q20" s="744">
        <v>150</v>
      </c>
      <c r="R20" s="744">
        <v>289.8</v>
      </c>
      <c r="S20" s="744">
        <v>1</v>
      </c>
      <c r="T20" s="744">
        <v>117.1</v>
      </c>
      <c r="U20" s="744">
        <v>10</v>
      </c>
      <c r="V20" s="744">
        <v>1397.4</v>
      </c>
      <c r="W20" s="744">
        <v>1</v>
      </c>
      <c r="X20" s="744">
        <v>30.7</v>
      </c>
      <c r="Y20" s="744"/>
      <c r="Z20" s="744"/>
      <c r="AA20" s="745">
        <v>41</v>
      </c>
      <c r="AB20" s="743">
        <v>35</v>
      </c>
      <c r="AC20" s="743">
        <v>3</v>
      </c>
      <c r="AD20" s="743"/>
      <c r="AE20" s="743">
        <v>1</v>
      </c>
      <c r="AF20" s="743"/>
      <c r="AG20" s="743">
        <v>1</v>
      </c>
      <c r="AH20" s="746">
        <v>5</v>
      </c>
      <c r="AI20" s="743">
        <v>6</v>
      </c>
      <c r="AJ20" s="743"/>
      <c r="AK20" s="743">
        <v>26</v>
      </c>
      <c r="AL20" s="743"/>
      <c r="AM20" s="840">
        <v>1216</v>
      </c>
      <c r="AN20" s="840"/>
      <c r="AO20" s="840">
        <v>18</v>
      </c>
      <c r="AP20" s="840">
        <v>1216</v>
      </c>
      <c r="AQ20" s="840"/>
      <c r="AR20" s="840">
        <v>1185</v>
      </c>
      <c r="AS20" s="840"/>
      <c r="AT20" s="817">
        <v>2401</v>
      </c>
      <c r="AU20" s="828">
        <v>1522</v>
      </c>
      <c r="AV20" s="828">
        <v>884</v>
      </c>
      <c r="AW20" s="828">
        <v>13</v>
      </c>
      <c r="AX20" s="828"/>
      <c r="AY20" s="828">
        <v>3.8</v>
      </c>
      <c r="AZ20" s="828"/>
      <c r="BA20" s="817">
        <v>2422.8000000000002</v>
      </c>
      <c r="BB20" s="841">
        <v>2</v>
      </c>
      <c r="BC20" s="841"/>
      <c r="BD20" s="841"/>
      <c r="BE20" s="841">
        <v>4.5</v>
      </c>
      <c r="BF20" s="841"/>
      <c r="BG20" s="818">
        <v>6.5</v>
      </c>
      <c r="BH20" s="819"/>
      <c r="BI20" s="819"/>
      <c r="BJ20" s="819"/>
      <c r="BK20" s="819"/>
      <c r="BL20" s="819"/>
      <c r="BM20" s="819"/>
    </row>
    <row r="21" spans="1:65" s="820" customFormat="1" ht="16.5" customHeight="1">
      <c r="A21" s="795">
        <v>16</v>
      </c>
      <c r="B21" s="795" t="s">
        <v>18602</v>
      </c>
      <c r="C21" s="795" t="s">
        <v>20191</v>
      </c>
      <c r="D21" s="795" t="s">
        <v>18704</v>
      </c>
      <c r="E21" s="795" t="s">
        <v>20190</v>
      </c>
      <c r="F21" s="821" t="s">
        <v>20189</v>
      </c>
      <c r="G21" s="797" t="s">
        <v>20188</v>
      </c>
      <c r="H21" s="739" t="s">
        <v>42</v>
      </c>
      <c r="I21" s="739" t="s">
        <v>18680</v>
      </c>
      <c r="J21" s="738" t="s">
        <v>20187</v>
      </c>
      <c r="K21" s="739" t="s">
        <v>20186</v>
      </c>
      <c r="L21" s="822">
        <v>4068</v>
      </c>
      <c r="M21" s="823"/>
      <c r="N21" s="823"/>
      <c r="O21" s="744">
        <v>657</v>
      </c>
      <c r="P21" s="744">
        <v>833.16</v>
      </c>
      <c r="Q21" s="744">
        <v>100</v>
      </c>
      <c r="R21" s="744">
        <v>207.36</v>
      </c>
      <c r="S21" s="744">
        <v>1</v>
      </c>
      <c r="T21" s="744">
        <v>103.68</v>
      </c>
      <c r="U21" s="744">
        <v>1</v>
      </c>
      <c r="V21" s="744">
        <v>60.16</v>
      </c>
      <c r="W21" s="744">
        <v>1</v>
      </c>
      <c r="X21" s="744">
        <v>49.92</v>
      </c>
      <c r="Y21" s="744"/>
      <c r="Z21" s="744"/>
      <c r="AA21" s="743">
        <v>15</v>
      </c>
      <c r="AB21" s="743">
        <v>15</v>
      </c>
      <c r="AC21" s="743">
        <v>1</v>
      </c>
      <c r="AD21" s="743"/>
      <c r="AE21" s="743"/>
      <c r="AF21" s="743"/>
      <c r="AG21" s="743"/>
      <c r="AH21" s="746">
        <v>1</v>
      </c>
      <c r="AI21" s="743">
        <v>5</v>
      </c>
      <c r="AJ21" s="743"/>
      <c r="AK21" s="743">
        <v>4</v>
      </c>
      <c r="AL21" s="743">
        <v>3</v>
      </c>
      <c r="AM21" s="840"/>
      <c r="AN21" s="840"/>
      <c r="AO21" s="840"/>
      <c r="AP21" s="840">
        <v>400</v>
      </c>
      <c r="AQ21" s="840"/>
      <c r="AR21" s="840">
        <v>590</v>
      </c>
      <c r="AS21" s="840">
        <v>830</v>
      </c>
      <c r="AT21" s="817">
        <v>1820</v>
      </c>
      <c r="AU21" s="828">
        <v>547</v>
      </c>
      <c r="AV21" s="828">
        <v>216</v>
      </c>
      <c r="AW21" s="828"/>
      <c r="AX21" s="828"/>
      <c r="AY21" s="828"/>
      <c r="AZ21" s="828"/>
      <c r="BA21" s="817">
        <v>763</v>
      </c>
      <c r="BB21" s="841"/>
      <c r="BC21" s="841"/>
      <c r="BD21" s="841"/>
      <c r="BE21" s="841"/>
      <c r="BF21" s="841">
        <v>19</v>
      </c>
      <c r="BG21" s="818">
        <v>19</v>
      </c>
      <c r="BH21" s="819"/>
      <c r="BI21" s="819"/>
      <c r="BJ21" s="819"/>
      <c r="BK21" s="819"/>
      <c r="BL21" s="819"/>
      <c r="BM21" s="819"/>
    </row>
    <row r="22" spans="1:65" s="820" customFormat="1" ht="16.5" customHeight="1">
      <c r="A22" s="795">
        <v>17</v>
      </c>
      <c r="B22" s="795" t="s">
        <v>41</v>
      </c>
      <c r="C22" s="795" t="s">
        <v>42</v>
      </c>
      <c r="D22" s="795" t="s">
        <v>18899</v>
      </c>
      <c r="E22" s="795" t="s">
        <v>20185</v>
      </c>
      <c r="F22" s="821" t="s">
        <v>20184</v>
      </c>
      <c r="G22" s="797" t="s">
        <v>20183</v>
      </c>
      <c r="H22" s="739" t="s">
        <v>20182</v>
      </c>
      <c r="I22" s="739" t="s">
        <v>18754</v>
      </c>
      <c r="J22" s="738" t="s">
        <v>20181</v>
      </c>
      <c r="K22" s="739" t="s">
        <v>20180</v>
      </c>
      <c r="L22" s="822">
        <v>8415</v>
      </c>
      <c r="M22" s="823"/>
      <c r="N22" s="823"/>
      <c r="O22" s="744">
        <v>405</v>
      </c>
      <c r="P22" s="744">
        <v>523</v>
      </c>
      <c r="Q22" s="744"/>
      <c r="R22" s="744"/>
      <c r="S22" s="744">
        <v>1</v>
      </c>
      <c r="T22" s="744">
        <v>227</v>
      </c>
      <c r="U22" s="744">
        <v>10</v>
      </c>
      <c r="V22" s="744">
        <v>742.5</v>
      </c>
      <c r="W22" s="744">
        <v>1</v>
      </c>
      <c r="X22" s="744">
        <v>25.83</v>
      </c>
      <c r="Y22" s="744"/>
      <c r="Z22" s="744"/>
      <c r="AA22" s="743">
        <v>25</v>
      </c>
      <c r="AB22" s="743">
        <v>21</v>
      </c>
      <c r="AC22" s="743">
        <v>2</v>
      </c>
      <c r="AD22" s="743">
        <v>3</v>
      </c>
      <c r="AE22" s="743">
        <v>1</v>
      </c>
      <c r="AF22" s="743">
        <v>1</v>
      </c>
      <c r="AG22" s="743">
        <v>2</v>
      </c>
      <c r="AH22" s="746">
        <v>9</v>
      </c>
      <c r="AI22" s="743">
        <v>89</v>
      </c>
      <c r="AJ22" s="743">
        <v>227</v>
      </c>
      <c r="AK22" s="743">
        <v>23</v>
      </c>
      <c r="AL22" s="743">
        <v>7</v>
      </c>
      <c r="AM22" s="840">
        <v>1508</v>
      </c>
      <c r="AN22" s="840"/>
      <c r="AO22" s="840">
        <v>492</v>
      </c>
      <c r="AP22" s="840">
        <v>1978</v>
      </c>
      <c r="AQ22" s="840">
        <v>5725</v>
      </c>
      <c r="AR22" s="840">
        <v>492</v>
      </c>
      <c r="AS22" s="840"/>
      <c r="AT22" s="817">
        <v>8195</v>
      </c>
      <c r="AU22" s="828">
        <v>1290</v>
      </c>
      <c r="AV22" s="828">
        <v>1067</v>
      </c>
      <c r="AW22" s="828">
        <v>450</v>
      </c>
      <c r="AX22" s="828">
        <v>138</v>
      </c>
      <c r="AY22" s="828">
        <v>383</v>
      </c>
      <c r="AZ22" s="828">
        <v>1157</v>
      </c>
      <c r="BA22" s="817">
        <v>4485</v>
      </c>
      <c r="BB22" s="841">
        <v>7</v>
      </c>
      <c r="BC22" s="841"/>
      <c r="BD22" s="841">
        <v>79</v>
      </c>
      <c r="BE22" s="841">
        <v>15</v>
      </c>
      <c r="BF22" s="841">
        <v>1</v>
      </c>
      <c r="BG22" s="818">
        <v>102</v>
      </c>
      <c r="BH22" s="819"/>
      <c r="BI22" s="819"/>
      <c r="BJ22" s="819"/>
      <c r="BK22" s="819"/>
      <c r="BL22" s="819"/>
      <c r="BM22" s="819"/>
    </row>
    <row r="23" spans="1:65" s="820" customFormat="1" ht="16.5" customHeight="1">
      <c r="A23" s="795">
        <v>18</v>
      </c>
      <c r="B23" s="795" t="s">
        <v>18602</v>
      </c>
      <c r="C23" s="795" t="s">
        <v>20176</v>
      </c>
      <c r="D23" s="795" t="s">
        <v>18704</v>
      </c>
      <c r="E23" s="795" t="s">
        <v>20179</v>
      </c>
      <c r="F23" s="821" t="s">
        <v>20178</v>
      </c>
      <c r="G23" s="797" t="s">
        <v>20177</v>
      </c>
      <c r="H23" s="739" t="s">
        <v>20172</v>
      </c>
      <c r="I23" s="739" t="s">
        <v>18754</v>
      </c>
      <c r="J23" s="738" t="s">
        <v>20171</v>
      </c>
      <c r="K23" s="739" t="s">
        <v>10753</v>
      </c>
      <c r="L23" s="822">
        <v>4462</v>
      </c>
      <c r="M23" s="823"/>
      <c r="N23" s="823"/>
      <c r="O23" s="744">
        <v>520</v>
      </c>
      <c r="P23" s="744">
        <v>631</v>
      </c>
      <c r="Q23" s="744"/>
      <c r="R23" s="744"/>
      <c r="S23" s="744"/>
      <c r="T23" s="744"/>
      <c r="U23" s="744"/>
      <c r="V23" s="744"/>
      <c r="W23" s="744"/>
      <c r="X23" s="744"/>
      <c r="Y23" s="744"/>
      <c r="Z23" s="744"/>
      <c r="AA23" s="743">
        <v>19</v>
      </c>
      <c r="AB23" s="743">
        <v>19</v>
      </c>
      <c r="AC23" s="743">
        <v>6</v>
      </c>
      <c r="AD23" s="743"/>
      <c r="AE23" s="743">
        <v>5</v>
      </c>
      <c r="AF23" s="743"/>
      <c r="AG23" s="743"/>
      <c r="AH23" s="746">
        <v>11</v>
      </c>
      <c r="AI23" s="743">
        <v>29</v>
      </c>
      <c r="AJ23" s="743"/>
      <c r="AK23" s="743"/>
      <c r="AL23" s="743"/>
      <c r="AM23" s="840">
        <v>1282</v>
      </c>
      <c r="AN23" s="840"/>
      <c r="AO23" s="840"/>
      <c r="AP23" s="840">
        <v>2872</v>
      </c>
      <c r="AQ23" s="840"/>
      <c r="AR23" s="840"/>
      <c r="AS23" s="840"/>
      <c r="AT23" s="817">
        <v>2872</v>
      </c>
      <c r="AU23" s="828"/>
      <c r="AV23" s="828"/>
      <c r="AW23" s="828">
        <v>125.4</v>
      </c>
      <c r="AX23" s="828"/>
      <c r="AY23" s="828"/>
      <c r="AZ23" s="828">
        <v>578</v>
      </c>
      <c r="BA23" s="817">
        <v>703.4</v>
      </c>
      <c r="BB23" s="841">
        <v>1</v>
      </c>
      <c r="BC23" s="841"/>
      <c r="BD23" s="841"/>
      <c r="BE23" s="841"/>
      <c r="BF23" s="841">
        <v>19</v>
      </c>
      <c r="BG23" s="818">
        <v>20</v>
      </c>
      <c r="BH23" s="819"/>
      <c r="BI23" s="819"/>
      <c r="BJ23" s="819"/>
      <c r="BK23" s="819"/>
      <c r="BL23" s="819"/>
      <c r="BM23" s="819"/>
    </row>
    <row r="24" spans="1:65" s="820" customFormat="1" ht="16.5" customHeight="1">
      <c r="A24" s="795">
        <v>19</v>
      </c>
      <c r="B24" s="795" t="s">
        <v>18602</v>
      </c>
      <c r="C24" s="795" t="s">
        <v>20176</v>
      </c>
      <c r="D24" s="795" t="s">
        <v>18704</v>
      </c>
      <c r="E24" s="795" t="s">
        <v>20175</v>
      </c>
      <c r="F24" s="821" t="s">
        <v>20174</v>
      </c>
      <c r="G24" s="797" t="s">
        <v>20173</v>
      </c>
      <c r="H24" s="739" t="s">
        <v>20172</v>
      </c>
      <c r="I24" s="739" t="s">
        <v>18754</v>
      </c>
      <c r="J24" s="738" t="s">
        <v>20171</v>
      </c>
      <c r="K24" s="739" t="s">
        <v>20170</v>
      </c>
      <c r="L24" s="822">
        <v>9726.5</v>
      </c>
      <c r="M24" s="823"/>
      <c r="N24" s="823"/>
      <c r="O24" s="744">
        <v>352</v>
      </c>
      <c r="P24" s="744">
        <v>414</v>
      </c>
      <c r="Q24" s="744"/>
      <c r="R24" s="744"/>
      <c r="S24" s="744"/>
      <c r="T24" s="744"/>
      <c r="U24" s="744"/>
      <c r="V24" s="744"/>
      <c r="W24" s="744"/>
      <c r="X24" s="744"/>
      <c r="Y24" s="744"/>
      <c r="Z24" s="744"/>
      <c r="AA24" s="743">
        <v>15</v>
      </c>
      <c r="AB24" s="743">
        <v>13</v>
      </c>
      <c r="AC24" s="743">
        <v>3</v>
      </c>
      <c r="AD24" s="743"/>
      <c r="AE24" s="743"/>
      <c r="AF24" s="743"/>
      <c r="AG24" s="743"/>
      <c r="AH24" s="746">
        <v>3</v>
      </c>
      <c r="AI24" s="743">
        <v>202</v>
      </c>
      <c r="AJ24" s="743"/>
      <c r="AK24" s="743"/>
      <c r="AL24" s="743"/>
      <c r="AM24" s="743">
        <v>3770</v>
      </c>
      <c r="AN24" s="743"/>
      <c r="AO24" s="743"/>
      <c r="AP24" s="743">
        <v>8421</v>
      </c>
      <c r="AQ24" s="743"/>
      <c r="AR24" s="743"/>
      <c r="AS24" s="743"/>
      <c r="AT24" s="817">
        <v>8421</v>
      </c>
      <c r="AU24" s="826"/>
      <c r="AV24" s="826"/>
      <c r="AW24" s="826">
        <v>84</v>
      </c>
      <c r="AX24" s="826"/>
      <c r="AY24" s="826">
        <v>88</v>
      </c>
      <c r="AZ24" s="826">
        <v>385</v>
      </c>
      <c r="BA24" s="817">
        <v>557</v>
      </c>
      <c r="BB24" s="832">
        <v>7.7</v>
      </c>
      <c r="BC24" s="832"/>
      <c r="BD24" s="832"/>
      <c r="BE24" s="832">
        <v>106</v>
      </c>
      <c r="BF24" s="832">
        <v>172</v>
      </c>
      <c r="BG24" s="818">
        <v>285.7</v>
      </c>
      <c r="BH24" s="819"/>
      <c r="BI24" s="819"/>
      <c r="BJ24" s="819"/>
      <c r="BK24" s="819"/>
      <c r="BL24" s="819"/>
      <c r="BM24" s="819"/>
    </row>
    <row r="25" spans="1:65" s="820" customFormat="1" ht="16.5" customHeight="1">
      <c r="A25" s="795">
        <v>20</v>
      </c>
      <c r="B25" s="795" t="s">
        <v>18602</v>
      </c>
      <c r="C25" s="795" t="s">
        <v>20169</v>
      </c>
      <c r="D25" s="795" t="s">
        <v>18704</v>
      </c>
      <c r="E25" s="795" t="s">
        <v>20168</v>
      </c>
      <c r="F25" s="821" t="s">
        <v>20167</v>
      </c>
      <c r="G25" s="797" t="s">
        <v>20166</v>
      </c>
      <c r="H25" s="739" t="s">
        <v>20165</v>
      </c>
      <c r="I25" s="739" t="s">
        <v>18754</v>
      </c>
      <c r="J25" s="738" t="s">
        <v>20164</v>
      </c>
      <c r="K25" s="739" t="s">
        <v>20163</v>
      </c>
      <c r="L25" s="822">
        <v>12563.3</v>
      </c>
      <c r="M25" s="823"/>
      <c r="N25" s="823"/>
      <c r="O25" s="744">
        <v>684</v>
      </c>
      <c r="P25" s="744">
        <v>928.5</v>
      </c>
      <c r="Q25" s="744">
        <v>230</v>
      </c>
      <c r="R25" s="744">
        <v>326.60000000000002</v>
      </c>
      <c r="S25" s="744">
        <v>1</v>
      </c>
      <c r="T25" s="744">
        <v>181</v>
      </c>
      <c r="U25" s="744">
        <v>1</v>
      </c>
      <c r="V25" s="744">
        <v>102</v>
      </c>
      <c r="W25" s="744"/>
      <c r="X25" s="744"/>
      <c r="Y25" s="744"/>
      <c r="Z25" s="744"/>
      <c r="AA25" s="743">
        <v>17</v>
      </c>
      <c r="AB25" s="743">
        <v>12</v>
      </c>
      <c r="AC25" s="743">
        <v>3</v>
      </c>
      <c r="AD25" s="743"/>
      <c r="AE25" s="743">
        <v>1</v>
      </c>
      <c r="AF25" s="743"/>
      <c r="AG25" s="743"/>
      <c r="AH25" s="746">
        <v>4</v>
      </c>
      <c r="AI25" s="743">
        <v>241</v>
      </c>
      <c r="AJ25" s="743">
        <v>92</v>
      </c>
      <c r="AK25" s="743"/>
      <c r="AL25" s="743"/>
      <c r="AM25" s="840">
        <v>3445</v>
      </c>
      <c r="AN25" s="840"/>
      <c r="AO25" s="840"/>
      <c r="AP25" s="840">
        <v>4890</v>
      </c>
      <c r="AQ25" s="840"/>
      <c r="AR25" s="840"/>
      <c r="AS25" s="840"/>
      <c r="AT25" s="817">
        <v>4890</v>
      </c>
      <c r="AU25" s="828">
        <v>214</v>
      </c>
      <c r="AV25" s="828">
        <v>650</v>
      </c>
      <c r="AW25" s="828">
        <v>351.4</v>
      </c>
      <c r="AX25" s="828"/>
      <c r="AY25" s="828"/>
      <c r="AZ25" s="828"/>
      <c r="BA25" s="817">
        <v>1215.4000000000001</v>
      </c>
      <c r="BB25" s="841">
        <v>54</v>
      </c>
      <c r="BC25" s="841"/>
      <c r="BD25" s="841"/>
      <c r="BE25" s="841">
        <v>34</v>
      </c>
      <c r="BF25" s="841"/>
      <c r="BG25" s="818">
        <v>88</v>
      </c>
      <c r="BH25" s="819"/>
      <c r="BI25" s="819"/>
      <c r="BJ25" s="819"/>
      <c r="BK25" s="819"/>
      <c r="BL25" s="819"/>
      <c r="BM25" s="819"/>
    </row>
    <row r="26" spans="1:65" s="820" customFormat="1" ht="16.5" customHeight="1">
      <c r="A26" s="795">
        <v>21</v>
      </c>
      <c r="B26" s="795" t="s">
        <v>18602</v>
      </c>
      <c r="C26" s="795" t="s">
        <v>20162</v>
      </c>
      <c r="D26" s="795" t="s">
        <v>18704</v>
      </c>
      <c r="E26" s="795" t="s">
        <v>20161</v>
      </c>
      <c r="F26" s="821" t="s">
        <v>20160</v>
      </c>
      <c r="G26" s="797" t="s">
        <v>20159</v>
      </c>
      <c r="H26" s="739" t="s">
        <v>20158</v>
      </c>
      <c r="I26" s="739" t="s">
        <v>18754</v>
      </c>
      <c r="J26" s="738" t="s">
        <v>20157</v>
      </c>
      <c r="K26" s="739" t="s">
        <v>20156</v>
      </c>
      <c r="L26" s="822">
        <v>3290</v>
      </c>
      <c r="M26" s="823"/>
      <c r="N26" s="823"/>
      <c r="O26" s="744">
        <v>526</v>
      </c>
      <c r="P26" s="744">
        <v>768</v>
      </c>
      <c r="Q26" s="744"/>
      <c r="R26" s="744"/>
      <c r="S26" s="744">
        <v>1</v>
      </c>
      <c r="T26" s="744">
        <v>432</v>
      </c>
      <c r="U26" s="744"/>
      <c r="V26" s="744"/>
      <c r="W26" s="744">
        <v>1</v>
      </c>
      <c r="X26" s="744">
        <v>27</v>
      </c>
      <c r="Y26" s="744"/>
      <c r="Z26" s="744"/>
      <c r="AA26" s="743">
        <v>47</v>
      </c>
      <c r="AB26" s="743">
        <v>35</v>
      </c>
      <c r="AC26" s="743">
        <v>3</v>
      </c>
      <c r="AD26" s="743">
        <v>3</v>
      </c>
      <c r="AE26" s="743">
        <v>2</v>
      </c>
      <c r="AF26" s="743"/>
      <c r="AG26" s="743"/>
      <c r="AH26" s="746">
        <v>8</v>
      </c>
      <c r="AI26" s="743">
        <v>44</v>
      </c>
      <c r="AJ26" s="743">
        <v>10</v>
      </c>
      <c r="AK26" s="743"/>
      <c r="AL26" s="743">
        <v>200</v>
      </c>
      <c r="AM26" s="840">
        <v>958</v>
      </c>
      <c r="AN26" s="840"/>
      <c r="AO26" s="840"/>
      <c r="AP26" s="840">
        <v>6160</v>
      </c>
      <c r="AQ26" s="840">
        <v>500</v>
      </c>
      <c r="AR26" s="840"/>
      <c r="AS26" s="840">
        <v>80000</v>
      </c>
      <c r="AT26" s="817">
        <v>86660</v>
      </c>
      <c r="AU26" s="828">
        <v>437</v>
      </c>
      <c r="AV26" s="828">
        <v>227</v>
      </c>
      <c r="AW26" s="828">
        <v>237</v>
      </c>
      <c r="AX26" s="828">
        <v>25</v>
      </c>
      <c r="AY26" s="828"/>
      <c r="AZ26" s="828"/>
      <c r="BA26" s="817">
        <v>926</v>
      </c>
      <c r="BB26" s="841"/>
      <c r="BC26" s="841"/>
      <c r="BD26" s="841"/>
      <c r="BE26" s="841">
        <v>25</v>
      </c>
      <c r="BF26" s="841"/>
      <c r="BG26" s="818">
        <v>25</v>
      </c>
      <c r="BH26" s="819"/>
      <c r="BI26" s="819"/>
      <c r="BJ26" s="819"/>
      <c r="BK26" s="819"/>
      <c r="BL26" s="819"/>
      <c r="BM26" s="819"/>
    </row>
    <row r="27" spans="1:65" s="820" customFormat="1" ht="16.5" customHeight="1">
      <c r="A27" s="795">
        <v>22</v>
      </c>
      <c r="B27" s="795" t="s">
        <v>18602</v>
      </c>
      <c r="C27" s="795" t="s">
        <v>20155</v>
      </c>
      <c r="D27" s="795" t="s">
        <v>18704</v>
      </c>
      <c r="E27" s="795" t="s">
        <v>20154</v>
      </c>
      <c r="F27" s="821" t="s">
        <v>20153</v>
      </c>
      <c r="G27" s="797" t="s">
        <v>20152</v>
      </c>
      <c r="H27" s="739" t="s">
        <v>20151</v>
      </c>
      <c r="I27" s="739" t="s">
        <v>18680</v>
      </c>
      <c r="J27" s="833" t="s">
        <v>20150</v>
      </c>
      <c r="K27" s="739" t="s">
        <v>20149</v>
      </c>
      <c r="L27" s="822">
        <v>8519</v>
      </c>
      <c r="M27" s="744"/>
      <c r="N27" s="744"/>
      <c r="O27" s="744">
        <v>787</v>
      </c>
      <c r="P27" s="744">
        <v>1178</v>
      </c>
      <c r="Q27" s="744">
        <v>298</v>
      </c>
      <c r="R27" s="744">
        <v>443</v>
      </c>
      <c r="S27" s="744">
        <v>1</v>
      </c>
      <c r="T27" s="744">
        <v>330</v>
      </c>
      <c r="U27" s="744">
        <v>3</v>
      </c>
      <c r="V27" s="744">
        <v>418</v>
      </c>
      <c r="W27" s="744"/>
      <c r="X27" s="744"/>
      <c r="Y27" s="744"/>
      <c r="Z27" s="744"/>
      <c r="AA27" s="845">
        <v>7</v>
      </c>
      <c r="AB27" s="845">
        <v>7</v>
      </c>
      <c r="AC27" s="845">
        <v>4</v>
      </c>
      <c r="AD27" s="845"/>
      <c r="AE27" s="845"/>
      <c r="AF27" s="845"/>
      <c r="AG27" s="845"/>
      <c r="AH27" s="746">
        <v>4</v>
      </c>
      <c r="AI27" s="845">
        <v>48</v>
      </c>
      <c r="AJ27" s="845">
        <v>10</v>
      </c>
      <c r="AK27" s="845"/>
      <c r="AL27" s="845">
        <v>18</v>
      </c>
      <c r="AM27" s="846"/>
      <c r="AN27" s="846"/>
      <c r="AO27" s="846"/>
      <c r="AP27" s="846">
        <v>3750</v>
      </c>
      <c r="AQ27" s="846">
        <v>200</v>
      </c>
      <c r="AR27" s="846"/>
      <c r="AS27" s="846"/>
      <c r="AT27" s="817">
        <v>3950</v>
      </c>
      <c r="AU27" s="847">
        <v>9</v>
      </c>
      <c r="AV27" s="847"/>
      <c r="AW27" s="847"/>
      <c r="AX27" s="847"/>
      <c r="AY27" s="847"/>
      <c r="AZ27" s="847">
        <v>101</v>
      </c>
      <c r="BA27" s="817">
        <v>110</v>
      </c>
      <c r="BB27" s="832"/>
      <c r="BC27" s="832"/>
      <c r="BD27" s="832"/>
      <c r="BE27" s="832">
        <v>2</v>
      </c>
      <c r="BF27" s="832"/>
      <c r="BG27" s="818">
        <v>2</v>
      </c>
      <c r="BH27" s="819"/>
      <c r="BI27" s="819"/>
      <c r="BJ27" s="819"/>
      <c r="BK27" s="819"/>
      <c r="BL27" s="819"/>
      <c r="BM27" s="819"/>
    </row>
    <row r="28" spans="1:65" s="820" customFormat="1" ht="16.5" customHeight="1">
      <c r="A28" s="795">
        <v>23</v>
      </c>
      <c r="B28" s="795" t="s">
        <v>18602</v>
      </c>
      <c r="C28" s="795" t="s">
        <v>20148</v>
      </c>
      <c r="D28" s="795" t="s">
        <v>18704</v>
      </c>
      <c r="E28" s="795" t="s">
        <v>20147</v>
      </c>
      <c r="F28" s="821" t="s">
        <v>20146</v>
      </c>
      <c r="G28" s="797" t="s">
        <v>20145</v>
      </c>
      <c r="H28" s="739" t="s">
        <v>20144</v>
      </c>
      <c r="I28" s="739" t="s">
        <v>18754</v>
      </c>
      <c r="J28" s="738" t="s">
        <v>20143</v>
      </c>
      <c r="K28" s="739" t="s">
        <v>20142</v>
      </c>
      <c r="L28" s="822">
        <v>9151.0300000000007</v>
      </c>
      <c r="M28" s="823"/>
      <c r="N28" s="823"/>
      <c r="O28" s="744">
        <v>701</v>
      </c>
      <c r="P28" s="744">
        <v>815</v>
      </c>
      <c r="Q28" s="823"/>
      <c r="R28" s="823"/>
      <c r="S28" s="744">
        <v>1</v>
      </c>
      <c r="T28" s="744">
        <v>205</v>
      </c>
      <c r="U28" s="744">
        <v>8</v>
      </c>
      <c r="V28" s="744">
        <v>825</v>
      </c>
      <c r="W28" s="744">
        <v>2</v>
      </c>
      <c r="X28" s="744">
        <v>281</v>
      </c>
      <c r="Y28" s="823"/>
      <c r="Z28" s="823"/>
      <c r="AA28" s="743">
        <v>33</v>
      </c>
      <c r="AB28" s="743">
        <v>33</v>
      </c>
      <c r="AC28" s="743">
        <v>4</v>
      </c>
      <c r="AD28" s="743">
        <v>1</v>
      </c>
      <c r="AE28" s="743">
        <v>4</v>
      </c>
      <c r="AF28" s="743"/>
      <c r="AG28" s="743"/>
      <c r="AH28" s="746">
        <v>9</v>
      </c>
      <c r="AI28" s="743">
        <v>36</v>
      </c>
      <c r="AJ28" s="743">
        <v>97</v>
      </c>
      <c r="AK28" s="743">
        <v>20</v>
      </c>
      <c r="AL28" s="848"/>
      <c r="AM28" s="840"/>
      <c r="AN28" s="840"/>
      <c r="AO28" s="840"/>
      <c r="AP28" s="840">
        <v>553</v>
      </c>
      <c r="AQ28" s="840">
        <v>341</v>
      </c>
      <c r="AR28" s="840">
        <v>315</v>
      </c>
      <c r="AS28" s="840"/>
      <c r="AT28" s="817">
        <v>1209</v>
      </c>
      <c r="AU28" s="828">
        <v>1571</v>
      </c>
      <c r="AV28" s="828">
        <v>1519</v>
      </c>
      <c r="AW28" s="828">
        <v>199</v>
      </c>
      <c r="AX28" s="828">
        <v>23</v>
      </c>
      <c r="AY28" s="828">
        <v>262</v>
      </c>
      <c r="AZ28" s="828"/>
      <c r="BA28" s="817">
        <v>3574</v>
      </c>
      <c r="BB28" s="841"/>
      <c r="BC28" s="841"/>
      <c r="BD28" s="841"/>
      <c r="BE28" s="841">
        <v>8</v>
      </c>
      <c r="BF28" s="841"/>
      <c r="BG28" s="818">
        <v>8</v>
      </c>
      <c r="BH28" s="819"/>
      <c r="BI28" s="819"/>
      <c r="BJ28" s="819"/>
      <c r="BK28" s="819"/>
      <c r="BL28" s="819"/>
      <c r="BM28" s="819"/>
    </row>
    <row r="29" spans="1:65" s="820" customFormat="1" ht="16.5" customHeight="1">
      <c r="A29" s="795">
        <v>24</v>
      </c>
      <c r="B29" s="795" t="s">
        <v>18602</v>
      </c>
      <c r="C29" s="795" t="s">
        <v>20130</v>
      </c>
      <c r="D29" s="795" t="s">
        <v>18704</v>
      </c>
      <c r="E29" s="795" t="s">
        <v>20141</v>
      </c>
      <c r="F29" s="821" t="s">
        <v>20140</v>
      </c>
      <c r="G29" s="797" t="s">
        <v>20139</v>
      </c>
      <c r="H29" s="739" t="s">
        <v>20138</v>
      </c>
      <c r="I29" s="739" t="s">
        <v>18754</v>
      </c>
      <c r="J29" s="738" t="s">
        <v>20137</v>
      </c>
      <c r="K29" s="739" t="s">
        <v>20136</v>
      </c>
      <c r="L29" s="822">
        <v>6756.14</v>
      </c>
      <c r="M29" s="823"/>
      <c r="N29" s="823"/>
      <c r="O29" s="744">
        <v>316</v>
      </c>
      <c r="P29" s="744">
        <v>507.47</v>
      </c>
      <c r="Q29" s="744"/>
      <c r="R29" s="744"/>
      <c r="S29" s="744"/>
      <c r="T29" s="744"/>
      <c r="U29" s="744"/>
      <c r="V29" s="744"/>
      <c r="W29" s="744"/>
      <c r="X29" s="744"/>
      <c r="Y29" s="744"/>
      <c r="Z29" s="744"/>
      <c r="AA29" s="745">
        <v>3</v>
      </c>
      <c r="AB29" s="745">
        <v>1</v>
      </c>
      <c r="AC29" s="745">
        <v>1</v>
      </c>
      <c r="AD29" s="745">
        <v>1</v>
      </c>
      <c r="AE29" s="745">
        <v>1</v>
      </c>
      <c r="AF29" s="745"/>
      <c r="AG29" s="745"/>
      <c r="AH29" s="746">
        <v>3</v>
      </c>
      <c r="AI29" s="745">
        <v>23</v>
      </c>
      <c r="AJ29" s="745"/>
      <c r="AK29" s="745"/>
      <c r="AL29" s="745">
        <v>3</v>
      </c>
      <c r="AM29" s="844"/>
      <c r="AN29" s="844"/>
      <c r="AO29" s="844"/>
      <c r="AP29" s="844">
        <v>2000</v>
      </c>
      <c r="AQ29" s="844"/>
      <c r="AR29" s="844"/>
      <c r="AS29" s="844"/>
      <c r="AT29" s="817">
        <v>2000</v>
      </c>
      <c r="AU29" s="831">
        <v>72</v>
      </c>
      <c r="AV29" s="831">
        <v>26</v>
      </c>
      <c r="AW29" s="831"/>
      <c r="AX29" s="831"/>
      <c r="AY29" s="831"/>
      <c r="AZ29" s="831"/>
      <c r="BA29" s="817">
        <v>98</v>
      </c>
      <c r="BB29" s="832"/>
      <c r="BC29" s="832"/>
      <c r="BD29" s="832"/>
      <c r="BE29" s="832">
        <v>91.2</v>
      </c>
      <c r="BF29" s="832"/>
      <c r="BG29" s="818">
        <v>91.2</v>
      </c>
      <c r="BH29" s="819"/>
      <c r="BI29" s="819"/>
      <c r="BJ29" s="819"/>
      <c r="BK29" s="819"/>
      <c r="BL29" s="819"/>
      <c r="BM29" s="819"/>
    </row>
    <row r="30" spans="1:65" s="820" customFormat="1" ht="16.5" customHeight="1">
      <c r="A30" s="795">
        <v>25</v>
      </c>
      <c r="B30" s="795" t="s">
        <v>18602</v>
      </c>
      <c r="C30" s="795" t="s">
        <v>20130</v>
      </c>
      <c r="D30" s="795" t="s">
        <v>18704</v>
      </c>
      <c r="E30" s="795" t="s">
        <v>20135</v>
      </c>
      <c r="F30" s="821" t="s">
        <v>20134</v>
      </c>
      <c r="G30" s="797" t="s">
        <v>20133</v>
      </c>
      <c r="H30" s="739" t="s">
        <v>20132</v>
      </c>
      <c r="I30" s="739" t="s">
        <v>18754</v>
      </c>
      <c r="J30" s="833" t="s">
        <v>6447</v>
      </c>
      <c r="K30" s="739" t="s">
        <v>20131</v>
      </c>
      <c r="L30" s="822">
        <v>11262</v>
      </c>
      <c r="M30" s="823"/>
      <c r="N30" s="823"/>
      <c r="O30" s="744">
        <v>409</v>
      </c>
      <c r="P30" s="823">
        <v>673.7</v>
      </c>
      <c r="Q30" s="744"/>
      <c r="R30" s="744"/>
      <c r="S30" s="744"/>
      <c r="T30" s="744"/>
      <c r="U30" s="744"/>
      <c r="V30" s="744"/>
      <c r="W30" s="744"/>
      <c r="X30" s="744"/>
      <c r="Y30" s="744"/>
      <c r="Z30" s="744"/>
      <c r="AA30" s="834">
        <v>2</v>
      </c>
      <c r="AB30" s="834">
        <v>2</v>
      </c>
      <c r="AC30" s="834"/>
      <c r="AD30" s="834"/>
      <c r="AE30" s="834"/>
      <c r="AF30" s="834"/>
      <c r="AG30" s="834"/>
      <c r="AH30" s="746"/>
      <c r="AI30" s="834"/>
      <c r="AJ30" s="834"/>
      <c r="AK30" s="834"/>
      <c r="AL30" s="834"/>
      <c r="AM30" s="835"/>
      <c r="AN30" s="835"/>
      <c r="AO30" s="835"/>
      <c r="AP30" s="835">
        <v>800</v>
      </c>
      <c r="AQ30" s="835"/>
      <c r="AR30" s="835"/>
      <c r="AS30" s="835">
        <v>250</v>
      </c>
      <c r="AT30" s="817">
        <v>1050</v>
      </c>
      <c r="AU30" s="836">
        <v>75</v>
      </c>
      <c r="AV30" s="836"/>
      <c r="AW30" s="836"/>
      <c r="AX30" s="836"/>
      <c r="AY30" s="836"/>
      <c r="AZ30" s="836"/>
      <c r="BA30" s="817">
        <v>75</v>
      </c>
      <c r="BB30" s="837"/>
      <c r="BC30" s="837"/>
      <c r="BD30" s="837"/>
      <c r="BE30" s="837">
        <v>114</v>
      </c>
      <c r="BF30" s="837"/>
      <c r="BG30" s="818">
        <v>114</v>
      </c>
      <c r="BH30" s="819"/>
      <c r="BI30" s="819"/>
      <c r="BJ30" s="819"/>
      <c r="BK30" s="819"/>
      <c r="BL30" s="819"/>
      <c r="BM30" s="819"/>
    </row>
    <row r="31" spans="1:65" s="820" customFormat="1" ht="33" customHeight="1">
      <c r="A31" s="795">
        <v>26</v>
      </c>
      <c r="B31" s="795" t="s">
        <v>18602</v>
      </c>
      <c r="C31" s="795" t="s">
        <v>20130</v>
      </c>
      <c r="D31" s="795" t="s">
        <v>18684</v>
      </c>
      <c r="E31" s="795" t="s">
        <v>20129</v>
      </c>
      <c r="F31" s="821" t="s">
        <v>20128</v>
      </c>
      <c r="G31" s="797" t="s">
        <v>20127</v>
      </c>
      <c r="H31" s="739" t="s">
        <v>20126</v>
      </c>
      <c r="I31" s="739" t="s">
        <v>18754</v>
      </c>
      <c r="J31" s="738" t="s">
        <v>20125</v>
      </c>
      <c r="K31" s="739" t="s">
        <v>20124</v>
      </c>
      <c r="L31" s="822">
        <v>64094</v>
      </c>
      <c r="M31" s="823">
        <v>3022</v>
      </c>
      <c r="N31" s="823">
        <v>17620</v>
      </c>
      <c r="O31" s="848" t="s">
        <v>20123</v>
      </c>
      <c r="P31" s="849" t="s">
        <v>20122</v>
      </c>
      <c r="Q31" s="744"/>
      <c r="R31" s="744"/>
      <c r="S31" s="744">
        <v>5</v>
      </c>
      <c r="T31" s="744">
        <v>5897</v>
      </c>
      <c r="U31" s="744">
        <v>3</v>
      </c>
      <c r="V31" s="744">
        <v>704</v>
      </c>
      <c r="W31" s="744">
        <v>2</v>
      </c>
      <c r="X31" s="744">
        <v>97.1</v>
      </c>
      <c r="Y31" s="744"/>
      <c r="Z31" s="744"/>
      <c r="AA31" s="743">
        <v>465</v>
      </c>
      <c r="AB31" s="743">
        <v>442</v>
      </c>
      <c r="AC31" s="743">
        <v>45</v>
      </c>
      <c r="AD31" s="743">
        <v>9</v>
      </c>
      <c r="AE31" s="743">
        <v>11</v>
      </c>
      <c r="AF31" s="743">
        <v>2</v>
      </c>
      <c r="AG31" s="743">
        <v>2</v>
      </c>
      <c r="AH31" s="746">
        <v>69</v>
      </c>
      <c r="AI31" s="743">
        <v>364</v>
      </c>
      <c r="AJ31" s="743">
        <v>286</v>
      </c>
      <c r="AK31" s="743">
        <v>206</v>
      </c>
      <c r="AL31" s="743"/>
      <c r="AM31" s="840">
        <v>289753</v>
      </c>
      <c r="AN31" s="840">
        <v>61965</v>
      </c>
      <c r="AO31" s="840">
        <v>6317</v>
      </c>
      <c r="AP31" s="840">
        <v>348144</v>
      </c>
      <c r="AQ31" s="840">
        <v>61965</v>
      </c>
      <c r="AR31" s="840">
        <v>6317</v>
      </c>
      <c r="AS31" s="840"/>
      <c r="AT31" s="817">
        <v>416426</v>
      </c>
      <c r="AU31" s="828">
        <v>23884</v>
      </c>
      <c r="AV31" s="828">
        <v>11113</v>
      </c>
      <c r="AW31" s="828">
        <v>5941</v>
      </c>
      <c r="AX31" s="828">
        <v>478</v>
      </c>
      <c r="AY31" s="828">
        <v>712</v>
      </c>
      <c r="AZ31" s="828">
        <v>4517</v>
      </c>
      <c r="BA31" s="817">
        <v>46645</v>
      </c>
      <c r="BB31" s="832">
        <v>3880</v>
      </c>
      <c r="BC31" s="832">
        <v>296</v>
      </c>
      <c r="BD31" s="832">
        <v>221</v>
      </c>
      <c r="BE31" s="832">
        <v>2232</v>
      </c>
      <c r="BF31" s="832">
        <v>43733</v>
      </c>
      <c r="BG31" s="818">
        <v>50362</v>
      </c>
      <c r="BH31" s="819"/>
      <c r="BI31" s="819"/>
      <c r="BJ31" s="819"/>
      <c r="BK31" s="819"/>
      <c r="BL31" s="819"/>
      <c r="BM31" s="819"/>
    </row>
    <row r="32" spans="1:65" s="820" customFormat="1" ht="16.5" customHeight="1">
      <c r="A32" s="795">
        <v>27</v>
      </c>
      <c r="B32" s="795" t="s">
        <v>18602</v>
      </c>
      <c r="C32" s="795" t="s">
        <v>18280</v>
      </c>
      <c r="D32" s="795" t="s">
        <v>18704</v>
      </c>
      <c r="E32" s="795" t="s">
        <v>20121</v>
      </c>
      <c r="F32" s="821" t="s">
        <v>20120</v>
      </c>
      <c r="G32" s="797" t="s">
        <v>20119</v>
      </c>
      <c r="H32" s="739" t="s">
        <v>20118</v>
      </c>
      <c r="I32" s="739" t="s">
        <v>18754</v>
      </c>
      <c r="J32" s="49" t="s">
        <v>20117</v>
      </c>
      <c r="K32" s="739" t="s">
        <v>20116</v>
      </c>
      <c r="L32" s="822">
        <v>36726.839999999997</v>
      </c>
      <c r="M32" s="823">
        <v>1250</v>
      </c>
      <c r="N32" s="744">
        <v>1268</v>
      </c>
      <c r="O32" s="744">
        <v>320</v>
      </c>
      <c r="P32" s="744">
        <v>516</v>
      </c>
      <c r="Q32" s="744">
        <v>212</v>
      </c>
      <c r="R32" s="744">
        <v>527</v>
      </c>
      <c r="S32" s="744">
        <v>1</v>
      </c>
      <c r="T32" s="744">
        <v>245</v>
      </c>
      <c r="U32" s="744">
        <v>3</v>
      </c>
      <c r="V32" s="744">
        <v>259.58</v>
      </c>
      <c r="W32" s="744">
        <v>1</v>
      </c>
      <c r="X32" s="744">
        <v>312.77999999999997</v>
      </c>
      <c r="Y32" s="744"/>
      <c r="Z32" s="744"/>
      <c r="AA32" s="743">
        <v>56</v>
      </c>
      <c r="AB32" s="743">
        <v>56</v>
      </c>
      <c r="AC32" s="743">
        <v>11</v>
      </c>
      <c r="AD32" s="743">
        <v>2</v>
      </c>
      <c r="AE32" s="743">
        <v>5</v>
      </c>
      <c r="AF32" s="743">
        <v>1</v>
      </c>
      <c r="AG32" s="743">
        <v>2</v>
      </c>
      <c r="AH32" s="746">
        <v>21</v>
      </c>
      <c r="AI32" s="743">
        <v>320</v>
      </c>
      <c r="AJ32" s="743">
        <v>26</v>
      </c>
      <c r="AK32" s="743">
        <v>250</v>
      </c>
      <c r="AL32" s="743"/>
      <c r="AM32" s="840">
        <v>174314</v>
      </c>
      <c r="AN32" s="840"/>
      <c r="AO32" s="840"/>
      <c r="AP32" s="840">
        <v>175683</v>
      </c>
      <c r="AQ32" s="840">
        <v>3604</v>
      </c>
      <c r="AR32" s="840">
        <v>647</v>
      </c>
      <c r="AS32" s="840"/>
      <c r="AT32" s="817">
        <v>179934</v>
      </c>
      <c r="AU32" s="828">
        <v>4005</v>
      </c>
      <c r="AV32" s="828">
        <v>2365</v>
      </c>
      <c r="AW32" s="828">
        <v>1298</v>
      </c>
      <c r="AX32" s="828">
        <v>35</v>
      </c>
      <c r="AY32" s="828">
        <v>537</v>
      </c>
      <c r="AZ32" s="828"/>
      <c r="BA32" s="817">
        <v>8240</v>
      </c>
      <c r="BB32" s="841">
        <v>659</v>
      </c>
      <c r="BC32" s="841"/>
      <c r="BD32" s="841"/>
      <c r="BE32" s="841">
        <v>1025</v>
      </c>
      <c r="BF32" s="841">
        <v>329</v>
      </c>
      <c r="BG32" s="818">
        <v>2013</v>
      </c>
      <c r="BH32" s="819"/>
      <c r="BI32" s="819"/>
      <c r="BJ32" s="819"/>
      <c r="BK32" s="819"/>
      <c r="BL32" s="819"/>
      <c r="BM32" s="819"/>
    </row>
    <row r="33" spans="1:59" ht="29.25" customHeight="1">
      <c r="A33" s="795">
        <v>28</v>
      </c>
      <c r="B33" s="795" t="s">
        <v>18522</v>
      </c>
      <c r="C33" s="795" t="s">
        <v>18521</v>
      </c>
      <c r="D33" s="795" t="s">
        <v>18704</v>
      </c>
      <c r="E33" s="795" t="s">
        <v>20115</v>
      </c>
      <c r="F33" s="740" t="s">
        <v>20114</v>
      </c>
      <c r="G33" s="797" t="s">
        <v>20113</v>
      </c>
      <c r="H33" s="739" t="s">
        <v>20112</v>
      </c>
      <c r="I33" s="739" t="s">
        <v>18680</v>
      </c>
      <c r="J33" s="833" t="s">
        <v>20111</v>
      </c>
      <c r="K33" s="739" t="s">
        <v>20110</v>
      </c>
      <c r="L33" s="822">
        <v>15922</v>
      </c>
      <c r="M33" s="823"/>
      <c r="N33" s="823"/>
      <c r="O33" s="745" t="s">
        <v>20109</v>
      </c>
      <c r="P33" s="745" t="s">
        <v>20108</v>
      </c>
      <c r="Q33" s="744"/>
      <c r="R33" s="744"/>
      <c r="S33" s="744">
        <v>2</v>
      </c>
      <c r="T33" s="744">
        <v>365</v>
      </c>
      <c r="U33" s="744">
        <v>5</v>
      </c>
      <c r="V33" s="744">
        <v>1079</v>
      </c>
      <c r="W33" s="744"/>
      <c r="X33" s="744"/>
      <c r="Y33" s="744">
        <v>300</v>
      </c>
      <c r="Z33" s="744">
        <v>400</v>
      </c>
      <c r="AA33" s="745">
        <v>19</v>
      </c>
      <c r="AB33" s="745"/>
      <c r="AC33" s="745">
        <v>3</v>
      </c>
      <c r="AD33" s="745"/>
      <c r="AE33" s="745">
        <v>1</v>
      </c>
      <c r="AF33" s="745"/>
      <c r="AG33" s="745"/>
      <c r="AH33" s="746">
        <v>4</v>
      </c>
      <c r="AI33" s="745">
        <v>83</v>
      </c>
      <c r="AJ33" s="745">
        <v>193</v>
      </c>
      <c r="AK33" s="745">
        <v>81</v>
      </c>
      <c r="AL33" s="745">
        <v>4</v>
      </c>
      <c r="AM33" s="844">
        <v>7215</v>
      </c>
      <c r="AN33" s="844"/>
      <c r="AO33" s="844"/>
      <c r="AP33" s="844">
        <v>16303</v>
      </c>
      <c r="AQ33" s="844">
        <v>5866</v>
      </c>
      <c r="AR33" s="844">
        <v>1183</v>
      </c>
      <c r="AS33" s="844"/>
      <c r="AT33" s="817">
        <v>23352</v>
      </c>
      <c r="AU33" s="850">
        <v>39</v>
      </c>
      <c r="AV33" s="850">
        <v>7996</v>
      </c>
      <c r="AW33" s="850">
        <v>350</v>
      </c>
      <c r="AX33" s="850">
        <v>11</v>
      </c>
      <c r="AY33" s="850">
        <v>45</v>
      </c>
      <c r="AZ33" s="850"/>
      <c r="BA33" s="817">
        <v>8441</v>
      </c>
      <c r="BB33" s="851">
        <v>61</v>
      </c>
      <c r="BC33" s="851"/>
      <c r="BD33" s="851">
        <v>44</v>
      </c>
      <c r="BE33" s="851">
        <v>4</v>
      </c>
      <c r="BF33" s="851">
        <v>19</v>
      </c>
      <c r="BG33" s="818">
        <v>128</v>
      </c>
    </row>
    <row r="34" spans="1:59" ht="16.5" customHeight="1">
      <c r="A34" s="795">
        <v>29</v>
      </c>
      <c r="B34" s="795" t="s">
        <v>18522</v>
      </c>
      <c r="C34" s="795" t="s">
        <v>18157</v>
      </c>
      <c r="D34" s="795" t="s">
        <v>18684</v>
      </c>
      <c r="E34" s="795" t="s">
        <v>20107</v>
      </c>
      <c r="F34" s="740" t="s">
        <v>20106</v>
      </c>
      <c r="G34" s="797" t="s">
        <v>20105</v>
      </c>
      <c r="H34" s="739" t="s">
        <v>20104</v>
      </c>
      <c r="I34" s="739" t="s">
        <v>20103</v>
      </c>
      <c r="J34" s="833" t="s">
        <v>20102</v>
      </c>
      <c r="K34" s="739" t="s">
        <v>20101</v>
      </c>
      <c r="L34" s="822">
        <v>4906.8</v>
      </c>
      <c r="M34" s="823"/>
      <c r="N34" s="823"/>
      <c r="O34" s="744"/>
      <c r="P34" s="744"/>
      <c r="Q34" s="744">
        <v>240</v>
      </c>
      <c r="R34" s="744">
        <v>597.6</v>
      </c>
      <c r="S34" s="744">
        <v>1</v>
      </c>
      <c r="T34" s="744">
        <v>238.9</v>
      </c>
      <c r="U34" s="744">
        <v>2</v>
      </c>
      <c r="V34" s="744">
        <v>296.10000000000002</v>
      </c>
      <c r="W34" s="744">
        <v>1</v>
      </c>
      <c r="X34" s="744">
        <v>87.6</v>
      </c>
      <c r="Y34" s="744">
        <v>400</v>
      </c>
      <c r="Z34" s="744">
        <v>39.6</v>
      </c>
      <c r="AA34" s="745">
        <v>10</v>
      </c>
      <c r="AB34" s="745">
        <v>10</v>
      </c>
      <c r="AC34" s="745"/>
      <c r="AD34" s="745"/>
      <c r="AE34" s="745"/>
      <c r="AF34" s="745"/>
      <c r="AG34" s="745"/>
      <c r="AH34" s="746"/>
      <c r="AI34" s="745"/>
      <c r="AJ34" s="745"/>
      <c r="AK34" s="745"/>
      <c r="AL34" s="745"/>
      <c r="AM34" s="844"/>
      <c r="AN34" s="844"/>
      <c r="AO34" s="844"/>
      <c r="AP34" s="844">
        <v>9175</v>
      </c>
      <c r="AQ34" s="844">
        <v>686</v>
      </c>
      <c r="AR34" s="844"/>
      <c r="AS34" s="844">
        <v>6309</v>
      </c>
      <c r="AT34" s="817">
        <v>16170</v>
      </c>
      <c r="AU34" s="850">
        <v>333</v>
      </c>
      <c r="AV34" s="850">
        <v>236</v>
      </c>
      <c r="AW34" s="850">
        <v>84</v>
      </c>
      <c r="AX34" s="850">
        <v>20</v>
      </c>
      <c r="AY34" s="850"/>
      <c r="AZ34" s="850"/>
      <c r="BA34" s="817">
        <v>673</v>
      </c>
      <c r="BB34" s="851"/>
      <c r="BC34" s="851"/>
      <c r="BD34" s="851"/>
      <c r="BE34" s="851">
        <v>75.400000000000006</v>
      </c>
      <c r="BF34" s="851"/>
      <c r="BG34" s="818">
        <v>75.400000000000006</v>
      </c>
    </row>
    <row r="35" spans="1:59" ht="36.75" customHeight="1">
      <c r="A35" s="795">
        <v>30</v>
      </c>
      <c r="B35" s="795" t="s">
        <v>18522</v>
      </c>
      <c r="C35" s="795" t="s">
        <v>18157</v>
      </c>
      <c r="D35" s="795" t="s">
        <v>18684</v>
      </c>
      <c r="E35" s="795" t="s">
        <v>20100</v>
      </c>
      <c r="F35" s="740" t="s">
        <v>20099</v>
      </c>
      <c r="G35" s="797" t="s">
        <v>20098</v>
      </c>
      <c r="H35" s="739" t="s">
        <v>20084</v>
      </c>
      <c r="I35" s="739" t="s">
        <v>18754</v>
      </c>
      <c r="J35" s="833" t="s">
        <v>20083</v>
      </c>
      <c r="K35" s="739" t="s">
        <v>20097</v>
      </c>
      <c r="L35" s="822">
        <v>33310</v>
      </c>
      <c r="M35" s="823">
        <v>1409</v>
      </c>
      <c r="N35" s="823">
        <v>18916</v>
      </c>
      <c r="O35" s="745" t="s">
        <v>20096</v>
      </c>
      <c r="P35" s="745" t="s">
        <v>20095</v>
      </c>
      <c r="Q35" s="744"/>
      <c r="R35" s="744"/>
      <c r="S35" s="744">
        <v>1</v>
      </c>
      <c r="T35" s="744">
        <v>1152</v>
      </c>
      <c r="U35" s="744">
        <v>8</v>
      </c>
      <c r="V35" s="744">
        <v>1404</v>
      </c>
      <c r="W35" s="744"/>
      <c r="X35" s="744"/>
      <c r="Y35" s="744"/>
      <c r="Z35" s="744"/>
      <c r="AA35" s="745">
        <v>103</v>
      </c>
      <c r="AB35" s="745">
        <v>77</v>
      </c>
      <c r="AC35" s="745">
        <v>15</v>
      </c>
      <c r="AD35" s="745">
        <v>4</v>
      </c>
      <c r="AE35" s="745">
        <v>10</v>
      </c>
      <c r="AF35" s="745"/>
      <c r="AG35" s="745"/>
      <c r="AH35" s="746">
        <v>29</v>
      </c>
      <c r="AI35" s="745">
        <v>70</v>
      </c>
      <c r="AJ35" s="745">
        <v>110</v>
      </c>
      <c r="AK35" s="745">
        <v>90</v>
      </c>
      <c r="AL35" s="745"/>
      <c r="AM35" s="844">
        <v>24616</v>
      </c>
      <c r="AN35" s="844">
        <v>26958</v>
      </c>
      <c r="AO35" s="844">
        <v>945</v>
      </c>
      <c r="AP35" s="844">
        <v>63789</v>
      </c>
      <c r="AQ35" s="844">
        <v>35353</v>
      </c>
      <c r="AR35" s="844">
        <v>945</v>
      </c>
      <c r="AS35" s="844"/>
      <c r="AT35" s="817">
        <v>100087</v>
      </c>
      <c r="AU35" s="850">
        <v>4582</v>
      </c>
      <c r="AV35" s="850">
        <v>5203</v>
      </c>
      <c r="AW35" s="850">
        <v>995</v>
      </c>
      <c r="AX35" s="850">
        <v>47</v>
      </c>
      <c r="AY35" s="850">
        <v>229</v>
      </c>
      <c r="AZ35" s="850">
        <v>18507</v>
      </c>
      <c r="BA35" s="817">
        <v>29563</v>
      </c>
      <c r="BB35" s="851">
        <v>417</v>
      </c>
      <c r="BC35" s="851">
        <v>4</v>
      </c>
      <c r="BD35" s="851">
        <v>122</v>
      </c>
      <c r="BE35" s="851">
        <v>179</v>
      </c>
      <c r="BF35" s="851">
        <v>30477</v>
      </c>
      <c r="BG35" s="818">
        <v>31199</v>
      </c>
    </row>
    <row r="36" spans="1:59" ht="16.5" customHeight="1">
      <c r="A36" s="795">
        <v>31</v>
      </c>
      <c r="B36" s="852" t="s">
        <v>573</v>
      </c>
      <c r="C36" s="852" t="s">
        <v>19819</v>
      </c>
      <c r="D36" s="852" t="s">
        <v>18899</v>
      </c>
      <c r="E36" s="852" t="s">
        <v>20094</v>
      </c>
      <c r="F36" s="853" t="s">
        <v>20093</v>
      </c>
      <c r="G36" s="838" t="s">
        <v>20092</v>
      </c>
      <c r="H36" s="854" t="s">
        <v>20091</v>
      </c>
      <c r="I36" s="739" t="s">
        <v>18916</v>
      </c>
      <c r="J36" s="738" t="s">
        <v>20090</v>
      </c>
      <c r="K36" s="839" t="s">
        <v>20089</v>
      </c>
      <c r="L36" s="826">
        <v>5719.59</v>
      </c>
      <c r="M36" s="855"/>
      <c r="N36" s="824"/>
      <c r="O36" s="825"/>
      <c r="P36" s="826"/>
      <c r="Q36" s="825">
        <v>200</v>
      </c>
      <c r="R36" s="826">
        <v>1355.03</v>
      </c>
      <c r="S36" s="856"/>
      <c r="T36" s="856"/>
      <c r="U36" s="856"/>
      <c r="V36" s="826"/>
      <c r="W36" s="826"/>
      <c r="X36" s="825"/>
      <c r="Y36" s="825"/>
      <c r="Z36" s="825"/>
      <c r="AA36" s="743">
        <v>1</v>
      </c>
      <c r="AB36" s="743">
        <v>1</v>
      </c>
      <c r="AC36" s="857"/>
      <c r="AD36" s="857"/>
      <c r="AE36" s="857"/>
      <c r="AF36" s="857"/>
      <c r="AG36" s="857"/>
      <c r="AH36" s="746"/>
      <c r="AI36" s="857"/>
      <c r="AJ36" s="857"/>
      <c r="AK36" s="857"/>
      <c r="AL36" s="857"/>
      <c r="AM36" s="858"/>
      <c r="AN36" s="858"/>
      <c r="AO36" s="858"/>
      <c r="AP36" s="858"/>
      <c r="AQ36" s="858"/>
      <c r="AR36" s="858"/>
      <c r="AS36" s="858"/>
      <c r="AT36" s="817"/>
      <c r="AU36" s="859"/>
      <c r="AV36" s="859"/>
      <c r="AW36" s="859"/>
      <c r="AX36" s="859"/>
      <c r="AY36" s="859"/>
      <c r="AZ36" s="859"/>
      <c r="BA36" s="817"/>
      <c r="BB36" s="860"/>
      <c r="BC36" s="860"/>
      <c r="BD36" s="860"/>
      <c r="BE36" s="860"/>
      <c r="BF36" s="860"/>
      <c r="BG36" s="818"/>
    </row>
    <row r="37" spans="1:59" ht="16.5" customHeight="1">
      <c r="A37" s="795">
        <v>32</v>
      </c>
      <c r="B37" s="852" t="s">
        <v>573</v>
      </c>
      <c r="C37" s="861" t="s">
        <v>577</v>
      </c>
      <c r="D37" s="861" t="s">
        <v>20088</v>
      </c>
      <c r="E37" s="861" t="s">
        <v>20087</v>
      </c>
      <c r="F37" s="862" t="s">
        <v>20086</v>
      </c>
      <c r="G37" s="838" t="s">
        <v>20085</v>
      </c>
      <c r="H37" s="863" t="s">
        <v>20084</v>
      </c>
      <c r="I37" s="864" t="s">
        <v>18754</v>
      </c>
      <c r="J37" s="738" t="s">
        <v>20083</v>
      </c>
      <c r="K37" s="839" t="s">
        <v>20082</v>
      </c>
      <c r="L37" s="826">
        <v>14929</v>
      </c>
      <c r="M37" s="855">
        <v>1606</v>
      </c>
      <c r="N37" s="855">
        <v>7146</v>
      </c>
      <c r="O37" s="865">
        <v>407</v>
      </c>
      <c r="P37" s="855">
        <v>1087</v>
      </c>
      <c r="Q37" s="747" t="s">
        <v>8683</v>
      </c>
      <c r="R37" s="826" t="s">
        <v>8683</v>
      </c>
      <c r="S37" s="856">
        <v>2</v>
      </c>
      <c r="T37" s="855">
        <v>487.5</v>
      </c>
      <c r="U37" s="856"/>
      <c r="V37" s="855"/>
      <c r="W37" s="856">
        <v>1</v>
      </c>
      <c r="X37" s="855">
        <v>137</v>
      </c>
      <c r="Y37" s="747"/>
      <c r="Z37" s="747"/>
      <c r="AA37" s="743">
        <v>43</v>
      </c>
      <c r="AB37" s="743">
        <v>21</v>
      </c>
      <c r="AC37" s="743">
        <v>9</v>
      </c>
      <c r="AD37" s="743"/>
      <c r="AE37" s="743">
        <v>4</v>
      </c>
      <c r="AF37" s="743"/>
      <c r="AG37" s="743"/>
      <c r="AH37" s="746">
        <v>13</v>
      </c>
      <c r="AI37" s="743">
        <v>39</v>
      </c>
      <c r="AJ37" s="743">
        <v>84</v>
      </c>
      <c r="AK37" s="743"/>
      <c r="AL37" s="743"/>
      <c r="AM37" s="743">
        <v>12782</v>
      </c>
      <c r="AN37" s="743"/>
      <c r="AO37" s="743"/>
      <c r="AP37" s="743">
        <v>57027</v>
      </c>
      <c r="AQ37" s="743">
        <v>8731</v>
      </c>
      <c r="AR37" s="743"/>
      <c r="AS37" s="743"/>
      <c r="AT37" s="817">
        <v>65758</v>
      </c>
      <c r="AU37" s="826"/>
      <c r="AV37" s="826"/>
      <c r="AW37" s="826">
        <v>568</v>
      </c>
      <c r="AX37" s="826"/>
      <c r="AY37" s="826"/>
      <c r="AZ37" s="826"/>
      <c r="BA37" s="817">
        <v>568</v>
      </c>
      <c r="BB37" s="832">
        <v>35</v>
      </c>
      <c r="BC37" s="832"/>
      <c r="BD37" s="832"/>
      <c r="BE37" s="832">
        <v>290</v>
      </c>
      <c r="BF37" s="832"/>
      <c r="BG37" s="818">
        <v>325</v>
      </c>
    </row>
    <row r="38" spans="1:59" ht="16.5" customHeight="1">
      <c r="A38" s="795">
        <v>33</v>
      </c>
      <c r="B38" s="795" t="s">
        <v>18522</v>
      </c>
      <c r="C38" s="795" t="s">
        <v>20081</v>
      </c>
      <c r="D38" s="795" t="s">
        <v>18704</v>
      </c>
      <c r="E38" s="795" t="s">
        <v>20080</v>
      </c>
      <c r="F38" s="740" t="s">
        <v>20079</v>
      </c>
      <c r="G38" s="797" t="s">
        <v>20078</v>
      </c>
      <c r="H38" s="739" t="s">
        <v>20077</v>
      </c>
      <c r="I38" s="739" t="s">
        <v>18680</v>
      </c>
      <c r="J38" s="738" t="s">
        <v>20076</v>
      </c>
      <c r="K38" s="739" t="s">
        <v>20075</v>
      </c>
      <c r="L38" s="822">
        <v>5519.9</v>
      </c>
      <c r="M38" s="823"/>
      <c r="N38" s="823"/>
      <c r="O38" s="744">
        <v>505</v>
      </c>
      <c r="P38" s="744">
        <v>874</v>
      </c>
      <c r="Q38" s="744">
        <v>200</v>
      </c>
      <c r="R38" s="744">
        <v>289</v>
      </c>
      <c r="S38" s="744">
        <v>1</v>
      </c>
      <c r="T38" s="744">
        <v>249.8</v>
      </c>
      <c r="U38" s="744">
        <v>1</v>
      </c>
      <c r="V38" s="744">
        <v>276</v>
      </c>
      <c r="W38" s="744">
        <v>1</v>
      </c>
      <c r="X38" s="744">
        <v>146</v>
      </c>
      <c r="Y38" s="744">
        <v>1130</v>
      </c>
      <c r="Z38" s="744">
        <v>1640</v>
      </c>
      <c r="AA38" s="745">
        <v>17</v>
      </c>
      <c r="AB38" s="745">
        <v>17</v>
      </c>
      <c r="AC38" s="745">
        <v>3</v>
      </c>
      <c r="AD38" s="745"/>
      <c r="AE38" s="745">
        <v>1</v>
      </c>
      <c r="AF38" s="745"/>
      <c r="AG38" s="745"/>
      <c r="AH38" s="746">
        <v>4</v>
      </c>
      <c r="AI38" s="743">
        <v>88</v>
      </c>
      <c r="AJ38" s="743">
        <v>1</v>
      </c>
      <c r="AK38" s="743">
        <v>30</v>
      </c>
      <c r="AL38" s="743"/>
      <c r="AM38" s="840">
        <v>324</v>
      </c>
      <c r="AN38" s="840"/>
      <c r="AO38" s="840"/>
      <c r="AP38" s="840">
        <v>4683</v>
      </c>
      <c r="AQ38" s="840">
        <v>16</v>
      </c>
      <c r="AR38" s="840">
        <v>450</v>
      </c>
      <c r="AS38" s="840"/>
      <c r="AT38" s="817">
        <v>5149</v>
      </c>
      <c r="AU38" s="828">
        <v>1009</v>
      </c>
      <c r="AV38" s="828">
        <v>658</v>
      </c>
      <c r="AW38" s="828">
        <v>226</v>
      </c>
      <c r="AX38" s="828">
        <v>19</v>
      </c>
      <c r="AY38" s="828"/>
      <c r="AZ38" s="828"/>
      <c r="BA38" s="817">
        <v>1912</v>
      </c>
      <c r="BB38" s="841">
        <v>2.7</v>
      </c>
      <c r="BC38" s="841"/>
      <c r="BD38" s="841"/>
      <c r="BE38" s="841">
        <v>6.7</v>
      </c>
      <c r="BF38" s="841"/>
      <c r="BG38" s="818">
        <v>9.4</v>
      </c>
    </row>
    <row r="39" spans="1:59" ht="16.5" customHeight="1">
      <c r="A39" s="795">
        <v>34</v>
      </c>
      <c r="B39" s="795" t="s">
        <v>18522</v>
      </c>
      <c r="C39" s="795" t="s">
        <v>19812</v>
      </c>
      <c r="D39" s="795" t="s">
        <v>18704</v>
      </c>
      <c r="E39" s="795" t="s">
        <v>19811</v>
      </c>
      <c r="F39" s="740" t="s">
        <v>20074</v>
      </c>
      <c r="G39" s="797" t="s">
        <v>20073</v>
      </c>
      <c r="H39" s="739" t="s">
        <v>20072</v>
      </c>
      <c r="I39" s="739" t="s">
        <v>18680</v>
      </c>
      <c r="J39" s="833" t="s">
        <v>5027</v>
      </c>
      <c r="K39" s="739" t="s">
        <v>20071</v>
      </c>
      <c r="L39" s="822">
        <v>3311.1</v>
      </c>
      <c r="M39" s="823"/>
      <c r="N39" s="823"/>
      <c r="O39" s="744">
        <v>341</v>
      </c>
      <c r="P39" s="744">
        <v>1087</v>
      </c>
      <c r="Q39" s="744"/>
      <c r="R39" s="744"/>
      <c r="S39" s="856">
        <v>1</v>
      </c>
      <c r="T39" s="856">
        <v>416.2</v>
      </c>
      <c r="U39" s="856">
        <v>2</v>
      </c>
      <c r="V39" s="826">
        <v>204</v>
      </c>
      <c r="W39" s="826">
        <v>1</v>
      </c>
      <c r="X39" s="825">
        <v>49.5</v>
      </c>
      <c r="Y39" s="744"/>
      <c r="Z39" s="744"/>
      <c r="AA39" s="745">
        <v>5</v>
      </c>
      <c r="AB39" s="745">
        <v>5</v>
      </c>
      <c r="AC39" s="745"/>
      <c r="AD39" s="745"/>
      <c r="AE39" s="745"/>
      <c r="AF39" s="745"/>
      <c r="AG39" s="745"/>
      <c r="AH39" s="746"/>
      <c r="AI39" s="743">
        <v>32</v>
      </c>
      <c r="AJ39" s="743"/>
      <c r="AK39" s="743"/>
      <c r="AL39" s="743"/>
      <c r="AM39" s="840">
        <v>1042</v>
      </c>
      <c r="AN39" s="840"/>
      <c r="AO39" s="840"/>
      <c r="AP39" s="840">
        <v>3155</v>
      </c>
      <c r="AQ39" s="840"/>
      <c r="AR39" s="840"/>
      <c r="AS39" s="840">
        <v>1410</v>
      </c>
      <c r="AT39" s="817">
        <v>4565</v>
      </c>
      <c r="AU39" s="828">
        <v>56</v>
      </c>
      <c r="AV39" s="828">
        <v>218</v>
      </c>
      <c r="AW39" s="828">
        <v>21</v>
      </c>
      <c r="AX39" s="828"/>
      <c r="AY39" s="828"/>
      <c r="AZ39" s="828"/>
      <c r="BA39" s="817">
        <v>295</v>
      </c>
      <c r="BB39" s="841">
        <v>6</v>
      </c>
      <c r="BC39" s="841"/>
      <c r="BD39" s="841"/>
      <c r="BE39" s="841">
        <v>10</v>
      </c>
      <c r="BF39" s="841"/>
      <c r="BG39" s="818">
        <v>16</v>
      </c>
    </row>
    <row r="40" spans="1:59" ht="16.5" customHeight="1">
      <c r="A40" s="795">
        <v>35</v>
      </c>
      <c r="B40" s="795" t="s">
        <v>18522</v>
      </c>
      <c r="C40" s="795" t="s">
        <v>18542</v>
      </c>
      <c r="D40" s="795" t="s">
        <v>18704</v>
      </c>
      <c r="E40" s="795" t="s">
        <v>20070</v>
      </c>
      <c r="F40" s="740" t="s">
        <v>20069</v>
      </c>
      <c r="G40" s="797" t="s">
        <v>20068</v>
      </c>
      <c r="H40" s="739" t="s">
        <v>20067</v>
      </c>
      <c r="I40" s="739" t="s">
        <v>18680</v>
      </c>
      <c r="J40" s="833" t="s">
        <v>20066</v>
      </c>
      <c r="K40" s="739" t="s">
        <v>20065</v>
      </c>
      <c r="L40" s="822">
        <v>10272</v>
      </c>
      <c r="M40" s="823"/>
      <c r="N40" s="823"/>
      <c r="O40" s="744">
        <v>709</v>
      </c>
      <c r="P40" s="744">
        <v>1455</v>
      </c>
      <c r="Q40" s="744">
        <v>208</v>
      </c>
      <c r="R40" s="744">
        <v>429</v>
      </c>
      <c r="S40" s="744">
        <v>3</v>
      </c>
      <c r="T40" s="744">
        <v>457</v>
      </c>
      <c r="U40" s="744">
        <v>5</v>
      </c>
      <c r="V40" s="744">
        <v>517</v>
      </c>
      <c r="W40" s="744">
        <v>1</v>
      </c>
      <c r="X40" s="744">
        <v>221</v>
      </c>
      <c r="Y40" s="744">
        <v>150</v>
      </c>
      <c r="Z40" s="744">
        <v>706</v>
      </c>
      <c r="AA40" s="743">
        <v>14</v>
      </c>
      <c r="AB40" s="743">
        <v>14</v>
      </c>
      <c r="AC40" s="743">
        <v>2</v>
      </c>
      <c r="AD40" s="743"/>
      <c r="AE40" s="743">
        <v>1</v>
      </c>
      <c r="AF40" s="743"/>
      <c r="AG40" s="743"/>
      <c r="AH40" s="746">
        <v>3</v>
      </c>
      <c r="AI40" s="743">
        <v>72</v>
      </c>
      <c r="AJ40" s="743">
        <v>121</v>
      </c>
      <c r="AK40" s="743">
        <v>30</v>
      </c>
      <c r="AL40" s="743"/>
      <c r="AM40" s="743">
        <v>7014</v>
      </c>
      <c r="AN40" s="743"/>
      <c r="AO40" s="743"/>
      <c r="AP40" s="743">
        <v>11249</v>
      </c>
      <c r="AQ40" s="743">
        <v>8387</v>
      </c>
      <c r="AR40" s="743">
        <v>40</v>
      </c>
      <c r="AS40" s="743"/>
      <c r="AT40" s="817">
        <v>19676</v>
      </c>
      <c r="AU40" s="826">
        <v>428</v>
      </c>
      <c r="AV40" s="826">
        <v>656</v>
      </c>
      <c r="AW40" s="826">
        <v>672</v>
      </c>
      <c r="AX40" s="826">
        <v>94</v>
      </c>
      <c r="AY40" s="826">
        <v>13.5</v>
      </c>
      <c r="AZ40" s="826"/>
      <c r="BA40" s="817">
        <v>1863.5</v>
      </c>
      <c r="BB40" s="832">
        <v>56</v>
      </c>
      <c r="BC40" s="832"/>
      <c r="BD40" s="832"/>
      <c r="BE40" s="832">
        <v>12</v>
      </c>
      <c r="BF40" s="832">
        <v>2</v>
      </c>
      <c r="BG40" s="818">
        <v>70</v>
      </c>
    </row>
    <row r="41" spans="1:59" ht="16.5" customHeight="1">
      <c r="A41" s="795">
        <v>36</v>
      </c>
      <c r="B41" s="795" t="s">
        <v>18522</v>
      </c>
      <c r="C41" s="795" t="s">
        <v>20064</v>
      </c>
      <c r="D41" s="795" t="s">
        <v>18704</v>
      </c>
      <c r="E41" s="795" t="s">
        <v>20063</v>
      </c>
      <c r="F41" s="740" t="s">
        <v>20062</v>
      </c>
      <c r="G41" s="797" t="s">
        <v>20061</v>
      </c>
      <c r="H41" s="739" t="s">
        <v>20060</v>
      </c>
      <c r="I41" s="739" t="s">
        <v>18680</v>
      </c>
      <c r="J41" s="833" t="s">
        <v>20059</v>
      </c>
      <c r="K41" s="739" t="s">
        <v>20058</v>
      </c>
      <c r="L41" s="822">
        <v>3538</v>
      </c>
      <c r="M41" s="823"/>
      <c r="N41" s="823"/>
      <c r="O41" s="744">
        <v>428</v>
      </c>
      <c r="P41" s="744">
        <v>447</v>
      </c>
      <c r="Q41" s="744">
        <v>157</v>
      </c>
      <c r="R41" s="744">
        <v>184</v>
      </c>
      <c r="S41" s="744">
        <v>1</v>
      </c>
      <c r="T41" s="744">
        <v>161</v>
      </c>
      <c r="U41" s="744">
        <v>1</v>
      </c>
      <c r="V41" s="744">
        <v>84</v>
      </c>
      <c r="W41" s="744">
        <v>1</v>
      </c>
      <c r="X41" s="744">
        <v>49</v>
      </c>
      <c r="Y41" s="744">
        <v>600</v>
      </c>
      <c r="Z41" s="744">
        <v>660</v>
      </c>
      <c r="AA41" s="743">
        <v>20</v>
      </c>
      <c r="AB41" s="743">
        <v>20</v>
      </c>
      <c r="AC41" s="743">
        <v>2</v>
      </c>
      <c r="AD41" s="743"/>
      <c r="AE41" s="743">
        <v>1</v>
      </c>
      <c r="AF41" s="743"/>
      <c r="AG41" s="743"/>
      <c r="AH41" s="746">
        <v>3</v>
      </c>
      <c r="AI41" s="743">
        <v>73</v>
      </c>
      <c r="AJ41" s="743">
        <v>73</v>
      </c>
      <c r="AK41" s="743">
        <v>107</v>
      </c>
      <c r="AL41" s="743">
        <v>20</v>
      </c>
      <c r="AM41" s="743">
        <v>2451</v>
      </c>
      <c r="AN41" s="743"/>
      <c r="AO41" s="743">
        <v>200</v>
      </c>
      <c r="AP41" s="743">
        <v>7143</v>
      </c>
      <c r="AQ41" s="743">
        <v>2158</v>
      </c>
      <c r="AR41" s="743">
        <v>3749</v>
      </c>
      <c r="AS41" s="743">
        <v>1180</v>
      </c>
      <c r="AT41" s="817">
        <v>14230</v>
      </c>
      <c r="AU41" s="826">
        <v>341</v>
      </c>
      <c r="AV41" s="826">
        <v>936</v>
      </c>
      <c r="AW41" s="826">
        <v>197</v>
      </c>
      <c r="AX41" s="826">
        <v>3</v>
      </c>
      <c r="AY41" s="826">
        <v>21</v>
      </c>
      <c r="AZ41" s="826"/>
      <c r="BA41" s="817">
        <v>1498</v>
      </c>
      <c r="BB41" s="832">
        <v>36</v>
      </c>
      <c r="BC41" s="832"/>
      <c r="BD41" s="832">
        <v>7</v>
      </c>
      <c r="BE41" s="832">
        <v>5</v>
      </c>
      <c r="BF41" s="832">
        <v>4</v>
      </c>
      <c r="BG41" s="818">
        <v>52</v>
      </c>
    </row>
    <row r="42" spans="1:59" ht="16.5" customHeight="1">
      <c r="A42" s="795">
        <v>37</v>
      </c>
      <c r="B42" s="795" t="s">
        <v>18522</v>
      </c>
      <c r="C42" s="795" t="s">
        <v>18280</v>
      </c>
      <c r="D42" s="795" t="s">
        <v>18684</v>
      </c>
      <c r="E42" s="795" t="s">
        <v>20057</v>
      </c>
      <c r="F42" s="740" t="s">
        <v>20056</v>
      </c>
      <c r="G42" s="797" t="s">
        <v>20055</v>
      </c>
      <c r="H42" s="739" t="s">
        <v>20054</v>
      </c>
      <c r="I42" s="739" t="s">
        <v>18916</v>
      </c>
      <c r="J42" s="833" t="s">
        <v>20053</v>
      </c>
      <c r="K42" s="739" t="s">
        <v>20052</v>
      </c>
      <c r="L42" s="822">
        <v>20338</v>
      </c>
      <c r="M42" s="823"/>
      <c r="N42" s="823"/>
      <c r="O42" s="744">
        <v>419</v>
      </c>
      <c r="P42" s="744">
        <v>463</v>
      </c>
      <c r="Q42" s="744">
        <v>120</v>
      </c>
      <c r="R42" s="744">
        <v>218</v>
      </c>
      <c r="S42" s="744">
        <v>2</v>
      </c>
      <c r="T42" s="744">
        <v>961</v>
      </c>
      <c r="U42" s="744"/>
      <c r="V42" s="744"/>
      <c r="W42" s="744"/>
      <c r="X42" s="744"/>
      <c r="Y42" s="744">
        <v>100</v>
      </c>
      <c r="Z42" s="744">
        <v>225</v>
      </c>
      <c r="AA42" s="745">
        <v>27</v>
      </c>
      <c r="AB42" s="745">
        <v>27</v>
      </c>
      <c r="AC42" s="745"/>
      <c r="AD42" s="745">
        <v>1</v>
      </c>
      <c r="AE42" s="745">
        <v>1</v>
      </c>
      <c r="AF42" s="745"/>
      <c r="AG42" s="745"/>
      <c r="AH42" s="746">
        <v>2</v>
      </c>
      <c r="AI42" s="745">
        <v>17</v>
      </c>
      <c r="AJ42" s="745">
        <v>114</v>
      </c>
      <c r="AK42" s="745"/>
      <c r="AL42" s="745"/>
      <c r="AM42" s="844"/>
      <c r="AN42" s="844"/>
      <c r="AO42" s="844"/>
      <c r="AP42" s="844">
        <v>8257</v>
      </c>
      <c r="AQ42" s="844">
        <v>5797</v>
      </c>
      <c r="AR42" s="844"/>
      <c r="AS42" s="844">
        <v>15</v>
      </c>
      <c r="AT42" s="817">
        <v>14069</v>
      </c>
      <c r="AU42" s="850">
        <v>962</v>
      </c>
      <c r="AV42" s="850">
        <v>396</v>
      </c>
      <c r="AW42" s="850">
        <v>60</v>
      </c>
      <c r="AX42" s="850">
        <v>50</v>
      </c>
      <c r="AY42" s="850"/>
      <c r="AZ42" s="850">
        <v>53</v>
      </c>
      <c r="BA42" s="817">
        <v>1521</v>
      </c>
      <c r="BB42" s="851"/>
      <c r="BC42" s="851"/>
      <c r="BD42" s="851"/>
      <c r="BE42" s="851">
        <v>11.9</v>
      </c>
      <c r="BF42" s="851"/>
      <c r="BG42" s="818">
        <v>11.9</v>
      </c>
    </row>
    <row r="43" spans="1:59" ht="16.5" customHeight="1">
      <c r="A43" s="795">
        <v>38</v>
      </c>
      <c r="B43" s="795" t="s">
        <v>18522</v>
      </c>
      <c r="C43" s="795" t="s">
        <v>20045</v>
      </c>
      <c r="D43" s="795" t="s">
        <v>18704</v>
      </c>
      <c r="E43" s="795" t="s">
        <v>20051</v>
      </c>
      <c r="F43" s="740" t="s">
        <v>20050</v>
      </c>
      <c r="G43" s="797" t="s">
        <v>20049</v>
      </c>
      <c r="H43" s="739" t="s">
        <v>20048</v>
      </c>
      <c r="I43" s="739" t="s">
        <v>18680</v>
      </c>
      <c r="J43" s="833" t="s">
        <v>20047</v>
      </c>
      <c r="K43" s="739" t="s">
        <v>20046</v>
      </c>
      <c r="L43" s="822">
        <v>6514.8</v>
      </c>
      <c r="M43" s="823"/>
      <c r="N43" s="823"/>
      <c r="O43" s="744">
        <v>458</v>
      </c>
      <c r="P43" s="744">
        <v>1070</v>
      </c>
      <c r="Q43" s="744">
        <v>130</v>
      </c>
      <c r="R43" s="744">
        <v>214</v>
      </c>
      <c r="S43" s="744">
        <v>2</v>
      </c>
      <c r="T43" s="744">
        <v>344.6</v>
      </c>
      <c r="U43" s="744"/>
      <c r="V43" s="744"/>
      <c r="W43" s="744">
        <v>1</v>
      </c>
      <c r="X43" s="744">
        <v>93</v>
      </c>
      <c r="Y43" s="744"/>
      <c r="Z43" s="744"/>
      <c r="AA43" s="745">
        <v>22</v>
      </c>
      <c r="AB43" s="745">
        <v>15</v>
      </c>
      <c r="AC43" s="745">
        <v>2</v>
      </c>
      <c r="AD43" s="745">
        <v>1</v>
      </c>
      <c r="AE43" s="745">
        <v>1</v>
      </c>
      <c r="AF43" s="745"/>
      <c r="AG43" s="745"/>
      <c r="AH43" s="746">
        <v>4</v>
      </c>
      <c r="AI43" s="743">
        <v>162</v>
      </c>
      <c r="AJ43" s="743">
        <v>167</v>
      </c>
      <c r="AK43" s="743"/>
      <c r="AL43" s="743"/>
      <c r="AM43" s="840">
        <v>5431</v>
      </c>
      <c r="AN43" s="840"/>
      <c r="AO43" s="840">
        <v>306</v>
      </c>
      <c r="AP43" s="840">
        <v>237</v>
      </c>
      <c r="AQ43" s="840"/>
      <c r="AR43" s="840">
        <v>306</v>
      </c>
      <c r="AS43" s="840"/>
      <c r="AT43" s="817">
        <v>543</v>
      </c>
      <c r="AU43" s="828">
        <v>284</v>
      </c>
      <c r="AV43" s="828">
        <v>264.10000000000002</v>
      </c>
      <c r="AW43" s="828">
        <v>175</v>
      </c>
      <c r="AX43" s="828"/>
      <c r="AY43" s="828">
        <v>20</v>
      </c>
      <c r="AZ43" s="828"/>
      <c r="BA43" s="817">
        <v>743.1</v>
      </c>
      <c r="BB43" s="841">
        <v>33</v>
      </c>
      <c r="BC43" s="841"/>
      <c r="BD43" s="841">
        <v>10.8</v>
      </c>
      <c r="BE43" s="841">
        <v>152.6</v>
      </c>
      <c r="BF43" s="841">
        <v>2</v>
      </c>
      <c r="BG43" s="818">
        <v>198.39999999999998</v>
      </c>
    </row>
    <row r="44" spans="1:59" ht="16.5" customHeight="1">
      <c r="A44" s="795">
        <v>39</v>
      </c>
      <c r="B44" s="795" t="s">
        <v>18522</v>
      </c>
      <c r="C44" s="795" t="s">
        <v>20045</v>
      </c>
      <c r="D44" s="795" t="s">
        <v>18684</v>
      </c>
      <c r="E44" s="795" t="s">
        <v>20044</v>
      </c>
      <c r="F44" s="740" t="s">
        <v>20043</v>
      </c>
      <c r="G44" s="797" t="s">
        <v>20042</v>
      </c>
      <c r="H44" s="739" t="s">
        <v>20041</v>
      </c>
      <c r="I44" s="739" t="s">
        <v>18754</v>
      </c>
      <c r="J44" s="833" t="s">
        <v>20040</v>
      </c>
      <c r="K44" s="852" t="s">
        <v>10358</v>
      </c>
      <c r="L44" s="822">
        <v>54335</v>
      </c>
      <c r="M44" s="823"/>
      <c r="N44" s="823"/>
      <c r="O44" s="744">
        <v>841</v>
      </c>
      <c r="P44" s="744">
        <v>1537</v>
      </c>
      <c r="Q44" s="744"/>
      <c r="R44" s="744"/>
      <c r="S44" s="744">
        <v>1</v>
      </c>
      <c r="T44" s="744">
        <v>791</v>
      </c>
      <c r="U44" s="744"/>
      <c r="V44" s="744"/>
      <c r="W44" s="744"/>
      <c r="X44" s="744"/>
      <c r="Y44" s="747">
        <v>4000</v>
      </c>
      <c r="Z44" s="747">
        <v>2364</v>
      </c>
      <c r="AA44" s="743">
        <v>147</v>
      </c>
      <c r="AB44" s="743">
        <v>147</v>
      </c>
      <c r="AC44" s="743">
        <v>6</v>
      </c>
      <c r="AD44" s="743">
        <v>6</v>
      </c>
      <c r="AE44" s="743">
        <v>7</v>
      </c>
      <c r="AF44" s="743"/>
      <c r="AG44" s="743">
        <v>1</v>
      </c>
      <c r="AH44" s="746">
        <v>20</v>
      </c>
      <c r="AI44" s="743">
        <v>293</v>
      </c>
      <c r="AJ44" s="743"/>
      <c r="AK44" s="743">
        <v>189</v>
      </c>
      <c r="AL44" s="743"/>
      <c r="AM44" s="743">
        <v>29437</v>
      </c>
      <c r="AN44" s="743"/>
      <c r="AO44" s="743"/>
      <c r="AP44" s="743">
        <v>29437</v>
      </c>
      <c r="AQ44" s="743"/>
      <c r="AR44" s="743">
        <v>5100</v>
      </c>
      <c r="AS44" s="743">
        <v>9277</v>
      </c>
      <c r="AT44" s="817">
        <v>43814</v>
      </c>
      <c r="AU44" s="826">
        <v>7081</v>
      </c>
      <c r="AV44" s="826">
        <v>3007</v>
      </c>
      <c r="AW44" s="826">
        <v>844</v>
      </c>
      <c r="AX44" s="826"/>
      <c r="AY44" s="826">
        <v>245</v>
      </c>
      <c r="AZ44" s="826">
        <v>1068</v>
      </c>
      <c r="BA44" s="817">
        <v>12245</v>
      </c>
      <c r="BB44" s="832">
        <v>408</v>
      </c>
      <c r="BC44" s="832">
        <v>21</v>
      </c>
      <c r="BD44" s="832"/>
      <c r="BE44" s="832">
        <v>193</v>
      </c>
      <c r="BF44" s="832">
        <v>1935</v>
      </c>
      <c r="BG44" s="818">
        <v>2557</v>
      </c>
    </row>
    <row r="45" spans="1:59" ht="16.5" customHeight="1">
      <c r="A45" s="795">
        <v>40</v>
      </c>
      <c r="B45" s="795" t="s">
        <v>19980</v>
      </c>
      <c r="C45" s="795" t="s">
        <v>18157</v>
      </c>
      <c r="D45" s="795" t="s">
        <v>18704</v>
      </c>
      <c r="E45" s="795" t="s">
        <v>20039</v>
      </c>
      <c r="F45" s="740" t="s">
        <v>20038</v>
      </c>
      <c r="G45" s="797" t="s">
        <v>20037</v>
      </c>
      <c r="H45" s="739" t="s">
        <v>657</v>
      </c>
      <c r="I45" s="739" t="s">
        <v>18680</v>
      </c>
      <c r="J45" s="738" t="s">
        <v>20036</v>
      </c>
      <c r="K45" s="739" t="s">
        <v>20035</v>
      </c>
      <c r="L45" s="822">
        <v>6700.59</v>
      </c>
      <c r="M45" s="744"/>
      <c r="N45" s="744"/>
      <c r="O45" s="744">
        <v>536</v>
      </c>
      <c r="P45" s="744">
        <v>1804.91</v>
      </c>
      <c r="Q45" s="744">
        <v>100</v>
      </c>
      <c r="R45" s="744">
        <v>132</v>
      </c>
      <c r="S45" s="744">
        <v>2</v>
      </c>
      <c r="T45" s="744">
        <v>248.25</v>
      </c>
      <c r="U45" s="744">
        <v>5</v>
      </c>
      <c r="V45" s="744">
        <v>373.2</v>
      </c>
      <c r="W45" s="744">
        <v>1</v>
      </c>
      <c r="X45" s="744">
        <v>96</v>
      </c>
      <c r="Y45" s="744">
        <v>280</v>
      </c>
      <c r="Z45" s="744">
        <v>360</v>
      </c>
      <c r="AA45" s="745">
        <v>14</v>
      </c>
      <c r="AB45" s="745">
        <v>14</v>
      </c>
      <c r="AC45" s="745">
        <v>3</v>
      </c>
      <c r="AD45" s="745"/>
      <c r="AE45" s="745">
        <v>1</v>
      </c>
      <c r="AF45" s="745"/>
      <c r="AG45" s="745"/>
      <c r="AH45" s="746">
        <v>4</v>
      </c>
      <c r="AI45" s="743">
        <v>41</v>
      </c>
      <c r="AJ45" s="743">
        <v>133</v>
      </c>
      <c r="AK45" s="743">
        <v>135</v>
      </c>
      <c r="AL45" s="743"/>
      <c r="AM45" s="840">
        <v>245</v>
      </c>
      <c r="AN45" s="840"/>
      <c r="AO45" s="840">
        <v>1175</v>
      </c>
      <c r="AP45" s="840">
        <v>7785</v>
      </c>
      <c r="AQ45" s="840">
        <v>3004</v>
      </c>
      <c r="AR45" s="840">
        <v>1175</v>
      </c>
      <c r="AS45" s="840"/>
      <c r="AT45" s="817">
        <v>11964</v>
      </c>
      <c r="AU45" s="828">
        <v>908</v>
      </c>
      <c r="AV45" s="828">
        <v>340</v>
      </c>
      <c r="AW45" s="828">
        <v>393</v>
      </c>
      <c r="AX45" s="828">
        <v>50</v>
      </c>
      <c r="AY45" s="828">
        <v>61</v>
      </c>
      <c r="AZ45" s="828"/>
      <c r="BA45" s="817">
        <v>1752</v>
      </c>
      <c r="BB45" s="841">
        <v>2</v>
      </c>
      <c r="BC45" s="841"/>
      <c r="BD45" s="841">
        <v>60</v>
      </c>
      <c r="BE45" s="841">
        <v>10.7</v>
      </c>
      <c r="BF45" s="841"/>
      <c r="BG45" s="818">
        <v>72.7</v>
      </c>
    </row>
    <row r="46" spans="1:59" ht="16.5" customHeight="1">
      <c r="A46" s="795">
        <v>41</v>
      </c>
      <c r="B46" s="795" t="s">
        <v>19980</v>
      </c>
      <c r="C46" s="795" t="s">
        <v>20028</v>
      </c>
      <c r="D46" s="795" t="s">
        <v>18704</v>
      </c>
      <c r="E46" s="795" t="s">
        <v>20034</v>
      </c>
      <c r="F46" s="740" t="s">
        <v>20033</v>
      </c>
      <c r="G46" s="797" t="s">
        <v>20032</v>
      </c>
      <c r="H46" s="739" t="s">
        <v>20031</v>
      </c>
      <c r="I46" s="739" t="s">
        <v>18754</v>
      </c>
      <c r="J46" s="738" t="s">
        <v>20030</v>
      </c>
      <c r="K46" s="739" t="s">
        <v>20029</v>
      </c>
      <c r="L46" s="822">
        <v>9230</v>
      </c>
      <c r="M46" s="744"/>
      <c r="N46" s="744"/>
      <c r="O46" s="1017">
        <v>460</v>
      </c>
      <c r="P46" s="744">
        <v>1512</v>
      </c>
      <c r="Q46" s="744">
        <v>212</v>
      </c>
      <c r="R46" s="744">
        <v>582</v>
      </c>
      <c r="S46" s="744">
        <v>1</v>
      </c>
      <c r="T46" s="744">
        <v>335</v>
      </c>
      <c r="U46" s="744">
        <v>11</v>
      </c>
      <c r="V46" s="744">
        <v>1053</v>
      </c>
      <c r="W46" s="744">
        <v>1</v>
      </c>
      <c r="X46" s="744">
        <v>38</v>
      </c>
      <c r="Y46" s="744">
        <v>1000</v>
      </c>
      <c r="Z46" s="744">
        <v>1200</v>
      </c>
      <c r="AA46" s="745">
        <v>16</v>
      </c>
      <c r="AB46" s="745">
        <v>16</v>
      </c>
      <c r="AC46" s="745">
        <v>4</v>
      </c>
      <c r="AD46" s="745">
        <v>1</v>
      </c>
      <c r="AE46" s="745">
        <v>1</v>
      </c>
      <c r="AF46" s="745">
        <v>1</v>
      </c>
      <c r="AG46" s="745">
        <v>1</v>
      </c>
      <c r="AH46" s="746">
        <v>8</v>
      </c>
      <c r="AI46" s="743">
        <v>179</v>
      </c>
      <c r="AJ46" s="743">
        <v>302</v>
      </c>
      <c r="AK46" s="743">
        <v>284</v>
      </c>
      <c r="AL46" s="743"/>
      <c r="AM46" s="743">
        <v>10932</v>
      </c>
      <c r="AN46" s="743"/>
      <c r="AO46" s="743">
        <v>2064</v>
      </c>
      <c r="AP46" s="743">
        <v>18500</v>
      </c>
      <c r="AQ46" s="743">
        <v>4111</v>
      </c>
      <c r="AR46" s="840">
        <v>2144</v>
      </c>
      <c r="AS46" s="840"/>
      <c r="AT46" s="817">
        <v>24755</v>
      </c>
      <c r="AU46" s="828">
        <v>852</v>
      </c>
      <c r="AV46" s="828">
        <v>840</v>
      </c>
      <c r="AW46" s="828">
        <v>570</v>
      </c>
      <c r="AX46" s="828">
        <v>186</v>
      </c>
      <c r="AY46" s="828">
        <v>133</v>
      </c>
      <c r="AZ46" s="828">
        <v>108</v>
      </c>
      <c r="BA46" s="817">
        <v>2689</v>
      </c>
      <c r="BB46" s="841">
        <v>66</v>
      </c>
      <c r="BC46" s="841"/>
      <c r="BD46" s="841">
        <v>160</v>
      </c>
      <c r="BE46" s="841">
        <v>32</v>
      </c>
      <c r="BF46" s="841">
        <v>14</v>
      </c>
      <c r="BG46" s="818">
        <v>272</v>
      </c>
    </row>
    <row r="47" spans="1:59" ht="16.5" customHeight="1">
      <c r="A47" s="795">
        <v>42</v>
      </c>
      <c r="B47" s="795" t="s">
        <v>19980</v>
      </c>
      <c r="C47" s="795" t="s">
        <v>20028</v>
      </c>
      <c r="D47" s="795" t="s">
        <v>18684</v>
      </c>
      <c r="E47" s="795" t="s">
        <v>20027</v>
      </c>
      <c r="F47" s="740" t="s">
        <v>20026</v>
      </c>
      <c r="G47" s="797" t="s">
        <v>20025</v>
      </c>
      <c r="H47" s="739" t="s">
        <v>20024</v>
      </c>
      <c r="I47" s="739" t="s">
        <v>18680</v>
      </c>
      <c r="J47" s="833" t="s">
        <v>20023</v>
      </c>
      <c r="K47" s="739" t="s">
        <v>20022</v>
      </c>
      <c r="L47" s="822">
        <v>32691</v>
      </c>
      <c r="M47" s="823">
        <v>1008</v>
      </c>
      <c r="N47" s="823">
        <v>3038</v>
      </c>
      <c r="O47" s="744"/>
      <c r="P47" s="744"/>
      <c r="Q47" s="866">
        <v>241</v>
      </c>
      <c r="R47" s="866">
        <v>793</v>
      </c>
      <c r="S47" s="866">
        <v>13</v>
      </c>
      <c r="T47" s="866">
        <v>3930</v>
      </c>
      <c r="U47" s="866">
        <v>1</v>
      </c>
      <c r="V47" s="866">
        <v>150</v>
      </c>
      <c r="W47" s="866">
        <v>1</v>
      </c>
      <c r="X47" s="866">
        <v>866</v>
      </c>
      <c r="Y47" s="866">
        <v>1080</v>
      </c>
      <c r="Z47" s="866">
        <v>1766.82</v>
      </c>
      <c r="AA47" s="745">
        <v>108</v>
      </c>
      <c r="AB47" s="745">
        <v>108</v>
      </c>
      <c r="AC47" s="743">
        <v>7</v>
      </c>
      <c r="AD47" s="743"/>
      <c r="AE47" s="743">
        <v>2</v>
      </c>
      <c r="AF47" s="743">
        <v>4</v>
      </c>
      <c r="AG47" s="743"/>
      <c r="AH47" s="746">
        <v>13</v>
      </c>
      <c r="AI47" s="743">
        <v>165</v>
      </c>
      <c r="AJ47" s="743">
        <v>282</v>
      </c>
      <c r="AK47" s="743"/>
      <c r="AL47" s="743"/>
      <c r="AM47" s="840">
        <v>14641</v>
      </c>
      <c r="AN47" s="840">
        <v>20267</v>
      </c>
      <c r="AO47" s="840"/>
      <c r="AP47" s="840">
        <v>21483</v>
      </c>
      <c r="AQ47" s="840">
        <v>61686</v>
      </c>
      <c r="AR47" s="840">
        <v>0</v>
      </c>
      <c r="AS47" s="840"/>
      <c r="AT47" s="817">
        <v>83169</v>
      </c>
      <c r="AU47" s="828">
        <v>6370</v>
      </c>
      <c r="AV47" s="828">
        <v>670</v>
      </c>
      <c r="AW47" s="828">
        <v>536</v>
      </c>
      <c r="AX47" s="828">
        <v>1775</v>
      </c>
      <c r="AY47" s="828">
        <v>4</v>
      </c>
      <c r="AZ47" s="828"/>
      <c r="BA47" s="817">
        <v>9355</v>
      </c>
      <c r="BB47" s="841">
        <v>73.3</v>
      </c>
      <c r="BC47" s="841">
        <v>38</v>
      </c>
      <c r="BD47" s="841"/>
      <c r="BE47" s="841">
        <v>160.30000000000001</v>
      </c>
      <c r="BF47" s="841"/>
      <c r="BG47" s="818">
        <v>271.60000000000002</v>
      </c>
    </row>
    <row r="48" spans="1:59" ht="16.5" customHeight="1">
      <c r="A48" s="795">
        <v>43</v>
      </c>
      <c r="B48" s="795" t="s">
        <v>19980</v>
      </c>
      <c r="C48" s="795" t="s">
        <v>19819</v>
      </c>
      <c r="D48" s="795" t="s">
        <v>18704</v>
      </c>
      <c r="E48" s="795" t="s">
        <v>20021</v>
      </c>
      <c r="F48" s="740" t="s">
        <v>20020</v>
      </c>
      <c r="G48" s="797" t="s">
        <v>20019</v>
      </c>
      <c r="H48" s="854" t="s">
        <v>20018</v>
      </c>
      <c r="I48" s="739" t="s">
        <v>18754</v>
      </c>
      <c r="J48" s="833" t="s">
        <v>20017</v>
      </c>
      <c r="K48" s="739" t="s">
        <v>20016</v>
      </c>
      <c r="L48" s="822">
        <v>11978</v>
      </c>
      <c r="M48" s="823">
        <v>1111</v>
      </c>
      <c r="N48" s="823">
        <v>4989</v>
      </c>
      <c r="O48" s="744"/>
      <c r="P48" s="744"/>
      <c r="Q48" s="744"/>
      <c r="R48" s="744"/>
      <c r="S48" s="744">
        <v>1</v>
      </c>
      <c r="T48" s="744">
        <v>327.9</v>
      </c>
      <c r="U48" s="744">
        <v>1</v>
      </c>
      <c r="V48" s="744">
        <v>120</v>
      </c>
      <c r="W48" s="744"/>
      <c r="X48" s="744"/>
      <c r="Y48" s="744">
        <v>400</v>
      </c>
      <c r="Z48" s="744">
        <v>460</v>
      </c>
      <c r="AA48" s="743">
        <v>17</v>
      </c>
      <c r="AB48" s="743">
        <v>17</v>
      </c>
      <c r="AC48" s="743">
        <v>6</v>
      </c>
      <c r="AD48" s="743">
        <v>1</v>
      </c>
      <c r="AE48" s="743">
        <v>2</v>
      </c>
      <c r="AF48" s="743"/>
      <c r="AG48" s="743"/>
      <c r="AH48" s="746">
        <v>9</v>
      </c>
      <c r="AI48" s="743">
        <v>87</v>
      </c>
      <c r="AJ48" s="743">
        <v>223</v>
      </c>
      <c r="AK48" s="743">
        <v>21</v>
      </c>
      <c r="AL48" s="743"/>
      <c r="AM48" s="840">
        <v>6850</v>
      </c>
      <c r="AN48" s="840"/>
      <c r="AO48" s="840"/>
      <c r="AP48" s="840">
        <v>32055</v>
      </c>
      <c r="AQ48" s="840">
        <v>12018</v>
      </c>
      <c r="AR48" s="840">
        <v>54</v>
      </c>
      <c r="AS48" s="840"/>
      <c r="AT48" s="817">
        <v>44127</v>
      </c>
      <c r="AU48" s="828">
        <v>849</v>
      </c>
      <c r="AV48" s="828">
        <v>31</v>
      </c>
      <c r="AW48" s="828">
        <v>432</v>
      </c>
      <c r="AX48" s="828">
        <v>63</v>
      </c>
      <c r="AY48" s="828">
        <v>17</v>
      </c>
      <c r="AZ48" s="828">
        <v>240</v>
      </c>
      <c r="BA48" s="817">
        <v>1632</v>
      </c>
      <c r="BB48" s="841">
        <v>81</v>
      </c>
      <c r="BC48" s="841"/>
      <c r="BD48" s="841"/>
      <c r="BE48" s="841">
        <v>134</v>
      </c>
      <c r="BF48" s="841">
        <v>24</v>
      </c>
      <c r="BG48" s="818">
        <v>239</v>
      </c>
    </row>
    <row r="49" spans="1:59" ht="16.5" customHeight="1">
      <c r="A49" s="795">
        <v>44</v>
      </c>
      <c r="B49" s="795" t="s">
        <v>19980</v>
      </c>
      <c r="C49" s="795" t="s">
        <v>19812</v>
      </c>
      <c r="D49" s="795" t="s">
        <v>18704</v>
      </c>
      <c r="E49" s="795" t="s">
        <v>20015</v>
      </c>
      <c r="F49" s="740" t="s">
        <v>20014</v>
      </c>
      <c r="G49" s="797" t="s">
        <v>20013</v>
      </c>
      <c r="H49" s="739" t="s">
        <v>20012</v>
      </c>
      <c r="I49" s="739" t="s">
        <v>18754</v>
      </c>
      <c r="J49" s="833" t="s">
        <v>20011</v>
      </c>
      <c r="K49" s="739" t="s">
        <v>20010</v>
      </c>
      <c r="L49" s="822">
        <v>7930.82</v>
      </c>
      <c r="M49" s="744"/>
      <c r="N49" s="744"/>
      <c r="O49" s="823">
        <v>425</v>
      </c>
      <c r="P49" s="823">
        <v>535.20000000000005</v>
      </c>
      <c r="Q49" s="744">
        <v>116</v>
      </c>
      <c r="R49" s="744">
        <v>292.8</v>
      </c>
      <c r="S49" s="744">
        <v>2</v>
      </c>
      <c r="T49" s="744">
        <v>257</v>
      </c>
      <c r="U49" s="744">
        <v>7</v>
      </c>
      <c r="V49" s="744">
        <v>478.8</v>
      </c>
      <c r="W49" s="744">
        <v>1</v>
      </c>
      <c r="X49" s="744">
        <v>84</v>
      </c>
      <c r="Y49" s="744">
        <v>100</v>
      </c>
      <c r="Z49" s="744">
        <v>74.25</v>
      </c>
      <c r="AA49" s="867">
        <v>44</v>
      </c>
      <c r="AB49" s="867">
        <v>37</v>
      </c>
      <c r="AC49" s="867">
        <v>3</v>
      </c>
      <c r="AD49" s="867">
        <v>1</v>
      </c>
      <c r="AE49" s="867">
        <v>2</v>
      </c>
      <c r="AF49" s="867"/>
      <c r="AG49" s="867">
        <v>3</v>
      </c>
      <c r="AH49" s="746">
        <v>9</v>
      </c>
      <c r="AI49" s="867">
        <v>84</v>
      </c>
      <c r="AJ49" s="867">
        <v>279</v>
      </c>
      <c r="AK49" s="867">
        <v>79</v>
      </c>
      <c r="AL49" s="867"/>
      <c r="AM49" s="868">
        <v>2750</v>
      </c>
      <c r="AN49" s="868"/>
      <c r="AO49" s="868"/>
      <c r="AP49" s="868">
        <v>6597</v>
      </c>
      <c r="AQ49" s="868">
        <v>9377</v>
      </c>
      <c r="AR49" s="868">
        <v>337</v>
      </c>
      <c r="AS49" s="868"/>
      <c r="AT49" s="817">
        <v>16311</v>
      </c>
      <c r="AU49" s="869">
        <v>2222</v>
      </c>
      <c r="AV49" s="869">
        <v>502</v>
      </c>
      <c r="AW49" s="869">
        <v>509</v>
      </c>
      <c r="AX49" s="869">
        <v>261</v>
      </c>
      <c r="AY49" s="869">
        <v>179</v>
      </c>
      <c r="AZ49" s="869">
        <v>68</v>
      </c>
      <c r="BA49" s="817">
        <v>3741</v>
      </c>
      <c r="BB49" s="869">
        <v>25</v>
      </c>
      <c r="BC49" s="869"/>
      <c r="BD49" s="869"/>
      <c r="BE49" s="869">
        <v>26</v>
      </c>
      <c r="BF49" s="869"/>
      <c r="BG49" s="818">
        <v>51</v>
      </c>
    </row>
    <row r="50" spans="1:59" ht="16.5" customHeight="1">
      <c r="A50" s="795">
        <v>45</v>
      </c>
      <c r="B50" s="795" t="s">
        <v>19980</v>
      </c>
      <c r="C50" s="795" t="s">
        <v>19812</v>
      </c>
      <c r="D50" s="795" t="s">
        <v>18684</v>
      </c>
      <c r="E50" s="795" t="s">
        <v>20009</v>
      </c>
      <c r="F50" s="740" t="s">
        <v>20008</v>
      </c>
      <c r="G50" s="797" t="s">
        <v>20007</v>
      </c>
      <c r="H50" s="739" t="s">
        <v>20006</v>
      </c>
      <c r="I50" s="739" t="s">
        <v>18754</v>
      </c>
      <c r="J50" s="833" t="s">
        <v>20005</v>
      </c>
      <c r="K50" s="739" t="s">
        <v>20004</v>
      </c>
      <c r="L50" s="822">
        <v>17310.38</v>
      </c>
      <c r="M50" s="823">
        <v>1602</v>
      </c>
      <c r="N50" s="823">
        <v>3092</v>
      </c>
      <c r="O50" s="744"/>
      <c r="P50" s="744"/>
      <c r="Q50" s="744">
        <v>90</v>
      </c>
      <c r="R50" s="744">
        <v>139.5</v>
      </c>
      <c r="S50" s="856">
        <v>1</v>
      </c>
      <c r="T50" s="856">
        <v>121.68</v>
      </c>
      <c r="U50" s="744">
        <v>4</v>
      </c>
      <c r="V50" s="744">
        <v>380.7</v>
      </c>
      <c r="W50" s="744"/>
      <c r="X50" s="744"/>
      <c r="Y50" s="744"/>
      <c r="Z50" s="744"/>
      <c r="AA50" s="743">
        <v>46</v>
      </c>
      <c r="AB50" s="743">
        <v>36</v>
      </c>
      <c r="AC50" s="743">
        <v>8</v>
      </c>
      <c r="AD50" s="743">
        <v>3</v>
      </c>
      <c r="AE50" s="743">
        <v>7</v>
      </c>
      <c r="AF50" s="743"/>
      <c r="AG50" s="743">
        <v>1</v>
      </c>
      <c r="AH50" s="746">
        <v>19</v>
      </c>
      <c r="AI50" s="743">
        <v>46</v>
      </c>
      <c r="AJ50" s="743">
        <v>36</v>
      </c>
      <c r="AK50" s="743">
        <v>154</v>
      </c>
      <c r="AL50" s="743"/>
      <c r="AM50" s="840">
        <v>16844</v>
      </c>
      <c r="AN50" s="840"/>
      <c r="AO50" s="840">
        <v>2622</v>
      </c>
      <c r="AP50" s="840">
        <v>22054</v>
      </c>
      <c r="AQ50" s="840">
        <v>1740</v>
      </c>
      <c r="AR50" s="840">
        <v>2622</v>
      </c>
      <c r="AS50" s="840"/>
      <c r="AT50" s="817">
        <v>26416</v>
      </c>
      <c r="AU50" s="828">
        <v>1761</v>
      </c>
      <c r="AV50" s="828">
        <v>4164</v>
      </c>
      <c r="AW50" s="828">
        <v>3052</v>
      </c>
      <c r="AX50" s="828"/>
      <c r="AY50" s="828">
        <v>94</v>
      </c>
      <c r="AZ50" s="828"/>
      <c r="BA50" s="817">
        <v>9071</v>
      </c>
      <c r="BB50" s="841">
        <v>450</v>
      </c>
      <c r="BC50" s="841"/>
      <c r="BD50" s="841">
        <v>84</v>
      </c>
      <c r="BE50" s="841">
        <v>136</v>
      </c>
      <c r="BF50" s="841">
        <v>13</v>
      </c>
      <c r="BG50" s="818">
        <v>683</v>
      </c>
    </row>
    <row r="51" spans="1:59" ht="16.5" customHeight="1">
      <c r="A51" s="795">
        <v>46</v>
      </c>
      <c r="B51" s="795" t="s">
        <v>19980</v>
      </c>
      <c r="C51" s="795" t="s">
        <v>18074</v>
      </c>
      <c r="D51" s="795" t="s">
        <v>18704</v>
      </c>
      <c r="E51" s="795" t="s">
        <v>20003</v>
      </c>
      <c r="F51" s="740" t="s">
        <v>20002</v>
      </c>
      <c r="G51" s="797" t="s">
        <v>20001</v>
      </c>
      <c r="H51" s="739" t="s">
        <v>602</v>
      </c>
      <c r="I51" s="739" t="s">
        <v>18680</v>
      </c>
      <c r="J51" s="738" t="s">
        <v>20000</v>
      </c>
      <c r="K51" s="739" t="s">
        <v>19999</v>
      </c>
      <c r="L51" s="822">
        <v>5834</v>
      </c>
      <c r="M51" s="744"/>
      <c r="N51" s="744"/>
      <c r="O51" s="744">
        <v>442</v>
      </c>
      <c r="P51" s="744">
        <v>733</v>
      </c>
      <c r="Q51" s="744"/>
      <c r="R51" s="744"/>
      <c r="S51" s="744">
        <v>1</v>
      </c>
      <c r="T51" s="744">
        <v>159</v>
      </c>
      <c r="U51" s="744">
        <v>5</v>
      </c>
      <c r="V51" s="744">
        <v>710</v>
      </c>
      <c r="W51" s="744"/>
      <c r="X51" s="744"/>
      <c r="Y51" s="744">
        <v>370</v>
      </c>
      <c r="Z51" s="744">
        <v>390</v>
      </c>
      <c r="AA51" s="743">
        <v>12</v>
      </c>
      <c r="AB51" s="743">
        <v>12</v>
      </c>
      <c r="AC51" s="743">
        <v>3</v>
      </c>
      <c r="AD51" s="743"/>
      <c r="AE51" s="743">
        <v>1</v>
      </c>
      <c r="AF51" s="743"/>
      <c r="AG51" s="743"/>
      <c r="AH51" s="746">
        <v>4</v>
      </c>
      <c r="AI51" s="743">
        <v>34</v>
      </c>
      <c r="AJ51" s="743">
        <v>104</v>
      </c>
      <c r="AK51" s="743">
        <v>189</v>
      </c>
      <c r="AL51" s="743"/>
      <c r="AM51" s="840"/>
      <c r="AN51" s="840"/>
      <c r="AO51" s="840"/>
      <c r="AP51" s="840">
        <v>10545</v>
      </c>
      <c r="AQ51" s="840">
        <v>1560</v>
      </c>
      <c r="AR51" s="840">
        <v>454</v>
      </c>
      <c r="AS51" s="840"/>
      <c r="AT51" s="817">
        <v>12559</v>
      </c>
      <c r="AU51" s="828">
        <v>792</v>
      </c>
      <c r="AV51" s="828">
        <v>856</v>
      </c>
      <c r="AW51" s="828">
        <v>356</v>
      </c>
      <c r="AX51" s="828">
        <v>36</v>
      </c>
      <c r="AY51" s="828"/>
      <c r="AZ51" s="828"/>
      <c r="BA51" s="817">
        <v>2040</v>
      </c>
      <c r="BB51" s="841"/>
      <c r="BC51" s="841"/>
      <c r="BD51" s="841"/>
      <c r="BE51" s="841">
        <v>13</v>
      </c>
      <c r="BF51" s="841">
        <v>54</v>
      </c>
      <c r="BG51" s="818">
        <v>67</v>
      </c>
    </row>
    <row r="52" spans="1:59" ht="16.5" customHeight="1">
      <c r="A52" s="795">
        <v>47</v>
      </c>
      <c r="B52" s="795" t="s">
        <v>19980</v>
      </c>
      <c r="C52" s="795" t="s">
        <v>19998</v>
      </c>
      <c r="D52" s="795" t="s">
        <v>18704</v>
      </c>
      <c r="E52" s="795" t="s">
        <v>19997</v>
      </c>
      <c r="F52" s="740" t="s">
        <v>19996</v>
      </c>
      <c r="G52" s="797" t="s">
        <v>19995</v>
      </c>
      <c r="H52" s="739" t="s">
        <v>19994</v>
      </c>
      <c r="I52" s="739" t="s">
        <v>18754</v>
      </c>
      <c r="J52" s="833" t="s">
        <v>19993</v>
      </c>
      <c r="K52" s="739" t="s">
        <v>19992</v>
      </c>
      <c r="L52" s="822">
        <v>14873</v>
      </c>
      <c r="M52" s="823">
        <v>1159</v>
      </c>
      <c r="N52" s="823">
        <v>2688</v>
      </c>
      <c r="O52" s="866">
        <v>301</v>
      </c>
      <c r="P52" s="744">
        <v>438</v>
      </c>
      <c r="Q52" s="744"/>
      <c r="R52" s="744"/>
      <c r="S52" s="744">
        <v>2</v>
      </c>
      <c r="T52" s="744">
        <v>436</v>
      </c>
      <c r="U52" s="744">
        <v>5</v>
      </c>
      <c r="V52" s="744">
        <v>415</v>
      </c>
      <c r="W52" s="744">
        <v>1</v>
      </c>
      <c r="X52" s="744">
        <v>237</v>
      </c>
      <c r="Y52" s="744"/>
      <c r="Z52" s="744"/>
      <c r="AA52" s="743">
        <v>35</v>
      </c>
      <c r="AB52" s="743"/>
      <c r="AC52" s="743">
        <v>9</v>
      </c>
      <c r="AD52" s="743">
        <v>3</v>
      </c>
      <c r="AE52" s="743">
        <v>6</v>
      </c>
      <c r="AF52" s="743"/>
      <c r="AG52" s="743">
        <v>1</v>
      </c>
      <c r="AH52" s="746">
        <v>19</v>
      </c>
      <c r="AI52" s="743">
        <v>170</v>
      </c>
      <c r="AJ52" s="743">
        <v>317</v>
      </c>
      <c r="AK52" s="743">
        <v>276</v>
      </c>
      <c r="AL52" s="743"/>
      <c r="AM52" s="840">
        <v>25480</v>
      </c>
      <c r="AN52" s="840"/>
      <c r="AO52" s="840">
        <v>2208</v>
      </c>
      <c r="AP52" s="840">
        <v>44361</v>
      </c>
      <c r="AQ52" s="840">
        <v>20246</v>
      </c>
      <c r="AR52" s="840">
        <v>2208</v>
      </c>
      <c r="AS52" s="840"/>
      <c r="AT52" s="817">
        <v>66815</v>
      </c>
      <c r="AU52" s="828">
        <v>1754</v>
      </c>
      <c r="AV52" s="828">
        <v>751</v>
      </c>
      <c r="AW52" s="828">
        <v>909</v>
      </c>
      <c r="AX52" s="828">
        <v>135</v>
      </c>
      <c r="AY52" s="828">
        <v>310</v>
      </c>
      <c r="AZ52" s="828">
        <v>1210</v>
      </c>
      <c r="BA52" s="817">
        <v>5069</v>
      </c>
      <c r="BB52" s="841">
        <v>225</v>
      </c>
      <c r="BC52" s="841"/>
      <c r="BD52" s="841">
        <v>301</v>
      </c>
      <c r="BE52" s="841">
        <v>119</v>
      </c>
      <c r="BF52" s="841">
        <v>7</v>
      </c>
      <c r="BG52" s="818">
        <v>652</v>
      </c>
    </row>
    <row r="53" spans="1:59" ht="16.5" customHeight="1">
      <c r="A53" s="795">
        <v>48</v>
      </c>
      <c r="B53" s="795" t="s">
        <v>19980</v>
      </c>
      <c r="C53" s="795" t="s">
        <v>18280</v>
      </c>
      <c r="D53" s="795" t="s">
        <v>18704</v>
      </c>
      <c r="E53" s="795" t="s">
        <v>19991</v>
      </c>
      <c r="F53" s="740" t="s">
        <v>19990</v>
      </c>
      <c r="G53" s="797" t="s">
        <v>19989</v>
      </c>
      <c r="H53" s="739" t="s">
        <v>153</v>
      </c>
      <c r="I53" s="739" t="s">
        <v>18680</v>
      </c>
      <c r="J53" s="833" t="s">
        <v>19988</v>
      </c>
      <c r="K53" s="739" t="s">
        <v>19987</v>
      </c>
      <c r="L53" s="822">
        <v>6390</v>
      </c>
      <c r="M53" s="823"/>
      <c r="N53" s="823"/>
      <c r="O53" s="744">
        <v>424</v>
      </c>
      <c r="P53" s="744">
        <v>748</v>
      </c>
      <c r="Q53" s="744">
        <v>90</v>
      </c>
      <c r="R53" s="744">
        <v>122.4</v>
      </c>
      <c r="S53" s="744">
        <v>5</v>
      </c>
      <c r="T53" s="744">
        <v>694</v>
      </c>
      <c r="U53" s="744">
        <v>3</v>
      </c>
      <c r="V53" s="744">
        <v>398</v>
      </c>
      <c r="W53" s="744"/>
      <c r="X53" s="744"/>
      <c r="Y53" s="744">
        <v>150</v>
      </c>
      <c r="Z53" s="744">
        <v>116</v>
      </c>
      <c r="AA53" s="743">
        <v>21</v>
      </c>
      <c r="AB53" s="743">
        <v>15</v>
      </c>
      <c r="AC53" s="743">
        <v>3</v>
      </c>
      <c r="AD53" s="743"/>
      <c r="AE53" s="743">
        <v>1</v>
      </c>
      <c r="AF53" s="743">
        <v>1</v>
      </c>
      <c r="AG53" s="743"/>
      <c r="AH53" s="746">
        <v>5</v>
      </c>
      <c r="AI53" s="743">
        <v>64</v>
      </c>
      <c r="AJ53" s="743">
        <v>210</v>
      </c>
      <c r="AK53" s="743">
        <v>82</v>
      </c>
      <c r="AL53" s="743"/>
      <c r="AM53" s="840">
        <v>5308</v>
      </c>
      <c r="AN53" s="840"/>
      <c r="AO53" s="840">
        <v>467</v>
      </c>
      <c r="AP53" s="840">
        <v>5308</v>
      </c>
      <c r="AQ53" s="840">
        <v>20645</v>
      </c>
      <c r="AR53" s="840">
        <v>467</v>
      </c>
      <c r="AS53" s="840"/>
      <c r="AT53" s="817">
        <v>26420</v>
      </c>
      <c r="AU53" s="828">
        <v>756</v>
      </c>
      <c r="AV53" s="828">
        <v>933</v>
      </c>
      <c r="AW53" s="828">
        <v>143</v>
      </c>
      <c r="AX53" s="828">
        <v>82</v>
      </c>
      <c r="AY53" s="828">
        <v>40</v>
      </c>
      <c r="AZ53" s="828"/>
      <c r="BA53" s="817">
        <v>1954</v>
      </c>
      <c r="BB53" s="841">
        <v>23</v>
      </c>
      <c r="BC53" s="841"/>
      <c r="BD53" s="841">
        <v>46</v>
      </c>
      <c r="BE53" s="841">
        <v>73</v>
      </c>
      <c r="BF53" s="841">
        <v>27</v>
      </c>
      <c r="BG53" s="818">
        <v>169</v>
      </c>
    </row>
    <row r="54" spans="1:59" ht="34.5" customHeight="1">
      <c r="A54" s="795">
        <v>49</v>
      </c>
      <c r="B54" s="795" t="s">
        <v>19980</v>
      </c>
      <c r="C54" s="795" t="s">
        <v>18280</v>
      </c>
      <c r="D54" s="795" t="s">
        <v>18684</v>
      </c>
      <c r="E54" s="795" t="s">
        <v>19986</v>
      </c>
      <c r="F54" s="740" t="s">
        <v>19985</v>
      </c>
      <c r="G54" s="797" t="s">
        <v>19984</v>
      </c>
      <c r="H54" s="739" t="s">
        <v>19983</v>
      </c>
      <c r="I54" s="739" t="s">
        <v>18680</v>
      </c>
      <c r="J54" s="738" t="s">
        <v>19982</v>
      </c>
      <c r="K54" s="739" t="s">
        <v>19981</v>
      </c>
      <c r="L54" s="822">
        <v>26792.799999999999</v>
      </c>
      <c r="M54" s="823">
        <v>1284</v>
      </c>
      <c r="N54" s="823">
        <v>6457.79</v>
      </c>
      <c r="O54" s="744"/>
      <c r="P54" s="744"/>
      <c r="Q54" s="744">
        <v>248</v>
      </c>
      <c r="R54" s="744">
        <v>20335</v>
      </c>
      <c r="S54" s="744"/>
      <c r="T54" s="744"/>
      <c r="U54" s="744"/>
      <c r="V54" s="744"/>
      <c r="W54" s="744">
        <v>1</v>
      </c>
      <c r="X54" s="744">
        <v>52</v>
      </c>
      <c r="Y54" s="744"/>
      <c r="Z54" s="744"/>
      <c r="AA54" s="745">
        <v>21</v>
      </c>
      <c r="AB54" s="745">
        <v>21</v>
      </c>
      <c r="AC54" s="745">
        <v>5</v>
      </c>
      <c r="AD54" s="745">
        <v>2</v>
      </c>
      <c r="AE54" s="745">
        <v>3</v>
      </c>
      <c r="AF54" s="745"/>
      <c r="AG54" s="745"/>
      <c r="AH54" s="746">
        <v>10</v>
      </c>
      <c r="AI54" s="743">
        <v>391</v>
      </c>
      <c r="AJ54" s="743"/>
      <c r="AK54" s="743"/>
      <c r="AL54" s="743"/>
      <c r="AM54" s="840">
        <v>30280</v>
      </c>
      <c r="AN54" s="840"/>
      <c r="AO54" s="840"/>
      <c r="AP54" s="840">
        <v>45857</v>
      </c>
      <c r="AQ54" s="840"/>
      <c r="AR54" s="840"/>
      <c r="AS54" s="840"/>
      <c r="AT54" s="817">
        <v>45857</v>
      </c>
      <c r="AU54" s="828">
        <v>1700</v>
      </c>
      <c r="AV54" s="828">
        <v>182</v>
      </c>
      <c r="AW54" s="828">
        <v>1066</v>
      </c>
      <c r="AX54" s="828"/>
      <c r="AY54" s="828"/>
      <c r="AZ54" s="828"/>
      <c r="BA54" s="817">
        <v>2948</v>
      </c>
      <c r="BB54" s="841">
        <v>241</v>
      </c>
      <c r="BC54" s="841"/>
      <c r="BD54" s="841"/>
      <c r="BE54" s="841">
        <v>122</v>
      </c>
      <c r="BF54" s="841">
        <v>273</v>
      </c>
      <c r="BG54" s="818">
        <v>636</v>
      </c>
    </row>
    <row r="55" spans="1:59" ht="16.5" customHeight="1">
      <c r="A55" s="795">
        <v>50</v>
      </c>
      <c r="B55" s="795" t="s">
        <v>19980</v>
      </c>
      <c r="C55" s="795" t="s">
        <v>19979</v>
      </c>
      <c r="D55" s="795" t="s">
        <v>18704</v>
      </c>
      <c r="E55" s="795" t="s">
        <v>19978</v>
      </c>
      <c r="F55" s="740" t="s">
        <v>19977</v>
      </c>
      <c r="G55" s="797" t="s">
        <v>19976</v>
      </c>
      <c r="H55" s="739" t="s">
        <v>19975</v>
      </c>
      <c r="I55" s="739" t="s">
        <v>18754</v>
      </c>
      <c r="J55" s="833" t="s">
        <v>19974</v>
      </c>
      <c r="K55" s="739" t="s">
        <v>19973</v>
      </c>
      <c r="L55" s="822">
        <v>7200</v>
      </c>
      <c r="M55" s="744"/>
      <c r="N55" s="744"/>
      <c r="O55" s="744">
        <v>302</v>
      </c>
      <c r="P55" s="744">
        <v>527.70000000000005</v>
      </c>
      <c r="Q55" s="744"/>
      <c r="R55" s="744"/>
      <c r="S55" s="744">
        <v>1</v>
      </c>
      <c r="T55" s="744">
        <v>108</v>
      </c>
      <c r="U55" s="744">
        <v>13</v>
      </c>
      <c r="V55" s="744">
        <v>21825</v>
      </c>
      <c r="W55" s="744">
        <v>1</v>
      </c>
      <c r="X55" s="744">
        <v>770.9</v>
      </c>
      <c r="Y55" s="744"/>
      <c r="Z55" s="744"/>
      <c r="AA55" s="745">
        <v>31</v>
      </c>
      <c r="AB55" s="745">
        <v>31</v>
      </c>
      <c r="AC55" s="745">
        <v>1</v>
      </c>
      <c r="AD55" s="745"/>
      <c r="AE55" s="745"/>
      <c r="AF55" s="745"/>
      <c r="AG55" s="745"/>
      <c r="AH55" s="746">
        <v>1</v>
      </c>
      <c r="AI55" s="743">
        <v>30</v>
      </c>
      <c r="AJ55" s="743">
        <v>55</v>
      </c>
      <c r="AK55" s="743"/>
      <c r="AL55" s="743">
        <v>280</v>
      </c>
      <c r="AM55" s="840"/>
      <c r="AN55" s="840"/>
      <c r="AO55" s="840"/>
      <c r="AP55" s="840">
        <v>2410</v>
      </c>
      <c r="AQ55" s="840">
        <v>2700</v>
      </c>
      <c r="AR55" s="840"/>
      <c r="AS55" s="840">
        <v>15693</v>
      </c>
      <c r="AT55" s="817">
        <v>20803</v>
      </c>
      <c r="AU55" s="828"/>
      <c r="AV55" s="828"/>
      <c r="AW55" s="828"/>
      <c r="AX55" s="828"/>
      <c r="AY55" s="828"/>
      <c r="AZ55" s="828">
        <v>817</v>
      </c>
      <c r="BA55" s="817">
        <v>817</v>
      </c>
      <c r="BB55" s="841"/>
      <c r="BC55" s="841"/>
      <c r="BD55" s="841"/>
      <c r="BE55" s="841">
        <v>3.8</v>
      </c>
      <c r="BF55" s="841">
        <v>652.20000000000005</v>
      </c>
      <c r="BG55" s="818">
        <v>656</v>
      </c>
    </row>
    <row r="56" spans="1:59" ht="16.5" customHeight="1">
      <c r="A56" s="795">
        <v>51</v>
      </c>
      <c r="B56" s="795" t="s">
        <v>19910</v>
      </c>
      <c r="C56" s="795" t="s">
        <v>19972</v>
      </c>
      <c r="D56" s="795" t="s">
        <v>18704</v>
      </c>
      <c r="E56" s="795" t="s">
        <v>19971</v>
      </c>
      <c r="F56" s="740" t="s">
        <v>19970</v>
      </c>
      <c r="G56" s="797" t="s">
        <v>19969</v>
      </c>
      <c r="H56" s="739" t="s">
        <v>18210</v>
      </c>
      <c r="I56" s="739" t="s">
        <v>18754</v>
      </c>
      <c r="J56" s="738" t="s">
        <v>19968</v>
      </c>
      <c r="K56" s="739" t="s">
        <v>19967</v>
      </c>
      <c r="L56" s="822">
        <v>9629.7999999999993</v>
      </c>
      <c r="M56" s="744"/>
      <c r="N56" s="744"/>
      <c r="O56" s="744">
        <v>795</v>
      </c>
      <c r="P56" s="744">
        <v>2129.5</v>
      </c>
      <c r="Q56" s="744"/>
      <c r="R56" s="744"/>
      <c r="S56" s="744"/>
      <c r="T56" s="744"/>
      <c r="U56" s="744"/>
      <c r="V56" s="744"/>
      <c r="W56" s="744"/>
      <c r="X56" s="744"/>
      <c r="Y56" s="744">
        <v>500</v>
      </c>
      <c r="Z56" s="744">
        <v>3729</v>
      </c>
      <c r="AA56" s="826">
        <v>9</v>
      </c>
      <c r="AB56" s="826">
        <v>9</v>
      </c>
      <c r="AC56" s="826">
        <v>3</v>
      </c>
      <c r="AD56" s="826"/>
      <c r="AE56" s="826"/>
      <c r="AF56" s="826"/>
      <c r="AG56" s="826"/>
      <c r="AH56" s="826">
        <v>3</v>
      </c>
      <c r="AI56" s="826">
        <v>47</v>
      </c>
      <c r="AJ56" s="826"/>
      <c r="AK56" s="826"/>
      <c r="AL56" s="826"/>
      <c r="AM56" s="828">
        <v>4207</v>
      </c>
      <c r="AN56" s="828"/>
      <c r="AO56" s="828"/>
      <c r="AP56" s="828">
        <v>5620</v>
      </c>
      <c r="AQ56" s="828"/>
      <c r="AR56" s="828"/>
      <c r="AS56" s="828"/>
      <c r="AT56" s="817">
        <v>5620</v>
      </c>
      <c r="AU56" s="828">
        <v>435</v>
      </c>
      <c r="AV56" s="828">
        <v>252</v>
      </c>
      <c r="AW56" s="828">
        <v>68</v>
      </c>
      <c r="AX56" s="828"/>
      <c r="AY56" s="828"/>
      <c r="AZ56" s="828"/>
      <c r="BA56" s="817">
        <v>755</v>
      </c>
      <c r="BB56" s="829">
        <v>12</v>
      </c>
      <c r="BC56" s="829"/>
      <c r="BD56" s="829"/>
      <c r="BE56" s="829">
        <v>20</v>
      </c>
      <c r="BF56" s="829"/>
      <c r="BG56" s="818">
        <v>32</v>
      </c>
    </row>
    <row r="57" spans="1:59" ht="16.5" customHeight="1">
      <c r="A57" s="795">
        <v>52</v>
      </c>
      <c r="B57" s="795" t="s">
        <v>19910</v>
      </c>
      <c r="C57" s="795" t="s">
        <v>19960</v>
      </c>
      <c r="D57" s="795" t="s">
        <v>18704</v>
      </c>
      <c r="E57" s="795" t="s">
        <v>19966</v>
      </c>
      <c r="F57" s="740" t="s">
        <v>19965</v>
      </c>
      <c r="G57" s="797" t="s">
        <v>19964</v>
      </c>
      <c r="H57" s="739" t="s">
        <v>19963</v>
      </c>
      <c r="I57" s="739" t="s">
        <v>18754</v>
      </c>
      <c r="J57" s="833" t="s">
        <v>19962</v>
      </c>
      <c r="K57" s="739" t="s">
        <v>19961</v>
      </c>
      <c r="L57" s="822">
        <v>9994.9</v>
      </c>
      <c r="M57" s="823"/>
      <c r="N57" s="823"/>
      <c r="O57" s="744">
        <v>703</v>
      </c>
      <c r="P57" s="744">
        <v>627</v>
      </c>
      <c r="Q57" s="744">
        <v>193</v>
      </c>
      <c r="R57" s="744">
        <v>277</v>
      </c>
      <c r="S57" s="744">
        <v>1</v>
      </c>
      <c r="T57" s="744">
        <v>525</v>
      </c>
      <c r="U57" s="744">
        <v>3</v>
      </c>
      <c r="V57" s="744">
        <v>265.89999999999998</v>
      </c>
      <c r="W57" s="744">
        <v>1</v>
      </c>
      <c r="X57" s="744">
        <v>72.5</v>
      </c>
      <c r="Y57" s="744">
        <v>112</v>
      </c>
      <c r="Z57" s="744">
        <v>200</v>
      </c>
      <c r="AA57" s="826">
        <v>15</v>
      </c>
      <c r="AB57" s="826">
        <v>15</v>
      </c>
      <c r="AC57" s="826">
        <v>3</v>
      </c>
      <c r="AD57" s="826">
        <v>2</v>
      </c>
      <c r="AE57" s="826">
        <v>1</v>
      </c>
      <c r="AF57" s="826"/>
      <c r="AG57" s="826"/>
      <c r="AH57" s="826">
        <v>6</v>
      </c>
      <c r="AI57" s="826">
        <v>42</v>
      </c>
      <c r="AJ57" s="826">
        <v>89</v>
      </c>
      <c r="AK57" s="826"/>
      <c r="AL57" s="826">
        <v>18</v>
      </c>
      <c r="AM57" s="828">
        <v>5718</v>
      </c>
      <c r="AN57" s="828">
        <v>8265</v>
      </c>
      <c r="AO57" s="828"/>
      <c r="AP57" s="828">
        <v>6970</v>
      </c>
      <c r="AQ57" s="828">
        <v>8676</v>
      </c>
      <c r="AR57" s="828"/>
      <c r="AS57" s="828">
        <v>348</v>
      </c>
      <c r="AT57" s="817">
        <v>15994</v>
      </c>
      <c r="AU57" s="828">
        <v>578.5</v>
      </c>
      <c r="AV57" s="828">
        <v>652.1</v>
      </c>
      <c r="AW57" s="828">
        <v>311.7</v>
      </c>
      <c r="AX57" s="828">
        <v>5</v>
      </c>
      <c r="AY57" s="828"/>
      <c r="AZ57" s="828"/>
      <c r="BA57" s="817">
        <v>1547.3</v>
      </c>
      <c r="BB57" s="829">
        <v>47</v>
      </c>
      <c r="BC57" s="829">
        <v>11.5</v>
      </c>
      <c r="BD57" s="829"/>
      <c r="BE57" s="829">
        <v>27.5</v>
      </c>
      <c r="BF57" s="829">
        <v>0.8</v>
      </c>
      <c r="BG57" s="818">
        <v>86.8</v>
      </c>
    </row>
    <row r="58" spans="1:59" ht="16.5" customHeight="1">
      <c r="A58" s="795">
        <v>53</v>
      </c>
      <c r="B58" s="795" t="s">
        <v>19910</v>
      </c>
      <c r="C58" s="795" t="s">
        <v>19960</v>
      </c>
      <c r="D58" s="795" t="s">
        <v>18684</v>
      </c>
      <c r="E58" s="795" t="s">
        <v>19959</v>
      </c>
      <c r="F58" s="740" t="s">
        <v>19958</v>
      </c>
      <c r="G58" s="797" t="s">
        <v>19957</v>
      </c>
      <c r="H58" s="739" t="s">
        <v>19956</v>
      </c>
      <c r="I58" s="739" t="s">
        <v>18680</v>
      </c>
      <c r="J58" s="833" t="s">
        <v>19955</v>
      </c>
      <c r="K58" s="739" t="s">
        <v>19954</v>
      </c>
      <c r="L58" s="822">
        <v>43313</v>
      </c>
      <c r="M58" s="870">
        <v>1332</v>
      </c>
      <c r="N58" s="870">
        <v>13975</v>
      </c>
      <c r="O58" s="871"/>
      <c r="P58" s="871"/>
      <c r="Q58" s="871">
        <v>486</v>
      </c>
      <c r="R58" s="871">
        <v>3328</v>
      </c>
      <c r="S58" s="871">
        <v>4</v>
      </c>
      <c r="T58" s="871">
        <v>1742</v>
      </c>
      <c r="U58" s="871"/>
      <c r="V58" s="871"/>
      <c r="W58" s="871">
        <v>1</v>
      </c>
      <c r="X58" s="871">
        <v>609</v>
      </c>
      <c r="Y58" s="871">
        <v>440</v>
      </c>
      <c r="Z58" s="871">
        <v>914</v>
      </c>
      <c r="AA58" s="872">
        <v>261</v>
      </c>
      <c r="AB58" s="872">
        <v>261</v>
      </c>
      <c r="AC58" s="872">
        <v>4</v>
      </c>
      <c r="AD58" s="872">
        <v>1</v>
      </c>
      <c r="AE58" s="872">
        <v>4</v>
      </c>
      <c r="AF58" s="872"/>
      <c r="AG58" s="872"/>
      <c r="AH58" s="872">
        <v>9</v>
      </c>
      <c r="AI58" s="872">
        <v>264</v>
      </c>
      <c r="AJ58" s="872">
        <v>88</v>
      </c>
      <c r="AK58" s="872"/>
      <c r="AL58" s="872"/>
      <c r="AM58" s="873">
        <v>22432</v>
      </c>
      <c r="AN58" s="873"/>
      <c r="AO58" s="873"/>
      <c r="AP58" s="873">
        <v>28339</v>
      </c>
      <c r="AQ58" s="873">
        <v>2973</v>
      </c>
      <c r="AR58" s="873"/>
      <c r="AS58" s="873"/>
      <c r="AT58" s="817">
        <v>31312</v>
      </c>
      <c r="AU58" s="873">
        <v>5022</v>
      </c>
      <c r="AV58" s="873">
        <v>3303</v>
      </c>
      <c r="AW58" s="873">
        <v>2560</v>
      </c>
      <c r="AX58" s="873">
        <v>326</v>
      </c>
      <c r="AY58" s="873"/>
      <c r="AZ58" s="873">
        <v>13813</v>
      </c>
      <c r="BA58" s="817">
        <v>25024</v>
      </c>
      <c r="BB58" s="874">
        <v>196</v>
      </c>
      <c r="BC58" s="873"/>
      <c r="BD58" s="873"/>
      <c r="BE58" s="874">
        <v>132</v>
      </c>
      <c r="BF58" s="873">
        <v>260</v>
      </c>
      <c r="BG58" s="818">
        <v>588</v>
      </c>
    </row>
    <row r="59" spans="1:59" ht="16.5" customHeight="1">
      <c r="A59" s="795">
        <v>54</v>
      </c>
      <c r="B59" s="795" t="s">
        <v>19910</v>
      </c>
      <c r="C59" s="795" t="s">
        <v>19953</v>
      </c>
      <c r="D59" s="795" t="s">
        <v>18684</v>
      </c>
      <c r="E59" s="795" t="s">
        <v>19952</v>
      </c>
      <c r="F59" s="740" t="s">
        <v>19951</v>
      </c>
      <c r="G59" s="797" t="s">
        <v>19950</v>
      </c>
      <c r="H59" s="739" t="s">
        <v>19949</v>
      </c>
      <c r="I59" s="739" t="s">
        <v>18916</v>
      </c>
      <c r="J59" s="738" t="s">
        <v>19948</v>
      </c>
      <c r="K59" s="739" t="s">
        <v>19947</v>
      </c>
      <c r="L59" s="822">
        <v>3895</v>
      </c>
      <c r="M59" s="744"/>
      <c r="N59" s="744"/>
      <c r="O59" s="744"/>
      <c r="P59" s="744"/>
      <c r="Q59" s="744">
        <v>160</v>
      </c>
      <c r="R59" s="744">
        <v>657.8</v>
      </c>
      <c r="S59" s="744">
        <v>2</v>
      </c>
      <c r="T59" s="744">
        <v>582.5</v>
      </c>
      <c r="U59" s="744"/>
      <c r="V59" s="744"/>
      <c r="W59" s="744">
        <v>4</v>
      </c>
      <c r="X59" s="744">
        <v>764</v>
      </c>
      <c r="Y59" s="744"/>
      <c r="Z59" s="744"/>
      <c r="AA59" s="826">
        <v>8</v>
      </c>
      <c r="AB59" s="826">
        <v>5</v>
      </c>
      <c r="AC59" s="826"/>
      <c r="AD59" s="826">
        <v>1</v>
      </c>
      <c r="AE59" s="826">
        <v>1</v>
      </c>
      <c r="AF59" s="826"/>
      <c r="AG59" s="826"/>
      <c r="AH59" s="826">
        <v>2</v>
      </c>
      <c r="AI59" s="826">
        <v>103</v>
      </c>
      <c r="AJ59" s="826">
        <v>68</v>
      </c>
      <c r="AK59" s="826"/>
      <c r="AL59" s="826">
        <v>513</v>
      </c>
      <c r="AM59" s="828">
        <v>1010</v>
      </c>
      <c r="AN59" s="828"/>
      <c r="AO59" s="828"/>
      <c r="AP59" s="828">
        <v>1355</v>
      </c>
      <c r="AQ59" s="828">
        <v>440</v>
      </c>
      <c r="AR59" s="828"/>
      <c r="AS59" s="828">
        <v>6296</v>
      </c>
      <c r="AT59" s="817">
        <v>8091</v>
      </c>
      <c r="AU59" s="828">
        <v>208</v>
      </c>
      <c r="AV59" s="828">
        <v>306</v>
      </c>
      <c r="AW59" s="828">
        <v>92236</v>
      </c>
      <c r="AX59" s="828"/>
      <c r="AY59" s="828"/>
      <c r="AZ59" s="828"/>
      <c r="BA59" s="817">
        <v>92750</v>
      </c>
      <c r="BB59" s="829"/>
      <c r="BC59" s="829"/>
      <c r="BD59" s="829"/>
      <c r="BE59" s="829">
        <v>17.95</v>
      </c>
      <c r="BF59" s="829">
        <v>2.5</v>
      </c>
      <c r="BG59" s="818">
        <v>20.45</v>
      </c>
    </row>
    <row r="60" spans="1:59" ht="16.5" customHeight="1">
      <c r="A60" s="795">
        <v>55</v>
      </c>
      <c r="B60" s="795" t="s">
        <v>19910</v>
      </c>
      <c r="C60" s="795" t="s">
        <v>19946</v>
      </c>
      <c r="D60" s="795" t="s">
        <v>18704</v>
      </c>
      <c r="E60" s="795" t="s">
        <v>19945</v>
      </c>
      <c r="F60" s="740" t="s">
        <v>19944</v>
      </c>
      <c r="G60" s="797" t="s">
        <v>19943</v>
      </c>
      <c r="H60" s="739" t="s">
        <v>19942</v>
      </c>
      <c r="I60" s="739" t="s">
        <v>18754</v>
      </c>
      <c r="J60" s="833" t="s">
        <v>19941</v>
      </c>
      <c r="K60" s="739" t="s">
        <v>19940</v>
      </c>
      <c r="L60" s="822">
        <v>17236</v>
      </c>
      <c r="M60" s="744"/>
      <c r="N60" s="744"/>
      <c r="O60" s="744">
        <v>868</v>
      </c>
      <c r="P60" s="744">
        <v>2190</v>
      </c>
      <c r="Q60" s="744">
        <v>323</v>
      </c>
      <c r="R60" s="744">
        <v>572</v>
      </c>
      <c r="S60" s="744">
        <v>1</v>
      </c>
      <c r="T60" s="744">
        <v>361</v>
      </c>
      <c r="U60" s="744">
        <v>5</v>
      </c>
      <c r="V60" s="744">
        <v>598</v>
      </c>
      <c r="W60" s="744">
        <v>1</v>
      </c>
      <c r="X60" s="744">
        <v>50</v>
      </c>
      <c r="Y60" s="744">
        <v>200</v>
      </c>
      <c r="Z60" s="744">
        <v>431</v>
      </c>
      <c r="AA60" s="826">
        <v>79</v>
      </c>
      <c r="AB60" s="826">
        <v>63</v>
      </c>
      <c r="AC60" s="826">
        <v>9</v>
      </c>
      <c r="AD60" s="826">
        <v>1</v>
      </c>
      <c r="AE60" s="826">
        <v>5</v>
      </c>
      <c r="AF60" s="826"/>
      <c r="AG60" s="826">
        <v>1</v>
      </c>
      <c r="AH60" s="826">
        <v>16</v>
      </c>
      <c r="AI60" s="826">
        <v>118</v>
      </c>
      <c r="AJ60" s="826">
        <v>245</v>
      </c>
      <c r="AK60" s="826">
        <v>85</v>
      </c>
      <c r="AL60" s="826">
        <v>65</v>
      </c>
      <c r="AM60" s="828">
        <v>14742</v>
      </c>
      <c r="AN60" s="828">
        <v>3067</v>
      </c>
      <c r="AO60" s="828">
        <v>97</v>
      </c>
      <c r="AP60" s="828">
        <v>18067</v>
      </c>
      <c r="AQ60" s="828">
        <v>9105</v>
      </c>
      <c r="AR60" s="828">
        <v>1540</v>
      </c>
      <c r="AS60" s="828">
        <v>1613</v>
      </c>
      <c r="AT60" s="817">
        <v>30325</v>
      </c>
      <c r="AU60" s="828">
        <v>3049</v>
      </c>
      <c r="AV60" s="828">
        <v>2681</v>
      </c>
      <c r="AW60" s="828">
        <v>695</v>
      </c>
      <c r="AX60" s="828">
        <v>129</v>
      </c>
      <c r="AY60" s="828">
        <v>115</v>
      </c>
      <c r="AZ60" s="828"/>
      <c r="BA60" s="817">
        <v>6669</v>
      </c>
      <c r="BB60" s="829">
        <v>85.7</v>
      </c>
      <c r="BC60" s="829">
        <v>18.899999999999999</v>
      </c>
      <c r="BD60" s="829">
        <v>3.9</v>
      </c>
      <c r="BE60" s="829">
        <v>63.7</v>
      </c>
      <c r="BF60" s="829">
        <v>127.7</v>
      </c>
      <c r="BG60" s="818">
        <v>299.89999999999998</v>
      </c>
    </row>
    <row r="61" spans="1:59" ht="16.5" customHeight="1">
      <c r="A61" s="795">
        <v>56</v>
      </c>
      <c r="B61" s="875" t="s">
        <v>19910</v>
      </c>
      <c r="C61" s="875" t="s">
        <v>18074</v>
      </c>
      <c r="D61" s="875" t="s">
        <v>18704</v>
      </c>
      <c r="E61" s="875" t="s">
        <v>19939</v>
      </c>
      <c r="F61" s="740" t="s">
        <v>19938</v>
      </c>
      <c r="G61" s="875" t="s">
        <v>19937</v>
      </c>
      <c r="H61" s="876" t="s">
        <v>19936</v>
      </c>
      <c r="I61" s="876" t="s">
        <v>18754</v>
      </c>
      <c r="J61" s="738" t="s">
        <v>19935</v>
      </c>
      <c r="K61" s="852" t="s">
        <v>8452</v>
      </c>
      <c r="L61" s="826">
        <v>4317</v>
      </c>
      <c r="M61" s="744"/>
      <c r="N61" s="744"/>
      <c r="O61" s="747">
        <v>486</v>
      </c>
      <c r="P61" s="826">
        <v>921</v>
      </c>
      <c r="Q61" s="747"/>
      <c r="R61" s="826"/>
      <c r="S61" s="856">
        <v>1</v>
      </c>
      <c r="T61" s="856">
        <v>218.04</v>
      </c>
      <c r="U61" s="856"/>
      <c r="V61" s="826"/>
      <c r="W61" s="826"/>
      <c r="X61" s="826"/>
      <c r="Y61" s="747"/>
      <c r="Z61" s="747"/>
      <c r="AA61" s="826">
        <v>6</v>
      </c>
      <c r="AB61" s="826">
        <v>6</v>
      </c>
      <c r="AC61" s="826">
        <v>1</v>
      </c>
      <c r="AD61" s="826"/>
      <c r="AE61" s="826">
        <v>3</v>
      </c>
      <c r="AF61" s="826"/>
      <c r="AG61" s="826"/>
      <c r="AH61" s="826">
        <v>4</v>
      </c>
      <c r="AI61" s="743">
        <v>23</v>
      </c>
      <c r="AJ61" s="743">
        <v>40</v>
      </c>
      <c r="AK61" s="743"/>
      <c r="AL61" s="743"/>
      <c r="AM61" s="743">
        <v>677</v>
      </c>
      <c r="AN61" s="828"/>
      <c r="AO61" s="828"/>
      <c r="AP61" s="743">
        <v>677</v>
      </c>
      <c r="AQ61" s="743"/>
      <c r="AR61" s="743"/>
      <c r="AS61" s="743"/>
      <c r="AT61" s="817">
        <v>677</v>
      </c>
      <c r="AU61" s="743">
        <v>79</v>
      </c>
      <c r="AV61" s="743">
        <v>482</v>
      </c>
      <c r="AW61" s="743">
        <v>116528</v>
      </c>
      <c r="AX61" s="743"/>
      <c r="AY61" s="743"/>
      <c r="AZ61" s="831">
        <v>40</v>
      </c>
      <c r="BA61" s="817">
        <v>117129</v>
      </c>
      <c r="BB61" s="832">
        <v>4</v>
      </c>
      <c r="BC61" s="832"/>
      <c r="BD61" s="832"/>
      <c r="BE61" s="832"/>
      <c r="BF61" s="832"/>
      <c r="BG61" s="818">
        <v>4</v>
      </c>
    </row>
    <row r="62" spans="1:59" ht="16.5" customHeight="1">
      <c r="A62" s="795">
        <v>57</v>
      </c>
      <c r="B62" s="795" t="s">
        <v>19910</v>
      </c>
      <c r="C62" s="795" t="s">
        <v>18074</v>
      </c>
      <c r="D62" s="795" t="s">
        <v>18704</v>
      </c>
      <c r="E62" s="795" t="s">
        <v>19934</v>
      </c>
      <c r="F62" s="740" t="s">
        <v>19933</v>
      </c>
      <c r="G62" s="797" t="s">
        <v>19932</v>
      </c>
      <c r="H62" s="739" t="s">
        <v>19931</v>
      </c>
      <c r="I62" s="739" t="s">
        <v>18754</v>
      </c>
      <c r="J62" s="833" t="s">
        <v>19930</v>
      </c>
      <c r="K62" s="739" t="s">
        <v>19929</v>
      </c>
      <c r="L62" s="822">
        <v>14304</v>
      </c>
      <c r="M62" s="877"/>
      <c r="N62" s="877"/>
      <c r="O62" s="877">
        <v>951</v>
      </c>
      <c r="P62" s="877">
        <v>1486</v>
      </c>
      <c r="Q62" s="877">
        <v>200</v>
      </c>
      <c r="R62" s="877">
        <v>457</v>
      </c>
      <c r="S62" s="877">
        <v>1</v>
      </c>
      <c r="T62" s="877">
        <v>314</v>
      </c>
      <c r="U62" s="877">
        <v>7</v>
      </c>
      <c r="V62" s="877">
        <v>72</v>
      </c>
      <c r="W62" s="877">
        <v>2</v>
      </c>
      <c r="X62" s="877"/>
      <c r="Y62" s="877"/>
      <c r="Z62" s="877"/>
      <c r="AA62" s="826">
        <v>42</v>
      </c>
      <c r="AB62" s="826">
        <v>36</v>
      </c>
      <c r="AC62" s="826">
        <v>5</v>
      </c>
      <c r="AD62" s="826"/>
      <c r="AE62" s="826">
        <v>3</v>
      </c>
      <c r="AF62" s="826">
        <v>1</v>
      </c>
      <c r="AG62" s="826">
        <v>4</v>
      </c>
      <c r="AH62" s="826">
        <v>13</v>
      </c>
      <c r="AI62" s="826">
        <v>54</v>
      </c>
      <c r="AJ62" s="826">
        <v>102</v>
      </c>
      <c r="AK62" s="826">
        <v>63</v>
      </c>
      <c r="AL62" s="826">
        <v>60</v>
      </c>
      <c r="AM62" s="828">
        <v>1479</v>
      </c>
      <c r="AN62" s="828">
        <v>11201</v>
      </c>
      <c r="AO62" s="828">
        <v>213</v>
      </c>
      <c r="AP62" s="828">
        <v>712</v>
      </c>
      <c r="AQ62" s="828">
        <v>377</v>
      </c>
      <c r="AR62" s="828">
        <v>163</v>
      </c>
      <c r="AS62" s="828"/>
      <c r="AT62" s="817">
        <v>1252</v>
      </c>
      <c r="AU62" s="840">
        <v>1477.5</v>
      </c>
      <c r="AV62" s="840">
        <v>552</v>
      </c>
      <c r="AW62" s="840"/>
      <c r="AX62" s="840"/>
      <c r="AY62" s="840">
        <v>87</v>
      </c>
      <c r="AZ62" s="840"/>
      <c r="BA62" s="817">
        <v>2116.5</v>
      </c>
      <c r="BB62" s="829"/>
      <c r="BC62" s="743"/>
      <c r="BD62" s="826"/>
      <c r="BE62" s="878"/>
      <c r="BF62" s="829"/>
      <c r="BG62" s="818"/>
    </row>
    <row r="63" spans="1:59" ht="16.5" customHeight="1">
      <c r="A63" s="795">
        <v>58</v>
      </c>
      <c r="B63" s="795" t="s">
        <v>19910</v>
      </c>
      <c r="C63" s="795" t="s">
        <v>19922</v>
      </c>
      <c r="D63" s="795" t="s">
        <v>18684</v>
      </c>
      <c r="E63" s="795" t="s">
        <v>19928</v>
      </c>
      <c r="F63" s="740" t="s">
        <v>19927</v>
      </c>
      <c r="G63" s="797" t="s">
        <v>19926</v>
      </c>
      <c r="H63" s="739" t="s">
        <v>19925</v>
      </c>
      <c r="I63" s="739" t="s">
        <v>18754</v>
      </c>
      <c r="J63" s="833" t="s">
        <v>19924</v>
      </c>
      <c r="K63" s="739" t="s">
        <v>19923</v>
      </c>
      <c r="L63" s="822">
        <v>823</v>
      </c>
      <c r="M63" s="744"/>
      <c r="N63" s="744"/>
      <c r="O63" s="744">
        <v>300</v>
      </c>
      <c r="P63" s="744">
        <v>520</v>
      </c>
      <c r="Q63" s="744"/>
      <c r="R63" s="744"/>
      <c r="S63" s="744"/>
      <c r="T63" s="744"/>
      <c r="U63" s="744"/>
      <c r="V63" s="744"/>
      <c r="W63" s="744"/>
      <c r="X63" s="744"/>
      <c r="Y63" s="744"/>
      <c r="Z63" s="744"/>
      <c r="AA63" s="747">
        <v>11</v>
      </c>
      <c r="AB63" s="747">
        <v>11</v>
      </c>
      <c r="AC63" s="747">
        <v>1</v>
      </c>
      <c r="AD63" s="747"/>
      <c r="AE63" s="747">
        <v>1</v>
      </c>
      <c r="AF63" s="747"/>
      <c r="AG63" s="747"/>
      <c r="AH63" s="747">
        <v>2</v>
      </c>
      <c r="AI63" s="747">
        <v>75</v>
      </c>
      <c r="AJ63" s="747">
        <v>111</v>
      </c>
      <c r="AK63" s="747">
        <v>25</v>
      </c>
      <c r="AL63" s="747">
        <v>2</v>
      </c>
      <c r="AM63" s="831">
        <v>6796</v>
      </c>
      <c r="AN63" s="831"/>
      <c r="AO63" s="831">
        <v>1235</v>
      </c>
      <c r="AP63" s="831">
        <v>6796</v>
      </c>
      <c r="AQ63" s="831">
        <v>6135</v>
      </c>
      <c r="AR63" s="831">
        <v>1235</v>
      </c>
      <c r="AS63" s="831">
        <v>652</v>
      </c>
      <c r="AT63" s="817">
        <v>14818</v>
      </c>
      <c r="AU63" s="831">
        <v>522</v>
      </c>
      <c r="AV63" s="831">
        <v>818</v>
      </c>
      <c r="AW63" s="831">
        <v>202</v>
      </c>
      <c r="AX63" s="831">
        <v>31</v>
      </c>
      <c r="AY63" s="831">
        <v>37</v>
      </c>
      <c r="AZ63" s="831">
        <v>386</v>
      </c>
      <c r="BA63" s="817">
        <v>1996</v>
      </c>
      <c r="BB63" s="879">
        <v>10</v>
      </c>
      <c r="BC63" s="879"/>
      <c r="BD63" s="879"/>
      <c r="BE63" s="879">
        <v>21</v>
      </c>
      <c r="BF63" s="879">
        <v>2</v>
      </c>
      <c r="BG63" s="818">
        <v>33</v>
      </c>
    </row>
    <row r="64" spans="1:59" ht="16.5" customHeight="1">
      <c r="A64" s="795">
        <v>59</v>
      </c>
      <c r="B64" s="795" t="s">
        <v>19910</v>
      </c>
      <c r="C64" s="795" t="s">
        <v>19922</v>
      </c>
      <c r="D64" s="795" t="s">
        <v>18684</v>
      </c>
      <c r="E64" s="795" t="s">
        <v>19921</v>
      </c>
      <c r="F64" s="740" t="s">
        <v>19920</v>
      </c>
      <c r="G64" s="797" t="s">
        <v>19919</v>
      </c>
      <c r="H64" s="739" t="s">
        <v>19918</v>
      </c>
      <c r="I64" s="739" t="s">
        <v>18680</v>
      </c>
      <c r="J64" s="738" t="s">
        <v>19917</v>
      </c>
      <c r="K64" s="739" t="s">
        <v>14262</v>
      </c>
      <c r="L64" s="822">
        <v>51977</v>
      </c>
      <c r="M64" s="744">
        <v>1727</v>
      </c>
      <c r="N64" s="744">
        <v>5405</v>
      </c>
      <c r="O64" s="744">
        <v>342</v>
      </c>
      <c r="P64" s="744">
        <v>908</v>
      </c>
      <c r="Q64" s="744"/>
      <c r="R64" s="744"/>
      <c r="S64" s="744"/>
      <c r="T64" s="744"/>
      <c r="U64" s="744"/>
      <c r="V64" s="744"/>
      <c r="W64" s="744">
        <v>3</v>
      </c>
      <c r="X64" s="744">
        <v>143</v>
      </c>
      <c r="Y64" s="744"/>
      <c r="Z64" s="744"/>
      <c r="AA64" s="826">
        <v>55</v>
      </c>
      <c r="AB64" s="826">
        <v>55</v>
      </c>
      <c r="AC64" s="826">
        <v>4</v>
      </c>
      <c r="AD64" s="826">
        <v>2</v>
      </c>
      <c r="AE64" s="826">
        <v>4</v>
      </c>
      <c r="AF64" s="826"/>
      <c r="AG64" s="826"/>
      <c r="AH64" s="826">
        <v>10</v>
      </c>
      <c r="AI64" s="826">
        <v>48</v>
      </c>
      <c r="AJ64" s="826"/>
      <c r="AK64" s="826">
        <v>22</v>
      </c>
      <c r="AL64" s="826">
        <v>13</v>
      </c>
      <c r="AM64" s="880">
        <v>20076</v>
      </c>
      <c r="AN64" s="880"/>
      <c r="AO64" s="880">
        <v>705</v>
      </c>
      <c r="AP64" s="880">
        <v>21470</v>
      </c>
      <c r="AQ64" s="880"/>
      <c r="AR64" s="880">
        <v>1038</v>
      </c>
      <c r="AS64" s="880"/>
      <c r="AT64" s="817">
        <v>22508</v>
      </c>
      <c r="AU64" s="880">
        <v>1131</v>
      </c>
      <c r="AV64" s="880">
        <v>4402</v>
      </c>
      <c r="AW64" s="880">
        <v>3678</v>
      </c>
      <c r="AX64" s="880"/>
      <c r="AY64" s="880"/>
      <c r="AZ64" s="880"/>
      <c r="BA64" s="817">
        <v>9211</v>
      </c>
      <c r="BB64" s="881">
        <v>437.4</v>
      </c>
      <c r="BC64" s="881"/>
      <c r="BD64" s="881">
        <v>18.8</v>
      </c>
      <c r="BE64" s="881">
        <v>233</v>
      </c>
      <c r="BF64" s="881"/>
      <c r="BG64" s="818">
        <v>689.2</v>
      </c>
    </row>
    <row r="65" spans="1:59" ht="16.5" customHeight="1">
      <c r="A65" s="795">
        <v>60</v>
      </c>
      <c r="B65" s="795" t="s">
        <v>19910</v>
      </c>
      <c r="C65" s="795" t="s">
        <v>18280</v>
      </c>
      <c r="D65" s="795" t="s">
        <v>18704</v>
      </c>
      <c r="E65" s="795" t="s">
        <v>19916</v>
      </c>
      <c r="F65" s="740" t="s">
        <v>19915</v>
      </c>
      <c r="G65" s="797" t="s">
        <v>19914</v>
      </c>
      <c r="H65" s="739" t="s">
        <v>19913</v>
      </c>
      <c r="I65" s="739" t="s">
        <v>18680</v>
      </c>
      <c r="J65" s="738" t="s">
        <v>19912</v>
      </c>
      <c r="K65" s="739" t="s">
        <v>19911</v>
      </c>
      <c r="L65" s="822">
        <v>8780.7000000000007</v>
      </c>
      <c r="M65" s="823"/>
      <c r="N65" s="823"/>
      <c r="O65" s="744">
        <v>638</v>
      </c>
      <c r="P65" s="744">
        <v>1486</v>
      </c>
      <c r="Q65" s="744"/>
      <c r="R65" s="744"/>
      <c r="S65" s="744">
        <v>1</v>
      </c>
      <c r="T65" s="744">
        <v>140</v>
      </c>
      <c r="U65" s="744"/>
      <c r="V65" s="744"/>
      <c r="W65" s="744"/>
      <c r="X65" s="744"/>
      <c r="Y65" s="744"/>
      <c r="Z65" s="744"/>
      <c r="AA65" s="826">
        <v>6</v>
      </c>
      <c r="AB65" s="826">
        <v>6</v>
      </c>
      <c r="AC65" s="826">
        <v>2</v>
      </c>
      <c r="AD65" s="826"/>
      <c r="AE65" s="826"/>
      <c r="AF65" s="826"/>
      <c r="AG65" s="826"/>
      <c r="AH65" s="826">
        <v>2</v>
      </c>
      <c r="AI65" s="826">
        <v>15</v>
      </c>
      <c r="AJ65" s="826">
        <v>17</v>
      </c>
      <c r="AK65" s="826"/>
      <c r="AL65" s="826">
        <v>6</v>
      </c>
      <c r="AM65" s="828">
        <v>1179</v>
      </c>
      <c r="AN65" s="828"/>
      <c r="AO65" s="828"/>
      <c r="AP65" s="828">
        <v>1246</v>
      </c>
      <c r="AQ65" s="828"/>
      <c r="AR65" s="828"/>
      <c r="AS65" s="828">
        <v>500</v>
      </c>
      <c r="AT65" s="817">
        <v>1746</v>
      </c>
      <c r="AU65" s="828">
        <v>33.200000000000003</v>
      </c>
      <c r="AV65" s="828">
        <v>477.9</v>
      </c>
      <c r="AW65" s="828">
        <v>155.4</v>
      </c>
      <c r="AX65" s="828"/>
      <c r="AY65" s="828"/>
      <c r="AZ65" s="828"/>
      <c r="BA65" s="817">
        <v>666.5</v>
      </c>
      <c r="BB65" s="829">
        <v>9</v>
      </c>
      <c r="BC65" s="829"/>
      <c r="BD65" s="829"/>
      <c r="BE65" s="829">
        <v>0.5</v>
      </c>
      <c r="BF65" s="829"/>
      <c r="BG65" s="818">
        <v>9.5</v>
      </c>
    </row>
    <row r="66" spans="1:59" ht="16.5" customHeight="1">
      <c r="A66" s="795">
        <v>61</v>
      </c>
      <c r="B66" s="795" t="s">
        <v>19910</v>
      </c>
      <c r="C66" s="795" t="s">
        <v>19909</v>
      </c>
      <c r="D66" s="795" t="s">
        <v>18704</v>
      </c>
      <c r="E66" s="795" t="s">
        <v>19908</v>
      </c>
      <c r="F66" s="740" t="s">
        <v>19907</v>
      </c>
      <c r="G66" s="797" t="s">
        <v>19906</v>
      </c>
      <c r="H66" s="739" t="s">
        <v>19905</v>
      </c>
      <c r="I66" s="739" t="s">
        <v>18754</v>
      </c>
      <c r="J66" s="738" t="s">
        <v>19904</v>
      </c>
      <c r="K66" s="739" t="s">
        <v>19903</v>
      </c>
      <c r="L66" s="822">
        <v>4099.6000000000004</v>
      </c>
      <c r="M66" s="823">
        <v>1198</v>
      </c>
      <c r="N66" s="823">
        <v>1289.5999999999999</v>
      </c>
      <c r="O66" s="744"/>
      <c r="P66" s="744"/>
      <c r="Q66" s="744"/>
      <c r="R66" s="744"/>
      <c r="S66" s="744"/>
      <c r="T66" s="744"/>
      <c r="U66" s="744"/>
      <c r="V66" s="744"/>
      <c r="W66" s="744"/>
      <c r="X66" s="744"/>
      <c r="Y66" s="744"/>
      <c r="Z66" s="744"/>
      <c r="AA66" s="745">
        <v>5</v>
      </c>
      <c r="AB66" s="745">
        <v>5</v>
      </c>
      <c r="AC66" s="745">
        <v>1</v>
      </c>
      <c r="AD66" s="745"/>
      <c r="AE66" s="745"/>
      <c r="AF66" s="745"/>
      <c r="AG66" s="745"/>
      <c r="AH66" s="746">
        <v>1</v>
      </c>
      <c r="AI66" s="745"/>
      <c r="AJ66" s="745"/>
      <c r="AK66" s="745"/>
      <c r="AL66" s="745">
        <v>6</v>
      </c>
      <c r="AM66" s="844"/>
      <c r="AN66" s="844"/>
      <c r="AO66" s="844"/>
      <c r="AP66" s="844"/>
      <c r="AQ66" s="844"/>
      <c r="AR66" s="844"/>
      <c r="AS66" s="844">
        <v>1498</v>
      </c>
      <c r="AT66" s="817">
        <v>1498</v>
      </c>
      <c r="AU66" s="850">
        <v>207</v>
      </c>
      <c r="AV66" s="850">
        <v>30</v>
      </c>
      <c r="AW66" s="850"/>
      <c r="AX66" s="850"/>
      <c r="AY66" s="850"/>
      <c r="AZ66" s="850"/>
      <c r="BA66" s="817">
        <v>237</v>
      </c>
      <c r="BB66" s="851"/>
      <c r="BC66" s="851"/>
      <c r="BD66" s="851"/>
      <c r="BE66" s="851">
        <v>1.1000000000000001</v>
      </c>
      <c r="BF66" s="851"/>
      <c r="BG66" s="818">
        <v>1.1000000000000001</v>
      </c>
    </row>
    <row r="67" spans="1:59" ht="16.5" customHeight="1">
      <c r="A67" s="795">
        <v>62</v>
      </c>
      <c r="B67" s="795" t="s">
        <v>18158</v>
      </c>
      <c r="C67" s="795" t="s">
        <v>19902</v>
      </c>
      <c r="D67" s="795" t="s">
        <v>18704</v>
      </c>
      <c r="E67" s="795" t="s">
        <v>19901</v>
      </c>
      <c r="F67" s="740" t="s">
        <v>19900</v>
      </c>
      <c r="G67" s="797" t="s">
        <v>19899</v>
      </c>
      <c r="H67" s="739" t="s">
        <v>19898</v>
      </c>
      <c r="I67" s="739" t="s">
        <v>18680</v>
      </c>
      <c r="J67" s="738" t="s">
        <v>19897</v>
      </c>
      <c r="K67" s="739" t="s">
        <v>19896</v>
      </c>
      <c r="L67" s="822">
        <v>4355</v>
      </c>
      <c r="M67" s="823"/>
      <c r="N67" s="823"/>
      <c r="O67" s="744">
        <v>548</v>
      </c>
      <c r="P67" s="744">
        <v>919</v>
      </c>
      <c r="Q67" s="744"/>
      <c r="R67" s="744"/>
      <c r="S67" s="744"/>
      <c r="T67" s="744"/>
      <c r="U67" s="744">
        <v>1</v>
      </c>
      <c r="V67" s="744">
        <v>109</v>
      </c>
      <c r="W67" s="744"/>
      <c r="X67" s="744"/>
      <c r="Y67" s="744">
        <v>100</v>
      </c>
      <c r="Z67" s="744">
        <v>109</v>
      </c>
      <c r="AA67" s="745">
        <v>9</v>
      </c>
      <c r="AB67" s="745">
        <v>9</v>
      </c>
      <c r="AC67" s="745">
        <v>1</v>
      </c>
      <c r="AD67" s="745">
        <v>1</v>
      </c>
      <c r="AE67" s="745">
        <v>1</v>
      </c>
      <c r="AF67" s="745"/>
      <c r="AG67" s="745"/>
      <c r="AH67" s="746">
        <v>3</v>
      </c>
      <c r="AI67" s="744">
        <v>101</v>
      </c>
      <c r="AJ67" s="744"/>
      <c r="AK67" s="744">
        <v>98</v>
      </c>
      <c r="AL67" s="744">
        <v>43</v>
      </c>
      <c r="AM67" s="850">
        <v>2245</v>
      </c>
      <c r="AN67" s="850"/>
      <c r="AO67" s="850"/>
      <c r="AP67" s="850">
        <v>6493</v>
      </c>
      <c r="AQ67" s="850"/>
      <c r="AR67" s="850">
        <v>1910</v>
      </c>
      <c r="AS67" s="850">
        <v>6435</v>
      </c>
      <c r="AT67" s="817">
        <v>14838</v>
      </c>
      <c r="AU67" s="880">
        <v>360</v>
      </c>
      <c r="AV67" s="880">
        <v>201</v>
      </c>
      <c r="AW67" s="880">
        <v>335</v>
      </c>
      <c r="AX67" s="880"/>
      <c r="AY67" s="880">
        <v>53</v>
      </c>
      <c r="AZ67" s="880"/>
      <c r="BA67" s="817">
        <v>949</v>
      </c>
      <c r="BB67" s="882"/>
      <c r="BC67" s="882"/>
      <c r="BD67" s="882"/>
      <c r="BE67" s="882">
        <v>8.4</v>
      </c>
      <c r="BF67" s="882"/>
      <c r="BG67" s="818">
        <v>8.4</v>
      </c>
    </row>
    <row r="68" spans="1:59" ht="16.5" customHeight="1">
      <c r="A68" s="795">
        <v>63</v>
      </c>
      <c r="B68" s="795" t="s">
        <v>18158</v>
      </c>
      <c r="C68" s="795" t="s">
        <v>18157</v>
      </c>
      <c r="D68" s="795" t="s">
        <v>18704</v>
      </c>
      <c r="E68" s="795" t="s">
        <v>19895</v>
      </c>
      <c r="F68" s="740" t="s">
        <v>19894</v>
      </c>
      <c r="G68" s="797" t="s">
        <v>19893</v>
      </c>
      <c r="H68" s="739" t="s">
        <v>19892</v>
      </c>
      <c r="I68" s="739" t="s">
        <v>18916</v>
      </c>
      <c r="J68" s="738" t="s">
        <v>19891</v>
      </c>
      <c r="K68" s="739" t="s">
        <v>13456</v>
      </c>
      <c r="L68" s="822">
        <v>542</v>
      </c>
      <c r="M68" s="823"/>
      <c r="N68" s="823"/>
      <c r="O68" s="744">
        <v>402</v>
      </c>
      <c r="P68" s="744">
        <v>542</v>
      </c>
      <c r="Q68" s="744"/>
      <c r="R68" s="744"/>
      <c r="S68" s="744"/>
      <c r="T68" s="744"/>
      <c r="U68" s="744"/>
      <c r="V68" s="744"/>
      <c r="W68" s="744"/>
      <c r="X68" s="744"/>
      <c r="Y68" s="744"/>
      <c r="Z68" s="744"/>
      <c r="AA68" s="745">
        <v>2</v>
      </c>
      <c r="AB68" s="745">
        <v>2</v>
      </c>
      <c r="AC68" s="745"/>
      <c r="AD68" s="745"/>
      <c r="AE68" s="745"/>
      <c r="AF68" s="745"/>
      <c r="AG68" s="745"/>
      <c r="AH68" s="746"/>
      <c r="AI68" s="745"/>
      <c r="AJ68" s="745"/>
      <c r="AK68" s="745">
        <v>112</v>
      </c>
      <c r="AL68" s="745"/>
      <c r="AM68" s="844"/>
      <c r="AN68" s="844"/>
      <c r="AO68" s="844"/>
      <c r="AP68" s="844"/>
      <c r="AQ68" s="844"/>
      <c r="AR68" s="844">
        <v>200</v>
      </c>
      <c r="AS68" s="844"/>
      <c r="AT68" s="817">
        <v>200</v>
      </c>
      <c r="AU68" s="880">
        <v>64</v>
      </c>
      <c r="AV68" s="880">
        <v>34</v>
      </c>
      <c r="AW68" s="880"/>
      <c r="AX68" s="880"/>
      <c r="AY68" s="880">
        <v>50</v>
      </c>
      <c r="AZ68" s="880"/>
      <c r="BA68" s="817">
        <v>148</v>
      </c>
      <c r="BB68" s="881"/>
      <c r="BC68" s="881"/>
      <c r="BD68" s="881"/>
      <c r="BE68" s="881">
        <v>20</v>
      </c>
      <c r="BF68" s="881"/>
      <c r="BG68" s="818">
        <v>20</v>
      </c>
    </row>
    <row r="69" spans="1:59" ht="16.5" customHeight="1">
      <c r="A69" s="795">
        <v>64</v>
      </c>
      <c r="B69" s="795" t="s">
        <v>18158</v>
      </c>
      <c r="C69" s="795" t="s">
        <v>18157</v>
      </c>
      <c r="D69" s="795" t="s">
        <v>18684</v>
      </c>
      <c r="E69" s="795" t="s">
        <v>19890</v>
      </c>
      <c r="F69" s="740" t="s">
        <v>19889</v>
      </c>
      <c r="G69" s="797" t="s">
        <v>19888</v>
      </c>
      <c r="H69" s="739" t="s">
        <v>19887</v>
      </c>
      <c r="I69" s="739" t="s">
        <v>18754</v>
      </c>
      <c r="J69" s="883" t="s">
        <v>19886</v>
      </c>
      <c r="K69" s="739" t="s">
        <v>19885</v>
      </c>
      <c r="L69" s="822">
        <v>14083.3</v>
      </c>
      <c r="M69" s="823"/>
      <c r="N69" s="823"/>
      <c r="O69" s="744">
        <v>715</v>
      </c>
      <c r="P69" s="744">
        <v>1532.9</v>
      </c>
      <c r="Q69" s="744">
        <v>100</v>
      </c>
      <c r="R69" s="744">
        <v>232.6</v>
      </c>
      <c r="S69" s="744"/>
      <c r="T69" s="744"/>
      <c r="U69" s="744">
        <v>1</v>
      </c>
      <c r="V69" s="744">
        <v>163.5</v>
      </c>
      <c r="W69" s="744"/>
      <c r="X69" s="744"/>
      <c r="Y69" s="744"/>
      <c r="Z69" s="744"/>
      <c r="AA69" s="745">
        <v>20</v>
      </c>
      <c r="AB69" s="745">
        <v>20</v>
      </c>
      <c r="AC69" s="745">
        <v>9</v>
      </c>
      <c r="AD69" s="745"/>
      <c r="AE69" s="745">
        <v>1</v>
      </c>
      <c r="AF69" s="745"/>
      <c r="AG69" s="745"/>
      <c r="AH69" s="746">
        <v>10</v>
      </c>
      <c r="AI69" s="744">
        <v>109</v>
      </c>
      <c r="AJ69" s="744"/>
      <c r="AK69" s="744"/>
      <c r="AL69" s="744">
        <v>18</v>
      </c>
      <c r="AM69" s="850">
        <v>6644</v>
      </c>
      <c r="AN69" s="850"/>
      <c r="AO69" s="850"/>
      <c r="AP69" s="850">
        <v>17405</v>
      </c>
      <c r="AQ69" s="850"/>
      <c r="AR69" s="850"/>
      <c r="AS69" s="850">
        <v>2035</v>
      </c>
      <c r="AT69" s="817">
        <v>19440</v>
      </c>
      <c r="AU69" s="828">
        <v>1476</v>
      </c>
      <c r="AV69" s="828">
        <v>1326</v>
      </c>
      <c r="AW69" s="828">
        <v>311</v>
      </c>
      <c r="AX69" s="828"/>
      <c r="AY69" s="828"/>
      <c r="AZ69" s="828">
        <v>96</v>
      </c>
      <c r="BA69" s="817">
        <v>3209</v>
      </c>
      <c r="BB69" s="841">
        <v>4</v>
      </c>
      <c r="BC69" s="841"/>
      <c r="BD69" s="841"/>
      <c r="BE69" s="841">
        <v>89</v>
      </c>
      <c r="BF69" s="841">
        <v>18</v>
      </c>
      <c r="BG69" s="818">
        <v>111</v>
      </c>
    </row>
    <row r="70" spans="1:59" ht="16.5" customHeight="1">
      <c r="A70" s="795">
        <v>65</v>
      </c>
      <c r="B70" s="795" t="s">
        <v>18158</v>
      </c>
      <c r="C70" s="795" t="s">
        <v>19819</v>
      </c>
      <c r="D70" s="795" t="s">
        <v>18704</v>
      </c>
      <c r="E70" s="795" t="s">
        <v>19884</v>
      </c>
      <c r="F70" s="740" t="s">
        <v>19883</v>
      </c>
      <c r="G70" s="797" t="s">
        <v>19882</v>
      </c>
      <c r="H70" s="739" t="s">
        <v>19881</v>
      </c>
      <c r="I70" s="739" t="s">
        <v>18754</v>
      </c>
      <c r="J70" s="738" t="s">
        <v>19880</v>
      </c>
      <c r="K70" s="739" t="s">
        <v>19879</v>
      </c>
      <c r="L70" s="822">
        <v>4513</v>
      </c>
      <c r="M70" s="823"/>
      <c r="N70" s="823"/>
      <c r="O70" s="744"/>
      <c r="P70" s="744"/>
      <c r="Q70" s="744">
        <v>108</v>
      </c>
      <c r="R70" s="744">
        <v>43</v>
      </c>
      <c r="S70" s="744">
        <v>1</v>
      </c>
      <c r="T70" s="744">
        <v>43</v>
      </c>
      <c r="U70" s="744">
        <v>1</v>
      </c>
      <c r="V70" s="744">
        <v>43</v>
      </c>
      <c r="W70" s="744"/>
      <c r="X70" s="744"/>
      <c r="Y70" s="744"/>
      <c r="Z70" s="744"/>
      <c r="AA70" s="745">
        <v>1</v>
      </c>
      <c r="AB70" s="745">
        <v>1</v>
      </c>
      <c r="AC70" s="745"/>
      <c r="AD70" s="745"/>
      <c r="AE70" s="745">
        <v>1</v>
      </c>
      <c r="AF70" s="745"/>
      <c r="AG70" s="745"/>
      <c r="AH70" s="746">
        <v>1</v>
      </c>
      <c r="AI70" s="744"/>
      <c r="AJ70" s="744"/>
      <c r="AK70" s="744"/>
      <c r="AL70" s="744"/>
      <c r="AM70" s="850"/>
      <c r="AN70" s="850"/>
      <c r="AO70" s="850"/>
      <c r="AP70" s="850"/>
      <c r="AQ70" s="850"/>
      <c r="AR70" s="850"/>
      <c r="AS70" s="850">
        <v>570</v>
      </c>
      <c r="AT70" s="817">
        <v>570</v>
      </c>
      <c r="AU70" s="828">
        <v>30</v>
      </c>
      <c r="AV70" s="828">
        <v>7</v>
      </c>
      <c r="AW70" s="828"/>
      <c r="AX70" s="828"/>
      <c r="AY70" s="828"/>
      <c r="AZ70" s="828"/>
      <c r="BA70" s="817">
        <v>37</v>
      </c>
      <c r="BB70" s="841"/>
      <c r="BC70" s="841"/>
      <c r="BD70" s="841"/>
      <c r="BE70" s="841">
        <v>1</v>
      </c>
      <c r="BF70" s="841">
        <v>3</v>
      </c>
      <c r="BG70" s="818">
        <v>4</v>
      </c>
    </row>
    <row r="71" spans="1:59" ht="16.5" customHeight="1">
      <c r="A71" s="795">
        <v>66</v>
      </c>
      <c r="B71" s="795" t="s">
        <v>18158</v>
      </c>
      <c r="C71" s="795" t="s">
        <v>19812</v>
      </c>
      <c r="D71" s="795" t="s">
        <v>18684</v>
      </c>
      <c r="E71" s="795" t="s">
        <v>19878</v>
      </c>
      <c r="F71" s="740" t="s">
        <v>19877</v>
      </c>
      <c r="G71" s="797" t="s">
        <v>19876</v>
      </c>
      <c r="H71" s="739" t="s">
        <v>19858</v>
      </c>
      <c r="I71" s="739" t="s">
        <v>18680</v>
      </c>
      <c r="J71" s="884" t="s">
        <v>19875</v>
      </c>
      <c r="K71" s="739" t="s">
        <v>19874</v>
      </c>
      <c r="L71" s="822">
        <v>46979</v>
      </c>
      <c r="M71" s="823">
        <v>1722</v>
      </c>
      <c r="N71" s="823">
        <v>13704</v>
      </c>
      <c r="O71" s="744">
        <v>504</v>
      </c>
      <c r="P71" s="744">
        <v>4834</v>
      </c>
      <c r="Q71" s="744"/>
      <c r="R71" s="744"/>
      <c r="S71" s="744">
        <v>1</v>
      </c>
      <c r="T71" s="744">
        <v>2201</v>
      </c>
      <c r="U71" s="744"/>
      <c r="V71" s="744"/>
      <c r="W71" s="744"/>
      <c r="X71" s="744"/>
      <c r="Y71" s="744"/>
      <c r="Z71" s="744"/>
      <c r="AA71" s="745">
        <v>61</v>
      </c>
      <c r="AB71" s="745">
        <v>61</v>
      </c>
      <c r="AC71" s="745">
        <v>6</v>
      </c>
      <c r="AD71" s="745">
        <v>1</v>
      </c>
      <c r="AE71" s="745"/>
      <c r="AF71" s="745"/>
      <c r="AG71" s="745"/>
      <c r="AH71" s="746">
        <v>7</v>
      </c>
      <c r="AI71" s="745">
        <v>137</v>
      </c>
      <c r="AJ71" s="745">
        <v>197</v>
      </c>
      <c r="AK71" s="745">
        <v>74</v>
      </c>
      <c r="AL71" s="745"/>
      <c r="AM71" s="844">
        <v>18652</v>
      </c>
      <c r="AN71" s="844"/>
      <c r="AO71" s="844">
        <v>1696</v>
      </c>
      <c r="AP71" s="844">
        <v>23613</v>
      </c>
      <c r="AQ71" s="844">
        <v>9852</v>
      </c>
      <c r="AR71" s="844">
        <v>1696</v>
      </c>
      <c r="AS71" s="844"/>
      <c r="AT71" s="817">
        <v>35161</v>
      </c>
      <c r="AU71" s="880">
        <v>18892</v>
      </c>
      <c r="AV71" s="880">
        <v>15665</v>
      </c>
      <c r="AW71" s="880">
        <v>4158</v>
      </c>
      <c r="AX71" s="880">
        <v>75</v>
      </c>
      <c r="AY71" s="880">
        <v>63</v>
      </c>
      <c r="AZ71" s="880"/>
      <c r="BA71" s="817">
        <v>38853</v>
      </c>
      <c r="BB71" s="881">
        <v>148</v>
      </c>
      <c r="BC71" s="881"/>
      <c r="BD71" s="881">
        <v>42</v>
      </c>
      <c r="BE71" s="881">
        <v>27</v>
      </c>
      <c r="BF71" s="881"/>
      <c r="BG71" s="818">
        <v>217</v>
      </c>
    </row>
    <row r="72" spans="1:59" s="888" customFormat="1" ht="19.5" customHeight="1">
      <c r="A72" s="795">
        <v>67</v>
      </c>
      <c r="B72" s="852" t="s">
        <v>18158</v>
      </c>
      <c r="C72" s="852" t="s">
        <v>19812</v>
      </c>
      <c r="D72" s="852" t="s">
        <v>18704</v>
      </c>
      <c r="E72" s="852" t="s">
        <v>19873</v>
      </c>
      <c r="F72" s="853" t="s">
        <v>19872</v>
      </c>
      <c r="G72" s="838" t="s">
        <v>19871</v>
      </c>
      <c r="H72" s="854" t="s">
        <v>19870</v>
      </c>
      <c r="I72" s="885" t="s">
        <v>19869</v>
      </c>
      <c r="J72" s="886" t="s">
        <v>19868</v>
      </c>
      <c r="K72" s="839" t="s">
        <v>19867</v>
      </c>
      <c r="L72" s="887">
        <v>2901</v>
      </c>
      <c r="M72" s="855"/>
      <c r="N72" s="824"/>
      <c r="O72" s="825">
        <v>377</v>
      </c>
      <c r="P72" s="826">
        <v>823.9</v>
      </c>
      <c r="Q72" s="825"/>
      <c r="R72" s="826"/>
      <c r="S72" s="856">
        <v>1</v>
      </c>
      <c r="T72" s="856">
        <v>78.2</v>
      </c>
      <c r="U72" s="856">
        <v>1</v>
      </c>
      <c r="V72" s="826">
        <v>100.5</v>
      </c>
      <c r="W72" s="826">
        <v>2</v>
      </c>
      <c r="X72" s="825">
        <v>173.7</v>
      </c>
      <c r="Y72" s="825"/>
      <c r="Z72" s="825"/>
      <c r="AA72" s="826">
        <v>7</v>
      </c>
      <c r="AB72" s="826">
        <v>6</v>
      </c>
      <c r="AC72" s="826"/>
      <c r="AD72" s="826"/>
      <c r="AE72" s="826">
        <v>1</v>
      </c>
      <c r="AF72" s="826"/>
      <c r="AG72" s="826"/>
      <c r="AH72" s="826">
        <v>1</v>
      </c>
      <c r="AI72" s="826">
        <v>85</v>
      </c>
      <c r="AJ72" s="826">
        <v>86</v>
      </c>
      <c r="AK72" s="826">
        <v>20</v>
      </c>
      <c r="AL72" s="826">
        <v>34</v>
      </c>
      <c r="AM72" s="825">
        <v>3169</v>
      </c>
      <c r="AN72" s="825"/>
      <c r="AO72" s="825">
        <v>60</v>
      </c>
      <c r="AP72" s="825">
        <v>7499</v>
      </c>
      <c r="AQ72" s="825">
        <v>7500</v>
      </c>
      <c r="AR72" s="825">
        <v>1328</v>
      </c>
      <c r="AS72" s="825">
        <v>3065</v>
      </c>
      <c r="AT72" s="817">
        <v>19392</v>
      </c>
      <c r="AU72" s="825">
        <v>315</v>
      </c>
      <c r="AV72" s="825">
        <v>131.9</v>
      </c>
      <c r="AW72" s="825">
        <v>141</v>
      </c>
      <c r="AX72" s="825">
        <v>14.5</v>
      </c>
      <c r="AY72" s="825">
        <v>23</v>
      </c>
      <c r="AZ72" s="825">
        <v>309</v>
      </c>
      <c r="BA72" s="817">
        <v>934.4</v>
      </c>
      <c r="BB72" s="848">
        <v>6</v>
      </c>
      <c r="BC72" s="848"/>
      <c r="BD72" s="848"/>
      <c r="BE72" s="848">
        <v>19</v>
      </c>
      <c r="BF72" s="848">
        <v>10</v>
      </c>
      <c r="BG72" s="818">
        <v>35</v>
      </c>
    </row>
    <row r="73" spans="1:59" ht="16.5" customHeight="1">
      <c r="A73" s="795">
        <v>68</v>
      </c>
      <c r="B73" s="795" t="s">
        <v>18158</v>
      </c>
      <c r="C73" s="795" t="s">
        <v>18074</v>
      </c>
      <c r="D73" s="795" t="s">
        <v>18704</v>
      </c>
      <c r="E73" s="795" t="s">
        <v>19866</v>
      </c>
      <c r="F73" s="740" t="s">
        <v>19865</v>
      </c>
      <c r="G73" s="797" t="s">
        <v>19864</v>
      </c>
      <c r="H73" s="739" t="s">
        <v>19863</v>
      </c>
      <c r="I73" s="739" t="s">
        <v>18916</v>
      </c>
      <c r="J73" s="738" t="s">
        <v>19862</v>
      </c>
      <c r="K73" s="739" t="s">
        <v>18949</v>
      </c>
      <c r="L73" s="822">
        <v>8599.52</v>
      </c>
      <c r="M73" s="823"/>
      <c r="N73" s="823"/>
      <c r="O73" s="744">
        <v>326</v>
      </c>
      <c r="P73" s="744">
        <v>558.70000000000005</v>
      </c>
      <c r="Q73" s="744"/>
      <c r="R73" s="744"/>
      <c r="S73" s="744">
        <v>1</v>
      </c>
      <c r="T73" s="744">
        <v>165</v>
      </c>
      <c r="U73" s="744">
        <v>23</v>
      </c>
      <c r="V73" s="744">
        <v>1266.7</v>
      </c>
      <c r="W73" s="744">
        <v>2</v>
      </c>
      <c r="X73" s="744">
        <v>75.599999999999994</v>
      </c>
      <c r="Y73" s="744"/>
      <c r="Z73" s="744"/>
      <c r="AA73" s="745">
        <v>11</v>
      </c>
      <c r="AB73" s="745">
        <v>11</v>
      </c>
      <c r="AC73" s="745"/>
      <c r="AD73" s="745"/>
      <c r="AE73" s="745"/>
      <c r="AF73" s="745"/>
      <c r="AG73" s="745"/>
      <c r="AH73" s="746"/>
      <c r="AI73" s="745">
        <v>17</v>
      </c>
      <c r="AJ73" s="745">
        <v>121</v>
      </c>
      <c r="AK73" s="745"/>
      <c r="AL73" s="745">
        <v>112</v>
      </c>
      <c r="AM73" s="844"/>
      <c r="AN73" s="844"/>
      <c r="AO73" s="844"/>
      <c r="AP73" s="844">
        <v>1680</v>
      </c>
      <c r="AQ73" s="844">
        <v>1320</v>
      </c>
      <c r="AR73" s="844"/>
      <c r="AS73" s="844">
        <v>7789</v>
      </c>
      <c r="AT73" s="817">
        <v>10789</v>
      </c>
      <c r="AU73" s="880">
        <v>175</v>
      </c>
      <c r="AV73" s="880">
        <v>237</v>
      </c>
      <c r="AW73" s="880">
        <v>26</v>
      </c>
      <c r="AX73" s="880"/>
      <c r="AY73" s="880"/>
      <c r="AZ73" s="880">
        <v>1243</v>
      </c>
      <c r="BA73" s="817">
        <v>1681</v>
      </c>
      <c r="BB73" s="881"/>
      <c r="BC73" s="881"/>
      <c r="BD73" s="881"/>
      <c r="BE73" s="881">
        <v>22</v>
      </c>
      <c r="BF73" s="881">
        <v>1659</v>
      </c>
      <c r="BG73" s="818">
        <v>1681</v>
      </c>
    </row>
    <row r="74" spans="1:59" ht="16.5" customHeight="1">
      <c r="A74" s="795">
        <v>69</v>
      </c>
      <c r="B74" s="795" t="s">
        <v>18158</v>
      </c>
      <c r="C74" s="795" t="s">
        <v>18074</v>
      </c>
      <c r="D74" s="795" t="s">
        <v>18684</v>
      </c>
      <c r="E74" s="795" t="s">
        <v>19861</v>
      </c>
      <c r="F74" s="740" t="s">
        <v>19860</v>
      </c>
      <c r="G74" s="797" t="s">
        <v>19859</v>
      </c>
      <c r="H74" s="739" t="s">
        <v>19858</v>
      </c>
      <c r="I74" s="739" t="s">
        <v>18680</v>
      </c>
      <c r="J74" s="738" t="s">
        <v>19857</v>
      </c>
      <c r="K74" s="739" t="s">
        <v>19856</v>
      </c>
      <c r="L74" s="822">
        <v>10581</v>
      </c>
      <c r="M74" s="823"/>
      <c r="N74" s="823"/>
      <c r="O74" s="744">
        <v>802</v>
      </c>
      <c r="P74" s="744">
        <v>2238.1999999999998</v>
      </c>
      <c r="Q74" s="744">
        <v>285</v>
      </c>
      <c r="R74" s="744">
        <v>467.8</v>
      </c>
      <c r="S74" s="744"/>
      <c r="T74" s="744"/>
      <c r="U74" s="744"/>
      <c r="V74" s="744"/>
      <c r="W74" s="744"/>
      <c r="X74" s="744"/>
      <c r="Y74" s="744"/>
      <c r="Z74" s="744"/>
      <c r="AA74" s="745">
        <v>29</v>
      </c>
      <c r="AB74" s="745">
        <v>29</v>
      </c>
      <c r="AC74" s="745">
        <v>2</v>
      </c>
      <c r="AD74" s="745"/>
      <c r="AE74" s="745"/>
      <c r="AF74" s="745"/>
      <c r="AG74" s="745"/>
      <c r="AH74" s="746">
        <v>2</v>
      </c>
      <c r="AI74" s="744">
        <v>140</v>
      </c>
      <c r="AJ74" s="744"/>
      <c r="AK74" s="744"/>
      <c r="AL74" s="744"/>
      <c r="AM74" s="850" t="s">
        <v>19855</v>
      </c>
      <c r="AN74" s="850"/>
      <c r="AO74" s="850"/>
      <c r="AP74" s="850">
        <v>33815</v>
      </c>
      <c r="AQ74" s="850"/>
      <c r="AR74" s="850"/>
      <c r="AS74" s="850"/>
      <c r="AT74" s="817">
        <v>33815</v>
      </c>
      <c r="AU74" s="880">
        <v>1512</v>
      </c>
      <c r="AV74" s="880">
        <v>938</v>
      </c>
      <c r="AW74" s="880"/>
      <c r="AX74" s="880"/>
      <c r="AY74" s="880"/>
      <c r="AZ74" s="880"/>
      <c r="BA74" s="817">
        <v>2450</v>
      </c>
      <c r="BB74" s="882"/>
      <c r="BC74" s="882"/>
      <c r="BD74" s="882"/>
      <c r="BE74" s="882">
        <v>65</v>
      </c>
      <c r="BF74" s="882"/>
      <c r="BG74" s="818">
        <v>65</v>
      </c>
    </row>
    <row r="75" spans="1:59" ht="16.5" customHeight="1">
      <c r="A75" s="795">
        <v>70</v>
      </c>
      <c r="B75" s="795" t="s">
        <v>18075</v>
      </c>
      <c r="C75" s="795" t="s">
        <v>19854</v>
      </c>
      <c r="D75" s="795" t="s">
        <v>18704</v>
      </c>
      <c r="E75" s="795" t="s">
        <v>19853</v>
      </c>
      <c r="F75" s="740" t="s">
        <v>19852</v>
      </c>
      <c r="G75" s="797" t="s">
        <v>19851</v>
      </c>
      <c r="H75" s="739" t="s">
        <v>19850</v>
      </c>
      <c r="I75" s="739" t="s">
        <v>18916</v>
      </c>
      <c r="J75" s="738" t="s">
        <v>19849</v>
      </c>
      <c r="K75" s="739" t="s">
        <v>19848</v>
      </c>
      <c r="L75" s="822">
        <v>3453</v>
      </c>
      <c r="M75" s="823"/>
      <c r="N75" s="823"/>
      <c r="O75" s="823"/>
      <c r="P75" s="823"/>
      <c r="Q75" s="744">
        <v>175</v>
      </c>
      <c r="R75" s="744">
        <v>333</v>
      </c>
      <c r="S75" s="744">
        <v>2</v>
      </c>
      <c r="T75" s="744">
        <v>307.3</v>
      </c>
      <c r="U75" s="744">
        <v>4</v>
      </c>
      <c r="V75" s="744">
        <v>326.89999999999998</v>
      </c>
      <c r="W75" s="744"/>
      <c r="X75" s="744"/>
      <c r="Y75" s="744"/>
      <c r="Z75" s="744"/>
      <c r="AA75" s="743">
        <v>9</v>
      </c>
      <c r="AB75" s="743">
        <v>9</v>
      </c>
      <c r="AC75" s="743"/>
      <c r="AD75" s="743"/>
      <c r="AE75" s="743"/>
      <c r="AF75" s="743"/>
      <c r="AG75" s="743"/>
      <c r="AH75" s="746"/>
      <c r="AI75" s="743">
        <v>49</v>
      </c>
      <c r="AJ75" s="743">
        <v>56</v>
      </c>
      <c r="AK75" s="743">
        <v>163</v>
      </c>
      <c r="AL75" s="743">
        <v>177</v>
      </c>
      <c r="AM75" s="840"/>
      <c r="AN75" s="840"/>
      <c r="AO75" s="840">
        <v>1099</v>
      </c>
      <c r="AP75" s="840">
        <v>2396</v>
      </c>
      <c r="AQ75" s="840">
        <v>380</v>
      </c>
      <c r="AR75" s="840">
        <v>1099</v>
      </c>
      <c r="AS75" s="840">
        <v>416</v>
      </c>
      <c r="AT75" s="817">
        <v>4291</v>
      </c>
      <c r="AU75" s="828">
        <v>360</v>
      </c>
      <c r="AV75" s="828">
        <v>20</v>
      </c>
      <c r="AW75" s="828">
        <v>27</v>
      </c>
      <c r="AX75" s="828">
        <v>23</v>
      </c>
      <c r="AY75" s="828">
        <v>122</v>
      </c>
      <c r="AZ75" s="828">
        <v>488</v>
      </c>
      <c r="BA75" s="817">
        <v>1040</v>
      </c>
      <c r="BB75" s="841"/>
      <c r="BC75" s="841"/>
      <c r="BD75" s="841">
        <v>26.3</v>
      </c>
      <c r="BE75" s="841">
        <v>3.6</v>
      </c>
      <c r="BF75" s="841">
        <v>5.9</v>
      </c>
      <c r="BG75" s="818">
        <v>35.800000000000004</v>
      </c>
    </row>
    <row r="76" spans="1:59" ht="16.5" customHeight="1">
      <c r="A76" s="795">
        <v>71</v>
      </c>
      <c r="B76" s="795" t="s">
        <v>18075</v>
      </c>
      <c r="C76" s="795" t="s">
        <v>18074</v>
      </c>
      <c r="D76" s="795" t="s">
        <v>18704</v>
      </c>
      <c r="E76" s="795" t="s">
        <v>19847</v>
      </c>
      <c r="F76" s="740" t="s">
        <v>19846</v>
      </c>
      <c r="G76" s="797" t="s">
        <v>19845</v>
      </c>
      <c r="H76" s="739" t="s">
        <v>19844</v>
      </c>
      <c r="I76" s="739" t="s">
        <v>18680</v>
      </c>
      <c r="J76" s="738" t="s">
        <v>19843</v>
      </c>
      <c r="K76" s="739" t="s">
        <v>19842</v>
      </c>
      <c r="L76" s="822">
        <v>4770.3999999999996</v>
      </c>
      <c r="M76" s="823"/>
      <c r="N76" s="823"/>
      <c r="O76" s="823"/>
      <c r="P76" s="823"/>
      <c r="Q76" s="744">
        <v>254</v>
      </c>
      <c r="R76" s="744">
        <v>361.95</v>
      </c>
      <c r="S76" s="744">
        <v>1</v>
      </c>
      <c r="T76" s="744">
        <v>82.66</v>
      </c>
      <c r="U76" s="744">
        <v>2</v>
      </c>
      <c r="V76" s="744">
        <v>118.84</v>
      </c>
      <c r="W76" s="744"/>
      <c r="X76" s="744"/>
      <c r="Y76" s="744"/>
      <c r="Z76" s="744"/>
      <c r="AA76" s="745">
        <v>6</v>
      </c>
      <c r="AB76" s="745">
        <v>6</v>
      </c>
      <c r="AC76" s="745">
        <v>1</v>
      </c>
      <c r="AD76" s="745">
        <v>1</v>
      </c>
      <c r="AE76" s="745"/>
      <c r="AF76" s="745"/>
      <c r="AG76" s="745"/>
      <c r="AH76" s="746">
        <v>2</v>
      </c>
      <c r="AI76" s="743">
        <v>56</v>
      </c>
      <c r="AJ76" s="743">
        <v>9</v>
      </c>
      <c r="AK76" s="743">
        <v>34</v>
      </c>
      <c r="AL76" s="743"/>
      <c r="AM76" s="840">
        <v>70</v>
      </c>
      <c r="AN76" s="840"/>
      <c r="AO76" s="840"/>
      <c r="AP76" s="840">
        <v>5207</v>
      </c>
      <c r="AQ76" s="840">
        <v>220</v>
      </c>
      <c r="AR76" s="840">
        <v>348</v>
      </c>
      <c r="AS76" s="840"/>
      <c r="AT76" s="817">
        <v>5775</v>
      </c>
      <c r="AU76" s="828">
        <v>58</v>
      </c>
      <c r="AV76" s="828">
        <v>127</v>
      </c>
      <c r="AW76" s="828">
        <v>30</v>
      </c>
      <c r="AX76" s="828"/>
      <c r="AY76" s="828">
        <v>3</v>
      </c>
      <c r="AZ76" s="828">
        <v>18</v>
      </c>
      <c r="BA76" s="817">
        <v>236</v>
      </c>
      <c r="BB76" s="841"/>
      <c r="BC76" s="841"/>
      <c r="BD76" s="841"/>
      <c r="BE76" s="841">
        <v>7</v>
      </c>
      <c r="BF76" s="841"/>
      <c r="BG76" s="818">
        <v>7</v>
      </c>
    </row>
    <row r="77" spans="1:59" ht="16.5" customHeight="1">
      <c r="A77" s="795">
        <v>72</v>
      </c>
      <c r="B77" s="795" t="s">
        <v>18075</v>
      </c>
      <c r="C77" s="795" t="s">
        <v>18074</v>
      </c>
      <c r="D77" s="795" t="s">
        <v>18684</v>
      </c>
      <c r="E77" s="795" t="s">
        <v>19841</v>
      </c>
      <c r="F77" s="740" t="s">
        <v>19840</v>
      </c>
      <c r="G77" s="797" t="s">
        <v>19839</v>
      </c>
      <c r="H77" s="739" t="s">
        <v>19838</v>
      </c>
      <c r="I77" s="739" t="s">
        <v>18680</v>
      </c>
      <c r="J77" s="738" t="s">
        <v>19837</v>
      </c>
      <c r="K77" s="739" t="s">
        <v>19836</v>
      </c>
      <c r="L77" s="822">
        <v>5131</v>
      </c>
      <c r="M77" s="823"/>
      <c r="N77" s="823"/>
      <c r="O77" s="744">
        <v>750</v>
      </c>
      <c r="P77" s="744">
        <v>2000.7</v>
      </c>
      <c r="Q77" s="744"/>
      <c r="R77" s="744"/>
      <c r="S77" s="744"/>
      <c r="T77" s="744"/>
      <c r="U77" s="744"/>
      <c r="V77" s="744"/>
      <c r="W77" s="744"/>
      <c r="X77" s="744"/>
      <c r="Y77" s="744"/>
      <c r="Z77" s="744"/>
      <c r="AA77" s="743">
        <v>35</v>
      </c>
      <c r="AB77" s="743">
        <v>35</v>
      </c>
      <c r="AC77" s="743">
        <v>5</v>
      </c>
      <c r="AD77" s="743"/>
      <c r="AE77" s="743">
        <v>1</v>
      </c>
      <c r="AF77" s="743"/>
      <c r="AG77" s="743"/>
      <c r="AH77" s="746">
        <v>6</v>
      </c>
      <c r="AI77" s="743">
        <v>228</v>
      </c>
      <c r="AJ77" s="743"/>
      <c r="AK77" s="743">
        <v>35</v>
      </c>
      <c r="AL77" s="743"/>
      <c r="AM77" s="840">
        <v>24890</v>
      </c>
      <c r="AN77" s="840"/>
      <c r="AO77" s="840">
        <v>115</v>
      </c>
      <c r="AP77" s="840">
        <v>30928</v>
      </c>
      <c r="AQ77" s="840"/>
      <c r="AR77" s="840">
        <v>115</v>
      </c>
      <c r="AS77" s="840"/>
      <c r="AT77" s="817">
        <v>31043</v>
      </c>
      <c r="AU77" s="828">
        <v>2110</v>
      </c>
      <c r="AV77" s="828">
        <v>927</v>
      </c>
      <c r="AW77" s="828">
        <v>559</v>
      </c>
      <c r="AX77" s="828"/>
      <c r="AY77" s="828">
        <v>39</v>
      </c>
      <c r="AZ77" s="828"/>
      <c r="BA77" s="817">
        <v>3635</v>
      </c>
      <c r="BB77" s="841">
        <v>66</v>
      </c>
      <c r="BC77" s="841"/>
      <c r="BD77" s="841">
        <v>8</v>
      </c>
      <c r="BE77" s="841">
        <v>96</v>
      </c>
      <c r="BF77" s="841"/>
      <c r="BG77" s="818">
        <v>170</v>
      </c>
    </row>
    <row r="78" spans="1:59" ht="16.5" customHeight="1">
      <c r="A78" s="795">
        <v>73</v>
      </c>
      <c r="B78" s="795" t="s">
        <v>18075</v>
      </c>
      <c r="C78" s="795" t="s">
        <v>18074</v>
      </c>
      <c r="D78" s="795" t="s">
        <v>18684</v>
      </c>
      <c r="E78" s="795" t="s">
        <v>19835</v>
      </c>
      <c r="F78" s="740" t="s">
        <v>19834</v>
      </c>
      <c r="G78" s="797" t="s">
        <v>19833</v>
      </c>
      <c r="H78" s="739" t="s">
        <v>19832</v>
      </c>
      <c r="I78" s="739" t="s">
        <v>18680</v>
      </c>
      <c r="J78" s="833" t="s">
        <v>19831</v>
      </c>
      <c r="K78" s="739" t="s">
        <v>13421</v>
      </c>
      <c r="L78" s="822">
        <v>41054.300000000003</v>
      </c>
      <c r="M78" s="823">
        <v>1546</v>
      </c>
      <c r="N78" s="823">
        <v>2515</v>
      </c>
      <c r="O78" s="744">
        <v>643</v>
      </c>
      <c r="P78" s="744">
        <v>1228</v>
      </c>
      <c r="Q78" s="744"/>
      <c r="R78" s="744"/>
      <c r="S78" s="744"/>
      <c r="T78" s="744"/>
      <c r="U78" s="744"/>
      <c r="V78" s="744"/>
      <c r="W78" s="744">
        <v>1</v>
      </c>
      <c r="X78" s="744">
        <v>439.7</v>
      </c>
      <c r="Y78" s="744">
        <v>1000</v>
      </c>
      <c r="Z78" s="744">
        <v>449.6</v>
      </c>
      <c r="AA78" s="743">
        <v>85</v>
      </c>
      <c r="AB78" s="743">
        <v>47</v>
      </c>
      <c r="AC78" s="743">
        <v>18</v>
      </c>
      <c r="AD78" s="743">
        <v>8</v>
      </c>
      <c r="AE78" s="743">
        <v>8</v>
      </c>
      <c r="AF78" s="743"/>
      <c r="AG78" s="743">
        <v>1</v>
      </c>
      <c r="AH78" s="746">
        <v>35</v>
      </c>
      <c r="AI78" s="743">
        <v>219</v>
      </c>
      <c r="AJ78" s="743"/>
      <c r="AK78" s="743">
        <v>241</v>
      </c>
      <c r="AL78" s="743"/>
      <c r="AM78" s="840">
        <v>60529</v>
      </c>
      <c r="AN78" s="840"/>
      <c r="AO78" s="840">
        <v>2001</v>
      </c>
      <c r="AP78" s="840">
        <v>76065</v>
      </c>
      <c r="AQ78" s="840"/>
      <c r="AR78" s="840">
        <v>2001</v>
      </c>
      <c r="AS78" s="840"/>
      <c r="AT78" s="817">
        <v>78066</v>
      </c>
      <c r="AU78" s="828">
        <v>4930</v>
      </c>
      <c r="AV78" s="828">
        <v>1126</v>
      </c>
      <c r="AW78" s="828">
        <v>3931</v>
      </c>
      <c r="AX78" s="828"/>
      <c r="AY78" s="828">
        <v>240</v>
      </c>
      <c r="AZ78" s="828"/>
      <c r="BA78" s="817">
        <v>10227</v>
      </c>
      <c r="BB78" s="832">
        <v>811</v>
      </c>
      <c r="BC78" s="841"/>
      <c r="BD78" s="832">
        <v>66</v>
      </c>
      <c r="BE78" s="832">
        <v>231</v>
      </c>
      <c r="BF78" s="841"/>
      <c r="BG78" s="818">
        <v>1108</v>
      </c>
    </row>
    <row r="79" spans="1:59" ht="16.5" customHeight="1">
      <c r="A79" s="795">
        <v>74</v>
      </c>
      <c r="B79" s="795" t="s">
        <v>18075</v>
      </c>
      <c r="C79" s="795" t="s">
        <v>18280</v>
      </c>
      <c r="D79" s="795" t="s">
        <v>18684</v>
      </c>
      <c r="E79" s="795" t="s">
        <v>19830</v>
      </c>
      <c r="F79" s="740" t="s">
        <v>19829</v>
      </c>
      <c r="G79" s="797" t="s">
        <v>19828</v>
      </c>
      <c r="H79" s="739" t="s">
        <v>19827</v>
      </c>
      <c r="I79" s="739" t="s">
        <v>18754</v>
      </c>
      <c r="J79" s="833" t="s">
        <v>19826</v>
      </c>
      <c r="K79" s="739" t="s">
        <v>19825</v>
      </c>
      <c r="L79" s="822">
        <v>9133</v>
      </c>
      <c r="M79" s="823"/>
      <c r="N79" s="823"/>
      <c r="O79" s="744">
        <v>340</v>
      </c>
      <c r="P79" s="744">
        <v>683.7</v>
      </c>
      <c r="Q79" s="744"/>
      <c r="R79" s="744"/>
      <c r="S79" s="744">
        <v>8</v>
      </c>
      <c r="T79" s="744">
        <v>957.4</v>
      </c>
      <c r="U79" s="744"/>
      <c r="V79" s="744"/>
      <c r="W79" s="744"/>
      <c r="X79" s="744"/>
      <c r="Y79" s="744"/>
      <c r="Z79" s="744"/>
      <c r="AA79" s="743">
        <v>62</v>
      </c>
      <c r="AB79" s="743">
        <v>52</v>
      </c>
      <c r="AC79" s="743">
        <v>2</v>
      </c>
      <c r="AD79" s="743"/>
      <c r="AE79" s="743"/>
      <c r="AF79" s="743"/>
      <c r="AG79" s="743"/>
      <c r="AH79" s="746">
        <v>2</v>
      </c>
      <c r="AI79" s="743">
        <v>81</v>
      </c>
      <c r="AJ79" s="743">
        <v>236</v>
      </c>
      <c r="AK79" s="743"/>
      <c r="AL79" s="743">
        <v>154</v>
      </c>
      <c r="AM79" s="840">
        <v>561</v>
      </c>
      <c r="AN79" s="840"/>
      <c r="AO79" s="840"/>
      <c r="AP79" s="840">
        <v>3165</v>
      </c>
      <c r="AQ79" s="840">
        <v>22422</v>
      </c>
      <c r="AR79" s="840"/>
      <c r="AS79" s="840">
        <v>3212</v>
      </c>
      <c r="AT79" s="817">
        <v>28799</v>
      </c>
      <c r="AU79" s="828">
        <v>436</v>
      </c>
      <c r="AV79" s="828">
        <v>987</v>
      </c>
      <c r="AW79" s="828">
        <v>12</v>
      </c>
      <c r="AX79" s="828"/>
      <c r="AY79" s="828"/>
      <c r="AZ79" s="828"/>
      <c r="BA79" s="817">
        <v>1435</v>
      </c>
      <c r="BB79" s="841"/>
      <c r="BC79" s="841"/>
      <c r="BD79" s="841"/>
      <c r="BE79" s="841">
        <v>75</v>
      </c>
      <c r="BF79" s="841">
        <v>51</v>
      </c>
      <c r="BG79" s="818">
        <v>126</v>
      </c>
    </row>
    <row r="80" spans="1:59" ht="16.5" customHeight="1">
      <c r="A80" s="795">
        <v>75</v>
      </c>
      <c r="B80" s="795" t="s">
        <v>19799</v>
      </c>
      <c r="C80" s="795" t="s">
        <v>18157</v>
      </c>
      <c r="D80" s="795" t="s">
        <v>18684</v>
      </c>
      <c r="E80" s="795" t="s">
        <v>19824</v>
      </c>
      <c r="F80" s="740" t="s">
        <v>19823</v>
      </c>
      <c r="G80" s="797" t="s">
        <v>19822</v>
      </c>
      <c r="H80" s="739" t="s">
        <v>19821</v>
      </c>
      <c r="I80" s="739" t="s">
        <v>18680</v>
      </c>
      <c r="J80" s="738" t="s">
        <v>19820</v>
      </c>
      <c r="K80" s="739" t="s">
        <v>6555</v>
      </c>
      <c r="L80" s="822">
        <v>27078</v>
      </c>
      <c r="M80" s="823">
        <v>1499</v>
      </c>
      <c r="N80" s="823">
        <v>14567</v>
      </c>
      <c r="O80" s="744">
        <v>472</v>
      </c>
      <c r="P80" s="744">
        <v>4874</v>
      </c>
      <c r="Q80" s="744"/>
      <c r="R80" s="744"/>
      <c r="S80" s="744">
        <v>5</v>
      </c>
      <c r="T80" s="744">
        <v>1751</v>
      </c>
      <c r="U80" s="744">
        <v>3</v>
      </c>
      <c r="V80" s="744">
        <v>212</v>
      </c>
      <c r="W80" s="744">
        <v>1</v>
      </c>
      <c r="X80" s="744">
        <v>171</v>
      </c>
      <c r="Y80" s="744">
        <v>650</v>
      </c>
      <c r="Z80" s="744">
        <v>397</v>
      </c>
      <c r="AA80" s="816">
        <v>43</v>
      </c>
      <c r="AB80" s="816">
        <v>43</v>
      </c>
      <c r="AC80" s="743">
        <v>3</v>
      </c>
      <c r="AD80" s="743"/>
      <c r="AE80" s="743">
        <v>4</v>
      </c>
      <c r="AF80" s="743">
        <v>1</v>
      </c>
      <c r="AG80" s="743">
        <v>1</v>
      </c>
      <c r="AH80" s="746">
        <v>9</v>
      </c>
      <c r="AI80" s="743">
        <v>211</v>
      </c>
      <c r="AJ80" s="743">
        <v>350</v>
      </c>
      <c r="AK80" s="743">
        <v>133</v>
      </c>
      <c r="AL80" s="743"/>
      <c r="AM80" s="840">
        <v>20347</v>
      </c>
      <c r="AN80" s="840">
        <v>1329</v>
      </c>
      <c r="AO80" s="840">
        <v>1022</v>
      </c>
      <c r="AP80" s="840">
        <v>34077</v>
      </c>
      <c r="AQ80" s="840">
        <v>34182</v>
      </c>
      <c r="AR80" s="840">
        <v>1022</v>
      </c>
      <c r="AS80" s="840"/>
      <c r="AT80" s="817">
        <v>69281</v>
      </c>
      <c r="AU80" s="828">
        <v>15568</v>
      </c>
      <c r="AV80" s="828">
        <v>1980</v>
      </c>
      <c r="AW80" s="828">
        <v>3056</v>
      </c>
      <c r="AX80" s="828">
        <v>531</v>
      </c>
      <c r="AY80" s="828">
        <v>200</v>
      </c>
      <c r="AZ80" s="828"/>
      <c r="BA80" s="817">
        <v>21335</v>
      </c>
      <c r="BB80" s="841">
        <v>213</v>
      </c>
      <c r="BC80" s="841">
        <v>12</v>
      </c>
      <c r="BD80" s="841">
        <v>20</v>
      </c>
      <c r="BE80" s="841">
        <v>229</v>
      </c>
      <c r="BF80" s="841">
        <v>334</v>
      </c>
      <c r="BG80" s="818">
        <v>808</v>
      </c>
    </row>
    <row r="81" spans="1:59" ht="16.5" customHeight="1">
      <c r="A81" s="795">
        <v>76</v>
      </c>
      <c r="B81" s="795" t="s">
        <v>19799</v>
      </c>
      <c r="C81" s="795" t="s">
        <v>19819</v>
      </c>
      <c r="D81" s="795" t="s">
        <v>18704</v>
      </c>
      <c r="E81" s="795" t="s">
        <v>19818</v>
      </c>
      <c r="F81" s="740" t="s">
        <v>19817</v>
      </c>
      <c r="G81" s="797" t="s">
        <v>19816</v>
      </c>
      <c r="H81" s="739" t="s">
        <v>19815</v>
      </c>
      <c r="I81" s="739" t="s">
        <v>18680</v>
      </c>
      <c r="J81" s="738" t="s">
        <v>19814</v>
      </c>
      <c r="K81" s="739" t="s">
        <v>19813</v>
      </c>
      <c r="L81" s="822">
        <v>2554.89</v>
      </c>
      <c r="M81" s="823"/>
      <c r="N81" s="823"/>
      <c r="O81" s="744"/>
      <c r="P81" s="744"/>
      <c r="Q81" s="744">
        <v>157</v>
      </c>
      <c r="R81" s="744">
        <v>264.87</v>
      </c>
      <c r="S81" s="744"/>
      <c r="T81" s="744"/>
      <c r="U81" s="744">
        <v>2</v>
      </c>
      <c r="V81" s="744">
        <v>229.5</v>
      </c>
      <c r="W81" s="744"/>
      <c r="X81" s="744"/>
      <c r="Y81" s="744"/>
      <c r="Z81" s="744"/>
      <c r="AA81" s="745">
        <v>3</v>
      </c>
      <c r="AB81" s="745">
        <v>3</v>
      </c>
      <c r="AC81" s="745"/>
      <c r="AD81" s="745"/>
      <c r="AE81" s="745"/>
      <c r="AF81" s="745"/>
      <c r="AG81" s="745"/>
      <c r="AH81" s="746"/>
      <c r="AI81" s="746">
        <v>18</v>
      </c>
      <c r="AJ81" s="746"/>
      <c r="AK81" s="746">
        <v>156</v>
      </c>
      <c r="AL81" s="746"/>
      <c r="AM81" s="830">
        <v>226</v>
      </c>
      <c r="AN81" s="830"/>
      <c r="AO81" s="830">
        <v>3857</v>
      </c>
      <c r="AP81" s="830">
        <v>929</v>
      </c>
      <c r="AQ81" s="830"/>
      <c r="AR81" s="830">
        <v>3857</v>
      </c>
      <c r="AS81" s="830"/>
      <c r="AT81" s="817">
        <v>4786</v>
      </c>
      <c r="AU81" s="831">
        <v>29</v>
      </c>
      <c r="AV81" s="831">
        <v>162</v>
      </c>
      <c r="AW81" s="831">
        <v>59</v>
      </c>
      <c r="AX81" s="831"/>
      <c r="AY81" s="831">
        <v>50</v>
      </c>
      <c r="AZ81" s="831"/>
      <c r="BA81" s="817">
        <v>300</v>
      </c>
      <c r="BB81" s="832">
        <v>0.8</v>
      </c>
      <c r="BC81" s="832"/>
      <c r="BD81" s="832">
        <v>32</v>
      </c>
      <c r="BE81" s="832">
        <v>2</v>
      </c>
      <c r="BF81" s="832"/>
      <c r="BG81" s="818">
        <v>34.799999999999997</v>
      </c>
    </row>
    <row r="82" spans="1:59" ht="16.5" customHeight="1">
      <c r="A82" s="795">
        <v>77</v>
      </c>
      <c r="B82" s="795" t="s">
        <v>19799</v>
      </c>
      <c r="C82" s="795" t="s">
        <v>19812</v>
      </c>
      <c r="D82" s="795" t="s">
        <v>18704</v>
      </c>
      <c r="E82" s="795" t="s">
        <v>19811</v>
      </c>
      <c r="F82" s="740" t="s">
        <v>19810</v>
      </c>
      <c r="G82" s="797" t="s">
        <v>19809</v>
      </c>
      <c r="H82" s="739" t="s">
        <v>19808</v>
      </c>
      <c r="I82" s="739" t="s">
        <v>18680</v>
      </c>
      <c r="J82" s="738" t="s">
        <v>19807</v>
      </c>
      <c r="K82" s="739" t="s">
        <v>19806</v>
      </c>
      <c r="L82" s="822">
        <v>3714.26</v>
      </c>
      <c r="M82" s="823"/>
      <c r="N82" s="823"/>
      <c r="O82" s="744">
        <v>453</v>
      </c>
      <c r="P82" s="744">
        <v>754</v>
      </c>
      <c r="Q82" s="744"/>
      <c r="R82" s="744"/>
      <c r="S82" s="744">
        <v>1</v>
      </c>
      <c r="T82" s="744">
        <v>168.97</v>
      </c>
      <c r="U82" s="744">
        <v>5</v>
      </c>
      <c r="V82" s="744">
        <v>349</v>
      </c>
      <c r="W82" s="744">
        <v>1</v>
      </c>
      <c r="X82" s="744">
        <v>187</v>
      </c>
      <c r="Y82" s="744">
        <v>250</v>
      </c>
      <c r="Z82" s="744">
        <v>225</v>
      </c>
      <c r="AA82" s="743">
        <v>18</v>
      </c>
      <c r="AB82" s="743">
        <v>14</v>
      </c>
      <c r="AC82" s="743">
        <v>4</v>
      </c>
      <c r="AD82" s="743"/>
      <c r="AE82" s="743">
        <v>1</v>
      </c>
      <c r="AF82" s="743"/>
      <c r="AG82" s="743"/>
      <c r="AH82" s="746">
        <v>5</v>
      </c>
      <c r="AI82" s="743">
        <v>61</v>
      </c>
      <c r="AJ82" s="743">
        <v>172</v>
      </c>
      <c r="AK82" s="743"/>
      <c r="AL82" s="743"/>
      <c r="AM82" s="840">
        <v>10370</v>
      </c>
      <c r="AN82" s="840"/>
      <c r="AO82" s="840"/>
      <c r="AP82" s="840">
        <v>15550</v>
      </c>
      <c r="AQ82" s="840">
        <v>17200</v>
      </c>
      <c r="AR82" s="840"/>
      <c r="AS82" s="840">
        <v>68500</v>
      </c>
      <c r="AT82" s="817">
        <v>101250</v>
      </c>
      <c r="AU82" s="828">
        <v>746</v>
      </c>
      <c r="AV82" s="828">
        <v>402</v>
      </c>
      <c r="AW82" s="828">
        <v>352</v>
      </c>
      <c r="AX82" s="828">
        <v>40</v>
      </c>
      <c r="AY82" s="828"/>
      <c r="AZ82" s="828"/>
      <c r="BA82" s="817">
        <v>1540</v>
      </c>
      <c r="BB82" s="841">
        <v>19</v>
      </c>
      <c r="BC82" s="841"/>
      <c r="BD82" s="841"/>
      <c r="BE82" s="841">
        <v>17</v>
      </c>
      <c r="BF82" s="841">
        <v>67</v>
      </c>
      <c r="BG82" s="818">
        <v>103</v>
      </c>
    </row>
    <row r="83" spans="1:59" ht="16.5" customHeight="1">
      <c r="A83" s="795">
        <v>78</v>
      </c>
      <c r="B83" s="795" t="s">
        <v>19799</v>
      </c>
      <c r="C83" s="795" t="s">
        <v>18280</v>
      </c>
      <c r="D83" s="795" t="s">
        <v>18704</v>
      </c>
      <c r="E83" s="795" t="s">
        <v>19805</v>
      </c>
      <c r="F83" s="740" t="s">
        <v>19804</v>
      </c>
      <c r="G83" s="797" t="s">
        <v>19803</v>
      </c>
      <c r="H83" s="739" t="s">
        <v>19802</v>
      </c>
      <c r="I83" s="739" t="s">
        <v>18680</v>
      </c>
      <c r="J83" s="738" t="s">
        <v>19801</v>
      </c>
      <c r="K83" s="739" t="s">
        <v>19800</v>
      </c>
      <c r="L83" s="822">
        <v>7708.09</v>
      </c>
      <c r="M83" s="823"/>
      <c r="N83" s="823"/>
      <c r="O83" s="823">
        <v>499</v>
      </c>
      <c r="P83" s="823">
        <v>2682</v>
      </c>
      <c r="Q83" s="744"/>
      <c r="R83" s="744"/>
      <c r="S83" s="744">
        <v>1</v>
      </c>
      <c r="T83" s="744">
        <v>645</v>
      </c>
      <c r="U83" s="744">
        <v>3</v>
      </c>
      <c r="V83" s="744">
        <v>363.19</v>
      </c>
      <c r="W83" s="744"/>
      <c r="X83" s="744"/>
      <c r="Y83" s="744"/>
      <c r="Z83" s="744"/>
      <c r="AA83" s="743">
        <v>13</v>
      </c>
      <c r="AB83" s="743">
        <v>13</v>
      </c>
      <c r="AC83" s="743">
        <v>3</v>
      </c>
      <c r="AD83" s="743"/>
      <c r="AE83" s="743">
        <v>1</v>
      </c>
      <c r="AF83" s="743"/>
      <c r="AG83" s="743">
        <v>1</v>
      </c>
      <c r="AH83" s="746">
        <v>5</v>
      </c>
      <c r="AI83" s="743">
        <v>166</v>
      </c>
      <c r="AJ83" s="743">
        <v>139</v>
      </c>
      <c r="AK83" s="743">
        <v>172</v>
      </c>
      <c r="AL83" s="743"/>
      <c r="AM83" s="840">
        <v>7535</v>
      </c>
      <c r="AN83" s="840"/>
      <c r="AO83" s="840">
        <v>2941</v>
      </c>
      <c r="AP83" s="840">
        <v>9783</v>
      </c>
      <c r="AQ83" s="840">
        <v>4668</v>
      </c>
      <c r="AR83" s="840">
        <v>2941</v>
      </c>
      <c r="AS83" s="840"/>
      <c r="AT83" s="817">
        <v>17392</v>
      </c>
      <c r="AU83" s="828">
        <v>873</v>
      </c>
      <c r="AV83" s="828">
        <v>638</v>
      </c>
      <c r="AW83" s="828">
        <v>548</v>
      </c>
      <c r="AX83" s="828">
        <v>25</v>
      </c>
      <c r="AY83" s="828">
        <v>128</v>
      </c>
      <c r="AZ83" s="828">
        <v>103</v>
      </c>
      <c r="BA83" s="817">
        <v>2315</v>
      </c>
      <c r="BB83" s="832">
        <v>142</v>
      </c>
      <c r="BC83" s="841"/>
      <c r="BD83" s="841">
        <v>65</v>
      </c>
      <c r="BE83" s="841">
        <v>63</v>
      </c>
      <c r="BF83" s="841"/>
      <c r="BG83" s="818">
        <v>270</v>
      </c>
    </row>
    <row r="84" spans="1:59" ht="16.5" customHeight="1">
      <c r="A84" s="795">
        <v>79</v>
      </c>
      <c r="B84" s="795" t="s">
        <v>19799</v>
      </c>
      <c r="C84" s="795" t="s">
        <v>19798</v>
      </c>
      <c r="D84" s="795" t="s">
        <v>18704</v>
      </c>
      <c r="E84" s="795" t="s">
        <v>19797</v>
      </c>
      <c r="F84" s="740" t="s">
        <v>19796</v>
      </c>
      <c r="G84" s="797" t="s">
        <v>19795</v>
      </c>
      <c r="H84" s="739" t="s">
        <v>19794</v>
      </c>
      <c r="I84" s="739" t="s">
        <v>18754</v>
      </c>
      <c r="J84" s="738" t="s">
        <v>19793</v>
      </c>
      <c r="K84" s="739" t="s">
        <v>19792</v>
      </c>
      <c r="L84" s="822">
        <v>2854</v>
      </c>
      <c r="M84" s="823"/>
      <c r="N84" s="823"/>
      <c r="O84" s="744">
        <v>387</v>
      </c>
      <c r="P84" s="744">
        <v>660</v>
      </c>
      <c r="Q84" s="744"/>
      <c r="R84" s="744"/>
      <c r="S84" s="744">
        <v>1</v>
      </c>
      <c r="T84" s="744">
        <v>110</v>
      </c>
      <c r="U84" s="744">
        <v>1</v>
      </c>
      <c r="V84" s="744">
        <v>140</v>
      </c>
      <c r="W84" s="744">
        <v>1</v>
      </c>
      <c r="X84" s="744">
        <v>85</v>
      </c>
      <c r="Y84" s="744"/>
      <c r="Z84" s="744"/>
      <c r="AA84" s="743">
        <v>13</v>
      </c>
      <c r="AB84" s="743">
        <v>13</v>
      </c>
      <c r="AC84" s="743">
        <v>6</v>
      </c>
      <c r="AD84" s="743">
        <v>1</v>
      </c>
      <c r="AE84" s="743">
        <v>2</v>
      </c>
      <c r="AF84" s="743"/>
      <c r="AG84" s="743"/>
      <c r="AH84" s="746">
        <v>9</v>
      </c>
      <c r="AI84" s="743">
        <v>67</v>
      </c>
      <c r="AJ84" s="743">
        <v>104</v>
      </c>
      <c r="AK84" s="743"/>
      <c r="AL84" s="743">
        <v>31</v>
      </c>
      <c r="AM84" s="743">
        <v>5525</v>
      </c>
      <c r="AN84" s="743"/>
      <c r="AO84" s="743"/>
      <c r="AP84" s="743">
        <v>8568</v>
      </c>
      <c r="AQ84" s="743">
        <v>4821</v>
      </c>
      <c r="AR84" s="743"/>
      <c r="AS84" s="743">
        <v>859</v>
      </c>
      <c r="AT84" s="817">
        <v>14248</v>
      </c>
      <c r="AU84" s="826">
        <v>492</v>
      </c>
      <c r="AV84" s="826">
        <v>939</v>
      </c>
      <c r="AW84" s="826">
        <v>364</v>
      </c>
      <c r="AX84" s="826">
        <v>26</v>
      </c>
      <c r="AY84" s="826"/>
      <c r="AZ84" s="826"/>
      <c r="BA84" s="817">
        <v>1821</v>
      </c>
      <c r="BB84" s="832">
        <v>34</v>
      </c>
      <c r="BC84" s="832"/>
      <c r="BD84" s="832"/>
      <c r="BE84" s="832">
        <v>10</v>
      </c>
      <c r="BF84" s="832"/>
      <c r="BG84" s="818">
        <v>44</v>
      </c>
    </row>
    <row r="85" spans="1:59" ht="16.5" customHeight="1">
      <c r="A85" s="795">
        <v>80</v>
      </c>
      <c r="B85" s="795" t="s">
        <v>19791</v>
      </c>
      <c r="C85" s="795" t="s">
        <v>19791</v>
      </c>
      <c r="D85" s="795" t="s">
        <v>18684</v>
      </c>
      <c r="E85" s="795" t="s">
        <v>19790</v>
      </c>
      <c r="F85" s="740" t="s">
        <v>19789</v>
      </c>
      <c r="G85" s="797" t="s">
        <v>19788</v>
      </c>
      <c r="H85" s="739" t="s">
        <v>19787</v>
      </c>
      <c r="I85" s="739" t="s">
        <v>18754</v>
      </c>
      <c r="J85" s="738" t="s">
        <v>19786</v>
      </c>
      <c r="K85" s="739" t="s">
        <v>19785</v>
      </c>
      <c r="L85" s="822">
        <v>6264</v>
      </c>
      <c r="M85" s="823"/>
      <c r="N85" s="823"/>
      <c r="O85" s="744">
        <v>830</v>
      </c>
      <c r="P85" s="744">
        <v>1651.8</v>
      </c>
      <c r="Q85" s="744"/>
      <c r="R85" s="744"/>
      <c r="S85" s="744">
        <v>1</v>
      </c>
      <c r="T85" s="744">
        <v>296</v>
      </c>
      <c r="U85" s="744"/>
      <c r="V85" s="744"/>
      <c r="W85" s="744">
        <v>1</v>
      </c>
      <c r="X85" s="744">
        <v>56.7</v>
      </c>
      <c r="Y85" s="744"/>
      <c r="Z85" s="744"/>
      <c r="AA85" s="743">
        <v>8</v>
      </c>
      <c r="AB85" s="743">
        <v>8</v>
      </c>
      <c r="AC85" s="743">
        <v>3</v>
      </c>
      <c r="AD85" s="743">
        <v>1</v>
      </c>
      <c r="AE85" s="743">
        <v>3</v>
      </c>
      <c r="AF85" s="743"/>
      <c r="AG85" s="743"/>
      <c r="AH85" s="746">
        <v>7</v>
      </c>
      <c r="AI85" s="743">
        <v>45</v>
      </c>
      <c r="AJ85" s="743">
        <v>34</v>
      </c>
      <c r="AK85" s="743"/>
      <c r="AL85" s="743">
        <v>3</v>
      </c>
      <c r="AM85" s="840">
        <v>9842</v>
      </c>
      <c r="AN85" s="840">
        <v>868</v>
      </c>
      <c r="AO85" s="840"/>
      <c r="AP85" s="840">
        <v>14651</v>
      </c>
      <c r="AQ85" s="840">
        <v>927</v>
      </c>
      <c r="AR85" s="840"/>
      <c r="AS85" s="840">
        <v>22</v>
      </c>
      <c r="AT85" s="817">
        <v>15600</v>
      </c>
      <c r="AU85" s="828">
        <v>242</v>
      </c>
      <c r="AV85" s="828">
        <v>418</v>
      </c>
      <c r="AW85" s="828">
        <v>170</v>
      </c>
      <c r="AX85" s="828"/>
      <c r="AY85" s="828"/>
      <c r="AZ85" s="828"/>
      <c r="BA85" s="817">
        <v>830</v>
      </c>
      <c r="BB85" s="841">
        <v>18.5</v>
      </c>
      <c r="BC85" s="841"/>
      <c r="BD85" s="841"/>
      <c r="BE85" s="841">
        <v>16.399999999999999</v>
      </c>
      <c r="BF85" s="841"/>
      <c r="BG85" s="818">
        <v>34.9</v>
      </c>
    </row>
    <row r="86" spans="1:59" ht="16.5" customHeight="1">
      <c r="A86" s="795">
        <v>81</v>
      </c>
      <c r="B86" s="795" t="s">
        <v>19524</v>
      </c>
      <c r="C86" s="795" t="s">
        <v>56</v>
      </c>
      <c r="D86" s="795" t="s">
        <v>18704</v>
      </c>
      <c r="E86" s="795" t="s">
        <v>19784</v>
      </c>
      <c r="F86" s="740" t="s">
        <v>19783</v>
      </c>
      <c r="G86" s="797" t="s">
        <v>19782</v>
      </c>
      <c r="H86" s="739" t="s">
        <v>19773</v>
      </c>
      <c r="I86" s="739" t="s">
        <v>18754</v>
      </c>
      <c r="J86" s="833" t="s">
        <v>19772</v>
      </c>
      <c r="K86" s="739" t="s">
        <v>19781</v>
      </c>
      <c r="L86" s="822">
        <v>4917</v>
      </c>
      <c r="M86" s="823"/>
      <c r="N86" s="823"/>
      <c r="O86" s="744">
        <v>334</v>
      </c>
      <c r="P86" s="866">
        <v>490</v>
      </c>
      <c r="Q86" s="744"/>
      <c r="R86" s="866"/>
      <c r="S86" s="744"/>
      <c r="T86" s="744"/>
      <c r="U86" s="744"/>
      <c r="V86" s="744"/>
      <c r="W86" s="744"/>
      <c r="X86" s="744"/>
      <c r="Y86" s="744"/>
      <c r="Z86" s="744"/>
      <c r="AA86" s="745">
        <v>1</v>
      </c>
      <c r="AB86" s="745">
        <v>1</v>
      </c>
      <c r="AC86" s="745"/>
      <c r="AD86" s="745"/>
      <c r="AE86" s="745"/>
      <c r="AF86" s="745"/>
      <c r="AG86" s="745"/>
      <c r="AH86" s="746"/>
      <c r="AI86" s="816">
        <v>212</v>
      </c>
      <c r="AJ86" s="816"/>
      <c r="AK86" s="816"/>
      <c r="AL86" s="816"/>
      <c r="AM86" s="817">
        <v>7541</v>
      </c>
      <c r="AN86" s="817"/>
      <c r="AO86" s="817"/>
      <c r="AP86" s="817">
        <v>7962</v>
      </c>
      <c r="AQ86" s="817"/>
      <c r="AR86" s="817"/>
      <c r="AS86" s="817"/>
      <c r="AT86" s="817">
        <v>7962</v>
      </c>
      <c r="AU86" s="889">
        <v>22</v>
      </c>
      <c r="AV86" s="889">
        <v>270</v>
      </c>
      <c r="AW86" s="889"/>
      <c r="AX86" s="889"/>
      <c r="AY86" s="889"/>
      <c r="AZ86" s="889">
        <v>21</v>
      </c>
      <c r="BA86" s="817">
        <v>313</v>
      </c>
      <c r="BB86" s="890"/>
      <c r="BC86" s="890"/>
      <c r="BD86" s="890"/>
      <c r="BE86" s="890">
        <v>12</v>
      </c>
      <c r="BF86" s="890">
        <v>1</v>
      </c>
      <c r="BG86" s="818">
        <v>13</v>
      </c>
    </row>
    <row r="87" spans="1:59" ht="16.5" customHeight="1">
      <c r="A87" s="795">
        <v>82</v>
      </c>
      <c r="B87" s="795" t="s">
        <v>19524</v>
      </c>
      <c r="C87" s="795" t="s">
        <v>56</v>
      </c>
      <c r="D87" s="795" t="s">
        <v>18704</v>
      </c>
      <c r="E87" s="795" t="s">
        <v>19780</v>
      </c>
      <c r="F87" s="740" t="s">
        <v>19779</v>
      </c>
      <c r="G87" s="797" t="s">
        <v>19774</v>
      </c>
      <c r="H87" s="739" t="s">
        <v>19773</v>
      </c>
      <c r="I87" s="739" t="s">
        <v>18754</v>
      </c>
      <c r="J87" s="738" t="s">
        <v>19772</v>
      </c>
      <c r="K87" s="739" t="s">
        <v>9244</v>
      </c>
      <c r="L87" s="822">
        <v>56351.199999999997</v>
      </c>
      <c r="M87" s="891" t="s">
        <v>19778</v>
      </c>
      <c r="N87" s="891" t="s">
        <v>19777</v>
      </c>
      <c r="O87" s="866">
        <v>300</v>
      </c>
      <c r="P87" s="866">
        <v>860</v>
      </c>
      <c r="Q87" s="866"/>
      <c r="R87" s="866"/>
      <c r="S87" s="866">
        <v>2</v>
      </c>
      <c r="T87" s="866">
        <v>2031</v>
      </c>
      <c r="U87" s="866">
        <v>1</v>
      </c>
      <c r="V87" s="866">
        <v>142</v>
      </c>
      <c r="W87" s="744"/>
      <c r="X87" s="744"/>
      <c r="Y87" s="866">
        <v>980</v>
      </c>
      <c r="Z87" s="866">
        <v>1021</v>
      </c>
      <c r="AA87" s="746">
        <v>92</v>
      </c>
      <c r="AB87" s="746">
        <v>23</v>
      </c>
      <c r="AC87" s="746">
        <v>11</v>
      </c>
      <c r="AD87" s="746"/>
      <c r="AE87" s="746"/>
      <c r="AF87" s="746"/>
      <c r="AG87" s="746"/>
      <c r="AH87" s="746">
        <v>11</v>
      </c>
      <c r="AI87" s="816">
        <v>132</v>
      </c>
      <c r="AJ87" s="816">
        <v>193</v>
      </c>
      <c r="AK87" s="816">
        <v>180</v>
      </c>
      <c r="AL87" s="816"/>
      <c r="AM87" s="892">
        <v>42483</v>
      </c>
      <c r="AN87" s="817">
        <v>12692</v>
      </c>
      <c r="AO87" s="817">
        <v>4932</v>
      </c>
      <c r="AP87" s="892">
        <v>57463</v>
      </c>
      <c r="AQ87" s="817">
        <v>38556</v>
      </c>
      <c r="AR87" s="817">
        <v>4932</v>
      </c>
      <c r="AS87" s="817"/>
      <c r="AT87" s="817">
        <v>100951</v>
      </c>
      <c r="AU87" s="889">
        <v>2403.8000000000002</v>
      </c>
      <c r="AV87" s="889">
        <v>5391.5</v>
      </c>
      <c r="AW87" s="889">
        <v>1666</v>
      </c>
      <c r="AX87" s="889">
        <v>382.4</v>
      </c>
      <c r="AY87" s="889">
        <v>244.3</v>
      </c>
      <c r="AZ87" s="889">
        <v>19.600000000000001</v>
      </c>
      <c r="BA87" s="817">
        <v>10107.599999999999</v>
      </c>
      <c r="BB87" s="890">
        <v>112</v>
      </c>
      <c r="BC87" s="890"/>
      <c r="BD87" s="890">
        <v>213</v>
      </c>
      <c r="BE87" s="890">
        <v>402</v>
      </c>
      <c r="BF87" s="890">
        <v>384</v>
      </c>
      <c r="BG87" s="818">
        <v>1111</v>
      </c>
    </row>
    <row r="88" spans="1:59" ht="16.5" customHeight="1">
      <c r="A88" s="795">
        <v>83</v>
      </c>
      <c r="B88" s="795" t="s">
        <v>19524</v>
      </c>
      <c r="C88" s="795" t="s">
        <v>56</v>
      </c>
      <c r="D88" s="795" t="s">
        <v>18704</v>
      </c>
      <c r="E88" s="795" t="s">
        <v>19776</v>
      </c>
      <c r="F88" s="740" t="s">
        <v>19775</v>
      </c>
      <c r="G88" s="797" t="s">
        <v>19774</v>
      </c>
      <c r="H88" s="739" t="s">
        <v>19773</v>
      </c>
      <c r="I88" s="739" t="s">
        <v>18754</v>
      </c>
      <c r="J88" s="738" t="s">
        <v>19772</v>
      </c>
      <c r="K88" s="739" t="s">
        <v>19771</v>
      </c>
      <c r="L88" s="822">
        <v>43744.3</v>
      </c>
      <c r="M88" s="866">
        <v>1218</v>
      </c>
      <c r="N88" s="866">
        <v>1098</v>
      </c>
      <c r="O88" s="866">
        <v>374</v>
      </c>
      <c r="P88" s="866">
        <v>328</v>
      </c>
      <c r="Q88" s="866"/>
      <c r="R88" s="866"/>
      <c r="S88" s="866">
        <v>1</v>
      </c>
      <c r="T88" s="866">
        <v>533</v>
      </c>
      <c r="U88" s="866">
        <v>5</v>
      </c>
      <c r="V88" s="866">
        <v>417</v>
      </c>
      <c r="W88" s="744"/>
      <c r="X88" s="744"/>
      <c r="Y88" s="866">
        <v>300</v>
      </c>
      <c r="Z88" s="866">
        <v>454</v>
      </c>
      <c r="AA88" s="746">
        <v>86</v>
      </c>
      <c r="AB88" s="746">
        <v>57</v>
      </c>
      <c r="AC88" s="746">
        <v>3</v>
      </c>
      <c r="AD88" s="746"/>
      <c r="AE88" s="746"/>
      <c r="AF88" s="746">
        <v>1</v>
      </c>
      <c r="AG88" s="746"/>
      <c r="AH88" s="746">
        <v>4</v>
      </c>
      <c r="AI88" s="816">
        <v>153</v>
      </c>
      <c r="AJ88" s="816">
        <v>251</v>
      </c>
      <c r="AK88" s="816">
        <v>274</v>
      </c>
      <c r="AL88" s="816"/>
      <c r="AM88" s="892">
        <v>48668</v>
      </c>
      <c r="AN88" s="817">
        <v>947</v>
      </c>
      <c r="AO88" s="817">
        <v>20103</v>
      </c>
      <c r="AP88" s="892">
        <v>57059</v>
      </c>
      <c r="AQ88" s="817">
        <v>6494</v>
      </c>
      <c r="AR88" s="817">
        <v>17567</v>
      </c>
      <c r="AS88" s="817"/>
      <c r="AT88" s="817">
        <v>81120</v>
      </c>
      <c r="AU88" s="889">
        <v>2371.8000000000002</v>
      </c>
      <c r="AV88" s="889">
        <v>5319.7</v>
      </c>
      <c r="AW88" s="889">
        <v>1643.8</v>
      </c>
      <c r="AX88" s="889">
        <v>377.3</v>
      </c>
      <c r="AY88" s="889">
        <v>241</v>
      </c>
      <c r="AZ88" s="889">
        <v>19.399999999999999</v>
      </c>
      <c r="BA88" s="817">
        <v>9972.9999999999982</v>
      </c>
      <c r="BB88" s="890">
        <v>518</v>
      </c>
      <c r="BC88" s="890">
        <v>83</v>
      </c>
      <c r="BD88" s="890">
        <v>54</v>
      </c>
      <c r="BE88" s="890">
        <v>257</v>
      </c>
      <c r="BF88" s="890">
        <v>214</v>
      </c>
      <c r="BG88" s="818">
        <v>1126</v>
      </c>
    </row>
    <row r="89" spans="1:59" ht="16.5" customHeight="1">
      <c r="A89" s="795">
        <v>84</v>
      </c>
      <c r="B89" s="795" t="s">
        <v>19524</v>
      </c>
      <c r="C89" s="795" t="s">
        <v>19770</v>
      </c>
      <c r="D89" s="795" t="s">
        <v>18704</v>
      </c>
      <c r="E89" s="795" t="s">
        <v>19769</v>
      </c>
      <c r="F89" s="893" t="s">
        <v>19768</v>
      </c>
      <c r="G89" s="894" t="s">
        <v>19767</v>
      </c>
      <c r="H89" s="739" t="s">
        <v>19766</v>
      </c>
      <c r="I89" s="739" t="s">
        <v>18754</v>
      </c>
      <c r="J89" s="738" t="s">
        <v>19765</v>
      </c>
      <c r="K89" s="739" t="s">
        <v>19764</v>
      </c>
      <c r="L89" s="822">
        <v>12577.2</v>
      </c>
      <c r="M89" s="895"/>
      <c r="N89" s="895"/>
      <c r="O89" s="896" t="s">
        <v>19763</v>
      </c>
      <c r="P89" s="896" t="s">
        <v>19762</v>
      </c>
      <c r="Q89" s="897"/>
      <c r="R89" s="897"/>
      <c r="S89" s="897">
        <v>2</v>
      </c>
      <c r="T89" s="897">
        <v>429.4</v>
      </c>
      <c r="U89" s="897">
        <v>3</v>
      </c>
      <c r="V89" s="897">
        <v>262</v>
      </c>
      <c r="W89" s="897"/>
      <c r="X89" s="897"/>
      <c r="Y89" s="897">
        <v>1200</v>
      </c>
      <c r="Z89" s="897">
        <v>3603.32</v>
      </c>
      <c r="AA89" s="743">
        <v>29</v>
      </c>
      <c r="AB89" s="743">
        <v>29</v>
      </c>
      <c r="AC89" s="743">
        <v>9</v>
      </c>
      <c r="AD89" s="743">
        <v>1</v>
      </c>
      <c r="AE89" s="743">
        <v>1</v>
      </c>
      <c r="AF89" s="743"/>
      <c r="AG89" s="743">
        <v>1</v>
      </c>
      <c r="AH89" s="898">
        <v>12</v>
      </c>
      <c r="AI89" s="743">
        <v>46</v>
      </c>
      <c r="AJ89" s="743"/>
      <c r="AK89" s="743">
        <v>180</v>
      </c>
      <c r="AL89" s="743"/>
      <c r="AM89" s="899">
        <v>909</v>
      </c>
      <c r="AN89" s="899"/>
      <c r="AO89" s="899">
        <v>257</v>
      </c>
      <c r="AP89" s="899">
        <v>3600</v>
      </c>
      <c r="AQ89" s="899"/>
      <c r="AR89" s="899">
        <v>337</v>
      </c>
      <c r="AS89" s="899"/>
      <c r="AT89" s="817">
        <v>3937</v>
      </c>
      <c r="AU89" s="900">
        <v>724.5</v>
      </c>
      <c r="AV89" s="900">
        <v>1494.4</v>
      </c>
      <c r="AW89" s="900">
        <v>298.40000000000003</v>
      </c>
      <c r="AX89" s="900">
        <v>6.6</v>
      </c>
      <c r="AY89" s="900">
        <v>114.1</v>
      </c>
      <c r="AZ89" s="900">
        <v>686</v>
      </c>
      <c r="BA89" s="817">
        <v>3324</v>
      </c>
      <c r="BB89" s="900">
        <v>5.8</v>
      </c>
      <c r="BC89" s="900"/>
      <c r="BD89" s="900">
        <v>26.2</v>
      </c>
      <c r="BE89" s="900">
        <v>148.1</v>
      </c>
      <c r="BF89" s="900">
        <v>137.19999999999999</v>
      </c>
      <c r="BG89" s="818">
        <v>317.29999999999995</v>
      </c>
    </row>
    <row r="90" spans="1:59" ht="16.5" customHeight="1">
      <c r="A90" s="795">
        <v>85</v>
      </c>
      <c r="B90" s="795" t="s">
        <v>19524</v>
      </c>
      <c r="C90" s="795" t="s">
        <v>19761</v>
      </c>
      <c r="D90" s="795" t="s">
        <v>18704</v>
      </c>
      <c r="E90" s="795" t="s">
        <v>19760</v>
      </c>
      <c r="F90" s="740" t="s">
        <v>19759</v>
      </c>
      <c r="G90" s="797" t="s">
        <v>19758</v>
      </c>
      <c r="H90" s="739" t="s">
        <v>19757</v>
      </c>
      <c r="I90" s="739" t="s">
        <v>18754</v>
      </c>
      <c r="J90" s="833" t="s">
        <v>19756</v>
      </c>
      <c r="K90" s="739" t="s">
        <v>19755</v>
      </c>
      <c r="L90" s="822">
        <v>5845</v>
      </c>
      <c r="M90" s="823"/>
      <c r="N90" s="823"/>
      <c r="O90" s="744">
        <v>530</v>
      </c>
      <c r="P90" s="744">
        <v>1042</v>
      </c>
      <c r="Q90" s="744"/>
      <c r="R90" s="744"/>
      <c r="S90" s="744">
        <v>1</v>
      </c>
      <c r="T90" s="744">
        <v>347</v>
      </c>
      <c r="U90" s="744"/>
      <c r="V90" s="744"/>
      <c r="W90" s="744"/>
      <c r="X90" s="744"/>
      <c r="Y90" s="744"/>
      <c r="Z90" s="744"/>
      <c r="AA90" s="746">
        <v>70</v>
      </c>
      <c r="AB90" s="746">
        <v>54</v>
      </c>
      <c r="AC90" s="746">
        <v>6</v>
      </c>
      <c r="AD90" s="746">
        <v>2</v>
      </c>
      <c r="AE90" s="746">
        <v>2</v>
      </c>
      <c r="AF90" s="746">
        <v>1</v>
      </c>
      <c r="AG90" s="746">
        <v>3</v>
      </c>
      <c r="AH90" s="746">
        <v>14</v>
      </c>
      <c r="AI90" s="746">
        <v>142</v>
      </c>
      <c r="AJ90" s="746">
        <v>76</v>
      </c>
      <c r="AK90" s="746"/>
      <c r="AL90" s="746"/>
      <c r="AM90" s="830">
        <v>4165</v>
      </c>
      <c r="AN90" s="830"/>
      <c r="AO90" s="830"/>
      <c r="AP90" s="830">
        <v>11920</v>
      </c>
      <c r="AQ90" s="830">
        <v>9989</v>
      </c>
      <c r="AR90" s="830"/>
      <c r="AS90" s="830"/>
      <c r="AT90" s="817">
        <v>21909</v>
      </c>
      <c r="AU90" s="831">
        <v>2246</v>
      </c>
      <c r="AV90" s="831">
        <v>2500</v>
      </c>
      <c r="AW90" s="831">
        <v>897</v>
      </c>
      <c r="AX90" s="831">
        <v>105</v>
      </c>
      <c r="AY90" s="831">
        <v>1608</v>
      </c>
      <c r="AZ90" s="831"/>
      <c r="BA90" s="817">
        <v>7356</v>
      </c>
      <c r="BB90" s="832">
        <v>51</v>
      </c>
      <c r="BC90" s="832"/>
      <c r="BD90" s="832"/>
      <c r="BE90" s="832">
        <v>2</v>
      </c>
      <c r="BF90" s="832">
        <v>7822</v>
      </c>
      <c r="BG90" s="818">
        <v>7875</v>
      </c>
    </row>
    <row r="91" spans="1:59" ht="16.5" customHeight="1">
      <c r="A91" s="795">
        <v>86</v>
      </c>
      <c r="B91" s="795" t="s">
        <v>19524</v>
      </c>
      <c r="C91" s="795" t="s">
        <v>19754</v>
      </c>
      <c r="D91" s="795" t="s">
        <v>18704</v>
      </c>
      <c r="E91" s="795" t="s">
        <v>19753</v>
      </c>
      <c r="F91" s="853" t="s">
        <v>19752</v>
      </c>
      <c r="G91" s="815" t="s">
        <v>19751</v>
      </c>
      <c r="H91" s="854" t="s">
        <v>19750</v>
      </c>
      <c r="I91" s="739" t="s">
        <v>18754</v>
      </c>
      <c r="J91" s="738" t="s">
        <v>19749</v>
      </c>
      <c r="K91" s="739" t="s">
        <v>19748</v>
      </c>
      <c r="L91" s="822">
        <v>6054</v>
      </c>
      <c r="M91" s="855">
        <v>1038</v>
      </c>
      <c r="N91" s="824">
        <v>1755</v>
      </c>
      <c r="O91" s="747"/>
      <c r="P91" s="826"/>
      <c r="Q91" s="825">
        <v>270</v>
      </c>
      <c r="R91" s="826">
        <v>390</v>
      </c>
      <c r="S91" s="856">
        <v>2</v>
      </c>
      <c r="T91" s="901">
        <v>397</v>
      </c>
      <c r="U91" s="856"/>
      <c r="V91" s="826"/>
      <c r="W91" s="826"/>
      <c r="X91" s="826"/>
      <c r="Y91" s="747"/>
      <c r="Z91" s="747"/>
      <c r="AA91" s="826">
        <v>30</v>
      </c>
      <c r="AB91" s="826">
        <v>30</v>
      </c>
      <c r="AC91" s="826">
        <v>7</v>
      </c>
      <c r="AD91" s="826">
        <v>3</v>
      </c>
      <c r="AE91" s="826">
        <v>5</v>
      </c>
      <c r="AF91" s="826">
        <v>1</v>
      </c>
      <c r="AG91" s="826">
        <v>2</v>
      </c>
      <c r="AH91" s="826">
        <v>18</v>
      </c>
      <c r="AI91" s="826">
        <v>71</v>
      </c>
      <c r="AJ91" s="826"/>
      <c r="AK91" s="826"/>
      <c r="AL91" s="826"/>
      <c r="AM91" s="743"/>
      <c r="AN91" s="743"/>
      <c r="AO91" s="743"/>
      <c r="AP91" s="828">
        <v>12212</v>
      </c>
      <c r="AQ91" s="828"/>
      <c r="AR91" s="828"/>
      <c r="AS91" s="828"/>
      <c r="AT91" s="817">
        <v>12212</v>
      </c>
      <c r="AU91" s="743">
        <v>1266</v>
      </c>
      <c r="AV91" s="743">
        <v>932</v>
      </c>
      <c r="AW91" s="743">
        <v>1797</v>
      </c>
      <c r="AX91" s="743"/>
      <c r="AY91" s="743">
        <v>115</v>
      </c>
      <c r="AZ91" s="743"/>
      <c r="BA91" s="817">
        <v>4110</v>
      </c>
      <c r="BB91" s="832"/>
      <c r="BC91" s="832"/>
      <c r="BD91" s="832"/>
      <c r="BE91" s="879">
        <v>19.8</v>
      </c>
      <c r="BF91" s="832"/>
      <c r="BG91" s="818">
        <v>19.8</v>
      </c>
    </row>
    <row r="92" spans="1:59" ht="16.5" customHeight="1">
      <c r="A92" s="795">
        <v>87</v>
      </c>
      <c r="B92" s="795" t="s">
        <v>19524</v>
      </c>
      <c r="C92" s="795" t="s">
        <v>19747</v>
      </c>
      <c r="D92" s="795" t="s">
        <v>18704</v>
      </c>
      <c r="E92" s="795" t="s">
        <v>19746</v>
      </c>
      <c r="F92" s="902" t="s">
        <v>19745</v>
      </c>
      <c r="G92" s="903" t="s">
        <v>19744</v>
      </c>
      <c r="H92" s="739" t="s">
        <v>19743</v>
      </c>
      <c r="I92" s="739" t="s">
        <v>18754</v>
      </c>
      <c r="J92" s="738" t="s">
        <v>19742</v>
      </c>
      <c r="K92" s="739" t="s">
        <v>9477</v>
      </c>
      <c r="L92" s="822">
        <v>10575</v>
      </c>
      <c r="M92" s="904"/>
      <c r="N92" s="904"/>
      <c r="O92" s="905">
        <v>600</v>
      </c>
      <c r="P92" s="905">
        <v>1325</v>
      </c>
      <c r="Q92" s="905">
        <v>280</v>
      </c>
      <c r="R92" s="905">
        <v>306.83999999999997</v>
      </c>
      <c r="S92" s="905">
        <v>1</v>
      </c>
      <c r="T92" s="905">
        <v>462</v>
      </c>
      <c r="U92" s="905">
        <v>5</v>
      </c>
      <c r="V92" s="905">
        <v>403</v>
      </c>
      <c r="W92" s="906"/>
      <c r="X92" s="906"/>
      <c r="Y92" s="1786">
        <v>150</v>
      </c>
      <c r="Z92" s="906">
        <v>500</v>
      </c>
      <c r="AA92" s="743">
        <v>18</v>
      </c>
      <c r="AB92" s="743">
        <v>3</v>
      </c>
      <c r="AC92" s="743">
        <v>6</v>
      </c>
      <c r="AD92" s="743">
        <v>1</v>
      </c>
      <c r="AE92" s="743">
        <v>4</v>
      </c>
      <c r="AF92" s="743">
        <v>2</v>
      </c>
      <c r="AG92" s="743">
        <v>2</v>
      </c>
      <c r="AH92" s="907">
        <v>15</v>
      </c>
      <c r="AI92" s="743">
        <v>91</v>
      </c>
      <c r="AJ92" s="743">
        <v>245</v>
      </c>
      <c r="AK92" s="743">
        <v>126</v>
      </c>
      <c r="AL92" s="743">
        <v>4</v>
      </c>
      <c r="AM92" s="908">
        <v>15299</v>
      </c>
      <c r="AN92" s="908">
        <v>8002</v>
      </c>
      <c r="AO92" s="908">
        <v>409</v>
      </c>
      <c r="AP92" s="908">
        <v>19461</v>
      </c>
      <c r="AQ92" s="908">
        <v>12690</v>
      </c>
      <c r="AR92" s="908">
        <v>3500</v>
      </c>
      <c r="AS92" s="908"/>
      <c r="AT92" s="817">
        <v>35651</v>
      </c>
      <c r="AU92" s="909">
        <v>868.64828299999999</v>
      </c>
      <c r="AV92" s="909">
        <v>770.65423599999997</v>
      </c>
      <c r="AW92" s="909">
        <v>1176.343826</v>
      </c>
      <c r="AX92" s="909">
        <v>103.52025</v>
      </c>
      <c r="AY92" s="909">
        <v>93.358879999999999</v>
      </c>
      <c r="AZ92" s="909"/>
      <c r="BA92" s="817">
        <v>3012.5254750000004</v>
      </c>
      <c r="BB92" s="909">
        <v>349.198643</v>
      </c>
      <c r="BC92" s="909">
        <v>102.31913400000001</v>
      </c>
      <c r="BD92" s="909">
        <v>38.941901000000001</v>
      </c>
      <c r="BE92" s="909"/>
      <c r="BF92" s="909">
        <v>613.28601400000002</v>
      </c>
      <c r="BG92" s="818">
        <v>1103.745692</v>
      </c>
    </row>
    <row r="93" spans="1:59" ht="16.5" customHeight="1">
      <c r="A93" s="795">
        <v>88</v>
      </c>
      <c r="B93" s="795" t="s">
        <v>19524</v>
      </c>
      <c r="C93" s="795" t="s">
        <v>19741</v>
      </c>
      <c r="D93" s="795" t="s">
        <v>18704</v>
      </c>
      <c r="E93" s="795" t="s">
        <v>19740</v>
      </c>
      <c r="F93" s="740" t="s">
        <v>19739</v>
      </c>
      <c r="G93" s="797" t="s">
        <v>19738</v>
      </c>
      <c r="H93" s="739" t="s">
        <v>19737</v>
      </c>
      <c r="I93" s="739" t="s">
        <v>18754</v>
      </c>
      <c r="J93" s="833" t="s">
        <v>19736</v>
      </c>
      <c r="K93" s="739" t="s">
        <v>19735</v>
      </c>
      <c r="L93" s="822">
        <v>24926.400000000001</v>
      </c>
      <c r="M93" s="823">
        <v>1142</v>
      </c>
      <c r="N93" s="823">
        <v>1149</v>
      </c>
      <c r="O93" s="744">
        <v>428</v>
      </c>
      <c r="P93" s="744">
        <v>334</v>
      </c>
      <c r="Q93" s="744"/>
      <c r="R93" s="744"/>
      <c r="S93" s="744">
        <v>2</v>
      </c>
      <c r="T93" s="744">
        <v>552</v>
      </c>
      <c r="U93" s="744">
        <v>3</v>
      </c>
      <c r="V93" s="744">
        <v>705</v>
      </c>
      <c r="W93" s="744">
        <v>2</v>
      </c>
      <c r="X93" s="744">
        <v>479</v>
      </c>
      <c r="Y93" s="744">
        <v>200</v>
      </c>
      <c r="Z93" s="744">
        <v>496</v>
      </c>
      <c r="AA93" s="743">
        <v>41</v>
      </c>
      <c r="AB93" s="743">
        <v>31</v>
      </c>
      <c r="AC93" s="743">
        <v>9</v>
      </c>
      <c r="AD93" s="743">
        <v>1</v>
      </c>
      <c r="AE93" s="743">
        <v>2</v>
      </c>
      <c r="AF93" s="743">
        <v>1</v>
      </c>
      <c r="AG93" s="743">
        <v>2</v>
      </c>
      <c r="AH93" s="746">
        <v>15</v>
      </c>
      <c r="AI93" s="743">
        <v>121</v>
      </c>
      <c r="AJ93" s="743">
        <v>186</v>
      </c>
      <c r="AK93" s="743">
        <v>15</v>
      </c>
      <c r="AL93" s="743">
        <v>13</v>
      </c>
      <c r="AM93" s="840">
        <v>16066</v>
      </c>
      <c r="AN93" s="840">
        <v>2938</v>
      </c>
      <c r="AO93" s="840">
        <v>239</v>
      </c>
      <c r="AP93" s="840">
        <v>16418</v>
      </c>
      <c r="AQ93" s="840">
        <v>4332</v>
      </c>
      <c r="AR93" s="840">
        <v>6392</v>
      </c>
      <c r="AS93" s="840">
        <v>54766</v>
      </c>
      <c r="AT93" s="817">
        <v>81908</v>
      </c>
      <c r="AU93" s="828">
        <v>1433.6</v>
      </c>
      <c r="AV93" s="828">
        <v>1368.7</v>
      </c>
      <c r="AW93" s="828">
        <v>1443.4</v>
      </c>
      <c r="AX93" s="828">
        <v>105.9</v>
      </c>
      <c r="AY93" s="828">
        <v>147.1</v>
      </c>
      <c r="AZ93" s="828">
        <v>1031.8</v>
      </c>
      <c r="BA93" s="817">
        <v>5530.5000000000009</v>
      </c>
      <c r="BB93" s="841">
        <v>455.1</v>
      </c>
      <c r="BC93" s="841">
        <v>1.2</v>
      </c>
      <c r="BD93" s="841">
        <v>6.8</v>
      </c>
      <c r="BE93" s="841">
        <v>127.9</v>
      </c>
      <c r="BF93" s="841">
        <v>3440.7</v>
      </c>
      <c r="BG93" s="818">
        <v>4031.7</v>
      </c>
    </row>
    <row r="94" spans="1:59" ht="16.5" customHeight="1">
      <c r="A94" s="795">
        <v>89</v>
      </c>
      <c r="B94" s="795" t="s">
        <v>19524</v>
      </c>
      <c r="C94" s="795" t="s">
        <v>19734</v>
      </c>
      <c r="D94" s="795" t="s">
        <v>18704</v>
      </c>
      <c r="E94" s="795" t="s">
        <v>19733</v>
      </c>
      <c r="F94" s="740" t="s">
        <v>19732</v>
      </c>
      <c r="G94" s="797" t="s">
        <v>19731</v>
      </c>
      <c r="H94" s="739" t="s">
        <v>19730</v>
      </c>
      <c r="I94" s="739" t="s">
        <v>18754</v>
      </c>
      <c r="J94" s="833" t="s">
        <v>19729</v>
      </c>
      <c r="K94" s="739" t="s">
        <v>16651</v>
      </c>
      <c r="L94" s="822">
        <v>9008</v>
      </c>
      <c r="M94" s="823"/>
      <c r="N94" s="823"/>
      <c r="O94" s="744">
        <v>503</v>
      </c>
      <c r="P94" s="744">
        <v>2167</v>
      </c>
      <c r="Q94" s="744"/>
      <c r="R94" s="744"/>
      <c r="S94" s="744">
        <v>1</v>
      </c>
      <c r="T94" s="744">
        <v>370</v>
      </c>
      <c r="U94" s="744"/>
      <c r="V94" s="744"/>
      <c r="W94" s="744">
        <v>2</v>
      </c>
      <c r="X94" s="744">
        <v>234</v>
      </c>
      <c r="Y94" s="744"/>
      <c r="Z94" s="744"/>
      <c r="AA94" s="746">
        <v>31</v>
      </c>
      <c r="AB94" s="746">
        <v>27</v>
      </c>
      <c r="AC94" s="746">
        <v>4</v>
      </c>
      <c r="AD94" s="746">
        <v>4</v>
      </c>
      <c r="AE94" s="910"/>
      <c r="AF94" s="910"/>
      <c r="AG94" s="910"/>
      <c r="AH94" s="746">
        <v>8</v>
      </c>
      <c r="AI94" s="746">
        <v>71</v>
      </c>
      <c r="AJ94" s="746">
        <v>120</v>
      </c>
      <c r="AK94" s="746">
        <v>26</v>
      </c>
      <c r="AL94" s="746">
        <v>42</v>
      </c>
      <c r="AM94" s="830">
        <v>2734</v>
      </c>
      <c r="AN94" s="911"/>
      <c r="AO94" s="911"/>
      <c r="AP94" s="830">
        <v>3681</v>
      </c>
      <c r="AQ94" s="830"/>
      <c r="AR94" s="830"/>
      <c r="AS94" s="830"/>
      <c r="AT94" s="817">
        <v>3681</v>
      </c>
      <c r="AU94" s="831">
        <v>1552</v>
      </c>
      <c r="AV94" s="831">
        <v>572</v>
      </c>
      <c r="AW94" s="831">
        <v>21</v>
      </c>
      <c r="AX94" s="880"/>
      <c r="AY94" s="831">
        <v>197</v>
      </c>
      <c r="AZ94" s="880"/>
      <c r="BA94" s="817">
        <v>2342</v>
      </c>
      <c r="BB94" s="832">
        <v>36</v>
      </c>
      <c r="BC94" s="882"/>
      <c r="BD94" s="882"/>
      <c r="BE94" s="832">
        <v>49</v>
      </c>
      <c r="BF94" s="882">
        <v>8</v>
      </c>
      <c r="BG94" s="818">
        <v>93</v>
      </c>
    </row>
    <row r="95" spans="1:59" ht="16.5" customHeight="1">
      <c r="A95" s="795">
        <v>90</v>
      </c>
      <c r="B95" s="795" t="s">
        <v>19524</v>
      </c>
      <c r="C95" s="795" t="s">
        <v>19728</v>
      </c>
      <c r="D95" s="795" t="s">
        <v>18704</v>
      </c>
      <c r="E95" s="795" t="s">
        <v>19727</v>
      </c>
      <c r="F95" s="740" t="s">
        <v>19726</v>
      </c>
      <c r="G95" s="797" t="s">
        <v>19725</v>
      </c>
      <c r="H95" s="739" t="s">
        <v>1302</v>
      </c>
      <c r="I95" s="739" t="s">
        <v>18680</v>
      </c>
      <c r="J95" s="738" t="s">
        <v>19724</v>
      </c>
      <c r="K95" s="739" t="s">
        <v>19723</v>
      </c>
      <c r="L95" s="822">
        <v>2438</v>
      </c>
      <c r="M95" s="823"/>
      <c r="N95" s="823"/>
      <c r="O95" s="744">
        <v>496</v>
      </c>
      <c r="P95" s="744">
        <v>918.2</v>
      </c>
      <c r="Q95" s="744"/>
      <c r="R95" s="744"/>
      <c r="S95" s="744"/>
      <c r="T95" s="744"/>
      <c r="U95" s="744"/>
      <c r="V95" s="744"/>
      <c r="W95" s="744"/>
      <c r="X95" s="744"/>
      <c r="Y95" s="744"/>
      <c r="Z95" s="744"/>
      <c r="AA95" s="746">
        <v>8</v>
      </c>
      <c r="AB95" s="746">
        <v>8</v>
      </c>
      <c r="AC95" s="746">
        <v>3</v>
      </c>
      <c r="AD95" s="746"/>
      <c r="AE95" s="746">
        <v>1</v>
      </c>
      <c r="AF95" s="746"/>
      <c r="AG95" s="746"/>
      <c r="AH95" s="746">
        <v>4</v>
      </c>
      <c r="AI95" s="746">
        <v>107</v>
      </c>
      <c r="AJ95" s="746"/>
      <c r="AK95" s="746"/>
      <c r="AL95" s="746"/>
      <c r="AM95" s="830">
        <v>6000</v>
      </c>
      <c r="AN95" s="830"/>
      <c r="AO95" s="830"/>
      <c r="AP95" s="830">
        <v>15259</v>
      </c>
      <c r="AQ95" s="830"/>
      <c r="AR95" s="830"/>
      <c r="AS95" s="830"/>
      <c r="AT95" s="817">
        <v>15259</v>
      </c>
      <c r="AU95" s="831">
        <v>18</v>
      </c>
      <c r="AV95" s="831">
        <v>316</v>
      </c>
      <c r="AW95" s="831">
        <v>275</v>
      </c>
      <c r="AX95" s="831"/>
      <c r="AY95" s="831"/>
      <c r="AZ95" s="831"/>
      <c r="BA95" s="817">
        <v>609</v>
      </c>
      <c r="BB95" s="832">
        <v>50</v>
      </c>
      <c r="BC95" s="832"/>
      <c r="BD95" s="832"/>
      <c r="BE95" s="832">
        <v>21</v>
      </c>
      <c r="BF95" s="832"/>
      <c r="BG95" s="818">
        <v>71</v>
      </c>
    </row>
    <row r="96" spans="1:59" ht="16.5" customHeight="1">
      <c r="A96" s="795">
        <v>91</v>
      </c>
      <c r="B96" s="795" t="s">
        <v>19524</v>
      </c>
      <c r="C96" s="795" t="s">
        <v>19722</v>
      </c>
      <c r="D96" s="795" t="s">
        <v>18704</v>
      </c>
      <c r="E96" s="795" t="s">
        <v>19721</v>
      </c>
      <c r="F96" s="912" t="s">
        <v>19720</v>
      </c>
      <c r="G96" s="913" t="s">
        <v>19719</v>
      </c>
      <c r="H96" s="739" t="s">
        <v>1328</v>
      </c>
      <c r="I96" s="739" t="s">
        <v>18680</v>
      </c>
      <c r="J96" s="738" t="s">
        <v>19718</v>
      </c>
      <c r="K96" s="739" t="s">
        <v>19717</v>
      </c>
      <c r="L96" s="822">
        <v>6080</v>
      </c>
      <c r="M96" s="914"/>
      <c r="N96" s="914"/>
      <c r="O96" s="915">
        <v>480</v>
      </c>
      <c r="P96" s="915">
        <v>680</v>
      </c>
      <c r="Q96" s="915"/>
      <c r="R96" s="915"/>
      <c r="S96" s="915">
        <v>1</v>
      </c>
      <c r="T96" s="915">
        <v>212</v>
      </c>
      <c r="U96" s="915">
        <v>1</v>
      </c>
      <c r="V96" s="915">
        <v>154</v>
      </c>
      <c r="W96" s="915" t="s">
        <v>5841</v>
      </c>
      <c r="X96" s="915"/>
      <c r="Y96" s="915"/>
      <c r="Z96" s="915"/>
      <c r="AA96" s="743">
        <v>7</v>
      </c>
      <c r="AB96" s="743">
        <v>7</v>
      </c>
      <c r="AC96" s="743"/>
      <c r="AD96" s="743"/>
      <c r="AE96" s="743"/>
      <c r="AF96" s="743"/>
      <c r="AG96" s="743"/>
      <c r="AH96" s="916"/>
      <c r="AI96" s="916">
        <v>15</v>
      </c>
      <c r="AJ96" s="916">
        <v>1</v>
      </c>
      <c r="AK96" s="916">
        <v>1</v>
      </c>
      <c r="AL96" s="916">
        <v>8</v>
      </c>
      <c r="AM96" s="917"/>
      <c r="AN96" s="917"/>
      <c r="AO96" s="917"/>
      <c r="AP96" s="918">
        <v>70</v>
      </c>
      <c r="AQ96" s="918">
        <v>100</v>
      </c>
      <c r="AR96" s="918"/>
      <c r="AS96" s="918">
        <v>2770</v>
      </c>
      <c r="AT96" s="817">
        <v>2940</v>
      </c>
      <c r="AU96" s="919">
        <v>49</v>
      </c>
      <c r="AV96" s="919">
        <v>38</v>
      </c>
      <c r="AW96" s="919"/>
      <c r="AX96" s="919"/>
      <c r="AY96" s="919"/>
      <c r="AZ96" s="919"/>
      <c r="BA96" s="817">
        <v>87</v>
      </c>
      <c r="BB96" s="920"/>
      <c r="BC96" s="920"/>
      <c r="BD96" s="920"/>
      <c r="BE96" s="920">
        <v>1</v>
      </c>
      <c r="BF96" s="920"/>
      <c r="BG96" s="818">
        <v>1</v>
      </c>
    </row>
    <row r="97" spans="1:59" ht="16.5" customHeight="1">
      <c r="A97" s="795">
        <v>92</v>
      </c>
      <c r="B97" s="795" t="s">
        <v>19524</v>
      </c>
      <c r="C97" s="795" t="s">
        <v>19712</v>
      </c>
      <c r="D97" s="795" t="s">
        <v>18704</v>
      </c>
      <c r="E97" s="795" t="s">
        <v>19716</v>
      </c>
      <c r="F97" s="740" t="s">
        <v>19715</v>
      </c>
      <c r="G97" s="797" t="s">
        <v>19714</v>
      </c>
      <c r="H97" s="739" t="s">
        <v>19708</v>
      </c>
      <c r="I97" s="739" t="s">
        <v>18754</v>
      </c>
      <c r="J97" s="833" t="s">
        <v>19707</v>
      </c>
      <c r="K97" s="739" t="s">
        <v>19713</v>
      </c>
      <c r="L97" s="822">
        <v>10633</v>
      </c>
      <c r="M97" s="921">
        <v>1041</v>
      </c>
      <c r="N97" s="921">
        <v>2196</v>
      </c>
      <c r="O97" s="744"/>
      <c r="P97" s="744"/>
      <c r="Q97" s="866">
        <v>221</v>
      </c>
      <c r="R97" s="866">
        <v>330</v>
      </c>
      <c r="S97" s="744"/>
      <c r="T97" s="744"/>
      <c r="U97" s="866">
        <v>5</v>
      </c>
      <c r="V97" s="866">
        <v>745</v>
      </c>
      <c r="W97" s="744"/>
      <c r="X97" s="744"/>
      <c r="Y97" s="744"/>
      <c r="Z97" s="744"/>
      <c r="AA97" s="816">
        <v>14</v>
      </c>
      <c r="AB97" s="816">
        <v>6</v>
      </c>
      <c r="AC97" s="816">
        <v>4</v>
      </c>
      <c r="AD97" s="746"/>
      <c r="AE97" s="746"/>
      <c r="AF97" s="746"/>
      <c r="AG97" s="746"/>
      <c r="AH97" s="746">
        <v>4</v>
      </c>
      <c r="AI97" s="816">
        <v>50</v>
      </c>
      <c r="AJ97" s="746"/>
      <c r="AK97" s="746"/>
      <c r="AL97" s="816"/>
      <c r="AM97" s="817">
        <v>425</v>
      </c>
      <c r="AN97" s="830"/>
      <c r="AO97" s="830"/>
      <c r="AP97" s="817">
        <v>5286</v>
      </c>
      <c r="AQ97" s="830"/>
      <c r="AR97" s="830"/>
      <c r="AS97" s="817"/>
      <c r="AT97" s="817">
        <v>5286</v>
      </c>
      <c r="AU97" s="831">
        <v>273</v>
      </c>
      <c r="AV97" s="831">
        <v>1605</v>
      </c>
      <c r="AW97" s="922">
        <v>40</v>
      </c>
      <c r="AX97" s="831"/>
      <c r="AY97" s="831"/>
      <c r="AZ97" s="831"/>
      <c r="BA97" s="817">
        <v>1918</v>
      </c>
      <c r="BB97" s="923">
        <v>3.5</v>
      </c>
      <c r="BC97" s="832"/>
      <c r="BD97" s="832"/>
      <c r="BE97" s="923">
        <v>53</v>
      </c>
      <c r="BF97" s="832"/>
      <c r="BG97" s="818">
        <v>56.5</v>
      </c>
    </row>
    <row r="98" spans="1:59" ht="16.5" customHeight="1">
      <c r="A98" s="795">
        <v>93</v>
      </c>
      <c r="B98" s="795" t="s">
        <v>19524</v>
      </c>
      <c r="C98" s="795" t="s">
        <v>19712</v>
      </c>
      <c r="D98" s="795" t="s">
        <v>18704</v>
      </c>
      <c r="E98" s="795" t="s">
        <v>19711</v>
      </c>
      <c r="F98" s="740" t="s">
        <v>19710</v>
      </c>
      <c r="G98" s="797" t="s">
        <v>19709</v>
      </c>
      <c r="H98" s="739" t="s">
        <v>19708</v>
      </c>
      <c r="I98" s="739" t="s">
        <v>18754</v>
      </c>
      <c r="J98" s="833" t="s">
        <v>19707</v>
      </c>
      <c r="K98" s="739" t="s">
        <v>19706</v>
      </c>
      <c r="L98" s="822">
        <v>31097</v>
      </c>
      <c r="M98" s="744"/>
      <c r="N98" s="744"/>
      <c r="O98" s="921">
        <v>531</v>
      </c>
      <c r="P98" s="921">
        <v>885</v>
      </c>
      <c r="Q98" s="866">
        <v>181</v>
      </c>
      <c r="R98" s="866">
        <v>263</v>
      </c>
      <c r="S98" s="921">
        <v>1</v>
      </c>
      <c r="T98" s="866">
        <v>356</v>
      </c>
      <c r="U98" s="866">
        <v>7</v>
      </c>
      <c r="V98" s="866">
        <v>999.47</v>
      </c>
      <c r="W98" s="866">
        <v>1</v>
      </c>
      <c r="X98" s="866">
        <v>72</v>
      </c>
      <c r="Y98" s="744"/>
      <c r="Z98" s="744"/>
      <c r="AA98" s="816">
        <v>15</v>
      </c>
      <c r="AB98" s="816">
        <v>15</v>
      </c>
      <c r="AC98" s="816">
        <v>3</v>
      </c>
      <c r="AD98" s="816">
        <v>5</v>
      </c>
      <c r="AE98" s="816">
        <v>6</v>
      </c>
      <c r="AF98" s="746"/>
      <c r="AG98" s="816">
        <v>1</v>
      </c>
      <c r="AH98" s="746">
        <v>15</v>
      </c>
      <c r="AI98" s="816">
        <v>59</v>
      </c>
      <c r="AJ98" s="816">
        <v>83</v>
      </c>
      <c r="AK98" s="816">
        <v>2</v>
      </c>
      <c r="AL98" s="816"/>
      <c r="AM98" s="817">
        <v>2000</v>
      </c>
      <c r="AN98" s="830"/>
      <c r="AO98" s="817"/>
      <c r="AP98" s="817">
        <v>6295</v>
      </c>
      <c r="AQ98" s="817">
        <v>1666</v>
      </c>
      <c r="AR98" s="817">
        <v>3121</v>
      </c>
      <c r="AS98" s="817"/>
      <c r="AT98" s="817">
        <v>11082</v>
      </c>
      <c r="AU98" s="831">
        <v>731</v>
      </c>
      <c r="AV98" s="831">
        <v>75</v>
      </c>
      <c r="AW98" s="922">
        <v>195</v>
      </c>
      <c r="AX98" s="831"/>
      <c r="AY98" s="922">
        <v>390</v>
      </c>
      <c r="AZ98" s="831"/>
      <c r="BA98" s="817">
        <v>1391</v>
      </c>
      <c r="BB98" s="923">
        <v>33</v>
      </c>
      <c r="BC98" s="832"/>
      <c r="BD98" s="832"/>
      <c r="BE98" s="923">
        <v>27</v>
      </c>
      <c r="BF98" s="832"/>
      <c r="BG98" s="818">
        <v>60</v>
      </c>
    </row>
    <row r="99" spans="1:59" ht="16.5" customHeight="1">
      <c r="A99" s="795">
        <v>94</v>
      </c>
      <c r="B99" s="795" t="s">
        <v>19524</v>
      </c>
      <c r="C99" s="795" t="s">
        <v>19705</v>
      </c>
      <c r="D99" s="795" t="s">
        <v>18704</v>
      </c>
      <c r="E99" s="795" t="s">
        <v>19704</v>
      </c>
      <c r="F99" s="742" t="s">
        <v>19703</v>
      </c>
      <c r="G99" s="798" t="s">
        <v>16008</v>
      </c>
      <c r="H99" s="739" t="s">
        <v>19702</v>
      </c>
      <c r="I99" s="739" t="s">
        <v>18754</v>
      </c>
      <c r="J99" s="738" t="s">
        <v>19701</v>
      </c>
      <c r="K99" s="739" t="s">
        <v>13936</v>
      </c>
      <c r="L99" s="822">
        <v>47949.31</v>
      </c>
      <c r="M99" s="924" t="s">
        <v>19700</v>
      </c>
      <c r="N99" s="924" t="s">
        <v>19699</v>
      </c>
      <c r="O99" s="925">
        <v>378</v>
      </c>
      <c r="P99" s="925">
        <v>3964.3</v>
      </c>
      <c r="Q99" s="925"/>
      <c r="R99" s="925"/>
      <c r="S99" s="856">
        <v>4</v>
      </c>
      <c r="T99" s="826">
        <v>1956</v>
      </c>
      <c r="U99" s="856">
        <v>19</v>
      </c>
      <c r="V99" s="826">
        <v>2046</v>
      </c>
      <c r="W99" s="826">
        <v>2</v>
      </c>
      <c r="X99" s="926">
        <v>283</v>
      </c>
      <c r="Y99" s="926">
        <v>480</v>
      </c>
      <c r="Z99" s="926">
        <v>609</v>
      </c>
      <c r="AA99" s="743">
        <v>238</v>
      </c>
      <c r="AB99" s="743">
        <v>159</v>
      </c>
      <c r="AC99" s="743">
        <v>21</v>
      </c>
      <c r="AD99" s="743">
        <v>5</v>
      </c>
      <c r="AE99" s="743">
        <v>20</v>
      </c>
      <c r="AF99" s="743">
        <v>3</v>
      </c>
      <c r="AG99" s="743">
        <v>6</v>
      </c>
      <c r="AH99" s="927">
        <v>55</v>
      </c>
      <c r="AI99" s="743">
        <v>212</v>
      </c>
      <c r="AJ99" s="743">
        <v>252</v>
      </c>
      <c r="AK99" s="743">
        <v>480</v>
      </c>
      <c r="AL99" s="928"/>
      <c r="AM99" s="928">
        <v>98481</v>
      </c>
      <c r="AN99" s="928">
        <v>1347</v>
      </c>
      <c r="AO99" s="928">
        <v>3681</v>
      </c>
      <c r="AP99" s="928">
        <v>117674</v>
      </c>
      <c r="AQ99" s="928">
        <v>29085</v>
      </c>
      <c r="AR99" s="928">
        <v>4944</v>
      </c>
      <c r="AS99" s="928"/>
      <c r="AT99" s="817">
        <v>151703</v>
      </c>
      <c r="AU99" s="926">
        <v>8898.4991000000009</v>
      </c>
      <c r="AV99" s="926">
        <v>11414.454567999999</v>
      </c>
      <c r="AW99" s="926">
        <v>4769.2573169999996</v>
      </c>
      <c r="AX99" s="926">
        <v>835.96974999999998</v>
      </c>
      <c r="AY99" s="926">
        <v>5165.9613810000001</v>
      </c>
      <c r="AZ99" s="926"/>
      <c r="BA99" s="817">
        <v>31084.142116000003</v>
      </c>
      <c r="BB99" s="926">
        <v>1132.3068249999999</v>
      </c>
      <c r="BC99" s="926">
        <v>22.202500000000001</v>
      </c>
      <c r="BD99" s="926">
        <v>266.79801700000002</v>
      </c>
      <c r="BE99" s="926">
        <v>605.52599599999996</v>
      </c>
      <c r="BF99" s="926">
        <v>33185.550762999999</v>
      </c>
      <c r="BG99" s="818">
        <v>35212.384100999996</v>
      </c>
    </row>
    <row r="100" spans="1:59" ht="16.5" customHeight="1">
      <c r="A100" s="795">
        <v>95</v>
      </c>
      <c r="B100" s="795" t="s">
        <v>19524</v>
      </c>
      <c r="C100" s="795" t="s">
        <v>19685</v>
      </c>
      <c r="D100" s="795" t="s">
        <v>19698</v>
      </c>
      <c r="E100" s="795" t="s">
        <v>19697</v>
      </c>
      <c r="F100" s="929" t="s">
        <v>19696</v>
      </c>
      <c r="G100" s="930" t="s">
        <v>19695</v>
      </c>
      <c r="H100" s="739" t="s">
        <v>19694</v>
      </c>
      <c r="I100" s="739" t="s">
        <v>18754</v>
      </c>
      <c r="J100" s="833" t="s">
        <v>19693</v>
      </c>
      <c r="K100" s="739" t="s">
        <v>19692</v>
      </c>
      <c r="L100" s="822">
        <v>14904</v>
      </c>
      <c r="M100" s="931"/>
      <c r="N100" s="931"/>
      <c r="O100" s="932">
        <v>950</v>
      </c>
      <c r="P100" s="932">
        <v>5024</v>
      </c>
      <c r="Q100" s="932">
        <v>300</v>
      </c>
      <c r="R100" s="932">
        <v>1234</v>
      </c>
      <c r="S100" s="932"/>
      <c r="T100" s="932"/>
      <c r="U100" s="932"/>
      <c r="V100" s="932"/>
      <c r="W100" s="932"/>
      <c r="X100" s="932"/>
      <c r="Y100" s="932"/>
      <c r="Z100" s="932"/>
      <c r="AA100" s="933">
        <v>25</v>
      </c>
      <c r="AB100" s="933">
        <v>25</v>
      </c>
      <c r="AC100" s="743">
        <v>9</v>
      </c>
      <c r="AD100" s="743">
        <v>2</v>
      </c>
      <c r="AE100" s="743">
        <v>2</v>
      </c>
      <c r="AF100" s="934"/>
      <c r="AG100" s="743">
        <v>1</v>
      </c>
      <c r="AH100" s="935">
        <v>14</v>
      </c>
      <c r="AI100" s="743">
        <v>71</v>
      </c>
      <c r="AJ100" s="934"/>
      <c r="AK100" s="743">
        <v>75</v>
      </c>
      <c r="AL100" s="934"/>
      <c r="AM100" s="936">
        <v>6247</v>
      </c>
      <c r="AN100" s="934"/>
      <c r="AO100" s="936"/>
      <c r="AP100" s="936">
        <v>8434</v>
      </c>
      <c r="AQ100" s="936"/>
      <c r="AR100" s="936">
        <v>184</v>
      </c>
      <c r="AS100" s="936"/>
      <c r="AT100" s="817">
        <v>8618</v>
      </c>
      <c r="AU100" s="937">
        <v>1272</v>
      </c>
      <c r="AV100" s="937">
        <v>662</v>
      </c>
      <c r="AW100" s="937">
        <v>486</v>
      </c>
      <c r="AX100" s="937"/>
      <c r="AY100" s="937">
        <v>50</v>
      </c>
      <c r="AZ100" s="937"/>
      <c r="BA100" s="817">
        <v>2470</v>
      </c>
      <c r="BB100" s="937">
        <v>65</v>
      </c>
      <c r="BC100" s="937"/>
      <c r="BD100" s="937"/>
      <c r="BE100" s="937">
        <v>25</v>
      </c>
      <c r="BF100" s="937"/>
      <c r="BG100" s="818">
        <v>90</v>
      </c>
    </row>
    <row r="101" spans="1:59" ht="16.5" customHeight="1">
      <c r="A101" s="795">
        <v>96</v>
      </c>
      <c r="B101" s="795" t="s">
        <v>19524</v>
      </c>
      <c r="C101" s="795" t="s">
        <v>19685</v>
      </c>
      <c r="D101" s="795" t="s">
        <v>18704</v>
      </c>
      <c r="E101" s="795" t="s">
        <v>19691</v>
      </c>
      <c r="F101" s="893" t="s">
        <v>19690</v>
      </c>
      <c r="G101" s="894" t="s">
        <v>19689</v>
      </c>
      <c r="H101" s="739" t="s">
        <v>19688</v>
      </c>
      <c r="I101" s="739" t="s">
        <v>18916</v>
      </c>
      <c r="J101" s="833" t="s">
        <v>19687</v>
      </c>
      <c r="K101" s="739" t="s">
        <v>19686</v>
      </c>
      <c r="L101" s="822">
        <v>3187</v>
      </c>
      <c r="M101" s="938"/>
      <c r="N101" s="938"/>
      <c r="O101" s="938">
        <v>376</v>
      </c>
      <c r="P101" s="938">
        <v>784</v>
      </c>
      <c r="Q101" s="938"/>
      <c r="R101" s="938"/>
      <c r="S101" s="938"/>
      <c r="T101" s="938"/>
      <c r="U101" s="938">
        <v>8</v>
      </c>
      <c r="V101" s="938">
        <v>525</v>
      </c>
      <c r="W101" s="938"/>
      <c r="X101" s="938"/>
      <c r="Y101" s="938"/>
      <c r="Z101" s="938"/>
      <c r="AA101" s="933">
        <v>6</v>
      </c>
      <c r="AB101" s="933">
        <v>6</v>
      </c>
      <c r="AC101" s="933">
        <v>1</v>
      </c>
      <c r="AD101" s="934"/>
      <c r="AE101" s="934"/>
      <c r="AF101" s="934"/>
      <c r="AG101" s="934"/>
      <c r="AH101" s="898">
        <v>1</v>
      </c>
      <c r="AI101" s="933">
        <v>1</v>
      </c>
      <c r="AJ101" s="934"/>
      <c r="AK101" s="933"/>
      <c r="AL101" s="933">
        <v>1</v>
      </c>
      <c r="AM101" s="934"/>
      <c r="AN101" s="934"/>
      <c r="AO101" s="934"/>
      <c r="AP101" s="934">
        <v>30</v>
      </c>
      <c r="AQ101" s="899"/>
      <c r="AR101" s="899"/>
      <c r="AS101" s="934">
        <v>9</v>
      </c>
      <c r="AT101" s="817">
        <v>39</v>
      </c>
      <c r="AU101" s="939">
        <v>209</v>
      </c>
      <c r="AV101" s="939">
        <v>118</v>
      </c>
      <c r="AW101" s="900"/>
      <c r="AX101" s="900"/>
      <c r="AY101" s="900"/>
      <c r="AZ101" s="900"/>
      <c r="BA101" s="817">
        <v>327</v>
      </c>
      <c r="BB101" s="900"/>
      <c r="BC101" s="900"/>
      <c r="BD101" s="900"/>
      <c r="BE101" s="939"/>
      <c r="BF101" s="900"/>
      <c r="BG101" s="818"/>
    </row>
    <row r="102" spans="1:59" ht="16.5" customHeight="1">
      <c r="A102" s="795">
        <v>97</v>
      </c>
      <c r="B102" s="795" t="s">
        <v>19524</v>
      </c>
      <c r="C102" s="795" t="s">
        <v>19685</v>
      </c>
      <c r="D102" s="795" t="s">
        <v>18684</v>
      </c>
      <c r="E102" s="795" t="s">
        <v>19684</v>
      </c>
      <c r="F102" s="740" t="s">
        <v>19683</v>
      </c>
      <c r="G102" s="797" t="s">
        <v>19682</v>
      </c>
      <c r="H102" s="739" t="s">
        <v>19681</v>
      </c>
      <c r="I102" s="739" t="s">
        <v>18754</v>
      </c>
      <c r="J102" s="833" t="s">
        <v>19680</v>
      </c>
      <c r="K102" s="739" t="s">
        <v>19679</v>
      </c>
      <c r="L102" s="822">
        <v>34942</v>
      </c>
      <c r="M102" s="866">
        <v>1541</v>
      </c>
      <c r="N102" s="866">
        <v>13295</v>
      </c>
      <c r="O102" s="891" t="s">
        <v>19678</v>
      </c>
      <c r="P102" s="745" t="s">
        <v>19677</v>
      </c>
      <c r="Q102" s="866"/>
      <c r="R102" s="866"/>
      <c r="S102" s="866">
        <v>1</v>
      </c>
      <c r="T102" s="866">
        <v>727</v>
      </c>
      <c r="U102" s="866"/>
      <c r="V102" s="866"/>
      <c r="W102" s="866">
        <v>1</v>
      </c>
      <c r="X102" s="866">
        <v>570</v>
      </c>
      <c r="Y102" s="866">
        <v>2000</v>
      </c>
      <c r="Z102" s="866">
        <v>2000</v>
      </c>
      <c r="AA102" s="940">
        <v>419</v>
      </c>
      <c r="AB102" s="940">
        <v>419</v>
      </c>
      <c r="AC102" s="940">
        <v>15</v>
      </c>
      <c r="AD102" s="743">
        <v>9</v>
      </c>
      <c r="AE102" s="743">
        <v>38</v>
      </c>
      <c r="AF102" s="940"/>
      <c r="AG102" s="940"/>
      <c r="AH102" s="746">
        <v>62</v>
      </c>
      <c r="AI102" s="743">
        <v>258</v>
      </c>
      <c r="AJ102" s="743">
        <v>21</v>
      </c>
      <c r="AK102" s="743"/>
      <c r="AL102" s="743">
        <v>2</v>
      </c>
      <c r="AM102" s="840">
        <v>35491</v>
      </c>
      <c r="AN102" s="840"/>
      <c r="AO102" s="840"/>
      <c r="AP102" s="840">
        <v>68298</v>
      </c>
      <c r="AQ102" s="840">
        <v>1561</v>
      </c>
      <c r="AR102" s="840"/>
      <c r="AS102" s="840">
        <v>753</v>
      </c>
      <c r="AT102" s="817">
        <v>70612</v>
      </c>
      <c r="AU102" s="828">
        <v>20103.900000000001</v>
      </c>
      <c r="AV102" s="828">
        <v>11612.02</v>
      </c>
      <c r="AW102" s="828">
        <v>11467.3</v>
      </c>
      <c r="AX102" s="828"/>
      <c r="AY102" s="828"/>
      <c r="AZ102" s="828">
        <v>2284.9</v>
      </c>
      <c r="BA102" s="817">
        <v>45468.12</v>
      </c>
      <c r="BB102" s="841">
        <v>1538.6</v>
      </c>
      <c r="BC102" s="841"/>
      <c r="BD102" s="841"/>
      <c r="BE102" s="841">
        <v>220.1</v>
      </c>
      <c r="BF102" s="841">
        <v>422.4</v>
      </c>
      <c r="BG102" s="818">
        <v>2181.1</v>
      </c>
    </row>
    <row r="103" spans="1:59" ht="16.5" customHeight="1">
      <c r="A103" s="795">
        <v>98</v>
      </c>
      <c r="B103" s="795" t="s">
        <v>19524</v>
      </c>
      <c r="C103" s="795" t="s">
        <v>19676</v>
      </c>
      <c r="D103" s="795" t="s">
        <v>18704</v>
      </c>
      <c r="E103" s="795" t="s">
        <v>19675</v>
      </c>
      <c r="F103" s="941" t="s">
        <v>19674</v>
      </c>
      <c r="G103" s="942" t="s">
        <v>19673</v>
      </c>
      <c r="H103" s="739" t="s">
        <v>19672</v>
      </c>
      <c r="I103" s="739" t="s">
        <v>18754</v>
      </c>
      <c r="J103" s="738" t="s">
        <v>19671</v>
      </c>
      <c r="K103" s="739" t="s">
        <v>19670</v>
      </c>
      <c r="L103" s="822">
        <v>44612</v>
      </c>
      <c r="M103" s="943">
        <v>1592</v>
      </c>
      <c r="N103" s="943">
        <v>2167</v>
      </c>
      <c r="O103" s="944">
        <v>714</v>
      </c>
      <c r="P103" s="944">
        <v>1273</v>
      </c>
      <c r="Q103" s="944">
        <v>200</v>
      </c>
      <c r="R103" s="944">
        <v>316</v>
      </c>
      <c r="S103" s="945">
        <v>4</v>
      </c>
      <c r="T103" s="944">
        <v>316</v>
      </c>
      <c r="U103" s="944">
        <v>10</v>
      </c>
      <c r="V103" s="944">
        <v>639</v>
      </c>
      <c r="W103" s="944">
        <v>1</v>
      </c>
      <c r="X103" s="944">
        <v>527</v>
      </c>
      <c r="Y103" s="944">
        <v>1000</v>
      </c>
      <c r="Z103" s="944">
        <v>2190</v>
      </c>
      <c r="AA103" s="743">
        <v>102</v>
      </c>
      <c r="AB103" s="743">
        <v>78</v>
      </c>
      <c r="AC103" s="743">
        <v>14</v>
      </c>
      <c r="AD103" s="743">
        <v>2</v>
      </c>
      <c r="AE103" s="743">
        <v>3</v>
      </c>
      <c r="AF103" s="743">
        <v>5</v>
      </c>
      <c r="AG103" s="743">
        <v>3</v>
      </c>
      <c r="AH103" s="946">
        <v>27</v>
      </c>
      <c r="AI103" s="743">
        <v>122</v>
      </c>
      <c r="AJ103" s="743">
        <v>158</v>
      </c>
      <c r="AK103" s="743">
        <v>111</v>
      </c>
      <c r="AL103" s="743">
        <v>98</v>
      </c>
      <c r="AM103" s="947">
        <v>17857</v>
      </c>
      <c r="AN103" s="947"/>
      <c r="AO103" s="947"/>
      <c r="AP103" s="947">
        <v>38419</v>
      </c>
      <c r="AQ103" s="947">
        <v>4111</v>
      </c>
      <c r="AR103" s="947">
        <v>65</v>
      </c>
      <c r="AS103" s="947">
        <v>2859</v>
      </c>
      <c r="AT103" s="817">
        <v>45454</v>
      </c>
      <c r="AU103" s="948">
        <v>3927</v>
      </c>
      <c r="AV103" s="948">
        <v>4443</v>
      </c>
      <c r="AW103" s="948">
        <v>1612</v>
      </c>
      <c r="AX103" s="948">
        <v>339</v>
      </c>
      <c r="AY103" s="948">
        <v>885</v>
      </c>
      <c r="AZ103" s="948">
        <v>28</v>
      </c>
      <c r="BA103" s="817">
        <v>11234</v>
      </c>
      <c r="BB103" s="948">
        <v>326</v>
      </c>
      <c r="BC103" s="948">
        <v>2</v>
      </c>
      <c r="BD103" s="948"/>
      <c r="BE103" s="948">
        <v>140</v>
      </c>
      <c r="BF103" s="948">
        <v>101</v>
      </c>
      <c r="BG103" s="818">
        <v>569</v>
      </c>
    </row>
    <row r="104" spans="1:59" ht="16.5" customHeight="1">
      <c r="A104" s="795">
        <v>99</v>
      </c>
      <c r="B104" s="795" t="s">
        <v>19524</v>
      </c>
      <c r="C104" s="795" t="s">
        <v>19669</v>
      </c>
      <c r="D104" s="795" t="s">
        <v>18704</v>
      </c>
      <c r="E104" s="795" t="s">
        <v>19668</v>
      </c>
      <c r="F104" s="740" t="s">
        <v>19667</v>
      </c>
      <c r="G104" s="797" t="s">
        <v>19666</v>
      </c>
      <c r="H104" s="739" t="s">
        <v>1536</v>
      </c>
      <c r="I104" s="739" t="s">
        <v>18680</v>
      </c>
      <c r="J104" s="833" t="s">
        <v>19665</v>
      </c>
      <c r="K104" s="739" t="s">
        <v>19664</v>
      </c>
      <c r="L104" s="822">
        <v>14812.1</v>
      </c>
      <c r="M104" s="823"/>
      <c r="N104" s="823"/>
      <c r="O104" s="745" t="s">
        <v>19663</v>
      </c>
      <c r="P104" s="745" t="s">
        <v>19662</v>
      </c>
      <c r="Q104" s="744"/>
      <c r="R104" s="744"/>
      <c r="S104" s="744">
        <v>3</v>
      </c>
      <c r="T104" s="744">
        <v>806.91</v>
      </c>
      <c r="U104" s="744"/>
      <c r="V104" s="744"/>
      <c r="W104" s="744">
        <v>8</v>
      </c>
      <c r="X104" s="744">
        <v>492.76</v>
      </c>
      <c r="Y104" s="744"/>
      <c r="Z104" s="744"/>
      <c r="AA104" s="743">
        <v>19</v>
      </c>
      <c r="AB104" s="743">
        <v>19</v>
      </c>
      <c r="AC104" s="743">
        <v>6</v>
      </c>
      <c r="AD104" s="743">
        <v>1</v>
      </c>
      <c r="AE104" s="743">
        <v>3</v>
      </c>
      <c r="AF104" s="743"/>
      <c r="AG104" s="743"/>
      <c r="AH104" s="746">
        <v>10</v>
      </c>
      <c r="AI104" s="743">
        <v>31</v>
      </c>
      <c r="AJ104" s="743">
        <v>46</v>
      </c>
      <c r="AK104" s="743"/>
      <c r="AL104" s="743"/>
      <c r="AM104" s="840">
        <v>8888</v>
      </c>
      <c r="AN104" s="840">
        <v>1394</v>
      </c>
      <c r="AO104" s="840"/>
      <c r="AP104" s="840">
        <v>11184</v>
      </c>
      <c r="AQ104" s="840">
        <v>2080</v>
      </c>
      <c r="AR104" s="840"/>
      <c r="AS104" s="840"/>
      <c r="AT104" s="817">
        <v>13264</v>
      </c>
      <c r="AU104" s="828">
        <v>636.29999999999995</v>
      </c>
      <c r="AV104" s="828">
        <v>1155.3</v>
      </c>
      <c r="AW104" s="828">
        <v>904.9</v>
      </c>
      <c r="AX104" s="828">
        <v>10.6</v>
      </c>
      <c r="AY104" s="828"/>
      <c r="AZ104" s="828"/>
      <c r="BA104" s="817">
        <v>2707.1</v>
      </c>
      <c r="BB104" s="841">
        <v>363.5</v>
      </c>
      <c r="BC104" s="841">
        <v>8.1</v>
      </c>
      <c r="BD104" s="841"/>
      <c r="BE104" s="841">
        <v>29.8</v>
      </c>
      <c r="BF104" s="841"/>
      <c r="BG104" s="818">
        <v>401.40000000000003</v>
      </c>
    </row>
    <row r="105" spans="1:59" ht="16.5" customHeight="1">
      <c r="A105" s="795">
        <v>100</v>
      </c>
      <c r="B105" s="795" t="s">
        <v>19524</v>
      </c>
      <c r="C105" s="795" t="s">
        <v>19658</v>
      </c>
      <c r="D105" s="795" t="s">
        <v>18704</v>
      </c>
      <c r="E105" s="795" t="s">
        <v>19661</v>
      </c>
      <c r="F105" s="740" t="s">
        <v>19660</v>
      </c>
      <c r="G105" s="797" t="s">
        <v>19655</v>
      </c>
      <c r="H105" s="739" t="s">
        <v>19654</v>
      </c>
      <c r="I105" s="739" t="s">
        <v>18754</v>
      </c>
      <c r="J105" s="738" t="s">
        <v>19653</v>
      </c>
      <c r="K105" s="739" t="s">
        <v>19659</v>
      </c>
      <c r="L105" s="822">
        <v>15609.6</v>
      </c>
      <c r="M105" s="823">
        <v>1126</v>
      </c>
      <c r="N105" s="823">
        <v>2161</v>
      </c>
      <c r="O105" s="744">
        <v>382</v>
      </c>
      <c r="P105" s="744">
        <v>643</v>
      </c>
      <c r="Q105" s="744"/>
      <c r="R105" s="744"/>
      <c r="S105" s="744">
        <v>1</v>
      </c>
      <c r="T105" s="744">
        <v>349</v>
      </c>
      <c r="U105" s="744"/>
      <c r="V105" s="744"/>
      <c r="W105" s="744">
        <v>1</v>
      </c>
      <c r="X105" s="744">
        <v>539</v>
      </c>
      <c r="Y105" s="744">
        <v>200</v>
      </c>
      <c r="Z105" s="744">
        <v>304</v>
      </c>
      <c r="AA105" s="743">
        <v>40</v>
      </c>
      <c r="AB105" s="743">
        <v>40</v>
      </c>
      <c r="AC105" s="743">
        <v>9</v>
      </c>
      <c r="AD105" s="743">
        <v>2</v>
      </c>
      <c r="AE105" s="743"/>
      <c r="AF105" s="743"/>
      <c r="AG105" s="743"/>
      <c r="AH105" s="746">
        <v>11</v>
      </c>
      <c r="AI105" s="743">
        <v>38</v>
      </c>
      <c r="AJ105" s="743">
        <v>27</v>
      </c>
      <c r="AK105" s="743"/>
      <c r="AL105" s="743">
        <v>27</v>
      </c>
      <c r="AM105" s="840">
        <v>998</v>
      </c>
      <c r="AN105" s="840"/>
      <c r="AO105" s="840"/>
      <c r="AP105" s="840">
        <v>5570</v>
      </c>
      <c r="AQ105" s="840">
        <v>1350</v>
      </c>
      <c r="AR105" s="840"/>
      <c r="AS105" s="840">
        <v>720</v>
      </c>
      <c r="AT105" s="817">
        <v>7640</v>
      </c>
      <c r="AU105" s="828">
        <v>3737</v>
      </c>
      <c r="AV105" s="828">
        <v>2938</v>
      </c>
      <c r="AW105" s="828">
        <v>102</v>
      </c>
      <c r="AX105" s="828"/>
      <c r="AY105" s="828"/>
      <c r="AZ105" s="828"/>
      <c r="BA105" s="817">
        <v>6777</v>
      </c>
      <c r="BB105" s="841">
        <v>19</v>
      </c>
      <c r="BC105" s="841"/>
      <c r="BD105" s="841"/>
      <c r="BE105" s="841">
        <v>48</v>
      </c>
      <c r="BF105" s="841">
        <v>85</v>
      </c>
      <c r="BG105" s="818">
        <v>152</v>
      </c>
    </row>
    <row r="106" spans="1:59" ht="16.5" customHeight="1">
      <c r="A106" s="795">
        <v>101</v>
      </c>
      <c r="B106" s="795" t="s">
        <v>19524</v>
      </c>
      <c r="C106" s="795" t="s">
        <v>19658</v>
      </c>
      <c r="D106" s="795" t="s">
        <v>18704</v>
      </c>
      <c r="E106" s="795" t="s">
        <v>19657</v>
      </c>
      <c r="F106" s="740" t="s">
        <v>19656</v>
      </c>
      <c r="G106" s="797" t="s">
        <v>19655</v>
      </c>
      <c r="H106" s="739" t="s">
        <v>19654</v>
      </c>
      <c r="I106" s="739" t="s">
        <v>18754</v>
      </c>
      <c r="J106" s="738" t="s">
        <v>19653</v>
      </c>
      <c r="K106" s="739" t="s">
        <v>6911</v>
      </c>
      <c r="L106" s="822">
        <v>7990</v>
      </c>
      <c r="M106" s="823"/>
      <c r="N106" s="823"/>
      <c r="O106" s="744">
        <v>638</v>
      </c>
      <c r="P106" s="744">
        <v>893</v>
      </c>
      <c r="Q106" s="744"/>
      <c r="R106" s="744"/>
      <c r="S106" s="744">
        <v>3</v>
      </c>
      <c r="T106" s="744">
        <v>905</v>
      </c>
      <c r="U106" s="744">
        <v>11</v>
      </c>
      <c r="V106" s="744">
        <v>1013</v>
      </c>
      <c r="W106" s="744">
        <v>1</v>
      </c>
      <c r="X106" s="744">
        <v>167</v>
      </c>
      <c r="Y106" s="744"/>
      <c r="Z106" s="744"/>
      <c r="AA106" s="743">
        <v>17</v>
      </c>
      <c r="AB106" s="743">
        <v>17</v>
      </c>
      <c r="AC106" s="743">
        <v>3</v>
      </c>
      <c r="AD106" s="743"/>
      <c r="AE106" s="743">
        <v>4</v>
      </c>
      <c r="AF106" s="743">
        <v>1</v>
      </c>
      <c r="AG106" s="743">
        <v>1</v>
      </c>
      <c r="AH106" s="746">
        <v>9</v>
      </c>
      <c r="AI106" s="743">
        <v>114</v>
      </c>
      <c r="AJ106" s="743">
        <v>232</v>
      </c>
      <c r="AK106" s="743">
        <v>84</v>
      </c>
      <c r="AL106" s="743"/>
      <c r="AM106" s="743">
        <v>4092</v>
      </c>
      <c r="AN106" s="840"/>
      <c r="AO106" s="840">
        <v>238</v>
      </c>
      <c r="AP106" s="840">
        <v>6140</v>
      </c>
      <c r="AQ106" s="840">
        <v>8250</v>
      </c>
      <c r="AR106" s="840">
        <v>238</v>
      </c>
      <c r="AS106" s="840"/>
      <c r="AT106" s="817">
        <v>14628</v>
      </c>
      <c r="AU106" s="828">
        <v>415</v>
      </c>
      <c r="AV106" s="828">
        <v>326</v>
      </c>
      <c r="AW106" s="828">
        <v>124</v>
      </c>
      <c r="AX106" s="828">
        <v>49</v>
      </c>
      <c r="AY106" s="828">
        <v>113</v>
      </c>
      <c r="AZ106" s="828"/>
      <c r="BA106" s="817">
        <v>1027</v>
      </c>
      <c r="BB106" s="841">
        <v>27</v>
      </c>
      <c r="BC106" s="841"/>
      <c r="BD106" s="841">
        <v>24</v>
      </c>
      <c r="BE106" s="841">
        <v>80</v>
      </c>
      <c r="BF106" s="841">
        <v>58</v>
      </c>
      <c r="BG106" s="818">
        <v>189</v>
      </c>
    </row>
    <row r="107" spans="1:59" ht="16.5" customHeight="1">
      <c r="A107" s="795">
        <v>102</v>
      </c>
      <c r="B107" s="795" t="s">
        <v>19524</v>
      </c>
      <c r="C107" s="795" t="s">
        <v>19652</v>
      </c>
      <c r="D107" s="795" t="s">
        <v>18704</v>
      </c>
      <c r="E107" s="795" t="s">
        <v>19651</v>
      </c>
      <c r="F107" s="740" t="s">
        <v>19650</v>
      </c>
      <c r="G107" s="797" t="s">
        <v>19649</v>
      </c>
      <c r="H107" s="739" t="s">
        <v>19648</v>
      </c>
      <c r="I107" s="739" t="s">
        <v>18754</v>
      </c>
      <c r="J107" s="738" t="s">
        <v>19647</v>
      </c>
      <c r="K107" s="739" t="s">
        <v>10304</v>
      </c>
      <c r="L107" s="822">
        <v>8396.4599999999991</v>
      </c>
      <c r="M107" s="823"/>
      <c r="N107" s="823"/>
      <c r="O107" s="744">
        <v>311</v>
      </c>
      <c r="P107" s="744">
        <v>618</v>
      </c>
      <c r="Q107" s="744"/>
      <c r="R107" s="744"/>
      <c r="S107" s="744"/>
      <c r="T107" s="744"/>
      <c r="U107" s="744"/>
      <c r="V107" s="744"/>
      <c r="W107" s="744">
        <v>1</v>
      </c>
      <c r="X107" s="744">
        <v>95.2</v>
      </c>
      <c r="Y107" s="744"/>
      <c r="Z107" s="744"/>
      <c r="AA107" s="743">
        <v>6</v>
      </c>
      <c r="AB107" s="743">
        <v>6</v>
      </c>
      <c r="AC107" s="743"/>
      <c r="AD107" s="743">
        <v>1</v>
      </c>
      <c r="AE107" s="743">
        <v>1</v>
      </c>
      <c r="AF107" s="743"/>
      <c r="AG107" s="743"/>
      <c r="AH107" s="746">
        <v>2</v>
      </c>
      <c r="AI107" s="743">
        <v>8</v>
      </c>
      <c r="AJ107" s="743"/>
      <c r="AK107" s="743"/>
      <c r="AL107" s="743"/>
      <c r="AM107" s="840">
        <v>650</v>
      </c>
      <c r="AN107" s="840"/>
      <c r="AO107" s="840"/>
      <c r="AP107" s="840">
        <v>650</v>
      </c>
      <c r="AQ107" s="840"/>
      <c r="AR107" s="840"/>
      <c r="AS107" s="840">
        <v>11973</v>
      </c>
      <c r="AT107" s="817">
        <v>12623</v>
      </c>
      <c r="AU107" s="828">
        <v>305</v>
      </c>
      <c r="AV107" s="828">
        <v>212</v>
      </c>
      <c r="AW107" s="828">
        <v>46</v>
      </c>
      <c r="AX107" s="828"/>
      <c r="AY107" s="828"/>
      <c r="AZ107" s="828"/>
      <c r="BA107" s="817">
        <v>563</v>
      </c>
      <c r="BB107" s="841">
        <v>6.5</v>
      </c>
      <c r="BC107" s="841"/>
      <c r="BD107" s="841"/>
      <c r="BE107" s="841">
        <v>15</v>
      </c>
      <c r="BF107" s="841">
        <v>5.7</v>
      </c>
      <c r="BG107" s="818">
        <v>27.2</v>
      </c>
    </row>
    <row r="108" spans="1:59" ht="16.5" customHeight="1">
      <c r="A108" s="795">
        <v>103</v>
      </c>
      <c r="B108" s="795" t="s">
        <v>19524</v>
      </c>
      <c r="C108" s="795" t="s">
        <v>19646</v>
      </c>
      <c r="D108" s="795" t="s">
        <v>18704</v>
      </c>
      <c r="E108" s="795" t="s">
        <v>19645</v>
      </c>
      <c r="F108" s="740" t="s">
        <v>19644</v>
      </c>
      <c r="G108" s="797" t="s">
        <v>19643</v>
      </c>
      <c r="H108" s="739" t="s">
        <v>19642</v>
      </c>
      <c r="I108" s="739" t="s">
        <v>18754</v>
      </c>
      <c r="J108" s="833" t="s">
        <v>19641</v>
      </c>
      <c r="K108" s="739" t="s">
        <v>19640</v>
      </c>
      <c r="L108" s="822">
        <v>1901</v>
      </c>
      <c r="M108" s="823"/>
      <c r="N108" s="823"/>
      <c r="O108" s="866">
        <v>384</v>
      </c>
      <c r="P108" s="866">
        <v>379</v>
      </c>
      <c r="Q108" s="744"/>
      <c r="R108" s="744"/>
      <c r="S108" s="744"/>
      <c r="T108" s="744"/>
      <c r="U108" s="866">
        <v>1</v>
      </c>
      <c r="V108" s="866">
        <v>84</v>
      </c>
      <c r="W108" s="744"/>
      <c r="X108" s="744"/>
      <c r="Y108" s="744"/>
      <c r="Z108" s="744"/>
      <c r="AA108" s="746">
        <v>27</v>
      </c>
      <c r="AB108" s="746">
        <v>3</v>
      </c>
      <c r="AC108" s="746">
        <v>1</v>
      </c>
      <c r="AD108" s="746"/>
      <c r="AE108" s="746">
        <v>1</v>
      </c>
      <c r="AF108" s="746"/>
      <c r="AG108" s="746"/>
      <c r="AH108" s="746">
        <v>2</v>
      </c>
      <c r="AI108" s="746">
        <v>27</v>
      </c>
      <c r="AJ108" s="746"/>
      <c r="AK108" s="746">
        <v>9</v>
      </c>
      <c r="AL108" s="746">
        <v>1</v>
      </c>
      <c r="AM108" s="830">
        <v>1188</v>
      </c>
      <c r="AN108" s="830"/>
      <c r="AO108" s="830"/>
      <c r="AP108" s="830">
        <v>1368</v>
      </c>
      <c r="AQ108" s="830"/>
      <c r="AR108" s="830">
        <v>20</v>
      </c>
      <c r="AS108" s="830"/>
      <c r="AT108" s="817">
        <v>1388</v>
      </c>
      <c r="AU108" s="831">
        <v>70</v>
      </c>
      <c r="AV108" s="831">
        <v>132</v>
      </c>
      <c r="AW108" s="831">
        <v>700</v>
      </c>
      <c r="AX108" s="831"/>
      <c r="AY108" s="831">
        <v>38</v>
      </c>
      <c r="AZ108" s="831"/>
      <c r="BA108" s="817">
        <v>940</v>
      </c>
      <c r="BB108" s="832">
        <v>19</v>
      </c>
      <c r="BC108" s="832"/>
      <c r="BD108" s="832"/>
      <c r="BE108" s="832"/>
      <c r="BF108" s="832"/>
      <c r="BG108" s="818">
        <v>19</v>
      </c>
    </row>
    <row r="109" spans="1:59" ht="16.5" customHeight="1">
      <c r="A109" s="795">
        <v>104</v>
      </c>
      <c r="B109" s="795" t="s">
        <v>19524</v>
      </c>
      <c r="C109" s="795" t="s">
        <v>19639</v>
      </c>
      <c r="D109" s="795" t="s">
        <v>18704</v>
      </c>
      <c r="E109" s="795" t="s">
        <v>19638</v>
      </c>
      <c r="F109" s="740" t="s">
        <v>19637</v>
      </c>
      <c r="G109" s="797" t="s">
        <v>19636</v>
      </c>
      <c r="H109" s="739" t="s">
        <v>19635</v>
      </c>
      <c r="I109" s="739" t="s">
        <v>18754</v>
      </c>
      <c r="J109" s="738" t="s">
        <v>19634</v>
      </c>
      <c r="K109" s="739" t="s">
        <v>19633</v>
      </c>
      <c r="L109" s="822">
        <v>6461.8</v>
      </c>
      <c r="M109" s="823"/>
      <c r="N109" s="823"/>
      <c r="O109" s="866">
        <v>800</v>
      </c>
      <c r="P109" s="866">
        <v>2899.9</v>
      </c>
      <c r="Q109" s="866">
        <v>207</v>
      </c>
      <c r="R109" s="866">
        <v>901.7</v>
      </c>
      <c r="S109" s="744"/>
      <c r="T109" s="744"/>
      <c r="U109" s="744"/>
      <c r="V109" s="744"/>
      <c r="W109" s="744"/>
      <c r="X109" s="744"/>
      <c r="Y109" s="744"/>
      <c r="Z109" s="744"/>
      <c r="AA109" s="746">
        <v>18</v>
      </c>
      <c r="AB109" s="743">
        <v>18</v>
      </c>
      <c r="AC109" s="743">
        <v>8</v>
      </c>
      <c r="AD109" s="743">
        <v>1</v>
      </c>
      <c r="AE109" s="743">
        <v>2</v>
      </c>
      <c r="AF109" s="743"/>
      <c r="AG109" s="743"/>
      <c r="AH109" s="746">
        <v>11</v>
      </c>
      <c r="AI109" s="743">
        <v>74</v>
      </c>
      <c r="AJ109" s="743"/>
      <c r="AK109" s="743"/>
      <c r="AL109" s="743"/>
      <c r="AM109" s="840">
        <v>6913</v>
      </c>
      <c r="AN109" s="840"/>
      <c r="AO109" s="840"/>
      <c r="AP109" s="840">
        <v>8303</v>
      </c>
      <c r="AQ109" s="840"/>
      <c r="AR109" s="840"/>
      <c r="AS109" s="840">
        <v>413</v>
      </c>
      <c r="AT109" s="817">
        <v>8716</v>
      </c>
      <c r="AU109" s="828">
        <v>773</v>
      </c>
      <c r="AV109" s="828">
        <v>349</v>
      </c>
      <c r="AW109" s="828">
        <v>763</v>
      </c>
      <c r="AX109" s="828"/>
      <c r="AY109" s="828"/>
      <c r="AZ109" s="828"/>
      <c r="BA109" s="817">
        <v>1885</v>
      </c>
      <c r="BB109" s="841">
        <v>99</v>
      </c>
      <c r="BC109" s="841"/>
      <c r="BD109" s="841"/>
      <c r="BE109" s="841">
        <v>19</v>
      </c>
      <c r="BF109" s="841">
        <v>94</v>
      </c>
      <c r="BG109" s="818">
        <v>212</v>
      </c>
    </row>
    <row r="110" spans="1:59" ht="16.5" customHeight="1">
      <c r="A110" s="795">
        <v>105</v>
      </c>
      <c r="B110" s="795" t="s">
        <v>19524</v>
      </c>
      <c r="C110" s="795" t="s">
        <v>19623</v>
      </c>
      <c r="D110" s="795" t="s">
        <v>18704</v>
      </c>
      <c r="E110" s="795" t="s">
        <v>19632</v>
      </c>
      <c r="F110" s="740" t="s">
        <v>19631</v>
      </c>
      <c r="G110" s="797" t="s">
        <v>19620</v>
      </c>
      <c r="H110" s="739" t="s">
        <v>19619</v>
      </c>
      <c r="I110" s="739" t="s">
        <v>18754</v>
      </c>
      <c r="J110" s="833" t="s">
        <v>19618</v>
      </c>
      <c r="K110" s="739" t="s">
        <v>19630</v>
      </c>
      <c r="L110" s="822">
        <v>13882</v>
      </c>
      <c r="M110" s="823">
        <v>1258</v>
      </c>
      <c r="N110" s="823">
        <v>4410</v>
      </c>
      <c r="O110" s="744"/>
      <c r="P110" s="744"/>
      <c r="Q110" s="744"/>
      <c r="R110" s="744"/>
      <c r="S110" s="744"/>
      <c r="T110" s="744"/>
      <c r="U110" s="744">
        <v>8</v>
      </c>
      <c r="V110" s="744">
        <v>675</v>
      </c>
      <c r="W110" s="744">
        <v>3</v>
      </c>
      <c r="X110" s="744">
        <v>135</v>
      </c>
      <c r="Y110" s="744"/>
      <c r="Z110" s="744"/>
      <c r="AA110" s="746">
        <v>80</v>
      </c>
      <c r="AB110" s="746">
        <v>80</v>
      </c>
      <c r="AC110" s="746">
        <v>4</v>
      </c>
      <c r="AD110" s="746"/>
      <c r="AE110" s="746">
        <v>11</v>
      </c>
      <c r="AF110" s="746"/>
      <c r="AG110" s="746">
        <v>2</v>
      </c>
      <c r="AH110" s="746">
        <v>17</v>
      </c>
      <c r="AI110" s="746">
        <v>65</v>
      </c>
      <c r="AJ110" s="746">
        <v>125</v>
      </c>
      <c r="AK110" s="746">
        <v>249</v>
      </c>
      <c r="AL110" s="746"/>
      <c r="AM110" s="830">
        <v>21220</v>
      </c>
      <c r="AN110" s="830">
        <v>4173</v>
      </c>
      <c r="AO110" s="830">
        <v>242</v>
      </c>
      <c r="AP110" s="830">
        <v>26897</v>
      </c>
      <c r="AQ110" s="830">
        <v>5376</v>
      </c>
      <c r="AR110" s="830">
        <v>242</v>
      </c>
      <c r="AS110" s="830"/>
      <c r="AT110" s="817">
        <v>32515</v>
      </c>
      <c r="AU110" s="831">
        <v>3594.2105263157891</v>
      </c>
      <c r="AV110" s="831">
        <v>3264.3527250459274</v>
      </c>
      <c r="AW110" s="831">
        <v>1330.0667954213575</v>
      </c>
      <c r="AX110" s="831">
        <v>126</v>
      </c>
      <c r="AY110" s="831">
        <v>349</v>
      </c>
      <c r="AZ110" s="831"/>
      <c r="BA110" s="817">
        <v>8663.6300467830733</v>
      </c>
      <c r="BB110" s="832">
        <v>509</v>
      </c>
      <c r="BC110" s="832">
        <v>40</v>
      </c>
      <c r="BD110" s="832">
        <v>22</v>
      </c>
      <c r="BE110" s="832">
        <v>64</v>
      </c>
      <c r="BF110" s="832">
        <v>5</v>
      </c>
      <c r="BG110" s="818">
        <v>640</v>
      </c>
    </row>
    <row r="111" spans="1:59" ht="16.5" customHeight="1">
      <c r="A111" s="795">
        <v>106</v>
      </c>
      <c r="B111" s="795" t="s">
        <v>19524</v>
      </c>
      <c r="C111" s="795" t="s">
        <v>19623</v>
      </c>
      <c r="D111" s="795" t="s">
        <v>18704</v>
      </c>
      <c r="E111" s="795" t="s">
        <v>19629</v>
      </c>
      <c r="F111" s="740" t="s">
        <v>19628</v>
      </c>
      <c r="G111" s="797" t="s">
        <v>19620</v>
      </c>
      <c r="H111" s="739" t="s">
        <v>19619</v>
      </c>
      <c r="I111" s="739" t="s">
        <v>18754</v>
      </c>
      <c r="J111" s="833" t="s">
        <v>19618</v>
      </c>
      <c r="K111" s="739" t="s">
        <v>19627</v>
      </c>
      <c r="L111" s="822">
        <v>4883</v>
      </c>
      <c r="M111" s="823"/>
      <c r="N111" s="823"/>
      <c r="O111" s="744">
        <v>626</v>
      </c>
      <c r="P111" s="744">
        <v>648.70000000000005</v>
      </c>
      <c r="Q111" s="744"/>
      <c r="R111" s="744"/>
      <c r="S111" s="744"/>
      <c r="T111" s="744"/>
      <c r="U111" s="744"/>
      <c r="V111" s="744"/>
      <c r="W111" s="744">
        <v>3</v>
      </c>
      <c r="X111" s="744">
        <v>325</v>
      </c>
      <c r="Y111" s="744"/>
      <c r="Z111" s="744"/>
      <c r="AA111" s="746">
        <v>9</v>
      </c>
      <c r="AB111" s="746">
        <v>9</v>
      </c>
      <c r="AC111" s="746">
        <v>3</v>
      </c>
      <c r="AD111" s="746"/>
      <c r="AE111" s="746">
        <v>2</v>
      </c>
      <c r="AF111" s="746"/>
      <c r="AG111" s="746"/>
      <c r="AH111" s="746">
        <v>5</v>
      </c>
      <c r="AI111" s="746">
        <v>43</v>
      </c>
      <c r="AJ111" s="746"/>
      <c r="AK111" s="746"/>
      <c r="AL111" s="746"/>
      <c r="AM111" s="830">
        <v>9210</v>
      </c>
      <c r="AN111" s="830"/>
      <c r="AO111" s="830"/>
      <c r="AP111" s="830">
        <v>10406</v>
      </c>
      <c r="AQ111" s="830"/>
      <c r="AR111" s="830"/>
      <c r="AS111" s="830"/>
      <c r="AT111" s="817">
        <v>10406</v>
      </c>
      <c r="AU111" s="831">
        <v>404.3486842105263</v>
      </c>
      <c r="AV111" s="831">
        <v>1148.2375995101042</v>
      </c>
      <c r="AW111" s="831">
        <v>467.85161806962174</v>
      </c>
      <c r="AX111" s="831"/>
      <c r="AY111" s="831"/>
      <c r="AZ111" s="831"/>
      <c r="BA111" s="817">
        <v>2020.4379017902522</v>
      </c>
      <c r="BB111" s="832">
        <v>504</v>
      </c>
      <c r="BC111" s="832"/>
      <c r="BD111" s="832"/>
      <c r="BE111" s="832">
        <v>34</v>
      </c>
      <c r="BF111" s="832"/>
      <c r="BG111" s="818">
        <v>538</v>
      </c>
    </row>
    <row r="112" spans="1:59" ht="16.5" customHeight="1">
      <c r="A112" s="795">
        <v>107</v>
      </c>
      <c r="B112" s="795" t="s">
        <v>19524</v>
      </c>
      <c r="C112" s="795" t="s">
        <v>19623</v>
      </c>
      <c r="D112" s="795" t="s">
        <v>18704</v>
      </c>
      <c r="E112" s="795" t="s">
        <v>19626</v>
      </c>
      <c r="F112" s="740" t="s">
        <v>19625</v>
      </c>
      <c r="G112" s="797" t="s">
        <v>19620</v>
      </c>
      <c r="H112" s="739" t="s">
        <v>19619</v>
      </c>
      <c r="I112" s="739" t="s">
        <v>18754</v>
      </c>
      <c r="J112" s="833" t="s">
        <v>19618</v>
      </c>
      <c r="K112" s="739" t="s">
        <v>19624</v>
      </c>
      <c r="L112" s="822">
        <v>7178</v>
      </c>
      <c r="M112" s="823"/>
      <c r="N112" s="823"/>
      <c r="O112" s="744"/>
      <c r="P112" s="744"/>
      <c r="Q112" s="744">
        <v>286</v>
      </c>
      <c r="R112" s="744">
        <v>1978</v>
      </c>
      <c r="S112" s="744">
        <v>1</v>
      </c>
      <c r="T112" s="744">
        <v>519</v>
      </c>
      <c r="U112" s="744"/>
      <c r="V112" s="744"/>
      <c r="W112" s="744"/>
      <c r="X112" s="744"/>
      <c r="Y112" s="744"/>
      <c r="Z112" s="744"/>
      <c r="AA112" s="746">
        <v>12</v>
      </c>
      <c r="AB112" s="746">
        <v>12</v>
      </c>
      <c r="AC112" s="746">
        <v>4</v>
      </c>
      <c r="AD112" s="746"/>
      <c r="AE112" s="746"/>
      <c r="AF112" s="746"/>
      <c r="AG112" s="746"/>
      <c r="AH112" s="746">
        <v>4</v>
      </c>
      <c r="AI112" s="746">
        <v>19</v>
      </c>
      <c r="AJ112" s="746">
        <v>97</v>
      </c>
      <c r="AK112" s="746"/>
      <c r="AL112" s="746"/>
      <c r="AM112" s="830">
        <v>175</v>
      </c>
      <c r="AN112" s="830"/>
      <c r="AO112" s="830"/>
      <c r="AP112" s="830">
        <v>1208</v>
      </c>
      <c r="AQ112" s="830"/>
      <c r="AR112" s="830"/>
      <c r="AS112" s="830"/>
      <c r="AT112" s="817">
        <v>1208</v>
      </c>
      <c r="AU112" s="831">
        <v>539.13157894736844</v>
      </c>
      <c r="AV112" s="831">
        <v>465.12676056338029</v>
      </c>
      <c r="AW112" s="831">
        <v>189.51679306608884</v>
      </c>
      <c r="AX112" s="831"/>
      <c r="AY112" s="831"/>
      <c r="AZ112" s="831"/>
      <c r="BA112" s="817">
        <v>1193.7751325768377</v>
      </c>
      <c r="BB112" s="832"/>
      <c r="BC112" s="832"/>
      <c r="BD112" s="832"/>
      <c r="BE112" s="832">
        <v>18</v>
      </c>
      <c r="BF112" s="832">
        <v>3</v>
      </c>
      <c r="BG112" s="818">
        <v>21</v>
      </c>
    </row>
    <row r="113" spans="1:59" ht="16.5" customHeight="1">
      <c r="A113" s="795">
        <v>108</v>
      </c>
      <c r="B113" s="795" t="s">
        <v>19524</v>
      </c>
      <c r="C113" s="795" t="s">
        <v>19623</v>
      </c>
      <c r="D113" s="795" t="s">
        <v>18704</v>
      </c>
      <c r="E113" s="795" t="s">
        <v>19622</v>
      </c>
      <c r="F113" s="740" t="s">
        <v>19621</v>
      </c>
      <c r="G113" s="797" t="s">
        <v>19620</v>
      </c>
      <c r="H113" s="739" t="s">
        <v>19619</v>
      </c>
      <c r="I113" s="739" t="s">
        <v>18754</v>
      </c>
      <c r="J113" s="833" t="s">
        <v>19618</v>
      </c>
      <c r="K113" s="739" t="s">
        <v>19617</v>
      </c>
      <c r="L113" s="822">
        <v>13647</v>
      </c>
      <c r="M113" s="866"/>
      <c r="N113" s="866"/>
      <c r="O113" s="744">
        <v>607</v>
      </c>
      <c r="P113" s="744">
        <v>328.4</v>
      </c>
      <c r="Q113" s="866"/>
      <c r="R113" s="866"/>
      <c r="S113" s="866"/>
      <c r="T113" s="866"/>
      <c r="U113" s="866"/>
      <c r="V113" s="866"/>
      <c r="W113" s="866"/>
      <c r="X113" s="866"/>
      <c r="Y113" s="866"/>
      <c r="Z113" s="866"/>
      <c r="AA113" s="746">
        <v>6</v>
      </c>
      <c r="AB113" s="746">
        <v>6</v>
      </c>
      <c r="AC113" s="746">
        <v>3</v>
      </c>
      <c r="AD113" s="746"/>
      <c r="AE113" s="746">
        <v>1</v>
      </c>
      <c r="AF113" s="746"/>
      <c r="AG113" s="746"/>
      <c r="AH113" s="746">
        <v>4</v>
      </c>
      <c r="AI113" s="746"/>
      <c r="AJ113" s="746"/>
      <c r="AK113" s="746"/>
      <c r="AL113" s="746"/>
      <c r="AM113" s="830">
        <v>3674</v>
      </c>
      <c r="AN113" s="830"/>
      <c r="AO113" s="830"/>
      <c r="AP113" s="830">
        <v>4965</v>
      </c>
      <c r="AQ113" s="830"/>
      <c r="AR113" s="830"/>
      <c r="AS113" s="830"/>
      <c r="AT113" s="817">
        <v>4965</v>
      </c>
      <c r="AU113" s="831">
        <v>269.56578947368422</v>
      </c>
      <c r="AV113" s="831">
        <v>77.129210042865893</v>
      </c>
      <c r="AW113" s="831">
        <v>31.426444957369636</v>
      </c>
      <c r="AX113" s="831"/>
      <c r="AY113" s="831"/>
      <c r="AZ113" s="831"/>
      <c r="BA113" s="817">
        <v>378.12144447391978</v>
      </c>
      <c r="BB113" s="832">
        <v>51</v>
      </c>
      <c r="BC113" s="832"/>
      <c r="BD113" s="832"/>
      <c r="BE113" s="832">
        <v>24</v>
      </c>
      <c r="BF113" s="832"/>
      <c r="BG113" s="818">
        <v>75</v>
      </c>
    </row>
    <row r="114" spans="1:59" ht="16.5" customHeight="1">
      <c r="A114" s="795">
        <v>109</v>
      </c>
      <c r="B114" s="795" t="s">
        <v>19524</v>
      </c>
      <c r="C114" s="795" t="s">
        <v>19616</v>
      </c>
      <c r="D114" s="795" t="s">
        <v>18704</v>
      </c>
      <c r="E114" s="795" t="s">
        <v>19615</v>
      </c>
      <c r="F114" s="740" t="s">
        <v>19614</v>
      </c>
      <c r="G114" s="797" t="s">
        <v>19613</v>
      </c>
      <c r="H114" s="739" t="s">
        <v>19612</v>
      </c>
      <c r="I114" s="739" t="s">
        <v>18754</v>
      </c>
      <c r="J114" s="833" t="s">
        <v>19611</v>
      </c>
      <c r="K114" s="739" t="s">
        <v>19610</v>
      </c>
      <c r="L114" s="822">
        <v>22372.38</v>
      </c>
      <c r="M114" s="921">
        <v>1025</v>
      </c>
      <c r="N114" s="921">
        <v>1147.92</v>
      </c>
      <c r="O114" s="866"/>
      <c r="P114" s="866"/>
      <c r="Q114" s="866">
        <v>233</v>
      </c>
      <c r="R114" s="866">
        <v>866.84</v>
      </c>
      <c r="S114" s="866">
        <v>3</v>
      </c>
      <c r="T114" s="866">
        <v>740</v>
      </c>
      <c r="U114" s="866">
        <v>5</v>
      </c>
      <c r="V114" s="866">
        <v>976</v>
      </c>
      <c r="W114" s="866">
        <v>1</v>
      </c>
      <c r="X114" s="866">
        <v>460</v>
      </c>
      <c r="Y114" s="866"/>
      <c r="Z114" s="866"/>
      <c r="AA114" s="743">
        <v>73</v>
      </c>
      <c r="AB114" s="743">
        <v>52</v>
      </c>
      <c r="AC114" s="743">
        <v>8</v>
      </c>
      <c r="AD114" s="743">
        <v>1</v>
      </c>
      <c r="AE114" s="743">
        <v>3</v>
      </c>
      <c r="AF114" s="743"/>
      <c r="AG114" s="743"/>
      <c r="AH114" s="746">
        <v>12</v>
      </c>
      <c r="AI114" s="743">
        <v>86</v>
      </c>
      <c r="AJ114" s="743">
        <v>114</v>
      </c>
      <c r="AK114" s="743">
        <v>59</v>
      </c>
      <c r="AL114" s="743">
        <v>7</v>
      </c>
      <c r="AM114" s="840">
        <v>10098</v>
      </c>
      <c r="AN114" s="840"/>
      <c r="AO114" s="840"/>
      <c r="AP114" s="840">
        <v>14802</v>
      </c>
      <c r="AQ114" s="840">
        <v>63991</v>
      </c>
      <c r="AR114" s="840">
        <v>7749</v>
      </c>
      <c r="AS114" s="840">
        <v>378</v>
      </c>
      <c r="AT114" s="817">
        <v>86920</v>
      </c>
      <c r="AU114" s="828">
        <v>3038</v>
      </c>
      <c r="AV114" s="828">
        <v>2525</v>
      </c>
      <c r="AW114" s="828">
        <v>2131</v>
      </c>
      <c r="AX114" s="828">
        <v>121</v>
      </c>
      <c r="AY114" s="828">
        <v>98</v>
      </c>
      <c r="AZ114" s="828"/>
      <c r="BA114" s="817">
        <v>7913</v>
      </c>
      <c r="BB114" s="841">
        <v>306</v>
      </c>
      <c r="BC114" s="841"/>
      <c r="BD114" s="841"/>
      <c r="BE114" s="841">
        <v>73</v>
      </c>
      <c r="BF114" s="841">
        <v>190</v>
      </c>
      <c r="BG114" s="818">
        <v>569</v>
      </c>
    </row>
    <row r="115" spans="1:59" ht="16.5" customHeight="1">
      <c r="A115" s="795">
        <v>110</v>
      </c>
      <c r="B115" s="795" t="s">
        <v>19524</v>
      </c>
      <c r="C115" s="795" t="s">
        <v>19609</v>
      </c>
      <c r="D115" s="795" t="s">
        <v>18704</v>
      </c>
      <c r="E115" s="795" t="s">
        <v>19608</v>
      </c>
      <c r="F115" s="740" t="s">
        <v>19607</v>
      </c>
      <c r="G115" s="797" t="s">
        <v>19606</v>
      </c>
      <c r="H115" s="854" t="s">
        <v>19605</v>
      </c>
      <c r="I115" s="739" t="s">
        <v>18754</v>
      </c>
      <c r="J115" s="833" t="s">
        <v>19604</v>
      </c>
      <c r="K115" s="739" t="s">
        <v>19603</v>
      </c>
      <c r="L115" s="822">
        <v>11834</v>
      </c>
      <c r="M115" s="823">
        <v>1200</v>
      </c>
      <c r="N115" s="823">
        <v>11843</v>
      </c>
      <c r="O115" s="744">
        <v>450</v>
      </c>
      <c r="P115" s="744">
        <v>292</v>
      </c>
      <c r="Q115" s="744"/>
      <c r="R115" s="744"/>
      <c r="S115" s="744">
        <v>1</v>
      </c>
      <c r="T115" s="744">
        <v>660</v>
      </c>
      <c r="U115" s="744"/>
      <c r="V115" s="744"/>
      <c r="W115" s="744"/>
      <c r="X115" s="744"/>
      <c r="Y115" s="744"/>
      <c r="Z115" s="744"/>
      <c r="AA115" s="743">
        <v>34</v>
      </c>
      <c r="AB115" s="743">
        <v>27</v>
      </c>
      <c r="AC115" s="743">
        <v>9</v>
      </c>
      <c r="AD115" s="743">
        <v>1</v>
      </c>
      <c r="AE115" s="743">
        <v>1</v>
      </c>
      <c r="AF115" s="743"/>
      <c r="AG115" s="743">
        <v>2</v>
      </c>
      <c r="AH115" s="746">
        <v>13</v>
      </c>
      <c r="AI115" s="743">
        <v>25</v>
      </c>
      <c r="AJ115" s="743"/>
      <c r="AK115" s="743">
        <v>1</v>
      </c>
      <c r="AL115" s="743"/>
      <c r="AM115" s="840">
        <v>6715</v>
      </c>
      <c r="AN115" s="840"/>
      <c r="AO115" s="840"/>
      <c r="AP115" s="840">
        <v>8625</v>
      </c>
      <c r="AQ115" s="840"/>
      <c r="AR115" s="840">
        <v>240</v>
      </c>
      <c r="AS115" s="840">
        <v>1014</v>
      </c>
      <c r="AT115" s="817">
        <v>9879</v>
      </c>
      <c r="AU115" s="828">
        <v>640</v>
      </c>
      <c r="AV115" s="828">
        <v>1369</v>
      </c>
      <c r="AW115" s="828">
        <v>1622</v>
      </c>
      <c r="AX115" s="828"/>
      <c r="AY115" s="828">
        <v>49</v>
      </c>
      <c r="AZ115" s="828"/>
      <c r="BA115" s="817">
        <v>3680</v>
      </c>
      <c r="BB115" s="841">
        <v>246</v>
      </c>
      <c r="BC115" s="841"/>
      <c r="BD115" s="841"/>
      <c r="BE115" s="841">
        <v>20</v>
      </c>
      <c r="BF115" s="841"/>
      <c r="BG115" s="818">
        <v>266</v>
      </c>
    </row>
    <row r="116" spans="1:59" ht="28.5" customHeight="1">
      <c r="A116" s="795">
        <v>111</v>
      </c>
      <c r="B116" s="795" t="s">
        <v>19524</v>
      </c>
      <c r="C116" s="795" t="s">
        <v>19589</v>
      </c>
      <c r="D116" s="795" t="s">
        <v>18704</v>
      </c>
      <c r="E116" s="795" t="s">
        <v>19602</v>
      </c>
      <c r="F116" s="740" t="s">
        <v>19601</v>
      </c>
      <c r="G116" s="838" t="s">
        <v>19600</v>
      </c>
      <c r="H116" s="739" t="s">
        <v>19585</v>
      </c>
      <c r="I116" s="739" t="s">
        <v>18754</v>
      </c>
      <c r="J116" s="738" t="s">
        <v>19584</v>
      </c>
      <c r="K116" s="739" t="s">
        <v>19599</v>
      </c>
      <c r="L116" s="822">
        <v>7511</v>
      </c>
      <c r="M116" s="823"/>
      <c r="N116" s="823"/>
      <c r="O116" s="848" t="s">
        <v>19598</v>
      </c>
      <c r="P116" s="743" t="s">
        <v>19597</v>
      </c>
      <c r="Q116" s="744"/>
      <c r="R116" s="744"/>
      <c r="S116" s="744">
        <v>1</v>
      </c>
      <c r="T116" s="744">
        <v>111.7</v>
      </c>
      <c r="U116" s="744"/>
      <c r="V116" s="744"/>
      <c r="W116" s="744"/>
      <c r="X116" s="744"/>
      <c r="Y116" s="744">
        <v>500</v>
      </c>
      <c r="Z116" s="744">
        <v>922</v>
      </c>
      <c r="AA116" s="743">
        <v>9</v>
      </c>
      <c r="AB116" s="743">
        <v>9</v>
      </c>
      <c r="AC116" s="743">
        <v>2</v>
      </c>
      <c r="AD116" s="743"/>
      <c r="AE116" s="743"/>
      <c r="AF116" s="743"/>
      <c r="AG116" s="743"/>
      <c r="AH116" s="746">
        <v>2</v>
      </c>
      <c r="AI116" s="743">
        <v>7</v>
      </c>
      <c r="AJ116" s="743">
        <v>5</v>
      </c>
      <c r="AK116" s="743"/>
      <c r="AL116" s="743">
        <v>250</v>
      </c>
      <c r="AM116" s="840">
        <v>170</v>
      </c>
      <c r="AN116" s="840"/>
      <c r="AO116" s="840"/>
      <c r="AP116" s="840">
        <v>240</v>
      </c>
      <c r="AQ116" s="840">
        <v>300</v>
      </c>
      <c r="AR116" s="840"/>
      <c r="AS116" s="840">
        <v>55220</v>
      </c>
      <c r="AT116" s="817">
        <v>55760</v>
      </c>
      <c r="AU116" s="828">
        <v>62</v>
      </c>
      <c r="AV116" s="828">
        <v>25</v>
      </c>
      <c r="AW116" s="828"/>
      <c r="AX116" s="828"/>
      <c r="AY116" s="828"/>
      <c r="AZ116" s="828"/>
      <c r="BA116" s="817">
        <v>87</v>
      </c>
      <c r="BB116" s="841"/>
      <c r="BC116" s="841"/>
      <c r="BD116" s="841"/>
      <c r="BE116" s="841">
        <v>7</v>
      </c>
      <c r="BF116" s="841"/>
      <c r="BG116" s="818">
        <v>7</v>
      </c>
    </row>
    <row r="117" spans="1:59" ht="16.5" customHeight="1">
      <c r="A117" s="795">
        <v>112</v>
      </c>
      <c r="B117" s="795" t="s">
        <v>19524</v>
      </c>
      <c r="C117" s="795" t="s">
        <v>19589</v>
      </c>
      <c r="D117" s="795" t="s">
        <v>18704</v>
      </c>
      <c r="E117" s="795" t="s">
        <v>19596</v>
      </c>
      <c r="F117" s="740" t="s">
        <v>19595</v>
      </c>
      <c r="G117" s="815" t="s">
        <v>19594</v>
      </c>
      <c r="H117" s="739" t="s">
        <v>19585</v>
      </c>
      <c r="I117" s="739" t="s">
        <v>18754</v>
      </c>
      <c r="J117" s="738" t="s">
        <v>19584</v>
      </c>
      <c r="K117" s="739" t="s">
        <v>19593</v>
      </c>
      <c r="L117" s="822">
        <v>17784.099999999999</v>
      </c>
      <c r="M117" s="823"/>
      <c r="N117" s="823"/>
      <c r="O117" s="744">
        <v>463</v>
      </c>
      <c r="P117" s="744">
        <v>1159.6300000000001</v>
      </c>
      <c r="Q117" s="744">
        <v>100</v>
      </c>
      <c r="R117" s="744">
        <v>230.1</v>
      </c>
      <c r="S117" s="744"/>
      <c r="T117" s="744"/>
      <c r="U117" s="744"/>
      <c r="V117" s="744"/>
      <c r="W117" s="744"/>
      <c r="X117" s="744"/>
      <c r="Y117" s="744"/>
      <c r="Z117" s="744"/>
      <c r="AA117" s="743">
        <v>13</v>
      </c>
      <c r="AB117" s="743">
        <v>13</v>
      </c>
      <c r="AC117" s="743">
        <v>3</v>
      </c>
      <c r="AD117" s="743"/>
      <c r="AE117" s="743"/>
      <c r="AF117" s="743"/>
      <c r="AG117" s="743"/>
      <c r="AH117" s="746">
        <v>3</v>
      </c>
      <c r="AI117" s="743">
        <v>19</v>
      </c>
      <c r="AJ117" s="743"/>
      <c r="AK117" s="743"/>
      <c r="AL117" s="743">
        <v>66</v>
      </c>
      <c r="AM117" s="840">
        <v>315</v>
      </c>
      <c r="AN117" s="743"/>
      <c r="AO117" s="743"/>
      <c r="AP117" s="840">
        <v>1165</v>
      </c>
      <c r="AQ117" s="743"/>
      <c r="AR117" s="743"/>
      <c r="AS117" s="743">
        <v>2817</v>
      </c>
      <c r="AT117" s="817">
        <v>3982</v>
      </c>
      <c r="AU117" s="828">
        <v>112</v>
      </c>
      <c r="AV117" s="828">
        <v>15</v>
      </c>
      <c r="AW117" s="826"/>
      <c r="AX117" s="826"/>
      <c r="AY117" s="826"/>
      <c r="AZ117" s="826"/>
      <c r="BA117" s="817">
        <v>127</v>
      </c>
      <c r="BB117" s="832"/>
      <c r="BC117" s="832"/>
      <c r="BD117" s="832"/>
      <c r="BE117" s="832">
        <v>8.8000000000000007</v>
      </c>
      <c r="BF117" s="832"/>
      <c r="BG117" s="818">
        <v>8.8000000000000007</v>
      </c>
    </row>
    <row r="118" spans="1:59" ht="16.5" customHeight="1">
      <c r="A118" s="795">
        <v>113</v>
      </c>
      <c r="B118" s="795" t="s">
        <v>19524</v>
      </c>
      <c r="C118" s="795" t="s">
        <v>19589</v>
      </c>
      <c r="D118" s="795" t="s">
        <v>18704</v>
      </c>
      <c r="E118" s="795" t="s">
        <v>19592</v>
      </c>
      <c r="F118" s="740" t="s">
        <v>19591</v>
      </c>
      <c r="G118" s="815" t="s">
        <v>19590</v>
      </c>
      <c r="H118" s="739" t="s">
        <v>19585</v>
      </c>
      <c r="I118" s="739" t="s">
        <v>18754</v>
      </c>
      <c r="J118" s="738" t="s">
        <v>19584</v>
      </c>
      <c r="K118" s="739" t="s">
        <v>8364</v>
      </c>
      <c r="L118" s="822">
        <v>29310.83</v>
      </c>
      <c r="M118" s="823"/>
      <c r="N118" s="823"/>
      <c r="O118" s="744">
        <v>536</v>
      </c>
      <c r="P118" s="744">
        <v>1703.23</v>
      </c>
      <c r="Q118" s="744">
        <v>200</v>
      </c>
      <c r="R118" s="744">
        <v>591.88</v>
      </c>
      <c r="S118" s="744"/>
      <c r="T118" s="744"/>
      <c r="U118" s="744"/>
      <c r="V118" s="744"/>
      <c r="W118" s="744"/>
      <c r="X118" s="744"/>
      <c r="Y118" s="744"/>
      <c r="Z118" s="744"/>
      <c r="AA118" s="743">
        <v>12</v>
      </c>
      <c r="AB118" s="743">
        <v>12</v>
      </c>
      <c r="AC118" s="743">
        <v>2</v>
      </c>
      <c r="AD118" s="743"/>
      <c r="AE118" s="743"/>
      <c r="AF118" s="743"/>
      <c r="AG118" s="743"/>
      <c r="AH118" s="746">
        <v>2</v>
      </c>
      <c r="AI118" s="743">
        <v>79</v>
      </c>
      <c r="AJ118" s="743"/>
      <c r="AK118" s="743"/>
      <c r="AL118" s="743">
        <v>148</v>
      </c>
      <c r="AM118" s="840">
        <v>3711</v>
      </c>
      <c r="AN118" s="743"/>
      <c r="AO118" s="743"/>
      <c r="AP118" s="840">
        <v>9891</v>
      </c>
      <c r="AQ118" s="743"/>
      <c r="AR118" s="743"/>
      <c r="AS118" s="743">
        <v>28007</v>
      </c>
      <c r="AT118" s="817">
        <v>37898</v>
      </c>
      <c r="AU118" s="828">
        <v>92</v>
      </c>
      <c r="AV118" s="828">
        <v>32</v>
      </c>
      <c r="AW118" s="826">
        <v>98</v>
      </c>
      <c r="AX118" s="826"/>
      <c r="AY118" s="826">
        <v>2</v>
      </c>
      <c r="AZ118" s="826"/>
      <c r="BA118" s="817">
        <v>224</v>
      </c>
      <c r="BB118" s="832"/>
      <c r="BC118" s="832"/>
      <c r="BD118" s="832"/>
      <c r="BE118" s="832">
        <v>21</v>
      </c>
      <c r="BF118" s="832"/>
      <c r="BG118" s="818">
        <v>21</v>
      </c>
    </row>
    <row r="119" spans="1:59" ht="16.5" customHeight="1">
      <c r="A119" s="795">
        <v>114</v>
      </c>
      <c r="B119" s="795" t="s">
        <v>19524</v>
      </c>
      <c r="C119" s="795" t="s">
        <v>19589</v>
      </c>
      <c r="D119" s="795" t="s">
        <v>18704</v>
      </c>
      <c r="E119" s="795" t="s">
        <v>19588</v>
      </c>
      <c r="F119" s="740" t="s">
        <v>19587</v>
      </c>
      <c r="G119" s="815" t="s">
        <v>19586</v>
      </c>
      <c r="H119" s="739" t="s">
        <v>19585</v>
      </c>
      <c r="I119" s="739" t="s">
        <v>18754</v>
      </c>
      <c r="J119" s="738" t="s">
        <v>19584</v>
      </c>
      <c r="K119" s="739" t="s">
        <v>19583</v>
      </c>
      <c r="L119" s="822">
        <v>3861.72</v>
      </c>
      <c r="M119" s="823"/>
      <c r="N119" s="823"/>
      <c r="O119" s="744">
        <v>300</v>
      </c>
      <c r="P119" s="744">
        <v>428.22</v>
      </c>
      <c r="Q119" s="744"/>
      <c r="R119" s="744"/>
      <c r="S119" s="744"/>
      <c r="T119" s="744"/>
      <c r="U119" s="744"/>
      <c r="V119" s="744"/>
      <c r="W119" s="744"/>
      <c r="X119" s="744"/>
      <c r="Y119" s="744"/>
      <c r="Z119" s="744"/>
      <c r="AA119" s="743">
        <v>3</v>
      </c>
      <c r="AB119" s="743">
        <v>3</v>
      </c>
      <c r="AC119" s="743">
        <v>1</v>
      </c>
      <c r="AD119" s="743">
        <v>1</v>
      </c>
      <c r="AE119" s="743">
        <v>1</v>
      </c>
      <c r="AF119" s="743"/>
      <c r="AG119" s="743"/>
      <c r="AH119" s="746">
        <v>3</v>
      </c>
      <c r="AI119" s="743">
        <v>37</v>
      </c>
      <c r="AJ119" s="743"/>
      <c r="AK119" s="743">
        <v>69</v>
      </c>
      <c r="AL119" s="743">
        <v>106</v>
      </c>
      <c r="AM119" s="743">
        <v>816</v>
      </c>
      <c r="AN119" s="743"/>
      <c r="AO119" s="743"/>
      <c r="AP119" s="743">
        <v>2248</v>
      </c>
      <c r="AQ119" s="743"/>
      <c r="AR119" s="743">
        <v>1666</v>
      </c>
      <c r="AS119" s="743"/>
      <c r="AT119" s="817">
        <v>3914</v>
      </c>
      <c r="AU119" s="828">
        <v>74</v>
      </c>
      <c r="AV119" s="828">
        <v>37</v>
      </c>
      <c r="AW119" s="826"/>
      <c r="AX119" s="826"/>
      <c r="AY119" s="826"/>
      <c r="AZ119" s="826"/>
      <c r="BA119" s="817">
        <v>111</v>
      </c>
      <c r="BB119" s="832"/>
      <c r="BC119" s="832"/>
      <c r="BD119" s="832"/>
      <c r="BE119" s="832">
        <v>10</v>
      </c>
      <c r="BF119" s="832"/>
      <c r="BG119" s="818">
        <v>10</v>
      </c>
    </row>
    <row r="120" spans="1:59" ht="29.25" customHeight="1">
      <c r="A120" s="795">
        <v>115</v>
      </c>
      <c r="B120" s="795" t="s">
        <v>19524</v>
      </c>
      <c r="C120" s="795" t="s">
        <v>19570</v>
      </c>
      <c r="D120" s="795" t="s">
        <v>18704</v>
      </c>
      <c r="E120" s="795" t="s">
        <v>19582</v>
      </c>
      <c r="F120" s="740" t="s">
        <v>19581</v>
      </c>
      <c r="G120" s="797" t="s">
        <v>19580</v>
      </c>
      <c r="H120" s="739" t="s">
        <v>19566</v>
      </c>
      <c r="I120" s="739" t="s">
        <v>18754</v>
      </c>
      <c r="J120" s="738" t="s">
        <v>19565</v>
      </c>
      <c r="K120" s="739" t="s">
        <v>19579</v>
      </c>
      <c r="L120" s="826">
        <v>11328</v>
      </c>
      <c r="M120" s="823"/>
      <c r="N120" s="823" t="s">
        <v>3124</v>
      </c>
      <c r="O120" s="744">
        <v>606</v>
      </c>
      <c r="P120" s="745" t="s">
        <v>19578</v>
      </c>
      <c r="Q120" s="744">
        <v>256</v>
      </c>
      <c r="R120" s="745" t="s">
        <v>19577</v>
      </c>
      <c r="S120" s="744">
        <v>1</v>
      </c>
      <c r="T120" s="744">
        <v>310</v>
      </c>
      <c r="U120" s="744"/>
      <c r="V120" s="744"/>
      <c r="W120" s="744">
        <v>1</v>
      </c>
      <c r="X120" s="744">
        <v>132</v>
      </c>
      <c r="Y120" s="744"/>
      <c r="Z120" s="744"/>
      <c r="AA120" s="743">
        <v>7</v>
      </c>
      <c r="AB120" s="743">
        <v>7</v>
      </c>
      <c r="AC120" s="743">
        <v>3</v>
      </c>
      <c r="AD120" s="857"/>
      <c r="AE120" s="857"/>
      <c r="AF120" s="743">
        <v>1</v>
      </c>
      <c r="AG120" s="857"/>
      <c r="AH120" s="746">
        <v>4</v>
      </c>
      <c r="AI120" s="743">
        <v>145</v>
      </c>
      <c r="AJ120" s="743">
        <v>133</v>
      </c>
      <c r="AK120" s="743">
        <v>46</v>
      </c>
      <c r="AL120" s="743">
        <v>83</v>
      </c>
      <c r="AM120" s="840">
        <v>2209</v>
      </c>
      <c r="AN120" s="949"/>
      <c r="AO120" s="840">
        <v>566</v>
      </c>
      <c r="AP120" s="840">
        <v>7817</v>
      </c>
      <c r="AQ120" s="840">
        <v>2342</v>
      </c>
      <c r="AR120" s="840">
        <v>566</v>
      </c>
      <c r="AS120" s="840">
        <v>4182</v>
      </c>
      <c r="AT120" s="817">
        <v>14907</v>
      </c>
      <c r="AU120" s="828">
        <v>742</v>
      </c>
      <c r="AV120" s="828">
        <v>452</v>
      </c>
      <c r="AW120" s="828">
        <v>300</v>
      </c>
      <c r="AX120" s="828">
        <v>69</v>
      </c>
      <c r="AY120" s="828">
        <v>85</v>
      </c>
      <c r="AZ120" s="826"/>
      <c r="BA120" s="817">
        <v>1648</v>
      </c>
      <c r="BB120" s="841">
        <v>15</v>
      </c>
      <c r="BC120" s="832"/>
      <c r="BD120" s="832"/>
      <c r="BE120" s="841">
        <v>16.7</v>
      </c>
      <c r="BF120" s="832"/>
      <c r="BG120" s="818">
        <v>31.7</v>
      </c>
    </row>
    <row r="121" spans="1:59" ht="26.25" customHeight="1">
      <c r="A121" s="795">
        <v>116</v>
      </c>
      <c r="B121" s="795" t="s">
        <v>19524</v>
      </c>
      <c r="C121" s="795" t="s">
        <v>19570</v>
      </c>
      <c r="D121" s="795" t="s">
        <v>18704</v>
      </c>
      <c r="E121" s="795" t="s">
        <v>19576</v>
      </c>
      <c r="F121" s="740" t="s">
        <v>19575</v>
      </c>
      <c r="G121" s="797" t="s">
        <v>19574</v>
      </c>
      <c r="H121" s="739" t="s">
        <v>19566</v>
      </c>
      <c r="I121" s="739" t="s">
        <v>18754</v>
      </c>
      <c r="J121" s="738" t="s">
        <v>19565</v>
      </c>
      <c r="K121" s="739" t="s">
        <v>19573</v>
      </c>
      <c r="L121" s="826">
        <v>18495</v>
      </c>
      <c r="M121" s="823"/>
      <c r="N121" s="823"/>
      <c r="O121" s="744">
        <v>768</v>
      </c>
      <c r="P121" s="745" t="s">
        <v>19572</v>
      </c>
      <c r="Q121" s="744">
        <v>168</v>
      </c>
      <c r="R121" s="745" t="s">
        <v>19571</v>
      </c>
      <c r="S121" s="744"/>
      <c r="T121" s="744"/>
      <c r="U121" s="744"/>
      <c r="V121" s="744"/>
      <c r="W121" s="744"/>
      <c r="X121" s="744"/>
      <c r="Y121" s="744"/>
      <c r="Z121" s="744"/>
      <c r="AA121" s="743">
        <v>6</v>
      </c>
      <c r="AB121" s="743">
        <v>6</v>
      </c>
      <c r="AC121" s="743">
        <v>3</v>
      </c>
      <c r="AD121" s="857"/>
      <c r="AE121" s="857"/>
      <c r="AF121" s="857"/>
      <c r="AG121" s="857"/>
      <c r="AH121" s="746">
        <v>3</v>
      </c>
      <c r="AI121" s="743">
        <v>91</v>
      </c>
      <c r="AJ121" s="743"/>
      <c r="AK121" s="949"/>
      <c r="AL121" s="743">
        <v>11</v>
      </c>
      <c r="AM121" s="743">
        <v>1210</v>
      </c>
      <c r="AN121" s="949"/>
      <c r="AO121" s="743"/>
      <c r="AP121" s="743">
        <v>2440</v>
      </c>
      <c r="AQ121" s="743"/>
      <c r="AR121" s="743"/>
      <c r="AS121" s="743">
        <v>3440</v>
      </c>
      <c r="AT121" s="817">
        <v>5880</v>
      </c>
      <c r="AU121" s="826">
        <v>548</v>
      </c>
      <c r="AV121" s="826">
        <v>334</v>
      </c>
      <c r="AW121" s="826">
        <v>200</v>
      </c>
      <c r="AX121" s="826"/>
      <c r="AY121" s="826"/>
      <c r="AZ121" s="826"/>
      <c r="BA121" s="817">
        <v>1082</v>
      </c>
      <c r="BB121" s="832">
        <v>10</v>
      </c>
      <c r="BC121" s="832"/>
      <c r="BD121" s="832"/>
      <c r="BE121" s="832">
        <v>3</v>
      </c>
      <c r="BF121" s="832"/>
      <c r="BG121" s="818">
        <v>13</v>
      </c>
    </row>
    <row r="122" spans="1:59" ht="16.5" customHeight="1">
      <c r="A122" s="795">
        <v>117</v>
      </c>
      <c r="B122" s="795" t="s">
        <v>19524</v>
      </c>
      <c r="C122" s="795" t="s">
        <v>19570</v>
      </c>
      <c r="D122" s="795" t="s">
        <v>18704</v>
      </c>
      <c r="E122" s="795" t="s">
        <v>19569</v>
      </c>
      <c r="F122" s="740" t="s">
        <v>19568</v>
      </c>
      <c r="G122" s="797" t="s">
        <v>19567</v>
      </c>
      <c r="H122" s="739" t="s">
        <v>19566</v>
      </c>
      <c r="I122" s="739" t="s">
        <v>18754</v>
      </c>
      <c r="J122" s="738" t="s">
        <v>19565</v>
      </c>
      <c r="K122" s="739" t="s">
        <v>19564</v>
      </c>
      <c r="L122" s="826">
        <v>6600</v>
      </c>
      <c r="M122" s="823"/>
      <c r="N122" s="823"/>
      <c r="O122" s="744">
        <v>631</v>
      </c>
      <c r="P122" s="744">
        <v>1696</v>
      </c>
      <c r="Q122" s="744">
        <v>282</v>
      </c>
      <c r="R122" s="744">
        <v>486</v>
      </c>
      <c r="S122" s="744">
        <v>1</v>
      </c>
      <c r="T122" s="744">
        <v>330</v>
      </c>
      <c r="U122" s="744"/>
      <c r="V122" s="744"/>
      <c r="W122" s="744"/>
      <c r="X122" s="744"/>
      <c r="Y122" s="744"/>
      <c r="Z122" s="744"/>
      <c r="AA122" s="743">
        <v>6</v>
      </c>
      <c r="AB122" s="743">
        <v>6</v>
      </c>
      <c r="AC122" s="743">
        <v>3</v>
      </c>
      <c r="AD122" s="857"/>
      <c r="AE122" s="857"/>
      <c r="AF122" s="857"/>
      <c r="AG122" s="857"/>
      <c r="AH122" s="746">
        <v>3</v>
      </c>
      <c r="AI122" s="743">
        <v>57</v>
      </c>
      <c r="AJ122" s="743">
        <v>50</v>
      </c>
      <c r="AK122" s="743">
        <v>37</v>
      </c>
      <c r="AL122" s="743">
        <v>8</v>
      </c>
      <c r="AM122" s="743">
        <v>368</v>
      </c>
      <c r="AN122" s="949"/>
      <c r="AO122" s="743">
        <v>756</v>
      </c>
      <c r="AP122" s="743">
        <v>2310</v>
      </c>
      <c r="AQ122" s="743">
        <v>12559</v>
      </c>
      <c r="AR122" s="743">
        <v>756</v>
      </c>
      <c r="AS122" s="743">
        <v>615</v>
      </c>
      <c r="AT122" s="817">
        <v>16240</v>
      </c>
      <c r="AU122" s="826">
        <v>397</v>
      </c>
      <c r="AV122" s="826">
        <v>242</v>
      </c>
      <c r="AW122" s="826">
        <v>200</v>
      </c>
      <c r="AX122" s="826">
        <v>37</v>
      </c>
      <c r="AY122" s="826">
        <v>8</v>
      </c>
      <c r="AZ122" s="826"/>
      <c r="BA122" s="817">
        <v>884</v>
      </c>
      <c r="BB122" s="832">
        <v>3</v>
      </c>
      <c r="BC122" s="832"/>
      <c r="BD122" s="832"/>
      <c r="BE122" s="832">
        <v>6</v>
      </c>
      <c r="BF122" s="832"/>
      <c r="BG122" s="818">
        <v>9</v>
      </c>
    </row>
    <row r="123" spans="1:59" ht="16.5" customHeight="1">
      <c r="A123" s="795">
        <v>118</v>
      </c>
      <c r="B123" s="795" t="s">
        <v>19524</v>
      </c>
      <c r="C123" s="795" t="s">
        <v>19563</v>
      </c>
      <c r="D123" s="795" t="s">
        <v>18704</v>
      </c>
      <c r="E123" s="795" t="s">
        <v>19562</v>
      </c>
      <c r="F123" s="740" t="s">
        <v>19561</v>
      </c>
      <c r="G123" s="797" t="s">
        <v>19560</v>
      </c>
      <c r="H123" s="739" t="s">
        <v>19559</v>
      </c>
      <c r="I123" s="739" t="s">
        <v>18754</v>
      </c>
      <c r="J123" s="738" t="s">
        <v>19558</v>
      </c>
      <c r="K123" s="739" t="s">
        <v>19557</v>
      </c>
      <c r="L123" s="822">
        <v>10945</v>
      </c>
      <c r="M123" s="823"/>
      <c r="N123" s="823"/>
      <c r="O123" s="744">
        <v>910</v>
      </c>
      <c r="P123" s="744">
        <v>844.8</v>
      </c>
      <c r="Q123" s="744">
        <v>257</v>
      </c>
      <c r="R123" s="744">
        <v>245.5</v>
      </c>
      <c r="S123" s="744">
        <v>1</v>
      </c>
      <c r="T123" s="744">
        <v>485</v>
      </c>
      <c r="U123" s="744"/>
      <c r="V123" s="744"/>
      <c r="W123" s="744">
        <v>1</v>
      </c>
      <c r="X123" s="744">
        <v>128</v>
      </c>
      <c r="Y123" s="744"/>
      <c r="Z123" s="744"/>
      <c r="AA123" s="743">
        <v>13</v>
      </c>
      <c r="AB123" s="743">
        <v>13</v>
      </c>
      <c r="AC123" s="743">
        <v>4</v>
      </c>
      <c r="AD123" s="743"/>
      <c r="AE123" s="743">
        <v>1</v>
      </c>
      <c r="AF123" s="743"/>
      <c r="AG123" s="743"/>
      <c r="AH123" s="746">
        <v>5</v>
      </c>
      <c r="AI123" s="743">
        <v>10</v>
      </c>
      <c r="AJ123" s="743"/>
      <c r="AK123" s="743">
        <v>98</v>
      </c>
      <c r="AL123" s="743"/>
      <c r="AM123" s="950">
        <v>1200</v>
      </c>
      <c r="AN123" s="950"/>
      <c r="AO123" s="950"/>
      <c r="AP123" s="950">
        <v>3091</v>
      </c>
      <c r="AQ123" s="950"/>
      <c r="AR123" s="950">
        <v>1449</v>
      </c>
      <c r="AS123" s="950"/>
      <c r="AT123" s="817">
        <v>4540</v>
      </c>
      <c r="AU123" s="951">
        <v>578</v>
      </c>
      <c r="AV123" s="951">
        <v>288</v>
      </c>
      <c r="AW123" s="951">
        <v>135</v>
      </c>
      <c r="AX123" s="951"/>
      <c r="AY123" s="951">
        <v>10</v>
      </c>
      <c r="AZ123" s="951"/>
      <c r="BA123" s="817">
        <v>1011</v>
      </c>
      <c r="BB123" s="951">
        <v>6</v>
      </c>
      <c r="BC123" s="951"/>
      <c r="BD123" s="951"/>
      <c r="BE123" s="951">
        <v>36</v>
      </c>
      <c r="BF123" s="951">
        <v>9</v>
      </c>
      <c r="BG123" s="818">
        <v>51</v>
      </c>
    </row>
    <row r="124" spans="1:59" ht="16.5" customHeight="1">
      <c r="A124" s="795">
        <v>119</v>
      </c>
      <c r="B124" s="795" t="s">
        <v>19524</v>
      </c>
      <c r="C124" s="795" t="s">
        <v>19556</v>
      </c>
      <c r="D124" s="795" t="s">
        <v>18704</v>
      </c>
      <c r="E124" s="795" t="s">
        <v>19553</v>
      </c>
      <c r="F124" s="740" t="s">
        <v>19555</v>
      </c>
      <c r="G124" s="797" t="s">
        <v>19554</v>
      </c>
      <c r="H124" s="739" t="s">
        <v>19553</v>
      </c>
      <c r="I124" s="739" t="s">
        <v>18754</v>
      </c>
      <c r="J124" s="833" t="s">
        <v>19552</v>
      </c>
      <c r="K124" s="739" t="s">
        <v>19551</v>
      </c>
      <c r="L124" s="822">
        <v>8707</v>
      </c>
      <c r="M124" s="823"/>
      <c r="N124" s="823"/>
      <c r="O124" s="744">
        <v>911</v>
      </c>
      <c r="P124" s="744">
        <v>690.1</v>
      </c>
      <c r="Q124" s="744">
        <v>367</v>
      </c>
      <c r="R124" s="744">
        <v>340</v>
      </c>
      <c r="S124" s="744">
        <v>1</v>
      </c>
      <c r="T124" s="744">
        <v>316.7</v>
      </c>
      <c r="U124" s="744">
        <v>1</v>
      </c>
      <c r="V124" s="744">
        <v>149</v>
      </c>
      <c r="W124" s="744"/>
      <c r="X124" s="744"/>
      <c r="Y124" s="744">
        <v>200</v>
      </c>
      <c r="Z124" s="744">
        <v>632</v>
      </c>
      <c r="AA124" s="743">
        <v>54</v>
      </c>
      <c r="AB124" s="743">
        <v>34</v>
      </c>
      <c r="AC124" s="743">
        <v>9</v>
      </c>
      <c r="AD124" s="743">
        <v>1</v>
      </c>
      <c r="AE124" s="743">
        <v>2</v>
      </c>
      <c r="AF124" s="743">
        <v>7</v>
      </c>
      <c r="AG124" s="743">
        <v>2</v>
      </c>
      <c r="AH124" s="746">
        <v>21</v>
      </c>
      <c r="AI124" s="743">
        <v>158</v>
      </c>
      <c r="AJ124" s="743">
        <v>50</v>
      </c>
      <c r="AK124" s="743">
        <v>490</v>
      </c>
      <c r="AL124" s="743">
        <v>43</v>
      </c>
      <c r="AM124" s="840">
        <v>17513</v>
      </c>
      <c r="AN124" s="840"/>
      <c r="AO124" s="840"/>
      <c r="AP124" s="840">
        <v>20725</v>
      </c>
      <c r="AQ124" s="840">
        <v>1886</v>
      </c>
      <c r="AR124" s="840">
        <v>15236</v>
      </c>
      <c r="AS124" s="840">
        <v>64078</v>
      </c>
      <c r="AT124" s="817">
        <v>101925</v>
      </c>
      <c r="AU124" s="828">
        <v>2040</v>
      </c>
      <c r="AV124" s="828">
        <v>852</v>
      </c>
      <c r="AW124" s="828">
        <v>674</v>
      </c>
      <c r="AX124" s="828">
        <v>57</v>
      </c>
      <c r="AY124" s="828">
        <v>59</v>
      </c>
      <c r="AZ124" s="828">
        <v>4832</v>
      </c>
      <c r="BA124" s="817">
        <v>8514</v>
      </c>
      <c r="BB124" s="841">
        <v>221</v>
      </c>
      <c r="BC124" s="841"/>
      <c r="BD124" s="841"/>
      <c r="BE124" s="841">
        <v>28</v>
      </c>
      <c r="BF124" s="841">
        <v>8913</v>
      </c>
      <c r="BG124" s="818">
        <v>9162</v>
      </c>
    </row>
    <row r="125" spans="1:59" ht="16.5" customHeight="1">
      <c r="A125" s="795">
        <v>120</v>
      </c>
      <c r="B125" s="795" t="s">
        <v>19524</v>
      </c>
      <c r="C125" s="795" t="s">
        <v>19538</v>
      </c>
      <c r="D125" s="795" t="s">
        <v>18704</v>
      </c>
      <c r="E125" s="795" t="s">
        <v>19550</v>
      </c>
      <c r="F125" s="740" t="s">
        <v>19549</v>
      </c>
      <c r="G125" s="797" t="s">
        <v>19548</v>
      </c>
      <c r="H125" s="741" t="s">
        <v>19547</v>
      </c>
      <c r="I125" s="739" t="s">
        <v>18754</v>
      </c>
      <c r="J125" s="738" t="s">
        <v>19546</v>
      </c>
      <c r="K125" s="739" t="s">
        <v>19545</v>
      </c>
      <c r="L125" s="952">
        <v>28453.460999999999</v>
      </c>
      <c r="M125" s="823"/>
      <c r="N125" s="823"/>
      <c r="O125" s="744">
        <v>548</v>
      </c>
      <c r="P125" s="744">
        <v>902.803</v>
      </c>
      <c r="Q125" s="823"/>
      <c r="R125" s="823"/>
      <c r="S125" s="744">
        <v>2</v>
      </c>
      <c r="T125" s="744">
        <v>355.58100000000002</v>
      </c>
      <c r="U125" s="744">
        <v>1</v>
      </c>
      <c r="V125" s="744">
        <v>67.400999999999996</v>
      </c>
      <c r="W125" s="823">
        <v>2</v>
      </c>
      <c r="X125" s="823">
        <v>168.98099999999999</v>
      </c>
      <c r="Y125" s="744">
        <v>598</v>
      </c>
      <c r="Z125" s="744">
        <v>695.76900000000001</v>
      </c>
      <c r="AA125" s="743">
        <v>153</v>
      </c>
      <c r="AB125" s="743">
        <v>130</v>
      </c>
      <c r="AC125" s="743">
        <v>9</v>
      </c>
      <c r="AD125" s="743">
        <v>3</v>
      </c>
      <c r="AE125" s="743">
        <v>8</v>
      </c>
      <c r="AF125" s="743"/>
      <c r="AG125" s="743"/>
      <c r="AH125" s="746">
        <v>20</v>
      </c>
      <c r="AI125" s="743">
        <v>21</v>
      </c>
      <c r="AJ125" s="901">
        <v>212</v>
      </c>
      <c r="AK125" s="743"/>
      <c r="AL125" s="901">
        <v>220</v>
      </c>
      <c r="AM125" s="743">
        <v>3875</v>
      </c>
      <c r="AN125" s="901"/>
      <c r="AO125" s="743"/>
      <c r="AP125" s="743">
        <v>4357</v>
      </c>
      <c r="AQ125" s="901">
        <v>16112</v>
      </c>
      <c r="AR125" s="743"/>
      <c r="AS125" s="901">
        <v>31570</v>
      </c>
      <c r="AT125" s="817">
        <v>52039</v>
      </c>
      <c r="AU125" s="828">
        <v>1061</v>
      </c>
      <c r="AV125" s="828">
        <v>502</v>
      </c>
      <c r="AW125" s="826">
        <v>917</v>
      </c>
      <c r="AX125" s="856">
        <v>302</v>
      </c>
      <c r="AY125" s="826">
        <v>73</v>
      </c>
      <c r="AZ125" s="828">
        <v>50</v>
      </c>
      <c r="BA125" s="817">
        <v>2905</v>
      </c>
      <c r="BB125" s="826">
        <v>58</v>
      </c>
      <c r="BC125" s="856"/>
      <c r="BD125" s="826">
        <v>3</v>
      </c>
      <c r="BE125" s="826">
        <v>12</v>
      </c>
      <c r="BF125" s="826">
        <v>77</v>
      </c>
      <c r="BG125" s="818">
        <v>150</v>
      </c>
    </row>
    <row r="126" spans="1:59" ht="39">
      <c r="A126" s="795">
        <v>121</v>
      </c>
      <c r="B126" s="795" t="s">
        <v>19524</v>
      </c>
      <c r="C126" s="795" t="s">
        <v>19538</v>
      </c>
      <c r="D126" s="795" t="s">
        <v>18704</v>
      </c>
      <c r="E126" s="795" t="s">
        <v>19544</v>
      </c>
      <c r="F126" s="742" t="s">
        <v>19543</v>
      </c>
      <c r="G126" s="798" t="s">
        <v>19542</v>
      </c>
      <c r="H126" s="741" t="s">
        <v>19541</v>
      </c>
      <c r="I126" s="739" t="s">
        <v>18754</v>
      </c>
      <c r="J126" s="738" t="s">
        <v>19540</v>
      </c>
      <c r="K126" s="739" t="s">
        <v>19539</v>
      </c>
      <c r="L126" s="952">
        <v>280670</v>
      </c>
      <c r="M126" s="953"/>
      <c r="N126" s="953"/>
      <c r="O126" s="925">
        <v>682</v>
      </c>
      <c r="P126" s="925">
        <v>2203</v>
      </c>
      <c r="Q126" s="953"/>
      <c r="R126" s="953"/>
      <c r="S126" s="953"/>
      <c r="T126" s="953"/>
      <c r="U126" s="925">
        <v>16</v>
      </c>
      <c r="V126" s="925">
        <v>1598</v>
      </c>
      <c r="W126" s="925">
        <v>1</v>
      </c>
      <c r="X126" s="925">
        <v>179</v>
      </c>
      <c r="Y126" s="953"/>
      <c r="Z126" s="953"/>
      <c r="AA126" s="743">
        <v>153</v>
      </c>
      <c r="AB126" s="743">
        <v>130</v>
      </c>
      <c r="AC126" s="743">
        <v>1</v>
      </c>
      <c r="AD126" s="743"/>
      <c r="AE126" s="743"/>
      <c r="AF126" s="743"/>
      <c r="AG126" s="743"/>
      <c r="AH126" s="927">
        <v>1</v>
      </c>
      <c r="AI126" s="743"/>
      <c r="AJ126" s="743"/>
      <c r="AK126" s="743"/>
      <c r="AL126" s="743"/>
      <c r="AM126" s="743"/>
      <c r="AN126" s="743"/>
      <c r="AO126" s="743"/>
      <c r="AP126" s="743"/>
      <c r="AQ126" s="743"/>
      <c r="AR126" s="743"/>
      <c r="AS126" s="743"/>
      <c r="AT126" s="817"/>
      <c r="AU126" s="826">
        <v>47</v>
      </c>
      <c r="AV126" s="826"/>
      <c r="AW126" s="826"/>
      <c r="AX126" s="826"/>
      <c r="AY126" s="826"/>
      <c r="AZ126" s="826"/>
      <c r="BA126" s="817">
        <v>47</v>
      </c>
      <c r="BB126" s="954"/>
      <c r="BC126" s="954"/>
      <c r="BD126" s="954"/>
      <c r="BE126" s="954"/>
      <c r="BF126" s="954"/>
      <c r="BG126" s="818"/>
    </row>
    <row r="127" spans="1:59" ht="39">
      <c r="A127" s="795">
        <v>122</v>
      </c>
      <c r="B127" s="795" t="s">
        <v>19524</v>
      </c>
      <c r="C127" s="795" t="s">
        <v>19538</v>
      </c>
      <c r="D127" s="795" t="s">
        <v>18704</v>
      </c>
      <c r="E127" s="795" t="s">
        <v>19537</v>
      </c>
      <c r="F127" s="740" t="s">
        <v>19536</v>
      </c>
      <c r="G127" s="797" t="s">
        <v>19535</v>
      </c>
      <c r="H127" s="741" t="s">
        <v>19534</v>
      </c>
      <c r="I127" s="739" t="s">
        <v>18754</v>
      </c>
      <c r="J127" s="738" t="s">
        <v>19533</v>
      </c>
      <c r="K127" s="739" t="s">
        <v>19532</v>
      </c>
      <c r="L127" s="952">
        <v>20647</v>
      </c>
      <c r="M127" s="823"/>
      <c r="N127" s="823"/>
      <c r="O127" s="744">
        <v>392</v>
      </c>
      <c r="P127" s="744">
        <v>1632</v>
      </c>
      <c r="Q127" s="823"/>
      <c r="R127" s="823"/>
      <c r="S127" s="823"/>
      <c r="T127" s="823"/>
      <c r="U127" s="744">
        <v>31</v>
      </c>
      <c r="V127" s="744">
        <v>1915.6</v>
      </c>
      <c r="W127" s="744">
        <v>1</v>
      </c>
      <c r="X127" s="744">
        <v>154.4</v>
      </c>
      <c r="Y127" s="823"/>
      <c r="Z127" s="823"/>
      <c r="AA127" s="743">
        <v>153</v>
      </c>
      <c r="AB127" s="743">
        <v>130</v>
      </c>
      <c r="AC127" s="743">
        <v>3</v>
      </c>
      <c r="AD127" s="743"/>
      <c r="AE127" s="743"/>
      <c r="AF127" s="743"/>
      <c r="AG127" s="743"/>
      <c r="AH127" s="746">
        <v>3</v>
      </c>
      <c r="AI127" s="743">
        <v>12</v>
      </c>
      <c r="AJ127" s="743"/>
      <c r="AK127" s="743"/>
      <c r="AL127" s="743"/>
      <c r="AM127" s="743">
        <v>880</v>
      </c>
      <c r="AN127" s="743"/>
      <c r="AO127" s="743"/>
      <c r="AP127" s="743">
        <v>1569</v>
      </c>
      <c r="AQ127" s="743"/>
      <c r="AR127" s="743"/>
      <c r="AS127" s="743"/>
      <c r="AT127" s="817">
        <v>1569</v>
      </c>
      <c r="AU127" s="826">
        <v>118</v>
      </c>
      <c r="AV127" s="826">
        <v>161</v>
      </c>
      <c r="AW127" s="826">
        <v>538</v>
      </c>
      <c r="AX127" s="826"/>
      <c r="AY127" s="826"/>
      <c r="AZ127" s="826"/>
      <c r="BA127" s="817">
        <v>817</v>
      </c>
      <c r="BB127" s="832">
        <v>5</v>
      </c>
      <c r="BC127" s="832"/>
      <c r="BD127" s="832"/>
      <c r="BE127" s="832">
        <v>5</v>
      </c>
      <c r="BF127" s="832"/>
      <c r="BG127" s="818">
        <v>10</v>
      </c>
    </row>
    <row r="128" spans="1:59" ht="16.5" customHeight="1">
      <c r="A128" s="795">
        <v>123</v>
      </c>
      <c r="B128" s="795" t="s">
        <v>19524</v>
      </c>
      <c r="C128" s="795" t="s">
        <v>19531</v>
      </c>
      <c r="D128" s="795" t="s">
        <v>18704</v>
      </c>
      <c r="E128" s="795" t="s">
        <v>19530</v>
      </c>
      <c r="F128" s="740" t="s">
        <v>19529</v>
      </c>
      <c r="G128" s="797" t="s">
        <v>19528</v>
      </c>
      <c r="H128" s="739" t="s">
        <v>19527</v>
      </c>
      <c r="I128" s="739" t="s">
        <v>18754</v>
      </c>
      <c r="J128" s="738" t="s">
        <v>19526</v>
      </c>
      <c r="K128" s="739" t="s">
        <v>19525</v>
      </c>
      <c r="L128" s="822">
        <v>4801</v>
      </c>
      <c r="M128" s="823"/>
      <c r="N128" s="823"/>
      <c r="O128" s="744">
        <v>641</v>
      </c>
      <c r="P128" s="744">
        <v>873</v>
      </c>
      <c r="Q128" s="744"/>
      <c r="R128" s="744"/>
      <c r="S128" s="744">
        <v>1</v>
      </c>
      <c r="T128" s="744">
        <v>290</v>
      </c>
      <c r="U128" s="744">
        <v>2</v>
      </c>
      <c r="V128" s="744">
        <v>238</v>
      </c>
      <c r="W128" s="744">
        <v>1</v>
      </c>
      <c r="X128" s="744">
        <v>113</v>
      </c>
      <c r="Y128" s="744"/>
      <c r="Z128" s="744"/>
      <c r="AA128" s="745">
        <v>2</v>
      </c>
      <c r="AB128" s="745">
        <v>2</v>
      </c>
      <c r="AC128" s="745">
        <v>2</v>
      </c>
      <c r="AD128" s="745"/>
      <c r="AE128" s="745"/>
      <c r="AF128" s="745"/>
      <c r="AG128" s="745"/>
      <c r="AH128" s="746">
        <v>2</v>
      </c>
      <c r="AI128" s="743">
        <v>23</v>
      </c>
      <c r="AJ128" s="743">
        <v>30</v>
      </c>
      <c r="AK128" s="743"/>
      <c r="AL128" s="743">
        <v>7</v>
      </c>
      <c r="AM128" s="840">
        <v>380</v>
      </c>
      <c r="AN128" s="840">
        <v>214</v>
      </c>
      <c r="AO128" s="840"/>
      <c r="AP128" s="840">
        <v>1806</v>
      </c>
      <c r="AQ128" s="840">
        <v>314</v>
      </c>
      <c r="AR128" s="840"/>
      <c r="AS128" s="840">
        <v>1547</v>
      </c>
      <c r="AT128" s="817">
        <v>3667</v>
      </c>
      <c r="AU128" s="828">
        <v>70</v>
      </c>
      <c r="AV128" s="828">
        <v>131</v>
      </c>
      <c r="AW128" s="828">
        <v>64</v>
      </c>
      <c r="AX128" s="828"/>
      <c r="AY128" s="828"/>
      <c r="AZ128" s="828"/>
      <c r="BA128" s="817">
        <v>265</v>
      </c>
      <c r="BB128" s="841"/>
      <c r="BC128" s="841"/>
      <c r="BD128" s="841"/>
      <c r="BE128" s="841">
        <v>5.8</v>
      </c>
      <c r="BF128" s="841">
        <v>2.2000000000000002</v>
      </c>
      <c r="BG128" s="818">
        <v>8</v>
      </c>
    </row>
    <row r="129" spans="1:59" ht="16.5" customHeight="1">
      <c r="A129" s="795">
        <v>124</v>
      </c>
      <c r="B129" s="795" t="s">
        <v>19524</v>
      </c>
      <c r="C129" s="795" t="s">
        <v>19523</v>
      </c>
      <c r="D129" s="795" t="s">
        <v>18704</v>
      </c>
      <c r="E129" s="795" t="s">
        <v>19522</v>
      </c>
      <c r="F129" s="740" t="s">
        <v>19521</v>
      </c>
      <c r="G129" s="797" t="s">
        <v>19520</v>
      </c>
      <c r="H129" s="739" t="s">
        <v>19519</v>
      </c>
      <c r="I129" s="739" t="s">
        <v>18754</v>
      </c>
      <c r="J129" s="833" t="s">
        <v>19518</v>
      </c>
      <c r="K129" s="739" t="s">
        <v>19517</v>
      </c>
      <c r="L129" s="822">
        <v>5225.47</v>
      </c>
      <c r="M129" s="823"/>
      <c r="N129" s="823"/>
      <c r="O129" s="744">
        <v>580</v>
      </c>
      <c r="P129" s="744">
        <v>976.4</v>
      </c>
      <c r="Q129" s="744">
        <v>166</v>
      </c>
      <c r="R129" s="744">
        <v>326.83999999999997</v>
      </c>
      <c r="S129" s="744">
        <v>1</v>
      </c>
      <c r="T129" s="744">
        <v>63.4</v>
      </c>
      <c r="U129" s="744">
        <v>1</v>
      </c>
      <c r="V129" s="744">
        <v>194.17</v>
      </c>
      <c r="W129" s="744">
        <v>1</v>
      </c>
      <c r="X129" s="744">
        <v>180.9</v>
      </c>
      <c r="Y129" s="744"/>
      <c r="Z129" s="744"/>
      <c r="AA129" s="955">
        <v>13</v>
      </c>
      <c r="AB129" s="955">
        <v>12</v>
      </c>
      <c r="AC129" s="955">
        <v>3</v>
      </c>
      <c r="AD129" s="955"/>
      <c r="AE129" s="955">
        <v>1</v>
      </c>
      <c r="AF129" s="955"/>
      <c r="AG129" s="955">
        <v>1</v>
      </c>
      <c r="AH129" s="746">
        <v>5</v>
      </c>
      <c r="AI129" s="955">
        <v>15</v>
      </c>
      <c r="AJ129" s="955">
        <v>230</v>
      </c>
      <c r="AK129" s="955">
        <v>97</v>
      </c>
      <c r="AL129" s="955"/>
      <c r="AM129" s="840">
        <v>4864</v>
      </c>
      <c r="AN129" s="840"/>
      <c r="AO129" s="840"/>
      <c r="AP129" s="840">
        <v>4864</v>
      </c>
      <c r="AQ129" s="840">
        <v>2463</v>
      </c>
      <c r="AR129" s="840">
        <v>110</v>
      </c>
      <c r="AS129" s="840"/>
      <c r="AT129" s="817">
        <v>7437</v>
      </c>
      <c r="AU129" s="828">
        <v>520</v>
      </c>
      <c r="AV129" s="828">
        <v>238</v>
      </c>
      <c r="AW129" s="828">
        <v>350</v>
      </c>
      <c r="AX129" s="828">
        <v>17</v>
      </c>
      <c r="AY129" s="828">
        <v>155</v>
      </c>
      <c r="AZ129" s="828"/>
      <c r="BA129" s="817">
        <v>1280</v>
      </c>
      <c r="BB129" s="841">
        <v>85</v>
      </c>
      <c r="BC129" s="841"/>
      <c r="BD129" s="841"/>
      <c r="BE129" s="841">
        <v>8</v>
      </c>
      <c r="BF129" s="841">
        <v>6</v>
      </c>
      <c r="BG129" s="818">
        <v>99</v>
      </c>
    </row>
    <row r="130" spans="1:59" ht="16.5" customHeight="1">
      <c r="A130" s="795">
        <v>125</v>
      </c>
      <c r="B130" s="795" t="s">
        <v>17640</v>
      </c>
      <c r="C130" s="795" t="s">
        <v>19511</v>
      </c>
      <c r="D130" s="795" t="s">
        <v>18704</v>
      </c>
      <c r="E130" s="795" t="s">
        <v>19516</v>
      </c>
      <c r="F130" s="740" t="s">
        <v>19515</v>
      </c>
      <c r="G130" s="797" t="s">
        <v>19514</v>
      </c>
      <c r="H130" s="739" t="s">
        <v>1841</v>
      </c>
      <c r="I130" s="739" t="s">
        <v>18680</v>
      </c>
      <c r="J130" s="738" t="s">
        <v>19513</v>
      </c>
      <c r="K130" s="739" t="s">
        <v>19512</v>
      </c>
      <c r="L130" s="826">
        <v>14642.5</v>
      </c>
      <c r="M130" s="823"/>
      <c r="N130" s="823"/>
      <c r="O130" s="744">
        <v>998</v>
      </c>
      <c r="P130" s="744">
        <v>1679</v>
      </c>
      <c r="Q130" s="744">
        <v>385</v>
      </c>
      <c r="R130" s="744">
        <v>735</v>
      </c>
      <c r="S130" s="744">
        <v>3</v>
      </c>
      <c r="T130" s="744">
        <v>949</v>
      </c>
      <c r="U130" s="744">
        <v>2</v>
      </c>
      <c r="V130" s="744">
        <v>119</v>
      </c>
      <c r="W130" s="744">
        <v>1</v>
      </c>
      <c r="X130" s="744">
        <v>83</v>
      </c>
      <c r="Y130" s="744"/>
      <c r="Z130" s="744"/>
      <c r="AA130" s="743">
        <v>14</v>
      </c>
      <c r="AB130" s="743">
        <v>14</v>
      </c>
      <c r="AC130" s="743">
        <v>4</v>
      </c>
      <c r="AD130" s="743"/>
      <c r="AE130" s="743"/>
      <c r="AF130" s="743">
        <v>1</v>
      </c>
      <c r="AG130" s="743">
        <v>1</v>
      </c>
      <c r="AH130" s="746">
        <v>6</v>
      </c>
      <c r="AI130" s="743">
        <v>82</v>
      </c>
      <c r="AJ130" s="743">
        <v>238</v>
      </c>
      <c r="AK130" s="743">
        <v>32</v>
      </c>
      <c r="AL130" s="743"/>
      <c r="AM130" s="840">
        <v>1316</v>
      </c>
      <c r="AN130" s="840"/>
      <c r="AO130" s="840"/>
      <c r="AP130" s="840">
        <v>14424</v>
      </c>
      <c r="AQ130" s="840">
        <v>7890</v>
      </c>
      <c r="AR130" s="840">
        <v>744</v>
      </c>
      <c r="AS130" s="840"/>
      <c r="AT130" s="817">
        <v>23058</v>
      </c>
      <c r="AU130" s="828">
        <v>60</v>
      </c>
      <c r="AV130" s="828">
        <v>592</v>
      </c>
      <c r="AW130" s="828">
        <v>230</v>
      </c>
      <c r="AX130" s="828">
        <v>90</v>
      </c>
      <c r="AY130" s="828">
        <v>8</v>
      </c>
      <c r="AZ130" s="828"/>
      <c r="BA130" s="817">
        <v>980</v>
      </c>
      <c r="BB130" s="841">
        <v>47</v>
      </c>
      <c r="BC130" s="841"/>
      <c r="BD130" s="841"/>
      <c r="BE130" s="841">
        <v>117</v>
      </c>
      <c r="BF130" s="841"/>
      <c r="BG130" s="818">
        <v>164</v>
      </c>
    </row>
    <row r="131" spans="1:59" ht="16.5" customHeight="1">
      <c r="A131" s="795">
        <v>126</v>
      </c>
      <c r="B131" s="795" t="s">
        <v>17640</v>
      </c>
      <c r="C131" s="795" t="s">
        <v>19511</v>
      </c>
      <c r="D131" s="795" t="s">
        <v>18704</v>
      </c>
      <c r="E131" s="795" t="s">
        <v>19510</v>
      </c>
      <c r="F131" s="740" t="s">
        <v>19509</v>
      </c>
      <c r="G131" s="797" t="s">
        <v>19508</v>
      </c>
      <c r="H131" s="739" t="s">
        <v>1841</v>
      </c>
      <c r="I131" s="739" t="s">
        <v>18680</v>
      </c>
      <c r="J131" s="738" t="s">
        <v>19507</v>
      </c>
      <c r="K131" s="739" t="s">
        <v>19506</v>
      </c>
      <c r="L131" s="826">
        <v>4165</v>
      </c>
      <c r="M131" s="823"/>
      <c r="N131" s="823"/>
      <c r="O131" s="744">
        <v>453</v>
      </c>
      <c r="P131" s="744">
        <v>1952</v>
      </c>
      <c r="Q131" s="744"/>
      <c r="R131" s="744"/>
      <c r="S131" s="744">
        <v>1</v>
      </c>
      <c r="T131" s="744">
        <v>293.7</v>
      </c>
      <c r="U131" s="744">
        <v>3</v>
      </c>
      <c r="V131" s="744">
        <v>345.7</v>
      </c>
      <c r="W131" s="744"/>
      <c r="X131" s="744"/>
      <c r="Y131" s="744"/>
      <c r="Z131" s="744"/>
      <c r="AA131" s="743">
        <v>5</v>
      </c>
      <c r="AB131" s="743">
        <v>5</v>
      </c>
      <c r="AC131" s="743"/>
      <c r="AD131" s="743">
        <v>1</v>
      </c>
      <c r="AE131" s="743">
        <v>1</v>
      </c>
      <c r="AF131" s="743"/>
      <c r="AG131" s="743"/>
      <c r="AH131" s="746">
        <v>2</v>
      </c>
      <c r="AI131" s="743">
        <v>16</v>
      </c>
      <c r="AJ131" s="743"/>
      <c r="AK131" s="743">
        <v>71</v>
      </c>
      <c r="AL131" s="743">
        <v>35</v>
      </c>
      <c r="AM131" s="743">
        <v>494</v>
      </c>
      <c r="AN131" s="743"/>
      <c r="AO131" s="743">
        <v>98</v>
      </c>
      <c r="AP131" s="743">
        <v>1145</v>
      </c>
      <c r="AQ131" s="743">
        <v>994</v>
      </c>
      <c r="AR131" s="743">
        <v>818</v>
      </c>
      <c r="AS131" s="743">
        <v>3302</v>
      </c>
      <c r="AT131" s="817">
        <v>6259</v>
      </c>
      <c r="AU131" s="826"/>
      <c r="AV131" s="826">
        <v>170</v>
      </c>
      <c r="AW131" s="826">
        <v>239</v>
      </c>
      <c r="AX131" s="826"/>
      <c r="AY131" s="826">
        <v>15</v>
      </c>
      <c r="AZ131" s="826">
        <v>46</v>
      </c>
      <c r="BA131" s="817">
        <v>470</v>
      </c>
      <c r="BB131" s="832">
        <v>3.4</v>
      </c>
      <c r="BC131" s="832"/>
      <c r="BD131" s="832">
        <v>3</v>
      </c>
      <c r="BE131" s="832">
        <v>5</v>
      </c>
      <c r="BF131" s="832"/>
      <c r="BG131" s="818">
        <v>11.4</v>
      </c>
    </row>
    <row r="132" spans="1:59" ht="16.5" customHeight="1">
      <c r="A132" s="795">
        <v>127</v>
      </c>
      <c r="B132" s="795" t="s">
        <v>17640</v>
      </c>
      <c r="C132" s="795" t="s">
        <v>19505</v>
      </c>
      <c r="D132" s="795" t="s">
        <v>18704</v>
      </c>
      <c r="E132" s="795" t="s">
        <v>19504</v>
      </c>
      <c r="F132" s="740" t="s">
        <v>19503</v>
      </c>
      <c r="G132" s="815" t="s">
        <v>19502</v>
      </c>
      <c r="H132" s="741" t="s">
        <v>1850</v>
      </c>
      <c r="I132" s="741" t="s">
        <v>18680</v>
      </c>
      <c r="J132" s="833" t="s">
        <v>19501</v>
      </c>
      <c r="K132" s="815" t="s">
        <v>19500</v>
      </c>
      <c r="L132" s="826">
        <v>5247</v>
      </c>
      <c r="M132" s="744"/>
      <c r="N132" s="744"/>
      <c r="O132" s="747">
        <v>570</v>
      </c>
      <c r="P132" s="747">
        <v>756</v>
      </c>
      <c r="Q132" s="747">
        <v>200</v>
      </c>
      <c r="R132" s="747">
        <v>230</v>
      </c>
      <c r="S132" s="747">
        <v>2</v>
      </c>
      <c r="T132" s="747">
        <v>156.9</v>
      </c>
      <c r="U132" s="747"/>
      <c r="V132" s="747"/>
      <c r="W132" s="747"/>
      <c r="X132" s="747"/>
      <c r="Y132" s="747">
        <v>983</v>
      </c>
      <c r="Z132" s="747">
        <v>1152</v>
      </c>
      <c r="AA132" s="746">
        <v>7</v>
      </c>
      <c r="AB132" s="746">
        <v>7</v>
      </c>
      <c r="AC132" s="746">
        <v>3</v>
      </c>
      <c r="AD132" s="746"/>
      <c r="AE132" s="746"/>
      <c r="AF132" s="746"/>
      <c r="AG132" s="746"/>
      <c r="AH132" s="746">
        <v>3</v>
      </c>
      <c r="AI132" s="746">
        <v>14</v>
      </c>
      <c r="AJ132" s="746">
        <v>89</v>
      </c>
      <c r="AK132" s="746"/>
      <c r="AL132" s="746">
        <v>2</v>
      </c>
      <c r="AM132" s="743"/>
      <c r="AN132" s="743"/>
      <c r="AO132" s="743"/>
      <c r="AP132" s="743">
        <v>3370</v>
      </c>
      <c r="AQ132" s="743">
        <v>2500</v>
      </c>
      <c r="AR132" s="743"/>
      <c r="AS132" s="743">
        <v>350</v>
      </c>
      <c r="AT132" s="817">
        <v>6220</v>
      </c>
      <c r="AU132" s="826"/>
      <c r="AV132" s="826">
        <v>380</v>
      </c>
      <c r="AW132" s="826"/>
      <c r="AX132" s="826"/>
      <c r="AY132" s="826"/>
      <c r="AZ132" s="826"/>
      <c r="BA132" s="817">
        <v>380</v>
      </c>
      <c r="BB132" s="826"/>
      <c r="BC132" s="826"/>
      <c r="BD132" s="826"/>
      <c r="BE132" s="826">
        <v>0.72399999999999998</v>
      </c>
      <c r="BF132" s="826"/>
      <c r="BG132" s="818">
        <v>0.72399999999999998</v>
      </c>
    </row>
    <row r="133" spans="1:59" ht="16.5" customHeight="1">
      <c r="A133" s="795">
        <v>128</v>
      </c>
      <c r="B133" s="852" t="s">
        <v>17640</v>
      </c>
      <c r="C133" s="815" t="s">
        <v>19499</v>
      </c>
      <c r="D133" s="852" t="s">
        <v>18704</v>
      </c>
      <c r="E133" s="815" t="s">
        <v>19498</v>
      </c>
      <c r="F133" s="738" t="s">
        <v>19497</v>
      </c>
      <c r="G133" s="815" t="s">
        <v>19496</v>
      </c>
      <c r="H133" s="741" t="s">
        <v>1853</v>
      </c>
      <c r="I133" s="956" t="s">
        <v>18680</v>
      </c>
      <c r="J133" s="738" t="s">
        <v>19495</v>
      </c>
      <c r="K133" s="815" t="s">
        <v>19494</v>
      </c>
      <c r="L133" s="826">
        <v>5714.01</v>
      </c>
      <c r="M133" s="747"/>
      <c r="N133" s="747"/>
      <c r="O133" s="747">
        <v>932</v>
      </c>
      <c r="P133" s="747">
        <v>3977.76</v>
      </c>
      <c r="Q133" s="747">
        <v>248</v>
      </c>
      <c r="R133" s="747">
        <v>648.25</v>
      </c>
      <c r="S133" s="747">
        <v>3</v>
      </c>
      <c r="T133" s="747">
        <v>371.7</v>
      </c>
      <c r="U133" s="747"/>
      <c r="V133" s="747"/>
      <c r="W133" s="747"/>
      <c r="X133" s="747"/>
      <c r="Y133" s="747">
        <v>1598</v>
      </c>
      <c r="Z133" s="747">
        <v>1279</v>
      </c>
      <c r="AA133" s="746">
        <v>9</v>
      </c>
      <c r="AB133" s="746">
        <v>9</v>
      </c>
      <c r="AC133" s="746">
        <v>3</v>
      </c>
      <c r="AD133" s="746"/>
      <c r="AE133" s="746">
        <v>1</v>
      </c>
      <c r="AF133" s="746"/>
      <c r="AG133" s="746"/>
      <c r="AH133" s="746">
        <v>4</v>
      </c>
      <c r="AI133" s="746">
        <v>26</v>
      </c>
      <c r="AJ133" s="746">
        <v>43</v>
      </c>
      <c r="AK133" s="746"/>
      <c r="AL133" s="746">
        <v>5</v>
      </c>
      <c r="AM133" s="743">
        <v>2465</v>
      </c>
      <c r="AN133" s="743"/>
      <c r="AO133" s="743"/>
      <c r="AP133" s="830">
        <v>7208</v>
      </c>
      <c r="AQ133" s="830">
        <v>2265</v>
      </c>
      <c r="AR133" s="830"/>
      <c r="AS133" s="830">
        <v>846</v>
      </c>
      <c r="AT133" s="817">
        <v>10319</v>
      </c>
      <c r="AU133" s="826"/>
      <c r="AV133" s="826">
        <v>860</v>
      </c>
      <c r="AW133" s="826">
        <v>153</v>
      </c>
      <c r="AX133" s="826"/>
      <c r="AY133" s="826"/>
      <c r="AZ133" s="826"/>
      <c r="BA133" s="817">
        <v>1013</v>
      </c>
      <c r="BB133" s="826">
        <v>18.7</v>
      </c>
      <c r="BC133" s="826"/>
      <c r="BD133" s="826"/>
      <c r="BE133" s="826">
        <v>8.6</v>
      </c>
      <c r="BF133" s="826"/>
      <c r="BG133" s="818">
        <v>27.299999999999997</v>
      </c>
    </row>
    <row r="134" spans="1:59" ht="16.5" customHeight="1">
      <c r="A134" s="795">
        <v>129</v>
      </c>
      <c r="B134" s="795" t="s">
        <v>17640</v>
      </c>
      <c r="C134" s="795" t="s">
        <v>19493</v>
      </c>
      <c r="D134" s="795" t="s">
        <v>18704</v>
      </c>
      <c r="E134" s="795" t="s">
        <v>19492</v>
      </c>
      <c r="F134" s="740" t="s">
        <v>19491</v>
      </c>
      <c r="G134" s="838" t="s">
        <v>19490</v>
      </c>
      <c r="H134" s="741" t="s">
        <v>1856</v>
      </c>
      <c r="I134" s="956" t="s">
        <v>18680</v>
      </c>
      <c r="J134" s="738" t="s">
        <v>19489</v>
      </c>
      <c r="K134" s="839" t="s">
        <v>19488</v>
      </c>
      <c r="L134" s="826">
        <v>2987</v>
      </c>
      <c r="M134" s="744"/>
      <c r="N134" s="744"/>
      <c r="O134" s="825">
        <v>579</v>
      </c>
      <c r="P134" s="826">
        <v>264</v>
      </c>
      <c r="Q134" s="825"/>
      <c r="R134" s="826"/>
      <c r="S134" s="856">
        <v>1</v>
      </c>
      <c r="T134" s="856">
        <v>220</v>
      </c>
      <c r="U134" s="856"/>
      <c r="V134" s="826"/>
      <c r="W134" s="826"/>
      <c r="X134" s="825"/>
      <c r="Y134" s="825"/>
      <c r="Z134" s="825"/>
      <c r="AA134" s="743">
        <v>7</v>
      </c>
      <c r="AB134" s="743">
        <v>7</v>
      </c>
      <c r="AC134" s="743">
        <v>3</v>
      </c>
      <c r="AD134" s="743"/>
      <c r="AE134" s="743"/>
      <c r="AF134" s="743"/>
      <c r="AG134" s="743"/>
      <c r="AH134" s="746">
        <v>3</v>
      </c>
      <c r="AI134" s="743">
        <v>56</v>
      </c>
      <c r="AJ134" s="743">
        <v>96</v>
      </c>
      <c r="AK134" s="743"/>
      <c r="AL134" s="743"/>
      <c r="AM134" s="840">
        <v>4213</v>
      </c>
      <c r="AN134" s="840"/>
      <c r="AO134" s="840"/>
      <c r="AP134" s="840">
        <v>8930</v>
      </c>
      <c r="AQ134" s="840">
        <v>1800</v>
      </c>
      <c r="AR134" s="840"/>
      <c r="AS134" s="840"/>
      <c r="AT134" s="817">
        <v>10730</v>
      </c>
      <c r="AU134" s="828"/>
      <c r="AV134" s="828">
        <v>379</v>
      </c>
      <c r="AW134" s="828">
        <v>326</v>
      </c>
      <c r="AX134" s="828"/>
      <c r="AY134" s="828"/>
      <c r="AZ134" s="828"/>
      <c r="BA134" s="817">
        <v>705</v>
      </c>
      <c r="BB134" s="841">
        <v>52</v>
      </c>
      <c r="BC134" s="841"/>
      <c r="BD134" s="841"/>
      <c r="BE134" s="841">
        <v>24</v>
      </c>
      <c r="BF134" s="841"/>
      <c r="BG134" s="818">
        <v>76</v>
      </c>
    </row>
    <row r="135" spans="1:59" ht="16.5" customHeight="1">
      <c r="A135" s="795">
        <v>130</v>
      </c>
      <c r="B135" s="795" t="s">
        <v>17640</v>
      </c>
      <c r="C135" s="795" t="s">
        <v>19481</v>
      </c>
      <c r="D135" s="795" t="s">
        <v>18704</v>
      </c>
      <c r="E135" s="795" t="s">
        <v>19487</v>
      </c>
      <c r="F135" s="740" t="s">
        <v>19486</v>
      </c>
      <c r="G135" s="797" t="s">
        <v>19485</v>
      </c>
      <c r="H135" s="739" t="s">
        <v>19484</v>
      </c>
      <c r="I135" s="739" t="s">
        <v>18754</v>
      </c>
      <c r="J135" s="49" t="s">
        <v>19483</v>
      </c>
      <c r="K135" s="739" t="s">
        <v>19482</v>
      </c>
      <c r="L135" s="822">
        <v>7807.92</v>
      </c>
      <c r="M135" s="921"/>
      <c r="N135" s="921"/>
      <c r="O135" s="866">
        <v>660</v>
      </c>
      <c r="P135" s="866">
        <v>1286</v>
      </c>
      <c r="Q135" s="866"/>
      <c r="R135" s="866"/>
      <c r="S135" s="866">
        <v>1</v>
      </c>
      <c r="T135" s="866">
        <v>556</v>
      </c>
      <c r="U135" s="866"/>
      <c r="V135" s="866"/>
      <c r="W135" s="866"/>
      <c r="X135" s="866"/>
      <c r="Y135" s="866">
        <v>744</v>
      </c>
      <c r="Z135" s="866">
        <v>554</v>
      </c>
      <c r="AA135" s="933">
        <v>31</v>
      </c>
      <c r="AB135" s="933">
        <v>10</v>
      </c>
      <c r="AC135" s="933">
        <v>3</v>
      </c>
      <c r="AD135" s="933">
        <v>1</v>
      </c>
      <c r="AE135" s="933">
        <v>1</v>
      </c>
      <c r="AF135" s="933"/>
      <c r="AG135" s="933"/>
      <c r="AH135" s="746">
        <v>5</v>
      </c>
      <c r="AI135" s="933">
        <v>78</v>
      </c>
      <c r="AJ135" s="933">
        <v>183</v>
      </c>
      <c r="AK135" s="933"/>
      <c r="AL135" s="933"/>
      <c r="AM135" s="957">
        <v>13499</v>
      </c>
      <c r="AN135" s="957"/>
      <c r="AO135" s="957"/>
      <c r="AP135" s="957">
        <v>9567</v>
      </c>
      <c r="AQ135" s="957">
        <v>10300</v>
      </c>
      <c r="AR135" s="957"/>
      <c r="AS135" s="957"/>
      <c r="AT135" s="817">
        <v>19867</v>
      </c>
      <c r="AU135" s="958">
        <v>198</v>
      </c>
      <c r="AV135" s="958">
        <v>634</v>
      </c>
      <c r="AW135" s="922">
        <v>196</v>
      </c>
      <c r="AX135" s="922">
        <v>14</v>
      </c>
      <c r="AY135" s="922"/>
      <c r="AZ135" s="922">
        <v>147</v>
      </c>
      <c r="BA135" s="817">
        <v>1189</v>
      </c>
      <c r="BB135" s="923">
        <v>31</v>
      </c>
      <c r="BC135" s="923"/>
      <c r="BD135" s="923"/>
      <c r="BE135" s="923">
        <v>10</v>
      </c>
      <c r="BF135" s="923"/>
      <c r="BG135" s="818">
        <v>41</v>
      </c>
    </row>
    <row r="136" spans="1:59" ht="16.5" customHeight="1">
      <c r="A136" s="795">
        <v>131</v>
      </c>
      <c r="B136" s="795" t="s">
        <v>17640</v>
      </c>
      <c r="C136" s="795" t="s">
        <v>19481</v>
      </c>
      <c r="D136" s="795" t="s">
        <v>18704</v>
      </c>
      <c r="E136" s="795" t="s">
        <v>19480</v>
      </c>
      <c r="F136" s="740" t="s">
        <v>19479</v>
      </c>
      <c r="G136" s="797" t="s">
        <v>19478</v>
      </c>
      <c r="H136" s="739" t="s">
        <v>1874</v>
      </c>
      <c r="I136" s="739" t="s">
        <v>18680</v>
      </c>
      <c r="J136" s="738" t="s">
        <v>19477</v>
      </c>
      <c r="K136" s="739" t="s">
        <v>19476</v>
      </c>
      <c r="L136" s="822">
        <v>6413.06</v>
      </c>
      <c r="M136" s="823"/>
      <c r="N136" s="823"/>
      <c r="O136" s="744">
        <v>972</v>
      </c>
      <c r="P136" s="744">
        <v>6413</v>
      </c>
      <c r="Q136" s="744"/>
      <c r="R136" s="744"/>
      <c r="S136" s="744"/>
      <c r="T136" s="744"/>
      <c r="U136" s="744"/>
      <c r="V136" s="744"/>
      <c r="W136" s="744"/>
      <c r="X136" s="744"/>
      <c r="Y136" s="744"/>
      <c r="Z136" s="744"/>
      <c r="AA136" s="743">
        <v>5</v>
      </c>
      <c r="AB136" s="743">
        <v>5</v>
      </c>
      <c r="AC136" s="743">
        <v>4</v>
      </c>
      <c r="AD136" s="743"/>
      <c r="AE136" s="743"/>
      <c r="AF136" s="743"/>
      <c r="AG136" s="743"/>
      <c r="AH136" s="746">
        <v>4</v>
      </c>
      <c r="AI136" s="743">
        <v>29</v>
      </c>
      <c r="AJ136" s="743"/>
      <c r="AK136" s="743"/>
      <c r="AL136" s="743">
        <v>9</v>
      </c>
      <c r="AM136" s="743"/>
      <c r="AN136" s="743"/>
      <c r="AO136" s="743"/>
      <c r="AP136" s="957">
        <v>6130</v>
      </c>
      <c r="AQ136" s="743"/>
      <c r="AR136" s="743"/>
      <c r="AS136" s="743">
        <v>1020</v>
      </c>
      <c r="AT136" s="817">
        <v>7150</v>
      </c>
      <c r="AU136" s="958">
        <v>270</v>
      </c>
      <c r="AV136" s="958">
        <v>80</v>
      </c>
      <c r="AW136" s="831"/>
      <c r="AX136" s="831"/>
      <c r="AY136" s="831"/>
      <c r="AZ136" s="831"/>
      <c r="BA136" s="817">
        <v>350</v>
      </c>
      <c r="BB136" s="832"/>
      <c r="BC136" s="832"/>
      <c r="BD136" s="832"/>
      <c r="BE136" s="832">
        <v>10</v>
      </c>
      <c r="BF136" s="832"/>
      <c r="BG136" s="818">
        <v>10</v>
      </c>
    </row>
    <row r="137" spans="1:59" ht="16.5" customHeight="1">
      <c r="A137" s="795">
        <v>132</v>
      </c>
      <c r="B137" s="795" t="s">
        <v>17640</v>
      </c>
      <c r="C137" s="795" t="s">
        <v>19469</v>
      </c>
      <c r="D137" s="795" t="s">
        <v>18704</v>
      </c>
      <c r="E137" s="795" t="s">
        <v>19475</v>
      </c>
      <c r="F137" s="740" t="s">
        <v>19474</v>
      </c>
      <c r="G137" s="797" t="s">
        <v>19473</v>
      </c>
      <c r="H137" s="739" t="s">
        <v>19472</v>
      </c>
      <c r="I137" s="739" t="s">
        <v>18754</v>
      </c>
      <c r="J137" s="738" t="s">
        <v>19471</v>
      </c>
      <c r="K137" s="739" t="s">
        <v>19470</v>
      </c>
      <c r="L137" s="822">
        <v>9782.7999999999993</v>
      </c>
      <c r="M137" s="866"/>
      <c r="N137" s="866"/>
      <c r="O137" s="744">
        <v>940</v>
      </c>
      <c r="P137" s="744">
        <v>1698</v>
      </c>
      <c r="Q137" s="744"/>
      <c r="R137" s="744"/>
      <c r="S137" s="744">
        <v>1</v>
      </c>
      <c r="T137" s="744">
        <v>756</v>
      </c>
      <c r="U137" s="744">
        <v>1</v>
      </c>
      <c r="V137" s="744">
        <v>360</v>
      </c>
      <c r="W137" s="744">
        <v>1</v>
      </c>
      <c r="X137" s="744">
        <v>166</v>
      </c>
      <c r="Y137" s="744">
        <v>2000</v>
      </c>
      <c r="Z137" s="744">
        <v>347</v>
      </c>
      <c r="AA137" s="743">
        <v>68</v>
      </c>
      <c r="AB137" s="743">
        <v>27</v>
      </c>
      <c r="AC137" s="743">
        <v>6</v>
      </c>
      <c r="AD137" s="743"/>
      <c r="AE137" s="743">
        <v>5</v>
      </c>
      <c r="AF137" s="743"/>
      <c r="AG137" s="743"/>
      <c r="AH137" s="746">
        <v>11</v>
      </c>
      <c r="AI137" s="743">
        <v>74</v>
      </c>
      <c r="AJ137" s="743">
        <v>132</v>
      </c>
      <c r="AK137" s="743">
        <v>11</v>
      </c>
      <c r="AL137" s="743">
        <v>1</v>
      </c>
      <c r="AM137" s="840">
        <v>14140</v>
      </c>
      <c r="AN137" s="840"/>
      <c r="AO137" s="840"/>
      <c r="AP137" s="840">
        <v>22672</v>
      </c>
      <c r="AQ137" s="840">
        <v>7535</v>
      </c>
      <c r="AR137" s="840">
        <v>716</v>
      </c>
      <c r="AS137" s="840"/>
      <c r="AT137" s="817">
        <v>30923</v>
      </c>
      <c r="AU137" s="828">
        <v>630</v>
      </c>
      <c r="AV137" s="828">
        <v>820</v>
      </c>
      <c r="AW137" s="828">
        <v>1175</v>
      </c>
      <c r="AX137" s="828">
        <v>83</v>
      </c>
      <c r="AY137" s="828">
        <v>271</v>
      </c>
      <c r="AZ137" s="828"/>
      <c r="BA137" s="817">
        <v>2979</v>
      </c>
      <c r="BB137" s="841">
        <v>186</v>
      </c>
      <c r="BC137" s="841"/>
      <c r="BD137" s="841"/>
      <c r="BE137" s="841">
        <v>52</v>
      </c>
      <c r="BF137" s="841"/>
      <c r="BG137" s="818">
        <v>238</v>
      </c>
    </row>
    <row r="138" spans="1:59" ht="16.5" customHeight="1">
      <c r="A138" s="795">
        <v>133</v>
      </c>
      <c r="B138" s="795" t="s">
        <v>17640</v>
      </c>
      <c r="C138" s="795" t="s">
        <v>19469</v>
      </c>
      <c r="D138" s="795" t="s">
        <v>18704</v>
      </c>
      <c r="E138" s="795" t="s">
        <v>19468</v>
      </c>
      <c r="F138" s="740" t="s">
        <v>19467</v>
      </c>
      <c r="G138" s="797" t="s">
        <v>19466</v>
      </c>
      <c r="H138" s="739" t="s">
        <v>19465</v>
      </c>
      <c r="I138" s="739" t="s">
        <v>18916</v>
      </c>
      <c r="J138" s="738" t="s">
        <v>19464</v>
      </c>
      <c r="K138" s="739" t="s">
        <v>19463</v>
      </c>
      <c r="L138" s="822">
        <v>3541</v>
      </c>
      <c r="M138" s="866"/>
      <c r="N138" s="866"/>
      <c r="O138" s="744">
        <v>485</v>
      </c>
      <c r="P138" s="744">
        <v>3541</v>
      </c>
      <c r="Q138" s="744"/>
      <c r="R138" s="744"/>
      <c r="S138" s="744">
        <v>1</v>
      </c>
      <c r="T138" s="744">
        <v>712.1</v>
      </c>
      <c r="U138" s="744">
        <v>1</v>
      </c>
      <c r="V138" s="744">
        <v>200.79</v>
      </c>
      <c r="W138" s="744"/>
      <c r="X138" s="744"/>
      <c r="Y138" s="744">
        <v>500</v>
      </c>
      <c r="Z138" s="744">
        <v>109</v>
      </c>
      <c r="AA138" s="743">
        <v>16</v>
      </c>
      <c r="AB138" s="743">
        <v>11</v>
      </c>
      <c r="AC138" s="743">
        <v>1</v>
      </c>
      <c r="AD138" s="743">
        <v>1</v>
      </c>
      <c r="AE138" s="743">
        <v>4</v>
      </c>
      <c r="AF138" s="743">
        <v>1</v>
      </c>
      <c r="AG138" s="743"/>
      <c r="AH138" s="746">
        <v>7</v>
      </c>
      <c r="AI138" s="743">
        <v>107</v>
      </c>
      <c r="AJ138" s="743">
        <v>12</v>
      </c>
      <c r="AK138" s="743">
        <v>8</v>
      </c>
      <c r="AL138" s="743"/>
      <c r="AM138" s="840">
        <v>3146</v>
      </c>
      <c r="AN138" s="840"/>
      <c r="AO138" s="840"/>
      <c r="AP138" s="840">
        <v>4646</v>
      </c>
      <c r="AQ138" s="840">
        <v>2156</v>
      </c>
      <c r="AR138" s="840">
        <v>8</v>
      </c>
      <c r="AS138" s="840"/>
      <c r="AT138" s="817">
        <v>6810</v>
      </c>
      <c r="AU138" s="828">
        <v>650</v>
      </c>
      <c r="AV138" s="828">
        <v>160</v>
      </c>
      <c r="AW138" s="828">
        <v>15</v>
      </c>
      <c r="AX138" s="828"/>
      <c r="AY138" s="828"/>
      <c r="AZ138" s="828"/>
      <c r="BA138" s="817">
        <v>825</v>
      </c>
      <c r="BB138" s="841">
        <v>17</v>
      </c>
      <c r="BC138" s="841">
        <v>3</v>
      </c>
      <c r="BD138" s="841">
        <v>6</v>
      </c>
      <c r="BE138" s="841">
        <v>33</v>
      </c>
      <c r="BF138" s="841"/>
      <c r="BG138" s="818">
        <v>59</v>
      </c>
    </row>
    <row r="139" spans="1:59" ht="16.5" customHeight="1">
      <c r="A139" s="795">
        <v>134</v>
      </c>
      <c r="B139" s="795" t="s">
        <v>17640</v>
      </c>
      <c r="C139" s="795" t="s">
        <v>19462</v>
      </c>
      <c r="D139" s="795" t="s">
        <v>18704</v>
      </c>
      <c r="E139" s="795" t="s">
        <v>19461</v>
      </c>
      <c r="F139" s="740" t="s">
        <v>19460</v>
      </c>
      <c r="G139" s="797" t="s">
        <v>19459</v>
      </c>
      <c r="H139" s="739" t="s">
        <v>1900</v>
      </c>
      <c r="I139" s="739" t="s">
        <v>18680</v>
      </c>
      <c r="J139" s="738" t="s">
        <v>19458</v>
      </c>
      <c r="K139" s="739" t="s">
        <v>19457</v>
      </c>
      <c r="L139" s="822">
        <v>6833.5</v>
      </c>
      <c r="M139" s="744"/>
      <c r="N139" s="744"/>
      <c r="O139" s="744">
        <v>786</v>
      </c>
      <c r="P139" s="744">
        <v>5499.8</v>
      </c>
      <c r="Q139" s="744">
        <v>224</v>
      </c>
      <c r="R139" s="744">
        <v>808.3</v>
      </c>
      <c r="S139" s="744">
        <v>2</v>
      </c>
      <c r="T139" s="744">
        <v>364</v>
      </c>
      <c r="U139" s="744">
        <v>1</v>
      </c>
      <c r="V139" s="744">
        <v>121.5</v>
      </c>
      <c r="W139" s="744"/>
      <c r="X139" s="744"/>
      <c r="Y139" s="744">
        <v>640</v>
      </c>
      <c r="Z139" s="744">
        <v>525.4</v>
      </c>
      <c r="AA139" s="746">
        <v>10</v>
      </c>
      <c r="AB139" s="746"/>
      <c r="AC139" s="746">
        <v>3</v>
      </c>
      <c r="AD139" s="746"/>
      <c r="AE139" s="746"/>
      <c r="AF139" s="746"/>
      <c r="AG139" s="746"/>
      <c r="AH139" s="746">
        <v>3</v>
      </c>
      <c r="AI139" s="746">
        <v>6</v>
      </c>
      <c r="AJ139" s="746">
        <v>133</v>
      </c>
      <c r="AK139" s="746"/>
      <c r="AL139" s="746">
        <v>137</v>
      </c>
      <c r="AM139" s="743">
        <v>1783</v>
      </c>
      <c r="AN139" s="743"/>
      <c r="AO139" s="743"/>
      <c r="AP139" s="743">
        <v>1941</v>
      </c>
      <c r="AQ139" s="844">
        <v>14714</v>
      </c>
      <c r="AR139" s="743"/>
      <c r="AS139" s="743">
        <v>5964</v>
      </c>
      <c r="AT139" s="817">
        <v>22619</v>
      </c>
      <c r="AU139" s="826">
        <v>446</v>
      </c>
      <c r="AV139" s="826">
        <v>199</v>
      </c>
      <c r="AW139" s="826">
        <v>188</v>
      </c>
      <c r="AX139" s="826"/>
      <c r="AY139" s="826"/>
      <c r="AZ139" s="826"/>
      <c r="BA139" s="817">
        <v>833</v>
      </c>
      <c r="BB139" s="826">
        <v>13</v>
      </c>
      <c r="BC139" s="826"/>
      <c r="BD139" s="826"/>
      <c r="BE139" s="826">
        <v>1.5</v>
      </c>
      <c r="BF139" s="826"/>
      <c r="BG139" s="818">
        <v>14.5</v>
      </c>
    </row>
    <row r="140" spans="1:59" ht="16.5" customHeight="1">
      <c r="A140" s="795">
        <v>135</v>
      </c>
      <c r="B140" s="795" t="s">
        <v>17640</v>
      </c>
      <c r="C140" s="795" t="s">
        <v>18751</v>
      </c>
      <c r="D140" s="795" t="s">
        <v>18704</v>
      </c>
      <c r="E140" s="795" t="s">
        <v>19456</v>
      </c>
      <c r="F140" s="740" t="s">
        <v>19455</v>
      </c>
      <c r="G140" s="797" t="s">
        <v>19454</v>
      </c>
      <c r="H140" s="739" t="s">
        <v>1846</v>
      </c>
      <c r="I140" s="739" t="s">
        <v>18680</v>
      </c>
      <c r="J140" s="833" t="s">
        <v>5027</v>
      </c>
      <c r="K140" s="739" t="s">
        <v>19453</v>
      </c>
      <c r="L140" s="822">
        <v>774.5</v>
      </c>
      <c r="M140" s="744"/>
      <c r="N140" s="744"/>
      <c r="O140" s="744"/>
      <c r="P140" s="744"/>
      <c r="Q140" s="744">
        <v>282</v>
      </c>
      <c r="R140" s="744">
        <v>774.5</v>
      </c>
      <c r="S140" s="744"/>
      <c r="T140" s="744"/>
      <c r="U140" s="744"/>
      <c r="V140" s="744"/>
      <c r="W140" s="744"/>
      <c r="X140" s="744"/>
      <c r="Y140" s="744"/>
      <c r="Z140" s="744"/>
      <c r="AA140" s="746">
        <v>1</v>
      </c>
      <c r="AB140" s="746">
        <v>1</v>
      </c>
      <c r="AC140" s="746"/>
      <c r="AD140" s="746"/>
      <c r="AE140" s="746"/>
      <c r="AF140" s="746"/>
      <c r="AG140" s="746"/>
      <c r="AH140" s="746"/>
      <c r="AI140" s="746">
        <v>1</v>
      </c>
      <c r="AJ140" s="746"/>
      <c r="AK140" s="746"/>
      <c r="AL140" s="746">
        <v>7</v>
      </c>
      <c r="AM140" s="743"/>
      <c r="AN140" s="743"/>
      <c r="AO140" s="743"/>
      <c r="AP140" s="743">
        <v>198</v>
      </c>
      <c r="AQ140" s="743"/>
      <c r="AR140" s="743"/>
      <c r="AS140" s="830">
        <v>160</v>
      </c>
      <c r="AT140" s="817">
        <v>358</v>
      </c>
      <c r="AU140" s="828"/>
      <c r="AV140" s="828"/>
      <c r="AW140" s="828"/>
      <c r="AX140" s="828"/>
      <c r="AY140" s="828"/>
      <c r="AZ140" s="828"/>
      <c r="BA140" s="817"/>
      <c r="BB140" s="826"/>
      <c r="BC140" s="826"/>
      <c r="BD140" s="826"/>
      <c r="BE140" s="832"/>
      <c r="BF140" s="826"/>
      <c r="BG140" s="818"/>
    </row>
    <row r="141" spans="1:59" ht="16.5" customHeight="1">
      <c r="A141" s="795">
        <v>136</v>
      </c>
      <c r="B141" s="795" t="s">
        <v>17640</v>
      </c>
      <c r="C141" s="795" t="s">
        <v>17639</v>
      </c>
      <c r="D141" s="795" t="s">
        <v>18704</v>
      </c>
      <c r="E141" s="795" t="s">
        <v>19452</v>
      </c>
      <c r="F141" s="740" t="s">
        <v>19451</v>
      </c>
      <c r="G141" s="797" t="s">
        <v>19447</v>
      </c>
      <c r="H141" s="739" t="s">
        <v>1862</v>
      </c>
      <c r="I141" s="739" t="s">
        <v>18680</v>
      </c>
      <c r="J141" s="833" t="s">
        <v>5027</v>
      </c>
      <c r="K141" s="739" t="s">
        <v>19450</v>
      </c>
      <c r="L141" s="822">
        <v>1834.6</v>
      </c>
      <c r="M141" s="823">
        <v>309</v>
      </c>
      <c r="N141" s="823"/>
      <c r="O141" s="744">
        <v>309</v>
      </c>
      <c r="P141" s="744">
        <v>491.4</v>
      </c>
      <c r="Q141" s="744"/>
      <c r="R141" s="744"/>
      <c r="S141" s="744">
        <v>2</v>
      </c>
      <c r="T141" s="744">
        <v>273</v>
      </c>
      <c r="U141" s="744">
        <v>6</v>
      </c>
      <c r="V141" s="744">
        <v>459.8</v>
      </c>
      <c r="W141" s="744">
        <v>1</v>
      </c>
      <c r="X141" s="744">
        <v>124.3</v>
      </c>
      <c r="Y141" s="744"/>
      <c r="Z141" s="744"/>
      <c r="AA141" s="746">
        <v>2</v>
      </c>
      <c r="AB141" s="746">
        <v>2</v>
      </c>
      <c r="AC141" s="746"/>
      <c r="AD141" s="746"/>
      <c r="AE141" s="746"/>
      <c r="AF141" s="746"/>
      <c r="AG141" s="746"/>
      <c r="AH141" s="746"/>
      <c r="AI141" s="746">
        <v>24</v>
      </c>
      <c r="AJ141" s="746">
        <v>3</v>
      </c>
      <c r="AK141" s="746">
        <v>108</v>
      </c>
      <c r="AL141" s="746">
        <v>160</v>
      </c>
      <c r="AM141" s="830"/>
      <c r="AN141" s="830"/>
      <c r="AO141" s="830"/>
      <c r="AP141" s="830">
        <v>2000</v>
      </c>
      <c r="AQ141" s="830">
        <v>500</v>
      </c>
      <c r="AR141" s="830">
        <v>1160</v>
      </c>
      <c r="AS141" s="830">
        <v>1180</v>
      </c>
      <c r="AT141" s="817">
        <v>4840</v>
      </c>
      <c r="AU141" s="831"/>
      <c r="AV141" s="831">
        <v>40</v>
      </c>
      <c r="AW141" s="831"/>
      <c r="AX141" s="831"/>
      <c r="AY141" s="831"/>
      <c r="AZ141" s="831"/>
      <c r="BA141" s="817">
        <v>40</v>
      </c>
      <c r="BB141" s="832"/>
      <c r="BC141" s="832"/>
      <c r="BD141" s="832"/>
      <c r="BE141" s="832">
        <v>47</v>
      </c>
      <c r="BF141" s="832"/>
      <c r="BG141" s="818">
        <v>47</v>
      </c>
    </row>
    <row r="142" spans="1:59" ht="16.5" customHeight="1">
      <c r="A142" s="795">
        <v>137</v>
      </c>
      <c r="B142" s="795" t="s">
        <v>17640</v>
      </c>
      <c r="C142" s="795" t="s">
        <v>17639</v>
      </c>
      <c r="D142" s="795" t="s">
        <v>18704</v>
      </c>
      <c r="E142" s="795" t="s">
        <v>19449</v>
      </c>
      <c r="F142" s="740" t="s">
        <v>19448</v>
      </c>
      <c r="G142" s="797" t="s">
        <v>19447</v>
      </c>
      <c r="H142" s="739" t="s">
        <v>1862</v>
      </c>
      <c r="I142" s="739" t="s">
        <v>18680</v>
      </c>
      <c r="J142" s="833" t="s">
        <v>5027</v>
      </c>
      <c r="K142" s="739" t="s">
        <v>19446</v>
      </c>
      <c r="L142" s="822">
        <v>2864.2</v>
      </c>
      <c r="M142" s="823"/>
      <c r="N142" s="823"/>
      <c r="O142" s="823">
        <v>142</v>
      </c>
      <c r="P142" s="823">
        <v>359</v>
      </c>
      <c r="Q142" s="744">
        <v>59</v>
      </c>
      <c r="R142" s="744">
        <v>157</v>
      </c>
      <c r="S142" s="744"/>
      <c r="T142" s="744"/>
      <c r="U142" s="744"/>
      <c r="V142" s="744"/>
      <c r="W142" s="744">
        <v>2</v>
      </c>
      <c r="X142" s="744">
        <v>809</v>
      </c>
      <c r="Y142" s="744"/>
      <c r="Z142" s="744"/>
      <c r="AA142" s="746">
        <v>1</v>
      </c>
      <c r="AB142" s="746">
        <v>1</v>
      </c>
      <c r="AC142" s="746"/>
      <c r="AD142" s="746"/>
      <c r="AE142" s="746"/>
      <c r="AF142" s="746"/>
      <c r="AG142" s="746"/>
      <c r="AH142" s="746"/>
      <c r="AI142" s="746"/>
      <c r="AJ142" s="746"/>
      <c r="AK142" s="746"/>
      <c r="AL142" s="746"/>
      <c r="AM142" s="830"/>
      <c r="AN142" s="830"/>
      <c r="AO142" s="830"/>
      <c r="AP142" s="830"/>
      <c r="AQ142" s="830"/>
      <c r="AR142" s="830"/>
      <c r="AS142" s="830"/>
      <c r="AT142" s="817"/>
      <c r="AU142" s="831"/>
      <c r="AV142" s="831">
        <v>120</v>
      </c>
      <c r="AW142" s="831"/>
      <c r="AX142" s="831"/>
      <c r="AY142" s="831"/>
      <c r="AZ142" s="831"/>
      <c r="BA142" s="817">
        <v>120</v>
      </c>
      <c r="BB142" s="832"/>
      <c r="BC142" s="832"/>
      <c r="BD142" s="832"/>
      <c r="BE142" s="832"/>
      <c r="BF142" s="832"/>
      <c r="BG142" s="818"/>
    </row>
    <row r="143" spans="1:59" ht="16.5" customHeight="1">
      <c r="A143" s="795">
        <v>138</v>
      </c>
      <c r="B143" s="795" t="s">
        <v>17640</v>
      </c>
      <c r="C143" s="795" t="s">
        <v>19445</v>
      </c>
      <c r="D143" s="795" t="s">
        <v>18704</v>
      </c>
      <c r="E143" s="795" t="s">
        <v>19444</v>
      </c>
      <c r="F143" s="740" t="s">
        <v>19443</v>
      </c>
      <c r="G143" s="797" t="s">
        <v>19442</v>
      </c>
      <c r="H143" s="739" t="s">
        <v>1866</v>
      </c>
      <c r="I143" s="739" t="s">
        <v>18680</v>
      </c>
      <c r="J143" s="833" t="s">
        <v>5027</v>
      </c>
      <c r="K143" s="739" t="s">
        <v>19441</v>
      </c>
      <c r="L143" s="822">
        <v>5188</v>
      </c>
      <c r="M143" s="744"/>
      <c r="N143" s="744"/>
      <c r="O143" s="744">
        <v>435</v>
      </c>
      <c r="P143" s="744">
        <v>883.42</v>
      </c>
      <c r="Q143" s="744"/>
      <c r="R143" s="744"/>
      <c r="S143" s="744">
        <v>1</v>
      </c>
      <c r="T143" s="744">
        <v>158</v>
      </c>
      <c r="U143" s="744">
        <v>1</v>
      </c>
      <c r="V143" s="744">
        <v>163.08000000000001</v>
      </c>
      <c r="W143" s="744">
        <v>1</v>
      </c>
      <c r="X143" s="744">
        <v>155.4</v>
      </c>
      <c r="Y143" s="744"/>
      <c r="Z143" s="744"/>
      <c r="AA143" s="746">
        <v>2</v>
      </c>
      <c r="AB143" s="746">
        <v>2</v>
      </c>
      <c r="AC143" s="746">
        <v>1</v>
      </c>
      <c r="AD143" s="746"/>
      <c r="AE143" s="746"/>
      <c r="AF143" s="746"/>
      <c r="AG143" s="746"/>
      <c r="AH143" s="746">
        <v>1</v>
      </c>
      <c r="AI143" s="746">
        <v>19</v>
      </c>
      <c r="AJ143" s="746">
        <v>56</v>
      </c>
      <c r="AK143" s="746"/>
      <c r="AL143" s="746">
        <v>14</v>
      </c>
      <c r="AM143" s="743"/>
      <c r="AN143" s="743"/>
      <c r="AO143" s="743"/>
      <c r="AP143" s="743">
        <v>1750</v>
      </c>
      <c r="AQ143" s="743">
        <v>1147</v>
      </c>
      <c r="AR143" s="743"/>
      <c r="AS143" s="743">
        <v>859</v>
      </c>
      <c r="AT143" s="817">
        <v>3756</v>
      </c>
      <c r="AU143" s="826">
        <v>105</v>
      </c>
      <c r="AV143" s="826">
        <v>98</v>
      </c>
      <c r="AW143" s="826">
        <v>20</v>
      </c>
      <c r="AX143" s="826"/>
      <c r="AY143" s="826"/>
      <c r="AZ143" s="826"/>
      <c r="BA143" s="817">
        <v>223</v>
      </c>
      <c r="BB143" s="826"/>
      <c r="BC143" s="826"/>
      <c r="BD143" s="826"/>
      <c r="BE143" s="826"/>
      <c r="BF143" s="826"/>
      <c r="BG143" s="818"/>
    </row>
    <row r="144" spans="1:59" ht="16.5" customHeight="1">
      <c r="A144" s="795">
        <v>139</v>
      </c>
      <c r="B144" s="795" t="s">
        <v>17640</v>
      </c>
      <c r="C144" s="795" t="s">
        <v>19440</v>
      </c>
      <c r="D144" s="795" t="s">
        <v>18704</v>
      </c>
      <c r="E144" s="795" t="s">
        <v>19439</v>
      </c>
      <c r="F144" s="740" t="s">
        <v>19438</v>
      </c>
      <c r="G144" s="797" t="s">
        <v>19437</v>
      </c>
      <c r="H144" s="739" t="s">
        <v>19436</v>
      </c>
      <c r="I144" s="739" t="s">
        <v>18754</v>
      </c>
      <c r="J144" s="738" t="s">
        <v>19435</v>
      </c>
      <c r="K144" s="739" t="s">
        <v>19434</v>
      </c>
      <c r="L144" s="822">
        <v>465.6</v>
      </c>
      <c r="M144" s="744"/>
      <c r="N144" s="744"/>
      <c r="O144" s="744">
        <v>394</v>
      </c>
      <c r="P144" s="744">
        <v>361</v>
      </c>
      <c r="Q144" s="744"/>
      <c r="R144" s="744"/>
      <c r="S144" s="744">
        <v>2</v>
      </c>
      <c r="T144" s="744">
        <v>697</v>
      </c>
      <c r="U144" s="744"/>
      <c r="V144" s="744"/>
      <c r="W144" s="744">
        <v>1</v>
      </c>
      <c r="X144" s="744">
        <v>140</v>
      </c>
      <c r="Y144" s="744"/>
      <c r="Z144" s="744"/>
      <c r="AA144" s="743">
        <v>11</v>
      </c>
      <c r="AB144" s="743">
        <v>11</v>
      </c>
      <c r="AC144" s="743"/>
      <c r="AD144" s="743"/>
      <c r="AE144" s="743"/>
      <c r="AF144" s="743"/>
      <c r="AG144" s="743"/>
      <c r="AH144" s="746"/>
      <c r="AI144" s="743">
        <v>65</v>
      </c>
      <c r="AJ144" s="743">
        <v>121</v>
      </c>
      <c r="AK144" s="743">
        <v>60</v>
      </c>
      <c r="AL144" s="743">
        <v>55</v>
      </c>
      <c r="AM144" s="840"/>
      <c r="AN144" s="840"/>
      <c r="AO144" s="840"/>
      <c r="AP144" s="840">
        <v>6730</v>
      </c>
      <c r="AQ144" s="840">
        <v>8907</v>
      </c>
      <c r="AR144" s="840">
        <v>1780</v>
      </c>
      <c r="AS144" s="840">
        <v>1120</v>
      </c>
      <c r="AT144" s="817">
        <v>18537</v>
      </c>
      <c r="AU144" s="828">
        <v>31</v>
      </c>
      <c r="AV144" s="828">
        <v>124</v>
      </c>
      <c r="AW144" s="828"/>
      <c r="AX144" s="828"/>
      <c r="AY144" s="828"/>
      <c r="AZ144" s="828"/>
      <c r="BA144" s="817">
        <v>155</v>
      </c>
      <c r="BB144" s="841"/>
      <c r="BC144" s="841"/>
      <c r="BD144" s="841"/>
      <c r="BE144" s="841">
        <v>4</v>
      </c>
      <c r="BF144" s="841"/>
      <c r="BG144" s="818">
        <v>4</v>
      </c>
    </row>
    <row r="145" spans="1:63" ht="16.5" customHeight="1">
      <c r="A145" s="795">
        <v>140</v>
      </c>
      <c r="B145" s="795" t="s">
        <v>17640</v>
      </c>
      <c r="C145" s="795" t="s">
        <v>19433</v>
      </c>
      <c r="D145" s="795" t="s">
        <v>18704</v>
      </c>
      <c r="E145" s="795" t="s">
        <v>19432</v>
      </c>
      <c r="F145" s="740" t="s">
        <v>19431</v>
      </c>
      <c r="G145" s="797" t="s">
        <v>19430</v>
      </c>
      <c r="H145" s="739" t="s">
        <v>19429</v>
      </c>
      <c r="I145" s="739" t="s">
        <v>18754</v>
      </c>
      <c r="J145" s="738" t="s">
        <v>19428</v>
      </c>
      <c r="K145" s="739" t="s">
        <v>19427</v>
      </c>
      <c r="L145" s="822">
        <v>13656</v>
      </c>
      <c r="M145" s="744"/>
      <c r="N145" s="744"/>
      <c r="O145" s="744">
        <v>686</v>
      </c>
      <c r="P145" s="744">
        <v>5015</v>
      </c>
      <c r="Q145" s="744"/>
      <c r="R145" s="744"/>
      <c r="S145" s="744">
        <v>1</v>
      </c>
      <c r="T145" s="744">
        <v>235</v>
      </c>
      <c r="U145" s="744"/>
      <c r="V145" s="744"/>
      <c r="W145" s="744">
        <v>2</v>
      </c>
      <c r="X145" s="744">
        <v>268</v>
      </c>
      <c r="Y145" s="744"/>
      <c r="Z145" s="744"/>
      <c r="AA145" s="743">
        <v>34</v>
      </c>
      <c r="AB145" s="743">
        <v>34</v>
      </c>
      <c r="AC145" s="743">
        <v>3</v>
      </c>
      <c r="AD145" s="743">
        <v>1</v>
      </c>
      <c r="AE145" s="743"/>
      <c r="AF145" s="743">
        <v>4</v>
      </c>
      <c r="AG145" s="743"/>
      <c r="AH145" s="746">
        <v>8</v>
      </c>
      <c r="AI145" s="743">
        <v>14</v>
      </c>
      <c r="AJ145" s="743">
        <v>43</v>
      </c>
      <c r="AK145" s="743">
        <v>71</v>
      </c>
      <c r="AL145" s="743">
        <v>30</v>
      </c>
      <c r="AM145" s="840">
        <v>924</v>
      </c>
      <c r="AN145" s="840"/>
      <c r="AO145" s="840">
        <v>46</v>
      </c>
      <c r="AP145" s="840">
        <v>2123</v>
      </c>
      <c r="AQ145" s="840">
        <v>3883</v>
      </c>
      <c r="AR145" s="840">
        <v>3266</v>
      </c>
      <c r="AS145" s="840">
        <v>1938</v>
      </c>
      <c r="AT145" s="817">
        <v>11210</v>
      </c>
      <c r="AU145" s="828">
        <v>1268</v>
      </c>
      <c r="AV145" s="828">
        <v>60</v>
      </c>
      <c r="AW145" s="828">
        <v>374</v>
      </c>
      <c r="AX145" s="828">
        <v>85</v>
      </c>
      <c r="AY145" s="828">
        <v>244</v>
      </c>
      <c r="AZ145" s="828"/>
      <c r="BA145" s="817">
        <v>2031</v>
      </c>
      <c r="BB145" s="841">
        <v>6</v>
      </c>
      <c r="BC145" s="841"/>
      <c r="BD145" s="841"/>
      <c r="BE145" s="841">
        <v>8</v>
      </c>
      <c r="BF145" s="841"/>
      <c r="BG145" s="818">
        <v>14</v>
      </c>
    </row>
    <row r="146" spans="1:63" ht="16.5" customHeight="1">
      <c r="A146" s="795">
        <v>141</v>
      </c>
      <c r="B146" s="795" t="s">
        <v>17640</v>
      </c>
      <c r="C146" s="795" t="s">
        <v>19421</v>
      </c>
      <c r="D146" s="795" t="s">
        <v>18704</v>
      </c>
      <c r="E146" s="795" t="s">
        <v>19426</v>
      </c>
      <c r="F146" s="740" t="s">
        <v>19425</v>
      </c>
      <c r="G146" s="797" t="s">
        <v>19424</v>
      </c>
      <c r="H146" s="739" t="s">
        <v>1885</v>
      </c>
      <c r="I146" s="739" t="s">
        <v>18680</v>
      </c>
      <c r="J146" s="738" t="s">
        <v>19423</v>
      </c>
      <c r="K146" s="739" t="s">
        <v>19422</v>
      </c>
      <c r="L146" s="822">
        <v>3119.76</v>
      </c>
      <c r="M146" s="744"/>
      <c r="N146" s="744"/>
      <c r="O146" s="744"/>
      <c r="P146" s="744"/>
      <c r="Q146" s="744">
        <v>303</v>
      </c>
      <c r="R146" s="744">
        <v>514</v>
      </c>
      <c r="S146" s="744"/>
      <c r="T146" s="744"/>
      <c r="U146" s="744"/>
      <c r="V146" s="744"/>
      <c r="W146" s="744"/>
      <c r="X146" s="744"/>
      <c r="Y146" s="744"/>
      <c r="Z146" s="744"/>
      <c r="AA146" s="743">
        <v>6</v>
      </c>
      <c r="AB146" s="743">
        <v>6</v>
      </c>
      <c r="AC146" s="743">
        <v>1</v>
      </c>
      <c r="AD146" s="743"/>
      <c r="AE146" s="743"/>
      <c r="AF146" s="743"/>
      <c r="AG146" s="743"/>
      <c r="AH146" s="746">
        <v>1</v>
      </c>
      <c r="AI146" s="743"/>
      <c r="AJ146" s="743"/>
      <c r="AK146" s="743"/>
      <c r="AL146" s="743"/>
      <c r="AM146" s="840"/>
      <c r="AN146" s="840"/>
      <c r="AO146" s="840"/>
      <c r="AP146" s="840"/>
      <c r="AQ146" s="840"/>
      <c r="AR146" s="840"/>
      <c r="AS146" s="840"/>
      <c r="AT146" s="817"/>
      <c r="AU146" s="828"/>
      <c r="AV146" s="828">
        <v>40</v>
      </c>
      <c r="AW146" s="828"/>
      <c r="AX146" s="828"/>
      <c r="AY146" s="828"/>
      <c r="AZ146" s="828"/>
      <c r="BA146" s="817">
        <v>40</v>
      </c>
      <c r="BB146" s="841"/>
      <c r="BC146" s="841"/>
      <c r="BD146" s="841"/>
      <c r="BE146" s="841"/>
      <c r="BF146" s="841"/>
      <c r="BG146" s="818"/>
    </row>
    <row r="147" spans="1:63" ht="16.5" customHeight="1">
      <c r="A147" s="795">
        <v>142</v>
      </c>
      <c r="B147" s="795" t="s">
        <v>17640</v>
      </c>
      <c r="C147" s="795" t="s">
        <v>19421</v>
      </c>
      <c r="D147" s="795" t="s">
        <v>18704</v>
      </c>
      <c r="E147" s="795" t="s">
        <v>19420</v>
      </c>
      <c r="F147" s="740" t="s">
        <v>19419</v>
      </c>
      <c r="G147" s="797" t="s">
        <v>19418</v>
      </c>
      <c r="H147" s="739" t="s">
        <v>19417</v>
      </c>
      <c r="I147" s="739" t="s">
        <v>18754</v>
      </c>
      <c r="J147" s="738" t="s">
        <v>19416</v>
      </c>
      <c r="K147" s="739" t="s">
        <v>19415</v>
      </c>
      <c r="L147" s="822">
        <v>7186</v>
      </c>
      <c r="M147" s="959"/>
      <c r="N147" s="959"/>
      <c r="O147" s="959">
        <v>612</v>
      </c>
      <c r="P147" s="959">
        <v>1378</v>
      </c>
      <c r="Q147" s="959"/>
      <c r="R147" s="959"/>
      <c r="S147" s="959"/>
      <c r="T147" s="959"/>
      <c r="U147" s="959"/>
      <c r="V147" s="959"/>
      <c r="W147" s="959">
        <v>1</v>
      </c>
      <c r="X147" s="959">
        <v>66.7</v>
      </c>
      <c r="Y147" s="959"/>
      <c r="Z147" s="959"/>
      <c r="AA147" s="743">
        <v>6</v>
      </c>
      <c r="AB147" s="743">
        <v>6</v>
      </c>
      <c r="AC147" s="743">
        <v>3</v>
      </c>
      <c r="AD147" s="743"/>
      <c r="AE147" s="743"/>
      <c r="AF147" s="743"/>
      <c r="AG147" s="743"/>
      <c r="AH147" s="746">
        <v>3</v>
      </c>
      <c r="AI147" s="743">
        <v>78</v>
      </c>
      <c r="AJ147" s="743">
        <v>1</v>
      </c>
      <c r="AK147" s="743"/>
      <c r="AL147" s="743"/>
      <c r="AM147" s="743"/>
      <c r="AN147" s="743"/>
      <c r="AO147" s="743"/>
      <c r="AP147" s="743">
        <v>8658</v>
      </c>
      <c r="AQ147" s="743">
        <v>120</v>
      </c>
      <c r="AR147" s="743"/>
      <c r="AS147" s="743"/>
      <c r="AT147" s="817">
        <v>8778</v>
      </c>
      <c r="AU147" s="826">
        <v>267</v>
      </c>
      <c r="AV147" s="826">
        <v>335</v>
      </c>
      <c r="AW147" s="826"/>
      <c r="AX147" s="826"/>
      <c r="AY147" s="826"/>
      <c r="AZ147" s="826"/>
      <c r="BA147" s="817">
        <v>602</v>
      </c>
      <c r="BB147" s="832"/>
      <c r="BC147" s="832"/>
      <c r="BD147" s="832"/>
      <c r="BE147" s="832"/>
      <c r="BF147" s="832"/>
      <c r="BG147" s="818"/>
    </row>
    <row r="148" spans="1:63" ht="16.5" customHeight="1">
      <c r="A148" s="795">
        <v>143</v>
      </c>
      <c r="B148" s="795" t="s">
        <v>17640</v>
      </c>
      <c r="C148" s="795" t="s">
        <v>19414</v>
      </c>
      <c r="D148" s="795" t="s">
        <v>18704</v>
      </c>
      <c r="E148" s="795" t="s">
        <v>19413</v>
      </c>
      <c r="F148" s="740" t="s">
        <v>19412</v>
      </c>
      <c r="G148" s="797" t="s">
        <v>19411</v>
      </c>
      <c r="H148" s="739" t="s">
        <v>19410</v>
      </c>
      <c r="I148" s="739" t="s">
        <v>18754</v>
      </c>
      <c r="J148" s="738" t="s">
        <v>19409</v>
      </c>
      <c r="K148" s="739" t="s">
        <v>19408</v>
      </c>
      <c r="L148" s="822">
        <v>1892.3</v>
      </c>
      <c r="M148" s="744"/>
      <c r="N148" s="744"/>
      <c r="O148" s="744">
        <v>348</v>
      </c>
      <c r="P148" s="744">
        <v>582</v>
      </c>
      <c r="Q148" s="744"/>
      <c r="R148" s="744"/>
      <c r="S148" s="744"/>
      <c r="T148" s="744"/>
      <c r="U148" s="744">
        <v>4</v>
      </c>
      <c r="V148" s="744">
        <v>259.3</v>
      </c>
      <c r="W148" s="744">
        <v>1</v>
      </c>
      <c r="X148" s="744">
        <v>34</v>
      </c>
      <c r="Y148" s="744">
        <v>105</v>
      </c>
      <c r="Z148" s="744">
        <v>228.6</v>
      </c>
      <c r="AA148" s="746">
        <v>3</v>
      </c>
      <c r="AB148" s="746">
        <v>3</v>
      </c>
      <c r="AC148" s="746"/>
      <c r="AD148" s="746"/>
      <c r="AE148" s="746"/>
      <c r="AF148" s="746"/>
      <c r="AG148" s="746"/>
      <c r="AH148" s="746"/>
      <c r="AI148" s="746">
        <v>16</v>
      </c>
      <c r="AJ148" s="746">
        <v>30</v>
      </c>
      <c r="AK148" s="746">
        <v>193</v>
      </c>
      <c r="AL148" s="746"/>
      <c r="AM148" s="830">
        <v>676</v>
      </c>
      <c r="AN148" s="830"/>
      <c r="AO148" s="830">
        <v>598</v>
      </c>
      <c r="AP148" s="830">
        <v>1780</v>
      </c>
      <c r="AQ148" s="830">
        <v>613</v>
      </c>
      <c r="AR148" s="830">
        <v>598</v>
      </c>
      <c r="AS148" s="830"/>
      <c r="AT148" s="817">
        <v>2991</v>
      </c>
      <c r="AU148" s="831">
        <v>8</v>
      </c>
      <c r="AV148" s="831">
        <v>190</v>
      </c>
      <c r="AW148" s="831">
        <v>123</v>
      </c>
      <c r="AX148" s="831">
        <v>40</v>
      </c>
      <c r="AY148" s="831">
        <v>24</v>
      </c>
      <c r="AZ148" s="831"/>
      <c r="BA148" s="817">
        <v>385</v>
      </c>
      <c r="BB148" s="832">
        <v>1</v>
      </c>
      <c r="BC148" s="832"/>
      <c r="BD148" s="832">
        <v>9</v>
      </c>
      <c r="BE148" s="832"/>
      <c r="BF148" s="832"/>
      <c r="BG148" s="818">
        <v>10</v>
      </c>
    </row>
    <row r="149" spans="1:63" ht="16.5" customHeight="1">
      <c r="A149" s="795">
        <v>144</v>
      </c>
      <c r="B149" s="795" t="s">
        <v>17640</v>
      </c>
      <c r="C149" s="795" t="s">
        <v>19407</v>
      </c>
      <c r="D149" s="795" t="s">
        <v>18704</v>
      </c>
      <c r="E149" s="795" t="s">
        <v>19406</v>
      </c>
      <c r="F149" s="740" t="s">
        <v>19405</v>
      </c>
      <c r="G149" s="797" t="s">
        <v>19404</v>
      </c>
      <c r="H149" s="739" t="s">
        <v>1903</v>
      </c>
      <c r="I149" s="739" t="s">
        <v>18680</v>
      </c>
      <c r="J149" s="833" t="s">
        <v>5027</v>
      </c>
      <c r="K149" s="739" t="s">
        <v>19403</v>
      </c>
      <c r="L149" s="822">
        <v>4196</v>
      </c>
      <c r="M149" s="744"/>
      <c r="N149" s="744"/>
      <c r="O149" s="744">
        <v>454</v>
      </c>
      <c r="P149" s="744">
        <v>624.20000000000005</v>
      </c>
      <c r="Q149" s="744">
        <v>200</v>
      </c>
      <c r="R149" s="744">
        <v>297</v>
      </c>
      <c r="S149" s="744">
        <v>1</v>
      </c>
      <c r="T149" s="744">
        <v>233</v>
      </c>
      <c r="U149" s="744"/>
      <c r="V149" s="744"/>
      <c r="W149" s="744"/>
      <c r="X149" s="744"/>
      <c r="Y149" s="744">
        <v>200</v>
      </c>
      <c r="Z149" s="744">
        <v>645</v>
      </c>
      <c r="AA149" s="746">
        <v>4</v>
      </c>
      <c r="AB149" s="746">
        <v>3</v>
      </c>
      <c r="AC149" s="746"/>
      <c r="AD149" s="746"/>
      <c r="AE149" s="746"/>
      <c r="AF149" s="746"/>
      <c r="AG149" s="746"/>
      <c r="AH149" s="746"/>
      <c r="AI149" s="746"/>
      <c r="AJ149" s="746"/>
      <c r="AK149" s="746">
        <v>155</v>
      </c>
      <c r="AL149" s="746">
        <v>2</v>
      </c>
      <c r="AM149" s="830"/>
      <c r="AN149" s="830"/>
      <c r="AO149" s="830"/>
      <c r="AP149" s="830"/>
      <c r="AQ149" s="830"/>
      <c r="AR149" s="830">
        <v>3253</v>
      </c>
      <c r="AS149" s="830">
        <v>42</v>
      </c>
      <c r="AT149" s="817">
        <v>3295</v>
      </c>
      <c r="AU149" s="831">
        <v>42</v>
      </c>
      <c r="AV149" s="831">
        <v>127</v>
      </c>
      <c r="AW149" s="831"/>
      <c r="AX149" s="831"/>
      <c r="AY149" s="831"/>
      <c r="AZ149" s="831"/>
      <c r="BA149" s="817">
        <v>169</v>
      </c>
      <c r="BB149" s="832"/>
      <c r="BC149" s="832"/>
      <c r="BD149" s="832"/>
      <c r="BE149" s="832">
        <v>2</v>
      </c>
      <c r="BF149" s="832"/>
      <c r="BG149" s="818">
        <v>2</v>
      </c>
    </row>
    <row r="150" spans="1:63" ht="16.5" customHeight="1">
      <c r="A150" s="795">
        <v>145</v>
      </c>
      <c r="B150" s="795" t="s">
        <v>17640</v>
      </c>
      <c r="C150" s="795" t="s">
        <v>19402</v>
      </c>
      <c r="D150" s="795" t="s">
        <v>18704</v>
      </c>
      <c r="E150" s="795" t="s">
        <v>19401</v>
      </c>
      <c r="F150" s="740" t="s">
        <v>19400</v>
      </c>
      <c r="G150" s="797" t="s">
        <v>19399</v>
      </c>
      <c r="H150" s="739" t="s">
        <v>19398</v>
      </c>
      <c r="I150" s="739" t="s">
        <v>18754</v>
      </c>
      <c r="J150" s="833" t="s">
        <v>19397</v>
      </c>
      <c r="K150" s="739" t="s">
        <v>19396</v>
      </c>
      <c r="L150" s="822">
        <v>3878</v>
      </c>
      <c r="M150" s="823"/>
      <c r="N150" s="823"/>
      <c r="O150" s="744">
        <v>497</v>
      </c>
      <c r="P150" s="744">
        <v>955</v>
      </c>
      <c r="Q150" s="744"/>
      <c r="R150" s="744"/>
      <c r="S150" s="744">
        <v>1</v>
      </c>
      <c r="T150" s="744">
        <v>228</v>
      </c>
      <c r="U150" s="744">
        <v>1</v>
      </c>
      <c r="V150" s="744">
        <v>216</v>
      </c>
      <c r="W150" s="744">
        <v>2</v>
      </c>
      <c r="X150" s="744">
        <v>123</v>
      </c>
      <c r="Y150" s="744"/>
      <c r="Z150" s="744"/>
      <c r="AA150" s="743">
        <v>19</v>
      </c>
      <c r="AB150" s="743">
        <v>19</v>
      </c>
      <c r="AC150" s="743">
        <v>1</v>
      </c>
      <c r="AD150" s="743"/>
      <c r="AE150" s="743">
        <v>1</v>
      </c>
      <c r="AF150" s="743"/>
      <c r="AG150" s="743"/>
      <c r="AH150" s="746">
        <v>2</v>
      </c>
      <c r="AI150" s="743">
        <v>40</v>
      </c>
      <c r="AJ150" s="743">
        <v>78</v>
      </c>
      <c r="AK150" s="743">
        <v>45</v>
      </c>
      <c r="AL150" s="743">
        <v>5</v>
      </c>
      <c r="AM150" s="840">
        <v>1788</v>
      </c>
      <c r="AN150" s="840"/>
      <c r="AO150" s="840"/>
      <c r="AP150" s="840">
        <v>6535</v>
      </c>
      <c r="AQ150" s="840">
        <v>2805</v>
      </c>
      <c r="AR150" s="840">
        <v>900</v>
      </c>
      <c r="AS150" s="840">
        <v>4896</v>
      </c>
      <c r="AT150" s="817">
        <v>15136</v>
      </c>
      <c r="AU150" s="828"/>
      <c r="AV150" s="828"/>
      <c r="AW150" s="828">
        <v>340</v>
      </c>
      <c r="AX150" s="828">
        <v>100</v>
      </c>
      <c r="AY150" s="828"/>
      <c r="AZ150" s="828"/>
      <c r="BA150" s="817">
        <v>440</v>
      </c>
      <c r="BB150" s="841">
        <v>9</v>
      </c>
      <c r="BC150" s="841"/>
      <c r="BD150" s="841"/>
      <c r="BE150" s="841">
        <v>8</v>
      </c>
      <c r="BF150" s="841"/>
      <c r="BG150" s="818">
        <v>17</v>
      </c>
    </row>
    <row r="151" spans="1:63" ht="16.5" customHeight="1">
      <c r="A151" s="795">
        <v>146</v>
      </c>
      <c r="B151" s="795" t="s">
        <v>17640</v>
      </c>
      <c r="C151" s="795" t="s">
        <v>19395</v>
      </c>
      <c r="D151" s="795" t="s">
        <v>18704</v>
      </c>
      <c r="E151" s="795" t="s">
        <v>19394</v>
      </c>
      <c r="F151" s="740" t="s">
        <v>19393</v>
      </c>
      <c r="G151" s="797" t="s">
        <v>19392</v>
      </c>
      <c r="H151" s="739" t="s">
        <v>1911</v>
      </c>
      <c r="I151" s="739" t="s">
        <v>18680</v>
      </c>
      <c r="J151" s="833" t="s">
        <v>5027</v>
      </c>
      <c r="K151" s="739" t="s">
        <v>19391</v>
      </c>
      <c r="L151" s="822">
        <v>5932</v>
      </c>
      <c r="M151" s="744"/>
      <c r="N151" s="744"/>
      <c r="O151" s="744">
        <v>493</v>
      </c>
      <c r="P151" s="744">
        <v>670.6</v>
      </c>
      <c r="Q151" s="744">
        <v>144</v>
      </c>
      <c r="R151" s="744">
        <v>213</v>
      </c>
      <c r="S151" s="744">
        <v>1</v>
      </c>
      <c r="T151" s="744">
        <v>88</v>
      </c>
      <c r="U151" s="744"/>
      <c r="V151" s="744"/>
      <c r="W151" s="744"/>
      <c r="X151" s="744"/>
      <c r="Y151" s="744"/>
      <c r="Z151" s="744"/>
      <c r="AA151" s="743">
        <v>5</v>
      </c>
      <c r="AB151" s="743">
        <v>2</v>
      </c>
      <c r="AC151" s="743"/>
      <c r="AD151" s="743"/>
      <c r="AE151" s="743"/>
      <c r="AF151" s="743"/>
      <c r="AG151" s="743"/>
      <c r="AH151" s="746"/>
      <c r="AI151" s="743">
        <v>6</v>
      </c>
      <c r="AJ151" s="743">
        <v>7</v>
      </c>
      <c r="AK151" s="743">
        <v>4</v>
      </c>
      <c r="AL151" s="743"/>
      <c r="AM151" s="840"/>
      <c r="AN151" s="840"/>
      <c r="AO151" s="840"/>
      <c r="AP151" s="840">
        <v>120</v>
      </c>
      <c r="AQ151" s="840">
        <v>20</v>
      </c>
      <c r="AR151" s="840">
        <v>80</v>
      </c>
      <c r="AS151" s="840">
        <v>440</v>
      </c>
      <c r="AT151" s="817">
        <v>660</v>
      </c>
      <c r="AU151" s="828"/>
      <c r="AV151" s="828">
        <v>151</v>
      </c>
      <c r="AW151" s="828"/>
      <c r="AX151" s="828"/>
      <c r="AY151" s="828"/>
      <c r="AZ151" s="828"/>
      <c r="BA151" s="817">
        <v>151</v>
      </c>
      <c r="BB151" s="841"/>
      <c r="BC151" s="841"/>
      <c r="BD151" s="841"/>
      <c r="BE151" s="841">
        <v>1.24</v>
      </c>
      <c r="BF151" s="841"/>
      <c r="BG151" s="818">
        <v>1.24</v>
      </c>
    </row>
    <row r="152" spans="1:63" ht="16.5" customHeight="1">
      <c r="A152" s="795">
        <v>147</v>
      </c>
      <c r="B152" s="795" t="s">
        <v>17640</v>
      </c>
      <c r="C152" s="795" t="s">
        <v>19390</v>
      </c>
      <c r="D152" s="795" t="s">
        <v>18704</v>
      </c>
      <c r="E152" s="795" t="s">
        <v>19389</v>
      </c>
      <c r="F152" s="740" t="s">
        <v>19388</v>
      </c>
      <c r="G152" s="797" t="s">
        <v>19387</v>
      </c>
      <c r="H152" s="739" t="s">
        <v>1915</v>
      </c>
      <c r="I152" s="739" t="s">
        <v>18680</v>
      </c>
      <c r="J152" s="833" t="s">
        <v>5027</v>
      </c>
      <c r="K152" s="739" t="s">
        <v>19386</v>
      </c>
      <c r="L152" s="822">
        <v>4237</v>
      </c>
      <c r="M152" s="921"/>
      <c r="N152" s="921"/>
      <c r="O152" s="866">
        <v>652</v>
      </c>
      <c r="P152" s="866">
        <v>995</v>
      </c>
      <c r="Q152" s="866">
        <v>85</v>
      </c>
      <c r="R152" s="866">
        <v>128</v>
      </c>
      <c r="S152" s="866">
        <v>1</v>
      </c>
      <c r="T152" s="866">
        <v>113</v>
      </c>
      <c r="U152" s="866"/>
      <c r="V152" s="866"/>
      <c r="W152" s="866">
        <v>1</v>
      </c>
      <c r="X152" s="866">
        <v>70</v>
      </c>
      <c r="Y152" s="866"/>
      <c r="Z152" s="866"/>
      <c r="AA152" s="743">
        <v>7</v>
      </c>
      <c r="AB152" s="743">
        <v>7</v>
      </c>
      <c r="AC152" s="743">
        <v>2</v>
      </c>
      <c r="AD152" s="743"/>
      <c r="AE152" s="743"/>
      <c r="AF152" s="743"/>
      <c r="AG152" s="743"/>
      <c r="AH152" s="746">
        <v>2</v>
      </c>
      <c r="AI152" s="743">
        <v>29</v>
      </c>
      <c r="AJ152" s="743">
        <v>53</v>
      </c>
      <c r="AK152" s="743"/>
      <c r="AL152" s="743">
        <v>90</v>
      </c>
      <c r="AM152" s="840"/>
      <c r="AN152" s="840"/>
      <c r="AO152" s="840"/>
      <c r="AP152" s="840">
        <v>3300</v>
      </c>
      <c r="AQ152" s="840">
        <v>610</v>
      </c>
      <c r="AR152" s="840"/>
      <c r="AS152" s="840">
        <v>4300</v>
      </c>
      <c r="AT152" s="817">
        <v>8210</v>
      </c>
      <c r="AU152" s="828">
        <v>1425</v>
      </c>
      <c r="AV152" s="828"/>
      <c r="AW152" s="828"/>
      <c r="AX152" s="828"/>
      <c r="AY152" s="828"/>
      <c r="AZ152" s="828"/>
      <c r="BA152" s="817">
        <v>1425</v>
      </c>
      <c r="BB152" s="841"/>
      <c r="BC152" s="841"/>
      <c r="BD152" s="841"/>
      <c r="BE152" s="841"/>
      <c r="BF152" s="841"/>
      <c r="BG152" s="818"/>
      <c r="BH152" s="960"/>
      <c r="BI152" s="960"/>
      <c r="BJ152" s="960"/>
      <c r="BK152" s="960"/>
    </row>
    <row r="153" spans="1:63" ht="16.5" customHeight="1">
      <c r="A153" s="795">
        <v>148</v>
      </c>
      <c r="B153" s="795" t="s">
        <v>8919</v>
      </c>
      <c r="C153" s="795" t="s">
        <v>19385</v>
      </c>
      <c r="D153" s="795" t="s">
        <v>18704</v>
      </c>
      <c r="E153" s="795" t="s">
        <v>19384</v>
      </c>
      <c r="F153" s="740" t="s">
        <v>19383</v>
      </c>
      <c r="G153" s="797" t="s">
        <v>19382</v>
      </c>
      <c r="H153" s="739" t="s">
        <v>19381</v>
      </c>
      <c r="I153" s="739" t="s">
        <v>18680</v>
      </c>
      <c r="J153" s="738" t="s">
        <v>19380</v>
      </c>
      <c r="K153" s="739" t="s">
        <v>19379</v>
      </c>
      <c r="L153" s="822">
        <v>4160</v>
      </c>
      <c r="M153" s="961"/>
      <c r="N153" s="961"/>
      <c r="O153" s="962">
        <v>660</v>
      </c>
      <c r="P153" s="962">
        <v>817.9</v>
      </c>
      <c r="Q153" s="962"/>
      <c r="R153" s="962"/>
      <c r="S153" s="962"/>
      <c r="T153" s="962"/>
      <c r="U153" s="962"/>
      <c r="V153" s="962"/>
      <c r="W153" s="962">
        <v>1</v>
      </c>
      <c r="X153" s="962">
        <v>136.80000000000001</v>
      </c>
      <c r="Y153" s="963"/>
      <c r="Z153" s="963"/>
      <c r="AA153" s="964">
        <v>3</v>
      </c>
      <c r="AB153" s="964">
        <v>3</v>
      </c>
      <c r="AC153" s="964">
        <v>3</v>
      </c>
      <c r="AD153" s="964"/>
      <c r="AE153" s="964"/>
      <c r="AF153" s="964"/>
      <c r="AG153" s="964"/>
      <c r="AH153" s="952">
        <v>3</v>
      </c>
      <c r="AI153" s="964">
        <v>20</v>
      </c>
      <c r="AJ153" s="964"/>
      <c r="AK153" s="964"/>
      <c r="AL153" s="964">
        <v>56</v>
      </c>
      <c r="AM153" s="965">
        <v>1112</v>
      </c>
      <c r="AN153" s="965"/>
      <c r="AO153" s="965"/>
      <c r="AP153" s="965">
        <v>3532</v>
      </c>
      <c r="AQ153" s="965"/>
      <c r="AR153" s="965"/>
      <c r="AS153" s="965"/>
      <c r="AT153" s="817">
        <v>3532</v>
      </c>
      <c r="AU153" s="966"/>
      <c r="AV153" s="966">
        <v>268</v>
      </c>
      <c r="AW153" s="966">
        <v>200</v>
      </c>
      <c r="AX153" s="966"/>
      <c r="AY153" s="966"/>
      <c r="AZ153" s="966"/>
      <c r="BA153" s="817">
        <v>468</v>
      </c>
      <c r="BB153" s="966"/>
      <c r="BC153" s="966"/>
      <c r="BD153" s="966"/>
      <c r="BE153" s="966">
        <v>7</v>
      </c>
      <c r="BF153" s="966"/>
      <c r="BG153" s="818">
        <v>7</v>
      </c>
    </row>
    <row r="154" spans="1:63" ht="16.5" customHeight="1">
      <c r="A154" s="795">
        <v>149</v>
      </c>
      <c r="B154" s="795" t="s">
        <v>8919</v>
      </c>
      <c r="C154" s="795" t="s">
        <v>19375</v>
      </c>
      <c r="D154" s="795" t="s">
        <v>18704</v>
      </c>
      <c r="E154" s="795" t="s">
        <v>19378</v>
      </c>
      <c r="F154" s="740" t="s">
        <v>19377</v>
      </c>
      <c r="G154" s="797" t="s">
        <v>19372</v>
      </c>
      <c r="H154" s="739" t="s">
        <v>2039</v>
      </c>
      <c r="I154" s="739" t="s">
        <v>18680</v>
      </c>
      <c r="J154" s="833" t="s">
        <v>19371</v>
      </c>
      <c r="K154" s="739" t="s">
        <v>19376</v>
      </c>
      <c r="L154" s="822">
        <v>19811.5</v>
      </c>
      <c r="M154" s="961">
        <v>1508</v>
      </c>
      <c r="N154" s="961">
        <v>6156</v>
      </c>
      <c r="O154" s="962"/>
      <c r="P154" s="962"/>
      <c r="Q154" s="962">
        <v>296</v>
      </c>
      <c r="R154" s="962">
        <v>1506</v>
      </c>
      <c r="S154" s="962">
        <v>3</v>
      </c>
      <c r="T154" s="962">
        <v>2009</v>
      </c>
      <c r="U154" s="963"/>
      <c r="V154" s="963"/>
      <c r="W154" s="962">
        <v>1</v>
      </c>
      <c r="X154" s="962">
        <v>464</v>
      </c>
      <c r="Y154" s="962"/>
      <c r="Z154" s="962"/>
      <c r="AA154" s="964">
        <v>36</v>
      </c>
      <c r="AB154" s="964">
        <v>36</v>
      </c>
      <c r="AC154" s="964">
        <v>3</v>
      </c>
      <c r="AD154" s="964"/>
      <c r="AE154" s="964"/>
      <c r="AF154" s="964"/>
      <c r="AG154" s="964"/>
      <c r="AH154" s="952">
        <v>3</v>
      </c>
      <c r="AI154" s="964">
        <v>161</v>
      </c>
      <c r="AJ154" s="964">
        <v>80</v>
      </c>
      <c r="AK154" s="964"/>
      <c r="AL154" s="964">
        <v>40</v>
      </c>
      <c r="AM154" s="965">
        <v>38000</v>
      </c>
      <c r="AN154" s="965"/>
      <c r="AO154" s="965"/>
      <c r="AP154" s="965">
        <v>45000</v>
      </c>
      <c r="AQ154" s="965">
        <v>24000</v>
      </c>
      <c r="AR154" s="965"/>
      <c r="AS154" s="965">
        <v>100</v>
      </c>
      <c r="AT154" s="817">
        <v>69100</v>
      </c>
      <c r="AU154" s="967">
        <v>2019</v>
      </c>
      <c r="AV154" s="967">
        <v>1532</v>
      </c>
      <c r="AW154" s="967">
        <v>584</v>
      </c>
      <c r="AX154" s="967"/>
      <c r="AY154" s="967"/>
      <c r="AZ154" s="967"/>
      <c r="BA154" s="817">
        <v>4135</v>
      </c>
      <c r="BB154" s="966">
        <v>36</v>
      </c>
      <c r="BC154" s="966"/>
      <c r="BD154" s="966"/>
      <c r="BE154" s="966">
        <v>171</v>
      </c>
      <c r="BF154" s="966"/>
      <c r="BG154" s="818">
        <v>207</v>
      </c>
      <c r="BH154" s="968"/>
      <c r="BI154" s="968"/>
      <c r="BJ154" s="968"/>
      <c r="BK154" s="968"/>
    </row>
    <row r="155" spans="1:63" ht="16.5" customHeight="1">
      <c r="A155" s="795">
        <v>150</v>
      </c>
      <c r="B155" s="795" t="s">
        <v>8919</v>
      </c>
      <c r="C155" s="795" t="s">
        <v>19375</v>
      </c>
      <c r="D155" s="795" t="s">
        <v>18704</v>
      </c>
      <c r="E155" s="795" t="s">
        <v>19374</v>
      </c>
      <c r="F155" s="740" t="s">
        <v>19373</v>
      </c>
      <c r="G155" s="797" t="s">
        <v>19372</v>
      </c>
      <c r="H155" s="739" t="s">
        <v>2039</v>
      </c>
      <c r="I155" s="739" t="s">
        <v>18680</v>
      </c>
      <c r="J155" s="833" t="s">
        <v>19371</v>
      </c>
      <c r="K155" s="739" t="s">
        <v>19370</v>
      </c>
      <c r="L155" s="822">
        <v>3000.4</v>
      </c>
      <c r="M155" s="961"/>
      <c r="N155" s="961"/>
      <c r="O155" s="962">
        <v>710</v>
      </c>
      <c r="P155" s="962">
        <v>282.5</v>
      </c>
      <c r="Q155" s="962"/>
      <c r="R155" s="962"/>
      <c r="S155" s="962"/>
      <c r="T155" s="962"/>
      <c r="U155" s="962">
        <v>1</v>
      </c>
      <c r="V155" s="962">
        <v>282.5</v>
      </c>
      <c r="W155" s="962"/>
      <c r="X155" s="962"/>
      <c r="Y155" s="962"/>
      <c r="Z155" s="962"/>
      <c r="AA155" s="964">
        <v>5</v>
      </c>
      <c r="AB155" s="964">
        <v>5</v>
      </c>
      <c r="AC155" s="964">
        <v>3</v>
      </c>
      <c r="AD155" s="964"/>
      <c r="AE155" s="964"/>
      <c r="AF155" s="964"/>
      <c r="AG155" s="964"/>
      <c r="AH155" s="952">
        <v>3</v>
      </c>
      <c r="AI155" s="964">
        <v>85</v>
      </c>
      <c r="AJ155" s="964"/>
      <c r="AK155" s="964"/>
      <c r="AL155" s="964"/>
      <c r="AM155" s="965">
        <v>16000</v>
      </c>
      <c r="AN155" s="965"/>
      <c r="AO155" s="965"/>
      <c r="AP155" s="965">
        <v>20000</v>
      </c>
      <c r="AQ155" s="965"/>
      <c r="AR155" s="965"/>
      <c r="AS155" s="965"/>
      <c r="AT155" s="817">
        <v>20000</v>
      </c>
      <c r="AU155" s="967">
        <v>2019</v>
      </c>
      <c r="AV155" s="967">
        <v>656</v>
      </c>
      <c r="AW155" s="967">
        <v>250</v>
      </c>
      <c r="AX155" s="967"/>
      <c r="AY155" s="967"/>
      <c r="AZ155" s="967"/>
      <c r="BA155" s="817">
        <v>2925</v>
      </c>
      <c r="BB155" s="966">
        <v>13</v>
      </c>
      <c r="BC155" s="966"/>
      <c r="BD155" s="966"/>
      <c r="BE155" s="966">
        <v>47</v>
      </c>
      <c r="BF155" s="966"/>
      <c r="BG155" s="818">
        <v>60</v>
      </c>
      <c r="BH155" s="968"/>
      <c r="BI155" s="968"/>
      <c r="BJ155" s="968"/>
      <c r="BK155" s="968"/>
    </row>
    <row r="156" spans="1:63" ht="16.5" customHeight="1">
      <c r="A156" s="795">
        <v>151</v>
      </c>
      <c r="B156" s="795" t="s">
        <v>8919</v>
      </c>
      <c r="C156" s="795" t="s">
        <v>8918</v>
      </c>
      <c r="D156" s="795" t="s">
        <v>18704</v>
      </c>
      <c r="E156" s="795" t="s">
        <v>19369</v>
      </c>
      <c r="F156" s="740" t="s">
        <v>19368</v>
      </c>
      <c r="G156" s="797" t="s">
        <v>19367</v>
      </c>
      <c r="H156" s="739" t="s">
        <v>2039</v>
      </c>
      <c r="I156" s="739" t="s">
        <v>18680</v>
      </c>
      <c r="J156" s="738" t="s">
        <v>19366</v>
      </c>
      <c r="K156" s="739" t="s">
        <v>19365</v>
      </c>
      <c r="L156" s="822">
        <v>5753</v>
      </c>
      <c r="M156" s="961"/>
      <c r="N156" s="961"/>
      <c r="O156" s="962">
        <v>889</v>
      </c>
      <c r="P156" s="962">
        <v>2212</v>
      </c>
      <c r="Q156" s="962"/>
      <c r="R156" s="962"/>
      <c r="S156" s="962">
        <v>2</v>
      </c>
      <c r="T156" s="962">
        <v>546</v>
      </c>
      <c r="U156" s="962"/>
      <c r="V156" s="962"/>
      <c r="W156" s="962"/>
      <c r="X156" s="962"/>
      <c r="Y156" s="962"/>
      <c r="Z156" s="962"/>
      <c r="AA156" s="964">
        <v>5</v>
      </c>
      <c r="AB156" s="964">
        <v>5</v>
      </c>
      <c r="AC156" s="964">
        <v>3</v>
      </c>
      <c r="AD156" s="964"/>
      <c r="AE156" s="964"/>
      <c r="AF156" s="964"/>
      <c r="AG156" s="964"/>
      <c r="AH156" s="952">
        <v>3</v>
      </c>
      <c r="AI156" s="964">
        <v>105</v>
      </c>
      <c r="AJ156" s="964">
        <v>293</v>
      </c>
      <c r="AK156" s="964"/>
      <c r="AL156" s="964"/>
      <c r="AM156" s="965">
        <v>6250</v>
      </c>
      <c r="AN156" s="965"/>
      <c r="AO156" s="965"/>
      <c r="AP156" s="965">
        <v>13010</v>
      </c>
      <c r="AQ156" s="965">
        <v>15930</v>
      </c>
      <c r="AR156" s="965"/>
      <c r="AS156" s="965">
        <v>7850</v>
      </c>
      <c r="AT156" s="817">
        <v>36790</v>
      </c>
      <c r="AU156" s="966">
        <v>348</v>
      </c>
      <c r="AV156" s="966">
        <v>444</v>
      </c>
      <c r="AW156" s="966"/>
      <c r="AX156" s="966"/>
      <c r="AY156" s="966"/>
      <c r="AZ156" s="966"/>
      <c r="BA156" s="817">
        <v>792</v>
      </c>
      <c r="BB156" s="966"/>
      <c r="BC156" s="966"/>
      <c r="BD156" s="966"/>
      <c r="BE156" s="966">
        <v>2.6</v>
      </c>
      <c r="BF156" s="966"/>
      <c r="BG156" s="818">
        <v>2.6</v>
      </c>
    </row>
    <row r="157" spans="1:63" ht="16.5" customHeight="1">
      <c r="A157" s="795">
        <v>152</v>
      </c>
      <c r="B157" s="795" t="s">
        <v>8919</v>
      </c>
      <c r="C157" s="795" t="s">
        <v>19364</v>
      </c>
      <c r="D157" s="795" t="s">
        <v>18704</v>
      </c>
      <c r="E157" s="795" t="s">
        <v>19363</v>
      </c>
      <c r="F157" s="740" t="s">
        <v>19362</v>
      </c>
      <c r="G157" s="797" t="s">
        <v>19361</v>
      </c>
      <c r="H157" s="739" t="s">
        <v>2006</v>
      </c>
      <c r="I157" s="739" t="s">
        <v>18680</v>
      </c>
      <c r="J157" s="833" t="s">
        <v>19360</v>
      </c>
      <c r="K157" s="739" t="s">
        <v>19359</v>
      </c>
      <c r="L157" s="822">
        <v>3216.1</v>
      </c>
      <c r="M157" s="961"/>
      <c r="N157" s="961"/>
      <c r="O157" s="962">
        <v>477</v>
      </c>
      <c r="P157" s="962">
        <v>1726.6</v>
      </c>
      <c r="Q157" s="962"/>
      <c r="R157" s="962"/>
      <c r="S157" s="962"/>
      <c r="T157" s="962"/>
      <c r="U157" s="962"/>
      <c r="V157" s="962"/>
      <c r="W157" s="962"/>
      <c r="X157" s="962"/>
      <c r="Y157" s="962"/>
      <c r="Z157" s="962"/>
      <c r="AA157" s="964">
        <v>1</v>
      </c>
      <c r="AB157" s="964">
        <v>1</v>
      </c>
      <c r="AC157" s="964"/>
      <c r="AD157" s="964"/>
      <c r="AE157" s="964"/>
      <c r="AF157" s="964"/>
      <c r="AG157" s="964"/>
      <c r="AH157" s="952"/>
      <c r="AI157" s="964">
        <v>22</v>
      </c>
      <c r="AJ157" s="964"/>
      <c r="AK157" s="964"/>
      <c r="AL157" s="964">
        <v>7</v>
      </c>
      <c r="AM157" s="965"/>
      <c r="AN157" s="965"/>
      <c r="AO157" s="965"/>
      <c r="AP157" s="965">
        <v>2650</v>
      </c>
      <c r="AQ157" s="965"/>
      <c r="AR157" s="965"/>
      <c r="AS157" s="965">
        <v>440</v>
      </c>
      <c r="AT157" s="817">
        <v>3090</v>
      </c>
      <c r="AU157" s="966">
        <v>10</v>
      </c>
      <c r="AV157" s="966">
        <v>90</v>
      </c>
      <c r="AW157" s="966">
        <v>200</v>
      </c>
      <c r="AX157" s="966"/>
      <c r="AY157" s="966"/>
      <c r="AZ157" s="966"/>
      <c r="BA157" s="817">
        <v>300</v>
      </c>
      <c r="BB157" s="966"/>
      <c r="BC157" s="966"/>
      <c r="BD157" s="966"/>
      <c r="BE157" s="966"/>
      <c r="BF157" s="966"/>
      <c r="BG157" s="818"/>
    </row>
    <row r="158" spans="1:63" ht="16.5" customHeight="1">
      <c r="A158" s="795">
        <v>153</v>
      </c>
      <c r="B158" s="795" t="s">
        <v>8919</v>
      </c>
      <c r="C158" s="795" t="s">
        <v>19358</v>
      </c>
      <c r="D158" s="795" t="s">
        <v>18704</v>
      </c>
      <c r="E158" s="795" t="s">
        <v>19357</v>
      </c>
      <c r="F158" s="740" t="s">
        <v>19356</v>
      </c>
      <c r="G158" s="797" t="s">
        <v>19355</v>
      </c>
      <c r="H158" s="739" t="s">
        <v>2009</v>
      </c>
      <c r="I158" s="739" t="s">
        <v>18680</v>
      </c>
      <c r="J158" s="738" t="s">
        <v>19354</v>
      </c>
      <c r="K158" s="739" t="s">
        <v>19353</v>
      </c>
      <c r="L158" s="822">
        <v>3195</v>
      </c>
      <c r="M158" s="961"/>
      <c r="N158" s="961"/>
      <c r="O158" s="962">
        <v>498</v>
      </c>
      <c r="P158" s="962">
        <v>1582</v>
      </c>
      <c r="Q158" s="962"/>
      <c r="R158" s="962"/>
      <c r="S158" s="962"/>
      <c r="T158" s="962"/>
      <c r="U158" s="962"/>
      <c r="V158" s="962"/>
      <c r="W158" s="962"/>
      <c r="X158" s="962"/>
      <c r="Y158" s="962"/>
      <c r="Z158" s="962"/>
      <c r="AA158" s="964">
        <v>2</v>
      </c>
      <c r="AB158" s="964">
        <v>2</v>
      </c>
      <c r="AC158" s="964"/>
      <c r="AD158" s="964"/>
      <c r="AE158" s="964"/>
      <c r="AF158" s="964"/>
      <c r="AG158" s="964"/>
      <c r="AH158" s="952"/>
      <c r="AI158" s="964">
        <v>6</v>
      </c>
      <c r="AJ158" s="964"/>
      <c r="AK158" s="964"/>
      <c r="AL158" s="964">
        <v>12</v>
      </c>
      <c r="AM158" s="965"/>
      <c r="AN158" s="965"/>
      <c r="AO158" s="965"/>
      <c r="AP158" s="965">
        <v>507</v>
      </c>
      <c r="AQ158" s="965"/>
      <c r="AR158" s="965"/>
      <c r="AS158" s="965">
        <v>1643</v>
      </c>
      <c r="AT158" s="817">
        <v>2150</v>
      </c>
      <c r="AU158" s="966">
        <v>27</v>
      </c>
      <c r="AV158" s="966"/>
      <c r="AW158" s="966"/>
      <c r="AX158" s="966"/>
      <c r="AY158" s="966"/>
      <c r="AZ158" s="966"/>
      <c r="BA158" s="817">
        <v>27</v>
      </c>
      <c r="BB158" s="966"/>
      <c r="BC158" s="966"/>
      <c r="BD158" s="966"/>
      <c r="BE158" s="966">
        <v>0.5</v>
      </c>
      <c r="BF158" s="966"/>
      <c r="BG158" s="818">
        <v>0.5</v>
      </c>
      <c r="BK158" s="969"/>
    </row>
    <row r="159" spans="1:63" ht="16.5" customHeight="1">
      <c r="A159" s="795">
        <v>154</v>
      </c>
      <c r="B159" s="795" t="s">
        <v>8919</v>
      </c>
      <c r="C159" s="795" t="s">
        <v>19352</v>
      </c>
      <c r="D159" s="795" t="s">
        <v>18704</v>
      </c>
      <c r="E159" s="795" t="s">
        <v>19351</v>
      </c>
      <c r="F159" s="740" t="s">
        <v>19350</v>
      </c>
      <c r="G159" s="797" t="s">
        <v>19349</v>
      </c>
      <c r="H159" s="739" t="s">
        <v>2013</v>
      </c>
      <c r="I159" s="739" t="s">
        <v>18680</v>
      </c>
      <c r="J159" s="970"/>
      <c r="K159" s="739" t="s">
        <v>19348</v>
      </c>
      <c r="L159" s="822">
        <v>4589.87</v>
      </c>
      <c r="M159" s="961"/>
      <c r="N159" s="961"/>
      <c r="O159" s="962">
        <v>621</v>
      </c>
      <c r="P159" s="962">
        <v>1120</v>
      </c>
      <c r="Q159" s="962"/>
      <c r="R159" s="962"/>
      <c r="S159" s="962"/>
      <c r="T159" s="962"/>
      <c r="U159" s="962"/>
      <c r="V159" s="962"/>
      <c r="W159" s="962"/>
      <c r="X159" s="962"/>
      <c r="Y159" s="962"/>
      <c r="Z159" s="962"/>
      <c r="AA159" s="964">
        <v>2</v>
      </c>
      <c r="AB159" s="964">
        <v>2</v>
      </c>
      <c r="AC159" s="964"/>
      <c r="AD159" s="964"/>
      <c r="AE159" s="964"/>
      <c r="AF159" s="964"/>
      <c r="AG159" s="964"/>
      <c r="AH159" s="952"/>
      <c r="AI159" s="964">
        <v>11</v>
      </c>
      <c r="AJ159" s="964"/>
      <c r="AK159" s="964"/>
      <c r="AL159" s="964">
        <v>9</v>
      </c>
      <c r="AM159" s="965"/>
      <c r="AN159" s="965"/>
      <c r="AO159" s="965"/>
      <c r="AP159" s="965">
        <v>1020</v>
      </c>
      <c r="AQ159" s="965"/>
      <c r="AR159" s="965"/>
      <c r="AS159" s="965">
        <v>2230</v>
      </c>
      <c r="AT159" s="817">
        <v>3250</v>
      </c>
      <c r="AU159" s="966">
        <v>110</v>
      </c>
      <c r="AV159" s="966">
        <v>130</v>
      </c>
      <c r="AW159" s="966"/>
      <c r="AX159" s="966"/>
      <c r="AY159" s="966"/>
      <c r="AZ159" s="966"/>
      <c r="BA159" s="817">
        <v>240</v>
      </c>
      <c r="BB159" s="966"/>
      <c r="BC159" s="966"/>
      <c r="BD159" s="966"/>
      <c r="BE159" s="966">
        <v>2</v>
      </c>
      <c r="BF159" s="966"/>
      <c r="BG159" s="818">
        <v>2</v>
      </c>
    </row>
    <row r="160" spans="1:63" ht="16.5" customHeight="1">
      <c r="A160" s="795">
        <v>155</v>
      </c>
      <c r="B160" s="795" t="s">
        <v>8919</v>
      </c>
      <c r="C160" s="795" t="s">
        <v>19347</v>
      </c>
      <c r="D160" s="795" t="s">
        <v>18704</v>
      </c>
      <c r="E160" s="795" t="s">
        <v>19346</v>
      </c>
      <c r="F160" s="740" t="s">
        <v>19345</v>
      </c>
      <c r="G160" s="797" t="s">
        <v>19344</v>
      </c>
      <c r="H160" s="739" t="s">
        <v>2017</v>
      </c>
      <c r="I160" s="739" t="s">
        <v>18680</v>
      </c>
      <c r="J160" s="738" t="s">
        <v>19343</v>
      </c>
      <c r="K160" s="739" t="s">
        <v>19342</v>
      </c>
      <c r="L160" s="822">
        <v>4594.8999999999996</v>
      </c>
      <c r="M160" s="961"/>
      <c r="N160" s="961"/>
      <c r="O160" s="962">
        <v>441</v>
      </c>
      <c r="P160" s="962">
        <v>927.04</v>
      </c>
      <c r="Q160" s="962"/>
      <c r="R160" s="962"/>
      <c r="S160" s="962">
        <v>1</v>
      </c>
      <c r="T160" s="962">
        <v>184.95</v>
      </c>
      <c r="U160" s="962">
        <v>1</v>
      </c>
      <c r="V160" s="962">
        <v>666.16</v>
      </c>
      <c r="W160" s="962"/>
      <c r="X160" s="962"/>
      <c r="Y160" s="962"/>
      <c r="Z160" s="962"/>
      <c r="AA160" s="964">
        <v>4</v>
      </c>
      <c r="AB160" s="964">
        <v>4</v>
      </c>
      <c r="AC160" s="964"/>
      <c r="AD160" s="964"/>
      <c r="AE160" s="964"/>
      <c r="AF160" s="964"/>
      <c r="AG160" s="964"/>
      <c r="AH160" s="952"/>
      <c r="AI160" s="964"/>
      <c r="AJ160" s="964"/>
      <c r="AK160" s="964"/>
      <c r="AL160" s="964">
        <v>16</v>
      </c>
      <c r="AM160" s="965"/>
      <c r="AN160" s="965"/>
      <c r="AO160" s="965"/>
      <c r="AP160" s="965">
        <v>1500</v>
      </c>
      <c r="AQ160" s="965"/>
      <c r="AR160" s="965"/>
      <c r="AS160" s="965">
        <v>700</v>
      </c>
      <c r="AT160" s="817">
        <v>2200</v>
      </c>
      <c r="AU160" s="966">
        <v>58</v>
      </c>
      <c r="AV160" s="966">
        <v>195</v>
      </c>
      <c r="AW160" s="966"/>
      <c r="AX160" s="966"/>
      <c r="AY160" s="966"/>
      <c r="AZ160" s="966"/>
      <c r="BA160" s="817">
        <v>253</v>
      </c>
      <c r="BB160" s="966"/>
      <c r="BC160" s="966"/>
      <c r="BD160" s="966"/>
      <c r="BE160" s="966">
        <v>1</v>
      </c>
      <c r="BF160" s="966"/>
      <c r="BG160" s="818">
        <v>1</v>
      </c>
    </row>
    <row r="161" spans="1:59" ht="16.5" customHeight="1">
      <c r="A161" s="795">
        <v>156</v>
      </c>
      <c r="B161" s="795" t="s">
        <v>8919</v>
      </c>
      <c r="C161" s="795" t="s">
        <v>19341</v>
      </c>
      <c r="D161" s="795" t="s">
        <v>18704</v>
      </c>
      <c r="E161" s="795" t="s">
        <v>19340</v>
      </c>
      <c r="F161" s="740" t="s">
        <v>19339</v>
      </c>
      <c r="G161" s="797" t="s">
        <v>19338</v>
      </c>
      <c r="H161" s="739" t="s">
        <v>2020</v>
      </c>
      <c r="I161" s="739" t="s">
        <v>18680</v>
      </c>
      <c r="J161" s="738" t="s">
        <v>19337</v>
      </c>
      <c r="K161" s="739" t="s">
        <v>19336</v>
      </c>
      <c r="L161" s="822">
        <v>2989.7</v>
      </c>
      <c r="M161" s="961"/>
      <c r="N161" s="961"/>
      <c r="O161" s="962">
        <v>478</v>
      </c>
      <c r="P161" s="962">
        <v>935</v>
      </c>
      <c r="Q161" s="962"/>
      <c r="R161" s="962"/>
      <c r="S161" s="962">
        <v>1</v>
      </c>
      <c r="T161" s="962">
        <v>79.5</v>
      </c>
      <c r="U161" s="962"/>
      <c r="V161" s="962"/>
      <c r="W161" s="962"/>
      <c r="X161" s="962"/>
      <c r="Y161" s="962"/>
      <c r="Z161" s="962"/>
      <c r="AA161" s="964">
        <v>3</v>
      </c>
      <c r="AB161" s="964">
        <v>3</v>
      </c>
      <c r="AC161" s="964">
        <v>1</v>
      </c>
      <c r="AD161" s="964">
        <v>1</v>
      </c>
      <c r="AE161" s="964">
        <v>1</v>
      </c>
      <c r="AF161" s="964"/>
      <c r="AG161" s="964"/>
      <c r="AH161" s="952">
        <v>3</v>
      </c>
      <c r="AI161" s="964">
        <v>38</v>
      </c>
      <c r="AJ161" s="964"/>
      <c r="AK161" s="964"/>
      <c r="AL161" s="964"/>
      <c r="AM161" s="965">
        <v>1159</v>
      </c>
      <c r="AN161" s="965"/>
      <c r="AO161" s="965"/>
      <c r="AP161" s="965">
        <v>4210</v>
      </c>
      <c r="AQ161" s="965"/>
      <c r="AR161" s="965"/>
      <c r="AS161" s="965"/>
      <c r="AT161" s="817">
        <v>4210</v>
      </c>
      <c r="AU161" s="966">
        <v>150</v>
      </c>
      <c r="AV161" s="966">
        <v>267</v>
      </c>
      <c r="AW161" s="966">
        <v>352</v>
      </c>
      <c r="AX161" s="966"/>
      <c r="AY161" s="966"/>
      <c r="AZ161" s="966"/>
      <c r="BA161" s="817">
        <v>769</v>
      </c>
      <c r="BB161" s="966">
        <v>7</v>
      </c>
      <c r="BC161" s="966"/>
      <c r="BD161" s="966"/>
      <c r="BE161" s="966"/>
      <c r="BF161" s="966"/>
      <c r="BG161" s="818">
        <v>7</v>
      </c>
    </row>
    <row r="162" spans="1:59" ht="16.5" customHeight="1">
      <c r="A162" s="795">
        <v>157</v>
      </c>
      <c r="B162" s="795" t="s">
        <v>8919</v>
      </c>
      <c r="C162" s="795" t="s">
        <v>19335</v>
      </c>
      <c r="D162" s="795" t="s">
        <v>18704</v>
      </c>
      <c r="E162" s="795" t="s">
        <v>19334</v>
      </c>
      <c r="F162" s="740" t="s">
        <v>19333</v>
      </c>
      <c r="G162" s="797" t="s">
        <v>19332</v>
      </c>
      <c r="H162" s="739" t="s">
        <v>2023</v>
      </c>
      <c r="I162" s="739" t="s">
        <v>18680</v>
      </c>
      <c r="J162" s="833" t="s">
        <v>19331</v>
      </c>
      <c r="K162" s="739" t="s">
        <v>19330</v>
      </c>
      <c r="L162" s="822">
        <v>7290</v>
      </c>
      <c r="M162" s="961"/>
      <c r="N162" s="961"/>
      <c r="O162" s="962">
        <v>600</v>
      </c>
      <c r="P162" s="962">
        <v>916</v>
      </c>
      <c r="Q162" s="962"/>
      <c r="R162" s="962"/>
      <c r="S162" s="962">
        <v>1</v>
      </c>
      <c r="T162" s="962">
        <v>153</v>
      </c>
      <c r="U162" s="962">
        <v>1</v>
      </c>
      <c r="V162" s="962">
        <v>54</v>
      </c>
      <c r="W162" s="962"/>
      <c r="X162" s="962"/>
      <c r="Y162" s="962"/>
      <c r="Z162" s="962"/>
      <c r="AA162" s="964">
        <v>7</v>
      </c>
      <c r="AB162" s="964">
        <v>7</v>
      </c>
      <c r="AC162" s="964">
        <v>3</v>
      </c>
      <c r="AD162" s="964"/>
      <c r="AE162" s="964">
        <v>1</v>
      </c>
      <c r="AF162" s="964"/>
      <c r="AG162" s="964"/>
      <c r="AH162" s="952">
        <v>4</v>
      </c>
      <c r="AI162" s="964">
        <v>8</v>
      </c>
      <c r="AJ162" s="964"/>
      <c r="AK162" s="964"/>
      <c r="AL162" s="964">
        <v>38</v>
      </c>
      <c r="AM162" s="965">
        <v>963</v>
      </c>
      <c r="AN162" s="965"/>
      <c r="AO162" s="965"/>
      <c r="AP162" s="965">
        <v>1220</v>
      </c>
      <c r="AQ162" s="965"/>
      <c r="AR162" s="965"/>
      <c r="AS162" s="965">
        <v>1737</v>
      </c>
      <c r="AT162" s="817">
        <v>2957</v>
      </c>
      <c r="AU162" s="966">
        <v>459</v>
      </c>
      <c r="AV162" s="966">
        <v>253</v>
      </c>
      <c r="AW162" s="966">
        <v>404</v>
      </c>
      <c r="AX162" s="966"/>
      <c r="AY162" s="966"/>
      <c r="AZ162" s="966"/>
      <c r="BA162" s="817">
        <v>1116</v>
      </c>
      <c r="BB162" s="966">
        <v>42.8</v>
      </c>
      <c r="BC162" s="966"/>
      <c r="BD162" s="966"/>
      <c r="BE162" s="966">
        <v>3.9</v>
      </c>
      <c r="BF162" s="966"/>
      <c r="BG162" s="818">
        <v>46.699999999999996</v>
      </c>
    </row>
    <row r="163" spans="1:59" ht="16.5" customHeight="1">
      <c r="A163" s="795">
        <v>158</v>
      </c>
      <c r="B163" s="795" t="s">
        <v>8919</v>
      </c>
      <c r="C163" s="795" t="s">
        <v>19329</v>
      </c>
      <c r="D163" s="795" t="s">
        <v>18704</v>
      </c>
      <c r="E163" s="795" t="s">
        <v>19328</v>
      </c>
      <c r="F163" s="740" t="s">
        <v>19327</v>
      </c>
      <c r="G163" s="797" t="s">
        <v>19326</v>
      </c>
      <c r="H163" s="739" t="s">
        <v>2033</v>
      </c>
      <c r="I163" s="739" t="s">
        <v>18680</v>
      </c>
      <c r="J163" s="738" t="s">
        <v>19325</v>
      </c>
      <c r="K163" s="739" t="s">
        <v>19324</v>
      </c>
      <c r="L163" s="822">
        <v>3306.7</v>
      </c>
      <c r="M163" s="961"/>
      <c r="N163" s="961"/>
      <c r="O163" s="962">
        <v>492</v>
      </c>
      <c r="P163" s="962">
        <v>763.8</v>
      </c>
      <c r="Q163" s="962"/>
      <c r="R163" s="962"/>
      <c r="S163" s="962"/>
      <c r="T163" s="962"/>
      <c r="U163" s="962"/>
      <c r="V163" s="962"/>
      <c r="W163" s="962"/>
      <c r="X163" s="962"/>
      <c r="Y163" s="962"/>
      <c r="Z163" s="962"/>
      <c r="AA163" s="964">
        <v>1</v>
      </c>
      <c r="AB163" s="964">
        <v>1</v>
      </c>
      <c r="AC163" s="964"/>
      <c r="AD163" s="964"/>
      <c r="AE163" s="964"/>
      <c r="AF163" s="964"/>
      <c r="AG163" s="964"/>
      <c r="AH163" s="952"/>
      <c r="AI163" s="964">
        <v>13</v>
      </c>
      <c r="AJ163" s="964"/>
      <c r="AK163" s="964">
        <v>5</v>
      </c>
      <c r="AL163" s="964"/>
      <c r="AM163" s="965"/>
      <c r="AN163" s="965"/>
      <c r="AO163" s="965"/>
      <c r="AP163" s="965">
        <v>1287</v>
      </c>
      <c r="AQ163" s="965"/>
      <c r="AR163" s="965">
        <v>150</v>
      </c>
      <c r="AS163" s="965"/>
      <c r="AT163" s="817">
        <v>1437</v>
      </c>
      <c r="AU163" s="966">
        <v>16</v>
      </c>
      <c r="AV163" s="966">
        <v>59</v>
      </c>
      <c r="AW163" s="966">
        <v>81</v>
      </c>
      <c r="AX163" s="966"/>
      <c r="AY163" s="966">
        <v>40</v>
      </c>
      <c r="AZ163" s="966"/>
      <c r="BA163" s="817">
        <v>196</v>
      </c>
      <c r="BB163" s="966"/>
      <c r="BC163" s="966"/>
      <c r="BD163" s="966"/>
      <c r="BE163" s="966">
        <v>2.7410000000000001</v>
      </c>
      <c r="BF163" s="966"/>
      <c r="BG163" s="818">
        <v>2.7410000000000001</v>
      </c>
    </row>
    <row r="164" spans="1:59" ht="16.5" customHeight="1">
      <c r="A164" s="795">
        <v>159</v>
      </c>
      <c r="B164" s="795" t="s">
        <v>8919</v>
      </c>
      <c r="C164" s="795" t="s">
        <v>19323</v>
      </c>
      <c r="D164" s="795" t="s">
        <v>18704</v>
      </c>
      <c r="E164" s="795" t="s">
        <v>19322</v>
      </c>
      <c r="F164" s="740" t="s">
        <v>19321</v>
      </c>
      <c r="G164" s="797" t="s">
        <v>19320</v>
      </c>
      <c r="H164" s="739" t="s">
        <v>19319</v>
      </c>
      <c r="I164" s="739" t="s">
        <v>18680</v>
      </c>
      <c r="J164" s="833"/>
      <c r="K164" s="739" t="s">
        <v>19318</v>
      </c>
      <c r="L164" s="822">
        <v>4697</v>
      </c>
      <c r="M164" s="961"/>
      <c r="N164" s="961"/>
      <c r="O164" s="963">
        <v>420</v>
      </c>
      <c r="P164" s="962">
        <v>1286</v>
      </c>
      <c r="Q164" s="962"/>
      <c r="R164" s="962"/>
      <c r="S164" s="962"/>
      <c r="T164" s="962"/>
      <c r="U164" s="962"/>
      <c r="V164" s="962"/>
      <c r="W164" s="962"/>
      <c r="X164" s="962"/>
      <c r="Y164" s="962"/>
      <c r="Z164" s="962"/>
      <c r="AA164" s="964">
        <v>5</v>
      </c>
      <c r="AB164" s="964">
        <v>1</v>
      </c>
      <c r="AC164" s="964"/>
      <c r="AD164" s="964"/>
      <c r="AE164" s="964"/>
      <c r="AF164" s="964"/>
      <c r="AG164" s="964"/>
      <c r="AH164" s="952"/>
      <c r="AI164" s="964">
        <v>13</v>
      </c>
      <c r="AJ164" s="964"/>
      <c r="AK164" s="964"/>
      <c r="AL164" s="964">
        <v>42</v>
      </c>
      <c r="AM164" s="965"/>
      <c r="AN164" s="965"/>
      <c r="AO164" s="965"/>
      <c r="AP164" s="965">
        <v>4800</v>
      </c>
      <c r="AQ164" s="965"/>
      <c r="AR164" s="965"/>
      <c r="AS164" s="965"/>
      <c r="AT164" s="817">
        <v>4800</v>
      </c>
      <c r="AU164" s="966">
        <v>12</v>
      </c>
      <c r="AV164" s="966">
        <v>10</v>
      </c>
      <c r="AW164" s="966">
        <v>26</v>
      </c>
      <c r="AX164" s="966"/>
      <c r="AY164" s="966"/>
      <c r="AZ164" s="966"/>
      <c r="BA164" s="817">
        <v>48</v>
      </c>
      <c r="BB164" s="966"/>
      <c r="BC164" s="966"/>
      <c r="BD164" s="966"/>
      <c r="BE164" s="966"/>
      <c r="BF164" s="966">
        <v>23</v>
      </c>
      <c r="BG164" s="818">
        <v>23</v>
      </c>
    </row>
    <row r="165" spans="1:59" ht="16.5" customHeight="1">
      <c r="A165" s="795">
        <v>160</v>
      </c>
      <c r="B165" s="795" t="s">
        <v>8196</v>
      </c>
      <c r="C165" s="795" t="s">
        <v>19317</v>
      </c>
      <c r="D165" s="795" t="s">
        <v>18704</v>
      </c>
      <c r="E165" s="795" t="s">
        <v>19316</v>
      </c>
      <c r="F165" s="740" t="s">
        <v>19315</v>
      </c>
      <c r="G165" s="797" t="s">
        <v>19314</v>
      </c>
      <c r="H165" s="739" t="s">
        <v>2197</v>
      </c>
      <c r="I165" s="739" t="s">
        <v>18680</v>
      </c>
      <c r="J165" s="738" t="s">
        <v>19313</v>
      </c>
      <c r="K165" s="739" t="s">
        <v>19312</v>
      </c>
      <c r="L165" s="822">
        <v>9462.7000000000007</v>
      </c>
      <c r="M165" s="823"/>
      <c r="N165" s="823"/>
      <c r="O165" s="744">
        <v>718</v>
      </c>
      <c r="P165" s="744">
        <v>4095</v>
      </c>
      <c r="Q165" s="744">
        <v>152</v>
      </c>
      <c r="R165" s="744">
        <v>386</v>
      </c>
      <c r="S165" s="744">
        <v>1</v>
      </c>
      <c r="T165" s="744">
        <v>318.2</v>
      </c>
      <c r="U165" s="744">
        <v>1</v>
      </c>
      <c r="V165" s="744">
        <v>124.34</v>
      </c>
      <c r="W165" s="744">
        <v>1</v>
      </c>
      <c r="X165" s="744">
        <v>35.6</v>
      </c>
      <c r="Y165" s="744"/>
      <c r="Z165" s="744"/>
      <c r="AA165" s="745">
        <v>21</v>
      </c>
      <c r="AB165" s="745">
        <v>8</v>
      </c>
      <c r="AC165" s="745">
        <v>3</v>
      </c>
      <c r="AD165" s="745"/>
      <c r="AE165" s="745"/>
      <c r="AF165" s="745"/>
      <c r="AG165" s="745"/>
      <c r="AH165" s="746">
        <v>3</v>
      </c>
      <c r="AI165" s="745">
        <v>31</v>
      </c>
      <c r="AJ165" s="745">
        <v>71</v>
      </c>
      <c r="AK165" s="745"/>
      <c r="AL165" s="745">
        <v>96</v>
      </c>
      <c r="AM165" s="844">
        <v>1104</v>
      </c>
      <c r="AN165" s="844"/>
      <c r="AO165" s="844"/>
      <c r="AP165" s="844">
        <v>1202</v>
      </c>
      <c r="AQ165" s="844">
        <v>3250</v>
      </c>
      <c r="AR165" s="844"/>
      <c r="AS165" s="844">
        <v>12429</v>
      </c>
      <c r="AT165" s="817">
        <v>16881</v>
      </c>
      <c r="AU165" s="850">
        <v>307</v>
      </c>
      <c r="AV165" s="850">
        <v>578</v>
      </c>
      <c r="AW165" s="850">
        <v>258</v>
      </c>
      <c r="AX165" s="850"/>
      <c r="AY165" s="850"/>
      <c r="AZ165" s="850">
        <v>1763</v>
      </c>
      <c r="BA165" s="817">
        <v>2906</v>
      </c>
      <c r="BB165" s="851">
        <v>10</v>
      </c>
      <c r="BC165" s="851"/>
      <c r="BD165" s="851"/>
      <c r="BE165" s="851">
        <v>15</v>
      </c>
      <c r="BF165" s="851"/>
      <c r="BG165" s="818">
        <v>25</v>
      </c>
    </row>
    <row r="166" spans="1:59" ht="16.5" customHeight="1">
      <c r="A166" s="795">
        <v>161</v>
      </c>
      <c r="B166" s="795" t="s">
        <v>19311</v>
      </c>
      <c r="C166" s="795" t="s">
        <v>19310</v>
      </c>
      <c r="D166" s="795" t="s">
        <v>18704</v>
      </c>
      <c r="E166" s="795" t="s">
        <v>19309</v>
      </c>
      <c r="F166" s="740" t="s">
        <v>19308</v>
      </c>
      <c r="G166" s="797" t="s">
        <v>19307</v>
      </c>
      <c r="H166" s="739" t="s">
        <v>19306</v>
      </c>
      <c r="I166" s="739" t="s">
        <v>18754</v>
      </c>
      <c r="J166" s="833" t="s">
        <v>19305</v>
      </c>
      <c r="K166" s="739" t="s">
        <v>19304</v>
      </c>
      <c r="L166" s="822">
        <v>3825</v>
      </c>
      <c r="M166" s="823"/>
      <c r="N166" s="823"/>
      <c r="O166" s="866">
        <v>629</v>
      </c>
      <c r="P166" s="744">
        <v>595</v>
      </c>
      <c r="Q166" s="744">
        <v>106</v>
      </c>
      <c r="R166" s="744">
        <v>144</v>
      </c>
      <c r="S166" s="744"/>
      <c r="T166" s="744"/>
      <c r="U166" s="744"/>
      <c r="V166" s="744"/>
      <c r="W166" s="744"/>
      <c r="X166" s="744"/>
      <c r="Y166" s="744"/>
      <c r="Z166" s="744"/>
      <c r="AA166" s="745">
        <v>7</v>
      </c>
      <c r="AB166" s="745">
        <v>7</v>
      </c>
      <c r="AC166" s="745">
        <v>3</v>
      </c>
      <c r="AD166" s="745"/>
      <c r="AE166" s="745">
        <v>2</v>
      </c>
      <c r="AF166" s="745"/>
      <c r="AG166" s="745"/>
      <c r="AH166" s="746">
        <v>5</v>
      </c>
      <c r="AI166" s="745">
        <v>89</v>
      </c>
      <c r="AJ166" s="745"/>
      <c r="AK166" s="745"/>
      <c r="AL166" s="745">
        <v>64</v>
      </c>
      <c r="AM166" s="844">
        <v>15321</v>
      </c>
      <c r="AN166" s="844"/>
      <c r="AO166" s="844"/>
      <c r="AP166" s="844">
        <v>15321</v>
      </c>
      <c r="AQ166" s="844"/>
      <c r="AR166" s="844"/>
      <c r="AS166" s="844">
        <v>1790</v>
      </c>
      <c r="AT166" s="817">
        <v>17111</v>
      </c>
      <c r="AU166" s="850">
        <v>98</v>
      </c>
      <c r="AV166" s="850">
        <v>261</v>
      </c>
      <c r="AW166" s="850">
        <v>644</v>
      </c>
      <c r="AX166" s="850"/>
      <c r="AY166" s="850"/>
      <c r="AZ166" s="850"/>
      <c r="BA166" s="817">
        <v>1003</v>
      </c>
      <c r="BB166" s="851">
        <v>46.9</v>
      </c>
      <c r="BC166" s="851"/>
      <c r="BD166" s="851"/>
      <c r="BE166" s="851">
        <v>25.3</v>
      </c>
      <c r="BF166" s="851"/>
      <c r="BG166" s="818">
        <v>72.2</v>
      </c>
    </row>
    <row r="167" spans="1:59" ht="16.5" customHeight="1">
      <c r="A167" s="795">
        <v>162</v>
      </c>
      <c r="B167" s="795" t="s">
        <v>8196</v>
      </c>
      <c r="C167" s="795" t="s">
        <v>19303</v>
      </c>
      <c r="D167" s="795" t="s">
        <v>18704</v>
      </c>
      <c r="E167" s="795" t="s">
        <v>19302</v>
      </c>
      <c r="F167" s="740" t="s">
        <v>19301</v>
      </c>
      <c r="G167" s="797" t="s">
        <v>19300</v>
      </c>
      <c r="H167" s="739" t="s">
        <v>2149</v>
      </c>
      <c r="I167" s="739" t="s">
        <v>18680</v>
      </c>
      <c r="J167" s="738" t="s">
        <v>19299</v>
      </c>
      <c r="K167" s="739" t="s">
        <v>19298</v>
      </c>
      <c r="L167" s="822">
        <v>2615</v>
      </c>
      <c r="M167" s="823"/>
      <c r="N167" s="823"/>
      <c r="O167" s="744">
        <v>560</v>
      </c>
      <c r="P167" s="744">
        <v>731.5</v>
      </c>
      <c r="Q167" s="744">
        <v>169</v>
      </c>
      <c r="R167" s="744">
        <v>273</v>
      </c>
      <c r="S167" s="744">
        <v>2</v>
      </c>
      <c r="T167" s="744">
        <v>476</v>
      </c>
      <c r="U167" s="744"/>
      <c r="V167" s="744"/>
      <c r="W167" s="744"/>
      <c r="X167" s="744"/>
      <c r="Y167" s="744"/>
      <c r="Z167" s="744"/>
      <c r="AA167" s="745">
        <v>3</v>
      </c>
      <c r="AB167" s="745">
        <v>3</v>
      </c>
      <c r="AC167" s="745">
        <v>3</v>
      </c>
      <c r="AD167" s="745"/>
      <c r="AE167" s="745"/>
      <c r="AF167" s="745"/>
      <c r="AG167" s="745"/>
      <c r="AH167" s="746">
        <v>3</v>
      </c>
      <c r="AI167" s="745">
        <v>11</v>
      </c>
      <c r="AJ167" s="745">
        <v>2</v>
      </c>
      <c r="AK167" s="745"/>
      <c r="AL167" s="745"/>
      <c r="AM167" s="844"/>
      <c r="AN167" s="844"/>
      <c r="AO167" s="844"/>
      <c r="AP167" s="844">
        <v>1481</v>
      </c>
      <c r="AQ167" s="844">
        <v>480</v>
      </c>
      <c r="AR167" s="844"/>
      <c r="AS167" s="844"/>
      <c r="AT167" s="817">
        <v>1961</v>
      </c>
      <c r="AU167" s="850">
        <v>200</v>
      </c>
      <c r="AV167" s="850">
        <v>18</v>
      </c>
      <c r="AW167" s="850"/>
      <c r="AX167" s="850"/>
      <c r="AY167" s="850"/>
      <c r="AZ167" s="850"/>
      <c r="BA167" s="817">
        <v>218</v>
      </c>
      <c r="BB167" s="851"/>
      <c r="BC167" s="851"/>
      <c r="BD167" s="851"/>
      <c r="BE167" s="851">
        <v>0.8</v>
      </c>
      <c r="BF167" s="851"/>
      <c r="BG167" s="818">
        <v>0.8</v>
      </c>
    </row>
    <row r="168" spans="1:59" ht="16.5" customHeight="1">
      <c r="A168" s="795">
        <v>163</v>
      </c>
      <c r="B168" s="795" t="s">
        <v>8196</v>
      </c>
      <c r="C168" s="795" t="s">
        <v>19297</v>
      </c>
      <c r="D168" s="795" t="s">
        <v>18704</v>
      </c>
      <c r="E168" s="795" t="s">
        <v>19296</v>
      </c>
      <c r="F168" s="740" t="s">
        <v>19295</v>
      </c>
      <c r="G168" s="797" t="s">
        <v>19294</v>
      </c>
      <c r="H168" s="739" t="s">
        <v>19293</v>
      </c>
      <c r="I168" s="739" t="s">
        <v>18754</v>
      </c>
      <c r="J168" s="833" t="s">
        <v>19292</v>
      </c>
      <c r="K168" s="739" t="s">
        <v>19291</v>
      </c>
      <c r="L168" s="822">
        <v>7489.95</v>
      </c>
      <c r="M168" s="823">
        <v>1001</v>
      </c>
      <c r="N168" s="823">
        <v>2472.1999999999998</v>
      </c>
      <c r="O168" s="744">
        <v>300</v>
      </c>
      <c r="P168" s="744">
        <v>1271.8</v>
      </c>
      <c r="Q168" s="744"/>
      <c r="R168" s="744"/>
      <c r="S168" s="744">
        <v>2</v>
      </c>
      <c r="T168" s="744">
        <v>863</v>
      </c>
      <c r="U168" s="744"/>
      <c r="V168" s="744"/>
      <c r="W168" s="744"/>
      <c r="X168" s="744"/>
      <c r="Y168" s="744"/>
      <c r="Z168" s="744">
        <v>961</v>
      </c>
      <c r="AA168" s="745">
        <v>26</v>
      </c>
      <c r="AB168" s="745">
        <v>26</v>
      </c>
      <c r="AC168" s="745">
        <v>6</v>
      </c>
      <c r="AD168" s="745"/>
      <c r="AE168" s="745">
        <v>3</v>
      </c>
      <c r="AF168" s="745"/>
      <c r="AG168" s="745"/>
      <c r="AH168" s="746">
        <v>9</v>
      </c>
      <c r="AI168" s="745">
        <v>124</v>
      </c>
      <c r="AJ168" s="745">
        <v>217</v>
      </c>
      <c r="AK168" s="745"/>
      <c r="AL168" s="745">
        <v>4</v>
      </c>
      <c r="AM168" s="844">
        <v>6698</v>
      </c>
      <c r="AN168" s="844">
        <v>5323</v>
      </c>
      <c r="AO168" s="844"/>
      <c r="AP168" s="844">
        <v>18744</v>
      </c>
      <c r="AQ168" s="844">
        <v>11679</v>
      </c>
      <c r="AR168" s="844"/>
      <c r="AS168" s="844">
        <v>6965</v>
      </c>
      <c r="AT168" s="817">
        <v>37388</v>
      </c>
      <c r="AU168" s="850">
        <v>463</v>
      </c>
      <c r="AV168" s="850">
        <v>498</v>
      </c>
      <c r="AW168" s="850">
        <v>407</v>
      </c>
      <c r="AX168" s="850">
        <v>151</v>
      </c>
      <c r="AY168" s="850"/>
      <c r="AZ168" s="850">
        <v>202</v>
      </c>
      <c r="BA168" s="817">
        <v>1721</v>
      </c>
      <c r="BB168" s="851">
        <v>50</v>
      </c>
      <c r="BC168" s="851">
        <v>6</v>
      </c>
      <c r="BD168" s="851"/>
      <c r="BE168" s="851"/>
      <c r="BF168" s="851">
        <v>2</v>
      </c>
      <c r="BG168" s="818">
        <v>58</v>
      </c>
    </row>
    <row r="169" spans="1:59" ht="16.5" customHeight="1">
      <c r="A169" s="795">
        <v>164</v>
      </c>
      <c r="B169" s="795" t="s">
        <v>8196</v>
      </c>
      <c r="C169" s="795" t="s">
        <v>19290</v>
      </c>
      <c r="D169" s="795" t="s">
        <v>18704</v>
      </c>
      <c r="E169" s="795" t="s">
        <v>19289</v>
      </c>
      <c r="F169" s="740" t="s">
        <v>19288</v>
      </c>
      <c r="G169" s="797" t="s">
        <v>19287</v>
      </c>
      <c r="H169" s="739" t="s">
        <v>2155</v>
      </c>
      <c r="I169" s="739" t="s">
        <v>18680</v>
      </c>
      <c r="J169" s="833" t="s">
        <v>19286</v>
      </c>
      <c r="K169" s="739" t="s">
        <v>19285</v>
      </c>
      <c r="L169" s="822">
        <v>6268.9</v>
      </c>
      <c r="M169" s="823"/>
      <c r="N169" s="823"/>
      <c r="O169" s="744">
        <v>798</v>
      </c>
      <c r="P169" s="744">
        <v>768</v>
      </c>
      <c r="Q169" s="744">
        <v>167</v>
      </c>
      <c r="R169" s="744">
        <v>186</v>
      </c>
      <c r="S169" s="744">
        <v>1</v>
      </c>
      <c r="T169" s="744">
        <v>360</v>
      </c>
      <c r="U169" s="744"/>
      <c r="V169" s="744"/>
      <c r="W169" s="744"/>
      <c r="X169" s="744"/>
      <c r="Y169" s="744"/>
      <c r="Z169" s="744"/>
      <c r="AA169" s="745">
        <v>9</v>
      </c>
      <c r="AB169" s="745">
        <v>9</v>
      </c>
      <c r="AC169" s="745">
        <v>3</v>
      </c>
      <c r="AD169" s="745"/>
      <c r="AE169" s="745"/>
      <c r="AF169" s="745"/>
      <c r="AG169" s="745"/>
      <c r="AH169" s="746">
        <v>3</v>
      </c>
      <c r="AI169" s="745">
        <v>35</v>
      </c>
      <c r="AJ169" s="745">
        <v>1</v>
      </c>
      <c r="AK169" s="745"/>
      <c r="AL169" s="745">
        <v>42</v>
      </c>
      <c r="AM169" s="844">
        <v>2992</v>
      </c>
      <c r="AN169" s="844"/>
      <c r="AO169" s="844"/>
      <c r="AP169" s="844">
        <v>2992</v>
      </c>
      <c r="AQ169" s="844">
        <v>200</v>
      </c>
      <c r="AR169" s="844"/>
      <c r="AS169" s="844">
        <v>5928</v>
      </c>
      <c r="AT169" s="817">
        <v>9120</v>
      </c>
      <c r="AU169" s="850">
        <v>598</v>
      </c>
      <c r="AV169" s="850">
        <v>286</v>
      </c>
      <c r="AW169" s="850">
        <v>117</v>
      </c>
      <c r="AX169" s="850"/>
      <c r="AY169" s="850"/>
      <c r="AZ169" s="850"/>
      <c r="BA169" s="817">
        <v>1001</v>
      </c>
      <c r="BB169" s="851">
        <v>7.8</v>
      </c>
      <c r="BC169" s="851"/>
      <c r="BD169" s="851"/>
      <c r="BE169" s="851">
        <v>15.9</v>
      </c>
      <c r="BF169" s="851"/>
      <c r="BG169" s="818">
        <v>23.7</v>
      </c>
    </row>
    <row r="170" spans="1:59" ht="16.5" customHeight="1">
      <c r="A170" s="795">
        <v>165</v>
      </c>
      <c r="B170" s="795" t="s">
        <v>8196</v>
      </c>
      <c r="C170" s="795" t="s">
        <v>19284</v>
      </c>
      <c r="D170" s="795" t="s">
        <v>18704</v>
      </c>
      <c r="E170" s="795" t="s">
        <v>19283</v>
      </c>
      <c r="F170" s="740" t="s">
        <v>19282</v>
      </c>
      <c r="G170" s="797" t="s">
        <v>19281</v>
      </c>
      <c r="H170" s="739" t="s">
        <v>2165</v>
      </c>
      <c r="I170" s="739" t="s">
        <v>18680</v>
      </c>
      <c r="J170" s="833" t="s">
        <v>19280</v>
      </c>
      <c r="K170" s="739" t="s">
        <v>19279</v>
      </c>
      <c r="L170" s="822">
        <v>3626</v>
      </c>
      <c r="M170" s="823"/>
      <c r="N170" s="823"/>
      <c r="O170" s="744">
        <v>601</v>
      </c>
      <c r="P170" s="744">
        <v>979</v>
      </c>
      <c r="Q170" s="744">
        <v>108</v>
      </c>
      <c r="R170" s="744">
        <v>162</v>
      </c>
      <c r="S170" s="744">
        <v>2</v>
      </c>
      <c r="T170" s="744">
        <v>198</v>
      </c>
      <c r="U170" s="744"/>
      <c r="V170" s="744"/>
      <c r="W170" s="744"/>
      <c r="X170" s="744"/>
      <c r="Y170" s="744"/>
      <c r="Z170" s="744"/>
      <c r="AA170" s="745">
        <v>10</v>
      </c>
      <c r="AB170" s="745">
        <v>10</v>
      </c>
      <c r="AC170" s="745">
        <v>3</v>
      </c>
      <c r="AD170" s="745"/>
      <c r="AE170" s="745">
        <v>1</v>
      </c>
      <c r="AF170" s="745"/>
      <c r="AG170" s="745"/>
      <c r="AH170" s="746">
        <v>4</v>
      </c>
      <c r="AI170" s="745">
        <v>137</v>
      </c>
      <c r="AJ170" s="745">
        <v>181</v>
      </c>
      <c r="AK170" s="745"/>
      <c r="AL170" s="745">
        <v>67</v>
      </c>
      <c r="AM170" s="844">
        <v>4357</v>
      </c>
      <c r="AN170" s="844"/>
      <c r="AO170" s="844"/>
      <c r="AP170" s="844">
        <v>20031</v>
      </c>
      <c r="AQ170" s="844">
        <v>8128</v>
      </c>
      <c r="AR170" s="844"/>
      <c r="AS170" s="844">
        <v>7201</v>
      </c>
      <c r="AT170" s="817">
        <v>35360</v>
      </c>
      <c r="AU170" s="850">
        <v>20</v>
      </c>
      <c r="AV170" s="850">
        <v>280</v>
      </c>
      <c r="AW170" s="850">
        <v>683</v>
      </c>
      <c r="AX170" s="850">
        <v>30</v>
      </c>
      <c r="AY170" s="850"/>
      <c r="AZ170" s="850"/>
      <c r="BA170" s="817">
        <v>1013</v>
      </c>
      <c r="BB170" s="851">
        <v>45.9</v>
      </c>
      <c r="BC170" s="851"/>
      <c r="BD170" s="851"/>
      <c r="BE170" s="851">
        <v>25.2</v>
      </c>
      <c r="BF170" s="851"/>
      <c r="BG170" s="818">
        <v>71.099999999999994</v>
      </c>
    </row>
    <row r="171" spans="1:59" ht="16.5" customHeight="1">
      <c r="A171" s="795">
        <v>166</v>
      </c>
      <c r="B171" s="795" t="s">
        <v>8196</v>
      </c>
      <c r="C171" s="795" t="s">
        <v>8195</v>
      </c>
      <c r="D171" s="795" t="s">
        <v>18704</v>
      </c>
      <c r="E171" s="795" t="s">
        <v>19278</v>
      </c>
      <c r="F171" s="740" t="s">
        <v>19277</v>
      </c>
      <c r="G171" s="797" t="s">
        <v>19276</v>
      </c>
      <c r="H171" s="739" t="s">
        <v>2174</v>
      </c>
      <c r="I171" s="739" t="s">
        <v>18680</v>
      </c>
      <c r="J171" s="833" t="s">
        <v>19275</v>
      </c>
      <c r="K171" s="739" t="s">
        <v>19274</v>
      </c>
      <c r="L171" s="822">
        <v>6940</v>
      </c>
      <c r="M171" s="823"/>
      <c r="N171" s="823"/>
      <c r="O171" s="823">
        <v>509</v>
      </c>
      <c r="P171" s="823">
        <v>192</v>
      </c>
      <c r="Q171" s="823"/>
      <c r="R171" s="823"/>
      <c r="S171" s="744">
        <v>1</v>
      </c>
      <c r="T171" s="744">
        <v>459</v>
      </c>
      <c r="U171" s="744"/>
      <c r="V171" s="744"/>
      <c r="W171" s="744"/>
      <c r="X171" s="744"/>
      <c r="Y171" s="744">
        <v>999</v>
      </c>
      <c r="Z171" s="744">
        <v>299</v>
      </c>
      <c r="AA171" s="745">
        <v>21</v>
      </c>
      <c r="AB171" s="745">
        <v>21</v>
      </c>
      <c r="AC171" s="745">
        <v>3</v>
      </c>
      <c r="AD171" s="745"/>
      <c r="AE171" s="745"/>
      <c r="AF171" s="745"/>
      <c r="AG171" s="745"/>
      <c r="AH171" s="746">
        <v>3</v>
      </c>
      <c r="AI171" s="745">
        <v>58</v>
      </c>
      <c r="AJ171" s="745">
        <v>31</v>
      </c>
      <c r="AK171" s="745"/>
      <c r="AL171" s="745">
        <v>98</v>
      </c>
      <c r="AM171" s="844"/>
      <c r="AN171" s="844"/>
      <c r="AO171" s="844"/>
      <c r="AP171" s="844">
        <v>4275</v>
      </c>
      <c r="AQ171" s="844">
        <v>2330</v>
      </c>
      <c r="AR171" s="844"/>
      <c r="AS171" s="844">
        <v>2330</v>
      </c>
      <c r="AT171" s="817">
        <v>8935</v>
      </c>
      <c r="AU171" s="850"/>
      <c r="AV171" s="850">
        <v>62</v>
      </c>
      <c r="AW171" s="850">
        <v>41</v>
      </c>
      <c r="AX171" s="850"/>
      <c r="AY171" s="850"/>
      <c r="AZ171" s="850"/>
      <c r="BA171" s="817">
        <v>103</v>
      </c>
      <c r="BB171" s="851"/>
      <c r="BC171" s="851"/>
      <c r="BD171" s="851"/>
      <c r="BE171" s="851">
        <v>9.3000000000000007</v>
      </c>
      <c r="BF171" s="851"/>
      <c r="BG171" s="818">
        <v>9.3000000000000007</v>
      </c>
    </row>
    <row r="172" spans="1:59" ht="16.5" customHeight="1">
      <c r="A172" s="795">
        <v>167</v>
      </c>
      <c r="B172" s="795" t="s">
        <v>8196</v>
      </c>
      <c r="C172" s="795" t="s">
        <v>19264</v>
      </c>
      <c r="D172" s="795" t="s">
        <v>18704</v>
      </c>
      <c r="E172" s="795" t="s">
        <v>19273</v>
      </c>
      <c r="F172" s="740" t="s">
        <v>19272</v>
      </c>
      <c r="G172" s="797" t="s">
        <v>19271</v>
      </c>
      <c r="H172" s="739" t="s">
        <v>2179</v>
      </c>
      <c r="I172" s="739" t="s">
        <v>18680</v>
      </c>
      <c r="J172" s="833" t="s">
        <v>19260</v>
      </c>
      <c r="K172" s="739" t="s">
        <v>19270</v>
      </c>
      <c r="L172" s="822">
        <v>4867</v>
      </c>
      <c r="M172" s="823"/>
      <c r="N172" s="823"/>
      <c r="O172" s="744">
        <v>864</v>
      </c>
      <c r="P172" s="744">
        <v>922</v>
      </c>
      <c r="Q172" s="744">
        <v>200</v>
      </c>
      <c r="R172" s="744">
        <v>307</v>
      </c>
      <c r="S172" s="744">
        <v>3</v>
      </c>
      <c r="T172" s="744">
        <v>565</v>
      </c>
      <c r="U172" s="744"/>
      <c r="V172" s="744"/>
      <c r="W172" s="744"/>
      <c r="X172" s="744"/>
      <c r="Y172" s="744"/>
      <c r="Z172" s="744"/>
      <c r="AA172" s="745">
        <v>3</v>
      </c>
      <c r="AB172" s="745">
        <v>3</v>
      </c>
      <c r="AC172" s="745">
        <v>3</v>
      </c>
      <c r="AD172" s="745"/>
      <c r="AE172" s="745"/>
      <c r="AF172" s="745"/>
      <c r="AG172" s="745"/>
      <c r="AH172" s="746">
        <v>3</v>
      </c>
      <c r="AI172" s="745"/>
      <c r="AJ172" s="745">
        <v>243</v>
      </c>
      <c r="AK172" s="745"/>
      <c r="AL172" s="745">
        <v>19</v>
      </c>
      <c r="AM172" s="844"/>
      <c r="AN172" s="844"/>
      <c r="AO172" s="844"/>
      <c r="AP172" s="844"/>
      <c r="AQ172" s="844">
        <v>5970</v>
      </c>
      <c r="AR172" s="844"/>
      <c r="AS172" s="844">
        <v>950</v>
      </c>
      <c r="AT172" s="817">
        <v>6920</v>
      </c>
      <c r="AU172" s="850">
        <v>200</v>
      </c>
      <c r="AV172" s="850">
        <v>147</v>
      </c>
      <c r="AW172" s="850"/>
      <c r="AX172" s="850"/>
      <c r="AY172" s="850"/>
      <c r="AZ172" s="850"/>
      <c r="BA172" s="817">
        <v>347</v>
      </c>
      <c r="BB172" s="851"/>
      <c r="BC172" s="851"/>
      <c r="BD172" s="851"/>
      <c r="BE172" s="851">
        <v>9.4</v>
      </c>
      <c r="BF172" s="851"/>
      <c r="BG172" s="818">
        <v>9.4</v>
      </c>
    </row>
    <row r="173" spans="1:59" ht="16.5" customHeight="1">
      <c r="A173" s="795">
        <v>168</v>
      </c>
      <c r="B173" s="795" t="s">
        <v>8196</v>
      </c>
      <c r="C173" s="795" t="s">
        <v>19264</v>
      </c>
      <c r="D173" s="795" t="s">
        <v>18704</v>
      </c>
      <c r="E173" s="795" t="s">
        <v>19269</v>
      </c>
      <c r="F173" s="740" t="s">
        <v>19268</v>
      </c>
      <c r="G173" s="797" t="s">
        <v>19267</v>
      </c>
      <c r="H173" s="739" t="s">
        <v>19266</v>
      </c>
      <c r="I173" s="739" t="s">
        <v>18754</v>
      </c>
      <c r="J173" s="833" t="s">
        <v>15174</v>
      </c>
      <c r="K173" s="739" t="s">
        <v>19265</v>
      </c>
      <c r="L173" s="822">
        <v>33755</v>
      </c>
      <c r="M173" s="823">
        <v>1642</v>
      </c>
      <c r="N173" s="823">
        <v>7284</v>
      </c>
      <c r="O173" s="744">
        <v>443</v>
      </c>
      <c r="P173" s="744">
        <v>1366</v>
      </c>
      <c r="Q173" s="744"/>
      <c r="R173" s="744"/>
      <c r="S173" s="744"/>
      <c r="T173" s="744"/>
      <c r="U173" s="744"/>
      <c r="V173" s="744"/>
      <c r="W173" s="744"/>
      <c r="X173" s="744"/>
      <c r="Y173" s="744">
        <v>200</v>
      </c>
      <c r="Z173" s="744">
        <v>19.3</v>
      </c>
      <c r="AA173" s="745">
        <v>8</v>
      </c>
      <c r="AB173" s="745">
        <v>8</v>
      </c>
      <c r="AC173" s="745">
        <v>3</v>
      </c>
      <c r="AD173" s="745">
        <v>1</v>
      </c>
      <c r="AE173" s="745">
        <v>4</v>
      </c>
      <c r="AF173" s="745"/>
      <c r="AG173" s="745"/>
      <c r="AH173" s="746">
        <v>8</v>
      </c>
      <c r="AI173" s="745">
        <v>120</v>
      </c>
      <c r="AJ173" s="745"/>
      <c r="AK173" s="745"/>
      <c r="AL173" s="745"/>
      <c r="AM173" s="844">
        <v>18421</v>
      </c>
      <c r="AN173" s="844"/>
      <c r="AO173" s="844"/>
      <c r="AP173" s="844">
        <v>23214</v>
      </c>
      <c r="AQ173" s="844"/>
      <c r="AR173" s="844"/>
      <c r="AS173" s="844"/>
      <c r="AT173" s="817">
        <v>23214</v>
      </c>
      <c r="AU173" s="850">
        <v>89</v>
      </c>
      <c r="AV173" s="850"/>
      <c r="AW173" s="850">
        <v>1072</v>
      </c>
      <c r="AX173" s="850"/>
      <c r="AY173" s="850"/>
      <c r="AZ173" s="850"/>
      <c r="BA173" s="817">
        <v>1161</v>
      </c>
      <c r="BB173" s="851">
        <v>210</v>
      </c>
      <c r="BC173" s="851"/>
      <c r="BD173" s="851"/>
      <c r="BE173" s="851">
        <v>88</v>
      </c>
      <c r="BF173" s="851"/>
      <c r="BG173" s="818">
        <v>298</v>
      </c>
    </row>
    <row r="174" spans="1:59" ht="16.5" customHeight="1">
      <c r="A174" s="795">
        <v>169</v>
      </c>
      <c r="B174" s="795" t="s">
        <v>8196</v>
      </c>
      <c r="C174" s="795" t="s">
        <v>19264</v>
      </c>
      <c r="D174" s="795" t="s">
        <v>18704</v>
      </c>
      <c r="E174" s="795" t="s">
        <v>19263</v>
      </c>
      <c r="F174" s="740" t="s">
        <v>19262</v>
      </c>
      <c r="G174" s="797" t="s">
        <v>19261</v>
      </c>
      <c r="H174" s="739" t="s">
        <v>2179</v>
      </c>
      <c r="I174" s="739" t="s">
        <v>18680</v>
      </c>
      <c r="J174" s="833" t="s">
        <v>19260</v>
      </c>
      <c r="K174" s="739" t="s">
        <v>19259</v>
      </c>
      <c r="L174" s="822">
        <v>34072</v>
      </c>
      <c r="M174" s="823"/>
      <c r="N174" s="823"/>
      <c r="O174" s="744">
        <v>686</v>
      </c>
      <c r="P174" s="744">
        <v>1109</v>
      </c>
      <c r="Q174" s="744">
        <v>193</v>
      </c>
      <c r="R174" s="744">
        <v>267</v>
      </c>
      <c r="S174" s="744"/>
      <c r="T174" s="744"/>
      <c r="U174" s="744"/>
      <c r="V174" s="744"/>
      <c r="W174" s="744"/>
      <c r="X174" s="744"/>
      <c r="Y174" s="744"/>
      <c r="Z174" s="744"/>
      <c r="AA174" s="745">
        <v>5</v>
      </c>
      <c r="AB174" s="745">
        <v>5</v>
      </c>
      <c r="AC174" s="745">
        <v>3</v>
      </c>
      <c r="AD174" s="745"/>
      <c r="AE174" s="745"/>
      <c r="AF174" s="745"/>
      <c r="AG174" s="745"/>
      <c r="AH174" s="746">
        <v>3</v>
      </c>
      <c r="AI174" s="745">
        <v>42</v>
      </c>
      <c r="AJ174" s="745"/>
      <c r="AK174" s="745">
        <v>10</v>
      </c>
      <c r="AL174" s="745"/>
      <c r="AM174" s="844">
        <v>5610</v>
      </c>
      <c r="AN174" s="844"/>
      <c r="AO174" s="844"/>
      <c r="AP174" s="844">
        <v>5610</v>
      </c>
      <c r="AQ174" s="844"/>
      <c r="AR174" s="844"/>
      <c r="AS174" s="844"/>
      <c r="AT174" s="817">
        <v>5610</v>
      </c>
      <c r="AU174" s="850">
        <v>300</v>
      </c>
      <c r="AV174" s="850">
        <v>180</v>
      </c>
      <c r="AW174" s="850"/>
      <c r="AX174" s="850"/>
      <c r="AY174" s="850"/>
      <c r="AZ174" s="850"/>
      <c r="BA174" s="817">
        <v>480</v>
      </c>
      <c r="BB174" s="851"/>
      <c r="BC174" s="851"/>
      <c r="BD174" s="851"/>
      <c r="BE174" s="851">
        <v>25</v>
      </c>
      <c r="BF174" s="851"/>
      <c r="BG174" s="818">
        <v>25</v>
      </c>
    </row>
    <row r="175" spans="1:59" ht="16.5" customHeight="1">
      <c r="A175" s="795">
        <v>170</v>
      </c>
      <c r="B175" s="795" t="s">
        <v>8196</v>
      </c>
      <c r="C175" s="795" t="s">
        <v>19258</v>
      </c>
      <c r="D175" s="795" t="s">
        <v>18704</v>
      </c>
      <c r="E175" s="795" t="s">
        <v>19257</v>
      </c>
      <c r="F175" s="740" t="s">
        <v>19256</v>
      </c>
      <c r="G175" s="797" t="s">
        <v>19255</v>
      </c>
      <c r="H175" s="739" t="s">
        <v>2146</v>
      </c>
      <c r="I175" s="739" t="s">
        <v>18680</v>
      </c>
      <c r="J175" s="833" t="s">
        <v>19254</v>
      </c>
      <c r="K175" s="739" t="s">
        <v>19253</v>
      </c>
      <c r="L175" s="822">
        <v>23681.9</v>
      </c>
      <c r="M175" s="744"/>
      <c r="N175" s="823"/>
      <c r="O175" s="744">
        <v>704</v>
      </c>
      <c r="P175" s="823">
        <v>990</v>
      </c>
      <c r="Q175" s="744">
        <v>230</v>
      </c>
      <c r="R175" s="744">
        <v>288</v>
      </c>
      <c r="S175" s="744"/>
      <c r="T175" s="744"/>
      <c r="U175" s="744"/>
      <c r="V175" s="744"/>
      <c r="W175" s="744"/>
      <c r="X175" s="744"/>
      <c r="Y175" s="744"/>
      <c r="Z175" s="744"/>
      <c r="AA175" s="745">
        <v>23</v>
      </c>
      <c r="AB175" s="745">
        <v>23</v>
      </c>
      <c r="AC175" s="745">
        <v>3</v>
      </c>
      <c r="AD175" s="745"/>
      <c r="AE175" s="745">
        <v>1</v>
      </c>
      <c r="AF175" s="745"/>
      <c r="AG175" s="745">
        <v>1</v>
      </c>
      <c r="AH175" s="746">
        <v>5</v>
      </c>
      <c r="AI175" s="745">
        <v>13</v>
      </c>
      <c r="AJ175" s="745">
        <v>45</v>
      </c>
      <c r="AK175" s="745">
        <v>150</v>
      </c>
      <c r="AL175" s="745">
        <v>31</v>
      </c>
      <c r="AM175" s="844"/>
      <c r="AN175" s="844"/>
      <c r="AO175" s="844"/>
      <c r="AP175" s="844">
        <v>2139</v>
      </c>
      <c r="AQ175" s="844">
        <v>1259</v>
      </c>
      <c r="AR175" s="844">
        <v>15000</v>
      </c>
      <c r="AS175" s="844">
        <v>2615</v>
      </c>
      <c r="AT175" s="817">
        <v>21013</v>
      </c>
      <c r="AU175" s="850">
        <v>1400</v>
      </c>
      <c r="AV175" s="850">
        <v>750</v>
      </c>
      <c r="AW175" s="850">
        <v>185</v>
      </c>
      <c r="AX175" s="850">
        <v>32</v>
      </c>
      <c r="AY175" s="850">
        <v>131</v>
      </c>
      <c r="AZ175" s="850"/>
      <c r="BA175" s="817">
        <v>2498</v>
      </c>
      <c r="BB175" s="851"/>
      <c r="BC175" s="851"/>
      <c r="BD175" s="851"/>
      <c r="BE175" s="851">
        <v>2</v>
      </c>
      <c r="BF175" s="851"/>
      <c r="BG175" s="818">
        <v>2</v>
      </c>
    </row>
    <row r="176" spans="1:59" ht="16.5" customHeight="1">
      <c r="A176" s="795">
        <v>171</v>
      </c>
      <c r="B176" s="795" t="s">
        <v>8196</v>
      </c>
      <c r="C176" s="795" t="s">
        <v>19252</v>
      </c>
      <c r="D176" s="795" t="s">
        <v>18704</v>
      </c>
      <c r="E176" s="795" t="s">
        <v>19251</v>
      </c>
      <c r="F176" s="740" t="s">
        <v>19250</v>
      </c>
      <c r="G176" s="797" t="s">
        <v>19249</v>
      </c>
      <c r="H176" s="739" t="s">
        <v>2161</v>
      </c>
      <c r="I176" s="739" t="s">
        <v>18680</v>
      </c>
      <c r="J176" s="833" t="s">
        <v>19248</v>
      </c>
      <c r="K176" s="739" t="s">
        <v>19247</v>
      </c>
      <c r="L176" s="822">
        <v>2282.65</v>
      </c>
      <c r="M176" s="823"/>
      <c r="N176" s="823"/>
      <c r="O176" s="823"/>
      <c r="P176" s="823"/>
      <c r="Q176" s="744">
        <v>198</v>
      </c>
      <c r="R176" s="744">
        <v>383.2</v>
      </c>
      <c r="S176" s="744"/>
      <c r="T176" s="744"/>
      <c r="U176" s="744"/>
      <c r="V176" s="744"/>
      <c r="W176" s="744"/>
      <c r="X176" s="744"/>
      <c r="Y176" s="744"/>
      <c r="Z176" s="744"/>
      <c r="AA176" s="745">
        <v>4</v>
      </c>
      <c r="AB176" s="745">
        <v>4</v>
      </c>
      <c r="AC176" s="745">
        <v>1</v>
      </c>
      <c r="AD176" s="745"/>
      <c r="AE176" s="745"/>
      <c r="AF176" s="745"/>
      <c r="AG176" s="745"/>
      <c r="AH176" s="746">
        <v>1</v>
      </c>
      <c r="AI176" s="745">
        <v>14</v>
      </c>
      <c r="AJ176" s="745"/>
      <c r="AK176" s="745"/>
      <c r="AL176" s="745"/>
      <c r="AM176" s="844">
        <v>414</v>
      </c>
      <c r="AN176" s="844"/>
      <c r="AO176" s="844"/>
      <c r="AP176" s="844">
        <v>414</v>
      </c>
      <c r="AQ176" s="844"/>
      <c r="AR176" s="844"/>
      <c r="AS176" s="844"/>
      <c r="AT176" s="817">
        <v>414</v>
      </c>
      <c r="AU176" s="850"/>
      <c r="AV176" s="850">
        <v>50</v>
      </c>
      <c r="AW176" s="850"/>
      <c r="AX176" s="850"/>
      <c r="AY176" s="850"/>
      <c r="AZ176" s="850"/>
      <c r="BA176" s="817">
        <v>50</v>
      </c>
      <c r="BB176" s="851">
        <v>1.4</v>
      </c>
      <c r="BC176" s="851"/>
      <c r="BD176" s="851"/>
      <c r="BE176" s="851"/>
      <c r="BF176" s="851"/>
      <c r="BG176" s="818">
        <v>1.4</v>
      </c>
    </row>
    <row r="177" spans="1:59" ht="16.5" customHeight="1">
      <c r="A177" s="795">
        <v>172</v>
      </c>
      <c r="B177" s="795" t="s">
        <v>8196</v>
      </c>
      <c r="C177" s="795" t="s">
        <v>19246</v>
      </c>
      <c r="D177" s="795" t="s">
        <v>18704</v>
      </c>
      <c r="E177" s="795" t="s">
        <v>19245</v>
      </c>
      <c r="F177" s="740" t="s">
        <v>19244</v>
      </c>
      <c r="G177" s="797" t="s">
        <v>19243</v>
      </c>
      <c r="H177" s="739" t="s">
        <v>2171</v>
      </c>
      <c r="I177" s="739" t="s">
        <v>18680</v>
      </c>
      <c r="J177" s="833" t="s">
        <v>19242</v>
      </c>
      <c r="K177" s="739" t="s">
        <v>19241</v>
      </c>
      <c r="L177" s="822">
        <v>2777</v>
      </c>
      <c r="M177" s="823"/>
      <c r="N177" s="823"/>
      <c r="O177" s="744">
        <v>636</v>
      </c>
      <c r="P177" s="744">
        <v>648</v>
      </c>
      <c r="Q177" s="744">
        <v>200</v>
      </c>
      <c r="R177" s="744">
        <v>216</v>
      </c>
      <c r="S177" s="744"/>
      <c r="T177" s="744"/>
      <c r="U177" s="744">
        <v>1</v>
      </c>
      <c r="V177" s="744">
        <v>150</v>
      </c>
      <c r="W177" s="744">
        <v>1</v>
      </c>
      <c r="X177" s="744">
        <v>99</v>
      </c>
      <c r="Y177" s="744"/>
      <c r="Z177" s="744"/>
      <c r="AA177" s="745">
        <v>3</v>
      </c>
      <c r="AB177" s="745">
        <v>3</v>
      </c>
      <c r="AC177" s="745"/>
      <c r="AD177" s="745"/>
      <c r="AE177" s="745"/>
      <c r="AF177" s="745"/>
      <c r="AG177" s="745"/>
      <c r="AH177" s="746"/>
      <c r="AI177" s="745">
        <v>22</v>
      </c>
      <c r="AJ177" s="745">
        <v>11</v>
      </c>
      <c r="AK177" s="745">
        <v>50</v>
      </c>
      <c r="AL177" s="745">
        <v>21</v>
      </c>
      <c r="AM177" s="844"/>
      <c r="AN177" s="844"/>
      <c r="AO177" s="844"/>
      <c r="AP177" s="844">
        <v>12654</v>
      </c>
      <c r="AQ177" s="828">
        <v>1267</v>
      </c>
      <c r="AR177" s="828">
        <v>1050</v>
      </c>
      <c r="AS177" s="828">
        <v>12063</v>
      </c>
      <c r="AT177" s="817">
        <v>27034</v>
      </c>
      <c r="AU177" s="850"/>
      <c r="AV177" s="850">
        <v>85</v>
      </c>
      <c r="AW177" s="850"/>
      <c r="AX177" s="850"/>
      <c r="AY177" s="850"/>
      <c r="AZ177" s="850"/>
      <c r="BA177" s="817">
        <v>85</v>
      </c>
      <c r="BB177" s="851"/>
      <c r="BC177" s="851"/>
      <c r="BD177" s="851"/>
      <c r="BE177" s="851"/>
      <c r="BF177" s="851"/>
      <c r="BG177" s="818"/>
    </row>
    <row r="178" spans="1:59" ht="16.5" customHeight="1">
      <c r="A178" s="795">
        <v>173</v>
      </c>
      <c r="B178" s="795" t="s">
        <v>8196</v>
      </c>
      <c r="C178" s="795" t="s">
        <v>19235</v>
      </c>
      <c r="D178" s="795" t="s">
        <v>18704</v>
      </c>
      <c r="E178" s="795" t="s">
        <v>19240</v>
      </c>
      <c r="F178" s="740" t="s">
        <v>19239</v>
      </c>
      <c r="G178" s="797" t="s">
        <v>19238</v>
      </c>
      <c r="H178" s="739" t="s">
        <v>2176</v>
      </c>
      <c r="I178" s="739" t="s">
        <v>18680</v>
      </c>
      <c r="J178" s="833" t="s">
        <v>19237</v>
      </c>
      <c r="K178" s="739" t="s">
        <v>19236</v>
      </c>
      <c r="L178" s="822">
        <v>2685</v>
      </c>
      <c r="M178" s="823"/>
      <c r="N178" s="823"/>
      <c r="O178" s="744">
        <v>510</v>
      </c>
      <c r="P178" s="744">
        <v>1152</v>
      </c>
      <c r="Q178" s="823"/>
      <c r="R178" s="823"/>
      <c r="S178" s="744">
        <v>1</v>
      </c>
      <c r="T178" s="744">
        <v>220</v>
      </c>
      <c r="U178" s="744"/>
      <c r="V178" s="744"/>
      <c r="W178" s="744"/>
      <c r="X178" s="744"/>
      <c r="Y178" s="744"/>
      <c r="Z178" s="744"/>
      <c r="AA178" s="745">
        <v>5</v>
      </c>
      <c r="AB178" s="745">
        <v>5</v>
      </c>
      <c r="AC178" s="745">
        <v>2</v>
      </c>
      <c r="AD178" s="745"/>
      <c r="AE178" s="745"/>
      <c r="AF178" s="745"/>
      <c r="AG178" s="745"/>
      <c r="AH178" s="746">
        <v>2</v>
      </c>
      <c r="AI178" s="745">
        <v>35</v>
      </c>
      <c r="AJ178" s="745">
        <v>43</v>
      </c>
      <c r="AK178" s="745">
        <v>48</v>
      </c>
      <c r="AL178" s="745">
        <v>11</v>
      </c>
      <c r="AM178" s="844">
        <v>1124</v>
      </c>
      <c r="AN178" s="844"/>
      <c r="AO178" s="844"/>
      <c r="AP178" s="844">
        <v>4334</v>
      </c>
      <c r="AQ178" s="844">
        <v>5300</v>
      </c>
      <c r="AR178" s="844">
        <v>480</v>
      </c>
      <c r="AS178" s="844">
        <v>1534</v>
      </c>
      <c r="AT178" s="817">
        <v>11648</v>
      </c>
      <c r="AU178" s="850">
        <v>300</v>
      </c>
      <c r="AV178" s="850">
        <v>350</v>
      </c>
      <c r="AW178" s="850">
        <v>200</v>
      </c>
      <c r="AX178" s="850"/>
      <c r="AY178" s="850">
        <v>18</v>
      </c>
      <c r="AZ178" s="850"/>
      <c r="BA178" s="817">
        <v>868</v>
      </c>
      <c r="BB178" s="851">
        <v>5.8</v>
      </c>
      <c r="BC178" s="851"/>
      <c r="BD178" s="851"/>
      <c r="BE178" s="851">
        <v>4.5999999999999996</v>
      </c>
      <c r="BF178" s="851"/>
      <c r="BG178" s="818">
        <v>10.399999999999999</v>
      </c>
    </row>
    <row r="179" spans="1:59" ht="16.5" customHeight="1">
      <c r="A179" s="795">
        <v>174</v>
      </c>
      <c r="B179" s="795" t="s">
        <v>8196</v>
      </c>
      <c r="C179" s="795" t="s">
        <v>19235</v>
      </c>
      <c r="D179" s="795" t="s">
        <v>18684</v>
      </c>
      <c r="E179" s="795" t="s">
        <v>19234</v>
      </c>
      <c r="F179" s="740" t="s">
        <v>19233</v>
      </c>
      <c r="G179" s="797" t="s">
        <v>19232</v>
      </c>
      <c r="H179" s="739" t="s">
        <v>19231</v>
      </c>
      <c r="I179" s="739" t="s">
        <v>18680</v>
      </c>
      <c r="J179" s="833" t="s">
        <v>19230</v>
      </c>
      <c r="K179" s="739" t="s">
        <v>19229</v>
      </c>
      <c r="L179" s="822">
        <v>9672.64</v>
      </c>
      <c r="M179" s="823"/>
      <c r="N179" s="823"/>
      <c r="O179" s="744">
        <v>836</v>
      </c>
      <c r="P179" s="744">
        <v>1455</v>
      </c>
      <c r="Q179" s="823"/>
      <c r="R179" s="823"/>
      <c r="S179" s="744"/>
      <c r="T179" s="744"/>
      <c r="U179" s="744"/>
      <c r="V179" s="744"/>
      <c r="W179" s="744"/>
      <c r="X179" s="744"/>
      <c r="Y179" s="744"/>
      <c r="Z179" s="744"/>
      <c r="AA179" s="745">
        <v>6</v>
      </c>
      <c r="AB179" s="745">
        <v>3</v>
      </c>
      <c r="AC179" s="745">
        <v>3</v>
      </c>
      <c r="AD179" s="745"/>
      <c r="AE179" s="745"/>
      <c r="AF179" s="745"/>
      <c r="AG179" s="745"/>
      <c r="AH179" s="746">
        <v>3</v>
      </c>
      <c r="AI179" s="745">
        <v>42</v>
      </c>
      <c r="AJ179" s="745"/>
      <c r="AK179" s="745"/>
      <c r="AL179" s="745">
        <v>61</v>
      </c>
      <c r="AM179" s="844">
        <v>7540</v>
      </c>
      <c r="AN179" s="844"/>
      <c r="AO179" s="844"/>
      <c r="AP179" s="844">
        <v>7540</v>
      </c>
      <c r="AQ179" s="844"/>
      <c r="AR179" s="844"/>
      <c r="AS179" s="844">
        <v>7941</v>
      </c>
      <c r="AT179" s="817">
        <v>15481</v>
      </c>
      <c r="AU179" s="850">
        <v>180</v>
      </c>
      <c r="AV179" s="850">
        <v>12</v>
      </c>
      <c r="AW179" s="850"/>
      <c r="AX179" s="850"/>
      <c r="AY179" s="850"/>
      <c r="AZ179" s="850">
        <v>10</v>
      </c>
      <c r="BA179" s="817">
        <v>202</v>
      </c>
      <c r="BB179" s="851">
        <v>48.7</v>
      </c>
      <c r="BC179" s="851"/>
      <c r="BD179" s="851"/>
      <c r="BE179" s="851">
        <v>11.5</v>
      </c>
      <c r="BF179" s="851"/>
      <c r="BG179" s="818">
        <v>60.2</v>
      </c>
    </row>
    <row r="180" spans="1:59" ht="16.5" customHeight="1">
      <c r="A180" s="795">
        <v>175</v>
      </c>
      <c r="B180" s="795" t="s">
        <v>8196</v>
      </c>
      <c r="C180" s="795" t="s">
        <v>19228</v>
      </c>
      <c r="D180" s="795" t="s">
        <v>18704</v>
      </c>
      <c r="E180" s="795" t="s">
        <v>19227</v>
      </c>
      <c r="F180" s="740" t="s">
        <v>19226</v>
      </c>
      <c r="G180" s="797" t="s">
        <v>19225</v>
      </c>
      <c r="H180" s="739" t="s">
        <v>2187</v>
      </c>
      <c r="I180" s="739" t="s">
        <v>18680</v>
      </c>
      <c r="J180" s="833" t="s">
        <v>19224</v>
      </c>
      <c r="K180" s="739" t="s">
        <v>16061</v>
      </c>
      <c r="L180" s="822">
        <v>5615.65</v>
      </c>
      <c r="M180" s="823"/>
      <c r="N180" s="823"/>
      <c r="O180" s="823">
        <v>642</v>
      </c>
      <c r="P180" s="823">
        <v>2992</v>
      </c>
      <c r="Q180" s="744">
        <v>197</v>
      </c>
      <c r="R180" s="744">
        <v>1442</v>
      </c>
      <c r="S180" s="744">
        <v>1</v>
      </c>
      <c r="T180" s="744">
        <v>276</v>
      </c>
      <c r="U180" s="744"/>
      <c r="V180" s="744"/>
      <c r="W180" s="744">
        <v>1</v>
      </c>
      <c r="X180" s="744">
        <v>151</v>
      </c>
      <c r="Y180" s="744"/>
      <c r="Z180" s="744"/>
      <c r="AA180" s="745">
        <v>6</v>
      </c>
      <c r="AB180" s="745">
        <v>6</v>
      </c>
      <c r="AC180" s="745">
        <v>3</v>
      </c>
      <c r="AD180" s="745"/>
      <c r="AE180" s="745"/>
      <c r="AF180" s="745"/>
      <c r="AG180" s="745"/>
      <c r="AH180" s="746">
        <v>3</v>
      </c>
      <c r="AI180" s="745">
        <v>12</v>
      </c>
      <c r="AJ180" s="745">
        <v>5</v>
      </c>
      <c r="AK180" s="745"/>
      <c r="AL180" s="745">
        <v>115</v>
      </c>
      <c r="AM180" s="844"/>
      <c r="AN180" s="844"/>
      <c r="AO180" s="844"/>
      <c r="AP180" s="844">
        <v>2000</v>
      </c>
      <c r="AQ180" s="844">
        <v>500</v>
      </c>
      <c r="AR180" s="844"/>
      <c r="AS180" s="844">
        <v>2624</v>
      </c>
      <c r="AT180" s="817">
        <v>5124</v>
      </c>
      <c r="AU180" s="850">
        <v>172</v>
      </c>
      <c r="AV180" s="850">
        <v>312</v>
      </c>
      <c r="AW180" s="850">
        <v>40</v>
      </c>
      <c r="AX180" s="850"/>
      <c r="AY180" s="850"/>
      <c r="AZ180" s="850"/>
      <c r="BA180" s="817">
        <v>524</v>
      </c>
      <c r="BB180" s="851"/>
      <c r="BC180" s="851"/>
      <c r="BD180" s="851"/>
      <c r="BE180" s="851">
        <v>12</v>
      </c>
      <c r="BF180" s="851"/>
      <c r="BG180" s="818">
        <v>12</v>
      </c>
    </row>
    <row r="181" spans="1:59" ht="16.5" customHeight="1">
      <c r="A181" s="795">
        <v>176</v>
      </c>
      <c r="B181" s="795" t="s">
        <v>8196</v>
      </c>
      <c r="C181" s="795" t="s">
        <v>19223</v>
      </c>
      <c r="D181" s="795" t="s">
        <v>18704</v>
      </c>
      <c r="E181" s="795" t="s">
        <v>19222</v>
      </c>
      <c r="F181" s="740" t="s">
        <v>19221</v>
      </c>
      <c r="G181" s="797" t="s">
        <v>19220</v>
      </c>
      <c r="H181" s="739" t="s">
        <v>2190</v>
      </c>
      <c r="I181" s="739" t="s">
        <v>18680</v>
      </c>
      <c r="J181" s="738" t="s">
        <v>19219</v>
      </c>
      <c r="K181" s="739" t="s">
        <v>19218</v>
      </c>
      <c r="L181" s="822">
        <v>4392</v>
      </c>
      <c r="M181" s="823"/>
      <c r="N181" s="823"/>
      <c r="O181" s="744">
        <v>687</v>
      </c>
      <c r="P181" s="744">
        <v>991</v>
      </c>
      <c r="Q181" s="823">
        <v>168</v>
      </c>
      <c r="R181" s="823">
        <v>172</v>
      </c>
      <c r="S181" s="744">
        <v>1</v>
      </c>
      <c r="T181" s="744">
        <v>248</v>
      </c>
      <c r="U181" s="744"/>
      <c r="V181" s="744"/>
      <c r="W181" s="744"/>
      <c r="X181" s="744"/>
      <c r="Y181" s="744"/>
      <c r="Z181" s="744"/>
      <c r="AA181" s="745">
        <v>25</v>
      </c>
      <c r="AB181" s="745">
        <v>21</v>
      </c>
      <c r="AC181" s="745">
        <v>3</v>
      </c>
      <c r="AD181" s="745">
        <v>1</v>
      </c>
      <c r="AE181" s="745"/>
      <c r="AF181" s="745"/>
      <c r="AG181" s="745"/>
      <c r="AH181" s="746">
        <v>4</v>
      </c>
      <c r="AI181" s="745">
        <v>74</v>
      </c>
      <c r="AJ181" s="745">
        <v>21</v>
      </c>
      <c r="AK181" s="745">
        <v>13</v>
      </c>
      <c r="AL181" s="745"/>
      <c r="AM181" s="844"/>
      <c r="AN181" s="844"/>
      <c r="AO181" s="844"/>
      <c r="AP181" s="844">
        <v>3742</v>
      </c>
      <c r="AQ181" s="844">
        <v>405</v>
      </c>
      <c r="AR181" s="844">
        <v>437</v>
      </c>
      <c r="AS181" s="844"/>
      <c r="AT181" s="817">
        <v>4584</v>
      </c>
      <c r="AU181" s="850">
        <v>52</v>
      </c>
      <c r="AV181" s="850">
        <v>38</v>
      </c>
      <c r="AW181" s="850">
        <v>180</v>
      </c>
      <c r="AX181" s="850"/>
      <c r="AY181" s="850"/>
      <c r="AZ181" s="850"/>
      <c r="BA181" s="817">
        <v>270</v>
      </c>
      <c r="BB181" s="851"/>
      <c r="BC181" s="851"/>
      <c r="BD181" s="851"/>
      <c r="BE181" s="851">
        <v>5.8</v>
      </c>
      <c r="BF181" s="851"/>
      <c r="BG181" s="818">
        <v>5.8</v>
      </c>
    </row>
    <row r="182" spans="1:59" ht="16.5" customHeight="1">
      <c r="A182" s="795">
        <v>177</v>
      </c>
      <c r="B182" s="795" t="s">
        <v>8196</v>
      </c>
      <c r="C182" s="795" t="s">
        <v>19217</v>
      </c>
      <c r="D182" s="795" t="s">
        <v>18704</v>
      </c>
      <c r="E182" s="795" t="s">
        <v>19216</v>
      </c>
      <c r="F182" s="740" t="s">
        <v>19215</v>
      </c>
      <c r="G182" s="797" t="s">
        <v>19214</v>
      </c>
      <c r="H182" s="739" t="s">
        <v>2193</v>
      </c>
      <c r="I182" s="739" t="s">
        <v>18680</v>
      </c>
      <c r="J182" s="833" t="s">
        <v>19213</v>
      </c>
      <c r="K182" s="739" t="s">
        <v>19212</v>
      </c>
      <c r="L182" s="822">
        <v>3066</v>
      </c>
      <c r="M182" s="823"/>
      <c r="N182" s="823"/>
      <c r="O182" s="744">
        <v>606</v>
      </c>
      <c r="P182" s="744">
        <v>1100</v>
      </c>
      <c r="Q182" s="744">
        <v>100</v>
      </c>
      <c r="R182" s="744">
        <v>150</v>
      </c>
      <c r="S182" s="744">
        <v>1</v>
      </c>
      <c r="T182" s="744">
        <v>300</v>
      </c>
      <c r="U182" s="744"/>
      <c r="V182" s="744"/>
      <c r="W182" s="744"/>
      <c r="X182" s="744"/>
      <c r="Y182" s="744"/>
      <c r="Z182" s="744"/>
      <c r="AA182" s="745">
        <v>7</v>
      </c>
      <c r="AB182" s="745">
        <v>7</v>
      </c>
      <c r="AC182" s="745">
        <v>3</v>
      </c>
      <c r="AD182" s="745"/>
      <c r="AE182" s="745"/>
      <c r="AF182" s="745"/>
      <c r="AG182" s="745"/>
      <c r="AH182" s="746">
        <v>3</v>
      </c>
      <c r="AI182" s="745">
        <v>20</v>
      </c>
      <c r="AJ182" s="745">
        <v>60</v>
      </c>
      <c r="AK182" s="745"/>
      <c r="AL182" s="745">
        <v>42</v>
      </c>
      <c r="AM182" s="844">
        <v>2947</v>
      </c>
      <c r="AN182" s="844"/>
      <c r="AO182" s="844"/>
      <c r="AP182" s="844">
        <v>5000</v>
      </c>
      <c r="AQ182" s="844">
        <v>1000</v>
      </c>
      <c r="AR182" s="844"/>
      <c r="AS182" s="844"/>
      <c r="AT182" s="817">
        <v>6000</v>
      </c>
      <c r="AU182" s="850">
        <v>349</v>
      </c>
      <c r="AV182" s="850">
        <v>220</v>
      </c>
      <c r="AW182" s="850">
        <v>400</v>
      </c>
      <c r="AX182" s="850"/>
      <c r="AY182" s="850"/>
      <c r="AZ182" s="850"/>
      <c r="BA182" s="817">
        <v>969</v>
      </c>
      <c r="BB182" s="851">
        <v>31</v>
      </c>
      <c r="BC182" s="851"/>
      <c r="BD182" s="851"/>
      <c r="BE182" s="851">
        <v>6</v>
      </c>
      <c r="BF182" s="851"/>
      <c r="BG182" s="818">
        <v>37</v>
      </c>
    </row>
    <row r="183" spans="1:59" ht="16.5" customHeight="1">
      <c r="A183" s="795">
        <v>178</v>
      </c>
      <c r="B183" s="795" t="s">
        <v>17410</v>
      </c>
      <c r="C183" s="795" t="s">
        <v>19211</v>
      </c>
      <c r="D183" s="795" t="s">
        <v>18704</v>
      </c>
      <c r="E183" s="795" t="s">
        <v>19210</v>
      </c>
      <c r="F183" s="740" t="s">
        <v>19209</v>
      </c>
      <c r="G183" s="797" t="s">
        <v>19208</v>
      </c>
      <c r="H183" s="739" t="s">
        <v>19207</v>
      </c>
      <c r="I183" s="739" t="s">
        <v>18680</v>
      </c>
      <c r="J183" s="833" t="s">
        <v>19206</v>
      </c>
      <c r="K183" s="739" t="s">
        <v>19205</v>
      </c>
      <c r="L183" s="822">
        <v>20417.099999999999</v>
      </c>
      <c r="M183" s="823">
        <v>1200</v>
      </c>
      <c r="N183" s="823">
        <v>2400</v>
      </c>
      <c r="O183" s="744">
        <v>450</v>
      </c>
      <c r="P183" s="744">
        <v>686</v>
      </c>
      <c r="Q183" s="744"/>
      <c r="R183" s="744"/>
      <c r="S183" s="744">
        <v>3</v>
      </c>
      <c r="T183" s="744">
        <v>515</v>
      </c>
      <c r="U183" s="744">
        <v>1</v>
      </c>
      <c r="V183" s="744">
        <v>200</v>
      </c>
      <c r="W183" s="744"/>
      <c r="X183" s="744"/>
      <c r="Y183" s="744"/>
      <c r="Z183" s="744"/>
      <c r="AA183" s="745">
        <v>19</v>
      </c>
      <c r="AB183" s="745">
        <v>19</v>
      </c>
      <c r="AC183" s="745">
        <v>6</v>
      </c>
      <c r="AD183" s="745">
        <v>1</v>
      </c>
      <c r="AE183" s="745">
        <v>1</v>
      </c>
      <c r="AF183" s="745"/>
      <c r="AG183" s="745"/>
      <c r="AH183" s="746">
        <v>8</v>
      </c>
      <c r="AI183" s="745">
        <v>171</v>
      </c>
      <c r="AJ183" s="745">
        <v>230</v>
      </c>
      <c r="AK183" s="745">
        <v>20</v>
      </c>
      <c r="AL183" s="745"/>
      <c r="AM183" s="844">
        <v>7117</v>
      </c>
      <c r="AN183" s="844"/>
      <c r="AO183" s="844"/>
      <c r="AP183" s="844">
        <v>18996</v>
      </c>
      <c r="AQ183" s="844">
        <v>9713</v>
      </c>
      <c r="AR183" s="844">
        <v>170</v>
      </c>
      <c r="AS183" s="844"/>
      <c r="AT183" s="817">
        <v>28879</v>
      </c>
      <c r="AU183" s="850">
        <v>18</v>
      </c>
      <c r="AV183" s="850"/>
      <c r="AW183" s="850">
        <v>545</v>
      </c>
      <c r="AX183" s="850">
        <v>41</v>
      </c>
      <c r="AY183" s="850">
        <v>24</v>
      </c>
      <c r="AZ183" s="850"/>
      <c r="BA183" s="817">
        <v>628</v>
      </c>
      <c r="BB183" s="851">
        <v>138</v>
      </c>
      <c r="BC183" s="851"/>
      <c r="BD183" s="851"/>
      <c r="BE183" s="851">
        <v>52</v>
      </c>
      <c r="BF183" s="851"/>
      <c r="BG183" s="818">
        <v>190</v>
      </c>
    </row>
    <row r="184" spans="1:59" ht="16.5" customHeight="1">
      <c r="A184" s="795">
        <v>179</v>
      </c>
      <c r="B184" s="795" t="s">
        <v>17410</v>
      </c>
      <c r="C184" s="795" t="s">
        <v>19204</v>
      </c>
      <c r="D184" s="795" t="s">
        <v>18704</v>
      </c>
      <c r="E184" s="795" t="s">
        <v>19203</v>
      </c>
      <c r="F184" s="740" t="s">
        <v>19202</v>
      </c>
      <c r="G184" s="797" t="s">
        <v>19201</v>
      </c>
      <c r="H184" s="739" t="s">
        <v>2316</v>
      </c>
      <c r="I184" s="739" t="s">
        <v>18680</v>
      </c>
      <c r="J184" s="738" t="s">
        <v>19200</v>
      </c>
      <c r="K184" s="739" t="s">
        <v>19199</v>
      </c>
      <c r="L184" s="822">
        <v>5193</v>
      </c>
      <c r="M184" s="823"/>
      <c r="N184" s="823"/>
      <c r="O184" s="744">
        <v>488</v>
      </c>
      <c r="P184" s="744">
        <v>1837</v>
      </c>
      <c r="Q184" s="744">
        <v>230</v>
      </c>
      <c r="R184" s="744">
        <v>363</v>
      </c>
      <c r="S184" s="744">
        <v>1</v>
      </c>
      <c r="T184" s="744">
        <v>457</v>
      </c>
      <c r="U184" s="744"/>
      <c r="V184" s="744"/>
      <c r="W184" s="744"/>
      <c r="X184" s="744"/>
      <c r="Y184" s="744"/>
      <c r="Z184" s="744"/>
      <c r="AA184" s="745">
        <v>8</v>
      </c>
      <c r="AB184" s="745">
        <v>8</v>
      </c>
      <c r="AC184" s="745"/>
      <c r="AD184" s="745"/>
      <c r="AE184" s="745"/>
      <c r="AF184" s="745"/>
      <c r="AG184" s="745"/>
      <c r="AH184" s="746"/>
      <c r="AI184" s="745">
        <v>90</v>
      </c>
      <c r="AJ184" s="745">
        <v>88</v>
      </c>
      <c r="AK184" s="745"/>
      <c r="AL184" s="745">
        <v>85</v>
      </c>
      <c r="AM184" s="844">
        <v>3071</v>
      </c>
      <c r="AN184" s="844"/>
      <c r="AO184" s="844"/>
      <c r="AP184" s="844">
        <v>6365</v>
      </c>
      <c r="AQ184" s="844">
        <v>895</v>
      </c>
      <c r="AR184" s="844"/>
      <c r="AS184" s="844">
        <v>2929</v>
      </c>
      <c r="AT184" s="817">
        <v>10189</v>
      </c>
      <c r="AU184" s="850">
        <v>8</v>
      </c>
      <c r="AV184" s="850">
        <v>298</v>
      </c>
      <c r="AW184" s="850">
        <v>382</v>
      </c>
      <c r="AX184" s="850"/>
      <c r="AY184" s="850"/>
      <c r="AZ184" s="850">
        <v>5</v>
      </c>
      <c r="BA184" s="817">
        <v>693</v>
      </c>
      <c r="BB184" s="851">
        <v>7</v>
      </c>
      <c r="BC184" s="851"/>
      <c r="BD184" s="851"/>
      <c r="BE184" s="851">
        <v>1</v>
      </c>
      <c r="BF184" s="851"/>
      <c r="BG184" s="818">
        <v>8</v>
      </c>
    </row>
    <row r="185" spans="1:59" ht="16.5" customHeight="1">
      <c r="A185" s="795">
        <v>180</v>
      </c>
      <c r="B185" s="795" t="s">
        <v>17410</v>
      </c>
      <c r="C185" s="795" t="s">
        <v>19198</v>
      </c>
      <c r="D185" s="795" t="s">
        <v>18704</v>
      </c>
      <c r="E185" s="795" t="s">
        <v>19197</v>
      </c>
      <c r="F185" s="740" t="s">
        <v>19196</v>
      </c>
      <c r="G185" s="797" t="s">
        <v>19195</v>
      </c>
      <c r="H185" s="739" t="s">
        <v>2323</v>
      </c>
      <c r="I185" s="739" t="s">
        <v>18680</v>
      </c>
      <c r="J185" s="833" t="s">
        <v>5027</v>
      </c>
      <c r="K185" s="739" t="s">
        <v>19194</v>
      </c>
      <c r="L185" s="822">
        <v>4683.5</v>
      </c>
      <c r="M185" s="823"/>
      <c r="N185" s="823"/>
      <c r="O185" s="823">
        <v>715</v>
      </c>
      <c r="P185" s="823">
        <v>1124</v>
      </c>
      <c r="Q185" s="744">
        <v>112</v>
      </c>
      <c r="R185" s="744">
        <v>158</v>
      </c>
      <c r="S185" s="744">
        <v>1</v>
      </c>
      <c r="T185" s="744">
        <v>265</v>
      </c>
      <c r="U185" s="744"/>
      <c r="V185" s="744"/>
      <c r="W185" s="744"/>
      <c r="X185" s="744"/>
      <c r="Y185" s="744"/>
      <c r="Z185" s="744"/>
      <c r="AA185" s="745">
        <v>5</v>
      </c>
      <c r="AB185" s="745">
        <v>5</v>
      </c>
      <c r="AC185" s="745"/>
      <c r="AD185" s="745"/>
      <c r="AE185" s="745"/>
      <c r="AF185" s="745"/>
      <c r="AG185" s="745"/>
      <c r="AH185" s="746"/>
      <c r="AI185" s="745">
        <v>9</v>
      </c>
      <c r="AJ185" s="745">
        <v>4</v>
      </c>
      <c r="AK185" s="745"/>
      <c r="AL185" s="745">
        <v>58</v>
      </c>
      <c r="AM185" s="844"/>
      <c r="AN185" s="844"/>
      <c r="AO185" s="844"/>
      <c r="AP185" s="844">
        <v>1080</v>
      </c>
      <c r="AQ185" s="844">
        <v>480</v>
      </c>
      <c r="AR185" s="844"/>
      <c r="AS185" s="844">
        <v>5882</v>
      </c>
      <c r="AT185" s="817">
        <v>7442</v>
      </c>
      <c r="AU185" s="850">
        <v>330</v>
      </c>
      <c r="AV185" s="850">
        <v>200</v>
      </c>
      <c r="AW185" s="850"/>
      <c r="AX185" s="850"/>
      <c r="AY185" s="850"/>
      <c r="AZ185" s="850"/>
      <c r="BA185" s="817">
        <v>530</v>
      </c>
      <c r="BB185" s="851"/>
      <c r="BC185" s="851"/>
      <c r="BD185" s="851"/>
      <c r="BE185" s="851">
        <v>6</v>
      </c>
      <c r="BF185" s="851"/>
      <c r="BG185" s="818">
        <v>6</v>
      </c>
    </row>
    <row r="186" spans="1:59" ht="16.5" customHeight="1">
      <c r="A186" s="795">
        <v>181</v>
      </c>
      <c r="B186" s="795" t="s">
        <v>17410</v>
      </c>
      <c r="C186" s="795" t="s">
        <v>19189</v>
      </c>
      <c r="D186" s="795" t="s">
        <v>18704</v>
      </c>
      <c r="E186" s="795" t="s">
        <v>19193</v>
      </c>
      <c r="F186" s="740" t="s">
        <v>19192</v>
      </c>
      <c r="G186" s="797" t="s">
        <v>19191</v>
      </c>
      <c r="H186" s="739" t="s">
        <v>2341</v>
      </c>
      <c r="I186" s="739" t="s">
        <v>18680</v>
      </c>
      <c r="J186" s="833" t="s">
        <v>19185</v>
      </c>
      <c r="K186" s="739" t="s">
        <v>19190</v>
      </c>
      <c r="L186" s="822">
        <v>12962.69</v>
      </c>
      <c r="M186" s="823">
        <v>1202</v>
      </c>
      <c r="N186" s="823">
        <v>9594</v>
      </c>
      <c r="O186" s="744"/>
      <c r="P186" s="744"/>
      <c r="Q186" s="744"/>
      <c r="R186" s="744"/>
      <c r="S186" s="744">
        <v>1</v>
      </c>
      <c r="T186" s="744">
        <v>3368.25</v>
      </c>
      <c r="U186" s="744"/>
      <c r="V186" s="744"/>
      <c r="W186" s="744">
        <v>1</v>
      </c>
      <c r="X186" s="744">
        <v>282.66000000000003</v>
      </c>
      <c r="Y186" s="744">
        <v>200</v>
      </c>
      <c r="Z186" s="744">
        <v>53</v>
      </c>
      <c r="AA186" s="745">
        <v>16</v>
      </c>
      <c r="AB186" s="745">
        <v>16</v>
      </c>
      <c r="AC186" s="745">
        <v>6</v>
      </c>
      <c r="AD186" s="745">
        <v>1</v>
      </c>
      <c r="AE186" s="745">
        <v>1</v>
      </c>
      <c r="AF186" s="745">
        <v>1</v>
      </c>
      <c r="AG186" s="745"/>
      <c r="AH186" s="746">
        <v>9</v>
      </c>
      <c r="AI186" s="745">
        <v>102</v>
      </c>
      <c r="AJ186" s="745">
        <v>212</v>
      </c>
      <c r="AK186" s="745">
        <v>101</v>
      </c>
      <c r="AL186" s="745"/>
      <c r="AM186" s="844">
        <v>7664</v>
      </c>
      <c r="AN186" s="844">
        <v>5156</v>
      </c>
      <c r="AO186" s="844">
        <v>119</v>
      </c>
      <c r="AP186" s="844">
        <v>17384</v>
      </c>
      <c r="AQ186" s="844">
        <v>14426</v>
      </c>
      <c r="AR186" s="844">
        <v>244</v>
      </c>
      <c r="AS186" s="844"/>
      <c r="AT186" s="817">
        <v>32054</v>
      </c>
      <c r="AU186" s="850">
        <v>218</v>
      </c>
      <c r="AV186" s="850">
        <v>8772</v>
      </c>
      <c r="AW186" s="850">
        <v>523</v>
      </c>
      <c r="AX186" s="850">
        <v>50</v>
      </c>
      <c r="AY186" s="850">
        <v>21</v>
      </c>
      <c r="AZ186" s="850"/>
      <c r="BA186" s="817">
        <v>9584</v>
      </c>
      <c r="BB186" s="851">
        <v>160</v>
      </c>
      <c r="BC186" s="851">
        <v>13</v>
      </c>
      <c r="BD186" s="851">
        <v>6</v>
      </c>
      <c r="BE186" s="851">
        <v>80</v>
      </c>
      <c r="BF186" s="851"/>
      <c r="BG186" s="818">
        <v>259</v>
      </c>
    </row>
    <row r="187" spans="1:59" ht="16.5" customHeight="1">
      <c r="A187" s="795">
        <v>182</v>
      </c>
      <c r="B187" s="795" t="s">
        <v>17410</v>
      </c>
      <c r="C187" s="795" t="s">
        <v>19189</v>
      </c>
      <c r="D187" s="795" t="s">
        <v>18704</v>
      </c>
      <c r="E187" s="795" t="s">
        <v>19188</v>
      </c>
      <c r="F187" s="740" t="s">
        <v>19187</v>
      </c>
      <c r="G187" s="797" t="s">
        <v>19186</v>
      </c>
      <c r="H187" s="739" t="s">
        <v>2341</v>
      </c>
      <c r="I187" s="739" t="s">
        <v>18680</v>
      </c>
      <c r="J187" s="833" t="s">
        <v>19185</v>
      </c>
      <c r="K187" s="739" t="s">
        <v>19184</v>
      </c>
      <c r="L187" s="822">
        <v>7005.9</v>
      </c>
      <c r="M187" s="823"/>
      <c r="N187" s="823"/>
      <c r="O187" s="744">
        <v>556</v>
      </c>
      <c r="P187" s="744">
        <v>3998</v>
      </c>
      <c r="Q187" s="744">
        <v>250</v>
      </c>
      <c r="R187" s="744">
        <v>1165</v>
      </c>
      <c r="S187" s="744">
        <v>3</v>
      </c>
      <c r="T187" s="744">
        <v>1761</v>
      </c>
      <c r="U187" s="744"/>
      <c r="V187" s="744"/>
      <c r="W187" s="744">
        <v>1</v>
      </c>
      <c r="X187" s="744">
        <v>47</v>
      </c>
      <c r="Y187" s="744"/>
      <c r="Z187" s="744"/>
      <c r="AA187" s="745">
        <v>7</v>
      </c>
      <c r="AB187" s="745">
        <v>7</v>
      </c>
      <c r="AC187" s="745">
        <v>5</v>
      </c>
      <c r="AD187" s="745"/>
      <c r="AE187" s="745"/>
      <c r="AF187" s="745"/>
      <c r="AG187" s="745"/>
      <c r="AH187" s="746">
        <v>5</v>
      </c>
      <c r="AI187" s="745">
        <v>80</v>
      </c>
      <c r="AJ187" s="745">
        <v>147</v>
      </c>
      <c r="AK187" s="745"/>
      <c r="AL187" s="745">
        <v>19</v>
      </c>
      <c r="AM187" s="844"/>
      <c r="AN187" s="844"/>
      <c r="AO187" s="844"/>
      <c r="AP187" s="844">
        <v>7193</v>
      </c>
      <c r="AQ187" s="844">
        <v>1793</v>
      </c>
      <c r="AR187" s="844"/>
      <c r="AS187" s="844">
        <v>1729</v>
      </c>
      <c r="AT187" s="817">
        <v>10715</v>
      </c>
      <c r="AU187" s="850">
        <v>53</v>
      </c>
      <c r="AV187" s="850">
        <v>419</v>
      </c>
      <c r="AW187" s="850"/>
      <c r="AX187" s="850"/>
      <c r="AY187" s="850"/>
      <c r="AZ187" s="850"/>
      <c r="BA187" s="817">
        <v>472</v>
      </c>
      <c r="BB187" s="851">
        <v>2</v>
      </c>
      <c r="BC187" s="851"/>
      <c r="BD187" s="851"/>
      <c r="BE187" s="851">
        <v>44</v>
      </c>
      <c r="BF187" s="851"/>
      <c r="BG187" s="818">
        <v>46</v>
      </c>
    </row>
    <row r="188" spans="1:59" ht="16.5" customHeight="1">
      <c r="A188" s="795">
        <v>183</v>
      </c>
      <c r="B188" s="795" t="s">
        <v>17410</v>
      </c>
      <c r="C188" s="795" t="s">
        <v>19165</v>
      </c>
      <c r="D188" s="795" t="s">
        <v>18704</v>
      </c>
      <c r="E188" s="795" t="s">
        <v>19183</v>
      </c>
      <c r="F188" s="740" t="s">
        <v>19182</v>
      </c>
      <c r="G188" s="797" t="s">
        <v>19181</v>
      </c>
      <c r="H188" s="739" t="s">
        <v>19180</v>
      </c>
      <c r="I188" s="739" t="s">
        <v>18680</v>
      </c>
      <c r="J188" s="738" t="s">
        <v>19179</v>
      </c>
      <c r="K188" s="739" t="s">
        <v>19178</v>
      </c>
      <c r="L188" s="822">
        <v>4449</v>
      </c>
      <c r="M188" s="823"/>
      <c r="N188" s="823"/>
      <c r="O188" s="744">
        <v>486</v>
      </c>
      <c r="P188" s="744">
        <v>163</v>
      </c>
      <c r="Q188" s="744"/>
      <c r="R188" s="744"/>
      <c r="S188" s="744"/>
      <c r="T188" s="744"/>
      <c r="U188" s="744"/>
      <c r="V188" s="744"/>
      <c r="W188" s="744"/>
      <c r="X188" s="744"/>
      <c r="Y188" s="744"/>
      <c r="Z188" s="744"/>
      <c r="AA188" s="745">
        <v>5</v>
      </c>
      <c r="AB188" s="745">
        <v>5</v>
      </c>
      <c r="AC188" s="745"/>
      <c r="AD188" s="745"/>
      <c r="AE188" s="745"/>
      <c r="AF188" s="745"/>
      <c r="AG188" s="745"/>
      <c r="AH188" s="746"/>
      <c r="AI188" s="745"/>
      <c r="AJ188" s="745"/>
      <c r="AK188" s="745"/>
      <c r="AL188" s="745"/>
      <c r="AM188" s="844"/>
      <c r="AN188" s="844"/>
      <c r="AO188" s="844"/>
      <c r="AP188" s="844">
        <v>10567</v>
      </c>
      <c r="AQ188" s="844"/>
      <c r="AR188" s="844"/>
      <c r="AS188" s="844">
        <v>6145</v>
      </c>
      <c r="AT188" s="817">
        <v>16712</v>
      </c>
      <c r="AU188" s="850"/>
      <c r="AV188" s="850">
        <v>251.6</v>
      </c>
      <c r="AW188" s="850">
        <v>30</v>
      </c>
      <c r="AX188" s="850"/>
      <c r="AY188" s="850"/>
      <c r="AZ188" s="850"/>
      <c r="BA188" s="817">
        <v>281.60000000000002</v>
      </c>
      <c r="BB188" s="851"/>
      <c r="BC188" s="851"/>
      <c r="BD188" s="851"/>
      <c r="BE188" s="851">
        <v>29</v>
      </c>
      <c r="BF188" s="851"/>
      <c r="BG188" s="818">
        <v>29</v>
      </c>
    </row>
    <row r="189" spans="1:59" ht="16.5" customHeight="1">
      <c r="A189" s="795">
        <v>184</v>
      </c>
      <c r="B189" s="795" t="s">
        <v>17410</v>
      </c>
      <c r="C189" s="795" t="s">
        <v>19165</v>
      </c>
      <c r="D189" s="795" t="s">
        <v>18684</v>
      </c>
      <c r="E189" s="795" t="s">
        <v>19177</v>
      </c>
      <c r="F189" s="740" t="s">
        <v>19176</v>
      </c>
      <c r="G189" s="797" t="s">
        <v>19175</v>
      </c>
      <c r="H189" s="739" t="s">
        <v>19174</v>
      </c>
      <c r="I189" s="739" t="s">
        <v>18916</v>
      </c>
      <c r="J189" s="833" t="s">
        <v>19173</v>
      </c>
      <c r="K189" s="739" t="s">
        <v>19172</v>
      </c>
      <c r="L189" s="822">
        <v>36575</v>
      </c>
      <c r="M189" s="823">
        <v>2037</v>
      </c>
      <c r="N189" s="823">
        <v>1930</v>
      </c>
      <c r="O189" s="744">
        <v>666</v>
      </c>
      <c r="P189" s="744">
        <v>760</v>
      </c>
      <c r="Q189" s="744">
        <v>202</v>
      </c>
      <c r="R189" s="744">
        <v>146</v>
      </c>
      <c r="S189" s="744">
        <v>4</v>
      </c>
      <c r="T189" s="744">
        <v>4114</v>
      </c>
      <c r="U189" s="744"/>
      <c r="V189" s="744"/>
      <c r="W189" s="744">
        <v>3</v>
      </c>
      <c r="X189" s="744">
        <v>2059</v>
      </c>
      <c r="Y189" s="744">
        <v>7000</v>
      </c>
      <c r="Z189" s="744">
        <v>334</v>
      </c>
      <c r="AA189" s="745">
        <v>79</v>
      </c>
      <c r="AB189" s="745">
        <v>42</v>
      </c>
      <c r="AC189" s="745">
        <v>14</v>
      </c>
      <c r="AD189" s="745">
        <v>1</v>
      </c>
      <c r="AE189" s="745">
        <v>4</v>
      </c>
      <c r="AF189" s="745"/>
      <c r="AG189" s="745">
        <v>1</v>
      </c>
      <c r="AH189" s="746">
        <v>20</v>
      </c>
      <c r="AI189" s="745">
        <v>172</v>
      </c>
      <c r="AJ189" s="745">
        <v>207</v>
      </c>
      <c r="AK189" s="745">
        <v>10</v>
      </c>
      <c r="AL189" s="745">
        <v>58</v>
      </c>
      <c r="AM189" s="844">
        <v>37477</v>
      </c>
      <c r="AN189" s="844">
        <v>769</v>
      </c>
      <c r="AO189" s="844">
        <v>1752</v>
      </c>
      <c r="AP189" s="844">
        <v>54980</v>
      </c>
      <c r="AQ189" s="844">
        <v>35864</v>
      </c>
      <c r="AR189" s="844">
        <v>1752</v>
      </c>
      <c r="AS189" s="844">
        <v>40</v>
      </c>
      <c r="AT189" s="817">
        <v>92636</v>
      </c>
      <c r="AU189" s="850">
        <v>2783</v>
      </c>
      <c r="AV189" s="850">
        <v>1323</v>
      </c>
      <c r="AW189" s="850">
        <v>626</v>
      </c>
      <c r="AX189" s="850">
        <v>30</v>
      </c>
      <c r="AY189" s="850">
        <v>367</v>
      </c>
      <c r="AZ189" s="850">
        <v>60</v>
      </c>
      <c r="BA189" s="817">
        <v>5189</v>
      </c>
      <c r="BB189" s="851">
        <v>310</v>
      </c>
      <c r="BC189" s="851">
        <v>2</v>
      </c>
      <c r="BD189" s="851"/>
      <c r="BE189" s="851">
        <v>351</v>
      </c>
      <c r="BF189" s="851">
        <v>4539</v>
      </c>
      <c r="BG189" s="818">
        <v>5202</v>
      </c>
    </row>
    <row r="190" spans="1:59" ht="16.5" customHeight="1">
      <c r="A190" s="795">
        <v>185</v>
      </c>
      <c r="B190" s="795" t="s">
        <v>17410</v>
      </c>
      <c r="C190" s="795" t="s">
        <v>19165</v>
      </c>
      <c r="D190" s="795" t="s">
        <v>18684</v>
      </c>
      <c r="E190" s="795" t="s">
        <v>19171</v>
      </c>
      <c r="F190" s="740" t="s">
        <v>19170</v>
      </c>
      <c r="G190" s="797" t="s">
        <v>19169</v>
      </c>
      <c r="H190" s="739" t="s">
        <v>19168</v>
      </c>
      <c r="I190" s="739" t="s">
        <v>18754</v>
      </c>
      <c r="J190" s="833" t="s">
        <v>19167</v>
      </c>
      <c r="K190" s="739" t="s">
        <v>19166</v>
      </c>
      <c r="L190" s="822">
        <v>4641</v>
      </c>
      <c r="M190" s="823"/>
      <c r="N190" s="823"/>
      <c r="O190" s="744">
        <v>357</v>
      </c>
      <c r="P190" s="744">
        <v>195</v>
      </c>
      <c r="Q190" s="744"/>
      <c r="R190" s="744"/>
      <c r="S190" s="744">
        <v>5</v>
      </c>
      <c r="T190" s="744">
        <v>1032.7</v>
      </c>
      <c r="U190" s="744"/>
      <c r="V190" s="744"/>
      <c r="W190" s="744"/>
      <c r="X190" s="744"/>
      <c r="Y190" s="744"/>
      <c r="Z190" s="744"/>
      <c r="AA190" s="745">
        <v>54</v>
      </c>
      <c r="AB190" s="745">
        <v>52</v>
      </c>
      <c r="AC190" s="745"/>
      <c r="AD190" s="745">
        <v>3</v>
      </c>
      <c r="AE190" s="745">
        <v>6</v>
      </c>
      <c r="AF190" s="745"/>
      <c r="AG190" s="745"/>
      <c r="AH190" s="746">
        <v>9</v>
      </c>
      <c r="AI190" s="745">
        <v>135</v>
      </c>
      <c r="AJ190" s="745">
        <v>195</v>
      </c>
      <c r="AK190" s="745"/>
      <c r="AL190" s="745"/>
      <c r="AM190" s="844">
        <v>1567</v>
      </c>
      <c r="AN190" s="844"/>
      <c r="AO190" s="844"/>
      <c r="AP190" s="844">
        <v>2593</v>
      </c>
      <c r="AQ190" s="844">
        <v>14700</v>
      </c>
      <c r="AR190" s="844"/>
      <c r="AS190" s="844"/>
      <c r="AT190" s="817">
        <v>17293</v>
      </c>
      <c r="AU190" s="850">
        <v>2207</v>
      </c>
      <c r="AV190" s="850">
        <v>1228</v>
      </c>
      <c r="AW190" s="850">
        <v>960</v>
      </c>
      <c r="AX190" s="850"/>
      <c r="AY190" s="850">
        <v>6</v>
      </c>
      <c r="AZ190" s="850"/>
      <c r="BA190" s="817">
        <v>4401</v>
      </c>
      <c r="BB190" s="851">
        <v>13.7</v>
      </c>
      <c r="BC190" s="851"/>
      <c r="BD190" s="851"/>
      <c r="BE190" s="851">
        <v>25.8</v>
      </c>
      <c r="BF190" s="851"/>
      <c r="BG190" s="818">
        <v>39.5</v>
      </c>
    </row>
    <row r="191" spans="1:59" ht="16.5" customHeight="1">
      <c r="A191" s="795">
        <v>186</v>
      </c>
      <c r="B191" s="795" t="s">
        <v>17410</v>
      </c>
      <c r="C191" s="795" t="s">
        <v>19165</v>
      </c>
      <c r="D191" s="795" t="s">
        <v>18704</v>
      </c>
      <c r="E191" s="795" t="s">
        <v>19164</v>
      </c>
      <c r="F191" s="740" t="s">
        <v>19163</v>
      </c>
      <c r="G191" s="797" t="s">
        <v>19162</v>
      </c>
      <c r="H191" s="739" t="s">
        <v>19161</v>
      </c>
      <c r="I191" s="739" t="s">
        <v>18754</v>
      </c>
      <c r="J191" s="738" t="s">
        <v>19160</v>
      </c>
      <c r="K191" s="739" t="s">
        <v>19159</v>
      </c>
      <c r="L191" s="822">
        <v>7123</v>
      </c>
      <c r="M191" s="823"/>
      <c r="N191" s="823"/>
      <c r="O191" s="744"/>
      <c r="P191" s="744"/>
      <c r="Q191" s="744">
        <v>235</v>
      </c>
      <c r="R191" s="744">
        <v>196</v>
      </c>
      <c r="S191" s="744">
        <v>1</v>
      </c>
      <c r="T191" s="744">
        <v>112.3</v>
      </c>
      <c r="U191" s="744">
        <v>1</v>
      </c>
      <c r="V191" s="744">
        <v>119</v>
      </c>
      <c r="W191" s="744">
        <v>1</v>
      </c>
      <c r="X191" s="744">
        <v>119</v>
      </c>
      <c r="Y191" s="744">
        <v>265</v>
      </c>
      <c r="Z191" s="744">
        <v>100</v>
      </c>
      <c r="AA191" s="745">
        <v>16</v>
      </c>
      <c r="AB191" s="745">
        <v>16</v>
      </c>
      <c r="AC191" s="745">
        <v>1</v>
      </c>
      <c r="AD191" s="745">
        <v>2</v>
      </c>
      <c r="AE191" s="745">
        <v>2</v>
      </c>
      <c r="AF191" s="745">
        <v>1</v>
      </c>
      <c r="AG191" s="745">
        <v>1</v>
      </c>
      <c r="AH191" s="746">
        <v>7</v>
      </c>
      <c r="AI191" s="745">
        <v>135</v>
      </c>
      <c r="AJ191" s="745"/>
      <c r="AK191" s="745">
        <v>30</v>
      </c>
      <c r="AL191" s="745"/>
      <c r="AM191" s="844">
        <v>2894</v>
      </c>
      <c r="AN191" s="844"/>
      <c r="AO191" s="844"/>
      <c r="AP191" s="844">
        <v>4582</v>
      </c>
      <c r="AQ191" s="844"/>
      <c r="AR191" s="844">
        <v>2327</v>
      </c>
      <c r="AS191" s="844">
        <v>798</v>
      </c>
      <c r="AT191" s="817">
        <v>7707</v>
      </c>
      <c r="AU191" s="850">
        <v>363</v>
      </c>
      <c r="AV191" s="850">
        <v>49</v>
      </c>
      <c r="AW191" s="850">
        <v>90</v>
      </c>
      <c r="AX191" s="850"/>
      <c r="AY191" s="850">
        <v>18</v>
      </c>
      <c r="AZ191" s="850">
        <v>44</v>
      </c>
      <c r="BA191" s="817">
        <v>564</v>
      </c>
      <c r="BB191" s="851">
        <v>15</v>
      </c>
      <c r="BC191" s="851"/>
      <c r="BD191" s="851">
        <v>24</v>
      </c>
      <c r="BE191" s="851">
        <v>25</v>
      </c>
      <c r="BF191" s="851">
        <v>30</v>
      </c>
      <c r="BG191" s="818">
        <v>94</v>
      </c>
    </row>
    <row r="192" spans="1:59" ht="16.5" customHeight="1">
      <c r="A192" s="795">
        <v>187</v>
      </c>
      <c r="B192" s="795" t="s">
        <v>17410</v>
      </c>
      <c r="C192" s="795" t="s">
        <v>19154</v>
      </c>
      <c r="D192" s="795" t="s">
        <v>18704</v>
      </c>
      <c r="E192" s="795" t="s">
        <v>19158</v>
      </c>
      <c r="F192" s="740" t="s">
        <v>19157</v>
      </c>
      <c r="G192" s="797" t="s">
        <v>19156</v>
      </c>
      <c r="H192" s="739" t="s">
        <v>19150</v>
      </c>
      <c r="I192" s="739" t="s">
        <v>18680</v>
      </c>
      <c r="J192" s="738" t="s">
        <v>19149</v>
      </c>
      <c r="K192" s="739" t="s">
        <v>19155</v>
      </c>
      <c r="L192" s="822">
        <v>3368</v>
      </c>
      <c r="M192" s="823"/>
      <c r="N192" s="823"/>
      <c r="O192" s="744">
        <v>603</v>
      </c>
      <c r="P192" s="744">
        <v>697</v>
      </c>
      <c r="Q192" s="744"/>
      <c r="R192" s="744"/>
      <c r="S192" s="744"/>
      <c r="T192" s="744"/>
      <c r="U192" s="744"/>
      <c r="V192" s="744"/>
      <c r="W192" s="744"/>
      <c r="X192" s="744"/>
      <c r="Y192" s="744">
        <v>1000</v>
      </c>
      <c r="Z192" s="744">
        <v>1679</v>
      </c>
      <c r="AA192" s="745">
        <v>10</v>
      </c>
      <c r="AB192" s="745">
        <v>10</v>
      </c>
      <c r="AC192" s="745">
        <v>2</v>
      </c>
      <c r="AD192" s="745"/>
      <c r="AE192" s="745"/>
      <c r="AF192" s="745"/>
      <c r="AG192" s="745"/>
      <c r="AH192" s="746">
        <v>2</v>
      </c>
      <c r="AI192" s="745">
        <v>25</v>
      </c>
      <c r="AJ192" s="745"/>
      <c r="AK192" s="745"/>
      <c r="AL192" s="745">
        <v>71</v>
      </c>
      <c r="AM192" s="844">
        <v>5083</v>
      </c>
      <c r="AN192" s="844"/>
      <c r="AO192" s="844"/>
      <c r="AP192" s="844">
        <v>5083</v>
      </c>
      <c r="AQ192" s="844"/>
      <c r="AR192" s="844"/>
      <c r="AS192" s="844">
        <v>4210</v>
      </c>
      <c r="AT192" s="817">
        <v>9293</v>
      </c>
      <c r="AU192" s="850">
        <v>460</v>
      </c>
      <c r="AV192" s="850">
        <v>381</v>
      </c>
      <c r="AW192" s="850">
        <v>219</v>
      </c>
      <c r="AX192" s="850"/>
      <c r="AY192" s="850"/>
      <c r="AZ192" s="850"/>
      <c r="BA192" s="817">
        <v>1060</v>
      </c>
      <c r="BB192" s="851">
        <v>10</v>
      </c>
      <c r="BC192" s="851"/>
      <c r="BD192" s="851"/>
      <c r="BE192" s="851">
        <v>15</v>
      </c>
      <c r="BF192" s="851"/>
      <c r="BG192" s="818">
        <v>25</v>
      </c>
    </row>
    <row r="193" spans="1:59" ht="16.5" customHeight="1">
      <c r="A193" s="795">
        <v>188</v>
      </c>
      <c r="B193" s="795" t="s">
        <v>17410</v>
      </c>
      <c r="C193" s="795" t="s">
        <v>19154</v>
      </c>
      <c r="D193" s="795" t="s">
        <v>18704</v>
      </c>
      <c r="E193" s="795" t="s">
        <v>19153</v>
      </c>
      <c r="F193" s="740" t="s">
        <v>19152</v>
      </c>
      <c r="G193" s="797" t="s">
        <v>19151</v>
      </c>
      <c r="H193" s="739" t="s">
        <v>19150</v>
      </c>
      <c r="I193" s="739" t="s">
        <v>18680</v>
      </c>
      <c r="J193" s="738" t="s">
        <v>19149</v>
      </c>
      <c r="K193" s="739" t="s">
        <v>19148</v>
      </c>
      <c r="L193" s="822">
        <v>2017</v>
      </c>
      <c r="M193" s="823"/>
      <c r="N193" s="823"/>
      <c r="O193" s="744"/>
      <c r="P193" s="744"/>
      <c r="Q193" s="744">
        <v>203</v>
      </c>
      <c r="R193" s="744">
        <v>227.8</v>
      </c>
      <c r="S193" s="744">
        <v>1</v>
      </c>
      <c r="T193" s="744">
        <v>102</v>
      </c>
      <c r="U193" s="744"/>
      <c r="V193" s="744"/>
      <c r="W193" s="744"/>
      <c r="X193" s="744"/>
      <c r="Y193" s="744">
        <v>361</v>
      </c>
      <c r="Z193" s="744">
        <v>361</v>
      </c>
      <c r="AA193" s="745">
        <v>9</v>
      </c>
      <c r="AB193" s="745">
        <v>9</v>
      </c>
      <c r="AC193" s="745"/>
      <c r="AD193" s="745"/>
      <c r="AE193" s="745"/>
      <c r="AF193" s="745"/>
      <c r="AG193" s="745"/>
      <c r="AH193" s="746"/>
      <c r="AI193" s="745">
        <v>153</v>
      </c>
      <c r="AJ193" s="745">
        <v>59</v>
      </c>
      <c r="AK193" s="745"/>
      <c r="AL193" s="745">
        <v>4</v>
      </c>
      <c r="AM193" s="844">
        <v>1387</v>
      </c>
      <c r="AN193" s="844"/>
      <c r="AO193" s="844"/>
      <c r="AP193" s="844">
        <v>8150</v>
      </c>
      <c r="AQ193" s="844">
        <v>1620</v>
      </c>
      <c r="AR193" s="844"/>
      <c r="AS193" s="844">
        <v>310</v>
      </c>
      <c r="AT193" s="817">
        <v>10080</v>
      </c>
      <c r="AU193" s="850">
        <v>600</v>
      </c>
      <c r="AV193" s="850">
        <v>164</v>
      </c>
      <c r="AW193" s="850">
        <v>150</v>
      </c>
      <c r="AX193" s="850"/>
      <c r="AY193" s="850"/>
      <c r="AZ193" s="850"/>
      <c r="BA193" s="817">
        <v>914</v>
      </c>
      <c r="BB193" s="851">
        <v>2</v>
      </c>
      <c r="BC193" s="851"/>
      <c r="BD193" s="851"/>
      <c r="BE193" s="851">
        <v>23</v>
      </c>
      <c r="BF193" s="851"/>
      <c r="BG193" s="818">
        <v>25</v>
      </c>
    </row>
    <row r="194" spans="1:59" ht="16.5" customHeight="1">
      <c r="A194" s="795">
        <v>189</v>
      </c>
      <c r="B194" s="795" t="s">
        <v>17410</v>
      </c>
      <c r="C194" s="795" t="s">
        <v>19147</v>
      </c>
      <c r="D194" s="795" t="s">
        <v>18704</v>
      </c>
      <c r="E194" s="795" t="s">
        <v>19146</v>
      </c>
      <c r="F194" s="740" t="s">
        <v>19145</v>
      </c>
      <c r="G194" s="797" t="s">
        <v>19144</v>
      </c>
      <c r="H194" s="739" t="s">
        <v>2307</v>
      </c>
      <c r="I194" s="739" t="s">
        <v>18680</v>
      </c>
      <c r="J194" s="738" t="s">
        <v>19143</v>
      </c>
      <c r="K194" s="739" t="s">
        <v>19142</v>
      </c>
      <c r="L194" s="822">
        <v>4049</v>
      </c>
      <c r="M194" s="823"/>
      <c r="N194" s="823"/>
      <c r="O194" s="744">
        <v>625</v>
      </c>
      <c r="P194" s="744">
        <v>1115</v>
      </c>
      <c r="Q194" s="744"/>
      <c r="R194" s="744"/>
      <c r="S194" s="744">
        <v>1</v>
      </c>
      <c r="T194" s="744">
        <v>187</v>
      </c>
      <c r="U194" s="744"/>
      <c r="V194" s="744"/>
      <c r="W194" s="744">
        <v>1</v>
      </c>
      <c r="X194" s="744">
        <v>151</v>
      </c>
      <c r="Y194" s="744"/>
      <c r="Z194" s="744"/>
      <c r="AA194" s="745">
        <v>7</v>
      </c>
      <c r="AB194" s="745">
        <v>3</v>
      </c>
      <c r="AC194" s="745">
        <v>3</v>
      </c>
      <c r="AD194" s="745"/>
      <c r="AE194" s="745">
        <v>1</v>
      </c>
      <c r="AF194" s="745"/>
      <c r="AG194" s="745"/>
      <c r="AH194" s="746">
        <v>4</v>
      </c>
      <c r="AI194" s="745">
        <v>25</v>
      </c>
      <c r="AJ194" s="745">
        <v>11</v>
      </c>
      <c r="AK194" s="745"/>
      <c r="AL194" s="745"/>
      <c r="AM194" s="844">
        <v>4288</v>
      </c>
      <c r="AN194" s="844"/>
      <c r="AO194" s="844"/>
      <c r="AP194" s="844">
        <v>4288</v>
      </c>
      <c r="AQ194" s="844">
        <v>5500</v>
      </c>
      <c r="AR194" s="844"/>
      <c r="AS194" s="844"/>
      <c r="AT194" s="817">
        <v>9788</v>
      </c>
      <c r="AU194" s="850">
        <v>325</v>
      </c>
      <c r="AV194" s="850">
        <v>172</v>
      </c>
      <c r="AW194" s="850">
        <v>125</v>
      </c>
      <c r="AX194" s="850">
        <v>36</v>
      </c>
      <c r="AY194" s="850"/>
      <c r="AZ194" s="850"/>
      <c r="BA194" s="817">
        <v>658</v>
      </c>
      <c r="BB194" s="851">
        <v>4.8</v>
      </c>
      <c r="BC194" s="851"/>
      <c r="BD194" s="851"/>
      <c r="BE194" s="851">
        <v>7.4</v>
      </c>
      <c r="BF194" s="851"/>
      <c r="BG194" s="818">
        <v>12.2</v>
      </c>
    </row>
    <row r="195" spans="1:59" ht="16.5" customHeight="1">
      <c r="A195" s="795">
        <v>190</v>
      </c>
      <c r="B195" s="795" t="s">
        <v>17410</v>
      </c>
      <c r="C195" s="795" t="s">
        <v>17423</v>
      </c>
      <c r="D195" s="795" t="s">
        <v>18704</v>
      </c>
      <c r="E195" s="795" t="s">
        <v>19141</v>
      </c>
      <c r="F195" s="740" t="s">
        <v>19140</v>
      </c>
      <c r="G195" s="797" t="s">
        <v>19139</v>
      </c>
      <c r="H195" s="739" t="s">
        <v>2332</v>
      </c>
      <c r="I195" s="739" t="s">
        <v>18680</v>
      </c>
      <c r="J195" s="738" t="s">
        <v>19138</v>
      </c>
      <c r="K195" s="739" t="s">
        <v>19137</v>
      </c>
      <c r="L195" s="822">
        <v>6364</v>
      </c>
      <c r="M195" s="823"/>
      <c r="N195" s="823"/>
      <c r="O195" s="744">
        <v>499</v>
      </c>
      <c r="P195" s="744">
        <v>1100</v>
      </c>
      <c r="Q195" s="744"/>
      <c r="R195" s="744"/>
      <c r="S195" s="744">
        <v>1</v>
      </c>
      <c r="T195" s="744">
        <v>426</v>
      </c>
      <c r="U195" s="744">
        <v>9</v>
      </c>
      <c r="V195" s="744">
        <v>410</v>
      </c>
      <c r="W195" s="744">
        <v>1</v>
      </c>
      <c r="X195" s="744">
        <v>80</v>
      </c>
      <c r="Y195" s="744"/>
      <c r="Z195" s="744"/>
      <c r="AA195" s="745">
        <v>11</v>
      </c>
      <c r="AB195" s="745">
        <v>8</v>
      </c>
      <c r="AC195" s="745">
        <v>1</v>
      </c>
      <c r="AD195" s="745">
        <v>1</v>
      </c>
      <c r="AE195" s="745">
        <v>1</v>
      </c>
      <c r="AF195" s="745"/>
      <c r="AG195" s="745"/>
      <c r="AH195" s="746">
        <v>3</v>
      </c>
      <c r="AI195" s="745">
        <v>36</v>
      </c>
      <c r="AJ195" s="745"/>
      <c r="AK195" s="745">
        <v>149</v>
      </c>
      <c r="AL195" s="745">
        <v>89</v>
      </c>
      <c r="AM195" s="844">
        <v>769</v>
      </c>
      <c r="AN195" s="844"/>
      <c r="AO195" s="844">
        <v>4161</v>
      </c>
      <c r="AP195" s="844">
        <v>6420</v>
      </c>
      <c r="AQ195" s="844"/>
      <c r="AR195" s="844">
        <v>5904</v>
      </c>
      <c r="AS195" s="844"/>
      <c r="AT195" s="817">
        <v>12324</v>
      </c>
      <c r="AU195" s="850">
        <v>462</v>
      </c>
      <c r="AV195" s="850">
        <v>284</v>
      </c>
      <c r="AW195" s="850">
        <v>805</v>
      </c>
      <c r="AX195" s="850"/>
      <c r="AY195" s="850">
        <v>303</v>
      </c>
      <c r="AZ195" s="850"/>
      <c r="BA195" s="817">
        <v>1854</v>
      </c>
      <c r="BB195" s="851">
        <v>5.0999999999999996</v>
      </c>
      <c r="BC195" s="851"/>
      <c r="BD195" s="851"/>
      <c r="BE195" s="851">
        <v>3.7</v>
      </c>
      <c r="BF195" s="851"/>
      <c r="BG195" s="818">
        <v>8.8000000000000007</v>
      </c>
    </row>
    <row r="196" spans="1:59" ht="16.5" customHeight="1">
      <c r="A196" s="795">
        <v>191</v>
      </c>
      <c r="B196" s="795" t="s">
        <v>17410</v>
      </c>
      <c r="C196" s="795" t="s">
        <v>19136</v>
      </c>
      <c r="D196" s="795" t="s">
        <v>18704</v>
      </c>
      <c r="E196" s="795" t="s">
        <v>19135</v>
      </c>
      <c r="F196" s="740" t="s">
        <v>19134</v>
      </c>
      <c r="G196" s="797" t="s">
        <v>19133</v>
      </c>
      <c r="H196" s="739" t="s">
        <v>19132</v>
      </c>
      <c r="I196" s="739" t="s">
        <v>18680</v>
      </c>
      <c r="J196" s="833" t="s">
        <v>5027</v>
      </c>
      <c r="K196" s="739" t="s">
        <v>19131</v>
      </c>
      <c r="L196" s="822">
        <v>1414</v>
      </c>
      <c r="M196" s="823"/>
      <c r="N196" s="823"/>
      <c r="O196" s="744">
        <v>465</v>
      </c>
      <c r="P196" s="744">
        <v>119</v>
      </c>
      <c r="Q196" s="744"/>
      <c r="R196" s="744"/>
      <c r="S196" s="744"/>
      <c r="T196" s="744"/>
      <c r="U196" s="744"/>
      <c r="V196" s="744"/>
      <c r="W196" s="744"/>
      <c r="X196" s="744"/>
      <c r="Y196" s="744">
        <v>200</v>
      </c>
      <c r="Z196" s="744">
        <v>160.19999999999999</v>
      </c>
      <c r="AA196" s="745">
        <v>1</v>
      </c>
      <c r="AB196" s="745"/>
      <c r="AC196" s="745"/>
      <c r="AD196" s="745"/>
      <c r="AE196" s="745"/>
      <c r="AF196" s="745"/>
      <c r="AG196" s="745"/>
      <c r="AH196" s="746"/>
      <c r="AI196" s="745">
        <v>14</v>
      </c>
      <c r="AJ196" s="745"/>
      <c r="AK196" s="745"/>
      <c r="AL196" s="745">
        <v>9</v>
      </c>
      <c r="AM196" s="844">
        <v>700</v>
      </c>
      <c r="AN196" s="844"/>
      <c r="AO196" s="844"/>
      <c r="AP196" s="844">
        <v>1270</v>
      </c>
      <c r="AQ196" s="844"/>
      <c r="AR196" s="844"/>
      <c r="AS196" s="844">
        <v>1125</v>
      </c>
      <c r="AT196" s="817">
        <v>2395</v>
      </c>
      <c r="AU196" s="850"/>
      <c r="AV196" s="850">
        <v>13</v>
      </c>
      <c r="AW196" s="850">
        <v>129</v>
      </c>
      <c r="AX196" s="850"/>
      <c r="AY196" s="850">
        <v>41</v>
      </c>
      <c r="AZ196" s="850"/>
      <c r="BA196" s="817">
        <v>183</v>
      </c>
      <c r="BB196" s="851"/>
      <c r="BC196" s="851"/>
      <c r="BD196" s="851"/>
      <c r="BE196" s="851">
        <v>0.6</v>
      </c>
      <c r="BF196" s="851"/>
      <c r="BG196" s="818">
        <v>0.6</v>
      </c>
    </row>
    <row r="197" spans="1:59" ht="16.5" customHeight="1">
      <c r="A197" s="795">
        <v>192</v>
      </c>
      <c r="B197" s="795" t="s">
        <v>17410</v>
      </c>
      <c r="C197" s="795" t="s">
        <v>19126</v>
      </c>
      <c r="D197" s="795" t="s">
        <v>18704</v>
      </c>
      <c r="E197" s="795" t="s">
        <v>19130</v>
      </c>
      <c r="F197" s="740" t="s">
        <v>19129</v>
      </c>
      <c r="G197" s="797" t="s">
        <v>19128</v>
      </c>
      <c r="H197" s="739" t="s">
        <v>2338</v>
      </c>
      <c r="I197" s="739" t="s">
        <v>18680</v>
      </c>
      <c r="J197" s="833" t="s">
        <v>19121</v>
      </c>
      <c r="K197" s="739" t="s">
        <v>19127</v>
      </c>
      <c r="L197" s="822">
        <v>1760.2</v>
      </c>
      <c r="M197" s="823"/>
      <c r="N197" s="823"/>
      <c r="O197" s="744">
        <v>478</v>
      </c>
      <c r="P197" s="744">
        <v>640</v>
      </c>
      <c r="Q197" s="823"/>
      <c r="R197" s="823"/>
      <c r="S197" s="744"/>
      <c r="T197" s="744"/>
      <c r="U197" s="744"/>
      <c r="V197" s="744"/>
      <c r="W197" s="744"/>
      <c r="X197" s="744"/>
      <c r="Y197" s="744"/>
      <c r="Z197" s="744"/>
      <c r="AA197" s="745">
        <v>2</v>
      </c>
      <c r="AB197" s="745">
        <v>2</v>
      </c>
      <c r="AC197" s="745">
        <v>1</v>
      </c>
      <c r="AD197" s="745"/>
      <c r="AE197" s="745">
        <v>1</v>
      </c>
      <c r="AF197" s="745"/>
      <c r="AG197" s="745"/>
      <c r="AH197" s="746">
        <v>2</v>
      </c>
      <c r="AI197" s="745">
        <v>9</v>
      </c>
      <c r="AJ197" s="745"/>
      <c r="AK197" s="745"/>
      <c r="AL197" s="745">
        <v>1</v>
      </c>
      <c r="AM197" s="844"/>
      <c r="AN197" s="844"/>
      <c r="AO197" s="844"/>
      <c r="AP197" s="844">
        <v>988</v>
      </c>
      <c r="AQ197" s="844"/>
      <c r="AR197" s="844"/>
      <c r="AS197" s="844">
        <v>2095</v>
      </c>
      <c r="AT197" s="817">
        <v>3083</v>
      </c>
      <c r="AU197" s="850">
        <v>0.7</v>
      </c>
      <c r="AV197" s="850">
        <v>14</v>
      </c>
      <c r="AW197" s="850">
        <v>147</v>
      </c>
      <c r="AX197" s="850"/>
      <c r="AY197" s="850"/>
      <c r="AZ197" s="850"/>
      <c r="BA197" s="817">
        <v>161.69999999999999</v>
      </c>
      <c r="BB197" s="851"/>
      <c r="BC197" s="851"/>
      <c r="BD197" s="851"/>
      <c r="BE197" s="851">
        <v>1.1000000000000001</v>
      </c>
      <c r="BF197" s="851"/>
      <c r="BG197" s="818">
        <v>1.1000000000000001</v>
      </c>
    </row>
    <row r="198" spans="1:59" ht="16.5" customHeight="1">
      <c r="A198" s="795">
        <v>193</v>
      </c>
      <c r="B198" s="795" t="s">
        <v>17410</v>
      </c>
      <c r="C198" s="795" t="s">
        <v>19126</v>
      </c>
      <c r="D198" s="795" t="s">
        <v>18704</v>
      </c>
      <c r="E198" s="795" t="s">
        <v>19125</v>
      </c>
      <c r="F198" s="740" t="s">
        <v>19124</v>
      </c>
      <c r="G198" s="797" t="s">
        <v>19123</v>
      </c>
      <c r="H198" s="739" t="s">
        <v>19122</v>
      </c>
      <c r="I198" s="739" t="s">
        <v>18754</v>
      </c>
      <c r="J198" s="833" t="s">
        <v>19121</v>
      </c>
      <c r="K198" s="739" t="s">
        <v>19120</v>
      </c>
      <c r="L198" s="822">
        <v>1493.8</v>
      </c>
      <c r="M198" s="823"/>
      <c r="N198" s="823"/>
      <c r="O198" s="744"/>
      <c r="P198" s="744"/>
      <c r="Q198" s="744">
        <v>196</v>
      </c>
      <c r="R198" s="744">
        <v>485</v>
      </c>
      <c r="S198" s="744">
        <v>1</v>
      </c>
      <c r="T198" s="744">
        <v>112</v>
      </c>
      <c r="U198" s="744">
        <v>4</v>
      </c>
      <c r="V198" s="744">
        <v>118</v>
      </c>
      <c r="W198" s="744">
        <v>1</v>
      </c>
      <c r="X198" s="744">
        <v>34</v>
      </c>
      <c r="Y198" s="744"/>
      <c r="Z198" s="744"/>
      <c r="AA198" s="745">
        <v>5</v>
      </c>
      <c r="AB198" s="745">
        <v>5</v>
      </c>
      <c r="AC198" s="745"/>
      <c r="AD198" s="745">
        <v>1</v>
      </c>
      <c r="AE198" s="745"/>
      <c r="AF198" s="745"/>
      <c r="AG198" s="745">
        <v>1</v>
      </c>
      <c r="AH198" s="746">
        <v>2</v>
      </c>
      <c r="AI198" s="745">
        <v>50</v>
      </c>
      <c r="AJ198" s="745">
        <v>275</v>
      </c>
      <c r="AK198" s="745">
        <v>107</v>
      </c>
      <c r="AL198" s="745">
        <v>5</v>
      </c>
      <c r="AM198" s="844"/>
      <c r="AN198" s="844"/>
      <c r="AO198" s="844">
        <v>125</v>
      </c>
      <c r="AP198" s="844">
        <v>3759</v>
      </c>
      <c r="AQ198" s="844">
        <v>5462</v>
      </c>
      <c r="AR198" s="844">
        <v>1182</v>
      </c>
      <c r="AS198" s="844">
        <v>325</v>
      </c>
      <c r="AT198" s="817">
        <v>10728</v>
      </c>
      <c r="AU198" s="850">
        <v>143</v>
      </c>
      <c r="AV198" s="850">
        <v>51</v>
      </c>
      <c r="AW198" s="850">
        <v>111</v>
      </c>
      <c r="AX198" s="850">
        <v>22</v>
      </c>
      <c r="AY198" s="850">
        <v>98</v>
      </c>
      <c r="AZ198" s="850">
        <v>15</v>
      </c>
      <c r="BA198" s="817">
        <v>440</v>
      </c>
      <c r="BB198" s="851"/>
      <c r="BC198" s="851"/>
      <c r="BD198" s="851">
        <v>2</v>
      </c>
      <c r="BE198" s="851">
        <v>5</v>
      </c>
      <c r="BF198" s="851">
        <v>7</v>
      </c>
      <c r="BG198" s="818">
        <v>14</v>
      </c>
    </row>
    <row r="199" spans="1:59" ht="16.5" customHeight="1">
      <c r="A199" s="795">
        <v>194</v>
      </c>
      <c r="B199" s="795" t="s">
        <v>17410</v>
      </c>
      <c r="C199" s="795" t="s">
        <v>19119</v>
      </c>
      <c r="D199" s="795" t="s">
        <v>18704</v>
      </c>
      <c r="E199" s="795" t="s">
        <v>19118</v>
      </c>
      <c r="F199" s="740" t="s">
        <v>19117</v>
      </c>
      <c r="G199" s="797" t="s">
        <v>19116</v>
      </c>
      <c r="H199" s="739" t="s">
        <v>2347</v>
      </c>
      <c r="I199" s="739" t="s">
        <v>18680</v>
      </c>
      <c r="J199" s="738" t="s">
        <v>19115</v>
      </c>
      <c r="K199" s="739" t="s">
        <v>19114</v>
      </c>
      <c r="L199" s="822">
        <v>8300</v>
      </c>
      <c r="M199" s="823"/>
      <c r="N199" s="823"/>
      <c r="O199" s="744"/>
      <c r="P199" s="744"/>
      <c r="Q199" s="744">
        <v>278</v>
      </c>
      <c r="R199" s="744">
        <v>482</v>
      </c>
      <c r="S199" s="744">
        <v>1</v>
      </c>
      <c r="T199" s="744">
        <v>180</v>
      </c>
      <c r="U199" s="744"/>
      <c r="V199" s="744"/>
      <c r="W199" s="744">
        <v>1</v>
      </c>
      <c r="X199" s="744">
        <v>250</v>
      </c>
      <c r="Y199" s="744"/>
      <c r="Z199" s="744"/>
      <c r="AA199" s="745">
        <v>18</v>
      </c>
      <c r="AB199" s="745">
        <v>18</v>
      </c>
      <c r="AC199" s="745"/>
      <c r="AD199" s="745"/>
      <c r="AE199" s="745"/>
      <c r="AF199" s="745"/>
      <c r="AG199" s="745"/>
      <c r="AH199" s="746"/>
      <c r="AI199" s="745">
        <v>5</v>
      </c>
      <c r="AJ199" s="745">
        <v>39</v>
      </c>
      <c r="AK199" s="745">
        <v>82</v>
      </c>
      <c r="AL199" s="745">
        <v>46</v>
      </c>
      <c r="AM199" s="844"/>
      <c r="AN199" s="844"/>
      <c r="AO199" s="844"/>
      <c r="AP199" s="844">
        <v>590</v>
      </c>
      <c r="AQ199" s="844"/>
      <c r="AR199" s="844">
        <v>280</v>
      </c>
      <c r="AS199" s="844">
        <v>2684</v>
      </c>
      <c r="AT199" s="817">
        <v>3554</v>
      </c>
      <c r="AU199" s="850"/>
      <c r="AV199" s="850">
        <v>319</v>
      </c>
      <c r="AW199" s="850"/>
      <c r="AX199" s="850"/>
      <c r="AY199" s="850"/>
      <c r="AZ199" s="850"/>
      <c r="BA199" s="817">
        <v>319</v>
      </c>
      <c r="BB199" s="851"/>
      <c r="BC199" s="851"/>
      <c r="BD199" s="851"/>
      <c r="BE199" s="851">
        <v>1</v>
      </c>
      <c r="BF199" s="851"/>
      <c r="BG199" s="818">
        <v>1</v>
      </c>
    </row>
    <row r="200" spans="1:59" ht="16.5" customHeight="1">
      <c r="A200" s="795">
        <v>195</v>
      </c>
      <c r="B200" s="795" t="s">
        <v>18988</v>
      </c>
      <c r="C200" s="795" t="s">
        <v>17316</v>
      </c>
      <c r="D200" s="795" t="s">
        <v>18704</v>
      </c>
      <c r="E200" s="795" t="s">
        <v>19113</v>
      </c>
      <c r="F200" s="971" t="s">
        <v>19112</v>
      </c>
      <c r="G200" s="972" t="s">
        <v>19111</v>
      </c>
      <c r="H200" s="739" t="s">
        <v>2461</v>
      </c>
      <c r="I200" s="739" t="s">
        <v>18680</v>
      </c>
      <c r="J200" s="738" t="s">
        <v>19110</v>
      </c>
      <c r="K200" s="739" t="s">
        <v>19109</v>
      </c>
      <c r="L200" s="822">
        <v>4187</v>
      </c>
      <c r="M200" s="973"/>
      <c r="N200" s="973"/>
      <c r="O200" s="974">
        <v>490</v>
      </c>
      <c r="P200" s="974">
        <v>859</v>
      </c>
      <c r="Q200" s="974">
        <v>189</v>
      </c>
      <c r="R200" s="974">
        <v>516</v>
      </c>
      <c r="S200" s="974">
        <v>2</v>
      </c>
      <c r="T200" s="974">
        <v>387</v>
      </c>
      <c r="U200" s="974"/>
      <c r="V200" s="974"/>
      <c r="W200" s="974"/>
      <c r="X200" s="974"/>
      <c r="Y200" s="974">
        <v>1000</v>
      </c>
      <c r="Z200" s="974">
        <v>6409</v>
      </c>
      <c r="AA200" s="822">
        <v>6</v>
      </c>
      <c r="AB200" s="822">
        <v>6</v>
      </c>
      <c r="AC200" s="822">
        <v>1</v>
      </c>
      <c r="AD200" s="822"/>
      <c r="AE200" s="822"/>
      <c r="AF200" s="822"/>
      <c r="AG200" s="822"/>
      <c r="AH200" s="952">
        <v>1</v>
      </c>
      <c r="AI200" s="822">
        <v>30</v>
      </c>
      <c r="AJ200" s="822">
        <v>249</v>
      </c>
      <c r="AK200" s="822">
        <v>10</v>
      </c>
      <c r="AL200" s="822">
        <v>33</v>
      </c>
      <c r="AM200" s="975">
        <v>1109</v>
      </c>
      <c r="AN200" s="975"/>
      <c r="AO200" s="975"/>
      <c r="AP200" s="975">
        <v>5476</v>
      </c>
      <c r="AQ200" s="975">
        <v>6074</v>
      </c>
      <c r="AR200" s="975">
        <v>1029</v>
      </c>
      <c r="AS200" s="975">
        <v>2018</v>
      </c>
      <c r="AT200" s="817">
        <v>14597</v>
      </c>
      <c r="AU200" s="851">
        <v>321</v>
      </c>
      <c r="AV200" s="851">
        <v>282</v>
      </c>
      <c r="AW200" s="851">
        <v>228</v>
      </c>
      <c r="AX200" s="851">
        <v>9</v>
      </c>
      <c r="AY200" s="851"/>
      <c r="AZ200" s="851"/>
      <c r="BA200" s="817">
        <v>840</v>
      </c>
      <c r="BB200" s="851">
        <v>4.5</v>
      </c>
      <c r="BC200" s="851"/>
      <c r="BD200" s="851"/>
      <c r="BE200" s="851">
        <v>14.2</v>
      </c>
      <c r="BF200" s="851"/>
      <c r="BG200" s="818">
        <v>18.7</v>
      </c>
    </row>
    <row r="201" spans="1:59" ht="16.5" customHeight="1">
      <c r="A201" s="795">
        <v>196</v>
      </c>
      <c r="B201" s="795" t="s">
        <v>18988</v>
      </c>
      <c r="C201" s="795" t="s">
        <v>19108</v>
      </c>
      <c r="D201" s="795" t="s">
        <v>18704</v>
      </c>
      <c r="E201" s="795" t="s">
        <v>19107</v>
      </c>
      <c r="F201" s="971" t="s">
        <v>19106</v>
      </c>
      <c r="G201" s="972" t="s">
        <v>19105</v>
      </c>
      <c r="H201" s="739" t="s">
        <v>19104</v>
      </c>
      <c r="I201" s="739" t="s">
        <v>18680</v>
      </c>
      <c r="J201" s="833" t="s">
        <v>19103</v>
      </c>
      <c r="K201" s="739" t="s">
        <v>19102</v>
      </c>
      <c r="L201" s="822">
        <v>5610.7</v>
      </c>
      <c r="M201" s="973"/>
      <c r="N201" s="973"/>
      <c r="O201" s="974">
        <v>548</v>
      </c>
      <c r="P201" s="974">
        <v>632</v>
      </c>
      <c r="Q201" s="974"/>
      <c r="R201" s="974"/>
      <c r="S201" s="974">
        <v>1</v>
      </c>
      <c r="T201" s="974">
        <v>354</v>
      </c>
      <c r="U201" s="974"/>
      <c r="V201" s="974"/>
      <c r="W201" s="974"/>
      <c r="X201" s="974"/>
      <c r="Y201" s="974"/>
      <c r="Z201" s="974"/>
      <c r="AA201" s="822">
        <v>4</v>
      </c>
      <c r="AB201" s="822">
        <v>4</v>
      </c>
      <c r="AC201" s="822">
        <v>3</v>
      </c>
      <c r="AD201" s="822">
        <v>1</v>
      </c>
      <c r="AE201" s="822"/>
      <c r="AF201" s="822"/>
      <c r="AG201" s="822"/>
      <c r="AH201" s="952">
        <v>4</v>
      </c>
      <c r="AI201" s="822">
        <v>51</v>
      </c>
      <c r="AJ201" s="822">
        <v>51</v>
      </c>
      <c r="AK201" s="822"/>
      <c r="AL201" s="822">
        <v>94</v>
      </c>
      <c r="AM201" s="975">
        <v>1613</v>
      </c>
      <c r="AN201" s="975"/>
      <c r="AO201" s="975"/>
      <c r="AP201" s="975">
        <v>2140</v>
      </c>
      <c r="AQ201" s="975">
        <v>930</v>
      </c>
      <c r="AR201" s="975"/>
      <c r="AS201" s="975">
        <v>4292</v>
      </c>
      <c r="AT201" s="817">
        <v>7362</v>
      </c>
      <c r="AU201" s="851">
        <v>300</v>
      </c>
      <c r="AV201" s="851">
        <v>280</v>
      </c>
      <c r="AW201" s="851">
        <v>162</v>
      </c>
      <c r="AX201" s="851"/>
      <c r="AY201" s="851"/>
      <c r="AZ201" s="851"/>
      <c r="BA201" s="817">
        <v>742</v>
      </c>
      <c r="BB201" s="851"/>
      <c r="BC201" s="851"/>
      <c r="BD201" s="851"/>
      <c r="BE201" s="851">
        <v>5</v>
      </c>
      <c r="BF201" s="851"/>
      <c r="BG201" s="818">
        <v>5</v>
      </c>
    </row>
    <row r="202" spans="1:59" ht="16.5" customHeight="1">
      <c r="A202" s="795">
        <v>197</v>
      </c>
      <c r="B202" s="795" t="s">
        <v>18988</v>
      </c>
      <c r="C202" s="795" t="s">
        <v>19097</v>
      </c>
      <c r="D202" s="795" t="s">
        <v>18704</v>
      </c>
      <c r="E202" s="795" t="s">
        <v>19101</v>
      </c>
      <c r="F202" s="971" t="s">
        <v>19100</v>
      </c>
      <c r="G202" s="972" t="s">
        <v>19099</v>
      </c>
      <c r="H202" s="739" t="s">
        <v>2480</v>
      </c>
      <c r="I202" s="739" t="s">
        <v>18680</v>
      </c>
      <c r="J202" s="833" t="s">
        <v>19093</v>
      </c>
      <c r="K202" s="739" t="s">
        <v>19098</v>
      </c>
      <c r="L202" s="822">
        <v>12772</v>
      </c>
      <c r="M202" s="973"/>
      <c r="N202" s="973"/>
      <c r="O202" s="974">
        <v>629</v>
      </c>
      <c r="P202" s="974">
        <v>4925</v>
      </c>
      <c r="Q202" s="974"/>
      <c r="R202" s="974"/>
      <c r="S202" s="974">
        <v>8</v>
      </c>
      <c r="T202" s="974">
        <v>1654</v>
      </c>
      <c r="U202" s="974">
        <v>1</v>
      </c>
      <c r="V202" s="974">
        <v>99</v>
      </c>
      <c r="W202" s="974"/>
      <c r="X202" s="974"/>
      <c r="Y202" s="974"/>
      <c r="Z202" s="974"/>
      <c r="AA202" s="822">
        <v>18</v>
      </c>
      <c r="AB202" s="822">
        <v>18</v>
      </c>
      <c r="AC202" s="822"/>
      <c r="AD202" s="822"/>
      <c r="AE202" s="822"/>
      <c r="AF202" s="822">
        <v>1</v>
      </c>
      <c r="AG202" s="822"/>
      <c r="AH202" s="952">
        <v>1</v>
      </c>
      <c r="AI202" s="822">
        <v>35</v>
      </c>
      <c r="AJ202" s="822"/>
      <c r="AK202" s="822"/>
      <c r="AL202" s="822"/>
      <c r="AM202" s="975">
        <v>2496</v>
      </c>
      <c r="AN202" s="975"/>
      <c r="AO202" s="975"/>
      <c r="AP202" s="975">
        <v>2496</v>
      </c>
      <c r="AQ202" s="975">
        <v>63003</v>
      </c>
      <c r="AR202" s="975"/>
      <c r="AS202" s="975"/>
      <c r="AT202" s="817">
        <v>65499</v>
      </c>
      <c r="AU202" s="851">
        <v>1046</v>
      </c>
      <c r="AV202" s="851">
        <v>416</v>
      </c>
      <c r="AW202" s="851">
        <v>151</v>
      </c>
      <c r="AX202" s="851"/>
      <c r="AY202" s="851">
        <v>22</v>
      </c>
      <c r="AZ202" s="851"/>
      <c r="BA202" s="817">
        <v>1635</v>
      </c>
      <c r="BB202" s="851">
        <v>28</v>
      </c>
      <c r="BC202" s="851">
        <v>12</v>
      </c>
      <c r="BD202" s="851"/>
      <c r="BE202" s="851">
        <v>14</v>
      </c>
      <c r="BF202" s="851"/>
      <c r="BG202" s="818">
        <v>54</v>
      </c>
    </row>
    <row r="203" spans="1:59" ht="16.5" customHeight="1">
      <c r="A203" s="795">
        <v>198</v>
      </c>
      <c r="B203" s="795" t="s">
        <v>18988</v>
      </c>
      <c r="C203" s="795" t="s">
        <v>19097</v>
      </c>
      <c r="D203" s="795" t="s">
        <v>18704</v>
      </c>
      <c r="E203" s="795" t="s">
        <v>19096</v>
      </c>
      <c r="F203" s="971" t="s">
        <v>19095</v>
      </c>
      <c r="G203" s="972" t="s">
        <v>19094</v>
      </c>
      <c r="H203" s="739" t="s">
        <v>2480</v>
      </c>
      <c r="I203" s="739" t="s">
        <v>18680</v>
      </c>
      <c r="J203" s="833" t="s">
        <v>19093</v>
      </c>
      <c r="K203" s="739" t="s">
        <v>7354</v>
      </c>
      <c r="L203" s="822">
        <v>17547</v>
      </c>
      <c r="M203" s="973">
        <v>1207</v>
      </c>
      <c r="N203" s="973">
        <v>11802</v>
      </c>
      <c r="O203" s="974"/>
      <c r="P203" s="974"/>
      <c r="Q203" s="974">
        <v>400</v>
      </c>
      <c r="R203" s="974">
        <v>1004</v>
      </c>
      <c r="S203" s="974"/>
      <c r="T203" s="974"/>
      <c r="U203" s="974"/>
      <c r="V203" s="974"/>
      <c r="W203" s="974"/>
      <c r="X203" s="974"/>
      <c r="Y203" s="974">
        <v>450</v>
      </c>
      <c r="Z203" s="974">
        <v>832</v>
      </c>
      <c r="AA203" s="822">
        <v>10</v>
      </c>
      <c r="AB203" s="822">
        <v>8</v>
      </c>
      <c r="AC203" s="822"/>
      <c r="AD203" s="822"/>
      <c r="AE203" s="822"/>
      <c r="AF203" s="822"/>
      <c r="AG203" s="822"/>
      <c r="AH203" s="952"/>
      <c r="AI203" s="822">
        <v>194</v>
      </c>
      <c r="AJ203" s="822"/>
      <c r="AK203" s="822"/>
      <c r="AL203" s="822"/>
      <c r="AM203" s="975">
        <v>76543</v>
      </c>
      <c r="AN203" s="975"/>
      <c r="AO203" s="975"/>
      <c r="AP203" s="975">
        <v>150800</v>
      </c>
      <c r="AQ203" s="975"/>
      <c r="AR203" s="975"/>
      <c r="AS203" s="975"/>
      <c r="AT203" s="817">
        <v>150800</v>
      </c>
      <c r="AU203" s="851">
        <v>523</v>
      </c>
      <c r="AV203" s="851">
        <v>522</v>
      </c>
      <c r="AW203" s="851"/>
      <c r="AX203" s="851"/>
      <c r="AY203" s="851"/>
      <c r="AZ203" s="851"/>
      <c r="BA203" s="817">
        <v>1045</v>
      </c>
      <c r="BB203" s="851"/>
      <c r="BC203" s="851"/>
      <c r="BD203" s="851"/>
      <c r="BE203" s="851">
        <v>114</v>
      </c>
      <c r="BF203" s="851"/>
      <c r="BG203" s="818">
        <v>114</v>
      </c>
    </row>
    <row r="204" spans="1:59" ht="16.5" customHeight="1">
      <c r="A204" s="795">
        <v>199</v>
      </c>
      <c r="B204" s="795" t="s">
        <v>18988</v>
      </c>
      <c r="C204" s="795" t="s">
        <v>19092</v>
      </c>
      <c r="D204" s="795" t="s">
        <v>18704</v>
      </c>
      <c r="E204" s="795" t="s">
        <v>19091</v>
      </c>
      <c r="F204" s="971" t="s">
        <v>19090</v>
      </c>
      <c r="G204" s="972" t="s">
        <v>19089</v>
      </c>
      <c r="H204" s="739" t="s">
        <v>19088</v>
      </c>
      <c r="I204" s="739" t="s">
        <v>18680</v>
      </c>
      <c r="J204" s="738" t="s">
        <v>19087</v>
      </c>
      <c r="K204" s="976" t="s">
        <v>19086</v>
      </c>
      <c r="L204" s="822">
        <v>6508.4</v>
      </c>
      <c r="M204" s="973"/>
      <c r="N204" s="973"/>
      <c r="O204" s="974">
        <v>914</v>
      </c>
      <c r="P204" s="974">
        <v>1522</v>
      </c>
      <c r="Q204" s="974">
        <v>152</v>
      </c>
      <c r="R204" s="974">
        <v>230</v>
      </c>
      <c r="S204" s="974">
        <v>2</v>
      </c>
      <c r="T204" s="974">
        <v>408</v>
      </c>
      <c r="U204" s="974"/>
      <c r="V204" s="974"/>
      <c r="W204" s="974"/>
      <c r="X204" s="974"/>
      <c r="Y204" s="974"/>
      <c r="Z204" s="974"/>
      <c r="AA204" s="822">
        <v>13</v>
      </c>
      <c r="AB204" s="822">
        <v>13</v>
      </c>
      <c r="AC204" s="822">
        <v>3</v>
      </c>
      <c r="AD204" s="822"/>
      <c r="AE204" s="822"/>
      <c r="AF204" s="822"/>
      <c r="AG204" s="822"/>
      <c r="AH204" s="952">
        <v>3</v>
      </c>
      <c r="AI204" s="822">
        <v>111</v>
      </c>
      <c r="AJ204" s="822">
        <v>220</v>
      </c>
      <c r="AK204" s="822"/>
      <c r="AL204" s="822">
        <v>90</v>
      </c>
      <c r="AM204" s="975">
        <v>11708</v>
      </c>
      <c r="AN204" s="975"/>
      <c r="AO204" s="975"/>
      <c r="AP204" s="975">
        <v>16850</v>
      </c>
      <c r="AQ204" s="975">
        <v>5090</v>
      </c>
      <c r="AR204" s="975"/>
      <c r="AS204" s="975">
        <v>10058</v>
      </c>
      <c r="AT204" s="817">
        <v>31998</v>
      </c>
      <c r="AU204" s="851">
        <v>3148</v>
      </c>
      <c r="AV204" s="851">
        <v>418</v>
      </c>
      <c r="AW204" s="851">
        <v>432</v>
      </c>
      <c r="AX204" s="851"/>
      <c r="AY204" s="851"/>
      <c r="AZ204" s="851"/>
      <c r="BA204" s="817">
        <v>3998</v>
      </c>
      <c r="BB204" s="851">
        <v>34</v>
      </c>
      <c r="BC204" s="851"/>
      <c r="BD204" s="851"/>
      <c r="BE204" s="851">
        <v>25</v>
      </c>
      <c r="BF204" s="851"/>
      <c r="BG204" s="818">
        <v>59</v>
      </c>
    </row>
    <row r="205" spans="1:59" ht="49.5" customHeight="1">
      <c r="A205" s="795">
        <v>200</v>
      </c>
      <c r="B205" s="795" t="s">
        <v>18988</v>
      </c>
      <c r="C205" s="795" t="s">
        <v>19079</v>
      </c>
      <c r="D205" s="795" t="s">
        <v>18704</v>
      </c>
      <c r="E205" s="795" t="s">
        <v>19085</v>
      </c>
      <c r="F205" s="971" t="s">
        <v>19084</v>
      </c>
      <c r="G205" s="972" t="s">
        <v>19083</v>
      </c>
      <c r="H205" s="739" t="s">
        <v>19082</v>
      </c>
      <c r="I205" s="739" t="s">
        <v>18680</v>
      </c>
      <c r="J205" s="833" t="s">
        <v>19081</v>
      </c>
      <c r="K205" s="739" t="s">
        <v>19080</v>
      </c>
      <c r="L205" s="822">
        <v>5265</v>
      </c>
      <c r="M205" s="973"/>
      <c r="N205" s="973"/>
      <c r="O205" s="974">
        <v>960</v>
      </c>
      <c r="P205" s="974">
        <v>552</v>
      </c>
      <c r="Q205" s="974"/>
      <c r="R205" s="974"/>
      <c r="S205" s="974"/>
      <c r="T205" s="974"/>
      <c r="U205" s="974"/>
      <c r="V205" s="974"/>
      <c r="W205" s="974">
        <v>2</v>
      </c>
      <c r="X205" s="974">
        <v>73</v>
      </c>
      <c r="Y205" s="974"/>
      <c r="Z205" s="974"/>
      <c r="AA205" s="822">
        <v>5</v>
      </c>
      <c r="AB205" s="822">
        <v>5</v>
      </c>
      <c r="AC205" s="822"/>
      <c r="AD205" s="822"/>
      <c r="AE205" s="822"/>
      <c r="AF205" s="822"/>
      <c r="AG205" s="822"/>
      <c r="AH205" s="952"/>
      <c r="AI205" s="822">
        <v>27</v>
      </c>
      <c r="AJ205" s="822"/>
      <c r="AK205" s="822">
        <v>22</v>
      </c>
      <c r="AL205" s="822">
        <v>12</v>
      </c>
      <c r="AM205" s="975">
        <v>1450</v>
      </c>
      <c r="AN205" s="975"/>
      <c r="AO205" s="975"/>
      <c r="AP205" s="975">
        <v>4160</v>
      </c>
      <c r="AQ205" s="975"/>
      <c r="AR205" s="975">
        <v>2450</v>
      </c>
      <c r="AS205" s="975">
        <v>1699</v>
      </c>
      <c r="AT205" s="817">
        <v>8309</v>
      </c>
      <c r="AU205" s="851"/>
      <c r="AV205" s="851">
        <v>176</v>
      </c>
      <c r="AW205" s="851"/>
      <c r="AX205" s="851"/>
      <c r="AY205" s="851"/>
      <c r="AZ205" s="851"/>
      <c r="BA205" s="817">
        <v>176</v>
      </c>
      <c r="BB205" s="851"/>
      <c r="BC205" s="851"/>
      <c r="BD205" s="851"/>
      <c r="BE205" s="851">
        <v>10</v>
      </c>
      <c r="BF205" s="851"/>
      <c r="BG205" s="818">
        <v>10</v>
      </c>
    </row>
    <row r="206" spans="1:59" ht="16.5" customHeight="1">
      <c r="A206" s="795">
        <v>201</v>
      </c>
      <c r="B206" s="795" t="s">
        <v>18988</v>
      </c>
      <c r="C206" s="795" t="s">
        <v>19079</v>
      </c>
      <c r="D206" s="795" t="s">
        <v>18704</v>
      </c>
      <c r="E206" s="795" t="s">
        <v>19078</v>
      </c>
      <c r="F206" s="971" t="s">
        <v>19077</v>
      </c>
      <c r="G206" s="972" t="s">
        <v>19076</v>
      </c>
      <c r="H206" s="739" t="s">
        <v>19075</v>
      </c>
      <c r="I206" s="739" t="s">
        <v>18916</v>
      </c>
      <c r="J206" s="833" t="s">
        <v>19074</v>
      </c>
      <c r="K206" s="739" t="s">
        <v>19073</v>
      </c>
      <c r="L206" s="822">
        <v>27220</v>
      </c>
      <c r="M206" s="973">
        <v>1021</v>
      </c>
      <c r="N206" s="973">
        <v>1776</v>
      </c>
      <c r="O206" s="974">
        <v>302</v>
      </c>
      <c r="P206" s="974">
        <v>403</v>
      </c>
      <c r="Q206" s="974"/>
      <c r="R206" s="974"/>
      <c r="S206" s="974">
        <v>4</v>
      </c>
      <c r="T206" s="974">
        <v>1266</v>
      </c>
      <c r="U206" s="974">
        <v>3</v>
      </c>
      <c r="V206" s="974">
        <v>302</v>
      </c>
      <c r="W206" s="974">
        <v>4</v>
      </c>
      <c r="X206" s="974">
        <v>136</v>
      </c>
      <c r="Y206" s="974">
        <v>500</v>
      </c>
      <c r="Z206" s="974">
        <v>4400</v>
      </c>
      <c r="AA206" s="822">
        <v>35</v>
      </c>
      <c r="AB206" s="822">
        <v>35</v>
      </c>
      <c r="AC206" s="822">
        <v>6</v>
      </c>
      <c r="AD206" s="822">
        <v>2</v>
      </c>
      <c r="AE206" s="822">
        <v>2</v>
      </c>
      <c r="AF206" s="822">
        <v>2</v>
      </c>
      <c r="AG206" s="822"/>
      <c r="AH206" s="952">
        <v>12</v>
      </c>
      <c r="AI206" s="822">
        <v>99</v>
      </c>
      <c r="AJ206" s="822">
        <v>267</v>
      </c>
      <c r="AK206" s="822">
        <v>152</v>
      </c>
      <c r="AL206" s="822">
        <v>933</v>
      </c>
      <c r="AM206" s="975">
        <v>32269</v>
      </c>
      <c r="AN206" s="975">
        <v>9753</v>
      </c>
      <c r="AO206" s="975">
        <v>1626</v>
      </c>
      <c r="AP206" s="829">
        <v>38543</v>
      </c>
      <c r="AQ206" s="829">
        <v>46679</v>
      </c>
      <c r="AR206" s="829">
        <v>1811</v>
      </c>
      <c r="AS206" s="829">
        <v>1019</v>
      </c>
      <c r="AT206" s="817">
        <v>88052</v>
      </c>
      <c r="AU206" s="851">
        <v>2133</v>
      </c>
      <c r="AV206" s="851">
        <v>1965</v>
      </c>
      <c r="AW206" s="851">
        <v>1027</v>
      </c>
      <c r="AX206" s="851">
        <v>538</v>
      </c>
      <c r="AY206" s="851">
        <v>215</v>
      </c>
      <c r="AZ206" s="851">
        <v>288</v>
      </c>
      <c r="BA206" s="817">
        <v>6166</v>
      </c>
      <c r="BB206" s="851">
        <v>758</v>
      </c>
      <c r="BC206" s="851">
        <v>14</v>
      </c>
      <c r="BD206" s="851">
        <v>55</v>
      </c>
      <c r="BE206" s="851">
        <v>168</v>
      </c>
      <c r="BF206" s="851">
        <v>439</v>
      </c>
      <c r="BG206" s="818">
        <v>1434</v>
      </c>
    </row>
    <row r="207" spans="1:59" ht="16.5" customHeight="1">
      <c r="A207" s="795">
        <v>202</v>
      </c>
      <c r="B207" s="795" t="s">
        <v>18988</v>
      </c>
      <c r="C207" s="795" t="s">
        <v>19072</v>
      </c>
      <c r="D207" s="795" t="s">
        <v>18704</v>
      </c>
      <c r="E207" s="795" t="s">
        <v>19071</v>
      </c>
      <c r="F207" s="971" t="s">
        <v>19070</v>
      </c>
      <c r="G207" s="972" t="s">
        <v>19069</v>
      </c>
      <c r="H207" s="739" t="s">
        <v>19068</v>
      </c>
      <c r="I207" s="739" t="s">
        <v>18680</v>
      </c>
      <c r="J207" s="833" t="s">
        <v>19067</v>
      </c>
      <c r="K207" s="739" t="s">
        <v>19066</v>
      </c>
      <c r="L207" s="822">
        <v>9675</v>
      </c>
      <c r="M207" s="973"/>
      <c r="N207" s="973"/>
      <c r="O207" s="974">
        <v>718</v>
      </c>
      <c r="P207" s="974">
        <v>1606</v>
      </c>
      <c r="Q207" s="974">
        <v>174</v>
      </c>
      <c r="R207" s="974">
        <v>246</v>
      </c>
      <c r="S207" s="974">
        <v>2</v>
      </c>
      <c r="T207" s="974">
        <v>236</v>
      </c>
      <c r="U207" s="974">
        <v>2</v>
      </c>
      <c r="V207" s="974">
        <v>1852</v>
      </c>
      <c r="W207" s="974">
        <v>1</v>
      </c>
      <c r="X207" s="974">
        <v>256</v>
      </c>
      <c r="Y207" s="974">
        <v>120</v>
      </c>
      <c r="Z207" s="974">
        <v>132</v>
      </c>
      <c r="AA207" s="822">
        <v>22</v>
      </c>
      <c r="AB207" s="822">
        <v>22</v>
      </c>
      <c r="AC207" s="822">
        <v>3</v>
      </c>
      <c r="AD207" s="822"/>
      <c r="AE207" s="822">
        <v>1</v>
      </c>
      <c r="AF207" s="822">
        <v>1</v>
      </c>
      <c r="AG207" s="822">
        <v>1</v>
      </c>
      <c r="AH207" s="952">
        <v>6</v>
      </c>
      <c r="AI207" s="822">
        <v>96</v>
      </c>
      <c r="AJ207" s="822">
        <v>324</v>
      </c>
      <c r="AK207" s="822">
        <v>50</v>
      </c>
      <c r="AL207" s="822">
        <v>320</v>
      </c>
      <c r="AM207" s="975"/>
      <c r="AN207" s="975"/>
      <c r="AO207" s="975"/>
      <c r="AP207" s="975">
        <v>23600</v>
      </c>
      <c r="AQ207" s="975">
        <v>12000</v>
      </c>
      <c r="AR207" s="975">
        <v>1000</v>
      </c>
      <c r="AS207" s="975">
        <v>650</v>
      </c>
      <c r="AT207" s="817">
        <v>37250</v>
      </c>
      <c r="AU207" s="851">
        <v>74</v>
      </c>
      <c r="AV207" s="851">
        <v>1817</v>
      </c>
      <c r="AW207" s="851">
        <v>458</v>
      </c>
      <c r="AX207" s="851">
        <v>68</v>
      </c>
      <c r="AY207" s="851">
        <v>34</v>
      </c>
      <c r="AZ207" s="851">
        <v>304</v>
      </c>
      <c r="BA207" s="817">
        <v>2755</v>
      </c>
      <c r="BB207" s="851"/>
      <c r="BC207" s="851"/>
      <c r="BD207" s="851"/>
      <c r="BE207" s="851">
        <v>8</v>
      </c>
      <c r="BF207" s="851">
        <v>58</v>
      </c>
      <c r="BG207" s="818">
        <v>66</v>
      </c>
    </row>
    <row r="208" spans="1:59" ht="16.5" customHeight="1">
      <c r="A208" s="795">
        <v>203</v>
      </c>
      <c r="B208" s="795" t="s">
        <v>18988</v>
      </c>
      <c r="C208" s="795" t="s">
        <v>19065</v>
      </c>
      <c r="D208" s="795" t="s">
        <v>18704</v>
      </c>
      <c r="E208" s="795" t="s">
        <v>19064</v>
      </c>
      <c r="F208" s="971" t="s">
        <v>19063</v>
      </c>
      <c r="G208" s="972" t="s">
        <v>19062</v>
      </c>
      <c r="H208" s="739" t="s">
        <v>19061</v>
      </c>
      <c r="I208" s="739" t="s">
        <v>18680</v>
      </c>
      <c r="J208" s="833" t="s">
        <v>19060</v>
      </c>
      <c r="K208" s="739" t="s">
        <v>19059</v>
      </c>
      <c r="L208" s="822">
        <v>5634</v>
      </c>
      <c r="M208" s="973"/>
      <c r="N208" s="973"/>
      <c r="O208" s="974">
        <v>573</v>
      </c>
      <c r="P208" s="974">
        <v>1155</v>
      </c>
      <c r="Q208" s="974">
        <v>180</v>
      </c>
      <c r="R208" s="974">
        <v>274</v>
      </c>
      <c r="S208" s="974"/>
      <c r="T208" s="974"/>
      <c r="U208" s="974"/>
      <c r="V208" s="974"/>
      <c r="W208" s="974"/>
      <c r="X208" s="974"/>
      <c r="Y208" s="974"/>
      <c r="Z208" s="974"/>
      <c r="AA208" s="822">
        <v>10</v>
      </c>
      <c r="AB208" s="822">
        <v>10</v>
      </c>
      <c r="AC208" s="822">
        <v>2</v>
      </c>
      <c r="AD208" s="822">
        <v>1</v>
      </c>
      <c r="AE208" s="822">
        <v>1</v>
      </c>
      <c r="AF208" s="822"/>
      <c r="AG208" s="822"/>
      <c r="AH208" s="952">
        <v>4</v>
      </c>
      <c r="AI208" s="822">
        <v>3</v>
      </c>
      <c r="AJ208" s="822"/>
      <c r="AK208" s="822"/>
      <c r="AL208" s="822">
        <v>107</v>
      </c>
      <c r="AM208" s="975">
        <v>111</v>
      </c>
      <c r="AN208" s="975"/>
      <c r="AO208" s="975"/>
      <c r="AP208" s="975">
        <v>210</v>
      </c>
      <c r="AQ208" s="975"/>
      <c r="AR208" s="975"/>
      <c r="AS208" s="975">
        <v>8560</v>
      </c>
      <c r="AT208" s="817">
        <v>8770</v>
      </c>
      <c r="AU208" s="851"/>
      <c r="AV208" s="851">
        <v>252</v>
      </c>
      <c r="AW208" s="851">
        <v>39</v>
      </c>
      <c r="AX208" s="851"/>
      <c r="AY208" s="851"/>
      <c r="AZ208" s="851"/>
      <c r="BA208" s="817">
        <v>291</v>
      </c>
      <c r="BB208" s="851"/>
      <c r="BC208" s="851"/>
      <c r="BD208" s="851"/>
      <c r="BE208" s="851">
        <v>2</v>
      </c>
      <c r="BF208" s="851"/>
      <c r="BG208" s="818">
        <v>2</v>
      </c>
    </row>
    <row r="209" spans="1:59" ht="16.5" customHeight="1">
      <c r="A209" s="795">
        <v>204</v>
      </c>
      <c r="B209" s="795" t="s">
        <v>18988</v>
      </c>
      <c r="C209" s="795" t="s">
        <v>19058</v>
      </c>
      <c r="D209" s="795" t="s">
        <v>18704</v>
      </c>
      <c r="E209" s="795" t="s">
        <v>19057</v>
      </c>
      <c r="F209" s="971" t="s">
        <v>19056</v>
      </c>
      <c r="G209" s="972" t="s">
        <v>19055</v>
      </c>
      <c r="H209" s="739" t="s">
        <v>2457</v>
      </c>
      <c r="I209" s="739" t="s">
        <v>18680</v>
      </c>
      <c r="J209" s="833" t="s">
        <v>19054</v>
      </c>
      <c r="K209" s="739" t="s">
        <v>19053</v>
      </c>
      <c r="L209" s="822">
        <v>5760</v>
      </c>
      <c r="M209" s="974"/>
      <c r="N209" s="974"/>
      <c r="O209" s="974">
        <v>420</v>
      </c>
      <c r="P209" s="974">
        <v>530</v>
      </c>
      <c r="Q209" s="974"/>
      <c r="R209" s="974"/>
      <c r="S209" s="974">
        <v>1</v>
      </c>
      <c r="T209" s="974">
        <v>28</v>
      </c>
      <c r="U209" s="974">
        <v>15</v>
      </c>
      <c r="V209" s="974">
        <v>1144</v>
      </c>
      <c r="W209" s="974">
        <v>1</v>
      </c>
      <c r="X209" s="974">
        <v>95</v>
      </c>
      <c r="Y209" s="974"/>
      <c r="Z209" s="974"/>
      <c r="AA209" s="822">
        <v>3</v>
      </c>
      <c r="AB209" s="822">
        <v>3</v>
      </c>
      <c r="AC209" s="822"/>
      <c r="AD209" s="822"/>
      <c r="AE209" s="822"/>
      <c r="AF209" s="822"/>
      <c r="AG209" s="822"/>
      <c r="AH209" s="952"/>
      <c r="AI209" s="822"/>
      <c r="AJ209" s="822"/>
      <c r="AK209" s="822"/>
      <c r="AL209" s="822">
        <v>120</v>
      </c>
      <c r="AM209" s="975"/>
      <c r="AN209" s="975"/>
      <c r="AO209" s="975"/>
      <c r="AP209" s="975">
        <v>2641</v>
      </c>
      <c r="AQ209" s="975"/>
      <c r="AR209" s="975">
        <v>2981</v>
      </c>
      <c r="AS209" s="975">
        <v>12178</v>
      </c>
      <c r="AT209" s="817">
        <v>17800</v>
      </c>
      <c r="AU209" s="851">
        <v>4</v>
      </c>
      <c r="AV209" s="851">
        <v>238</v>
      </c>
      <c r="AW209" s="851"/>
      <c r="AX209" s="851"/>
      <c r="AY209" s="851"/>
      <c r="AZ209" s="851">
        <v>8</v>
      </c>
      <c r="BA209" s="817">
        <v>250</v>
      </c>
      <c r="BB209" s="851"/>
      <c r="BC209" s="851"/>
      <c r="BD209" s="851"/>
      <c r="BE209" s="851">
        <v>1.8</v>
      </c>
      <c r="BF209" s="851"/>
      <c r="BG209" s="818">
        <v>1.8</v>
      </c>
    </row>
    <row r="210" spans="1:59" ht="16.5" customHeight="1">
      <c r="A210" s="795">
        <v>205</v>
      </c>
      <c r="B210" s="795" t="s">
        <v>18988</v>
      </c>
      <c r="C210" s="795" t="s">
        <v>19052</v>
      </c>
      <c r="D210" s="795" t="s">
        <v>18704</v>
      </c>
      <c r="E210" s="795" t="s">
        <v>19051</v>
      </c>
      <c r="F210" s="971" t="s">
        <v>19050</v>
      </c>
      <c r="G210" s="972" t="s">
        <v>19049</v>
      </c>
      <c r="H210" s="739" t="s">
        <v>2466</v>
      </c>
      <c r="I210" s="739" t="s">
        <v>18680</v>
      </c>
      <c r="J210" s="833" t="s">
        <v>19048</v>
      </c>
      <c r="K210" s="739" t="s">
        <v>19047</v>
      </c>
      <c r="L210" s="822">
        <v>2974</v>
      </c>
      <c r="M210" s="973"/>
      <c r="N210" s="973"/>
      <c r="O210" s="974"/>
      <c r="P210" s="974"/>
      <c r="Q210" s="974">
        <v>153</v>
      </c>
      <c r="R210" s="974">
        <v>681</v>
      </c>
      <c r="S210" s="974">
        <v>1</v>
      </c>
      <c r="T210" s="974">
        <v>77</v>
      </c>
      <c r="U210" s="974"/>
      <c r="V210" s="974"/>
      <c r="W210" s="974">
        <v>4</v>
      </c>
      <c r="X210" s="974">
        <v>374</v>
      </c>
      <c r="Y210" s="974">
        <v>210</v>
      </c>
      <c r="Z210" s="974">
        <v>165</v>
      </c>
      <c r="AA210" s="822">
        <v>1</v>
      </c>
      <c r="AB210" s="822">
        <v>1</v>
      </c>
      <c r="AC210" s="822"/>
      <c r="AD210" s="822"/>
      <c r="AE210" s="822"/>
      <c r="AF210" s="822"/>
      <c r="AG210" s="822"/>
      <c r="AH210" s="952"/>
      <c r="AI210" s="822"/>
      <c r="AJ210" s="822"/>
      <c r="AK210" s="822"/>
      <c r="AL210" s="822"/>
      <c r="AM210" s="975"/>
      <c r="AN210" s="975"/>
      <c r="AO210" s="975"/>
      <c r="AP210" s="975"/>
      <c r="AQ210" s="975"/>
      <c r="AR210" s="975"/>
      <c r="AS210" s="975"/>
      <c r="AT210" s="817"/>
      <c r="AU210" s="851">
        <v>6</v>
      </c>
      <c r="AV210" s="851">
        <v>57</v>
      </c>
      <c r="AW210" s="851"/>
      <c r="AX210" s="851"/>
      <c r="AY210" s="851"/>
      <c r="AZ210" s="851"/>
      <c r="BA210" s="817">
        <v>63</v>
      </c>
      <c r="BB210" s="851"/>
      <c r="BC210" s="851"/>
      <c r="BD210" s="851"/>
      <c r="BE210" s="851"/>
      <c r="BF210" s="851">
        <v>1</v>
      </c>
      <c r="BG210" s="818">
        <v>1</v>
      </c>
    </row>
    <row r="211" spans="1:59" ht="16.5" customHeight="1">
      <c r="A211" s="795">
        <v>206</v>
      </c>
      <c r="B211" s="795" t="s">
        <v>18988</v>
      </c>
      <c r="C211" s="795" t="s">
        <v>19046</v>
      </c>
      <c r="D211" s="795" t="s">
        <v>18704</v>
      </c>
      <c r="E211" s="795" t="s">
        <v>19045</v>
      </c>
      <c r="F211" s="971" t="s">
        <v>19044</v>
      </c>
      <c r="G211" s="972" t="s">
        <v>19043</v>
      </c>
      <c r="H211" s="739" t="s">
        <v>19042</v>
      </c>
      <c r="I211" s="739" t="s">
        <v>18680</v>
      </c>
      <c r="J211" s="833" t="s">
        <v>19041</v>
      </c>
      <c r="K211" s="739" t="s">
        <v>19040</v>
      </c>
      <c r="L211" s="822">
        <v>3584.7</v>
      </c>
      <c r="M211" s="973"/>
      <c r="N211" s="973"/>
      <c r="O211" s="974">
        <v>670</v>
      </c>
      <c r="P211" s="974">
        <v>1547</v>
      </c>
      <c r="Q211" s="974"/>
      <c r="R211" s="974"/>
      <c r="S211" s="974"/>
      <c r="T211" s="974"/>
      <c r="U211" s="974">
        <v>1</v>
      </c>
      <c r="V211" s="974">
        <v>216</v>
      </c>
      <c r="W211" s="974"/>
      <c r="X211" s="974"/>
      <c r="Y211" s="974"/>
      <c r="Z211" s="974"/>
      <c r="AA211" s="822">
        <v>3</v>
      </c>
      <c r="AB211" s="822">
        <v>3</v>
      </c>
      <c r="AC211" s="822"/>
      <c r="AD211" s="822"/>
      <c r="AE211" s="822"/>
      <c r="AF211" s="822"/>
      <c r="AG211" s="822"/>
      <c r="AH211" s="952"/>
      <c r="AI211" s="822"/>
      <c r="AJ211" s="822"/>
      <c r="AK211" s="822"/>
      <c r="AL211" s="822"/>
      <c r="AM211" s="975"/>
      <c r="AN211" s="975"/>
      <c r="AO211" s="975"/>
      <c r="AP211" s="878"/>
      <c r="AQ211" s="878"/>
      <c r="AR211" s="878"/>
      <c r="AS211" s="878"/>
      <c r="AT211" s="817"/>
      <c r="AU211" s="851">
        <v>164</v>
      </c>
      <c r="AV211" s="851">
        <v>126</v>
      </c>
      <c r="AW211" s="851"/>
      <c r="AX211" s="851"/>
      <c r="AY211" s="851"/>
      <c r="AZ211" s="851"/>
      <c r="BA211" s="817">
        <v>290</v>
      </c>
      <c r="BB211" s="851"/>
      <c r="BC211" s="851"/>
      <c r="BD211" s="851"/>
      <c r="BE211" s="851"/>
      <c r="BF211" s="851"/>
      <c r="BG211" s="818"/>
    </row>
    <row r="212" spans="1:59" ht="16.5" customHeight="1">
      <c r="A212" s="795">
        <v>207</v>
      </c>
      <c r="B212" s="795" t="s">
        <v>18988</v>
      </c>
      <c r="C212" s="795" t="s">
        <v>19033</v>
      </c>
      <c r="D212" s="795" t="s">
        <v>18684</v>
      </c>
      <c r="E212" s="795" t="s">
        <v>19039</v>
      </c>
      <c r="F212" s="977" t="s">
        <v>19038</v>
      </c>
      <c r="G212" s="876" t="s">
        <v>19037</v>
      </c>
      <c r="H212" s="978" t="s">
        <v>19036</v>
      </c>
      <c r="I212" s="978" t="s">
        <v>18754</v>
      </c>
      <c r="J212" s="738" t="s">
        <v>19035</v>
      </c>
      <c r="K212" s="978" t="s">
        <v>19034</v>
      </c>
      <c r="L212" s="952">
        <v>5167</v>
      </c>
      <c r="M212" s="979"/>
      <c r="N212" s="979"/>
      <c r="O212" s="979">
        <v>558</v>
      </c>
      <c r="P212" s="979">
        <v>1090.2</v>
      </c>
      <c r="Q212" s="980"/>
      <c r="R212" s="980"/>
      <c r="S212" s="980"/>
      <c r="T212" s="980"/>
      <c r="U212" s="980"/>
      <c r="V212" s="980"/>
      <c r="W212" s="980"/>
      <c r="X212" s="980"/>
      <c r="Y212" s="980"/>
      <c r="Z212" s="980"/>
      <c r="AA212" s="952">
        <v>12</v>
      </c>
      <c r="AB212" s="952">
        <v>12</v>
      </c>
      <c r="AC212" s="952">
        <v>3</v>
      </c>
      <c r="AD212" s="952"/>
      <c r="AE212" s="952">
        <v>1</v>
      </c>
      <c r="AF212" s="952"/>
      <c r="AG212" s="952">
        <v>1</v>
      </c>
      <c r="AH212" s="952">
        <v>5</v>
      </c>
      <c r="AI212" s="952">
        <v>38</v>
      </c>
      <c r="AJ212" s="952"/>
      <c r="AK212" s="952"/>
      <c r="AL212" s="952">
        <v>8</v>
      </c>
      <c r="AM212" s="879">
        <v>366</v>
      </c>
      <c r="AN212" s="879"/>
      <c r="AO212" s="879"/>
      <c r="AP212" s="879">
        <v>2954</v>
      </c>
      <c r="AQ212" s="879"/>
      <c r="AR212" s="879"/>
      <c r="AS212" s="879"/>
      <c r="AT212" s="817">
        <v>2954</v>
      </c>
      <c r="AU212" s="832">
        <v>416</v>
      </c>
      <c r="AV212" s="832">
        <v>334</v>
      </c>
      <c r="AW212" s="832">
        <v>136</v>
      </c>
      <c r="AX212" s="832"/>
      <c r="AY212" s="832"/>
      <c r="AZ212" s="832"/>
      <c r="BA212" s="817">
        <v>886</v>
      </c>
      <c r="BB212" s="832"/>
      <c r="BC212" s="832"/>
      <c r="BD212" s="832"/>
      <c r="BE212" s="832">
        <v>2</v>
      </c>
      <c r="BF212" s="832">
        <v>2</v>
      </c>
      <c r="BG212" s="818">
        <v>4</v>
      </c>
    </row>
    <row r="213" spans="1:59" ht="16.5" customHeight="1">
      <c r="A213" s="795">
        <v>208</v>
      </c>
      <c r="B213" s="795" t="s">
        <v>18988</v>
      </c>
      <c r="C213" s="795" t="s">
        <v>19033</v>
      </c>
      <c r="D213" s="795" t="s">
        <v>18704</v>
      </c>
      <c r="E213" s="795" t="s">
        <v>19032</v>
      </c>
      <c r="F213" s="971" t="s">
        <v>19031</v>
      </c>
      <c r="G213" s="972" t="s">
        <v>19030</v>
      </c>
      <c r="H213" s="739" t="s">
        <v>19029</v>
      </c>
      <c r="I213" s="739" t="s">
        <v>18680</v>
      </c>
      <c r="J213" s="833" t="s">
        <v>19028</v>
      </c>
      <c r="K213" s="739" t="s">
        <v>19027</v>
      </c>
      <c r="L213" s="822">
        <v>4296</v>
      </c>
      <c r="M213" s="973"/>
      <c r="N213" s="973"/>
      <c r="O213" s="974">
        <v>519</v>
      </c>
      <c r="P213" s="974">
        <v>980</v>
      </c>
      <c r="Q213" s="974"/>
      <c r="R213" s="974"/>
      <c r="S213" s="974">
        <v>1</v>
      </c>
      <c r="T213" s="974">
        <v>156</v>
      </c>
      <c r="U213" s="974"/>
      <c r="V213" s="974"/>
      <c r="W213" s="974"/>
      <c r="X213" s="974"/>
      <c r="Y213" s="974"/>
      <c r="Z213" s="974"/>
      <c r="AA213" s="822">
        <v>8</v>
      </c>
      <c r="AB213" s="822">
        <v>8</v>
      </c>
      <c r="AC213" s="822">
        <v>3</v>
      </c>
      <c r="AD213" s="822"/>
      <c r="AE213" s="822"/>
      <c r="AF213" s="822"/>
      <c r="AG213" s="822"/>
      <c r="AH213" s="952">
        <v>3</v>
      </c>
      <c r="AI213" s="822">
        <v>6</v>
      </c>
      <c r="AJ213" s="822"/>
      <c r="AK213" s="822"/>
      <c r="AL213" s="822">
        <v>14</v>
      </c>
      <c r="AM213" s="975">
        <v>388</v>
      </c>
      <c r="AN213" s="975"/>
      <c r="AO213" s="975"/>
      <c r="AP213" s="975">
        <v>638</v>
      </c>
      <c r="AQ213" s="975"/>
      <c r="AR213" s="975"/>
      <c r="AS213" s="975">
        <v>1454</v>
      </c>
      <c r="AT213" s="817">
        <v>2092</v>
      </c>
      <c r="AU213" s="851"/>
      <c r="AV213" s="851">
        <v>200</v>
      </c>
      <c r="AW213" s="851">
        <v>37</v>
      </c>
      <c r="AX213" s="851"/>
      <c r="AY213" s="851"/>
      <c r="AZ213" s="851"/>
      <c r="BA213" s="817">
        <v>237</v>
      </c>
      <c r="BB213" s="851">
        <v>1</v>
      </c>
      <c r="BC213" s="851"/>
      <c r="BD213" s="851"/>
      <c r="BE213" s="851">
        <v>3</v>
      </c>
      <c r="BF213" s="851"/>
      <c r="BG213" s="818">
        <v>4</v>
      </c>
    </row>
    <row r="214" spans="1:59" ht="16.5" customHeight="1">
      <c r="A214" s="795">
        <v>209</v>
      </c>
      <c r="B214" s="795" t="s">
        <v>18988</v>
      </c>
      <c r="C214" s="795" t="s">
        <v>19026</v>
      </c>
      <c r="D214" s="795" t="s">
        <v>18704</v>
      </c>
      <c r="E214" s="795" t="s">
        <v>19025</v>
      </c>
      <c r="F214" s="971" t="s">
        <v>19024</v>
      </c>
      <c r="G214" s="972" t="s">
        <v>19023</v>
      </c>
      <c r="H214" s="739" t="s">
        <v>2487</v>
      </c>
      <c r="I214" s="739" t="s">
        <v>18680</v>
      </c>
      <c r="J214" s="833" t="s">
        <v>19022</v>
      </c>
      <c r="K214" s="739" t="s">
        <v>19021</v>
      </c>
      <c r="L214" s="822">
        <v>4309</v>
      </c>
      <c r="M214" s="973"/>
      <c r="N214" s="973"/>
      <c r="O214" s="974">
        <v>497</v>
      </c>
      <c r="P214" s="974">
        <v>2098</v>
      </c>
      <c r="Q214" s="974"/>
      <c r="R214" s="974"/>
      <c r="S214" s="974"/>
      <c r="T214" s="974"/>
      <c r="U214" s="974">
        <v>1</v>
      </c>
      <c r="V214" s="974">
        <v>105</v>
      </c>
      <c r="W214" s="974"/>
      <c r="X214" s="974"/>
      <c r="Y214" s="974"/>
      <c r="Z214" s="974"/>
      <c r="AA214" s="822">
        <v>8</v>
      </c>
      <c r="AB214" s="822">
        <v>8</v>
      </c>
      <c r="AC214" s="822">
        <v>1</v>
      </c>
      <c r="AD214" s="822">
        <v>1</v>
      </c>
      <c r="AE214" s="822"/>
      <c r="AF214" s="822"/>
      <c r="AG214" s="822"/>
      <c r="AH214" s="952">
        <v>2</v>
      </c>
      <c r="AI214" s="822">
        <v>33</v>
      </c>
      <c r="AJ214" s="822"/>
      <c r="AK214" s="822">
        <v>87</v>
      </c>
      <c r="AL214" s="822">
        <v>28</v>
      </c>
      <c r="AM214" s="975">
        <v>112</v>
      </c>
      <c r="AN214" s="975"/>
      <c r="AO214" s="975"/>
      <c r="AP214" s="975">
        <v>3230</v>
      </c>
      <c r="AQ214" s="975"/>
      <c r="AR214" s="975">
        <v>2150</v>
      </c>
      <c r="AS214" s="975">
        <v>4194</v>
      </c>
      <c r="AT214" s="817">
        <v>9574</v>
      </c>
      <c r="AU214" s="851">
        <v>85</v>
      </c>
      <c r="AV214" s="851">
        <v>126</v>
      </c>
      <c r="AW214" s="851">
        <v>209</v>
      </c>
      <c r="AX214" s="851"/>
      <c r="AY214" s="851">
        <v>91</v>
      </c>
      <c r="AZ214" s="851"/>
      <c r="BA214" s="817">
        <v>511</v>
      </c>
      <c r="BB214" s="851">
        <v>2</v>
      </c>
      <c r="BC214" s="851"/>
      <c r="BD214" s="851"/>
      <c r="BE214" s="851">
        <v>6</v>
      </c>
      <c r="BF214" s="851"/>
      <c r="BG214" s="818">
        <v>8</v>
      </c>
    </row>
    <row r="215" spans="1:59" ht="16.5" customHeight="1">
      <c r="A215" s="795">
        <v>210</v>
      </c>
      <c r="B215" s="795" t="s">
        <v>18988</v>
      </c>
      <c r="C215" s="795" t="s">
        <v>19020</v>
      </c>
      <c r="D215" s="795" t="s">
        <v>18704</v>
      </c>
      <c r="E215" s="795" t="s">
        <v>19019</v>
      </c>
      <c r="F215" s="971" t="s">
        <v>19018</v>
      </c>
      <c r="G215" s="972" t="s">
        <v>19017</v>
      </c>
      <c r="H215" s="739" t="s">
        <v>19016</v>
      </c>
      <c r="I215" s="739" t="s">
        <v>18680</v>
      </c>
      <c r="J215" s="833" t="s">
        <v>19015</v>
      </c>
      <c r="K215" s="739" t="s">
        <v>19014</v>
      </c>
      <c r="L215" s="822">
        <v>6521.9</v>
      </c>
      <c r="M215" s="973"/>
      <c r="N215" s="973"/>
      <c r="O215" s="974">
        <v>579</v>
      </c>
      <c r="P215" s="974">
        <v>1023</v>
      </c>
      <c r="Q215" s="974">
        <v>149</v>
      </c>
      <c r="R215" s="974">
        <v>431</v>
      </c>
      <c r="S215" s="974">
        <v>1</v>
      </c>
      <c r="T215" s="974">
        <v>378</v>
      </c>
      <c r="U215" s="974"/>
      <c r="V215" s="974"/>
      <c r="W215" s="974"/>
      <c r="X215" s="974"/>
      <c r="Y215" s="974"/>
      <c r="Z215" s="974"/>
      <c r="AA215" s="822">
        <v>8</v>
      </c>
      <c r="AB215" s="822">
        <v>8</v>
      </c>
      <c r="AC215" s="822">
        <v>3</v>
      </c>
      <c r="AD215" s="822"/>
      <c r="AE215" s="822"/>
      <c r="AF215" s="822"/>
      <c r="AG215" s="822"/>
      <c r="AH215" s="952">
        <v>3</v>
      </c>
      <c r="AI215" s="822">
        <v>7</v>
      </c>
      <c r="AJ215" s="822">
        <v>1</v>
      </c>
      <c r="AK215" s="822"/>
      <c r="AL215" s="822">
        <v>57</v>
      </c>
      <c r="AM215" s="975"/>
      <c r="AN215" s="975"/>
      <c r="AO215" s="975"/>
      <c r="AP215" s="975">
        <v>238</v>
      </c>
      <c r="AQ215" s="975">
        <v>99</v>
      </c>
      <c r="AR215" s="975"/>
      <c r="AS215" s="975">
        <v>3227</v>
      </c>
      <c r="AT215" s="817">
        <v>3564</v>
      </c>
      <c r="AU215" s="851">
        <v>448</v>
      </c>
      <c r="AV215" s="851">
        <v>653</v>
      </c>
      <c r="AW215" s="851">
        <v>45</v>
      </c>
      <c r="AX215" s="851"/>
      <c r="AY215" s="851"/>
      <c r="AZ215" s="851"/>
      <c r="BA215" s="817">
        <v>1146</v>
      </c>
      <c r="BB215" s="851"/>
      <c r="BC215" s="851"/>
      <c r="BD215" s="851"/>
      <c r="BE215" s="851">
        <v>2.5</v>
      </c>
      <c r="BF215" s="851">
        <v>4.5999999999999996</v>
      </c>
      <c r="BG215" s="818">
        <v>7.1</v>
      </c>
    </row>
    <row r="216" spans="1:59" ht="16.5" customHeight="1">
      <c r="A216" s="795">
        <v>211</v>
      </c>
      <c r="B216" s="795" t="s">
        <v>18988</v>
      </c>
      <c r="C216" s="795" t="s">
        <v>19013</v>
      </c>
      <c r="D216" s="795" t="s">
        <v>18704</v>
      </c>
      <c r="E216" s="795" t="s">
        <v>19012</v>
      </c>
      <c r="F216" s="971" t="s">
        <v>19011</v>
      </c>
      <c r="G216" s="972" t="s">
        <v>19010</v>
      </c>
      <c r="H216" s="739" t="s">
        <v>19009</v>
      </c>
      <c r="I216" s="739" t="s">
        <v>18916</v>
      </c>
      <c r="J216" s="833" t="s">
        <v>19008</v>
      </c>
      <c r="K216" s="739" t="s">
        <v>19007</v>
      </c>
      <c r="L216" s="822">
        <v>7289</v>
      </c>
      <c r="M216" s="981"/>
      <c r="N216" s="981"/>
      <c r="O216" s="982">
        <v>498</v>
      </c>
      <c r="P216" s="982">
        <v>1035</v>
      </c>
      <c r="Q216" s="982"/>
      <c r="R216" s="982"/>
      <c r="S216" s="982">
        <v>1</v>
      </c>
      <c r="T216" s="982">
        <v>198</v>
      </c>
      <c r="U216" s="982">
        <v>1</v>
      </c>
      <c r="V216" s="982">
        <v>112</v>
      </c>
      <c r="W216" s="982">
        <v>1</v>
      </c>
      <c r="X216" s="982">
        <v>66</v>
      </c>
      <c r="Y216" s="982"/>
      <c r="Z216" s="982"/>
      <c r="AA216" s="983">
        <v>5</v>
      </c>
      <c r="AB216" s="983">
        <v>5</v>
      </c>
      <c r="AC216" s="983">
        <v>1</v>
      </c>
      <c r="AD216" s="983"/>
      <c r="AE216" s="983"/>
      <c r="AF216" s="983"/>
      <c r="AG216" s="983"/>
      <c r="AH216" s="952">
        <v>1</v>
      </c>
      <c r="AI216" s="983">
        <v>7</v>
      </c>
      <c r="AJ216" s="983">
        <v>35</v>
      </c>
      <c r="AK216" s="983"/>
      <c r="AL216" s="983">
        <v>85</v>
      </c>
      <c r="AM216" s="818"/>
      <c r="AN216" s="818"/>
      <c r="AO216" s="818"/>
      <c r="AP216" s="818">
        <v>1231</v>
      </c>
      <c r="AQ216" s="818">
        <v>604</v>
      </c>
      <c r="AR216" s="818"/>
      <c r="AS216" s="818">
        <v>13853</v>
      </c>
      <c r="AT216" s="817">
        <v>15688</v>
      </c>
      <c r="AU216" s="984"/>
      <c r="AV216" s="984"/>
      <c r="AW216" s="984">
        <v>130</v>
      </c>
      <c r="AX216" s="984">
        <v>2</v>
      </c>
      <c r="AY216" s="984"/>
      <c r="AZ216" s="984">
        <v>1658</v>
      </c>
      <c r="BA216" s="817">
        <v>1790</v>
      </c>
      <c r="BB216" s="984">
        <v>2.4</v>
      </c>
      <c r="BC216" s="984"/>
      <c r="BD216" s="984"/>
      <c r="BE216" s="984">
        <v>4.0999999999999996</v>
      </c>
      <c r="BF216" s="984"/>
      <c r="BG216" s="818">
        <v>6.5</v>
      </c>
    </row>
    <row r="217" spans="1:59" ht="16.5" customHeight="1">
      <c r="A217" s="795">
        <v>212</v>
      </c>
      <c r="B217" s="795" t="s">
        <v>18988</v>
      </c>
      <c r="C217" s="795" t="s">
        <v>19006</v>
      </c>
      <c r="D217" s="795" t="s">
        <v>18704</v>
      </c>
      <c r="E217" s="795" t="s">
        <v>19005</v>
      </c>
      <c r="F217" s="971" t="s">
        <v>19004</v>
      </c>
      <c r="G217" s="972" t="s">
        <v>19003</v>
      </c>
      <c r="H217" s="739" t="s">
        <v>19002</v>
      </c>
      <c r="I217" s="739" t="s">
        <v>18680</v>
      </c>
      <c r="J217" s="833" t="s">
        <v>19001</v>
      </c>
      <c r="K217" s="739" t="s">
        <v>19000</v>
      </c>
      <c r="L217" s="822">
        <v>7275</v>
      </c>
      <c r="M217" s="973"/>
      <c r="N217" s="973"/>
      <c r="O217" s="974">
        <v>684</v>
      </c>
      <c r="P217" s="974">
        <v>1083</v>
      </c>
      <c r="Q217" s="974">
        <v>199</v>
      </c>
      <c r="R217" s="974">
        <v>361</v>
      </c>
      <c r="S217" s="974"/>
      <c r="T217" s="974"/>
      <c r="U217" s="974"/>
      <c r="V217" s="974"/>
      <c r="W217" s="974"/>
      <c r="X217" s="974"/>
      <c r="Y217" s="974"/>
      <c r="Z217" s="974"/>
      <c r="AA217" s="822">
        <v>10</v>
      </c>
      <c r="AB217" s="822">
        <v>10</v>
      </c>
      <c r="AC217" s="822">
        <v>3</v>
      </c>
      <c r="AD217" s="822"/>
      <c r="AE217" s="822"/>
      <c r="AF217" s="822"/>
      <c r="AG217" s="822"/>
      <c r="AH217" s="952">
        <v>3</v>
      </c>
      <c r="AI217" s="822"/>
      <c r="AJ217" s="822"/>
      <c r="AK217" s="822"/>
      <c r="AL217" s="822">
        <v>49</v>
      </c>
      <c r="AM217" s="975"/>
      <c r="AN217" s="975"/>
      <c r="AO217" s="975"/>
      <c r="AP217" s="975"/>
      <c r="AQ217" s="975"/>
      <c r="AR217" s="975"/>
      <c r="AS217" s="975">
        <v>3572</v>
      </c>
      <c r="AT217" s="817">
        <v>3572</v>
      </c>
      <c r="AU217" s="851"/>
      <c r="AV217" s="851">
        <v>110</v>
      </c>
      <c r="AW217" s="851"/>
      <c r="AX217" s="851"/>
      <c r="AY217" s="851"/>
      <c r="AZ217" s="851"/>
      <c r="BA217" s="817">
        <v>110</v>
      </c>
      <c r="BB217" s="851"/>
      <c r="BC217" s="851"/>
      <c r="BD217" s="851"/>
      <c r="BE217" s="851">
        <v>4</v>
      </c>
      <c r="BF217" s="851"/>
      <c r="BG217" s="818">
        <v>4</v>
      </c>
    </row>
    <row r="218" spans="1:59" ht="16.5" customHeight="1">
      <c r="A218" s="795">
        <v>213</v>
      </c>
      <c r="B218" s="795" t="s">
        <v>18988</v>
      </c>
      <c r="C218" s="795" t="s">
        <v>18999</v>
      </c>
      <c r="D218" s="795" t="s">
        <v>18704</v>
      </c>
      <c r="E218" s="795" t="s">
        <v>18998</v>
      </c>
      <c r="F218" s="971" t="s">
        <v>18997</v>
      </c>
      <c r="G218" s="972" t="s">
        <v>18996</v>
      </c>
      <c r="H218" s="739" t="s">
        <v>2512</v>
      </c>
      <c r="I218" s="739" t="s">
        <v>18680</v>
      </c>
      <c r="J218" s="833" t="s">
        <v>18995</v>
      </c>
      <c r="K218" s="739" t="s">
        <v>18994</v>
      </c>
      <c r="L218" s="822">
        <v>5008</v>
      </c>
      <c r="M218" s="973"/>
      <c r="N218" s="973"/>
      <c r="O218" s="974">
        <v>496</v>
      </c>
      <c r="P218" s="974">
        <v>1648</v>
      </c>
      <c r="Q218" s="974"/>
      <c r="R218" s="974"/>
      <c r="S218" s="974">
        <v>1</v>
      </c>
      <c r="T218" s="974">
        <v>216</v>
      </c>
      <c r="U218" s="974"/>
      <c r="V218" s="974"/>
      <c r="W218" s="974">
        <v>1</v>
      </c>
      <c r="X218" s="974">
        <v>216</v>
      </c>
      <c r="Y218" s="974"/>
      <c r="Z218" s="974"/>
      <c r="AA218" s="822">
        <v>4</v>
      </c>
      <c r="AB218" s="822">
        <v>4</v>
      </c>
      <c r="AC218" s="822"/>
      <c r="AD218" s="822"/>
      <c r="AE218" s="822"/>
      <c r="AF218" s="822"/>
      <c r="AG218" s="822"/>
      <c r="AH218" s="952"/>
      <c r="AI218" s="822">
        <v>16</v>
      </c>
      <c r="AJ218" s="822"/>
      <c r="AK218" s="822">
        <v>129</v>
      </c>
      <c r="AL218" s="822"/>
      <c r="AM218" s="975">
        <v>260</v>
      </c>
      <c r="AN218" s="975"/>
      <c r="AO218" s="975"/>
      <c r="AP218" s="975">
        <v>2230</v>
      </c>
      <c r="AQ218" s="975"/>
      <c r="AR218" s="975">
        <v>6450</v>
      </c>
      <c r="AS218" s="975"/>
      <c r="AT218" s="817">
        <v>8680</v>
      </c>
      <c r="AU218" s="851">
        <v>213</v>
      </c>
      <c r="AV218" s="851">
        <v>310</v>
      </c>
      <c r="AW218" s="851">
        <v>50</v>
      </c>
      <c r="AX218" s="851"/>
      <c r="AY218" s="851">
        <v>50</v>
      </c>
      <c r="AZ218" s="851"/>
      <c r="BA218" s="817">
        <v>623</v>
      </c>
      <c r="BB218" s="851">
        <v>0.8</v>
      </c>
      <c r="BC218" s="851"/>
      <c r="BD218" s="851"/>
      <c r="BE218" s="851">
        <v>1.5</v>
      </c>
      <c r="BF218" s="851">
        <v>2.1</v>
      </c>
      <c r="BG218" s="818">
        <v>4.4000000000000004</v>
      </c>
    </row>
    <row r="219" spans="1:59" ht="16.5" customHeight="1">
      <c r="A219" s="795">
        <v>214</v>
      </c>
      <c r="B219" s="795" t="s">
        <v>18988</v>
      </c>
      <c r="C219" s="795" t="s">
        <v>18993</v>
      </c>
      <c r="D219" s="795" t="s">
        <v>18704</v>
      </c>
      <c r="E219" s="795" t="s">
        <v>18992</v>
      </c>
      <c r="F219" s="971" t="s">
        <v>18991</v>
      </c>
      <c r="G219" s="972" t="s">
        <v>18990</v>
      </c>
      <c r="H219" s="739" t="s">
        <v>2515</v>
      </c>
      <c r="I219" s="739" t="s">
        <v>18680</v>
      </c>
      <c r="J219" s="833"/>
      <c r="K219" s="739" t="s">
        <v>18989</v>
      </c>
      <c r="L219" s="822">
        <v>5058.2</v>
      </c>
      <c r="M219" s="973"/>
      <c r="N219" s="973"/>
      <c r="O219" s="974">
        <v>604</v>
      </c>
      <c r="P219" s="974">
        <v>2032</v>
      </c>
      <c r="Q219" s="974"/>
      <c r="R219" s="974"/>
      <c r="S219" s="974">
        <v>2</v>
      </c>
      <c r="T219" s="974">
        <v>958</v>
      </c>
      <c r="U219" s="974"/>
      <c r="V219" s="974"/>
      <c r="W219" s="974"/>
      <c r="X219" s="974"/>
      <c r="Y219" s="974"/>
      <c r="Z219" s="974"/>
      <c r="AA219" s="822">
        <v>12</v>
      </c>
      <c r="AB219" s="822">
        <v>12</v>
      </c>
      <c r="AC219" s="822">
        <v>1</v>
      </c>
      <c r="AD219" s="822"/>
      <c r="AE219" s="822"/>
      <c r="AF219" s="822"/>
      <c r="AG219" s="822"/>
      <c r="AH219" s="952">
        <v>1</v>
      </c>
      <c r="AI219" s="822">
        <v>62</v>
      </c>
      <c r="AJ219" s="822">
        <v>2</v>
      </c>
      <c r="AK219" s="822"/>
      <c r="AL219" s="822"/>
      <c r="AM219" s="975"/>
      <c r="AN219" s="975"/>
      <c r="AO219" s="975"/>
      <c r="AP219" s="975">
        <v>4263</v>
      </c>
      <c r="AQ219" s="975">
        <v>100</v>
      </c>
      <c r="AR219" s="975"/>
      <c r="AS219" s="975"/>
      <c r="AT219" s="817">
        <v>4363</v>
      </c>
      <c r="AU219" s="851">
        <v>88</v>
      </c>
      <c r="AV219" s="851">
        <v>359</v>
      </c>
      <c r="AW219" s="851"/>
      <c r="AX219" s="851"/>
      <c r="AY219" s="851"/>
      <c r="AZ219" s="851"/>
      <c r="BA219" s="817">
        <v>447</v>
      </c>
      <c r="BB219" s="851"/>
      <c r="BC219" s="851"/>
      <c r="BD219" s="851"/>
      <c r="BE219" s="851">
        <v>1</v>
      </c>
      <c r="BF219" s="851"/>
      <c r="BG219" s="818">
        <v>1</v>
      </c>
    </row>
    <row r="220" spans="1:59" ht="16.5" customHeight="1">
      <c r="A220" s="795">
        <v>215</v>
      </c>
      <c r="B220" s="795" t="s">
        <v>18988</v>
      </c>
      <c r="C220" s="795" t="s">
        <v>18987</v>
      </c>
      <c r="D220" s="795" t="s">
        <v>18704</v>
      </c>
      <c r="E220" s="795" t="s">
        <v>18986</v>
      </c>
      <c r="F220" s="971" t="s">
        <v>18985</v>
      </c>
      <c r="G220" s="972" t="s">
        <v>18984</v>
      </c>
      <c r="H220" s="739" t="s">
        <v>18983</v>
      </c>
      <c r="I220" s="739" t="s">
        <v>18680</v>
      </c>
      <c r="J220" s="833" t="s">
        <v>18982</v>
      </c>
      <c r="K220" s="739" t="s">
        <v>18981</v>
      </c>
      <c r="L220" s="822">
        <v>9625</v>
      </c>
      <c r="M220" s="973"/>
      <c r="N220" s="973"/>
      <c r="O220" s="974">
        <v>692</v>
      </c>
      <c r="P220" s="974">
        <v>1585</v>
      </c>
      <c r="Q220" s="974"/>
      <c r="R220" s="974"/>
      <c r="S220" s="974">
        <v>1</v>
      </c>
      <c r="T220" s="974">
        <v>60</v>
      </c>
      <c r="U220" s="974">
        <v>1</v>
      </c>
      <c r="V220" s="974">
        <v>169</v>
      </c>
      <c r="W220" s="974">
        <v>1</v>
      </c>
      <c r="X220" s="974">
        <v>393</v>
      </c>
      <c r="Y220" s="974">
        <v>2000</v>
      </c>
      <c r="Z220" s="974">
        <v>1553</v>
      </c>
      <c r="AA220" s="822">
        <v>19</v>
      </c>
      <c r="AB220" s="822">
        <v>19</v>
      </c>
      <c r="AC220" s="822">
        <v>3</v>
      </c>
      <c r="AD220" s="822">
        <v>1</v>
      </c>
      <c r="AE220" s="822">
        <v>1</v>
      </c>
      <c r="AF220" s="822">
        <v>1</v>
      </c>
      <c r="AG220" s="822"/>
      <c r="AH220" s="952">
        <v>6</v>
      </c>
      <c r="AI220" s="822">
        <v>18</v>
      </c>
      <c r="AJ220" s="822"/>
      <c r="AK220" s="822"/>
      <c r="AL220" s="822">
        <v>29</v>
      </c>
      <c r="AM220" s="975"/>
      <c r="AN220" s="975"/>
      <c r="AO220" s="975"/>
      <c r="AP220" s="975">
        <v>2115</v>
      </c>
      <c r="AQ220" s="975"/>
      <c r="AR220" s="975"/>
      <c r="AS220" s="975">
        <v>5865</v>
      </c>
      <c r="AT220" s="817">
        <v>7980</v>
      </c>
      <c r="AU220" s="851"/>
      <c r="AV220" s="851">
        <v>865</v>
      </c>
      <c r="AW220" s="851">
        <v>172</v>
      </c>
      <c r="AX220" s="851"/>
      <c r="AY220" s="851"/>
      <c r="AZ220" s="851"/>
      <c r="BA220" s="817">
        <v>1037</v>
      </c>
      <c r="BB220" s="851"/>
      <c r="BC220" s="851"/>
      <c r="BD220" s="851"/>
      <c r="BE220" s="851">
        <v>1.3</v>
      </c>
      <c r="BF220" s="851"/>
      <c r="BG220" s="818">
        <v>1.3</v>
      </c>
    </row>
    <row r="221" spans="1:59" ht="16.5" customHeight="1">
      <c r="A221" s="795">
        <v>216</v>
      </c>
      <c r="B221" s="795" t="s">
        <v>18835</v>
      </c>
      <c r="C221" s="795" t="s">
        <v>18980</v>
      </c>
      <c r="D221" s="795" t="s">
        <v>18704</v>
      </c>
      <c r="E221" s="795" t="s">
        <v>18979</v>
      </c>
      <c r="F221" s="740" t="s">
        <v>18978</v>
      </c>
      <c r="G221" s="797" t="s">
        <v>18977</v>
      </c>
      <c r="H221" s="739" t="s">
        <v>2656</v>
      </c>
      <c r="I221" s="739" t="s">
        <v>18680</v>
      </c>
      <c r="J221" s="833" t="s">
        <v>18976</v>
      </c>
      <c r="K221" s="739" t="s">
        <v>18975</v>
      </c>
      <c r="L221" s="822">
        <v>4978</v>
      </c>
      <c r="M221" s="823"/>
      <c r="N221" s="823"/>
      <c r="O221" s="744">
        <v>730</v>
      </c>
      <c r="P221" s="744">
        <v>967</v>
      </c>
      <c r="Q221" s="744">
        <v>100</v>
      </c>
      <c r="R221" s="744">
        <v>162</v>
      </c>
      <c r="S221" s="744">
        <v>2</v>
      </c>
      <c r="T221" s="744">
        <v>294.55</v>
      </c>
      <c r="U221" s="744">
        <v>2</v>
      </c>
      <c r="V221" s="744">
        <v>319</v>
      </c>
      <c r="W221" s="744">
        <v>1</v>
      </c>
      <c r="X221" s="744">
        <v>322</v>
      </c>
      <c r="Y221" s="744">
        <v>100</v>
      </c>
      <c r="Z221" s="744">
        <v>120</v>
      </c>
      <c r="AA221" s="746">
        <v>10</v>
      </c>
      <c r="AB221" s="746">
        <v>10</v>
      </c>
      <c r="AC221" s="746">
        <v>1</v>
      </c>
      <c r="AD221" s="746"/>
      <c r="AE221" s="746"/>
      <c r="AF221" s="746"/>
      <c r="AG221" s="746"/>
      <c r="AH221" s="746">
        <v>1</v>
      </c>
      <c r="AI221" s="743">
        <v>50</v>
      </c>
      <c r="AJ221" s="743">
        <v>31</v>
      </c>
      <c r="AK221" s="743">
        <v>112</v>
      </c>
      <c r="AL221" s="743">
        <v>21</v>
      </c>
      <c r="AM221" s="840">
        <v>652</v>
      </c>
      <c r="AN221" s="840"/>
      <c r="AO221" s="840">
        <v>151</v>
      </c>
      <c r="AP221" s="840">
        <v>6673</v>
      </c>
      <c r="AQ221" s="840">
        <v>290</v>
      </c>
      <c r="AR221" s="840">
        <v>178</v>
      </c>
      <c r="AS221" s="840">
        <v>775</v>
      </c>
      <c r="AT221" s="817">
        <v>7916</v>
      </c>
      <c r="AU221" s="828">
        <v>89</v>
      </c>
      <c r="AV221" s="828">
        <v>236</v>
      </c>
      <c r="AW221" s="828">
        <v>220.06400000000002</v>
      </c>
      <c r="AX221" s="828"/>
      <c r="AY221" s="828">
        <v>12.48</v>
      </c>
      <c r="AZ221" s="828"/>
      <c r="BA221" s="817">
        <v>557.5440000000001</v>
      </c>
      <c r="BB221" s="841">
        <v>8.6</v>
      </c>
      <c r="BC221" s="841"/>
      <c r="BD221" s="841">
        <v>2.8</v>
      </c>
      <c r="BE221" s="841">
        <v>19.399999999999999</v>
      </c>
      <c r="BF221" s="841"/>
      <c r="BG221" s="818">
        <v>30.799999999999997</v>
      </c>
    </row>
    <row r="222" spans="1:59" ht="16.5" customHeight="1">
      <c r="A222" s="795">
        <v>217</v>
      </c>
      <c r="B222" s="795" t="s">
        <v>18835</v>
      </c>
      <c r="C222" s="795" t="s">
        <v>18969</v>
      </c>
      <c r="D222" s="795" t="s">
        <v>18704</v>
      </c>
      <c r="E222" s="795" t="s">
        <v>18974</v>
      </c>
      <c r="F222" s="740" t="s">
        <v>18973</v>
      </c>
      <c r="G222" s="797" t="s">
        <v>18972</v>
      </c>
      <c r="H222" s="739" t="s">
        <v>18971</v>
      </c>
      <c r="I222" s="739" t="s">
        <v>18754</v>
      </c>
      <c r="J222" s="738" t="s">
        <v>14585</v>
      </c>
      <c r="K222" s="739" t="s">
        <v>18970</v>
      </c>
      <c r="L222" s="985">
        <v>21232</v>
      </c>
      <c r="M222" s="823">
        <v>1053</v>
      </c>
      <c r="N222" s="823">
        <v>2260</v>
      </c>
      <c r="O222" s="744">
        <v>331</v>
      </c>
      <c r="P222" s="744">
        <v>221.26</v>
      </c>
      <c r="Q222" s="744"/>
      <c r="R222" s="744"/>
      <c r="S222" s="744">
        <v>3</v>
      </c>
      <c r="T222" s="744">
        <v>2092</v>
      </c>
      <c r="U222" s="744">
        <v>1</v>
      </c>
      <c r="V222" s="744">
        <v>488.3</v>
      </c>
      <c r="W222" s="744">
        <v>1</v>
      </c>
      <c r="X222" s="744">
        <v>964</v>
      </c>
      <c r="Y222" s="744">
        <v>900</v>
      </c>
      <c r="Z222" s="744">
        <v>148.05000000000001</v>
      </c>
      <c r="AA222" s="743">
        <v>21</v>
      </c>
      <c r="AB222" s="743">
        <v>21</v>
      </c>
      <c r="AC222" s="743">
        <v>2</v>
      </c>
      <c r="AD222" s="743">
        <v>1</v>
      </c>
      <c r="AE222" s="743">
        <v>2</v>
      </c>
      <c r="AF222" s="743">
        <v>1</v>
      </c>
      <c r="AG222" s="743">
        <v>3</v>
      </c>
      <c r="AH222" s="746">
        <v>9</v>
      </c>
      <c r="AI222" s="743">
        <v>101</v>
      </c>
      <c r="AJ222" s="743">
        <v>365</v>
      </c>
      <c r="AK222" s="743">
        <v>67</v>
      </c>
      <c r="AL222" s="743"/>
      <c r="AM222" s="840">
        <v>6799</v>
      </c>
      <c r="AN222" s="840">
        <v>10833</v>
      </c>
      <c r="AO222" s="840">
        <v>720</v>
      </c>
      <c r="AP222" s="840">
        <v>21476</v>
      </c>
      <c r="AQ222" s="840">
        <v>37779</v>
      </c>
      <c r="AR222" s="840">
        <v>2157</v>
      </c>
      <c r="AS222" s="840"/>
      <c r="AT222" s="817">
        <v>61412</v>
      </c>
      <c r="AU222" s="828">
        <v>916</v>
      </c>
      <c r="AV222" s="828">
        <v>556</v>
      </c>
      <c r="AW222" s="828">
        <v>472</v>
      </c>
      <c r="AX222" s="828">
        <v>222</v>
      </c>
      <c r="AY222" s="828">
        <v>114</v>
      </c>
      <c r="AZ222" s="828">
        <v>58</v>
      </c>
      <c r="BA222" s="817">
        <v>2338</v>
      </c>
      <c r="BB222" s="841">
        <v>231</v>
      </c>
      <c r="BC222" s="841">
        <v>8.4</v>
      </c>
      <c r="BD222" s="841">
        <v>20.8</v>
      </c>
      <c r="BE222" s="841">
        <v>93.3</v>
      </c>
      <c r="BF222" s="841"/>
      <c r="BG222" s="818">
        <v>353.5</v>
      </c>
    </row>
    <row r="223" spans="1:59" ht="16.5" customHeight="1">
      <c r="A223" s="795">
        <v>218</v>
      </c>
      <c r="B223" s="795" t="s">
        <v>18835</v>
      </c>
      <c r="C223" s="795" t="s">
        <v>18969</v>
      </c>
      <c r="D223" s="795" t="s">
        <v>18704</v>
      </c>
      <c r="E223" s="795" t="s">
        <v>18968</v>
      </c>
      <c r="F223" s="740" t="s">
        <v>18967</v>
      </c>
      <c r="G223" s="797" t="s">
        <v>18966</v>
      </c>
      <c r="H223" s="739" t="s">
        <v>2660</v>
      </c>
      <c r="I223" s="739" t="s">
        <v>18680</v>
      </c>
      <c r="J223" s="833" t="s">
        <v>18965</v>
      </c>
      <c r="K223" s="739" t="s">
        <v>18964</v>
      </c>
      <c r="L223" s="822">
        <v>2230</v>
      </c>
      <c r="M223" s="823"/>
      <c r="N223" s="823"/>
      <c r="O223" s="744">
        <v>494</v>
      </c>
      <c r="P223" s="744">
        <v>699</v>
      </c>
      <c r="Q223" s="744"/>
      <c r="R223" s="744"/>
      <c r="S223" s="744"/>
      <c r="T223" s="744"/>
      <c r="U223" s="744"/>
      <c r="V223" s="744"/>
      <c r="W223" s="744"/>
      <c r="X223" s="744"/>
      <c r="Y223" s="744"/>
      <c r="Z223" s="744"/>
      <c r="AA223" s="743">
        <v>4</v>
      </c>
      <c r="AB223" s="743">
        <v>4</v>
      </c>
      <c r="AC223" s="743"/>
      <c r="AD223" s="743"/>
      <c r="AE223" s="743"/>
      <c r="AF223" s="743"/>
      <c r="AG223" s="743"/>
      <c r="AH223" s="746"/>
      <c r="AI223" s="743">
        <v>28</v>
      </c>
      <c r="AJ223" s="743"/>
      <c r="AK223" s="743"/>
      <c r="AL223" s="743">
        <v>30</v>
      </c>
      <c r="AM223" s="743">
        <v>120</v>
      </c>
      <c r="AN223" s="743"/>
      <c r="AO223" s="743"/>
      <c r="AP223" s="743">
        <v>2384</v>
      </c>
      <c r="AQ223" s="743"/>
      <c r="AR223" s="743"/>
      <c r="AS223" s="743">
        <v>3825</v>
      </c>
      <c r="AT223" s="817">
        <v>6209</v>
      </c>
      <c r="AU223" s="826">
        <v>200</v>
      </c>
      <c r="AV223" s="826">
        <v>120</v>
      </c>
      <c r="AW223" s="826"/>
      <c r="AX223" s="826"/>
      <c r="AY223" s="826"/>
      <c r="AZ223" s="826"/>
      <c r="BA223" s="817">
        <v>320</v>
      </c>
      <c r="BB223" s="841"/>
      <c r="BC223" s="841"/>
      <c r="BD223" s="841"/>
      <c r="BE223" s="841">
        <v>14</v>
      </c>
      <c r="BF223" s="841"/>
      <c r="BG223" s="818">
        <v>14</v>
      </c>
    </row>
    <row r="224" spans="1:59" ht="16.5" customHeight="1">
      <c r="A224" s="795">
        <v>219</v>
      </c>
      <c r="B224" s="795" t="s">
        <v>18835</v>
      </c>
      <c r="C224" s="795" t="s">
        <v>18958</v>
      </c>
      <c r="D224" s="795" t="s">
        <v>18704</v>
      </c>
      <c r="E224" s="795" t="s">
        <v>18963</v>
      </c>
      <c r="F224" s="740" t="s">
        <v>18962</v>
      </c>
      <c r="G224" s="797" t="s">
        <v>18961</v>
      </c>
      <c r="H224" s="739" t="s">
        <v>2668</v>
      </c>
      <c r="I224" s="739" t="s">
        <v>18680</v>
      </c>
      <c r="J224" s="833" t="s">
        <v>18960</v>
      </c>
      <c r="K224" s="739" t="s">
        <v>18959</v>
      </c>
      <c r="L224" s="822">
        <v>10319</v>
      </c>
      <c r="M224" s="823">
        <v>1211</v>
      </c>
      <c r="N224" s="823">
        <v>7772</v>
      </c>
      <c r="O224" s="744"/>
      <c r="P224" s="744"/>
      <c r="Q224" s="744">
        <v>283</v>
      </c>
      <c r="R224" s="744">
        <v>1143</v>
      </c>
      <c r="S224" s="744">
        <v>2</v>
      </c>
      <c r="T224" s="744">
        <v>683</v>
      </c>
      <c r="U224" s="744"/>
      <c r="V224" s="744"/>
      <c r="W224" s="744">
        <v>1</v>
      </c>
      <c r="X224" s="744">
        <v>120</v>
      </c>
      <c r="Y224" s="744">
        <v>700</v>
      </c>
      <c r="Z224" s="744">
        <v>920</v>
      </c>
      <c r="AA224" s="743">
        <v>17</v>
      </c>
      <c r="AB224" s="743">
        <v>17</v>
      </c>
      <c r="AC224" s="743">
        <v>5</v>
      </c>
      <c r="AD224" s="743"/>
      <c r="AE224" s="743">
        <v>1</v>
      </c>
      <c r="AF224" s="743">
        <v>1</v>
      </c>
      <c r="AG224" s="743"/>
      <c r="AH224" s="746">
        <v>7</v>
      </c>
      <c r="AI224" s="743">
        <v>71</v>
      </c>
      <c r="AJ224" s="743">
        <v>85</v>
      </c>
      <c r="AK224" s="743"/>
      <c r="AL224" s="743"/>
      <c r="AM224" s="840">
        <v>22117</v>
      </c>
      <c r="AN224" s="840"/>
      <c r="AO224" s="840"/>
      <c r="AP224" s="840">
        <v>22515</v>
      </c>
      <c r="AQ224" s="840">
        <v>10071</v>
      </c>
      <c r="AR224" s="840"/>
      <c r="AS224" s="840"/>
      <c r="AT224" s="817">
        <v>32586</v>
      </c>
      <c r="AU224" s="828">
        <v>3634</v>
      </c>
      <c r="AV224" s="828">
        <v>2648</v>
      </c>
      <c r="AW224" s="828">
        <v>573</v>
      </c>
      <c r="AX224" s="828">
        <v>38</v>
      </c>
      <c r="AY224" s="828"/>
      <c r="AZ224" s="828"/>
      <c r="BA224" s="817">
        <v>6893</v>
      </c>
      <c r="BB224" s="841">
        <v>282</v>
      </c>
      <c r="BC224" s="841"/>
      <c r="BD224" s="841"/>
      <c r="BE224" s="841">
        <v>61</v>
      </c>
      <c r="BF224" s="841"/>
      <c r="BG224" s="818">
        <v>343</v>
      </c>
    </row>
    <row r="225" spans="1:59" ht="16.5" customHeight="1">
      <c r="A225" s="795">
        <v>220</v>
      </c>
      <c r="B225" s="795" t="s">
        <v>18835</v>
      </c>
      <c r="C225" s="795" t="s">
        <v>18958</v>
      </c>
      <c r="D225" s="795" t="s">
        <v>18704</v>
      </c>
      <c r="E225" s="795" t="s">
        <v>18957</v>
      </c>
      <c r="F225" s="740" t="s">
        <v>18956</v>
      </c>
      <c r="G225" s="797" t="s">
        <v>18955</v>
      </c>
      <c r="H225" s="739" t="s">
        <v>2668</v>
      </c>
      <c r="I225" s="739" t="s">
        <v>18680</v>
      </c>
      <c r="J225" s="833" t="s">
        <v>18954</v>
      </c>
      <c r="K225" s="739" t="s">
        <v>18953</v>
      </c>
      <c r="L225" s="822">
        <v>10398</v>
      </c>
      <c r="M225" s="823"/>
      <c r="N225" s="823"/>
      <c r="O225" s="744">
        <v>667</v>
      </c>
      <c r="P225" s="744">
        <v>1329</v>
      </c>
      <c r="Q225" s="744">
        <v>250</v>
      </c>
      <c r="R225" s="744">
        <v>474</v>
      </c>
      <c r="S225" s="744">
        <v>1</v>
      </c>
      <c r="T225" s="744">
        <v>226</v>
      </c>
      <c r="U225" s="744">
        <v>5</v>
      </c>
      <c r="V225" s="744">
        <v>272</v>
      </c>
      <c r="W225" s="744">
        <v>2</v>
      </c>
      <c r="X225" s="744">
        <v>98</v>
      </c>
      <c r="Y225" s="744"/>
      <c r="Z225" s="744"/>
      <c r="AA225" s="743">
        <v>10</v>
      </c>
      <c r="AB225" s="743">
        <v>10</v>
      </c>
      <c r="AC225" s="743">
        <v>2</v>
      </c>
      <c r="AD225" s="743"/>
      <c r="AE225" s="743"/>
      <c r="AF225" s="743"/>
      <c r="AG225" s="743"/>
      <c r="AH225" s="746">
        <v>2</v>
      </c>
      <c r="AI225" s="743">
        <v>91</v>
      </c>
      <c r="AJ225" s="743">
        <v>10</v>
      </c>
      <c r="AK225" s="743"/>
      <c r="AL225" s="743"/>
      <c r="AM225" s="743">
        <v>10580</v>
      </c>
      <c r="AN225" s="743"/>
      <c r="AO225" s="743"/>
      <c r="AP225" s="743">
        <v>10580</v>
      </c>
      <c r="AQ225" s="743">
        <v>350</v>
      </c>
      <c r="AR225" s="743"/>
      <c r="AS225" s="743">
        <v>11395</v>
      </c>
      <c r="AT225" s="817">
        <v>22325</v>
      </c>
      <c r="AU225" s="826">
        <v>582</v>
      </c>
      <c r="AV225" s="826">
        <v>751</v>
      </c>
      <c r="AW225" s="826"/>
      <c r="AX225" s="826"/>
      <c r="AY225" s="826"/>
      <c r="AZ225" s="826"/>
      <c r="BA225" s="817">
        <v>1333</v>
      </c>
      <c r="BB225" s="832"/>
      <c r="BC225" s="832"/>
      <c r="BD225" s="832"/>
      <c r="BE225" s="832">
        <v>58</v>
      </c>
      <c r="BF225" s="832">
        <v>14</v>
      </c>
      <c r="BG225" s="818">
        <v>72</v>
      </c>
    </row>
    <row r="226" spans="1:59" ht="16.5" customHeight="1">
      <c r="A226" s="795">
        <v>221</v>
      </c>
      <c r="B226" s="795" t="s">
        <v>18835</v>
      </c>
      <c r="C226" s="795" t="s">
        <v>18948</v>
      </c>
      <c r="D226" s="795" t="s">
        <v>18704</v>
      </c>
      <c r="E226" s="795" t="s">
        <v>18952</v>
      </c>
      <c r="F226" s="740" t="s">
        <v>18951</v>
      </c>
      <c r="G226" s="797" t="s">
        <v>18950</v>
      </c>
      <c r="H226" s="739" t="s">
        <v>2792</v>
      </c>
      <c r="I226" s="739" t="s">
        <v>18680</v>
      </c>
      <c r="J226" s="738" t="s">
        <v>18944</v>
      </c>
      <c r="K226" s="739" t="s">
        <v>18949</v>
      </c>
      <c r="L226" s="822">
        <v>12299</v>
      </c>
      <c r="M226" s="823"/>
      <c r="N226" s="823"/>
      <c r="O226" s="744">
        <v>920</v>
      </c>
      <c r="P226" s="744">
        <v>964</v>
      </c>
      <c r="Q226" s="744">
        <v>192</v>
      </c>
      <c r="R226" s="744">
        <v>278</v>
      </c>
      <c r="S226" s="744">
        <v>1</v>
      </c>
      <c r="T226" s="744">
        <v>671</v>
      </c>
      <c r="U226" s="744"/>
      <c r="V226" s="744"/>
      <c r="W226" s="744">
        <v>1</v>
      </c>
      <c r="X226" s="744">
        <v>259</v>
      </c>
      <c r="Y226" s="744">
        <v>300</v>
      </c>
      <c r="Z226" s="744">
        <v>295</v>
      </c>
      <c r="AA226" s="746">
        <v>13</v>
      </c>
      <c r="AB226" s="746">
        <v>13</v>
      </c>
      <c r="AC226" s="743">
        <v>3</v>
      </c>
      <c r="AD226" s="743"/>
      <c r="AE226" s="743"/>
      <c r="AF226" s="743"/>
      <c r="AG226" s="743"/>
      <c r="AH226" s="746">
        <v>3</v>
      </c>
      <c r="AI226" s="743">
        <v>17</v>
      </c>
      <c r="AJ226" s="743">
        <v>38</v>
      </c>
      <c r="AK226" s="743"/>
      <c r="AL226" s="743">
        <v>44</v>
      </c>
      <c r="AM226" s="840">
        <v>3677</v>
      </c>
      <c r="AN226" s="743"/>
      <c r="AO226" s="743"/>
      <c r="AP226" s="840">
        <v>5160</v>
      </c>
      <c r="AQ226" s="840">
        <v>478</v>
      </c>
      <c r="AR226" s="840"/>
      <c r="AS226" s="840">
        <v>2805</v>
      </c>
      <c r="AT226" s="817">
        <v>8443</v>
      </c>
      <c r="AU226" s="828">
        <v>73</v>
      </c>
      <c r="AV226" s="828">
        <v>2855</v>
      </c>
      <c r="AW226" s="828">
        <v>245</v>
      </c>
      <c r="AX226" s="828"/>
      <c r="AY226" s="828"/>
      <c r="AZ226" s="828"/>
      <c r="BA226" s="817">
        <v>3173</v>
      </c>
      <c r="BB226" s="841">
        <v>45</v>
      </c>
      <c r="BC226" s="841"/>
      <c r="BD226" s="841"/>
      <c r="BE226" s="841">
        <v>10</v>
      </c>
      <c r="BF226" s="841"/>
      <c r="BG226" s="818">
        <v>55</v>
      </c>
    </row>
    <row r="227" spans="1:59" ht="16.5" customHeight="1">
      <c r="A227" s="795">
        <v>222</v>
      </c>
      <c r="B227" s="795" t="s">
        <v>18835</v>
      </c>
      <c r="C227" s="795" t="s">
        <v>18948</v>
      </c>
      <c r="D227" s="795" t="s">
        <v>18704</v>
      </c>
      <c r="E227" s="795" t="s">
        <v>18947</v>
      </c>
      <c r="F227" s="740" t="s">
        <v>18946</v>
      </c>
      <c r="G227" s="797" t="s">
        <v>18945</v>
      </c>
      <c r="H227" s="739" t="s">
        <v>2792</v>
      </c>
      <c r="I227" s="739" t="s">
        <v>18680</v>
      </c>
      <c r="J227" s="738" t="s">
        <v>18944</v>
      </c>
      <c r="K227" s="739" t="s">
        <v>14988</v>
      </c>
      <c r="L227" s="822">
        <v>2885</v>
      </c>
      <c r="M227" s="823"/>
      <c r="N227" s="823"/>
      <c r="O227" s="744">
        <v>421</v>
      </c>
      <c r="P227" s="744">
        <v>519</v>
      </c>
      <c r="Q227" s="744"/>
      <c r="R227" s="744"/>
      <c r="S227" s="744"/>
      <c r="T227" s="744"/>
      <c r="U227" s="744">
        <v>3</v>
      </c>
      <c r="V227" s="744">
        <v>248.6</v>
      </c>
      <c r="W227" s="744"/>
      <c r="X227" s="744"/>
      <c r="Y227" s="744"/>
      <c r="Z227" s="744"/>
      <c r="AA227" s="746">
        <v>2</v>
      </c>
      <c r="AB227" s="743">
        <v>2</v>
      </c>
      <c r="AC227" s="743"/>
      <c r="AD227" s="743"/>
      <c r="AE227" s="743"/>
      <c r="AF227" s="743"/>
      <c r="AG227" s="743"/>
      <c r="AH227" s="746"/>
      <c r="AI227" s="743">
        <v>20</v>
      </c>
      <c r="AJ227" s="743"/>
      <c r="AK227" s="743"/>
      <c r="AL227" s="743">
        <v>17</v>
      </c>
      <c r="AM227" s="743"/>
      <c r="AN227" s="743"/>
      <c r="AO227" s="743"/>
      <c r="AP227" s="743">
        <v>2282</v>
      </c>
      <c r="AQ227" s="743"/>
      <c r="AR227" s="743"/>
      <c r="AS227" s="743">
        <v>4415</v>
      </c>
      <c r="AT227" s="817">
        <v>6697</v>
      </c>
      <c r="AU227" s="826"/>
      <c r="AV227" s="826">
        <v>91</v>
      </c>
      <c r="AW227" s="826"/>
      <c r="AX227" s="826"/>
      <c r="AY227" s="826"/>
      <c r="AZ227" s="826"/>
      <c r="BA227" s="817">
        <v>91</v>
      </c>
      <c r="BB227" s="832"/>
      <c r="BC227" s="832"/>
      <c r="BD227" s="832"/>
      <c r="BE227" s="832">
        <v>7.3</v>
      </c>
      <c r="BF227" s="832"/>
      <c r="BG227" s="818">
        <v>7.3</v>
      </c>
    </row>
    <row r="228" spans="1:59" ht="16.5" customHeight="1">
      <c r="A228" s="795">
        <v>223</v>
      </c>
      <c r="B228" s="795" t="s">
        <v>18835</v>
      </c>
      <c r="C228" s="795" t="s">
        <v>18943</v>
      </c>
      <c r="D228" s="795" t="s">
        <v>18704</v>
      </c>
      <c r="E228" s="795" t="s">
        <v>18942</v>
      </c>
      <c r="F228" s="740" t="s">
        <v>18941</v>
      </c>
      <c r="G228" s="797" t="s">
        <v>18940</v>
      </c>
      <c r="H228" s="739" t="s">
        <v>2675</v>
      </c>
      <c r="I228" s="739" t="s">
        <v>18680</v>
      </c>
      <c r="J228" s="833" t="s">
        <v>18939</v>
      </c>
      <c r="K228" s="739" t="s">
        <v>18938</v>
      </c>
      <c r="L228" s="822">
        <v>4244</v>
      </c>
      <c r="M228" s="823"/>
      <c r="N228" s="823"/>
      <c r="O228" s="744">
        <v>804</v>
      </c>
      <c r="P228" s="744">
        <v>4244</v>
      </c>
      <c r="Q228" s="744"/>
      <c r="R228" s="744"/>
      <c r="S228" s="744">
        <v>1</v>
      </c>
      <c r="T228" s="744">
        <v>271</v>
      </c>
      <c r="U228" s="744"/>
      <c r="V228" s="744"/>
      <c r="W228" s="744"/>
      <c r="X228" s="744"/>
      <c r="Y228" s="744">
        <v>300</v>
      </c>
      <c r="Z228" s="744">
        <v>469.1</v>
      </c>
      <c r="AA228" s="743">
        <v>10</v>
      </c>
      <c r="AB228" s="743">
        <v>10</v>
      </c>
      <c r="AC228" s="743">
        <v>3</v>
      </c>
      <c r="AD228" s="986"/>
      <c r="AE228" s="986"/>
      <c r="AF228" s="986"/>
      <c r="AG228" s="986"/>
      <c r="AH228" s="746">
        <v>3</v>
      </c>
      <c r="AI228" s="987">
        <v>14</v>
      </c>
      <c r="AJ228" s="987">
        <v>7</v>
      </c>
      <c r="AK228" s="848"/>
      <c r="AL228" s="848"/>
      <c r="AM228" s="987">
        <v>393</v>
      </c>
      <c r="AN228" s="840"/>
      <c r="AO228" s="840"/>
      <c r="AP228" s="987">
        <v>2486</v>
      </c>
      <c r="AQ228" s="987">
        <v>326</v>
      </c>
      <c r="AR228" s="840"/>
      <c r="AS228" s="840"/>
      <c r="AT228" s="817">
        <v>2812</v>
      </c>
      <c r="AU228" s="988">
        <v>670</v>
      </c>
      <c r="AV228" s="988">
        <v>92</v>
      </c>
      <c r="AW228" s="988">
        <v>280</v>
      </c>
      <c r="AX228" s="828"/>
      <c r="AY228" s="828"/>
      <c r="AZ228" s="828"/>
      <c r="BA228" s="817">
        <v>1042</v>
      </c>
      <c r="BB228" s="989">
        <v>12.2</v>
      </c>
      <c r="BC228" s="841"/>
      <c r="BD228" s="841"/>
      <c r="BE228" s="989">
        <v>5.57</v>
      </c>
      <c r="BF228" s="841"/>
      <c r="BG228" s="818">
        <v>17.77</v>
      </c>
    </row>
    <row r="229" spans="1:59" ht="16.5" customHeight="1">
      <c r="A229" s="795">
        <v>224</v>
      </c>
      <c r="B229" s="795" t="s">
        <v>18835</v>
      </c>
      <c r="C229" s="795" t="s">
        <v>18937</v>
      </c>
      <c r="D229" s="795" t="s">
        <v>18704</v>
      </c>
      <c r="E229" s="795" t="s">
        <v>18936</v>
      </c>
      <c r="F229" s="740" t="s">
        <v>18935</v>
      </c>
      <c r="G229" s="797" t="s">
        <v>18934</v>
      </c>
      <c r="H229" s="739" t="s">
        <v>2686</v>
      </c>
      <c r="I229" s="739" t="s">
        <v>18680</v>
      </c>
      <c r="J229" s="833" t="s">
        <v>18933</v>
      </c>
      <c r="K229" s="739" t="s">
        <v>18932</v>
      </c>
      <c r="L229" s="822">
        <v>3443</v>
      </c>
      <c r="M229" s="823"/>
      <c r="N229" s="823"/>
      <c r="O229" s="744">
        <v>512</v>
      </c>
      <c r="P229" s="744">
        <v>807</v>
      </c>
      <c r="Q229" s="744">
        <v>80</v>
      </c>
      <c r="R229" s="744">
        <v>148</v>
      </c>
      <c r="S229" s="744">
        <v>1</v>
      </c>
      <c r="T229" s="744">
        <v>252</v>
      </c>
      <c r="U229" s="744"/>
      <c r="V229" s="744"/>
      <c r="W229" s="744"/>
      <c r="X229" s="744"/>
      <c r="Y229" s="744"/>
      <c r="Z229" s="744"/>
      <c r="AA229" s="743">
        <v>7</v>
      </c>
      <c r="AB229" s="743">
        <v>6</v>
      </c>
      <c r="AC229" s="743">
        <v>3</v>
      </c>
      <c r="AD229" s="743"/>
      <c r="AE229" s="743"/>
      <c r="AF229" s="743"/>
      <c r="AG229" s="743"/>
      <c r="AH229" s="746">
        <v>3</v>
      </c>
      <c r="AI229" s="743">
        <v>40</v>
      </c>
      <c r="AJ229" s="743">
        <v>27</v>
      </c>
      <c r="AK229" s="743"/>
      <c r="AL229" s="743">
        <v>65</v>
      </c>
      <c r="AM229" s="840">
        <v>683</v>
      </c>
      <c r="AN229" s="840"/>
      <c r="AO229" s="840"/>
      <c r="AP229" s="840">
        <v>933</v>
      </c>
      <c r="AQ229" s="840">
        <v>785</v>
      </c>
      <c r="AR229" s="840"/>
      <c r="AS229" s="840">
        <v>4114</v>
      </c>
      <c r="AT229" s="817">
        <v>5832</v>
      </c>
      <c r="AU229" s="828">
        <v>252</v>
      </c>
      <c r="AV229" s="828">
        <v>386</v>
      </c>
      <c r="AW229" s="828">
        <v>397</v>
      </c>
      <c r="AX229" s="828"/>
      <c r="AY229" s="828"/>
      <c r="AZ229" s="828"/>
      <c r="BA229" s="817">
        <v>1035</v>
      </c>
      <c r="BB229" s="841">
        <v>3</v>
      </c>
      <c r="BC229" s="841"/>
      <c r="BD229" s="841"/>
      <c r="BE229" s="841">
        <v>9</v>
      </c>
      <c r="BF229" s="841"/>
      <c r="BG229" s="818">
        <v>12</v>
      </c>
    </row>
    <row r="230" spans="1:59" ht="16.5" customHeight="1">
      <c r="A230" s="795">
        <v>225</v>
      </c>
      <c r="B230" s="795" t="s">
        <v>18835</v>
      </c>
      <c r="C230" s="795" t="s">
        <v>18931</v>
      </c>
      <c r="D230" s="795" t="s">
        <v>18704</v>
      </c>
      <c r="E230" s="795" t="s">
        <v>18930</v>
      </c>
      <c r="F230" s="740" t="s">
        <v>18929</v>
      </c>
      <c r="G230" s="797" t="s">
        <v>18928</v>
      </c>
      <c r="H230" s="739" t="s">
        <v>2696</v>
      </c>
      <c r="I230" s="739" t="s">
        <v>18680</v>
      </c>
      <c r="J230" s="833" t="s">
        <v>18927</v>
      </c>
      <c r="K230" s="739" t="s">
        <v>18926</v>
      </c>
      <c r="L230" s="822">
        <v>18496</v>
      </c>
      <c r="M230" s="823"/>
      <c r="N230" s="823"/>
      <c r="O230" s="744">
        <v>994</v>
      </c>
      <c r="P230" s="744">
        <v>7605</v>
      </c>
      <c r="Q230" s="744">
        <v>276</v>
      </c>
      <c r="R230" s="744">
        <v>1165</v>
      </c>
      <c r="S230" s="744">
        <v>4</v>
      </c>
      <c r="T230" s="744">
        <v>2504</v>
      </c>
      <c r="U230" s="744">
        <v>1</v>
      </c>
      <c r="V230" s="744">
        <v>123</v>
      </c>
      <c r="W230" s="744">
        <v>1</v>
      </c>
      <c r="X230" s="744">
        <v>736</v>
      </c>
      <c r="Y230" s="744">
        <v>200</v>
      </c>
      <c r="Z230" s="744">
        <v>80</v>
      </c>
      <c r="AA230" s="743">
        <v>14</v>
      </c>
      <c r="AB230" s="743">
        <v>14</v>
      </c>
      <c r="AC230" s="743">
        <v>4</v>
      </c>
      <c r="AD230" s="743">
        <v>2</v>
      </c>
      <c r="AE230" s="743">
        <v>2</v>
      </c>
      <c r="AF230" s="743">
        <v>1</v>
      </c>
      <c r="AG230" s="743">
        <v>1</v>
      </c>
      <c r="AH230" s="746">
        <v>10</v>
      </c>
      <c r="AI230" s="743">
        <v>89</v>
      </c>
      <c r="AJ230" s="743">
        <v>199</v>
      </c>
      <c r="AK230" s="743">
        <v>226</v>
      </c>
      <c r="AL230" s="743">
        <v>4</v>
      </c>
      <c r="AM230" s="840">
        <v>11388</v>
      </c>
      <c r="AN230" s="840">
        <v>3467</v>
      </c>
      <c r="AO230" s="840"/>
      <c r="AP230" s="840">
        <v>14211</v>
      </c>
      <c r="AQ230" s="840">
        <v>9710</v>
      </c>
      <c r="AR230" s="840">
        <v>535</v>
      </c>
      <c r="AS230" s="840"/>
      <c r="AT230" s="817">
        <v>24456</v>
      </c>
      <c r="AU230" s="828">
        <v>770</v>
      </c>
      <c r="AV230" s="828">
        <v>3301</v>
      </c>
      <c r="AW230" s="828">
        <v>1377</v>
      </c>
      <c r="AX230" s="828">
        <v>143</v>
      </c>
      <c r="AY230" s="828">
        <v>229</v>
      </c>
      <c r="AZ230" s="828"/>
      <c r="BA230" s="817">
        <v>5820</v>
      </c>
      <c r="BB230" s="841">
        <v>291</v>
      </c>
      <c r="BC230" s="841">
        <v>4</v>
      </c>
      <c r="BD230" s="841"/>
      <c r="BE230" s="841">
        <v>89</v>
      </c>
      <c r="BF230" s="841">
        <v>7</v>
      </c>
      <c r="BG230" s="818">
        <v>391</v>
      </c>
    </row>
    <row r="231" spans="1:59" ht="16.5" customHeight="1">
      <c r="A231" s="795">
        <v>226</v>
      </c>
      <c r="B231" s="795" t="s">
        <v>18835</v>
      </c>
      <c r="C231" s="795" t="s">
        <v>18921</v>
      </c>
      <c r="D231" s="795" t="s">
        <v>18704</v>
      </c>
      <c r="E231" s="795" t="s">
        <v>18925</v>
      </c>
      <c r="F231" s="740" t="s">
        <v>18924</v>
      </c>
      <c r="G231" s="797" t="s">
        <v>18923</v>
      </c>
      <c r="H231" s="739" t="s">
        <v>2714</v>
      </c>
      <c r="I231" s="739" t="s">
        <v>18680</v>
      </c>
      <c r="J231" s="738" t="s">
        <v>18922</v>
      </c>
      <c r="K231" s="739" t="s">
        <v>10251</v>
      </c>
      <c r="L231" s="822">
        <v>3655.6</v>
      </c>
      <c r="M231" s="823"/>
      <c r="N231" s="823"/>
      <c r="O231" s="744">
        <v>498</v>
      </c>
      <c r="P231" s="744">
        <v>2351.5</v>
      </c>
      <c r="Q231" s="744"/>
      <c r="R231" s="744"/>
      <c r="S231" s="744">
        <v>3</v>
      </c>
      <c r="T231" s="744">
        <v>446.1</v>
      </c>
      <c r="U231" s="744"/>
      <c r="V231" s="744"/>
      <c r="W231" s="744"/>
      <c r="X231" s="744"/>
      <c r="Y231" s="744"/>
      <c r="Z231" s="744"/>
      <c r="AA231" s="848">
        <v>7</v>
      </c>
      <c r="AB231" s="848">
        <v>7</v>
      </c>
      <c r="AC231" s="848"/>
      <c r="AD231" s="848"/>
      <c r="AE231" s="848"/>
      <c r="AF231" s="848"/>
      <c r="AG231" s="848"/>
      <c r="AH231" s="746"/>
      <c r="AI231" s="848">
        <v>24</v>
      </c>
      <c r="AJ231" s="848">
        <v>49</v>
      </c>
      <c r="AK231" s="848"/>
      <c r="AL231" s="848">
        <v>7</v>
      </c>
      <c r="AM231" s="840">
        <v>717</v>
      </c>
      <c r="AN231" s="840"/>
      <c r="AO231" s="840"/>
      <c r="AP231" s="840">
        <v>3889</v>
      </c>
      <c r="AQ231" s="840">
        <v>2370</v>
      </c>
      <c r="AR231" s="840"/>
      <c r="AS231" s="840">
        <v>1438</v>
      </c>
      <c r="AT231" s="817">
        <v>7697</v>
      </c>
      <c r="AU231" s="828">
        <v>107</v>
      </c>
      <c r="AV231" s="828">
        <v>396</v>
      </c>
      <c r="AW231" s="828">
        <v>196</v>
      </c>
      <c r="AX231" s="828"/>
      <c r="AY231" s="828"/>
      <c r="AZ231" s="828"/>
      <c r="BA231" s="817">
        <v>699</v>
      </c>
      <c r="BB231" s="841">
        <v>5</v>
      </c>
      <c r="BC231" s="841"/>
      <c r="BD231" s="841"/>
      <c r="BE231" s="841">
        <v>7</v>
      </c>
      <c r="BF231" s="841"/>
      <c r="BG231" s="818">
        <v>12</v>
      </c>
    </row>
    <row r="232" spans="1:59" ht="16.5" customHeight="1">
      <c r="A232" s="795">
        <v>227</v>
      </c>
      <c r="B232" s="795" t="s">
        <v>18835</v>
      </c>
      <c r="C232" s="795" t="s">
        <v>18921</v>
      </c>
      <c r="D232" s="795" t="s">
        <v>18704</v>
      </c>
      <c r="E232" s="795" t="s">
        <v>18920</v>
      </c>
      <c r="F232" s="740" t="s">
        <v>18919</v>
      </c>
      <c r="G232" s="797" t="s">
        <v>18918</v>
      </c>
      <c r="H232" s="739" t="s">
        <v>18917</v>
      </c>
      <c r="I232" s="739" t="s">
        <v>18916</v>
      </c>
      <c r="J232" s="738" t="s">
        <v>18915</v>
      </c>
      <c r="K232" s="739" t="s">
        <v>18914</v>
      </c>
      <c r="L232" s="822">
        <v>2432.5</v>
      </c>
      <c r="M232" s="823"/>
      <c r="N232" s="823"/>
      <c r="O232" s="744">
        <v>490</v>
      </c>
      <c r="P232" s="744">
        <v>1379.8</v>
      </c>
      <c r="Q232" s="744"/>
      <c r="R232" s="744"/>
      <c r="S232" s="744">
        <v>1</v>
      </c>
      <c r="T232" s="744">
        <v>161.30000000000001</v>
      </c>
      <c r="U232" s="744"/>
      <c r="V232" s="744"/>
      <c r="W232" s="744">
        <v>1</v>
      </c>
      <c r="X232" s="744">
        <v>161</v>
      </c>
      <c r="Y232" s="744"/>
      <c r="Z232" s="744"/>
      <c r="AA232" s="848">
        <v>5</v>
      </c>
      <c r="AB232" s="848">
        <v>5</v>
      </c>
      <c r="AC232" s="848"/>
      <c r="AD232" s="848"/>
      <c r="AE232" s="848"/>
      <c r="AF232" s="848"/>
      <c r="AG232" s="848"/>
      <c r="AH232" s="746"/>
      <c r="AI232" s="848">
        <v>20</v>
      </c>
      <c r="AJ232" s="848">
        <v>38</v>
      </c>
      <c r="AK232" s="848"/>
      <c r="AL232" s="848">
        <v>36</v>
      </c>
      <c r="AM232" s="840"/>
      <c r="AN232" s="840"/>
      <c r="AO232" s="840"/>
      <c r="AP232" s="840">
        <v>4218</v>
      </c>
      <c r="AQ232" s="840">
        <v>235</v>
      </c>
      <c r="AR232" s="840"/>
      <c r="AS232" s="840">
        <v>6830</v>
      </c>
      <c r="AT232" s="817">
        <v>11283</v>
      </c>
      <c r="AU232" s="828">
        <v>145</v>
      </c>
      <c r="AV232" s="828">
        <v>50</v>
      </c>
      <c r="AW232" s="828"/>
      <c r="AX232" s="828"/>
      <c r="AY232" s="828"/>
      <c r="AZ232" s="828"/>
      <c r="BA232" s="817">
        <v>195</v>
      </c>
      <c r="BB232" s="841"/>
      <c r="BC232" s="841"/>
      <c r="BD232" s="841"/>
      <c r="BE232" s="841">
        <v>12</v>
      </c>
      <c r="BF232" s="841">
        <v>2</v>
      </c>
      <c r="BG232" s="818">
        <v>14</v>
      </c>
    </row>
    <row r="233" spans="1:59" ht="16.5" customHeight="1">
      <c r="A233" s="795">
        <v>228</v>
      </c>
      <c r="B233" s="795" t="s">
        <v>18835</v>
      </c>
      <c r="C233" s="795" t="s">
        <v>18913</v>
      </c>
      <c r="D233" s="795" t="s">
        <v>18704</v>
      </c>
      <c r="E233" s="795" t="s">
        <v>18912</v>
      </c>
      <c r="F233" s="740" t="s">
        <v>18911</v>
      </c>
      <c r="G233" s="797" t="s">
        <v>18910</v>
      </c>
      <c r="H233" s="739" t="s">
        <v>2721</v>
      </c>
      <c r="I233" s="739" t="s">
        <v>18680</v>
      </c>
      <c r="J233" s="738" t="s">
        <v>18909</v>
      </c>
      <c r="K233" s="739" t="s">
        <v>18908</v>
      </c>
      <c r="L233" s="822">
        <v>2645.3</v>
      </c>
      <c r="M233" s="823"/>
      <c r="N233" s="823"/>
      <c r="O233" s="744">
        <v>791</v>
      </c>
      <c r="P233" s="744">
        <v>859</v>
      </c>
      <c r="Q233" s="744"/>
      <c r="R233" s="744"/>
      <c r="S233" s="744"/>
      <c r="T233" s="744"/>
      <c r="U233" s="744"/>
      <c r="V233" s="744"/>
      <c r="W233" s="744"/>
      <c r="X233" s="744"/>
      <c r="Y233" s="744"/>
      <c r="Z233" s="744"/>
      <c r="AA233" s="743">
        <v>13</v>
      </c>
      <c r="AB233" s="743">
        <v>7</v>
      </c>
      <c r="AC233" s="743">
        <v>4</v>
      </c>
      <c r="AD233" s="743"/>
      <c r="AE233" s="743"/>
      <c r="AF233" s="743"/>
      <c r="AG233" s="743"/>
      <c r="AH233" s="746">
        <v>4</v>
      </c>
      <c r="AI233" s="743">
        <v>23</v>
      </c>
      <c r="AJ233" s="743">
        <v>55</v>
      </c>
      <c r="AK233" s="743">
        <v>48</v>
      </c>
      <c r="AL233" s="743">
        <v>23</v>
      </c>
      <c r="AM233" s="840"/>
      <c r="AN233" s="840"/>
      <c r="AO233" s="840"/>
      <c r="AP233" s="840">
        <v>4755</v>
      </c>
      <c r="AQ233" s="840">
        <v>1888</v>
      </c>
      <c r="AR233" s="840">
        <v>136</v>
      </c>
      <c r="AS233" s="840">
        <v>2323</v>
      </c>
      <c r="AT233" s="817">
        <v>9102</v>
      </c>
      <c r="AU233" s="828">
        <v>38</v>
      </c>
      <c r="AV233" s="828">
        <v>797</v>
      </c>
      <c r="AW233" s="828">
        <v>640</v>
      </c>
      <c r="AX233" s="828"/>
      <c r="AY233" s="828">
        <v>16</v>
      </c>
      <c r="AZ233" s="828"/>
      <c r="BA233" s="817">
        <v>1491</v>
      </c>
      <c r="BB233" s="841">
        <v>14</v>
      </c>
      <c r="BC233" s="841"/>
      <c r="BD233" s="841"/>
      <c r="BE233" s="841">
        <v>11</v>
      </c>
      <c r="BF233" s="841"/>
      <c r="BG233" s="818">
        <v>25</v>
      </c>
    </row>
    <row r="234" spans="1:59" ht="16.5" customHeight="1">
      <c r="A234" s="795">
        <v>229</v>
      </c>
      <c r="B234" s="795" t="s">
        <v>2655</v>
      </c>
      <c r="C234" s="795" t="s">
        <v>2840</v>
      </c>
      <c r="D234" s="795" t="s">
        <v>18899</v>
      </c>
      <c r="E234" s="795" t="s">
        <v>18907</v>
      </c>
      <c r="F234" s="740" t="s">
        <v>18906</v>
      </c>
      <c r="G234" s="797" t="s">
        <v>18905</v>
      </c>
      <c r="H234" s="739" t="s">
        <v>17244</v>
      </c>
      <c r="I234" s="739" t="s">
        <v>18754</v>
      </c>
      <c r="J234" s="833" t="s">
        <v>18895</v>
      </c>
      <c r="K234" s="739" t="s">
        <v>18904</v>
      </c>
      <c r="L234" s="822">
        <v>12943</v>
      </c>
      <c r="M234" s="823"/>
      <c r="N234" s="823"/>
      <c r="O234" s="744">
        <v>973</v>
      </c>
      <c r="P234" s="744">
        <v>1817</v>
      </c>
      <c r="Q234" s="744">
        <v>264</v>
      </c>
      <c r="R234" s="744">
        <v>393</v>
      </c>
      <c r="S234" s="744">
        <v>2</v>
      </c>
      <c r="T234" s="744">
        <v>785</v>
      </c>
      <c r="U234" s="744"/>
      <c r="V234" s="744"/>
      <c r="W234" s="744">
        <v>1</v>
      </c>
      <c r="X234" s="744">
        <v>180</v>
      </c>
      <c r="Y234" s="744">
        <v>300</v>
      </c>
      <c r="Z234" s="744">
        <v>400</v>
      </c>
      <c r="AA234" s="743">
        <v>69</v>
      </c>
      <c r="AB234" s="743">
        <v>39</v>
      </c>
      <c r="AC234" s="743">
        <v>5</v>
      </c>
      <c r="AD234" s="743">
        <v>1</v>
      </c>
      <c r="AE234" s="743">
        <v>1</v>
      </c>
      <c r="AF234" s="743"/>
      <c r="AG234" s="743">
        <v>1</v>
      </c>
      <c r="AH234" s="746">
        <v>8</v>
      </c>
      <c r="AI234" s="743">
        <v>183</v>
      </c>
      <c r="AJ234" s="743">
        <v>221</v>
      </c>
      <c r="AK234" s="743">
        <v>49</v>
      </c>
      <c r="AL234" s="743"/>
      <c r="AM234" s="840">
        <v>21999</v>
      </c>
      <c r="AN234" s="840"/>
      <c r="AO234" s="840">
        <v>1420</v>
      </c>
      <c r="AP234" s="840">
        <v>41440</v>
      </c>
      <c r="AQ234" s="840">
        <v>11770</v>
      </c>
      <c r="AR234" s="840">
        <v>198</v>
      </c>
      <c r="AS234" s="840">
        <v>5742</v>
      </c>
      <c r="AT234" s="817">
        <v>59150</v>
      </c>
      <c r="AU234" s="828">
        <v>1420</v>
      </c>
      <c r="AV234" s="828">
        <v>165</v>
      </c>
      <c r="AW234" s="828">
        <v>620</v>
      </c>
      <c r="AX234" s="828">
        <v>39</v>
      </c>
      <c r="AY234" s="828">
        <v>48</v>
      </c>
      <c r="AZ234" s="828">
        <v>274</v>
      </c>
      <c r="BA234" s="817">
        <v>2566</v>
      </c>
      <c r="BB234" s="841">
        <v>120</v>
      </c>
      <c r="BC234" s="841"/>
      <c r="BD234" s="841"/>
      <c r="BE234" s="841">
        <v>73</v>
      </c>
      <c r="BF234" s="841">
        <v>4</v>
      </c>
      <c r="BG234" s="818">
        <v>197</v>
      </c>
    </row>
    <row r="235" spans="1:59" ht="16.5" customHeight="1">
      <c r="A235" s="795">
        <v>230</v>
      </c>
      <c r="B235" s="795" t="s">
        <v>2655</v>
      </c>
      <c r="C235" s="795" t="s">
        <v>2840</v>
      </c>
      <c r="D235" s="795" t="s">
        <v>18899</v>
      </c>
      <c r="E235" s="795" t="s">
        <v>18903</v>
      </c>
      <c r="F235" s="740" t="s">
        <v>18902</v>
      </c>
      <c r="G235" s="797" t="s">
        <v>18901</v>
      </c>
      <c r="H235" s="739" t="s">
        <v>17244</v>
      </c>
      <c r="I235" s="739" t="s">
        <v>18754</v>
      </c>
      <c r="J235" s="833" t="s">
        <v>18895</v>
      </c>
      <c r="K235" s="739" t="s">
        <v>18900</v>
      </c>
      <c r="L235" s="822">
        <v>8753</v>
      </c>
      <c r="M235" s="823"/>
      <c r="N235" s="823"/>
      <c r="O235" s="823">
        <v>596</v>
      </c>
      <c r="P235" s="744">
        <v>863</v>
      </c>
      <c r="Q235" s="744"/>
      <c r="R235" s="744"/>
      <c r="S235" s="744"/>
      <c r="T235" s="744"/>
      <c r="U235" s="744">
        <v>4</v>
      </c>
      <c r="V235" s="744">
        <v>4</v>
      </c>
      <c r="W235" s="744"/>
      <c r="X235" s="744"/>
      <c r="Y235" s="744"/>
      <c r="Z235" s="744"/>
      <c r="AA235" s="743">
        <v>4</v>
      </c>
      <c r="AB235" s="743">
        <v>4</v>
      </c>
      <c r="AC235" s="743">
        <v>3</v>
      </c>
      <c r="AD235" s="743"/>
      <c r="AE235" s="743"/>
      <c r="AF235" s="743"/>
      <c r="AG235" s="743"/>
      <c r="AH235" s="746">
        <v>3</v>
      </c>
      <c r="AI235" s="743">
        <v>103</v>
      </c>
      <c r="AJ235" s="743"/>
      <c r="AK235" s="743"/>
      <c r="AL235" s="743">
        <v>71</v>
      </c>
      <c r="AM235" s="743">
        <v>2583</v>
      </c>
      <c r="AN235" s="743"/>
      <c r="AO235" s="743">
        <v>196</v>
      </c>
      <c r="AP235" s="840">
        <v>12145</v>
      </c>
      <c r="AQ235" s="743"/>
      <c r="AR235" s="743"/>
      <c r="AS235" s="743">
        <v>6290</v>
      </c>
      <c r="AT235" s="817">
        <v>18435</v>
      </c>
      <c r="AU235" s="826">
        <v>196</v>
      </c>
      <c r="AV235" s="826">
        <v>146</v>
      </c>
      <c r="AW235" s="826">
        <v>6</v>
      </c>
      <c r="AX235" s="826"/>
      <c r="AY235" s="826"/>
      <c r="AZ235" s="826"/>
      <c r="BA235" s="817">
        <v>348</v>
      </c>
      <c r="BB235" s="832">
        <v>11</v>
      </c>
      <c r="BC235" s="832"/>
      <c r="BD235" s="832"/>
      <c r="BE235" s="832">
        <v>16</v>
      </c>
      <c r="BF235" s="832"/>
      <c r="BG235" s="818">
        <v>27</v>
      </c>
    </row>
    <row r="236" spans="1:59" ht="16.5" customHeight="1">
      <c r="A236" s="795">
        <v>231</v>
      </c>
      <c r="B236" s="795" t="s">
        <v>2655</v>
      </c>
      <c r="C236" s="795" t="s">
        <v>2840</v>
      </c>
      <c r="D236" s="795" t="s">
        <v>18899</v>
      </c>
      <c r="E236" s="795" t="s">
        <v>18898</v>
      </c>
      <c r="F236" s="740" t="s">
        <v>18897</v>
      </c>
      <c r="G236" s="797" t="s">
        <v>18896</v>
      </c>
      <c r="H236" s="739" t="s">
        <v>17244</v>
      </c>
      <c r="I236" s="739" t="s">
        <v>18754</v>
      </c>
      <c r="J236" s="833" t="s">
        <v>18895</v>
      </c>
      <c r="K236" s="739" t="s">
        <v>18894</v>
      </c>
      <c r="L236" s="822">
        <v>2705</v>
      </c>
      <c r="M236" s="823"/>
      <c r="N236" s="823"/>
      <c r="O236" s="744"/>
      <c r="P236" s="744"/>
      <c r="Q236" s="744">
        <v>262</v>
      </c>
      <c r="R236" s="744">
        <v>280</v>
      </c>
      <c r="S236" s="744">
        <v>1</v>
      </c>
      <c r="T236" s="744">
        <v>199</v>
      </c>
      <c r="U236" s="744"/>
      <c r="V236" s="744"/>
      <c r="W236" s="744"/>
      <c r="X236" s="744"/>
      <c r="Y236" s="744"/>
      <c r="Z236" s="744"/>
      <c r="AA236" s="743">
        <v>6</v>
      </c>
      <c r="AB236" s="743">
        <v>6</v>
      </c>
      <c r="AC236" s="743"/>
      <c r="AD236" s="743"/>
      <c r="AE236" s="743"/>
      <c r="AF236" s="743"/>
      <c r="AG236" s="743">
        <v>1</v>
      </c>
      <c r="AH236" s="746">
        <v>1</v>
      </c>
      <c r="AI236" s="743">
        <v>39</v>
      </c>
      <c r="AJ236" s="743">
        <v>191</v>
      </c>
      <c r="AK236" s="743"/>
      <c r="AL236" s="743"/>
      <c r="AM236" s="743"/>
      <c r="AN236" s="743"/>
      <c r="AO236" s="743">
        <v>164</v>
      </c>
      <c r="AP236" s="840">
        <v>1200</v>
      </c>
      <c r="AQ236" s="743">
        <v>5525</v>
      </c>
      <c r="AR236" s="743"/>
      <c r="AS236" s="743"/>
      <c r="AT236" s="817">
        <v>6725</v>
      </c>
      <c r="AU236" s="826">
        <v>164</v>
      </c>
      <c r="AV236" s="826">
        <v>177</v>
      </c>
      <c r="AW236" s="826">
        <v>70</v>
      </c>
      <c r="AX236" s="826"/>
      <c r="AY236" s="826"/>
      <c r="AZ236" s="826"/>
      <c r="BA236" s="817">
        <v>411</v>
      </c>
      <c r="BB236" s="832"/>
      <c r="BC236" s="832"/>
      <c r="BD236" s="832"/>
      <c r="BE236" s="832">
        <v>9</v>
      </c>
      <c r="BF236" s="832"/>
      <c r="BG236" s="818">
        <v>9</v>
      </c>
    </row>
    <row r="237" spans="1:59" ht="16.5" customHeight="1">
      <c r="A237" s="795">
        <v>232</v>
      </c>
      <c r="B237" s="795" t="s">
        <v>18835</v>
      </c>
      <c r="C237" s="795" t="s">
        <v>18893</v>
      </c>
      <c r="D237" s="795" t="s">
        <v>18704</v>
      </c>
      <c r="E237" s="795" t="s">
        <v>18892</v>
      </c>
      <c r="F237" s="740" t="s">
        <v>18891</v>
      </c>
      <c r="G237" s="797" t="s">
        <v>18890</v>
      </c>
      <c r="H237" s="739" t="s">
        <v>2664</v>
      </c>
      <c r="I237" s="739" t="s">
        <v>18680</v>
      </c>
      <c r="J237" s="738" t="s">
        <v>18889</v>
      </c>
      <c r="K237" s="739" t="s">
        <v>18888</v>
      </c>
      <c r="L237" s="822">
        <v>8258.6299999999992</v>
      </c>
      <c r="M237" s="823"/>
      <c r="N237" s="823"/>
      <c r="O237" s="744">
        <v>638</v>
      </c>
      <c r="P237" s="744">
        <v>1168.2</v>
      </c>
      <c r="Q237" s="744">
        <v>140</v>
      </c>
      <c r="R237" s="744">
        <v>328.7</v>
      </c>
      <c r="S237" s="744">
        <v>1</v>
      </c>
      <c r="T237" s="744">
        <v>204.6</v>
      </c>
      <c r="U237" s="744">
        <v>7</v>
      </c>
      <c r="V237" s="744">
        <v>581.20000000000005</v>
      </c>
      <c r="W237" s="744">
        <v>1</v>
      </c>
      <c r="X237" s="744">
        <v>44</v>
      </c>
      <c r="Y237" s="744">
        <v>1000</v>
      </c>
      <c r="Z237" s="744">
        <v>12000</v>
      </c>
      <c r="AA237" s="743">
        <v>8</v>
      </c>
      <c r="AB237" s="743">
        <v>8</v>
      </c>
      <c r="AC237" s="743">
        <v>3</v>
      </c>
      <c r="AD237" s="743"/>
      <c r="AE237" s="743"/>
      <c r="AF237" s="743"/>
      <c r="AG237" s="743"/>
      <c r="AH237" s="746">
        <v>3</v>
      </c>
      <c r="AI237" s="743">
        <v>13</v>
      </c>
      <c r="AJ237" s="743">
        <v>2</v>
      </c>
      <c r="AK237" s="743"/>
      <c r="AL237" s="743"/>
      <c r="AM237" s="840">
        <v>4117</v>
      </c>
      <c r="AN237" s="840"/>
      <c r="AO237" s="840"/>
      <c r="AP237" s="840">
        <v>5244</v>
      </c>
      <c r="AQ237" s="840">
        <v>4500</v>
      </c>
      <c r="AR237" s="840"/>
      <c r="AS237" s="840">
        <v>3378</v>
      </c>
      <c r="AT237" s="817">
        <v>13122</v>
      </c>
      <c r="AU237" s="828"/>
      <c r="AV237" s="828">
        <v>246</v>
      </c>
      <c r="AW237" s="828">
        <v>190</v>
      </c>
      <c r="AX237" s="828">
        <v>41</v>
      </c>
      <c r="AY237" s="828"/>
      <c r="AZ237" s="828"/>
      <c r="BA237" s="817">
        <v>477</v>
      </c>
      <c r="BB237" s="841">
        <v>10</v>
      </c>
      <c r="BC237" s="841"/>
      <c r="BD237" s="841"/>
      <c r="BE237" s="841">
        <v>2</v>
      </c>
      <c r="BF237" s="841"/>
      <c r="BG237" s="818">
        <v>12</v>
      </c>
    </row>
    <row r="238" spans="1:59" ht="16.5" customHeight="1">
      <c r="A238" s="795">
        <v>233</v>
      </c>
      <c r="B238" s="795" t="s">
        <v>18835</v>
      </c>
      <c r="C238" s="795" t="s">
        <v>18887</v>
      </c>
      <c r="D238" s="795" t="s">
        <v>18704</v>
      </c>
      <c r="E238" s="795" t="s">
        <v>18886</v>
      </c>
      <c r="F238" s="740" t="s">
        <v>18885</v>
      </c>
      <c r="G238" s="797" t="s">
        <v>18884</v>
      </c>
      <c r="H238" s="739" t="s">
        <v>2671</v>
      </c>
      <c r="I238" s="739" t="s">
        <v>18680</v>
      </c>
      <c r="J238" s="49" t="s">
        <v>18883</v>
      </c>
      <c r="K238" s="739" t="s">
        <v>18882</v>
      </c>
      <c r="L238" s="822">
        <v>7317</v>
      </c>
      <c r="M238" s="823"/>
      <c r="N238" s="823"/>
      <c r="O238" s="744">
        <v>457</v>
      </c>
      <c r="P238" s="744">
        <v>2136</v>
      </c>
      <c r="Q238" s="744"/>
      <c r="R238" s="744"/>
      <c r="S238" s="744"/>
      <c r="T238" s="744"/>
      <c r="U238" s="744"/>
      <c r="V238" s="744"/>
      <c r="W238" s="744"/>
      <c r="X238" s="744"/>
      <c r="Y238" s="744"/>
      <c r="Z238" s="744"/>
      <c r="AA238" s="743">
        <v>14</v>
      </c>
      <c r="AB238" s="743">
        <v>14</v>
      </c>
      <c r="AC238" s="743"/>
      <c r="AD238" s="743"/>
      <c r="AE238" s="743">
        <v>1</v>
      </c>
      <c r="AF238" s="743"/>
      <c r="AG238" s="743"/>
      <c r="AH238" s="746">
        <v>1</v>
      </c>
      <c r="AI238" s="743">
        <v>3</v>
      </c>
      <c r="AJ238" s="743"/>
      <c r="AK238" s="743"/>
      <c r="AL238" s="743">
        <v>16</v>
      </c>
      <c r="AM238" s="840"/>
      <c r="AN238" s="840"/>
      <c r="AO238" s="840"/>
      <c r="AP238" s="840">
        <v>409</v>
      </c>
      <c r="AQ238" s="840"/>
      <c r="AR238" s="840"/>
      <c r="AS238" s="840">
        <v>3993</v>
      </c>
      <c r="AT238" s="817">
        <v>4402</v>
      </c>
      <c r="AU238" s="828">
        <v>798</v>
      </c>
      <c r="AV238" s="828">
        <v>545</v>
      </c>
      <c r="AW238" s="828"/>
      <c r="AX238" s="828"/>
      <c r="AY238" s="828"/>
      <c r="AZ238" s="828"/>
      <c r="BA238" s="817">
        <v>1343</v>
      </c>
      <c r="BB238" s="841"/>
      <c r="BC238" s="841"/>
      <c r="BD238" s="841"/>
      <c r="BE238" s="841">
        <v>5</v>
      </c>
      <c r="BF238" s="841"/>
      <c r="BG238" s="818">
        <v>5</v>
      </c>
    </row>
    <row r="239" spans="1:59" ht="16.5" customHeight="1">
      <c r="A239" s="795">
        <v>234</v>
      </c>
      <c r="B239" s="795" t="s">
        <v>18835</v>
      </c>
      <c r="C239" s="795" t="s">
        <v>18881</v>
      </c>
      <c r="D239" s="795" t="s">
        <v>18704</v>
      </c>
      <c r="E239" s="795" t="s">
        <v>18880</v>
      </c>
      <c r="F239" s="740" t="s">
        <v>18879</v>
      </c>
      <c r="G239" s="797" t="s">
        <v>18878</v>
      </c>
      <c r="H239" s="739" t="s">
        <v>2692</v>
      </c>
      <c r="I239" s="739" t="s">
        <v>18680</v>
      </c>
      <c r="J239" s="738" t="s">
        <v>18877</v>
      </c>
      <c r="K239" s="739" t="s">
        <v>18876</v>
      </c>
      <c r="L239" s="822">
        <v>6673</v>
      </c>
      <c r="M239" s="823"/>
      <c r="N239" s="823"/>
      <c r="O239" s="744">
        <v>822</v>
      </c>
      <c r="P239" s="744">
        <v>4321.5</v>
      </c>
      <c r="Q239" s="744"/>
      <c r="R239" s="744"/>
      <c r="S239" s="744">
        <v>1</v>
      </c>
      <c r="T239" s="744">
        <v>232</v>
      </c>
      <c r="U239" s="744">
        <v>1</v>
      </c>
      <c r="V239" s="744">
        <v>358</v>
      </c>
      <c r="W239" s="744">
        <v>1</v>
      </c>
      <c r="X239" s="744">
        <v>147</v>
      </c>
      <c r="Y239" s="744"/>
      <c r="Z239" s="744"/>
      <c r="AA239" s="743">
        <v>11</v>
      </c>
      <c r="AB239" s="743">
        <v>11</v>
      </c>
      <c r="AC239" s="743">
        <v>3</v>
      </c>
      <c r="AD239" s="743"/>
      <c r="AE239" s="743"/>
      <c r="AF239" s="743"/>
      <c r="AG239" s="743"/>
      <c r="AH239" s="746">
        <v>3</v>
      </c>
      <c r="AI239" s="743">
        <v>35</v>
      </c>
      <c r="AJ239" s="743">
        <v>112</v>
      </c>
      <c r="AK239" s="743"/>
      <c r="AL239" s="743">
        <v>11</v>
      </c>
      <c r="AM239" s="840">
        <v>8729</v>
      </c>
      <c r="AN239" s="840"/>
      <c r="AO239" s="840"/>
      <c r="AP239" s="840">
        <v>10207</v>
      </c>
      <c r="AQ239" s="840">
        <v>9190</v>
      </c>
      <c r="AR239" s="840"/>
      <c r="AS239" s="840">
        <v>1563</v>
      </c>
      <c r="AT239" s="817">
        <v>20960</v>
      </c>
      <c r="AU239" s="828">
        <v>945</v>
      </c>
      <c r="AV239" s="828">
        <v>40</v>
      </c>
      <c r="AW239" s="828">
        <v>350</v>
      </c>
      <c r="AX239" s="828">
        <v>40</v>
      </c>
      <c r="AY239" s="828"/>
      <c r="AZ239" s="828">
        <v>50</v>
      </c>
      <c r="BA239" s="817">
        <v>1425</v>
      </c>
      <c r="BB239" s="841">
        <v>69.400000000000006</v>
      </c>
      <c r="BC239" s="841"/>
      <c r="BD239" s="841"/>
      <c r="BE239" s="841">
        <v>2.7</v>
      </c>
      <c r="BF239" s="841">
        <v>3.4</v>
      </c>
      <c r="BG239" s="818">
        <v>75.500000000000014</v>
      </c>
    </row>
    <row r="240" spans="1:59" ht="16.5" customHeight="1">
      <c r="A240" s="795">
        <v>235</v>
      </c>
      <c r="B240" s="795" t="s">
        <v>18835</v>
      </c>
      <c r="C240" s="795" t="s">
        <v>18875</v>
      </c>
      <c r="D240" s="795" t="s">
        <v>18704</v>
      </c>
      <c r="E240" s="795" t="s">
        <v>18874</v>
      </c>
      <c r="F240" s="740" t="s">
        <v>18873</v>
      </c>
      <c r="G240" s="797" t="s">
        <v>18872</v>
      </c>
      <c r="H240" s="739" t="s">
        <v>2706</v>
      </c>
      <c r="I240" s="739" t="s">
        <v>18754</v>
      </c>
      <c r="J240" s="738" t="s">
        <v>18871</v>
      </c>
      <c r="K240" s="739" t="s">
        <v>18870</v>
      </c>
      <c r="L240" s="822">
        <v>4195</v>
      </c>
      <c r="M240" s="823"/>
      <c r="N240" s="823"/>
      <c r="O240" s="744">
        <v>618</v>
      </c>
      <c r="P240" s="744">
        <v>1089</v>
      </c>
      <c r="Q240" s="744">
        <v>154</v>
      </c>
      <c r="R240" s="744">
        <v>240</v>
      </c>
      <c r="S240" s="744"/>
      <c r="T240" s="744"/>
      <c r="U240" s="744">
        <v>6</v>
      </c>
      <c r="V240" s="744">
        <v>340</v>
      </c>
      <c r="W240" s="744"/>
      <c r="X240" s="744"/>
      <c r="Y240" s="744">
        <v>50</v>
      </c>
      <c r="Z240" s="744">
        <v>112</v>
      </c>
      <c r="AA240" s="743">
        <v>6</v>
      </c>
      <c r="AB240" s="743">
        <v>6</v>
      </c>
      <c r="AC240" s="743">
        <v>4</v>
      </c>
      <c r="AD240" s="743">
        <v>1</v>
      </c>
      <c r="AE240" s="743">
        <v>1</v>
      </c>
      <c r="AF240" s="743"/>
      <c r="AG240" s="743"/>
      <c r="AH240" s="746">
        <v>6</v>
      </c>
      <c r="AI240" s="743">
        <v>168</v>
      </c>
      <c r="AJ240" s="743"/>
      <c r="AK240" s="743">
        <v>224</v>
      </c>
      <c r="AL240" s="743"/>
      <c r="AM240" s="840">
        <v>5584</v>
      </c>
      <c r="AN240" s="840"/>
      <c r="AO240" s="840">
        <v>481</v>
      </c>
      <c r="AP240" s="840">
        <v>9677</v>
      </c>
      <c r="AQ240" s="840"/>
      <c r="AR240" s="840">
        <v>481</v>
      </c>
      <c r="AS240" s="840"/>
      <c r="AT240" s="817">
        <v>10158</v>
      </c>
      <c r="AU240" s="828"/>
      <c r="AV240" s="828">
        <v>184</v>
      </c>
      <c r="AW240" s="828">
        <v>574</v>
      </c>
      <c r="AX240" s="828"/>
      <c r="AY240" s="828">
        <v>40.799999999999997</v>
      </c>
      <c r="AZ240" s="828"/>
      <c r="BA240" s="817">
        <v>798.8</v>
      </c>
      <c r="BB240" s="841">
        <v>37</v>
      </c>
      <c r="BC240" s="841"/>
      <c r="BD240" s="841">
        <v>27</v>
      </c>
      <c r="BE240" s="841">
        <v>1</v>
      </c>
      <c r="BF240" s="841"/>
      <c r="BG240" s="818">
        <v>65</v>
      </c>
    </row>
    <row r="241" spans="1:59" ht="16.5" customHeight="1">
      <c r="A241" s="795">
        <v>236</v>
      </c>
      <c r="B241" s="795" t="s">
        <v>18835</v>
      </c>
      <c r="C241" s="795" t="s">
        <v>18869</v>
      </c>
      <c r="D241" s="795" t="s">
        <v>18704</v>
      </c>
      <c r="E241" s="795" t="s">
        <v>18868</v>
      </c>
      <c r="F241" s="740" t="s">
        <v>18867</v>
      </c>
      <c r="G241" s="797" t="s">
        <v>18866</v>
      </c>
      <c r="H241" s="739" t="s">
        <v>2710</v>
      </c>
      <c r="I241" s="739" t="s">
        <v>18680</v>
      </c>
      <c r="J241" s="883" t="s">
        <v>5027</v>
      </c>
      <c r="K241" s="739" t="s">
        <v>18865</v>
      </c>
      <c r="L241" s="822">
        <v>1898</v>
      </c>
      <c r="M241" s="823"/>
      <c r="N241" s="823"/>
      <c r="O241" s="744">
        <v>358</v>
      </c>
      <c r="P241" s="744">
        <v>146</v>
      </c>
      <c r="Q241" s="744"/>
      <c r="R241" s="744"/>
      <c r="S241" s="744"/>
      <c r="T241" s="744"/>
      <c r="U241" s="744">
        <v>1</v>
      </c>
      <c r="V241" s="744">
        <v>146</v>
      </c>
      <c r="W241" s="744">
        <v>1</v>
      </c>
      <c r="X241" s="744">
        <v>46</v>
      </c>
      <c r="Y241" s="744"/>
      <c r="Z241" s="744"/>
      <c r="AA241" s="743">
        <v>2</v>
      </c>
      <c r="AB241" s="743">
        <v>2</v>
      </c>
      <c r="AC241" s="743"/>
      <c r="AD241" s="743"/>
      <c r="AE241" s="743"/>
      <c r="AF241" s="743"/>
      <c r="AG241" s="743"/>
      <c r="AH241" s="746"/>
      <c r="AI241" s="743"/>
      <c r="AJ241" s="743"/>
      <c r="AK241" s="743"/>
      <c r="AL241" s="743"/>
      <c r="AM241" s="840"/>
      <c r="AN241" s="840"/>
      <c r="AO241" s="840"/>
      <c r="AP241" s="840"/>
      <c r="AQ241" s="840"/>
      <c r="AR241" s="840">
        <v>120</v>
      </c>
      <c r="AS241" s="840">
        <v>840</v>
      </c>
      <c r="AT241" s="817">
        <v>960</v>
      </c>
      <c r="AU241" s="828">
        <v>39.799999999999997</v>
      </c>
      <c r="AV241" s="828">
        <v>12.75</v>
      </c>
      <c r="AW241" s="828">
        <v>10</v>
      </c>
      <c r="AX241" s="828"/>
      <c r="AY241" s="828"/>
      <c r="AZ241" s="828"/>
      <c r="BA241" s="817">
        <v>62.55</v>
      </c>
      <c r="BB241" s="841"/>
      <c r="BC241" s="841"/>
      <c r="BD241" s="841"/>
      <c r="BE241" s="841"/>
      <c r="BF241" s="841">
        <v>0.6</v>
      </c>
      <c r="BG241" s="818">
        <v>0.6</v>
      </c>
    </row>
    <row r="242" spans="1:59" ht="16.5" customHeight="1">
      <c r="A242" s="795">
        <v>237</v>
      </c>
      <c r="B242" s="795" t="s">
        <v>18835</v>
      </c>
      <c r="C242" s="795" t="s">
        <v>18864</v>
      </c>
      <c r="D242" s="795" t="s">
        <v>18704</v>
      </c>
      <c r="E242" s="795" t="s">
        <v>18863</v>
      </c>
      <c r="F242" s="740" t="s">
        <v>18862</v>
      </c>
      <c r="G242" s="797" t="s">
        <v>18861</v>
      </c>
      <c r="H242" s="739" t="s">
        <v>2725</v>
      </c>
      <c r="I242" s="739" t="s">
        <v>18680</v>
      </c>
      <c r="J242" s="738" t="s">
        <v>18860</v>
      </c>
      <c r="K242" s="739" t="s">
        <v>18859</v>
      </c>
      <c r="L242" s="822">
        <v>4411</v>
      </c>
      <c r="M242" s="823"/>
      <c r="N242" s="823"/>
      <c r="O242" s="744">
        <v>604</v>
      </c>
      <c r="P242" s="744">
        <v>1087</v>
      </c>
      <c r="Q242" s="744"/>
      <c r="R242" s="744"/>
      <c r="S242" s="744">
        <v>1</v>
      </c>
      <c r="T242" s="744">
        <v>425</v>
      </c>
      <c r="U242" s="744"/>
      <c r="V242" s="744"/>
      <c r="W242" s="744"/>
      <c r="X242" s="744"/>
      <c r="Y242" s="744"/>
      <c r="Z242" s="744"/>
      <c r="AA242" s="743">
        <v>3</v>
      </c>
      <c r="AB242" s="743">
        <v>3</v>
      </c>
      <c r="AC242" s="743">
        <v>1</v>
      </c>
      <c r="AD242" s="743"/>
      <c r="AE242" s="743"/>
      <c r="AF242" s="743"/>
      <c r="AG242" s="743"/>
      <c r="AH242" s="746">
        <v>1</v>
      </c>
      <c r="AI242" s="743">
        <v>23</v>
      </c>
      <c r="AJ242" s="743">
        <v>1</v>
      </c>
      <c r="AK242" s="743">
        <v>42</v>
      </c>
      <c r="AL242" s="743">
        <v>20</v>
      </c>
      <c r="AM242" s="840"/>
      <c r="AN242" s="840"/>
      <c r="AO242" s="840"/>
      <c r="AP242" s="840">
        <v>4189</v>
      </c>
      <c r="AQ242" s="840">
        <v>300</v>
      </c>
      <c r="AR242" s="840">
        <v>1926</v>
      </c>
      <c r="AS242" s="840">
        <v>2063</v>
      </c>
      <c r="AT242" s="817">
        <v>8478</v>
      </c>
      <c r="AU242" s="828">
        <v>24</v>
      </c>
      <c r="AV242" s="828">
        <v>180</v>
      </c>
      <c r="AW242" s="828">
        <v>20</v>
      </c>
      <c r="AX242" s="828"/>
      <c r="AY242" s="828"/>
      <c r="AZ242" s="828"/>
      <c r="BA242" s="817">
        <v>224</v>
      </c>
      <c r="BB242" s="841"/>
      <c r="BC242" s="841"/>
      <c r="BD242" s="841"/>
      <c r="BE242" s="841">
        <v>7</v>
      </c>
      <c r="BF242" s="841">
        <v>14</v>
      </c>
      <c r="BG242" s="818">
        <v>21</v>
      </c>
    </row>
    <row r="243" spans="1:59" ht="16.5" customHeight="1">
      <c r="A243" s="795">
        <v>238</v>
      </c>
      <c r="B243" s="795" t="s">
        <v>18835</v>
      </c>
      <c r="C243" s="795" t="s">
        <v>18858</v>
      </c>
      <c r="D243" s="795" t="s">
        <v>18704</v>
      </c>
      <c r="E243" s="795" t="s">
        <v>18857</v>
      </c>
      <c r="F243" s="740" t="s">
        <v>18856</v>
      </c>
      <c r="G243" s="797" t="s">
        <v>18855</v>
      </c>
      <c r="H243" s="739" t="s">
        <v>2729</v>
      </c>
      <c r="I243" s="739" t="s">
        <v>18680</v>
      </c>
      <c r="J243" s="738" t="s">
        <v>18854</v>
      </c>
      <c r="K243" s="739" t="s">
        <v>18853</v>
      </c>
      <c r="L243" s="822">
        <v>5287.19</v>
      </c>
      <c r="M243" s="823"/>
      <c r="N243" s="823"/>
      <c r="O243" s="744">
        <v>425</v>
      </c>
      <c r="P243" s="744">
        <v>1039</v>
      </c>
      <c r="Q243" s="744"/>
      <c r="R243" s="744"/>
      <c r="S243" s="744"/>
      <c r="T243" s="744"/>
      <c r="U243" s="744">
        <v>3</v>
      </c>
      <c r="V243" s="744">
        <v>60</v>
      </c>
      <c r="W243" s="744">
        <v>1</v>
      </c>
      <c r="X243" s="744">
        <v>158</v>
      </c>
      <c r="Y243" s="744"/>
      <c r="Z243" s="744"/>
      <c r="AA243" s="743">
        <v>11</v>
      </c>
      <c r="AB243" s="743">
        <v>11</v>
      </c>
      <c r="AC243" s="743">
        <v>1</v>
      </c>
      <c r="AD243" s="743"/>
      <c r="AE243" s="743"/>
      <c r="AF243" s="743"/>
      <c r="AG243" s="743"/>
      <c r="AH243" s="746">
        <v>1</v>
      </c>
      <c r="AI243" s="743">
        <v>6</v>
      </c>
      <c r="AJ243" s="743"/>
      <c r="AK243" s="743">
        <v>30</v>
      </c>
      <c r="AL243" s="743"/>
      <c r="AM243" s="840"/>
      <c r="AN243" s="840"/>
      <c r="AO243" s="840"/>
      <c r="AP243" s="840">
        <v>600</v>
      </c>
      <c r="AQ243" s="840"/>
      <c r="AR243" s="840">
        <v>40</v>
      </c>
      <c r="AS243" s="840"/>
      <c r="AT243" s="817">
        <v>640</v>
      </c>
      <c r="AU243" s="828">
        <v>44</v>
      </c>
      <c r="AV243" s="828">
        <v>188</v>
      </c>
      <c r="AW243" s="828">
        <v>109</v>
      </c>
      <c r="AX243" s="828"/>
      <c r="AY243" s="828">
        <v>13</v>
      </c>
      <c r="AZ243" s="828"/>
      <c r="BA243" s="817">
        <v>354</v>
      </c>
      <c r="BB243" s="841"/>
      <c r="BC243" s="841"/>
      <c r="BD243" s="841"/>
      <c r="BE243" s="841"/>
      <c r="BF243" s="841"/>
      <c r="BG243" s="818"/>
    </row>
    <row r="244" spans="1:59" ht="16.5" customHeight="1">
      <c r="A244" s="795">
        <v>239</v>
      </c>
      <c r="B244" s="795" t="s">
        <v>18835</v>
      </c>
      <c r="C244" s="795" t="s">
        <v>18852</v>
      </c>
      <c r="D244" s="795" t="s">
        <v>18704</v>
      </c>
      <c r="E244" s="795" t="s">
        <v>18851</v>
      </c>
      <c r="F244" s="740" t="s">
        <v>18850</v>
      </c>
      <c r="G244" s="797" t="s">
        <v>18849</v>
      </c>
      <c r="H244" s="739" t="s">
        <v>2733</v>
      </c>
      <c r="I244" s="739" t="s">
        <v>18680</v>
      </c>
      <c r="J244" s="738" t="s">
        <v>18848</v>
      </c>
      <c r="K244" s="739" t="s">
        <v>18847</v>
      </c>
      <c r="L244" s="822">
        <v>2950.13</v>
      </c>
      <c r="M244" s="823"/>
      <c r="N244" s="823"/>
      <c r="O244" s="744">
        <v>492</v>
      </c>
      <c r="P244" s="744">
        <v>357</v>
      </c>
      <c r="Q244" s="744"/>
      <c r="R244" s="744"/>
      <c r="S244" s="744">
        <v>1</v>
      </c>
      <c r="T244" s="744">
        <v>138.80000000000001</v>
      </c>
      <c r="U244" s="744"/>
      <c r="V244" s="744"/>
      <c r="W244" s="744"/>
      <c r="X244" s="744"/>
      <c r="Y244" s="744"/>
      <c r="Z244" s="744"/>
      <c r="AA244" s="743">
        <v>4</v>
      </c>
      <c r="AB244" s="743">
        <v>2</v>
      </c>
      <c r="AC244" s="743"/>
      <c r="AD244" s="743"/>
      <c r="AE244" s="743"/>
      <c r="AF244" s="743"/>
      <c r="AG244" s="743"/>
      <c r="AH244" s="746"/>
      <c r="AI244" s="743"/>
      <c r="AJ244" s="743"/>
      <c r="AK244" s="743"/>
      <c r="AL244" s="743"/>
      <c r="AM244" s="840"/>
      <c r="AN244" s="840"/>
      <c r="AO244" s="840"/>
      <c r="AP244" s="840"/>
      <c r="AQ244" s="840"/>
      <c r="AR244" s="840"/>
      <c r="AS244" s="840">
        <v>200</v>
      </c>
      <c r="AT244" s="817">
        <v>200</v>
      </c>
      <c r="AU244" s="828">
        <v>12</v>
      </c>
      <c r="AV244" s="828">
        <v>140</v>
      </c>
      <c r="AW244" s="828"/>
      <c r="AX244" s="828"/>
      <c r="AY244" s="828"/>
      <c r="AZ244" s="828">
        <v>11</v>
      </c>
      <c r="BA244" s="817">
        <v>163</v>
      </c>
      <c r="BB244" s="841"/>
      <c r="BC244" s="841"/>
      <c r="BD244" s="841"/>
      <c r="BE244" s="841"/>
      <c r="BF244" s="841"/>
      <c r="BG244" s="818"/>
    </row>
    <row r="245" spans="1:59" ht="16.5" customHeight="1">
      <c r="A245" s="795">
        <v>240</v>
      </c>
      <c r="B245" s="795" t="s">
        <v>18835</v>
      </c>
      <c r="C245" s="795" t="s">
        <v>18846</v>
      </c>
      <c r="D245" s="795" t="s">
        <v>18704</v>
      </c>
      <c r="E245" s="795" t="s">
        <v>18845</v>
      </c>
      <c r="F245" s="740" t="s">
        <v>18844</v>
      </c>
      <c r="G245" s="797" t="s">
        <v>18843</v>
      </c>
      <c r="H245" s="739" t="s">
        <v>2737</v>
      </c>
      <c r="I245" s="739" t="s">
        <v>18680</v>
      </c>
      <c r="J245" s="883" t="s">
        <v>5027</v>
      </c>
      <c r="K245" s="739" t="s">
        <v>18842</v>
      </c>
      <c r="L245" s="822">
        <v>3401</v>
      </c>
      <c r="M245" s="823"/>
      <c r="N245" s="823"/>
      <c r="O245" s="744">
        <v>998</v>
      </c>
      <c r="P245" s="744">
        <v>2403</v>
      </c>
      <c r="Q245" s="744"/>
      <c r="R245" s="744"/>
      <c r="S245" s="744"/>
      <c r="T245" s="744"/>
      <c r="U245" s="744"/>
      <c r="V245" s="744"/>
      <c r="W245" s="744"/>
      <c r="X245" s="744"/>
      <c r="Y245" s="744"/>
      <c r="Z245" s="744"/>
      <c r="AA245" s="743">
        <v>13</v>
      </c>
      <c r="AB245" s="743">
        <v>13</v>
      </c>
      <c r="AC245" s="743">
        <v>2</v>
      </c>
      <c r="AD245" s="743"/>
      <c r="AE245" s="743">
        <v>1</v>
      </c>
      <c r="AF245" s="743"/>
      <c r="AG245" s="743"/>
      <c r="AH245" s="746">
        <v>3</v>
      </c>
      <c r="AI245" s="743">
        <v>1</v>
      </c>
      <c r="AJ245" s="743"/>
      <c r="AK245" s="743"/>
      <c r="AL245" s="743">
        <v>29</v>
      </c>
      <c r="AM245" s="840">
        <v>2663</v>
      </c>
      <c r="AN245" s="840"/>
      <c r="AO245" s="840"/>
      <c r="AP245" s="840">
        <v>2427</v>
      </c>
      <c r="AQ245" s="840"/>
      <c r="AR245" s="840"/>
      <c r="AS245" s="840">
        <v>10127</v>
      </c>
      <c r="AT245" s="817">
        <v>12554</v>
      </c>
      <c r="AU245" s="828">
        <v>650</v>
      </c>
      <c r="AV245" s="828">
        <v>213</v>
      </c>
      <c r="AW245" s="828">
        <v>256.71699999999998</v>
      </c>
      <c r="AX245" s="828"/>
      <c r="AY245" s="828"/>
      <c r="AZ245" s="828"/>
      <c r="BA245" s="817">
        <v>1119.7170000000001</v>
      </c>
      <c r="BB245" s="841">
        <v>16.2</v>
      </c>
      <c r="BC245" s="841"/>
      <c r="BD245" s="841"/>
      <c r="BE245" s="841">
        <v>4</v>
      </c>
      <c r="BF245" s="841"/>
      <c r="BG245" s="818">
        <v>20.2</v>
      </c>
    </row>
    <row r="246" spans="1:59" ht="16.5" customHeight="1">
      <c r="A246" s="795">
        <v>241</v>
      </c>
      <c r="B246" s="795" t="s">
        <v>18835</v>
      </c>
      <c r="C246" s="795" t="s">
        <v>18841</v>
      </c>
      <c r="D246" s="795" t="s">
        <v>18704</v>
      </c>
      <c r="E246" s="795" t="s">
        <v>18840</v>
      </c>
      <c r="F246" s="740" t="s">
        <v>18839</v>
      </c>
      <c r="G246" s="797" t="s">
        <v>18838</v>
      </c>
      <c r="H246" s="739" t="s">
        <v>2745</v>
      </c>
      <c r="I246" s="739" t="s">
        <v>18680</v>
      </c>
      <c r="J246" s="990" t="s">
        <v>18837</v>
      </c>
      <c r="K246" s="739" t="s">
        <v>18836</v>
      </c>
      <c r="L246" s="822">
        <v>3113</v>
      </c>
      <c r="M246" s="823"/>
      <c r="N246" s="823"/>
      <c r="O246" s="1017">
        <v>435</v>
      </c>
      <c r="P246" s="744">
        <v>743</v>
      </c>
      <c r="Q246" s="744"/>
      <c r="R246" s="744">
        <v>253</v>
      </c>
      <c r="S246" s="744"/>
      <c r="T246" s="744"/>
      <c r="U246" s="744"/>
      <c r="V246" s="744"/>
      <c r="W246" s="744"/>
      <c r="X246" s="744"/>
      <c r="Y246" s="744"/>
      <c r="Z246" s="744"/>
      <c r="AA246" s="848">
        <v>1</v>
      </c>
      <c r="AB246" s="991">
        <v>1</v>
      </c>
      <c r="AC246" s="991"/>
      <c r="AD246" s="991"/>
      <c r="AE246" s="991"/>
      <c r="AF246" s="991"/>
      <c r="AG246" s="991"/>
      <c r="AH246" s="746"/>
      <c r="AI246" s="991"/>
      <c r="AJ246" s="991"/>
      <c r="AK246" s="991"/>
      <c r="AL246" s="991">
        <v>5</v>
      </c>
      <c r="AM246" s="846"/>
      <c r="AN246" s="846"/>
      <c r="AO246" s="846"/>
      <c r="AP246" s="846"/>
      <c r="AQ246" s="846"/>
      <c r="AR246" s="846"/>
      <c r="AS246" s="846">
        <v>4450</v>
      </c>
      <c r="AT246" s="817">
        <v>4450</v>
      </c>
      <c r="AU246" s="847">
        <v>100</v>
      </c>
      <c r="AV246" s="847">
        <v>425</v>
      </c>
      <c r="AW246" s="847"/>
      <c r="AX246" s="847"/>
      <c r="AY246" s="847"/>
      <c r="AZ246" s="847"/>
      <c r="BA246" s="817">
        <v>525</v>
      </c>
      <c r="BB246" s="832"/>
      <c r="BC246" s="832"/>
      <c r="BD246" s="832"/>
      <c r="BE246" s="832"/>
      <c r="BF246" s="832">
        <v>525</v>
      </c>
      <c r="BG246" s="818">
        <v>525</v>
      </c>
    </row>
    <row r="247" spans="1:59" ht="16.5" customHeight="1">
      <c r="A247" s="795">
        <v>242</v>
      </c>
      <c r="B247" s="795" t="s">
        <v>18835</v>
      </c>
      <c r="C247" s="795" t="s">
        <v>18834</v>
      </c>
      <c r="D247" s="795" t="s">
        <v>18704</v>
      </c>
      <c r="E247" s="795" t="s">
        <v>18833</v>
      </c>
      <c r="F247" s="740" t="s">
        <v>18832</v>
      </c>
      <c r="G247" s="797" t="s">
        <v>18831</v>
      </c>
      <c r="H247" s="739" t="s">
        <v>2749</v>
      </c>
      <c r="I247" s="739" t="s">
        <v>18680</v>
      </c>
      <c r="J247" s="738" t="s">
        <v>18830</v>
      </c>
      <c r="K247" s="739" t="s">
        <v>18829</v>
      </c>
      <c r="L247" s="822">
        <v>139333</v>
      </c>
      <c r="M247" s="823"/>
      <c r="N247" s="823"/>
      <c r="O247" s="744">
        <v>710</v>
      </c>
      <c r="P247" s="744">
        <v>1462</v>
      </c>
      <c r="Q247" s="744">
        <v>200</v>
      </c>
      <c r="R247" s="744">
        <v>480</v>
      </c>
      <c r="S247" s="744">
        <v>1</v>
      </c>
      <c r="T247" s="744">
        <v>160</v>
      </c>
      <c r="U247" s="744">
        <v>1</v>
      </c>
      <c r="V247" s="744">
        <v>579</v>
      </c>
      <c r="W247" s="744">
        <v>1</v>
      </c>
      <c r="X247" s="744">
        <v>108</v>
      </c>
      <c r="Y247" s="744">
        <v>1300</v>
      </c>
      <c r="Z247" s="744">
        <v>1200</v>
      </c>
      <c r="AA247" s="743">
        <v>31</v>
      </c>
      <c r="AB247" s="743">
        <v>28</v>
      </c>
      <c r="AC247" s="743"/>
      <c r="AD247" s="743"/>
      <c r="AE247" s="743"/>
      <c r="AF247" s="743"/>
      <c r="AG247" s="743"/>
      <c r="AH247" s="746"/>
      <c r="AI247" s="743">
        <v>4</v>
      </c>
      <c r="AJ247" s="743"/>
      <c r="AK247" s="743"/>
      <c r="AL247" s="743"/>
      <c r="AM247" s="840">
        <v>622</v>
      </c>
      <c r="AN247" s="840"/>
      <c r="AO247" s="840"/>
      <c r="AP247" s="840">
        <v>622</v>
      </c>
      <c r="AQ247" s="840"/>
      <c r="AR247" s="840"/>
      <c r="AS247" s="840"/>
      <c r="AT247" s="817">
        <v>622</v>
      </c>
      <c r="AU247" s="828">
        <v>108</v>
      </c>
      <c r="AV247" s="828">
        <v>2693</v>
      </c>
      <c r="AW247" s="828">
        <v>128</v>
      </c>
      <c r="AX247" s="828"/>
      <c r="AY247" s="828"/>
      <c r="AZ247" s="828"/>
      <c r="BA247" s="817">
        <v>2929</v>
      </c>
      <c r="BB247" s="841">
        <v>1.3</v>
      </c>
      <c r="BC247" s="841"/>
      <c r="BD247" s="841"/>
      <c r="BE247" s="841">
        <v>2.5</v>
      </c>
      <c r="BF247" s="841"/>
      <c r="BG247" s="818">
        <v>3.8</v>
      </c>
    </row>
    <row r="248" spans="1:59" ht="16.5" customHeight="1">
      <c r="A248" s="795">
        <v>243</v>
      </c>
      <c r="B248" s="795" t="s">
        <v>18706</v>
      </c>
      <c r="C248" s="795" t="s">
        <v>18828</v>
      </c>
      <c r="D248" s="795" t="s">
        <v>18704</v>
      </c>
      <c r="E248" s="795" t="s">
        <v>18827</v>
      </c>
      <c r="F248" s="821" t="s">
        <v>18826</v>
      </c>
      <c r="G248" s="797" t="s">
        <v>18825</v>
      </c>
      <c r="H248" s="739" t="s">
        <v>18824</v>
      </c>
      <c r="I248" s="739" t="s">
        <v>18754</v>
      </c>
      <c r="J248" s="833" t="s">
        <v>18823</v>
      </c>
      <c r="K248" s="739" t="s">
        <v>18822</v>
      </c>
      <c r="L248" s="822">
        <v>20243</v>
      </c>
      <c r="M248" s="823">
        <v>1209</v>
      </c>
      <c r="N248" s="823">
        <v>3181.24</v>
      </c>
      <c r="O248" s="744">
        <v>424</v>
      </c>
      <c r="P248" s="744">
        <v>1434.73</v>
      </c>
      <c r="Q248" s="744"/>
      <c r="R248" s="744"/>
      <c r="S248" s="744">
        <v>1</v>
      </c>
      <c r="T248" s="744">
        <v>262</v>
      </c>
      <c r="U248" s="744">
        <v>3</v>
      </c>
      <c r="V248" s="744">
        <v>132</v>
      </c>
      <c r="W248" s="744">
        <v>1</v>
      </c>
      <c r="X248" s="744">
        <v>70</v>
      </c>
      <c r="Y248" s="744">
        <v>300</v>
      </c>
      <c r="Z248" s="744">
        <v>130</v>
      </c>
      <c r="AA248" s="743">
        <v>28</v>
      </c>
      <c r="AB248" s="743">
        <v>28</v>
      </c>
      <c r="AC248" s="743">
        <v>6</v>
      </c>
      <c r="AD248" s="743">
        <v>1</v>
      </c>
      <c r="AE248" s="743">
        <v>2</v>
      </c>
      <c r="AF248" s="743">
        <v>1</v>
      </c>
      <c r="AG248" s="743"/>
      <c r="AH248" s="746">
        <v>10</v>
      </c>
      <c r="AI248" s="743">
        <v>91</v>
      </c>
      <c r="AJ248" s="743">
        <v>92</v>
      </c>
      <c r="AK248" s="743">
        <v>57</v>
      </c>
      <c r="AL248" s="743"/>
      <c r="AM248" s="743">
        <v>4435</v>
      </c>
      <c r="AN248" s="743"/>
      <c r="AO248" s="743">
        <v>107</v>
      </c>
      <c r="AP248" s="743">
        <v>14857</v>
      </c>
      <c r="AQ248" s="743">
        <v>11998</v>
      </c>
      <c r="AR248" s="743">
        <v>380</v>
      </c>
      <c r="AS248" s="743"/>
      <c r="AT248" s="817">
        <v>27235</v>
      </c>
      <c r="AU248" s="826">
        <v>1542</v>
      </c>
      <c r="AV248" s="826">
        <v>987</v>
      </c>
      <c r="AW248" s="826">
        <v>449</v>
      </c>
      <c r="AX248" s="826">
        <v>61</v>
      </c>
      <c r="AY248" s="826">
        <v>108</v>
      </c>
      <c r="AZ248" s="826">
        <v>222</v>
      </c>
      <c r="BA248" s="817">
        <v>3369</v>
      </c>
      <c r="BB248" s="832">
        <v>109</v>
      </c>
      <c r="BC248" s="832"/>
      <c r="BD248" s="832">
        <v>15</v>
      </c>
      <c r="BE248" s="832">
        <v>39</v>
      </c>
      <c r="BF248" s="832">
        <v>3554</v>
      </c>
      <c r="BG248" s="818">
        <v>3717</v>
      </c>
    </row>
    <row r="249" spans="1:59" ht="16.5" customHeight="1">
      <c r="A249" s="795">
        <v>244</v>
      </c>
      <c r="B249" s="795" t="s">
        <v>18706</v>
      </c>
      <c r="C249" s="795" t="s">
        <v>18817</v>
      </c>
      <c r="D249" s="795" t="s">
        <v>18704</v>
      </c>
      <c r="E249" s="795" t="s">
        <v>18821</v>
      </c>
      <c r="F249" s="821" t="s">
        <v>18820</v>
      </c>
      <c r="G249" s="797" t="s">
        <v>18819</v>
      </c>
      <c r="H249" s="739" t="s">
        <v>17084</v>
      </c>
      <c r="I249" s="739" t="s">
        <v>18754</v>
      </c>
      <c r="J249" s="738" t="s">
        <v>18818</v>
      </c>
      <c r="K249" s="739" t="s">
        <v>13497</v>
      </c>
      <c r="L249" s="822">
        <v>43633.7</v>
      </c>
      <c r="M249" s="823">
        <v>1464</v>
      </c>
      <c r="N249" s="823">
        <v>4969</v>
      </c>
      <c r="O249" s="744">
        <v>540</v>
      </c>
      <c r="P249" s="744">
        <v>1391</v>
      </c>
      <c r="Q249" s="744"/>
      <c r="R249" s="744"/>
      <c r="S249" s="744">
        <v>3</v>
      </c>
      <c r="T249" s="744">
        <v>1379</v>
      </c>
      <c r="U249" s="744">
        <v>9</v>
      </c>
      <c r="V249" s="744">
        <v>980</v>
      </c>
      <c r="W249" s="744">
        <v>3</v>
      </c>
      <c r="X249" s="744">
        <v>174</v>
      </c>
      <c r="Y249" s="744">
        <v>500</v>
      </c>
      <c r="Z249" s="744">
        <v>1381</v>
      </c>
      <c r="AA249" s="743">
        <v>87</v>
      </c>
      <c r="AB249" s="743">
        <v>36</v>
      </c>
      <c r="AC249" s="743">
        <v>12</v>
      </c>
      <c r="AD249" s="743">
        <v>1</v>
      </c>
      <c r="AE249" s="743">
        <v>6</v>
      </c>
      <c r="AF249" s="743">
        <v>1</v>
      </c>
      <c r="AG249" s="743">
        <v>1</v>
      </c>
      <c r="AH249" s="746">
        <v>21</v>
      </c>
      <c r="AI249" s="743">
        <v>208</v>
      </c>
      <c r="AJ249" s="743">
        <v>202</v>
      </c>
      <c r="AK249" s="743">
        <v>298</v>
      </c>
      <c r="AL249" s="743"/>
      <c r="AM249" s="743">
        <v>9263</v>
      </c>
      <c r="AN249" s="743"/>
      <c r="AO249" s="743">
        <v>12250</v>
      </c>
      <c r="AP249" s="743">
        <v>20310</v>
      </c>
      <c r="AQ249" s="743">
        <v>17853</v>
      </c>
      <c r="AR249" s="743">
        <v>13983</v>
      </c>
      <c r="AS249" s="743"/>
      <c r="AT249" s="817">
        <v>52146</v>
      </c>
      <c r="AU249" s="826">
        <v>4290</v>
      </c>
      <c r="AV249" s="826">
        <v>2194</v>
      </c>
      <c r="AW249" s="826">
        <v>265</v>
      </c>
      <c r="AX249" s="826">
        <v>46</v>
      </c>
      <c r="AY249" s="826">
        <v>149</v>
      </c>
      <c r="AZ249" s="826"/>
      <c r="BA249" s="817">
        <v>6944</v>
      </c>
      <c r="BB249" s="832">
        <v>64.900000000000006</v>
      </c>
      <c r="BC249" s="832"/>
      <c r="BD249" s="832">
        <v>144</v>
      </c>
      <c r="BE249" s="832">
        <v>67.599999999999994</v>
      </c>
      <c r="BF249" s="832">
        <v>96.7</v>
      </c>
      <c r="BG249" s="818">
        <v>373.2</v>
      </c>
    </row>
    <row r="250" spans="1:59" ht="16.5" customHeight="1">
      <c r="A250" s="795">
        <v>245</v>
      </c>
      <c r="B250" s="795" t="s">
        <v>18706</v>
      </c>
      <c r="C250" s="795" t="s">
        <v>18817</v>
      </c>
      <c r="D250" s="795" t="s">
        <v>18704</v>
      </c>
      <c r="E250" s="795" t="s">
        <v>18816</v>
      </c>
      <c r="F250" s="821" t="s">
        <v>18815</v>
      </c>
      <c r="G250" s="797" t="s">
        <v>18814</v>
      </c>
      <c r="H250" s="739" t="s">
        <v>17084</v>
      </c>
      <c r="I250" s="739" t="s">
        <v>18754</v>
      </c>
      <c r="J250" s="738" t="s">
        <v>18813</v>
      </c>
      <c r="K250" s="739" t="s">
        <v>18812</v>
      </c>
      <c r="L250" s="822">
        <v>18382.7</v>
      </c>
      <c r="M250" s="823"/>
      <c r="N250" s="823"/>
      <c r="O250" s="744">
        <v>619</v>
      </c>
      <c r="P250" s="744">
        <v>2738</v>
      </c>
      <c r="Q250" s="744"/>
      <c r="R250" s="744"/>
      <c r="S250" s="744">
        <v>1</v>
      </c>
      <c r="T250" s="744">
        <v>211</v>
      </c>
      <c r="U250" s="744">
        <v>2</v>
      </c>
      <c r="V250" s="744">
        <v>169</v>
      </c>
      <c r="W250" s="744">
        <v>4</v>
      </c>
      <c r="X250" s="744">
        <v>133</v>
      </c>
      <c r="Y250" s="744">
        <v>300</v>
      </c>
      <c r="Z250" s="744">
        <v>1900</v>
      </c>
      <c r="AA250" s="743">
        <v>44</v>
      </c>
      <c r="AB250" s="743">
        <v>31</v>
      </c>
      <c r="AC250" s="743">
        <v>5</v>
      </c>
      <c r="AD250" s="743">
        <v>2</v>
      </c>
      <c r="AE250" s="743">
        <v>4</v>
      </c>
      <c r="AF250" s="743"/>
      <c r="AG250" s="743"/>
      <c r="AH250" s="746">
        <v>11</v>
      </c>
      <c r="AI250" s="743">
        <v>79</v>
      </c>
      <c r="AJ250" s="743">
        <v>145</v>
      </c>
      <c r="AK250" s="743"/>
      <c r="AL250" s="743"/>
      <c r="AM250" s="743">
        <v>8962</v>
      </c>
      <c r="AN250" s="743">
        <v>99</v>
      </c>
      <c r="AO250" s="743"/>
      <c r="AP250" s="743">
        <v>14701</v>
      </c>
      <c r="AQ250" s="743">
        <v>5345</v>
      </c>
      <c r="AR250" s="743"/>
      <c r="AS250" s="743"/>
      <c r="AT250" s="817">
        <v>20046</v>
      </c>
      <c r="AU250" s="826">
        <v>1554</v>
      </c>
      <c r="AV250" s="826">
        <v>1069</v>
      </c>
      <c r="AW250" s="826">
        <v>369</v>
      </c>
      <c r="AX250" s="826">
        <v>71</v>
      </c>
      <c r="AY250" s="826"/>
      <c r="AZ250" s="826"/>
      <c r="BA250" s="817">
        <v>3063</v>
      </c>
      <c r="BB250" s="832">
        <v>114</v>
      </c>
      <c r="BC250" s="832"/>
      <c r="BD250" s="832"/>
      <c r="BE250" s="832">
        <v>43</v>
      </c>
      <c r="BF250" s="832">
        <v>27</v>
      </c>
      <c r="BG250" s="818">
        <v>184</v>
      </c>
    </row>
    <row r="251" spans="1:59" ht="16.5" customHeight="1">
      <c r="A251" s="795">
        <v>246</v>
      </c>
      <c r="B251" s="795" t="s">
        <v>18706</v>
      </c>
      <c r="C251" s="795" t="s">
        <v>18811</v>
      </c>
      <c r="D251" s="795" t="s">
        <v>18704</v>
      </c>
      <c r="E251" s="795" t="s">
        <v>18810</v>
      </c>
      <c r="F251" s="821" t="s">
        <v>18809</v>
      </c>
      <c r="G251" s="797" t="s">
        <v>18808</v>
      </c>
      <c r="H251" s="739" t="s">
        <v>18807</v>
      </c>
      <c r="I251" s="739" t="s">
        <v>18754</v>
      </c>
      <c r="J251" s="738" t="s">
        <v>18806</v>
      </c>
      <c r="K251" s="739" t="s">
        <v>18805</v>
      </c>
      <c r="L251" s="822">
        <v>8229.17</v>
      </c>
      <c r="M251" s="823"/>
      <c r="N251" s="823"/>
      <c r="O251" s="744">
        <v>765</v>
      </c>
      <c r="P251" s="744">
        <v>1900</v>
      </c>
      <c r="Q251" s="744">
        <v>236</v>
      </c>
      <c r="R251" s="744">
        <v>393</v>
      </c>
      <c r="S251" s="744">
        <v>1</v>
      </c>
      <c r="T251" s="744">
        <v>404.63</v>
      </c>
      <c r="U251" s="744">
        <v>1</v>
      </c>
      <c r="V251" s="744">
        <v>204.5</v>
      </c>
      <c r="W251" s="744">
        <v>1</v>
      </c>
      <c r="X251" s="744">
        <v>50.9</v>
      </c>
      <c r="Y251" s="744">
        <v>50</v>
      </c>
      <c r="Z251" s="744">
        <v>200</v>
      </c>
      <c r="AA251" s="743">
        <v>29</v>
      </c>
      <c r="AB251" s="743">
        <v>20</v>
      </c>
      <c r="AC251" s="743">
        <v>5</v>
      </c>
      <c r="AD251" s="743">
        <v>1</v>
      </c>
      <c r="AE251" s="743">
        <v>1</v>
      </c>
      <c r="AF251" s="743">
        <v>1</v>
      </c>
      <c r="AG251" s="743">
        <v>1</v>
      </c>
      <c r="AH251" s="746">
        <v>9</v>
      </c>
      <c r="AI251" s="743">
        <v>64</v>
      </c>
      <c r="AJ251" s="743">
        <v>122</v>
      </c>
      <c r="AK251" s="743">
        <v>108</v>
      </c>
      <c r="AL251" s="743"/>
      <c r="AM251" s="743">
        <v>5570</v>
      </c>
      <c r="AN251" s="743">
        <v>1240</v>
      </c>
      <c r="AO251" s="743">
        <v>948</v>
      </c>
      <c r="AP251" s="743">
        <v>8528</v>
      </c>
      <c r="AQ251" s="743">
        <v>4056</v>
      </c>
      <c r="AR251" s="743">
        <v>1507</v>
      </c>
      <c r="AS251" s="743"/>
      <c r="AT251" s="817">
        <v>14091</v>
      </c>
      <c r="AU251" s="826">
        <v>1021</v>
      </c>
      <c r="AV251" s="826">
        <v>1023</v>
      </c>
      <c r="AW251" s="826">
        <v>695</v>
      </c>
      <c r="AX251" s="826">
        <v>103</v>
      </c>
      <c r="AY251" s="826">
        <v>39</v>
      </c>
      <c r="AZ251" s="826">
        <v>2705</v>
      </c>
      <c r="BA251" s="817">
        <v>5586</v>
      </c>
      <c r="BB251" s="832">
        <v>46</v>
      </c>
      <c r="BC251" s="832">
        <v>7</v>
      </c>
      <c r="BD251" s="832">
        <v>4</v>
      </c>
      <c r="BE251" s="832">
        <v>2</v>
      </c>
      <c r="BF251" s="832">
        <v>7</v>
      </c>
      <c r="BG251" s="818">
        <v>66</v>
      </c>
    </row>
    <row r="252" spans="1:59" ht="16.5" customHeight="1">
      <c r="A252" s="795">
        <v>247</v>
      </c>
      <c r="B252" s="795" t="s">
        <v>18706</v>
      </c>
      <c r="C252" s="795" t="s">
        <v>18804</v>
      </c>
      <c r="D252" s="795" t="s">
        <v>18704</v>
      </c>
      <c r="E252" s="795" t="s">
        <v>18803</v>
      </c>
      <c r="F252" s="821" t="s">
        <v>18802</v>
      </c>
      <c r="G252" s="797" t="s">
        <v>18801</v>
      </c>
      <c r="H252" s="739" t="s">
        <v>18800</v>
      </c>
      <c r="I252" s="739" t="s">
        <v>18754</v>
      </c>
      <c r="J252" s="833" t="s">
        <v>18799</v>
      </c>
      <c r="K252" s="739" t="s">
        <v>18798</v>
      </c>
      <c r="L252" s="822">
        <v>5133</v>
      </c>
      <c r="M252" s="823"/>
      <c r="N252" s="823"/>
      <c r="O252" s="744">
        <v>814</v>
      </c>
      <c r="P252" s="744">
        <v>1286</v>
      </c>
      <c r="Q252" s="744">
        <v>192</v>
      </c>
      <c r="R252" s="744">
        <v>231</v>
      </c>
      <c r="S252" s="744">
        <v>1</v>
      </c>
      <c r="T252" s="744">
        <v>304</v>
      </c>
      <c r="U252" s="744"/>
      <c r="V252" s="744"/>
      <c r="W252" s="744"/>
      <c r="X252" s="744"/>
      <c r="Y252" s="744"/>
      <c r="Z252" s="744"/>
      <c r="AA252" s="743">
        <v>8</v>
      </c>
      <c r="AB252" s="743">
        <v>8</v>
      </c>
      <c r="AC252" s="743">
        <v>4</v>
      </c>
      <c r="AD252" s="743"/>
      <c r="AE252" s="743"/>
      <c r="AF252" s="743"/>
      <c r="AG252" s="743"/>
      <c r="AH252" s="746">
        <v>4</v>
      </c>
      <c r="AI252" s="743">
        <v>38</v>
      </c>
      <c r="AJ252" s="743">
        <v>21</v>
      </c>
      <c r="AK252" s="743">
        <v>30</v>
      </c>
      <c r="AL252" s="743">
        <v>12</v>
      </c>
      <c r="AM252" s="743">
        <v>1511</v>
      </c>
      <c r="AN252" s="743"/>
      <c r="AO252" s="743"/>
      <c r="AP252" s="743">
        <v>10757</v>
      </c>
      <c r="AQ252" s="743">
        <v>577</v>
      </c>
      <c r="AR252" s="743"/>
      <c r="AS252" s="743">
        <v>429</v>
      </c>
      <c r="AT252" s="817">
        <v>11763</v>
      </c>
      <c r="AU252" s="826">
        <v>453</v>
      </c>
      <c r="AV252" s="826">
        <v>322</v>
      </c>
      <c r="AW252" s="826">
        <v>351</v>
      </c>
      <c r="AX252" s="826"/>
      <c r="AY252" s="826"/>
      <c r="AZ252" s="826"/>
      <c r="BA252" s="817">
        <v>1126</v>
      </c>
      <c r="BB252" s="832">
        <v>28</v>
      </c>
      <c r="BC252" s="832"/>
      <c r="BD252" s="832"/>
      <c r="BE252" s="832">
        <v>6.3</v>
      </c>
      <c r="BF252" s="832">
        <v>2.7</v>
      </c>
      <c r="BG252" s="818">
        <v>37</v>
      </c>
    </row>
    <row r="253" spans="1:59" ht="16.5" customHeight="1">
      <c r="A253" s="795">
        <v>248</v>
      </c>
      <c r="B253" s="795" t="s">
        <v>18706</v>
      </c>
      <c r="C253" s="795" t="s">
        <v>18797</v>
      </c>
      <c r="D253" s="795" t="s">
        <v>18704</v>
      </c>
      <c r="E253" s="795" t="s">
        <v>18796</v>
      </c>
      <c r="F253" s="821" t="s">
        <v>18795</v>
      </c>
      <c r="G253" s="797" t="s">
        <v>18794</v>
      </c>
      <c r="H253" s="739" t="s">
        <v>18793</v>
      </c>
      <c r="I253" s="739" t="s">
        <v>18754</v>
      </c>
      <c r="J253" s="738" t="s">
        <v>18792</v>
      </c>
      <c r="K253" s="739" t="s">
        <v>18791</v>
      </c>
      <c r="L253" s="822">
        <v>6847</v>
      </c>
      <c r="M253" s="823"/>
      <c r="N253" s="744"/>
      <c r="O253" s="823">
        <v>796</v>
      </c>
      <c r="P253" s="744">
        <v>2062</v>
      </c>
      <c r="Q253" s="744">
        <v>169</v>
      </c>
      <c r="R253" s="744">
        <v>357.7</v>
      </c>
      <c r="S253" s="744">
        <v>1</v>
      </c>
      <c r="T253" s="744">
        <v>389</v>
      </c>
      <c r="U253" s="744"/>
      <c r="V253" s="744"/>
      <c r="W253" s="744"/>
      <c r="X253" s="744"/>
      <c r="Y253" s="744">
        <v>217</v>
      </c>
      <c r="Z253" s="744">
        <v>490</v>
      </c>
      <c r="AA253" s="743">
        <v>10</v>
      </c>
      <c r="AB253" s="743">
        <v>10</v>
      </c>
      <c r="AC253" s="743">
        <v>3</v>
      </c>
      <c r="AD253" s="743"/>
      <c r="AE253" s="743"/>
      <c r="AF253" s="743"/>
      <c r="AG253" s="743"/>
      <c r="AH253" s="746">
        <v>3</v>
      </c>
      <c r="AI253" s="743">
        <v>31</v>
      </c>
      <c r="AJ253" s="743">
        <v>9</v>
      </c>
      <c r="AK253" s="743"/>
      <c r="AL253" s="743">
        <v>76</v>
      </c>
      <c r="AM253" s="743">
        <v>4813</v>
      </c>
      <c r="AN253" s="743"/>
      <c r="AO253" s="743"/>
      <c r="AP253" s="743">
        <v>8500</v>
      </c>
      <c r="AQ253" s="743">
        <v>3400</v>
      </c>
      <c r="AR253" s="743"/>
      <c r="AS253" s="743">
        <v>6800</v>
      </c>
      <c r="AT253" s="817">
        <v>18700</v>
      </c>
      <c r="AU253" s="826">
        <v>451</v>
      </c>
      <c r="AV253" s="826">
        <v>193</v>
      </c>
      <c r="AW253" s="826">
        <v>261</v>
      </c>
      <c r="AX253" s="826"/>
      <c r="AY253" s="826"/>
      <c r="AZ253" s="826"/>
      <c r="BA253" s="817">
        <v>905</v>
      </c>
      <c r="BB253" s="832">
        <v>97.6</v>
      </c>
      <c r="BC253" s="832"/>
      <c r="BD253" s="832"/>
      <c r="BE253" s="832">
        <v>28.5</v>
      </c>
      <c r="BF253" s="832">
        <v>14.6</v>
      </c>
      <c r="BG253" s="818">
        <v>140.69999999999999</v>
      </c>
    </row>
    <row r="254" spans="1:59" ht="16.5" customHeight="1">
      <c r="A254" s="795">
        <v>249</v>
      </c>
      <c r="B254" s="795" t="s">
        <v>18706</v>
      </c>
      <c r="C254" s="795" t="s">
        <v>18790</v>
      </c>
      <c r="D254" s="795" t="s">
        <v>18684</v>
      </c>
      <c r="E254" s="795" t="s">
        <v>18789</v>
      </c>
      <c r="F254" s="821" t="s">
        <v>18788</v>
      </c>
      <c r="G254" s="797" t="s">
        <v>18787</v>
      </c>
      <c r="H254" s="739" t="s">
        <v>18786</v>
      </c>
      <c r="I254" s="739" t="s">
        <v>18680</v>
      </c>
      <c r="J254" s="833" t="s">
        <v>18785</v>
      </c>
      <c r="K254" s="739" t="s">
        <v>18784</v>
      </c>
      <c r="L254" s="822">
        <v>14633</v>
      </c>
      <c r="M254" s="823">
        <v>1528</v>
      </c>
      <c r="N254" s="823">
        <v>2464</v>
      </c>
      <c r="O254" s="744"/>
      <c r="P254" s="744"/>
      <c r="Q254" s="744"/>
      <c r="R254" s="744"/>
      <c r="S254" s="744">
        <v>2</v>
      </c>
      <c r="T254" s="744">
        <v>1459</v>
      </c>
      <c r="U254" s="744"/>
      <c r="V254" s="744"/>
      <c r="W254" s="744">
        <v>1</v>
      </c>
      <c r="X254" s="744">
        <v>98</v>
      </c>
      <c r="Y254" s="744"/>
      <c r="Z254" s="744"/>
      <c r="AA254" s="816">
        <v>35</v>
      </c>
      <c r="AB254" s="816">
        <v>35</v>
      </c>
      <c r="AC254" s="816">
        <v>6</v>
      </c>
      <c r="AD254" s="816">
        <v>3</v>
      </c>
      <c r="AE254" s="816">
        <v>4</v>
      </c>
      <c r="AF254" s="816"/>
      <c r="AG254" s="816"/>
      <c r="AH254" s="746">
        <v>13</v>
      </c>
      <c r="AI254" s="816">
        <v>78</v>
      </c>
      <c r="AJ254" s="816">
        <v>178</v>
      </c>
      <c r="AK254" s="816">
        <v>39</v>
      </c>
      <c r="AL254" s="816"/>
      <c r="AM254" s="817">
        <v>19078</v>
      </c>
      <c r="AN254" s="817"/>
      <c r="AO254" s="817">
        <v>30</v>
      </c>
      <c r="AP254" s="817">
        <v>20505</v>
      </c>
      <c r="AQ254" s="817">
        <v>17832</v>
      </c>
      <c r="AR254" s="817">
        <v>70</v>
      </c>
      <c r="AS254" s="817"/>
      <c r="AT254" s="817">
        <v>38407</v>
      </c>
      <c r="AU254" s="922">
        <v>1946</v>
      </c>
      <c r="AV254" s="922">
        <v>883</v>
      </c>
      <c r="AW254" s="922">
        <v>1293</v>
      </c>
      <c r="AX254" s="922">
        <v>46</v>
      </c>
      <c r="AY254" s="922">
        <v>22</v>
      </c>
      <c r="AZ254" s="922">
        <v>24</v>
      </c>
      <c r="BA254" s="817">
        <v>4214</v>
      </c>
      <c r="BB254" s="923">
        <v>247</v>
      </c>
      <c r="BC254" s="923"/>
      <c r="BD254" s="923"/>
      <c r="BE254" s="923">
        <v>128</v>
      </c>
      <c r="BF254" s="923">
        <v>41</v>
      </c>
      <c r="BG254" s="818">
        <v>416</v>
      </c>
    </row>
    <row r="255" spans="1:59" ht="16.5" customHeight="1">
      <c r="A255" s="795">
        <v>250</v>
      </c>
      <c r="B255" s="795" t="s">
        <v>18706</v>
      </c>
      <c r="C255" s="795" t="s">
        <v>18775</v>
      </c>
      <c r="D255" s="795" t="s">
        <v>18704</v>
      </c>
      <c r="E255" s="795" t="s">
        <v>18783</v>
      </c>
      <c r="F255" s="821" t="s">
        <v>18782</v>
      </c>
      <c r="G255" s="797" t="s">
        <v>18781</v>
      </c>
      <c r="H255" s="739" t="s">
        <v>18771</v>
      </c>
      <c r="I255" s="739" t="s">
        <v>18754</v>
      </c>
      <c r="J255" s="738" t="s">
        <v>5979</v>
      </c>
      <c r="K255" s="739" t="s">
        <v>18780</v>
      </c>
      <c r="L255" s="822">
        <v>40890</v>
      </c>
      <c r="M255" s="823">
        <v>1690</v>
      </c>
      <c r="N255" s="744">
        <v>14521</v>
      </c>
      <c r="O255" s="744">
        <v>510</v>
      </c>
      <c r="P255" s="744">
        <v>4464</v>
      </c>
      <c r="Q255" s="744"/>
      <c r="R255" s="744"/>
      <c r="S255" s="744">
        <v>7</v>
      </c>
      <c r="T255" s="744">
        <v>2131</v>
      </c>
      <c r="U255" s="744">
        <v>5</v>
      </c>
      <c r="V255" s="744">
        <v>525</v>
      </c>
      <c r="W255" s="744"/>
      <c r="X255" s="744"/>
      <c r="Y255" s="744">
        <v>300</v>
      </c>
      <c r="Z255" s="744">
        <v>1130</v>
      </c>
      <c r="AA255" s="743">
        <v>58</v>
      </c>
      <c r="AB255" s="743">
        <v>58</v>
      </c>
      <c r="AC255" s="743">
        <v>7</v>
      </c>
      <c r="AD255" s="743">
        <v>3</v>
      </c>
      <c r="AE255" s="743">
        <v>4</v>
      </c>
      <c r="AF255" s="743">
        <v>1</v>
      </c>
      <c r="AG255" s="743">
        <v>1</v>
      </c>
      <c r="AH255" s="746">
        <v>16</v>
      </c>
      <c r="AI255" s="743">
        <v>183</v>
      </c>
      <c r="AJ255" s="743">
        <v>330</v>
      </c>
      <c r="AK255" s="743">
        <v>235</v>
      </c>
      <c r="AL255" s="743"/>
      <c r="AM255" s="840">
        <v>9111</v>
      </c>
      <c r="AN255" s="840">
        <v>20107</v>
      </c>
      <c r="AO255" s="840">
        <v>758</v>
      </c>
      <c r="AP255" s="840">
        <v>46040</v>
      </c>
      <c r="AQ255" s="840">
        <v>57837</v>
      </c>
      <c r="AR255" s="840">
        <v>758</v>
      </c>
      <c r="AS255" s="840"/>
      <c r="AT255" s="817">
        <v>104635</v>
      </c>
      <c r="AU255" s="828">
        <v>3836</v>
      </c>
      <c r="AV255" s="828">
        <v>5480</v>
      </c>
      <c r="AW255" s="828">
        <v>953</v>
      </c>
      <c r="AX255" s="828">
        <v>248</v>
      </c>
      <c r="AY255" s="828">
        <v>159</v>
      </c>
      <c r="AZ255" s="828"/>
      <c r="BA255" s="817">
        <v>10676</v>
      </c>
      <c r="BB255" s="841">
        <v>171</v>
      </c>
      <c r="BC255" s="841">
        <v>146</v>
      </c>
      <c r="BD255" s="841">
        <v>94</v>
      </c>
      <c r="BE255" s="841">
        <v>271</v>
      </c>
      <c r="BF255" s="841">
        <v>162</v>
      </c>
      <c r="BG255" s="818">
        <v>844</v>
      </c>
    </row>
    <row r="256" spans="1:59" ht="16.5" customHeight="1">
      <c r="A256" s="795">
        <v>251</v>
      </c>
      <c r="B256" s="795" t="s">
        <v>18706</v>
      </c>
      <c r="C256" s="795" t="s">
        <v>18775</v>
      </c>
      <c r="D256" s="795" t="s">
        <v>18704</v>
      </c>
      <c r="E256" s="795" t="s">
        <v>18779</v>
      </c>
      <c r="F256" s="821" t="s">
        <v>18778</v>
      </c>
      <c r="G256" s="797" t="s">
        <v>18777</v>
      </c>
      <c r="H256" s="739" t="s">
        <v>18771</v>
      </c>
      <c r="I256" s="739" t="s">
        <v>18754</v>
      </c>
      <c r="J256" s="738" t="s">
        <v>5979</v>
      </c>
      <c r="K256" s="739" t="s">
        <v>18776</v>
      </c>
      <c r="L256" s="822">
        <v>20040</v>
      </c>
      <c r="M256" s="823">
        <v>1182</v>
      </c>
      <c r="N256" s="823">
        <v>2313</v>
      </c>
      <c r="O256" s="744">
        <v>455</v>
      </c>
      <c r="P256" s="744">
        <v>759</v>
      </c>
      <c r="Q256" s="744"/>
      <c r="R256" s="744"/>
      <c r="S256" s="744">
        <v>4</v>
      </c>
      <c r="T256" s="744">
        <v>1299</v>
      </c>
      <c r="U256" s="744">
        <v>8</v>
      </c>
      <c r="V256" s="744">
        <v>718</v>
      </c>
      <c r="W256" s="744">
        <v>1</v>
      </c>
      <c r="X256" s="744">
        <v>286.83999999999997</v>
      </c>
      <c r="Y256" s="744"/>
      <c r="Z256" s="744"/>
      <c r="AA256" s="743">
        <v>34</v>
      </c>
      <c r="AB256" s="743">
        <v>32</v>
      </c>
      <c r="AC256" s="743">
        <v>7</v>
      </c>
      <c r="AD256" s="743">
        <v>1</v>
      </c>
      <c r="AE256" s="743">
        <v>1</v>
      </c>
      <c r="AF256" s="743">
        <v>1</v>
      </c>
      <c r="AG256" s="743">
        <v>1</v>
      </c>
      <c r="AH256" s="746">
        <v>11</v>
      </c>
      <c r="AI256" s="743">
        <v>158</v>
      </c>
      <c r="AJ256" s="743">
        <v>256</v>
      </c>
      <c r="AK256" s="743">
        <v>279</v>
      </c>
      <c r="AL256" s="743">
        <v>33</v>
      </c>
      <c r="AM256" s="743">
        <v>5815</v>
      </c>
      <c r="AN256" s="743">
        <v>5245</v>
      </c>
      <c r="AO256" s="743">
        <v>441</v>
      </c>
      <c r="AP256" s="743">
        <v>34706</v>
      </c>
      <c r="AQ256" s="743">
        <v>20510</v>
      </c>
      <c r="AR256" s="743">
        <v>503</v>
      </c>
      <c r="AS256" s="743">
        <v>35115</v>
      </c>
      <c r="AT256" s="817">
        <v>90834</v>
      </c>
      <c r="AU256" s="826">
        <v>2043</v>
      </c>
      <c r="AV256" s="826">
        <v>3237</v>
      </c>
      <c r="AW256" s="826">
        <v>328</v>
      </c>
      <c r="AX256" s="826">
        <v>187</v>
      </c>
      <c r="AY256" s="826">
        <v>215</v>
      </c>
      <c r="AZ256" s="826">
        <v>36</v>
      </c>
      <c r="BA256" s="817">
        <v>6046</v>
      </c>
      <c r="BB256" s="832">
        <v>164</v>
      </c>
      <c r="BC256" s="832">
        <v>33</v>
      </c>
      <c r="BD256" s="832">
        <v>54</v>
      </c>
      <c r="BE256" s="832">
        <v>212</v>
      </c>
      <c r="BF256" s="832">
        <v>35</v>
      </c>
      <c r="BG256" s="818">
        <v>498</v>
      </c>
    </row>
    <row r="257" spans="1:59" ht="16.5" customHeight="1">
      <c r="A257" s="795">
        <v>252</v>
      </c>
      <c r="B257" s="795" t="s">
        <v>18706</v>
      </c>
      <c r="C257" s="795" t="s">
        <v>18775</v>
      </c>
      <c r="D257" s="795" t="s">
        <v>18704</v>
      </c>
      <c r="E257" s="795" t="s">
        <v>18774</v>
      </c>
      <c r="F257" s="821" t="s">
        <v>18773</v>
      </c>
      <c r="G257" s="797" t="s">
        <v>18772</v>
      </c>
      <c r="H257" s="739" t="s">
        <v>18771</v>
      </c>
      <c r="I257" s="739" t="s">
        <v>18754</v>
      </c>
      <c r="J257" s="738" t="s">
        <v>5979</v>
      </c>
      <c r="K257" s="739" t="s">
        <v>18770</v>
      </c>
      <c r="L257" s="822">
        <v>7025</v>
      </c>
      <c r="M257" s="744"/>
      <c r="N257" s="744"/>
      <c r="O257" s="744">
        <v>390</v>
      </c>
      <c r="P257" s="744">
        <v>1479</v>
      </c>
      <c r="Q257" s="744">
        <v>150</v>
      </c>
      <c r="R257" s="744">
        <v>279</v>
      </c>
      <c r="S257" s="744">
        <v>2</v>
      </c>
      <c r="T257" s="744">
        <v>700</v>
      </c>
      <c r="U257" s="744">
        <v>3</v>
      </c>
      <c r="V257" s="744">
        <v>294.3</v>
      </c>
      <c r="W257" s="744">
        <v>1</v>
      </c>
      <c r="X257" s="744">
        <v>355</v>
      </c>
      <c r="Y257" s="744">
        <v>964</v>
      </c>
      <c r="Z257" s="744">
        <v>1005</v>
      </c>
      <c r="AA257" s="743">
        <v>25</v>
      </c>
      <c r="AB257" s="743">
        <v>25</v>
      </c>
      <c r="AC257" s="743">
        <v>3</v>
      </c>
      <c r="AD257" s="743">
        <v>1</v>
      </c>
      <c r="AE257" s="743">
        <v>1</v>
      </c>
      <c r="AF257" s="743">
        <v>1</v>
      </c>
      <c r="AG257" s="743">
        <v>1</v>
      </c>
      <c r="AH257" s="746">
        <v>7</v>
      </c>
      <c r="AI257" s="743">
        <v>106</v>
      </c>
      <c r="AJ257" s="743">
        <v>174.5</v>
      </c>
      <c r="AK257" s="743">
        <v>206</v>
      </c>
      <c r="AL257" s="743">
        <v>301</v>
      </c>
      <c r="AM257" s="743">
        <v>1234</v>
      </c>
      <c r="AN257" s="743">
        <v>4004</v>
      </c>
      <c r="AO257" s="743">
        <v>265</v>
      </c>
      <c r="AP257" s="743">
        <v>3775</v>
      </c>
      <c r="AQ257" s="743">
        <v>5923</v>
      </c>
      <c r="AR257" s="743">
        <v>265</v>
      </c>
      <c r="AS257" s="743">
        <v>21715</v>
      </c>
      <c r="AT257" s="817">
        <v>31678</v>
      </c>
      <c r="AU257" s="826">
        <v>1315</v>
      </c>
      <c r="AV257" s="826">
        <v>883</v>
      </c>
      <c r="AW257" s="826">
        <v>118</v>
      </c>
      <c r="AX257" s="826">
        <v>22</v>
      </c>
      <c r="AY257" s="826">
        <v>65</v>
      </c>
      <c r="AZ257" s="826"/>
      <c r="BA257" s="817">
        <v>2403</v>
      </c>
      <c r="BB257" s="832">
        <v>44</v>
      </c>
      <c r="BC257" s="832">
        <v>6.9550000000000001</v>
      </c>
      <c r="BD257" s="832">
        <v>35</v>
      </c>
      <c r="BE257" s="832">
        <v>30</v>
      </c>
      <c r="BF257" s="832">
        <v>21</v>
      </c>
      <c r="BG257" s="818">
        <v>136.95499999999998</v>
      </c>
    </row>
    <row r="258" spans="1:59" ht="16.5" customHeight="1">
      <c r="A258" s="795">
        <v>253</v>
      </c>
      <c r="B258" s="795" t="s">
        <v>18706</v>
      </c>
      <c r="C258" s="795" t="s">
        <v>18765</v>
      </c>
      <c r="D258" s="795" t="s">
        <v>18704</v>
      </c>
      <c r="E258" s="795" t="s">
        <v>18769</v>
      </c>
      <c r="F258" s="821" t="s">
        <v>18768</v>
      </c>
      <c r="G258" s="797" t="s">
        <v>18767</v>
      </c>
      <c r="H258" s="739" t="s">
        <v>2934</v>
      </c>
      <c r="I258" s="739" t="s">
        <v>18680</v>
      </c>
      <c r="J258" s="833" t="s">
        <v>18766</v>
      </c>
      <c r="K258" s="739" t="s">
        <v>10304</v>
      </c>
      <c r="L258" s="822">
        <v>6646.87</v>
      </c>
      <c r="M258" s="823"/>
      <c r="N258" s="823"/>
      <c r="O258" s="921">
        <v>880</v>
      </c>
      <c r="P258" s="921">
        <v>4872</v>
      </c>
      <c r="Q258" s="744">
        <v>290</v>
      </c>
      <c r="R258" s="866">
        <v>1169.9000000000001</v>
      </c>
      <c r="S258" s="744">
        <v>3</v>
      </c>
      <c r="T258" s="866">
        <v>563.6</v>
      </c>
      <c r="U258" s="744"/>
      <c r="V258" s="744"/>
      <c r="W258" s="744"/>
      <c r="X258" s="744"/>
      <c r="Y258" s="744"/>
      <c r="Z258" s="744"/>
      <c r="AA258" s="743">
        <v>8</v>
      </c>
      <c r="AB258" s="743">
        <v>8</v>
      </c>
      <c r="AC258" s="743">
        <v>3</v>
      </c>
      <c r="AD258" s="743"/>
      <c r="AE258" s="743"/>
      <c r="AF258" s="743"/>
      <c r="AG258" s="743"/>
      <c r="AH258" s="746">
        <v>3</v>
      </c>
      <c r="AI258" s="743">
        <v>38</v>
      </c>
      <c r="AJ258" s="743">
        <v>21</v>
      </c>
      <c r="AK258" s="743"/>
      <c r="AL258" s="743">
        <v>32</v>
      </c>
      <c r="AM258" s="743">
        <v>1890</v>
      </c>
      <c r="AN258" s="743"/>
      <c r="AO258" s="743"/>
      <c r="AP258" s="743">
        <v>36152</v>
      </c>
      <c r="AQ258" s="743">
        <v>8560</v>
      </c>
      <c r="AR258" s="743"/>
      <c r="AS258" s="743"/>
      <c r="AT258" s="817">
        <v>44712</v>
      </c>
      <c r="AU258" s="826">
        <v>468</v>
      </c>
      <c r="AV258" s="826">
        <v>538</v>
      </c>
      <c r="AW258" s="826">
        <v>50</v>
      </c>
      <c r="AX258" s="826"/>
      <c r="AY258" s="826"/>
      <c r="AZ258" s="826"/>
      <c r="BA258" s="817">
        <v>1056</v>
      </c>
      <c r="BB258" s="832">
        <v>4.5</v>
      </c>
      <c r="BC258" s="832"/>
      <c r="BD258" s="832"/>
      <c r="BE258" s="832">
        <v>19</v>
      </c>
      <c r="BF258" s="832"/>
      <c r="BG258" s="818">
        <v>23.5</v>
      </c>
    </row>
    <row r="259" spans="1:59" ht="16.5" customHeight="1">
      <c r="A259" s="795">
        <v>254</v>
      </c>
      <c r="B259" s="795" t="s">
        <v>18706</v>
      </c>
      <c r="C259" s="795" t="s">
        <v>18765</v>
      </c>
      <c r="D259" s="795" t="s">
        <v>18704</v>
      </c>
      <c r="E259" s="795" t="s">
        <v>18764</v>
      </c>
      <c r="F259" s="821" t="s">
        <v>18763</v>
      </c>
      <c r="G259" s="797" t="s">
        <v>18762</v>
      </c>
      <c r="H259" s="739" t="s">
        <v>18761</v>
      </c>
      <c r="I259" s="739" t="s">
        <v>18754</v>
      </c>
      <c r="J259" s="833" t="s">
        <v>18760</v>
      </c>
      <c r="K259" s="739" t="s">
        <v>11340</v>
      </c>
      <c r="L259" s="822">
        <v>14618</v>
      </c>
      <c r="M259" s="823">
        <v>1309</v>
      </c>
      <c r="N259" s="823">
        <v>211.65</v>
      </c>
      <c r="O259" s="744"/>
      <c r="P259" s="744"/>
      <c r="Q259" s="744">
        <v>254</v>
      </c>
      <c r="R259" s="744">
        <v>150.97</v>
      </c>
      <c r="S259" s="744"/>
      <c r="T259" s="744"/>
      <c r="U259" s="744">
        <v>1</v>
      </c>
      <c r="V259" s="744">
        <v>140</v>
      </c>
      <c r="W259" s="744">
        <v>1</v>
      </c>
      <c r="X259" s="744">
        <v>122</v>
      </c>
      <c r="Y259" s="744"/>
      <c r="Z259" s="744"/>
      <c r="AA259" s="743">
        <v>23</v>
      </c>
      <c r="AB259" s="743">
        <v>23</v>
      </c>
      <c r="AC259" s="743">
        <v>4</v>
      </c>
      <c r="AD259" s="743">
        <v>3</v>
      </c>
      <c r="AE259" s="743">
        <v>5</v>
      </c>
      <c r="AF259" s="743"/>
      <c r="AG259" s="743"/>
      <c r="AH259" s="746">
        <v>12</v>
      </c>
      <c r="AI259" s="743">
        <v>63</v>
      </c>
      <c r="AJ259" s="743"/>
      <c r="AK259" s="743">
        <v>229</v>
      </c>
      <c r="AL259" s="743"/>
      <c r="AM259" s="743">
        <v>9912</v>
      </c>
      <c r="AN259" s="743"/>
      <c r="AO259" s="743"/>
      <c r="AP259" s="743">
        <v>13889</v>
      </c>
      <c r="AQ259" s="743"/>
      <c r="AR259" s="743">
        <v>208</v>
      </c>
      <c r="AS259" s="743"/>
      <c r="AT259" s="817">
        <v>14097</v>
      </c>
      <c r="AU259" s="826">
        <v>1587</v>
      </c>
      <c r="AV259" s="826">
        <v>1920</v>
      </c>
      <c r="AW259" s="826">
        <v>3407</v>
      </c>
      <c r="AX259" s="826"/>
      <c r="AY259" s="826">
        <v>318</v>
      </c>
      <c r="AZ259" s="826"/>
      <c r="BA259" s="817">
        <v>7232</v>
      </c>
      <c r="BB259" s="832">
        <v>176</v>
      </c>
      <c r="BC259" s="832"/>
      <c r="BD259" s="832"/>
      <c r="BE259" s="832">
        <v>64</v>
      </c>
      <c r="BF259" s="832"/>
      <c r="BG259" s="818">
        <v>240</v>
      </c>
    </row>
    <row r="260" spans="1:59" ht="15.75" customHeight="1">
      <c r="A260" s="795">
        <v>255</v>
      </c>
      <c r="B260" s="795" t="s">
        <v>18706</v>
      </c>
      <c r="C260" s="795" t="s">
        <v>18759</v>
      </c>
      <c r="D260" s="795" t="s">
        <v>18704</v>
      </c>
      <c r="E260" s="795" t="s">
        <v>18758</v>
      </c>
      <c r="F260" s="821" t="s">
        <v>18757</v>
      </c>
      <c r="G260" s="797" t="s">
        <v>18756</v>
      </c>
      <c r="H260" s="739" t="s">
        <v>18755</v>
      </c>
      <c r="I260" s="739" t="s">
        <v>18754</v>
      </c>
      <c r="J260" s="738" t="s">
        <v>18753</v>
      </c>
      <c r="K260" s="739" t="s">
        <v>18752</v>
      </c>
      <c r="L260" s="822">
        <v>4153</v>
      </c>
      <c r="M260" s="823"/>
      <c r="N260" s="823"/>
      <c r="O260" s="744">
        <v>710</v>
      </c>
      <c r="P260" s="744">
        <v>789.5</v>
      </c>
      <c r="Q260" s="744"/>
      <c r="R260" s="744"/>
      <c r="S260" s="744">
        <v>2</v>
      </c>
      <c r="T260" s="744">
        <v>161</v>
      </c>
      <c r="U260" s="744"/>
      <c r="V260" s="744"/>
      <c r="W260" s="744"/>
      <c r="X260" s="744"/>
      <c r="Y260" s="744">
        <v>202</v>
      </c>
      <c r="Z260" s="744">
        <v>231</v>
      </c>
      <c r="AA260" s="743">
        <v>15</v>
      </c>
      <c r="AB260" s="743">
        <v>15</v>
      </c>
      <c r="AC260" s="743">
        <v>1</v>
      </c>
      <c r="AD260" s="743"/>
      <c r="AE260" s="743">
        <v>1</v>
      </c>
      <c r="AF260" s="743">
        <v>1</v>
      </c>
      <c r="AG260" s="743"/>
      <c r="AH260" s="746">
        <v>3</v>
      </c>
      <c r="AI260" s="743">
        <v>4</v>
      </c>
      <c r="AJ260" s="743">
        <v>1</v>
      </c>
      <c r="AK260" s="743"/>
      <c r="AL260" s="743"/>
      <c r="AM260" s="743">
        <v>1219</v>
      </c>
      <c r="AN260" s="743">
        <v>384</v>
      </c>
      <c r="AO260" s="743"/>
      <c r="AP260" s="743">
        <v>1219</v>
      </c>
      <c r="AQ260" s="743">
        <v>384</v>
      </c>
      <c r="AR260" s="743"/>
      <c r="AS260" s="743"/>
      <c r="AT260" s="817">
        <v>1603</v>
      </c>
      <c r="AU260" s="826">
        <v>339</v>
      </c>
      <c r="AV260" s="826">
        <v>503</v>
      </c>
      <c r="AW260" s="826">
        <v>2406</v>
      </c>
      <c r="AX260" s="826">
        <v>65</v>
      </c>
      <c r="AY260" s="826"/>
      <c r="AZ260" s="826">
        <v>427</v>
      </c>
      <c r="BA260" s="817">
        <v>3740</v>
      </c>
      <c r="BB260" s="832">
        <v>12</v>
      </c>
      <c r="BC260" s="832"/>
      <c r="BD260" s="832"/>
      <c r="BE260" s="832">
        <v>1</v>
      </c>
      <c r="BF260" s="832"/>
      <c r="BG260" s="818">
        <v>13</v>
      </c>
    </row>
    <row r="261" spans="1:59" ht="15.75" customHeight="1">
      <c r="A261" s="795">
        <v>256</v>
      </c>
      <c r="B261" s="795" t="s">
        <v>18706</v>
      </c>
      <c r="C261" s="795" t="s">
        <v>18751</v>
      </c>
      <c r="D261" s="795" t="s">
        <v>18704</v>
      </c>
      <c r="E261" s="795" t="s">
        <v>18750</v>
      </c>
      <c r="F261" s="821" t="s">
        <v>18749</v>
      </c>
      <c r="G261" s="797" t="s">
        <v>18748</v>
      </c>
      <c r="H261" s="739" t="s">
        <v>1846</v>
      </c>
      <c r="I261" s="739" t="s">
        <v>18680</v>
      </c>
      <c r="J261" s="833" t="s">
        <v>5027</v>
      </c>
      <c r="K261" s="739" t="s">
        <v>18747</v>
      </c>
      <c r="L261" s="822">
        <v>448</v>
      </c>
      <c r="M261" s="823"/>
      <c r="N261" s="823"/>
      <c r="O261" s="744"/>
      <c r="P261" s="744"/>
      <c r="Q261" s="744">
        <v>271</v>
      </c>
      <c r="R261" s="744">
        <v>448</v>
      </c>
      <c r="S261" s="744"/>
      <c r="T261" s="744"/>
      <c r="U261" s="744"/>
      <c r="V261" s="744"/>
      <c r="W261" s="744"/>
      <c r="X261" s="744"/>
      <c r="Y261" s="744"/>
      <c r="Z261" s="744"/>
      <c r="AA261" s="743"/>
      <c r="AB261" s="743"/>
      <c r="AC261" s="743"/>
      <c r="AD261" s="743"/>
      <c r="AE261" s="743"/>
      <c r="AF261" s="743"/>
      <c r="AG261" s="743"/>
      <c r="AH261" s="746"/>
      <c r="AI261" s="743">
        <v>15</v>
      </c>
      <c r="AJ261" s="743"/>
      <c r="AK261" s="743"/>
      <c r="AL261" s="743">
        <v>65</v>
      </c>
      <c r="AM261" s="743"/>
      <c r="AN261" s="743"/>
      <c r="AO261" s="743"/>
      <c r="AP261" s="743">
        <v>800</v>
      </c>
      <c r="AQ261" s="743"/>
      <c r="AR261" s="743"/>
      <c r="AS261" s="743">
        <v>20000</v>
      </c>
      <c r="AT261" s="817">
        <v>20800</v>
      </c>
      <c r="AU261" s="826"/>
      <c r="AV261" s="826"/>
      <c r="AW261" s="826"/>
      <c r="AX261" s="826"/>
      <c r="AY261" s="826"/>
      <c r="AZ261" s="826">
        <v>7</v>
      </c>
      <c r="BA261" s="817">
        <v>7</v>
      </c>
      <c r="BB261" s="832"/>
      <c r="BC261" s="832"/>
      <c r="BD261" s="832"/>
      <c r="BE261" s="832">
        <v>6</v>
      </c>
      <c r="BF261" s="832"/>
      <c r="BG261" s="818">
        <v>6</v>
      </c>
    </row>
    <row r="262" spans="1:59" ht="15.75" customHeight="1">
      <c r="A262" s="795">
        <v>257</v>
      </c>
      <c r="B262" s="795" t="s">
        <v>18706</v>
      </c>
      <c r="C262" s="795" t="s">
        <v>18746</v>
      </c>
      <c r="D262" s="795" t="s">
        <v>18704</v>
      </c>
      <c r="E262" s="795" t="s">
        <v>18745</v>
      </c>
      <c r="F262" s="821" t="s">
        <v>18744</v>
      </c>
      <c r="G262" s="797" t="s">
        <v>18743</v>
      </c>
      <c r="H262" s="739" t="s">
        <v>2879</v>
      </c>
      <c r="I262" s="739" t="s">
        <v>18680</v>
      </c>
      <c r="J262" s="738" t="s">
        <v>18742</v>
      </c>
      <c r="K262" s="739" t="s">
        <v>18741</v>
      </c>
      <c r="L262" s="822">
        <v>3033.6</v>
      </c>
      <c r="M262" s="823"/>
      <c r="N262" s="823"/>
      <c r="O262" s="744">
        <v>612</v>
      </c>
      <c r="P262" s="744">
        <v>1964</v>
      </c>
      <c r="Q262" s="744"/>
      <c r="R262" s="744"/>
      <c r="S262" s="744"/>
      <c r="T262" s="744"/>
      <c r="U262" s="744"/>
      <c r="V262" s="744"/>
      <c r="W262" s="744"/>
      <c r="X262" s="744"/>
      <c r="Y262" s="744"/>
      <c r="Z262" s="744"/>
      <c r="AA262" s="743">
        <v>4</v>
      </c>
      <c r="AB262" s="743">
        <v>1</v>
      </c>
      <c r="AC262" s="743"/>
      <c r="AD262" s="743"/>
      <c r="AE262" s="743"/>
      <c r="AF262" s="743"/>
      <c r="AG262" s="743"/>
      <c r="AH262" s="746"/>
      <c r="AI262" s="743"/>
      <c r="AJ262" s="743"/>
      <c r="AK262" s="743"/>
      <c r="AL262" s="743">
        <v>300</v>
      </c>
      <c r="AM262" s="743"/>
      <c r="AN262" s="743"/>
      <c r="AO262" s="743"/>
      <c r="AP262" s="743"/>
      <c r="AQ262" s="743"/>
      <c r="AR262" s="743"/>
      <c r="AS262" s="743">
        <v>2320</v>
      </c>
      <c r="AT262" s="817">
        <v>2320</v>
      </c>
      <c r="AU262" s="826">
        <v>40</v>
      </c>
      <c r="AV262" s="826">
        <v>91</v>
      </c>
      <c r="AW262" s="826"/>
      <c r="AX262" s="826"/>
      <c r="AY262" s="826"/>
      <c r="AZ262" s="826"/>
      <c r="BA262" s="817">
        <v>131</v>
      </c>
      <c r="BB262" s="832"/>
      <c r="BC262" s="832"/>
      <c r="BD262" s="832"/>
      <c r="BE262" s="832">
        <v>1</v>
      </c>
      <c r="BF262" s="832"/>
      <c r="BG262" s="818">
        <v>1</v>
      </c>
    </row>
    <row r="263" spans="1:59" ht="15.75" customHeight="1">
      <c r="A263" s="795">
        <v>258</v>
      </c>
      <c r="B263" s="795" t="s">
        <v>18706</v>
      </c>
      <c r="C263" s="795" t="s">
        <v>18740</v>
      </c>
      <c r="D263" s="795" t="s">
        <v>18704</v>
      </c>
      <c r="E263" s="795" t="s">
        <v>18739</v>
      </c>
      <c r="F263" s="821" t="s">
        <v>18738</v>
      </c>
      <c r="G263" s="797" t="s">
        <v>18737</v>
      </c>
      <c r="H263" s="739" t="s">
        <v>2897</v>
      </c>
      <c r="I263" s="739" t="s">
        <v>18680</v>
      </c>
      <c r="J263" s="833" t="s">
        <v>5027</v>
      </c>
      <c r="K263" s="739" t="s">
        <v>18736</v>
      </c>
      <c r="L263" s="822">
        <v>4049.1</v>
      </c>
      <c r="M263" s="823"/>
      <c r="N263" s="823"/>
      <c r="O263" s="744">
        <v>497</v>
      </c>
      <c r="P263" s="744">
        <v>634.70000000000005</v>
      </c>
      <c r="Q263" s="744">
        <v>156</v>
      </c>
      <c r="R263" s="744">
        <v>154</v>
      </c>
      <c r="S263" s="744"/>
      <c r="T263" s="744"/>
      <c r="U263" s="744">
        <v>1</v>
      </c>
      <c r="V263" s="744">
        <v>165</v>
      </c>
      <c r="W263" s="744"/>
      <c r="X263" s="744"/>
      <c r="Y263" s="744"/>
      <c r="Z263" s="744"/>
      <c r="AA263" s="743">
        <v>3</v>
      </c>
      <c r="AB263" s="743">
        <v>3</v>
      </c>
      <c r="AC263" s="743"/>
      <c r="AD263" s="743"/>
      <c r="AE263" s="743"/>
      <c r="AF263" s="743"/>
      <c r="AG263" s="743"/>
      <c r="AH263" s="746"/>
      <c r="AI263" s="743">
        <v>12</v>
      </c>
      <c r="AJ263" s="743"/>
      <c r="AK263" s="743"/>
      <c r="AL263" s="743">
        <v>18</v>
      </c>
      <c r="AM263" s="743"/>
      <c r="AN263" s="743"/>
      <c r="AO263" s="743"/>
      <c r="AP263" s="743">
        <v>572</v>
      </c>
      <c r="AQ263" s="743"/>
      <c r="AR263" s="743"/>
      <c r="AS263" s="743">
        <v>1201</v>
      </c>
      <c r="AT263" s="817">
        <v>1773</v>
      </c>
      <c r="AU263" s="826">
        <v>118</v>
      </c>
      <c r="AV263" s="826">
        <v>160</v>
      </c>
      <c r="AW263" s="826">
        <v>110</v>
      </c>
      <c r="AX263" s="826"/>
      <c r="AY263" s="826"/>
      <c r="AZ263" s="826"/>
      <c r="BA263" s="817">
        <v>388</v>
      </c>
      <c r="BB263" s="832"/>
      <c r="BC263" s="832"/>
      <c r="BD263" s="832"/>
      <c r="BE263" s="832"/>
      <c r="BF263" s="832"/>
      <c r="BG263" s="818"/>
    </row>
    <row r="264" spans="1:59" ht="15.75" customHeight="1">
      <c r="A264" s="795">
        <v>259</v>
      </c>
      <c r="B264" s="795" t="s">
        <v>18706</v>
      </c>
      <c r="C264" s="795" t="s">
        <v>18735</v>
      </c>
      <c r="D264" s="795" t="s">
        <v>18704</v>
      </c>
      <c r="E264" s="795" t="s">
        <v>18734</v>
      </c>
      <c r="F264" s="821" t="s">
        <v>18733</v>
      </c>
      <c r="G264" s="797" t="s">
        <v>18732</v>
      </c>
      <c r="H264" s="739" t="s">
        <v>2907</v>
      </c>
      <c r="I264" s="739" t="s">
        <v>18680</v>
      </c>
      <c r="J264" s="738" t="s">
        <v>18731</v>
      </c>
      <c r="K264" s="739" t="s">
        <v>18730</v>
      </c>
      <c r="L264" s="822">
        <v>3366</v>
      </c>
      <c r="M264" s="823"/>
      <c r="N264" s="823"/>
      <c r="O264" s="744">
        <v>354</v>
      </c>
      <c r="P264" s="744">
        <v>1018</v>
      </c>
      <c r="Q264" s="744"/>
      <c r="R264" s="744"/>
      <c r="S264" s="744"/>
      <c r="T264" s="744"/>
      <c r="U264" s="744"/>
      <c r="V264" s="744"/>
      <c r="W264" s="744">
        <v>1</v>
      </c>
      <c r="X264" s="744">
        <v>142</v>
      </c>
      <c r="Y264" s="744"/>
      <c r="Z264" s="744"/>
      <c r="AA264" s="743">
        <v>3</v>
      </c>
      <c r="AB264" s="743">
        <v>3</v>
      </c>
      <c r="AC264" s="743">
        <v>1</v>
      </c>
      <c r="AD264" s="743"/>
      <c r="AE264" s="743"/>
      <c r="AF264" s="743"/>
      <c r="AG264" s="743"/>
      <c r="AH264" s="746">
        <v>1</v>
      </c>
      <c r="AI264" s="743">
        <v>17</v>
      </c>
      <c r="AJ264" s="743"/>
      <c r="AK264" s="743"/>
      <c r="AL264" s="743">
        <v>34</v>
      </c>
      <c r="AM264" s="743">
        <v>1478</v>
      </c>
      <c r="AN264" s="743"/>
      <c r="AO264" s="743"/>
      <c r="AP264" s="743">
        <v>3234</v>
      </c>
      <c r="AQ264" s="743"/>
      <c r="AR264" s="743"/>
      <c r="AS264" s="743">
        <v>1767</v>
      </c>
      <c r="AT264" s="817">
        <v>5001</v>
      </c>
      <c r="AU264" s="826">
        <v>34</v>
      </c>
      <c r="AV264" s="826">
        <v>168</v>
      </c>
      <c r="AW264" s="826">
        <v>377</v>
      </c>
      <c r="AX264" s="826"/>
      <c r="AY264" s="826"/>
      <c r="AZ264" s="826">
        <v>209</v>
      </c>
      <c r="BA264" s="817">
        <v>788</v>
      </c>
      <c r="BB264" s="832">
        <v>20.100000000000001</v>
      </c>
      <c r="BC264" s="832"/>
      <c r="BD264" s="832"/>
      <c r="BE264" s="832">
        <v>2.6</v>
      </c>
      <c r="BF264" s="832">
        <v>22.7</v>
      </c>
      <c r="BG264" s="818">
        <v>45.400000000000006</v>
      </c>
    </row>
    <row r="265" spans="1:59" ht="15.75" customHeight="1">
      <c r="A265" s="795">
        <v>260</v>
      </c>
      <c r="B265" s="795" t="s">
        <v>18706</v>
      </c>
      <c r="C265" s="795" t="s">
        <v>18729</v>
      </c>
      <c r="D265" s="795" t="s">
        <v>18704</v>
      </c>
      <c r="E265" s="795" t="s">
        <v>18728</v>
      </c>
      <c r="F265" s="821" t="s">
        <v>18727</v>
      </c>
      <c r="G265" s="797" t="s">
        <v>18726</v>
      </c>
      <c r="H265" s="739" t="s">
        <v>2915</v>
      </c>
      <c r="I265" s="739" t="s">
        <v>18680</v>
      </c>
      <c r="J265" s="738" t="s">
        <v>18725</v>
      </c>
      <c r="K265" s="739" t="s">
        <v>11793</v>
      </c>
      <c r="L265" s="822">
        <v>4760.4799999999996</v>
      </c>
      <c r="M265" s="823"/>
      <c r="N265" s="823"/>
      <c r="O265" s="744">
        <v>496</v>
      </c>
      <c r="P265" s="744">
        <v>830.5</v>
      </c>
      <c r="Q265" s="744">
        <v>196</v>
      </c>
      <c r="R265" s="744">
        <v>250.2</v>
      </c>
      <c r="S265" s="744">
        <v>1</v>
      </c>
      <c r="T265" s="744">
        <v>231.6</v>
      </c>
      <c r="U265" s="744">
        <v>1</v>
      </c>
      <c r="V265" s="744">
        <v>123.27</v>
      </c>
      <c r="W265" s="744"/>
      <c r="X265" s="744"/>
      <c r="Y265" s="744">
        <v>600</v>
      </c>
      <c r="Z265" s="744">
        <v>990</v>
      </c>
      <c r="AA265" s="743">
        <v>16</v>
      </c>
      <c r="AB265" s="743">
        <v>5</v>
      </c>
      <c r="AC265" s="743">
        <v>1</v>
      </c>
      <c r="AD265" s="743"/>
      <c r="AE265" s="743"/>
      <c r="AF265" s="743"/>
      <c r="AG265" s="743"/>
      <c r="AH265" s="746">
        <v>1</v>
      </c>
      <c r="AI265" s="743">
        <v>24</v>
      </c>
      <c r="AJ265" s="743">
        <v>124</v>
      </c>
      <c r="AK265" s="743">
        <v>34</v>
      </c>
      <c r="AL265" s="743">
        <v>2</v>
      </c>
      <c r="AM265" s="743">
        <v>1270</v>
      </c>
      <c r="AN265" s="743">
        <v>1282</v>
      </c>
      <c r="AO265" s="743"/>
      <c r="AP265" s="743">
        <v>2033</v>
      </c>
      <c r="AQ265" s="743">
        <v>3541</v>
      </c>
      <c r="AR265" s="743">
        <v>49</v>
      </c>
      <c r="AS265" s="743">
        <v>116</v>
      </c>
      <c r="AT265" s="817">
        <v>5739</v>
      </c>
      <c r="AU265" s="826">
        <v>240</v>
      </c>
      <c r="AV265" s="826">
        <v>477</v>
      </c>
      <c r="AW265" s="826">
        <v>361</v>
      </c>
      <c r="AX265" s="826">
        <v>25</v>
      </c>
      <c r="AY265" s="826">
        <v>16.5</v>
      </c>
      <c r="AZ265" s="826"/>
      <c r="BA265" s="817">
        <v>1119.5</v>
      </c>
      <c r="BB265" s="832">
        <v>13.4</v>
      </c>
      <c r="BC265" s="832">
        <v>2</v>
      </c>
      <c r="BD265" s="832"/>
      <c r="BE265" s="832">
        <v>7.2</v>
      </c>
      <c r="BF265" s="832">
        <v>0.7</v>
      </c>
      <c r="BG265" s="818">
        <v>23.3</v>
      </c>
    </row>
    <row r="266" spans="1:59" ht="15.75" customHeight="1">
      <c r="A266" s="795">
        <v>261</v>
      </c>
      <c r="B266" s="795" t="s">
        <v>18706</v>
      </c>
      <c r="C266" s="795" t="s">
        <v>18724</v>
      </c>
      <c r="D266" s="795" t="s">
        <v>18704</v>
      </c>
      <c r="E266" s="795" t="s">
        <v>18723</v>
      </c>
      <c r="F266" s="821" t="s">
        <v>18722</v>
      </c>
      <c r="G266" s="797" t="s">
        <v>18721</v>
      </c>
      <c r="H266" s="739" t="s">
        <v>2938</v>
      </c>
      <c r="I266" s="739" t="s">
        <v>18680</v>
      </c>
      <c r="J266" s="833" t="s">
        <v>18720</v>
      </c>
      <c r="K266" s="739" t="s">
        <v>18719</v>
      </c>
      <c r="L266" s="822">
        <v>6670.7</v>
      </c>
      <c r="M266" s="921"/>
      <c r="N266" s="921"/>
      <c r="O266" s="1787">
        <v>646</v>
      </c>
      <c r="P266" s="744">
        <v>969</v>
      </c>
      <c r="Q266" s="866">
        <v>200</v>
      </c>
      <c r="R266" s="744">
        <v>374</v>
      </c>
      <c r="S266" s="866">
        <v>2</v>
      </c>
      <c r="T266" s="744">
        <v>515.6</v>
      </c>
      <c r="U266" s="866">
        <v>3</v>
      </c>
      <c r="V266" s="744">
        <v>285</v>
      </c>
      <c r="W266" s="866"/>
      <c r="X266" s="744"/>
      <c r="Y266" s="866"/>
      <c r="Z266" s="744"/>
      <c r="AA266" s="743">
        <v>3</v>
      </c>
      <c r="AB266" s="743">
        <v>2</v>
      </c>
      <c r="AC266" s="743"/>
      <c r="AD266" s="743"/>
      <c r="AE266" s="743"/>
      <c r="AF266" s="743">
        <v>1</v>
      </c>
      <c r="AG266" s="743"/>
      <c r="AH266" s="746">
        <v>1</v>
      </c>
      <c r="AI266" s="743">
        <v>11</v>
      </c>
      <c r="AJ266" s="743">
        <v>96</v>
      </c>
      <c r="AK266" s="743">
        <v>177</v>
      </c>
      <c r="AL266" s="743">
        <v>24</v>
      </c>
      <c r="AM266" s="743"/>
      <c r="AN266" s="743"/>
      <c r="AO266" s="743"/>
      <c r="AP266" s="743">
        <v>1659</v>
      </c>
      <c r="AQ266" s="743">
        <v>1813</v>
      </c>
      <c r="AR266" s="743">
        <v>15499</v>
      </c>
      <c r="AS266" s="743">
        <v>2637</v>
      </c>
      <c r="AT266" s="817">
        <v>21608</v>
      </c>
      <c r="AU266" s="826">
        <v>50</v>
      </c>
      <c r="AV266" s="826">
        <v>56</v>
      </c>
      <c r="AW266" s="826">
        <v>70</v>
      </c>
      <c r="AX266" s="826">
        <v>30</v>
      </c>
      <c r="AY266" s="826"/>
      <c r="AZ266" s="826"/>
      <c r="BA266" s="817">
        <v>206</v>
      </c>
      <c r="BB266" s="832"/>
      <c r="BC266" s="832"/>
      <c r="BD266" s="832"/>
      <c r="BE266" s="832">
        <v>2</v>
      </c>
      <c r="BF266" s="832"/>
      <c r="BG266" s="818">
        <v>2</v>
      </c>
    </row>
    <row r="267" spans="1:59" ht="15.75" customHeight="1">
      <c r="A267" s="795">
        <v>262</v>
      </c>
      <c r="B267" s="795" t="s">
        <v>18706</v>
      </c>
      <c r="C267" s="795" t="s">
        <v>18718</v>
      </c>
      <c r="D267" s="795" t="s">
        <v>18704</v>
      </c>
      <c r="E267" s="795" t="s">
        <v>18717</v>
      </c>
      <c r="F267" s="821" t="s">
        <v>18716</v>
      </c>
      <c r="G267" s="797" t="s">
        <v>18715</v>
      </c>
      <c r="H267" s="739" t="s">
        <v>2942</v>
      </c>
      <c r="I267" s="739" t="s">
        <v>18680</v>
      </c>
      <c r="J267" s="833" t="s">
        <v>18714</v>
      </c>
      <c r="K267" s="739" t="s">
        <v>18713</v>
      </c>
      <c r="L267" s="822">
        <v>4641</v>
      </c>
      <c r="M267" s="823"/>
      <c r="N267" s="823"/>
      <c r="O267" s="744">
        <v>510</v>
      </c>
      <c r="P267" s="744">
        <v>985</v>
      </c>
      <c r="Q267" s="744">
        <v>140</v>
      </c>
      <c r="R267" s="744">
        <v>286</v>
      </c>
      <c r="S267" s="744">
        <v>1</v>
      </c>
      <c r="T267" s="744">
        <v>207</v>
      </c>
      <c r="U267" s="744"/>
      <c r="V267" s="744"/>
      <c r="W267" s="744">
        <v>1</v>
      </c>
      <c r="X267" s="744">
        <v>355</v>
      </c>
      <c r="Y267" s="744">
        <v>200</v>
      </c>
      <c r="Z267" s="744">
        <v>203</v>
      </c>
      <c r="AA267" s="743">
        <v>12</v>
      </c>
      <c r="AB267" s="743">
        <v>12</v>
      </c>
      <c r="AC267" s="743">
        <v>3</v>
      </c>
      <c r="AD267" s="743">
        <v>1</v>
      </c>
      <c r="AE267" s="743">
        <v>1</v>
      </c>
      <c r="AF267" s="743"/>
      <c r="AG267" s="743"/>
      <c r="AH267" s="746">
        <v>5</v>
      </c>
      <c r="AI267" s="743">
        <v>23</v>
      </c>
      <c r="AJ267" s="743">
        <v>79</v>
      </c>
      <c r="AK267" s="743">
        <v>48</v>
      </c>
      <c r="AL267" s="743"/>
      <c r="AM267" s="743">
        <v>5414</v>
      </c>
      <c r="AN267" s="743"/>
      <c r="AO267" s="743"/>
      <c r="AP267" s="743">
        <v>6565</v>
      </c>
      <c r="AQ267" s="743">
        <v>1000</v>
      </c>
      <c r="AR267" s="743">
        <v>118</v>
      </c>
      <c r="AS267" s="743"/>
      <c r="AT267" s="817">
        <v>7683</v>
      </c>
      <c r="AU267" s="826">
        <v>600</v>
      </c>
      <c r="AV267" s="826">
        <v>319</v>
      </c>
      <c r="AW267" s="826">
        <v>441</v>
      </c>
      <c r="AX267" s="826">
        <v>40</v>
      </c>
      <c r="AY267" s="826">
        <v>37</v>
      </c>
      <c r="AZ267" s="826"/>
      <c r="BA267" s="817">
        <v>1437</v>
      </c>
      <c r="BB267" s="832">
        <v>78.599999999999994</v>
      </c>
      <c r="BC267" s="832"/>
      <c r="BD267" s="832"/>
      <c r="BE267" s="832">
        <v>3.2</v>
      </c>
      <c r="BF267" s="832"/>
      <c r="BG267" s="818">
        <v>81.8</v>
      </c>
    </row>
    <row r="268" spans="1:59" ht="15.75" customHeight="1">
      <c r="A268" s="795">
        <v>263</v>
      </c>
      <c r="B268" s="795" t="s">
        <v>18706</v>
      </c>
      <c r="C268" s="795" t="s">
        <v>18712</v>
      </c>
      <c r="D268" s="795" t="s">
        <v>18704</v>
      </c>
      <c r="E268" s="795" t="s">
        <v>18711</v>
      </c>
      <c r="F268" s="821" t="s">
        <v>18710</v>
      </c>
      <c r="G268" s="797" t="s">
        <v>18709</v>
      </c>
      <c r="H268" s="739" t="s">
        <v>2946</v>
      </c>
      <c r="I268" s="739" t="s">
        <v>18680</v>
      </c>
      <c r="J268" s="738" t="s">
        <v>18708</v>
      </c>
      <c r="K268" s="739" t="s">
        <v>18707</v>
      </c>
      <c r="L268" s="822">
        <v>5529</v>
      </c>
      <c r="M268" s="921"/>
      <c r="N268" s="921"/>
      <c r="O268" s="866">
        <v>486</v>
      </c>
      <c r="P268" s="866">
        <v>897</v>
      </c>
      <c r="Q268" s="866">
        <v>205</v>
      </c>
      <c r="R268" s="866">
        <v>212</v>
      </c>
      <c r="S268" s="866">
        <v>1</v>
      </c>
      <c r="T268" s="866">
        <v>248</v>
      </c>
      <c r="U268" s="866"/>
      <c r="V268" s="866"/>
      <c r="W268" s="866"/>
      <c r="X268" s="866"/>
      <c r="Y268" s="866"/>
      <c r="Z268" s="866"/>
      <c r="AA268" s="743">
        <v>7</v>
      </c>
      <c r="AB268" s="743">
        <v>7</v>
      </c>
      <c r="AC268" s="743"/>
      <c r="AD268" s="743"/>
      <c r="AE268" s="743"/>
      <c r="AF268" s="743"/>
      <c r="AG268" s="743"/>
      <c r="AH268" s="746"/>
      <c r="AI268" s="743">
        <v>65</v>
      </c>
      <c r="AJ268" s="743">
        <v>86</v>
      </c>
      <c r="AK268" s="743"/>
      <c r="AL268" s="743">
        <v>71</v>
      </c>
      <c r="AM268" s="743">
        <v>5762</v>
      </c>
      <c r="AN268" s="743"/>
      <c r="AO268" s="743"/>
      <c r="AP268" s="743">
        <v>9046</v>
      </c>
      <c r="AQ268" s="743">
        <v>6080</v>
      </c>
      <c r="AR268" s="743"/>
      <c r="AS268" s="743">
        <v>7082</v>
      </c>
      <c r="AT268" s="817">
        <v>22208</v>
      </c>
      <c r="AU268" s="826">
        <v>30</v>
      </c>
      <c r="AV268" s="826">
        <v>223</v>
      </c>
      <c r="AW268" s="826">
        <v>486</v>
      </c>
      <c r="AX268" s="826">
        <v>36</v>
      </c>
      <c r="AY268" s="826"/>
      <c r="AZ268" s="826">
        <v>21</v>
      </c>
      <c r="BA268" s="817">
        <v>796</v>
      </c>
      <c r="BB268" s="832">
        <v>12</v>
      </c>
      <c r="BC268" s="832"/>
      <c r="BD268" s="832"/>
      <c r="BE268" s="832">
        <v>2</v>
      </c>
      <c r="BF268" s="832"/>
      <c r="BG268" s="818">
        <v>14</v>
      </c>
    </row>
    <row r="269" spans="1:59" ht="15.75" customHeight="1">
      <c r="A269" s="795">
        <v>264</v>
      </c>
      <c r="B269" s="795" t="s">
        <v>18706</v>
      </c>
      <c r="C269" s="795" t="s">
        <v>18705</v>
      </c>
      <c r="D269" s="795" t="s">
        <v>18704</v>
      </c>
      <c r="E269" s="795" t="s">
        <v>18703</v>
      </c>
      <c r="F269" s="821" t="s">
        <v>18702</v>
      </c>
      <c r="G269" s="797" t="s">
        <v>18701</v>
      </c>
      <c r="H269" s="739" t="s">
        <v>2950</v>
      </c>
      <c r="I269" s="739" t="s">
        <v>18680</v>
      </c>
      <c r="J269" s="738" t="s">
        <v>18700</v>
      </c>
      <c r="K269" s="739" t="s">
        <v>18699</v>
      </c>
      <c r="L269" s="822">
        <v>5170</v>
      </c>
      <c r="M269" s="823"/>
      <c r="N269" s="823"/>
      <c r="O269" s="744">
        <v>340</v>
      </c>
      <c r="P269" s="744">
        <v>1971</v>
      </c>
      <c r="Q269" s="744"/>
      <c r="R269" s="744"/>
      <c r="S269" s="744">
        <v>1</v>
      </c>
      <c r="T269" s="744">
        <v>476</v>
      </c>
      <c r="U269" s="744"/>
      <c r="V269" s="744"/>
      <c r="W269" s="744">
        <v>1</v>
      </c>
      <c r="X269" s="744">
        <v>132</v>
      </c>
      <c r="Y269" s="744"/>
      <c r="Z269" s="744"/>
      <c r="AA269" s="743">
        <v>6</v>
      </c>
      <c r="AB269" s="743">
        <v>2</v>
      </c>
      <c r="AC269" s="743"/>
      <c r="AD269" s="743"/>
      <c r="AE269" s="743"/>
      <c r="AF269" s="743"/>
      <c r="AG269" s="743"/>
      <c r="AH269" s="746"/>
      <c r="AI269" s="743">
        <v>4</v>
      </c>
      <c r="AJ269" s="743"/>
      <c r="AK269" s="743"/>
      <c r="AL269" s="743">
        <v>45</v>
      </c>
      <c r="AM269" s="743"/>
      <c r="AN269" s="743"/>
      <c r="AO269" s="743"/>
      <c r="AP269" s="743">
        <v>400</v>
      </c>
      <c r="AQ269" s="743"/>
      <c r="AR269" s="743"/>
      <c r="AS269" s="743">
        <v>2671</v>
      </c>
      <c r="AT269" s="817">
        <v>3071</v>
      </c>
      <c r="AU269" s="826">
        <v>18</v>
      </c>
      <c r="AV269" s="826">
        <v>174</v>
      </c>
      <c r="AW269" s="826">
        <v>65</v>
      </c>
      <c r="AX269" s="826"/>
      <c r="AY269" s="826"/>
      <c r="AZ269" s="826"/>
      <c r="BA269" s="817">
        <v>257</v>
      </c>
      <c r="BB269" s="832"/>
      <c r="BC269" s="832"/>
      <c r="BD269" s="832"/>
      <c r="BE269" s="832">
        <v>23</v>
      </c>
      <c r="BF269" s="832"/>
      <c r="BG269" s="818">
        <v>23</v>
      </c>
    </row>
    <row r="270" spans="1:59" ht="15.75" customHeight="1">
      <c r="A270" s="795">
        <v>265</v>
      </c>
      <c r="B270" s="795" t="s">
        <v>18686</v>
      </c>
      <c r="C270" s="795" t="s">
        <v>18692</v>
      </c>
      <c r="D270" s="795" t="s">
        <v>18684</v>
      </c>
      <c r="E270" s="795" t="s">
        <v>18698</v>
      </c>
      <c r="F270" s="821" t="s">
        <v>18697</v>
      </c>
      <c r="G270" s="797" t="s">
        <v>18696</v>
      </c>
      <c r="H270" s="739" t="s">
        <v>18695</v>
      </c>
      <c r="I270" s="739" t="s">
        <v>18680</v>
      </c>
      <c r="J270" s="738" t="s">
        <v>18694</v>
      </c>
      <c r="K270" s="739" t="s">
        <v>18693</v>
      </c>
      <c r="L270" s="822">
        <v>7704.31</v>
      </c>
      <c r="M270" s="823"/>
      <c r="N270" s="823"/>
      <c r="O270" s="866">
        <v>828</v>
      </c>
      <c r="P270" s="744">
        <v>2992</v>
      </c>
      <c r="Q270" s="744">
        <v>170</v>
      </c>
      <c r="R270" s="744">
        <v>498</v>
      </c>
      <c r="S270" s="744">
        <v>3</v>
      </c>
      <c r="T270" s="744">
        <v>1050</v>
      </c>
      <c r="U270" s="866"/>
      <c r="V270" s="744"/>
      <c r="W270" s="744">
        <v>1</v>
      </c>
      <c r="X270" s="744">
        <v>24.36</v>
      </c>
      <c r="Y270" s="744"/>
      <c r="Z270" s="744"/>
      <c r="AA270" s="746">
        <v>32</v>
      </c>
      <c r="AB270" s="746">
        <v>32</v>
      </c>
      <c r="AC270" s="746">
        <v>5</v>
      </c>
      <c r="AD270" s="746"/>
      <c r="AE270" s="746">
        <v>1</v>
      </c>
      <c r="AF270" s="746">
        <v>1</v>
      </c>
      <c r="AG270" s="746"/>
      <c r="AH270" s="746">
        <v>7</v>
      </c>
      <c r="AI270" s="746">
        <v>167</v>
      </c>
      <c r="AJ270" s="746">
        <v>314</v>
      </c>
      <c r="AK270" s="746">
        <v>60</v>
      </c>
      <c r="AL270" s="746"/>
      <c r="AM270" s="830"/>
      <c r="AN270" s="830"/>
      <c r="AO270" s="830"/>
      <c r="AP270" s="830">
        <v>16452</v>
      </c>
      <c r="AQ270" s="830">
        <v>24924</v>
      </c>
      <c r="AR270" s="817">
        <v>69</v>
      </c>
      <c r="AS270" s="830"/>
      <c r="AT270" s="817">
        <v>41445</v>
      </c>
      <c r="AU270" s="922">
        <v>3860</v>
      </c>
      <c r="AV270" s="831">
        <v>713</v>
      </c>
      <c r="AW270" s="831">
        <v>783</v>
      </c>
      <c r="AX270" s="831">
        <v>137</v>
      </c>
      <c r="AY270" s="831">
        <v>121</v>
      </c>
      <c r="AZ270" s="831">
        <v>767</v>
      </c>
      <c r="BA270" s="817">
        <v>6381</v>
      </c>
      <c r="BB270" s="832"/>
      <c r="BC270" s="832"/>
      <c r="BD270" s="832"/>
      <c r="BE270" s="832">
        <v>88</v>
      </c>
      <c r="BF270" s="832">
        <v>127</v>
      </c>
      <c r="BG270" s="818">
        <v>215</v>
      </c>
    </row>
    <row r="271" spans="1:59" ht="15.75" customHeight="1">
      <c r="A271" s="795">
        <v>266</v>
      </c>
      <c r="B271" s="795" t="s">
        <v>18686</v>
      </c>
      <c r="C271" s="795" t="s">
        <v>18692</v>
      </c>
      <c r="D271" s="795" t="s">
        <v>18684</v>
      </c>
      <c r="E271" s="795" t="s">
        <v>18691</v>
      </c>
      <c r="F271" s="821" t="s">
        <v>18690</v>
      </c>
      <c r="G271" s="797" t="s">
        <v>18689</v>
      </c>
      <c r="H271" s="739" t="s">
        <v>3079</v>
      </c>
      <c r="I271" s="739" t="s">
        <v>18680</v>
      </c>
      <c r="J271" s="833" t="s">
        <v>18688</v>
      </c>
      <c r="K271" s="739" t="s">
        <v>18687</v>
      </c>
      <c r="L271" s="822">
        <v>9721.7999999999993</v>
      </c>
      <c r="M271" s="823">
        <v>1184</v>
      </c>
      <c r="N271" s="823">
        <v>2251</v>
      </c>
      <c r="O271" s="744"/>
      <c r="P271" s="744"/>
      <c r="Q271" s="744"/>
      <c r="R271" s="744"/>
      <c r="S271" s="744"/>
      <c r="T271" s="744"/>
      <c r="U271" s="744">
        <v>1</v>
      </c>
      <c r="V271" s="744">
        <v>115.45</v>
      </c>
      <c r="W271" s="744"/>
      <c r="X271" s="744"/>
      <c r="Y271" s="744"/>
      <c r="Z271" s="744"/>
      <c r="AA271" s="743">
        <v>23</v>
      </c>
      <c r="AB271" s="743">
        <v>23</v>
      </c>
      <c r="AC271" s="743">
        <v>5</v>
      </c>
      <c r="AD271" s="743"/>
      <c r="AE271" s="743">
        <v>1</v>
      </c>
      <c r="AF271" s="743"/>
      <c r="AG271" s="743"/>
      <c r="AH271" s="746">
        <v>6</v>
      </c>
      <c r="AI271" s="743">
        <v>86</v>
      </c>
      <c r="AJ271" s="743"/>
      <c r="AK271" s="743">
        <v>60</v>
      </c>
      <c r="AL271" s="743"/>
      <c r="AM271" s="840">
        <v>7216</v>
      </c>
      <c r="AN271" s="840"/>
      <c r="AO271" s="840"/>
      <c r="AP271" s="840">
        <v>18456</v>
      </c>
      <c r="AQ271" s="840"/>
      <c r="AR271" s="840">
        <v>88</v>
      </c>
      <c r="AS271" s="840"/>
      <c r="AT271" s="817">
        <v>18544</v>
      </c>
      <c r="AU271" s="828">
        <v>1179</v>
      </c>
      <c r="AV271" s="828">
        <v>553</v>
      </c>
      <c r="AW271" s="828">
        <v>618</v>
      </c>
      <c r="AX271" s="828"/>
      <c r="AY271" s="828">
        <v>19</v>
      </c>
      <c r="AZ271" s="828">
        <v>313</v>
      </c>
      <c r="BA271" s="817">
        <v>2682</v>
      </c>
      <c r="BB271" s="841">
        <v>39</v>
      </c>
      <c r="BC271" s="841"/>
      <c r="BD271" s="841"/>
      <c r="BE271" s="841">
        <v>19</v>
      </c>
      <c r="BF271" s="841">
        <v>106</v>
      </c>
      <c r="BG271" s="818">
        <v>164</v>
      </c>
    </row>
    <row r="272" spans="1:59" ht="15.75" customHeight="1">
      <c r="A272" s="795">
        <v>267</v>
      </c>
      <c r="B272" s="795" t="s">
        <v>18686</v>
      </c>
      <c r="C272" s="795" t="s">
        <v>18685</v>
      </c>
      <c r="D272" s="795" t="s">
        <v>18684</v>
      </c>
      <c r="E272" s="795" t="s">
        <v>18683</v>
      </c>
      <c r="F272" s="821" t="s">
        <v>18682</v>
      </c>
      <c r="G272" s="797" t="s">
        <v>18681</v>
      </c>
      <c r="H272" s="739" t="s">
        <v>3070</v>
      </c>
      <c r="I272" s="739" t="s">
        <v>18680</v>
      </c>
      <c r="J272" s="833" t="s">
        <v>18679</v>
      </c>
      <c r="K272" s="739" t="s">
        <v>18678</v>
      </c>
      <c r="L272" s="822">
        <v>8530</v>
      </c>
      <c r="M272" s="744"/>
      <c r="N272" s="744"/>
      <c r="O272" s="744">
        <v>802</v>
      </c>
      <c r="P272" s="744">
        <v>1603</v>
      </c>
      <c r="Q272" s="744">
        <v>190</v>
      </c>
      <c r="R272" s="744">
        <v>372</v>
      </c>
      <c r="S272" s="744">
        <v>1</v>
      </c>
      <c r="T272" s="744">
        <v>441</v>
      </c>
      <c r="U272" s="744">
        <v>1</v>
      </c>
      <c r="V272" s="744">
        <v>191</v>
      </c>
      <c r="W272" s="744">
        <v>10</v>
      </c>
      <c r="X272" s="744">
        <v>5923</v>
      </c>
      <c r="Y272" s="744"/>
      <c r="Z272" s="744"/>
      <c r="AA272" s="743">
        <v>19</v>
      </c>
      <c r="AB272" s="743">
        <v>19</v>
      </c>
      <c r="AC272" s="746">
        <v>4</v>
      </c>
      <c r="AD272" s="746"/>
      <c r="AE272" s="746">
        <v>1</v>
      </c>
      <c r="AF272" s="746"/>
      <c r="AG272" s="746"/>
      <c r="AH272" s="746">
        <v>5</v>
      </c>
      <c r="AI272" s="743">
        <v>139</v>
      </c>
      <c r="AJ272" s="743">
        <v>157</v>
      </c>
      <c r="AK272" s="743">
        <v>33</v>
      </c>
      <c r="AL272" s="743"/>
      <c r="AM272" s="840"/>
      <c r="AN272" s="840"/>
      <c r="AO272" s="840">
        <v>330</v>
      </c>
      <c r="AP272" s="840">
        <v>9257</v>
      </c>
      <c r="AQ272" s="840">
        <v>6061</v>
      </c>
      <c r="AR272" s="840">
        <v>330</v>
      </c>
      <c r="AS272" s="840"/>
      <c r="AT272" s="817">
        <v>15648</v>
      </c>
      <c r="AU272" s="828">
        <v>64</v>
      </c>
      <c r="AV272" s="828">
        <v>596</v>
      </c>
      <c r="AW272" s="828">
        <v>620</v>
      </c>
      <c r="AX272" s="828">
        <v>115</v>
      </c>
      <c r="AY272" s="828">
        <v>52</v>
      </c>
      <c r="AZ272" s="828"/>
      <c r="BA272" s="817">
        <v>1447</v>
      </c>
      <c r="BB272" s="841">
        <v>49</v>
      </c>
      <c r="BC272" s="841"/>
      <c r="BD272" s="841"/>
      <c r="BE272" s="841">
        <v>25</v>
      </c>
      <c r="BF272" s="841">
        <v>252</v>
      </c>
      <c r="BG272" s="818">
        <v>326</v>
      </c>
    </row>
  </sheetData>
  <mergeCells count="36">
    <mergeCell ref="AW16:AY16"/>
    <mergeCell ref="AW17:AY17"/>
    <mergeCell ref="AA16:AA17"/>
    <mergeCell ref="AB16:AB17"/>
    <mergeCell ref="AC16:AC17"/>
    <mergeCell ref="AD16:AD17"/>
    <mergeCell ref="AR16:AR17"/>
    <mergeCell ref="A2:D2"/>
    <mergeCell ref="U4:V4"/>
    <mergeCell ref="W4:X4"/>
    <mergeCell ref="Y4:Z4"/>
    <mergeCell ref="K4:K5"/>
    <mergeCell ref="L4:L5"/>
    <mergeCell ref="M4:N4"/>
    <mergeCell ref="O4:P4"/>
    <mergeCell ref="Q4:R4"/>
    <mergeCell ref="A4:A5"/>
    <mergeCell ref="B4:B5"/>
    <mergeCell ref="C4:C5"/>
    <mergeCell ref="D4:D5"/>
    <mergeCell ref="E4:E5"/>
    <mergeCell ref="BB4:BG4"/>
    <mergeCell ref="AI4:AL4"/>
    <mergeCell ref="AM4:AM5"/>
    <mergeCell ref="AN4:AN5"/>
    <mergeCell ref="AO4:AO5"/>
    <mergeCell ref="AP4:AT4"/>
    <mergeCell ref="AU4:BA4"/>
    <mergeCell ref="AA4:AA5"/>
    <mergeCell ref="AB4:AB5"/>
    <mergeCell ref="AC4:AH4"/>
    <mergeCell ref="F4:F5"/>
    <mergeCell ref="G4:G5"/>
    <mergeCell ref="H4:I4"/>
    <mergeCell ref="J4:J5"/>
    <mergeCell ref="S4:T4"/>
  </mergeCells>
  <phoneticPr fontId="2" type="noConversion"/>
  <hyperlinks>
    <hyperlink ref="M121" r:id="rId1" display="http://www.pyeongtaek.go.kr/soriter/index.php" xr:uid="{52474AE4-7E27-41F5-82A2-65728DBEDE89}"/>
  </hyperlinks>
  <pageMargins left="0.98425196850393704" right="1.1023622047244095" top="0.47244094488188981" bottom="0.47244094488188981" header="0.51181102362204722" footer="0.47244094488188981"/>
  <pageSetup paperSize="9" scale="80" fitToHeight="4" orientation="landscape" horizontalDpi="300" verticalDpi="3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7F726-7205-4EC2-BCC0-6BA7DB609821}">
  <dimension ref="A1:AB254"/>
  <sheetViews>
    <sheetView topLeftCell="A50" zoomScale="150" zoomScaleNormal="150" zoomScaleSheetLayoutView="85" workbookViewId="0">
      <selection activeCell="A2" sqref="A2:C2"/>
    </sheetView>
  </sheetViews>
  <sheetFormatPr baseColWidth="10" defaultColWidth="9" defaultRowHeight="16.5" customHeight="1"/>
  <cols>
    <col min="1" max="1" width="7.1640625" style="714" customWidth="1"/>
    <col min="2" max="3" width="9" style="714"/>
    <col min="4" max="4" width="15.6640625" style="714" customWidth="1"/>
    <col min="5" max="5" width="9" style="714" customWidth="1"/>
    <col min="6" max="6" width="9" style="1045" customWidth="1"/>
    <col min="7" max="7" width="45.33203125" style="714" customWidth="1"/>
    <col min="8" max="8" width="14.1640625" style="714" customWidth="1"/>
    <col min="9" max="9" width="21.33203125" style="1044" customWidth="1"/>
    <col min="10" max="14" width="9" style="714" customWidth="1"/>
    <col min="15" max="19" width="10.6640625" style="714" customWidth="1"/>
    <col min="20" max="25" width="9.1640625" style="1043" customWidth="1"/>
    <col min="26" max="26" width="9.1640625" style="714" customWidth="1"/>
    <col min="27" max="27" width="39.6640625" style="714" customWidth="1"/>
    <col min="28" max="28" width="10" style="714" bestFit="1" customWidth="1"/>
    <col min="29" max="16384" width="9" style="714"/>
  </cols>
  <sheetData>
    <row r="1" spans="1:28" ht="16.5" customHeight="1">
      <c r="A1" s="1543"/>
      <c r="B1" s="1543"/>
      <c r="C1" s="1543"/>
      <c r="D1" s="1543"/>
      <c r="E1" s="1543"/>
      <c r="F1" s="1542"/>
      <c r="G1" s="1541"/>
      <c r="H1" s="1541"/>
      <c r="I1" s="1541"/>
      <c r="J1" s="1540"/>
      <c r="K1" s="1540"/>
      <c r="L1" s="1540"/>
      <c r="M1" s="1540"/>
      <c r="N1" s="1541"/>
      <c r="O1" s="1537"/>
      <c r="P1" s="1541"/>
      <c r="Q1" s="1541"/>
      <c r="R1" s="1540"/>
      <c r="S1" s="1540"/>
      <c r="T1" s="1539"/>
      <c r="U1" s="1538"/>
      <c r="V1" s="1538"/>
      <c r="W1" s="1538"/>
      <c r="X1" s="1538"/>
      <c r="Y1" s="1538"/>
      <c r="Z1" s="1537"/>
      <c r="AA1" s="1537"/>
      <c r="AB1" s="1537"/>
    </row>
    <row r="2" spans="1:28" ht="16.5" customHeight="1">
      <c r="A2" s="1934" t="s">
        <v>22094</v>
      </c>
      <c r="B2" s="1934"/>
      <c r="C2" s="1934"/>
      <c r="D2" s="1535"/>
      <c r="E2" s="1535"/>
      <c r="F2" s="1535"/>
      <c r="G2" s="1535"/>
      <c r="H2" s="1535"/>
      <c r="I2" s="1536"/>
      <c r="J2" s="1535"/>
      <c r="K2" s="1535"/>
      <c r="L2" s="1535"/>
      <c r="M2" s="1535"/>
      <c r="N2" s="1535"/>
      <c r="O2" s="1535"/>
      <c r="P2" s="1535"/>
      <c r="Q2" s="1535"/>
      <c r="R2" s="1535"/>
      <c r="S2" s="749"/>
      <c r="T2" s="1534"/>
      <c r="U2" s="1534"/>
      <c r="V2" s="1534"/>
      <c r="W2" s="1534"/>
      <c r="X2" s="1534"/>
      <c r="Y2" s="1534"/>
      <c r="Z2" s="749"/>
      <c r="AA2" s="749"/>
      <c r="AB2" s="749"/>
    </row>
    <row r="3" spans="1:28" ht="16.5" customHeight="1">
      <c r="A3" s="1942" t="s">
        <v>3125</v>
      </c>
      <c r="B3" s="1942"/>
      <c r="C3" s="1942"/>
      <c r="D3" s="1530"/>
      <c r="E3" s="1530"/>
      <c r="F3" s="1533"/>
      <c r="G3" s="1530"/>
      <c r="H3" s="1530"/>
      <c r="I3" s="1532"/>
      <c r="J3" s="1530"/>
      <c r="K3" s="1530"/>
      <c r="L3" s="1530"/>
      <c r="M3" s="1531"/>
      <c r="N3" s="1530"/>
      <c r="O3" s="1527"/>
      <c r="P3" s="1530"/>
      <c r="Q3" s="1530"/>
      <c r="R3" s="1530"/>
      <c r="S3" s="1530"/>
      <c r="T3" s="1528"/>
      <c r="U3" s="1528"/>
      <c r="V3" s="1528"/>
      <c r="W3" s="1528"/>
      <c r="X3" s="1529"/>
      <c r="Y3" s="1528"/>
      <c r="Z3" s="1527"/>
      <c r="AA3" s="1527"/>
      <c r="AB3" s="1527"/>
    </row>
    <row r="4" spans="1:28" s="1044" customFormat="1" ht="24.75" customHeight="1">
      <c r="A4" s="1935" t="s">
        <v>20340</v>
      </c>
      <c r="B4" s="1935" t="s">
        <v>20339</v>
      </c>
      <c r="C4" s="1935" t="s">
        <v>20338</v>
      </c>
      <c r="D4" s="1935" t="s">
        <v>22093</v>
      </c>
      <c r="E4" s="1935" t="s">
        <v>22092</v>
      </c>
      <c r="F4" s="1935" t="s">
        <v>22091</v>
      </c>
      <c r="G4" s="1935" t="s">
        <v>20335</v>
      </c>
      <c r="H4" s="1935" t="s">
        <v>20334</v>
      </c>
      <c r="I4" s="1935" t="s">
        <v>20332</v>
      </c>
      <c r="J4" s="1937" t="s">
        <v>22090</v>
      </c>
      <c r="K4" s="1935" t="s">
        <v>22089</v>
      </c>
      <c r="L4" s="1935"/>
      <c r="M4" s="1935"/>
      <c r="N4" s="1935"/>
      <c r="O4" s="1938" t="s">
        <v>22088</v>
      </c>
      <c r="P4" s="1939"/>
      <c r="Q4" s="1939"/>
      <c r="R4" s="1939"/>
      <c r="S4" s="1940"/>
      <c r="T4" s="1936" t="s">
        <v>22087</v>
      </c>
      <c r="U4" s="1936"/>
      <c r="V4" s="1936"/>
      <c r="W4" s="1936"/>
      <c r="X4" s="1936"/>
      <c r="Y4" s="1936"/>
      <c r="Z4" s="1936"/>
      <c r="AA4" s="1935" t="s">
        <v>22086</v>
      </c>
      <c r="AB4" s="1936" t="s">
        <v>22085</v>
      </c>
    </row>
    <row r="5" spans="1:28" s="1044" customFormat="1" ht="24.75" customHeight="1">
      <c r="A5" s="1935"/>
      <c r="B5" s="1935"/>
      <c r="C5" s="1935"/>
      <c r="D5" s="1935"/>
      <c r="E5" s="1935"/>
      <c r="F5" s="1935"/>
      <c r="G5" s="1935"/>
      <c r="H5" s="1935"/>
      <c r="I5" s="1935"/>
      <c r="J5" s="1937"/>
      <c r="K5" s="1525" t="s">
        <v>22084</v>
      </c>
      <c r="L5" s="1526" t="s">
        <v>22083</v>
      </c>
      <c r="M5" s="1525" t="s">
        <v>22082</v>
      </c>
      <c r="N5" s="1525" t="s">
        <v>18651</v>
      </c>
      <c r="O5" s="1523" t="s">
        <v>22081</v>
      </c>
      <c r="P5" s="1523" t="s">
        <v>22080</v>
      </c>
      <c r="Q5" s="1523" t="s">
        <v>22079</v>
      </c>
      <c r="R5" s="1523" t="s">
        <v>20295</v>
      </c>
      <c r="S5" s="1523" t="s">
        <v>20289</v>
      </c>
      <c r="T5" s="1524" t="s">
        <v>22078</v>
      </c>
      <c r="U5" s="1524" t="s">
        <v>22077</v>
      </c>
      <c r="V5" s="1524" t="s">
        <v>22076</v>
      </c>
      <c r="W5" s="1524" t="s">
        <v>22075</v>
      </c>
      <c r="X5" s="1524" t="s">
        <v>22074</v>
      </c>
      <c r="Y5" s="1524" t="s">
        <v>20295</v>
      </c>
      <c r="Z5" s="1523" t="s">
        <v>20289</v>
      </c>
      <c r="AA5" s="1935"/>
      <c r="AB5" s="1936"/>
    </row>
    <row r="6" spans="1:28" s="1044" customFormat="1" ht="16.5" customHeight="1">
      <c r="A6" s="1073">
        <v>1</v>
      </c>
      <c r="B6" s="1073" t="s">
        <v>18602</v>
      </c>
      <c r="C6" s="1073" t="s">
        <v>20130</v>
      </c>
      <c r="D6" s="1073" t="s">
        <v>22073</v>
      </c>
      <c r="E6" s="735" t="s">
        <v>22072</v>
      </c>
      <c r="F6" s="1072" t="s">
        <v>21619</v>
      </c>
      <c r="G6" s="727" t="s">
        <v>22071</v>
      </c>
      <c r="H6" s="735" t="s">
        <v>22070</v>
      </c>
      <c r="I6" s="1094" t="s">
        <v>22069</v>
      </c>
      <c r="J6" s="1066">
        <v>64</v>
      </c>
      <c r="K6" s="1069">
        <v>1</v>
      </c>
      <c r="L6" s="1066">
        <v>2</v>
      </c>
      <c r="M6" s="1066">
        <v>0</v>
      </c>
      <c r="N6" s="1066">
        <v>3</v>
      </c>
      <c r="O6" s="1066">
        <v>120703</v>
      </c>
      <c r="P6" s="1066">
        <v>809455</v>
      </c>
      <c r="Q6" s="1066">
        <v>186520</v>
      </c>
      <c r="R6" s="1066">
        <v>54250</v>
      </c>
      <c r="S6" s="1069">
        <v>1170928</v>
      </c>
      <c r="T6" s="718">
        <v>82.5</v>
      </c>
      <c r="U6" s="718">
        <v>0</v>
      </c>
      <c r="V6" s="718">
        <v>82.5</v>
      </c>
      <c r="W6" s="718">
        <v>82.5</v>
      </c>
      <c r="X6" s="718">
        <v>0</v>
      </c>
      <c r="Y6" s="718">
        <v>0</v>
      </c>
      <c r="Z6" s="1066">
        <v>247.5</v>
      </c>
      <c r="AA6" s="1065" t="s">
        <v>22068</v>
      </c>
      <c r="AB6" s="1064">
        <v>2140</v>
      </c>
    </row>
    <row r="7" spans="1:28" s="1044" customFormat="1" ht="16.5" customHeight="1">
      <c r="A7" s="1073">
        <v>2</v>
      </c>
      <c r="B7" s="1073" t="s">
        <v>18602</v>
      </c>
      <c r="C7" s="1073" t="s">
        <v>18280</v>
      </c>
      <c r="D7" s="1073" t="s">
        <v>21601</v>
      </c>
      <c r="E7" s="735"/>
      <c r="F7" s="1072" t="s">
        <v>22067</v>
      </c>
      <c r="G7" s="727" t="s">
        <v>22066</v>
      </c>
      <c r="H7" s="735" t="s">
        <v>22065</v>
      </c>
      <c r="I7" s="1195" t="s">
        <v>22064</v>
      </c>
      <c r="J7" s="1066">
        <v>150</v>
      </c>
      <c r="K7" s="1069">
        <v>1</v>
      </c>
      <c r="L7" s="1066">
        <v>1</v>
      </c>
      <c r="M7" s="1066">
        <v>0</v>
      </c>
      <c r="N7" s="1066">
        <v>2</v>
      </c>
      <c r="O7" s="1066">
        <v>123750</v>
      </c>
      <c r="P7" s="1066">
        <v>1726775</v>
      </c>
      <c r="Q7" s="1066">
        <v>65862</v>
      </c>
      <c r="R7" s="1066">
        <v>44250</v>
      </c>
      <c r="S7" s="1069">
        <v>1960637</v>
      </c>
      <c r="T7" s="718">
        <v>50</v>
      </c>
      <c r="U7" s="718">
        <v>111</v>
      </c>
      <c r="V7" s="718">
        <v>0</v>
      </c>
      <c r="W7" s="718">
        <v>179</v>
      </c>
      <c r="X7" s="718">
        <v>0</v>
      </c>
      <c r="Y7" s="718">
        <v>49</v>
      </c>
      <c r="Z7" s="1066">
        <v>389</v>
      </c>
      <c r="AA7" s="1065" t="s">
        <v>22063</v>
      </c>
      <c r="AB7" s="1064">
        <v>3500</v>
      </c>
    </row>
    <row r="8" spans="1:28" s="1044" customFormat="1" ht="16.5" customHeight="1">
      <c r="A8" s="1073">
        <v>3</v>
      </c>
      <c r="B8" s="1073" t="s">
        <v>18602</v>
      </c>
      <c r="C8" s="1073" t="s">
        <v>20155</v>
      </c>
      <c r="D8" s="1073" t="s">
        <v>22062</v>
      </c>
      <c r="E8" s="735" t="s">
        <v>22061</v>
      </c>
      <c r="F8" s="1072" t="s">
        <v>22060</v>
      </c>
      <c r="G8" s="727" t="s">
        <v>22059</v>
      </c>
      <c r="H8" s="735" t="s">
        <v>22058</v>
      </c>
      <c r="I8" s="1195" t="s">
        <v>22057</v>
      </c>
      <c r="J8" s="1066">
        <v>62</v>
      </c>
      <c r="K8" s="1069">
        <v>1</v>
      </c>
      <c r="L8" s="1066">
        <v>4</v>
      </c>
      <c r="M8" s="1069">
        <v>0</v>
      </c>
      <c r="N8" s="1066">
        <v>5</v>
      </c>
      <c r="O8" s="1066">
        <v>343390</v>
      </c>
      <c r="P8" s="1066">
        <v>865400</v>
      </c>
      <c r="Q8" s="1066">
        <v>242011</v>
      </c>
      <c r="R8" s="1066">
        <v>214250</v>
      </c>
      <c r="S8" s="1069">
        <v>1665051</v>
      </c>
      <c r="T8" s="718">
        <v>270.8</v>
      </c>
      <c r="U8" s="718">
        <v>0</v>
      </c>
      <c r="V8" s="718">
        <v>481.6</v>
      </c>
      <c r="W8" s="718">
        <v>219.9</v>
      </c>
      <c r="X8" s="718">
        <v>0</v>
      </c>
      <c r="Y8" s="718">
        <v>313.8</v>
      </c>
      <c r="Z8" s="1066">
        <v>1286.1000000000001</v>
      </c>
      <c r="AA8" s="1065" t="s">
        <v>22056</v>
      </c>
      <c r="AB8" s="1064">
        <v>2721</v>
      </c>
    </row>
    <row r="9" spans="1:28" s="1044" customFormat="1" ht="16.5" customHeight="1">
      <c r="A9" s="1073">
        <v>4</v>
      </c>
      <c r="B9" s="1073" t="s">
        <v>41</v>
      </c>
      <c r="C9" s="1073" t="s">
        <v>400</v>
      </c>
      <c r="D9" s="1522" t="s">
        <v>22055</v>
      </c>
      <c r="E9" s="725" t="s">
        <v>22054</v>
      </c>
      <c r="F9" s="1521" t="s">
        <v>22053</v>
      </c>
      <c r="G9" s="727" t="s">
        <v>22052</v>
      </c>
      <c r="H9" s="725" t="s">
        <v>22051</v>
      </c>
      <c r="I9" s="732" t="s">
        <v>22050</v>
      </c>
      <c r="J9" s="1153">
        <v>186</v>
      </c>
      <c r="K9" s="1154">
        <v>1</v>
      </c>
      <c r="L9" s="1153">
        <v>2</v>
      </c>
      <c r="M9" s="1154">
        <v>0</v>
      </c>
      <c r="N9" s="1066">
        <v>3</v>
      </c>
      <c r="O9" s="1153">
        <v>118183</v>
      </c>
      <c r="P9" s="1153">
        <v>44740</v>
      </c>
      <c r="Q9" s="1153">
        <v>118091</v>
      </c>
      <c r="R9" s="1153">
        <v>44250</v>
      </c>
      <c r="S9" s="1069">
        <v>325264</v>
      </c>
      <c r="T9" s="718">
        <v>72</v>
      </c>
      <c r="U9" s="718">
        <v>22</v>
      </c>
      <c r="V9" s="718">
        <v>0</v>
      </c>
      <c r="W9" s="718">
        <v>0</v>
      </c>
      <c r="X9" s="718">
        <v>0</v>
      </c>
      <c r="Y9" s="718">
        <v>33</v>
      </c>
      <c r="Z9" s="1066">
        <v>127</v>
      </c>
      <c r="AA9" s="1520" t="s">
        <v>22049</v>
      </c>
      <c r="AB9" s="1064">
        <v>27200</v>
      </c>
    </row>
    <row r="10" spans="1:28" s="1044" customFormat="1" ht="16.5" customHeight="1">
      <c r="A10" s="1073">
        <v>5</v>
      </c>
      <c r="B10" s="1073" t="s">
        <v>41</v>
      </c>
      <c r="C10" s="1073" t="s">
        <v>258</v>
      </c>
      <c r="D10" s="1025" t="s">
        <v>22048</v>
      </c>
      <c r="E10" s="735" t="s">
        <v>22047</v>
      </c>
      <c r="F10" s="1080" t="s">
        <v>22046</v>
      </c>
      <c r="G10" s="766" t="s">
        <v>22045</v>
      </c>
      <c r="H10" s="735" t="s">
        <v>18606</v>
      </c>
      <c r="I10" s="1029" t="s">
        <v>22044</v>
      </c>
      <c r="J10" s="1076">
        <v>66</v>
      </c>
      <c r="K10" s="1078">
        <v>1</v>
      </c>
      <c r="L10" s="1076">
        <v>8</v>
      </c>
      <c r="M10" s="1076">
        <v>2</v>
      </c>
      <c r="N10" s="1066">
        <v>11</v>
      </c>
      <c r="O10" s="1076">
        <v>309364</v>
      </c>
      <c r="P10" s="1076">
        <v>800000</v>
      </c>
      <c r="Q10" s="1076">
        <v>768970</v>
      </c>
      <c r="R10" s="1076">
        <v>44250</v>
      </c>
      <c r="S10" s="1171">
        <v>1922584</v>
      </c>
      <c r="T10" s="764">
        <v>250.83</v>
      </c>
      <c r="U10" s="764">
        <v>0</v>
      </c>
      <c r="V10" s="764">
        <v>416.43</v>
      </c>
      <c r="W10" s="764">
        <v>85</v>
      </c>
      <c r="X10" s="764">
        <v>0</v>
      </c>
      <c r="Y10" s="764">
        <v>1527</v>
      </c>
      <c r="Z10" s="1066">
        <v>2279.2600000000002</v>
      </c>
      <c r="AA10" s="1075" t="s">
        <v>22043</v>
      </c>
      <c r="AB10" s="1074">
        <v>77906</v>
      </c>
    </row>
    <row r="11" spans="1:28" s="1044" customFormat="1" ht="16.5" customHeight="1">
      <c r="A11" s="1073">
        <v>6</v>
      </c>
      <c r="B11" s="1073" t="s">
        <v>41</v>
      </c>
      <c r="C11" s="1073" t="s">
        <v>95</v>
      </c>
      <c r="D11" s="1073" t="s">
        <v>22042</v>
      </c>
      <c r="E11" s="735" t="s">
        <v>22041</v>
      </c>
      <c r="F11" s="1072" t="s">
        <v>22040</v>
      </c>
      <c r="G11" s="727" t="s">
        <v>22039</v>
      </c>
      <c r="H11" s="735" t="s">
        <v>22038</v>
      </c>
      <c r="I11" s="732" t="s">
        <v>22037</v>
      </c>
      <c r="J11" s="1159">
        <v>34</v>
      </c>
      <c r="K11" s="1160">
        <v>1</v>
      </c>
      <c r="L11" s="1159">
        <v>2</v>
      </c>
      <c r="M11" s="1159">
        <v>0</v>
      </c>
      <c r="N11" s="1066">
        <v>3</v>
      </c>
      <c r="O11" s="1159">
        <v>175600</v>
      </c>
      <c r="P11" s="1159">
        <v>803106</v>
      </c>
      <c r="Q11" s="1159">
        <v>106087</v>
      </c>
      <c r="R11" s="1159">
        <v>37000</v>
      </c>
      <c r="S11" s="1069">
        <v>1121793</v>
      </c>
      <c r="T11" s="718">
        <v>90</v>
      </c>
      <c r="U11" s="718">
        <v>97</v>
      </c>
      <c r="V11" s="718">
        <v>320</v>
      </c>
      <c r="W11" s="718">
        <v>0</v>
      </c>
      <c r="X11" s="718">
        <v>0</v>
      </c>
      <c r="Y11" s="718">
        <v>54</v>
      </c>
      <c r="Z11" s="1066">
        <v>561</v>
      </c>
      <c r="AA11" s="1065" t="s">
        <v>22036</v>
      </c>
      <c r="AB11" s="1064">
        <v>150000</v>
      </c>
    </row>
    <row r="12" spans="1:28" s="1044" customFormat="1" ht="16.5" customHeight="1">
      <c r="A12" s="1073">
        <v>7</v>
      </c>
      <c r="B12" s="1073" t="s">
        <v>18602</v>
      </c>
      <c r="C12" s="1073" t="s">
        <v>22035</v>
      </c>
      <c r="D12" s="1073" t="s">
        <v>22034</v>
      </c>
      <c r="E12" s="725" t="s">
        <v>22033</v>
      </c>
      <c r="F12" s="1072" t="s">
        <v>22032</v>
      </c>
      <c r="G12" s="727" t="s">
        <v>22031</v>
      </c>
      <c r="H12" s="725" t="s">
        <v>22030</v>
      </c>
      <c r="I12" s="1073" t="s">
        <v>22029</v>
      </c>
      <c r="J12" s="1066">
        <v>140</v>
      </c>
      <c r="K12" s="1069">
        <v>1</v>
      </c>
      <c r="L12" s="1066">
        <v>3</v>
      </c>
      <c r="M12" s="1069">
        <v>2</v>
      </c>
      <c r="N12" s="1066">
        <v>6</v>
      </c>
      <c r="O12" s="1066">
        <v>416500</v>
      </c>
      <c r="P12" s="1066">
        <v>1142700</v>
      </c>
      <c r="Q12" s="1066">
        <v>362735</v>
      </c>
      <c r="R12" s="1066">
        <v>44250</v>
      </c>
      <c r="S12" s="1069">
        <v>1966185</v>
      </c>
      <c r="T12" s="718">
        <v>109.48</v>
      </c>
      <c r="U12" s="718">
        <v>0</v>
      </c>
      <c r="V12" s="718">
        <v>615.79999999999995</v>
      </c>
      <c r="W12" s="718">
        <v>0</v>
      </c>
      <c r="X12" s="718">
        <v>0</v>
      </c>
      <c r="Y12" s="718">
        <v>123.4</v>
      </c>
      <c r="Z12" s="1066">
        <v>848.68</v>
      </c>
      <c r="AA12" s="1065" t="s">
        <v>22028</v>
      </c>
      <c r="AB12" s="1064">
        <v>25144</v>
      </c>
    </row>
    <row r="13" spans="1:28" s="1044" customFormat="1" ht="16.5" customHeight="1">
      <c r="A13" s="1073">
        <v>8</v>
      </c>
      <c r="B13" s="1073" t="s">
        <v>41</v>
      </c>
      <c r="C13" s="1073" t="s">
        <v>419</v>
      </c>
      <c r="D13" s="1073" t="s">
        <v>22027</v>
      </c>
      <c r="E13" s="732" t="s">
        <v>22026</v>
      </c>
      <c r="F13" s="1072" t="s">
        <v>22025</v>
      </c>
      <c r="G13" s="1356" t="s">
        <v>22024</v>
      </c>
      <c r="H13" s="732" t="s">
        <v>22023</v>
      </c>
      <c r="I13" s="1195" t="s">
        <v>22022</v>
      </c>
      <c r="J13" s="1347">
        <v>53</v>
      </c>
      <c r="K13" s="1348">
        <v>1</v>
      </c>
      <c r="L13" s="1347">
        <v>9</v>
      </c>
      <c r="M13" s="1347">
        <v>0</v>
      </c>
      <c r="N13" s="1066">
        <v>10</v>
      </c>
      <c r="O13" s="1347">
        <v>617741</v>
      </c>
      <c r="P13" s="1347">
        <v>948000</v>
      </c>
      <c r="Q13" s="1347">
        <v>161658</v>
      </c>
      <c r="R13" s="1347">
        <v>33590</v>
      </c>
      <c r="S13" s="1069">
        <v>1760989</v>
      </c>
      <c r="T13" s="718">
        <v>67.78</v>
      </c>
      <c r="U13" s="718">
        <v>41.42</v>
      </c>
      <c r="V13" s="718">
        <v>122</v>
      </c>
      <c r="W13" s="718">
        <v>0</v>
      </c>
      <c r="X13" s="718">
        <v>0</v>
      </c>
      <c r="Y13" s="718">
        <v>219.05</v>
      </c>
      <c r="Z13" s="1066">
        <v>450.25</v>
      </c>
      <c r="AA13" s="1065" t="s">
        <v>22021</v>
      </c>
      <c r="AB13" s="1064">
        <v>50653</v>
      </c>
    </row>
    <row r="14" spans="1:28" s="1044" customFormat="1" ht="16.5" customHeight="1">
      <c r="A14" s="1073">
        <v>9</v>
      </c>
      <c r="B14" s="1073" t="s">
        <v>41</v>
      </c>
      <c r="C14" s="1073" t="s">
        <v>211</v>
      </c>
      <c r="D14" s="1073" t="s">
        <v>22020</v>
      </c>
      <c r="E14" s="725" t="s">
        <v>22019</v>
      </c>
      <c r="F14" s="1072" t="s">
        <v>21818</v>
      </c>
      <c r="G14" s="727" t="s">
        <v>22018</v>
      </c>
      <c r="H14" s="725" t="s">
        <v>22017</v>
      </c>
      <c r="I14" s="1195" t="s">
        <v>22016</v>
      </c>
      <c r="J14" s="1235">
        <v>50</v>
      </c>
      <c r="K14" s="1236">
        <v>1</v>
      </c>
      <c r="L14" s="1235">
        <v>2</v>
      </c>
      <c r="M14" s="1235">
        <v>0</v>
      </c>
      <c r="N14" s="1066">
        <v>3</v>
      </c>
      <c r="O14" s="1235">
        <v>120650</v>
      </c>
      <c r="P14" s="1235">
        <v>158759</v>
      </c>
      <c r="Q14" s="1235">
        <v>65726</v>
      </c>
      <c r="R14" s="1235">
        <v>44250</v>
      </c>
      <c r="S14" s="1069">
        <v>389385</v>
      </c>
      <c r="T14" s="718">
        <v>59.2</v>
      </c>
      <c r="U14" s="718">
        <v>0</v>
      </c>
      <c r="V14" s="718">
        <v>0</v>
      </c>
      <c r="W14" s="718">
        <v>0</v>
      </c>
      <c r="X14" s="718">
        <v>0</v>
      </c>
      <c r="Y14" s="718">
        <v>301.8</v>
      </c>
      <c r="Z14" s="1066">
        <v>361</v>
      </c>
      <c r="AA14" s="1065" t="s">
        <v>22015</v>
      </c>
      <c r="AB14" s="1064">
        <v>723</v>
      </c>
    </row>
    <row r="15" spans="1:28" s="1044" customFormat="1" ht="16.5" customHeight="1">
      <c r="A15" s="1073">
        <v>10</v>
      </c>
      <c r="B15" s="1073" t="s">
        <v>41</v>
      </c>
      <c r="C15" s="1073" t="s">
        <v>91</v>
      </c>
      <c r="D15" s="1073" t="s">
        <v>22014</v>
      </c>
      <c r="E15" s="725" t="s">
        <v>22013</v>
      </c>
      <c r="F15" s="1072" t="s">
        <v>22012</v>
      </c>
      <c r="G15" s="727" t="s">
        <v>22011</v>
      </c>
      <c r="H15" s="725" t="s">
        <v>22010</v>
      </c>
      <c r="I15" s="1195" t="s">
        <v>22009</v>
      </c>
      <c r="J15" s="1347">
        <v>91</v>
      </c>
      <c r="K15" s="1348">
        <v>1</v>
      </c>
      <c r="L15" s="1347">
        <v>8</v>
      </c>
      <c r="M15" s="1348">
        <v>2</v>
      </c>
      <c r="N15" s="1066">
        <v>11</v>
      </c>
      <c r="O15" s="1347">
        <v>780699</v>
      </c>
      <c r="P15" s="1347">
        <v>1199000</v>
      </c>
      <c r="Q15" s="1347">
        <v>198550</v>
      </c>
      <c r="R15" s="1347">
        <v>234250</v>
      </c>
      <c r="S15" s="1069">
        <v>2412499</v>
      </c>
      <c r="T15" s="718">
        <v>72</v>
      </c>
      <c r="U15" s="718">
        <v>0</v>
      </c>
      <c r="V15" s="718">
        <v>0</v>
      </c>
      <c r="W15" s="718">
        <v>220</v>
      </c>
      <c r="X15" s="718">
        <v>0</v>
      </c>
      <c r="Y15" s="718">
        <v>481</v>
      </c>
      <c r="Z15" s="1066">
        <v>773</v>
      </c>
      <c r="AA15" s="1065" t="s">
        <v>22008</v>
      </c>
      <c r="AB15" s="1064">
        <v>45680</v>
      </c>
    </row>
    <row r="16" spans="1:28" s="1044" customFormat="1" ht="16.5" customHeight="1">
      <c r="A16" s="1073">
        <v>11</v>
      </c>
      <c r="B16" s="1073" t="s">
        <v>41</v>
      </c>
      <c r="C16" s="1073" t="s">
        <v>87</v>
      </c>
      <c r="D16" s="1025" t="s">
        <v>22007</v>
      </c>
      <c r="E16" s="735" t="s">
        <v>22006</v>
      </c>
      <c r="F16" s="1080" t="s">
        <v>22005</v>
      </c>
      <c r="G16" s="766" t="s">
        <v>22004</v>
      </c>
      <c r="H16" s="735" t="s">
        <v>22003</v>
      </c>
      <c r="I16" s="751" t="s">
        <v>22002</v>
      </c>
      <c r="J16" s="1181">
        <v>37</v>
      </c>
      <c r="K16" s="1182">
        <v>1</v>
      </c>
      <c r="L16" s="1181">
        <v>10</v>
      </c>
      <c r="M16" s="1181">
        <v>5</v>
      </c>
      <c r="N16" s="1066">
        <v>16</v>
      </c>
      <c r="O16" s="1181">
        <v>750783</v>
      </c>
      <c r="P16" s="1181">
        <v>794800</v>
      </c>
      <c r="Q16" s="1181">
        <v>37630</v>
      </c>
      <c r="R16" s="1181">
        <v>44250</v>
      </c>
      <c r="S16" s="1171">
        <v>1627463</v>
      </c>
      <c r="T16" s="764">
        <v>68.97</v>
      </c>
      <c r="U16" s="764">
        <v>0</v>
      </c>
      <c r="V16" s="764">
        <v>171.21</v>
      </c>
      <c r="W16" s="764">
        <v>0</v>
      </c>
      <c r="X16" s="764">
        <v>68.510000000000005</v>
      </c>
      <c r="Y16" s="764">
        <v>277.89999999999998</v>
      </c>
      <c r="Z16" s="1066">
        <v>586.58999999999992</v>
      </c>
      <c r="AA16" s="1075" t="s">
        <v>22001</v>
      </c>
      <c r="AB16" s="1074">
        <v>690000</v>
      </c>
    </row>
    <row r="17" spans="1:28" s="1044" customFormat="1" ht="16.5" customHeight="1">
      <c r="A17" s="1073">
        <v>12</v>
      </c>
      <c r="B17" s="1073" t="s">
        <v>18602</v>
      </c>
      <c r="C17" s="1073" t="s">
        <v>20148</v>
      </c>
      <c r="D17" s="1073" t="s">
        <v>22000</v>
      </c>
      <c r="E17" s="735" t="s">
        <v>21999</v>
      </c>
      <c r="F17" s="1072" t="s">
        <v>21998</v>
      </c>
      <c r="G17" s="727" t="s">
        <v>21997</v>
      </c>
      <c r="H17" s="735" t="s">
        <v>21996</v>
      </c>
      <c r="I17" s="732" t="s">
        <v>21995</v>
      </c>
      <c r="J17" s="1066">
        <v>76</v>
      </c>
      <c r="K17" s="1069">
        <v>1</v>
      </c>
      <c r="L17" s="1066">
        <v>1</v>
      </c>
      <c r="M17" s="1066">
        <v>1</v>
      </c>
      <c r="N17" s="1066">
        <v>3</v>
      </c>
      <c r="O17" s="1066">
        <v>89750</v>
      </c>
      <c r="P17" s="1066">
        <v>459587</v>
      </c>
      <c r="Q17" s="1066">
        <v>36550</v>
      </c>
      <c r="R17" s="1066">
        <v>44250</v>
      </c>
      <c r="S17" s="1069">
        <v>630137</v>
      </c>
      <c r="T17" s="718">
        <v>52.01</v>
      </c>
      <c r="U17" s="715">
        <v>0</v>
      </c>
      <c r="V17" s="715">
        <v>127.26</v>
      </c>
      <c r="W17" s="715">
        <v>0</v>
      </c>
      <c r="X17" s="715">
        <v>31.5</v>
      </c>
      <c r="Y17" s="718">
        <v>473</v>
      </c>
      <c r="Z17" s="1066">
        <v>683.77</v>
      </c>
      <c r="AA17" s="1065" t="s">
        <v>21994</v>
      </c>
      <c r="AB17" s="1064">
        <v>11750</v>
      </c>
    </row>
    <row r="18" spans="1:28" s="1044" customFormat="1" ht="16.5" customHeight="1">
      <c r="A18" s="1073">
        <v>13</v>
      </c>
      <c r="B18" s="1073" t="s">
        <v>41</v>
      </c>
      <c r="C18" s="1073" t="s">
        <v>110</v>
      </c>
      <c r="D18" s="1073" t="s">
        <v>21993</v>
      </c>
      <c r="E18" s="751" t="s">
        <v>21992</v>
      </c>
      <c r="F18" s="1072" t="s">
        <v>21991</v>
      </c>
      <c r="G18" s="1356" t="s">
        <v>21990</v>
      </c>
      <c r="H18" s="751" t="s">
        <v>21989</v>
      </c>
      <c r="I18" s="1094" t="s">
        <v>21988</v>
      </c>
      <c r="J18" s="1153">
        <v>118</v>
      </c>
      <c r="K18" s="1154"/>
      <c r="L18" s="1153">
        <v>2</v>
      </c>
      <c r="M18" s="1154">
        <v>0</v>
      </c>
      <c r="N18" s="1066">
        <v>2</v>
      </c>
      <c r="O18" s="1153">
        <v>100000</v>
      </c>
      <c r="P18" s="1153">
        <v>200000</v>
      </c>
      <c r="Q18" s="1153">
        <v>10050</v>
      </c>
      <c r="R18" s="1153">
        <v>44250</v>
      </c>
      <c r="S18" s="1069">
        <v>354300</v>
      </c>
      <c r="T18" s="718">
        <v>185.21</v>
      </c>
      <c r="U18" s="718">
        <v>0</v>
      </c>
      <c r="V18" s="718">
        <v>157.44</v>
      </c>
      <c r="W18" s="718">
        <v>0</v>
      </c>
      <c r="X18" s="718">
        <v>0</v>
      </c>
      <c r="Y18" s="718">
        <v>0</v>
      </c>
      <c r="Z18" s="1066">
        <v>342.65</v>
      </c>
      <c r="AA18" s="1065" t="s">
        <v>21987</v>
      </c>
      <c r="AB18" s="1064">
        <v>35108</v>
      </c>
    </row>
    <row r="19" spans="1:28" s="1044" customFormat="1" ht="16.5" customHeight="1">
      <c r="A19" s="1025">
        <v>14</v>
      </c>
      <c r="B19" s="1025" t="s">
        <v>18602</v>
      </c>
      <c r="C19" s="1025" t="s">
        <v>103</v>
      </c>
      <c r="D19" s="1073" t="s">
        <v>21986</v>
      </c>
      <c r="E19" s="732" t="s">
        <v>21985</v>
      </c>
      <c r="F19" s="1072" t="s">
        <v>21984</v>
      </c>
      <c r="G19" s="1356" t="s">
        <v>21983</v>
      </c>
      <c r="H19" s="732" t="s">
        <v>21982</v>
      </c>
      <c r="I19" s="1094" t="s">
        <v>21981</v>
      </c>
      <c r="J19" s="1066">
        <v>58</v>
      </c>
      <c r="K19" s="1069">
        <v>1</v>
      </c>
      <c r="L19" s="1066">
        <v>4</v>
      </c>
      <c r="M19" s="1066">
        <v>1</v>
      </c>
      <c r="N19" s="1066">
        <v>6</v>
      </c>
      <c r="O19" s="1066">
        <v>141750</v>
      </c>
      <c r="P19" s="1066">
        <v>928127</v>
      </c>
      <c r="Q19" s="1066">
        <v>253000</v>
      </c>
      <c r="R19" s="1066">
        <v>44250</v>
      </c>
      <c r="S19" s="1069">
        <v>1367127</v>
      </c>
      <c r="T19" s="718">
        <v>50</v>
      </c>
      <c r="U19" s="718">
        <v>50</v>
      </c>
      <c r="V19" s="718">
        <v>193.94</v>
      </c>
      <c r="W19" s="718">
        <v>58</v>
      </c>
      <c r="X19" s="718">
        <v>180</v>
      </c>
      <c r="Y19" s="718">
        <v>930.6</v>
      </c>
      <c r="Z19" s="1066">
        <v>1462.54</v>
      </c>
      <c r="AA19" s="1065" t="s">
        <v>21980</v>
      </c>
      <c r="AB19" s="1064">
        <v>13800</v>
      </c>
    </row>
    <row r="20" spans="1:28" s="1044" customFormat="1" ht="16.5" customHeight="1">
      <c r="A20" s="1073">
        <v>15</v>
      </c>
      <c r="B20" s="1073" t="s">
        <v>18602</v>
      </c>
      <c r="C20" s="1073" t="s">
        <v>20169</v>
      </c>
      <c r="D20" s="1073" t="s">
        <v>21979</v>
      </c>
      <c r="E20" s="725" t="s">
        <v>21978</v>
      </c>
      <c r="F20" s="1072" t="s">
        <v>21977</v>
      </c>
      <c r="G20" s="727" t="s">
        <v>21976</v>
      </c>
      <c r="H20" s="725" t="s">
        <v>21975</v>
      </c>
      <c r="I20" s="1195" t="s">
        <v>21974</v>
      </c>
      <c r="J20" s="1066">
        <v>119</v>
      </c>
      <c r="K20" s="1069">
        <v>0</v>
      </c>
      <c r="L20" s="1066">
        <v>3</v>
      </c>
      <c r="M20" s="1066">
        <v>2</v>
      </c>
      <c r="N20" s="1066">
        <v>5</v>
      </c>
      <c r="O20" s="1066">
        <v>257565</v>
      </c>
      <c r="P20" s="1066">
        <v>1013028</v>
      </c>
      <c r="Q20" s="1066">
        <v>256816</v>
      </c>
      <c r="R20" s="1066">
        <v>44250</v>
      </c>
      <c r="S20" s="1069">
        <v>1571659</v>
      </c>
      <c r="T20" s="718">
        <v>113</v>
      </c>
      <c r="U20" s="718">
        <v>37</v>
      </c>
      <c r="V20" s="718">
        <v>218.95</v>
      </c>
      <c r="W20" s="718">
        <v>167.83</v>
      </c>
      <c r="X20" s="718">
        <v>0</v>
      </c>
      <c r="Y20" s="718">
        <v>4758</v>
      </c>
      <c r="Z20" s="1066">
        <v>5294.78</v>
      </c>
      <c r="AA20" s="1065" t="s">
        <v>21973</v>
      </c>
      <c r="AB20" s="1064">
        <v>28745</v>
      </c>
    </row>
    <row r="21" spans="1:28" s="1044" customFormat="1" ht="16.5" customHeight="1">
      <c r="A21" s="1073">
        <v>16</v>
      </c>
      <c r="B21" s="1073" t="s">
        <v>41</v>
      </c>
      <c r="C21" s="1073" t="s">
        <v>76</v>
      </c>
      <c r="D21" s="1073" t="s">
        <v>21972</v>
      </c>
      <c r="E21" s="751" t="s">
        <v>21971</v>
      </c>
      <c r="F21" s="1072" t="s">
        <v>21970</v>
      </c>
      <c r="G21" s="1356" t="s">
        <v>21969</v>
      </c>
      <c r="H21" s="751" t="s">
        <v>21968</v>
      </c>
      <c r="I21" s="1094" t="s">
        <v>21967</v>
      </c>
      <c r="J21" s="1347">
        <v>145</v>
      </c>
      <c r="K21" s="1348">
        <v>1</v>
      </c>
      <c r="L21" s="1347">
        <v>0</v>
      </c>
      <c r="M21" s="1347">
        <v>0</v>
      </c>
      <c r="N21" s="1066">
        <v>1</v>
      </c>
      <c r="O21" s="1347">
        <v>656650</v>
      </c>
      <c r="P21" s="1347">
        <v>397000</v>
      </c>
      <c r="Q21" s="1347">
        <v>63395</v>
      </c>
      <c r="R21" s="1347">
        <v>44250</v>
      </c>
      <c r="S21" s="1069">
        <v>1161295</v>
      </c>
      <c r="T21" s="718">
        <v>120</v>
      </c>
      <c r="U21" s="718">
        <v>0</v>
      </c>
      <c r="V21" s="718">
        <v>112.5</v>
      </c>
      <c r="W21" s="718">
        <v>338.58</v>
      </c>
      <c r="X21" s="718">
        <v>0</v>
      </c>
      <c r="Y21" s="718">
        <v>1474.45</v>
      </c>
      <c r="Z21" s="1066">
        <v>2045.53</v>
      </c>
      <c r="AA21" s="1065" t="s">
        <v>21966</v>
      </c>
      <c r="AB21" s="1064">
        <v>385760</v>
      </c>
    </row>
    <row r="22" spans="1:28" s="1044" customFormat="1" ht="16.5" customHeight="1">
      <c r="A22" s="1025">
        <v>17</v>
      </c>
      <c r="B22" s="1025" t="s">
        <v>41</v>
      </c>
      <c r="C22" s="1025" t="s">
        <v>80</v>
      </c>
      <c r="D22" s="1073" t="s">
        <v>21965</v>
      </c>
      <c r="E22" s="725" t="s">
        <v>21964</v>
      </c>
      <c r="F22" s="1072" t="s">
        <v>21963</v>
      </c>
      <c r="G22" s="727" t="s">
        <v>21962</v>
      </c>
      <c r="H22" s="725" t="s">
        <v>21961</v>
      </c>
      <c r="I22" s="1195" t="s">
        <v>21960</v>
      </c>
      <c r="J22" s="1518">
        <v>55</v>
      </c>
      <c r="K22" s="1519">
        <v>1</v>
      </c>
      <c r="L22" s="1518">
        <v>2</v>
      </c>
      <c r="M22" s="1518">
        <v>0</v>
      </c>
      <c r="N22" s="1066">
        <v>3</v>
      </c>
      <c r="O22" s="1517">
        <v>142750</v>
      </c>
      <c r="P22" s="1517">
        <v>1254000</v>
      </c>
      <c r="Q22" s="1517">
        <v>318139</v>
      </c>
      <c r="R22" s="1517">
        <v>44250</v>
      </c>
      <c r="S22" s="1069">
        <v>1759139</v>
      </c>
      <c r="T22" s="718">
        <v>68.98</v>
      </c>
      <c r="U22" s="718">
        <v>35.67</v>
      </c>
      <c r="V22" s="718">
        <v>0</v>
      </c>
      <c r="W22" s="718">
        <v>39.24</v>
      </c>
      <c r="X22" s="718">
        <v>0</v>
      </c>
      <c r="Y22" s="718">
        <v>917.49</v>
      </c>
      <c r="Z22" s="1066">
        <v>1061.3800000000001</v>
      </c>
      <c r="AA22" s="1225" t="s">
        <v>21959</v>
      </c>
      <c r="AB22" s="1224">
        <v>19869</v>
      </c>
    </row>
    <row r="23" spans="1:28" s="1044" customFormat="1" ht="16.5" customHeight="1">
      <c r="A23" s="1073">
        <v>18</v>
      </c>
      <c r="B23" s="1073" t="s">
        <v>18602</v>
      </c>
      <c r="C23" s="1073" t="s">
        <v>20229</v>
      </c>
      <c r="D23" s="1073" t="s">
        <v>21958</v>
      </c>
      <c r="E23" s="725" t="s">
        <v>21957</v>
      </c>
      <c r="F23" s="1072" t="s">
        <v>21956</v>
      </c>
      <c r="G23" s="727" t="s">
        <v>21955</v>
      </c>
      <c r="H23" s="725" t="s">
        <v>21954</v>
      </c>
      <c r="I23" s="244" t="s">
        <v>21953</v>
      </c>
      <c r="J23" s="1066">
        <v>200</v>
      </c>
      <c r="K23" s="1069">
        <v>1</v>
      </c>
      <c r="L23" s="1066">
        <v>3</v>
      </c>
      <c r="M23" s="1066">
        <v>1</v>
      </c>
      <c r="N23" s="1066">
        <v>5</v>
      </c>
      <c r="O23" s="1066">
        <v>166750</v>
      </c>
      <c r="P23" s="1066">
        <v>568970</v>
      </c>
      <c r="Q23" s="1066">
        <v>202254</v>
      </c>
      <c r="R23" s="1066">
        <v>59250</v>
      </c>
      <c r="S23" s="1069">
        <v>997224</v>
      </c>
      <c r="T23" s="718">
        <v>91</v>
      </c>
      <c r="U23" s="718">
        <v>0</v>
      </c>
      <c r="V23" s="718">
        <v>334</v>
      </c>
      <c r="W23" s="718" t="s">
        <v>6464</v>
      </c>
      <c r="X23" s="718" t="s">
        <v>6464</v>
      </c>
      <c r="Y23" s="718">
        <v>281</v>
      </c>
      <c r="Z23" s="1066">
        <v>706</v>
      </c>
      <c r="AA23" s="1065" t="s">
        <v>21952</v>
      </c>
      <c r="AB23" s="1064">
        <v>4500</v>
      </c>
    </row>
    <row r="24" spans="1:28" s="1044" customFormat="1" ht="16.5" customHeight="1">
      <c r="A24" s="1073">
        <v>19</v>
      </c>
      <c r="B24" s="1073" t="s">
        <v>18602</v>
      </c>
      <c r="C24" s="1073" t="s">
        <v>20162</v>
      </c>
      <c r="D24" s="1073" t="s">
        <v>21951</v>
      </c>
      <c r="E24" s="725" t="s">
        <v>21950</v>
      </c>
      <c r="F24" s="1072" t="s">
        <v>21949</v>
      </c>
      <c r="G24" s="727" t="s">
        <v>21948</v>
      </c>
      <c r="H24" s="725" t="s">
        <v>21947</v>
      </c>
      <c r="I24" s="1195" t="s">
        <v>21946</v>
      </c>
      <c r="J24" s="1066">
        <v>85</v>
      </c>
      <c r="K24" s="1069">
        <v>1</v>
      </c>
      <c r="L24" s="1066">
        <v>5</v>
      </c>
      <c r="M24" s="1066">
        <v>0</v>
      </c>
      <c r="N24" s="1066">
        <v>6</v>
      </c>
      <c r="O24" s="1066">
        <v>446059</v>
      </c>
      <c r="P24" s="1066">
        <v>512362</v>
      </c>
      <c r="Q24" s="1066">
        <v>383255</v>
      </c>
      <c r="R24" s="1066">
        <v>44250</v>
      </c>
      <c r="S24" s="1069">
        <v>1385926</v>
      </c>
      <c r="T24" s="718">
        <v>174</v>
      </c>
      <c r="U24" s="718">
        <v>765</v>
      </c>
      <c r="V24" s="718">
        <v>523</v>
      </c>
      <c r="W24" s="718">
        <v>471</v>
      </c>
      <c r="X24" s="718">
        <v>0</v>
      </c>
      <c r="Y24" s="718">
        <v>1424</v>
      </c>
      <c r="Z24" s="1066">
        <v>3357</v>
      </c>
      <c r="AA24" s="1065" t="s">
        <v>21945</v>
      </c>
      <c r="AB24" s="1064">
        <v>265</v>
      </c>
    </row>
    <row r="25" spans="1:28" s="1044" customFormat="1" ht="16.5" customHeight="1">
      <c r="A25" s="1025">
        <v>20</v>
      </c>
      <c r="B25" s="1025" t="s">
        <v>41</v>
      </c>
      <c r="C25" s="1025" t="s">
        <v>99</v>
      </c>
      <c r="D25" s="1073" t="s">
        <v>21944</v>
      </c>
      <c r="E25" s="725" t="s">
        <v>21943</v>
      </c>
      <c r="F25" s="1072" t="s">
        <v>21942</v>
      </c>
      <c r="G25" s="727" t="s">
        <v>21941</v>
      </c>
      <c r="H25" s="725" t="s">
        <v>21940</v>
      </c>
      <c r="I25" s="1195" t="s">
        <v>21939</v>
      </c>
      <c r="J25" s="1159">
        <v>70</v>
      </c>
      <c r="K25" s="1160">
        <v>1</v>
      </c>
      <c r="L25" s="1159">
        <v>4</v>
      </c>
      <c r="M25" s="1159">
        <v>0</v>
      </c>
      <c r="N25" s="1066">
        <v>5</v>
      </c>
      <c r="O25" s="1159">
        <v>291416</v>
      </c>
      <c r="P25" s="1159">
        <v>20000</v>
      </c>
      <c r="Q25" s="1159">
        <v>314334</v>
      </c>
      <c r="R25" s="1159">
        <v>74250</v>
      </c>
      <c r="S25" s="1069">
        <v>700000</v>
      </c>
      <c r="T25" s="718">
        <v>93</v>
      </c>
      <c r="U25" s="718">
        <v>86</v>
      </c>
      <c r="V25" s="718">
        <v>1362</v>
      </c>
      <c r="W25" s="718">
        <v>0</v>
      </c>
      <c r="X25" s="718">
        <v>0</v>
      </c>
      <c r="Y25" s="718">
        <v>966</v>
      </c>
      <c r="Z25" s="1066">
        <v>2507</v>
      </c>
      <c r="AA25" s="1065" t="s">
        <v>21938</v>
      </c>
      <c r="AB25" s="1064">
        <v>20943</v>
      </c>
    </row>
    <row r="26" spans="1:28" s="1044" customFormat="1" ht="16.5" customHeight="1">
      <c r="A26" s="1073">
        <v>21</v>
      </c>
      <c r="B26" s="1073" t="s">
        <v>18602</v>
      </c>
      <c r="C26" s="1073" t="s">
        <v>20253</v>
      </c>
      <c r="D26" s="1073" t="s">
        <v>21937</v>
      </c>
      <c r="E26" s="725" t="s">
        <v>21936</v>
      </c>
      <c r="F26" s="1072" t="s">
        <v>21935</v>
      </c>
      <c r="G26" s="727" t="s">
        <v>21934</v>
      </c>
      <c r="H26" s="725" t="s">
        <v>21933</v>
      </c>
      <c r="I26" s="732" t="s">
        <v>21932</v>
      </c>
      <c r="J26" s="1066">
        <v>54</v>
      </c>
      <c r="K26" s="1069">
        <v>1</v>
      </c>
      <c r="L26" s="1066">
        <v>2</v>
      </c>
      <c r="M26" s="1066">
        <v>0</v>
      </c>
      <c r="N26" s="1066">
        <v>3</v>
      </c>
      <c r="O26" s="1066">
        <v>145723</v>
      </c>
      <c r="P26" s="1066">
        <v>100000</v>
      </c>
      <c r="Q26" s="1066">
        <v>191027</v>
      </c>
      <c r="R26" s="1066">
        <v>44250</v>
      </c>
      <c r="S26" s="1069">
        <v>481000</v>
      </c>
      <c r="T26" s="718">
        <v>108.9</v>
      </c>
      <c r="U26" s="718">
        <v>0</v>
      </c>
      <c r="V26" s="718">
        <v>412.5</v>
      </c>
      <c r="W26" s="718">
        <v>0</v>
      </c>
      <c r="X26" s="718">
        <v>0</v>
      </c>
      <c r="Y26" s="718">
        <v>138.6</v>
      </c>
      <c r="Z26" s="1066">
        <v>660</v>
      </c>
      <c r="AA26" s="1065" t="s">
        <v>21931</v>
      </c>
      <c r="AB26" s="1064">
        <v>47452</v>
      </c>
    </row>
    <row r="27" spans="1:28" s="1044" customFormat="1" ht="16.5" customHeight="1">
      <c r="A27" s="1073">
        <v>22</v>
      </c>
      <c r="B27" s="1073" t="s">
        <v>18602</v>
      </c>
      <c r="C27" s="1073" t="s">
        <v>20191</v>
      </c>
      <c r="D27" s="1073" t="s">
        <v>21930</v>
      </c>
      <c r="E27" s="725" t="s">
        <v>21929</v>
      </c>
      <c r="F27" s="1072" t="s">
        <v>21928</v>
      </c>
      <c r="G27" s="1516" t="s">
        <v>21927</v>
      </c>
      <c r="H27" s="725" t="s">
        <v>21926</v>
      </c>
      <c r="I27" s="1195" t="s">
        <v>21925</v>
      </c>
      <c r="J27" s="1066">
        <v>60</v>
      </c>
      <c r="K27" s="1069" t="s">
        <v>6464</v>
      </c>
      <c r="L27" s="1066">
        <v>3</v>
      </c>
      <c r="M27" s="1066">
        <v>2</v>
      </c>
      <c r="N27" s="1066">
        <v>5</v>
      </c>
      <c r="O27" s="1066">
        <v>1046884</v>
      </c>
      <c r="P27" s="1066">
        <v>611341</v>
      </c>
      <c r="Q27" s="1066">
        <v>0</v>
      </c>
      <c r="R27" s="1066">
        <v>44250</v>
      </c>
      <c r="S27" s="1069">
        <v>1702475</v>
      </c>
      <c r="T27" s="718">
        <v>100</v>
      </c>
      <c r="U27" s="718">
        <v>0</v>
      </c>
      <c r="V27" s="718">
        <v>0</v>
      </c>
      <c r="W27" s="718">
        <v>0</v>
      </c>
      <c r="X27" s="718">
        <v>0</v>
      </c>
      <c r="Y27" s="718">
        <v>415.05</v>
      </c>
      <c r="Z27" s="1066">
        <v>515.04999999999995</v>
      </c>
      <c r="AA27" s="1065" t="s">
        <v>21924</v>
      </c>
      <c r="AB27" s="1064">
        <v>44732</v>
      </c>
    </row>
    <row r="28" spans="1:28" s="1044" customFormat="1" ht="16.5" customHeight="1">
      <c r="A28" s="1073">
        <v>23</v>
      </c>
      <c r="B28" s="1073" t="s">
        <v>18602</v>
      </c>
      <c r="C28" s="1073" t="s">
        <v>20281</v>
      </c>
      <c r="D28" s="1073" t="s">
        <v>21923</v>
      </c>
      <c r="E28" s="735" t="s">
        <v>21922</v>
      </c>
      <c r="F28" s="1072" t="s">
        <v>21921</v>
      </c>
      <c r="G28" s="727" t="s">
        <v>21920</v>
      </c>
      <c r="H28" s="735" t="s">
        <v>21919</v>
      </c>
      <c r="I28" s="1094" t="s">
        <v>21918</v>
      </c>
      <c r="J28" s="1066">
        <v>121</v>
      </c>
      <c r="K28" s="1069">
        <v>1</v>
      </c>
      <c r="L28" s="1066">
        <v>3</v>
      </c>
      <c r="M28" s="1066">
        <v>0</v>
      </c>
      <c r="N28" s="1066">
        <v>4</v>
      </c>
      <c r="O28" s="1066">
        <v>314886</v>
      </c>
      <c r="P28" s="1066">
        <v>1040000</v>
      </c>
      <c r="Q28" s="1066">
        <v>185827</v>
      </c>
      <c r="R28" s="1066">
        <v>44250</v>
      </c>
      <c r="S28" s="1069">
        <v>1584963</v>
      </c>
      <c r="T28" s="718">
        <v>62.99</v>
      </c>
      <c r="U28" s="718">
        <v>345.12</v>
      </c>
      <c r="V28" s="718">
        <v>0</v>
      </c>
      <c r="W28" s="718">
        <v>0</v>
      </c>
      <c r="X28" s="718">
        <v>0</v>
      </c>
      <c r="Y28" s="718">
        <v>155.78</v>
      </c>
      <c r="Z28" s="1066">
        <v>563.89</v>
      </c>
      <c r="AA28" s="1065" t="s">
        <v>21917</v>
      </c>
      <c r="AB28" s="1064">
        <v>23430</v>
      </c>
    </row>
    <row r="29" spans="1:28" s="1044" customFormat="1" ht="16.5" customHeight="1">
      <c r="A29" s="1073">
        <v>24</v>
      </c>
      <c r="B29" s="1073" t="s">
        <v>41</v>
      </c>
      <c r="C29" s="1073" t="s">
        <v>114</v>
      </c>
      <c r="D29" s="1073" t="s">
        <v>21916</v>
      </c>
      <c r="E29" s="751" t="s">
        <v>21915</v>
      </c>
      <c r="F29" s="1072" t="s">
        <v>21914</v>
      </c>
      <c r="G29" s="1356" t="s">
        <v>21913</v>
      </c>
      <c r="H29" s="751" t="s">
        <v>21912</v>
      </c>
      <c r="I29" s="1216" t="s">
        <v>21911</v>
      </c>
      <c r="J29" s="1159">
        <v>36</v>
      </c>
      <c r="K29" s="1160">
        <v>1</v>
      </c>
      <c r="L29" s="1159">
        <v>4</v>
      </c>
      <c r="M29" s="1159">
        <v>0</v>
      </c>
      <c r="N29" s="1066">
        <v>5</v>
      </c>
      <c r="O29" s="1159">
        <v>349480</v>
      </c>
      <c r="P29" s="1159">
        <v>529788</v>
      </c>
      <c r="Q29" s="1159">
        <v>218478</v>
      </c>
      <c r="R29" s="1159">
        <v>44250</v>
      </c>
      <c r="S29" s="1069">
        <v>1141996</v>
      </c>
      <c r="T29" s="718">
        <v>69.930000000000007</v>
      </c>
      <c r="U29" s="718">
        <v>0</v>
      </c>
      <c r="V29" s="718">
        <v>0</v>
      </c>
      <c r="W29" s="718">
        <v>165</v>
      </c>
      <c r="X29" s="718">
        <v>0</v>
      </c>
      <c r="Y29" s="718">
        <v>1585</v>
      </c>
      <c r="Z29" s="1066">
        <v>1819.93</v>
      </c>
      <c r="AA29" s="1065" t="s">
        <v>21910</v>
      </c>
      <c r="AB29" s="1064">
        <v>120000</v>
      </c>
    </row>
    <row r="30" spans="1:28" s="1044" customFormat="1" ht="16.5" customHeight="1">
      <c r="A30" s="1073">
        <v>25</v>
      </c>
      <c r="B30" s="1073" t="s">
        <v>41</v>
      </c>
      <c r="C30" s="1094" t="s">
        <v>69</v>
      </c>
      <c r="D30" s="1073" t="s">
        <v>21909</v>
      </c>
      <c r="E30" s="751" t="s">
        <v>21908</v>
      </c>
      <c r="F30" s="1072" t="s">
        <v>21907</v>
      </c>
      <c r="G30" s="1355" t="s">
        <v>21906</v>
      </c>
      <c r="H30" s="751" t="s">
        <v>21905</v>
      </c>
      <c r="I30" s="1515" t="s">
        <v>21904</v>
      </c>
      <c r="J30" s="1347">
        <v>279</v>
      </c>
      <c r="K30" s="1348">
        <v>1</v>
      </c>
      <c r="L30" s="1347">
        <v>3</v>
      </c>
      <c r="M30" s="1347">
        <v>0</v>
      </c>
      <c r="N30" s="1066">
        <v>4</v>
      </c>
      <c r="O30" s="1347">
        <v>358600</v>
      </c>
      <c r="P30" s="1347">
        <v>887000</v>
      </c>
      <c r="Q30" s="1347">
        <v>185848</v>
      </c>
      <c r="R30" s="1347">
        <v>44250</v>
      </c>
      <c r="S30" s="1069">
        <v>1475698</v>
      </c>
      <c r="T30" s="718">
        <v>50</v>
      </c>
      <c r="U30" s="718">
        <v>41</v>
      </c>
      <c r="V30" s="718">
        <v>121.69</v>
      </c>
      <c r="W30" s="718">
        <v>0</v>
      </c>
      <c r="X30" s="718">
        <v>0</v>
      </c>
      <c r="Y30" s="718">
        <v>0</v>
      </c>
      <c r="Z30" s="1066">
        <v>212.69</v>
      </c>
      <c r="AA30" s="1065" t="s">
        <v>21903</v>
      </c>
      <c r="AB30" s="1064">
        <v>7024</v>
      </c>
    </row>
    <row r="31" spans="1:28" s="1044" customFormat="1" ht="16.5" customHeight="1">
      <c r="A31" s="1152" t="s">
        <v>21902</v>
      </c>
      <c r="B31" s="1152">
        <v>25</v>
      </c>
      <c r="C31" s="1152"/>
      <c r="D31" s="1152"/>
      <c r="E31" s="1085"/>
      <c r="F31" s="1151"/>
      <c r="G31" s="1084"/>
      <c r="H31" s="1152"/>
      <c r="I31" s="1150"/>
      <c r="J31" s="1082"/>
      <c r="K31" s="1058"/>
      <c r="L31" s="1058"/>
      <c r="M31" s="1056"/>
      <c r="N31" s="1056"/>
      <c r="O31" s="1056"/>
      <c r="P31" s="1056"/>
      <c r="Q31" s="1056"/>
      <c r="R31" s="1056"/>
      <c r="S31" s="1058"/>
      <c r="T31" s="1057"/>
      <c r="U31" s="1057"/>
      <c r="V31" s="1057"/>
      <c r="W31" s="1057"/>
      <c r="X31" s="1057"/>
      <c r="Y31" s="1057"/>
      <c r="Z31" s="1057"/>
      <c r="AA31" s="1055"/>
      <c r="AB31" s="1054"/>
    </row>
    <row r="32" spans="1:28" s="1044" customFormat="1" ht="16.5" customHeight="1">
      <c r="A32" s="1073">
        <v>26</v>
      </c>
      <c r="B32" s="762" t="s">
        <v>12386</v>
      </c>
      <c r="C32" s="762" t="s">
        <v>11653</v>
      </c>
      <c r="D32" s="762" t="s">
        <v>21601</v>
      </c>
      <c r="E32" s="735" t="s">
        <v>21901</v>
      </c>
      <c r="F32" s="1374" t="s">
        <v>21900</v>
      </c>
      <c r="G32" s="1093" t="s">
        <v>21899</v>
      </c>
      <c r="H32" s="762" t="s">
        <v>21898</v>
      </c>
      <c r="I32" s="1195" t="s">
        <v>21897</v>
      </c>
      <c r="J32" s="1115">
        <v>50</v>
      </c>
      <c r="K32" s="1067">
        <v>1</v>
      </c>
      <c r="L32" s="1067">
        <v>2</v>
      </c>
      <c r="M32" s="1112"/>
      <c r="N32" s="1066">
        <v>3</v>
      </c>
      <c r="O32" s="1112">
        <v>170000</v>
      </c>
      <c r="P32" s="1112">
        <v>40400</v>
      </c>
      <c r="Q32" s="1112">
        <v>30000</v>
      </c>
      <c r="R32" s="1112"/>
      <c r="S32" s="1067">
        <v>240400</v>
      </c>
      <c r="T32" s="717">
        <v>36.64</v>
      </c>
      <c r="U32" s="717">
        <v>36</v>
      </c>
      <c r="V32" s="717"/>
      <c r="W32" s="717">
        <v>112.63</v>
      </c>
      <c r="X32" s="717">
        <v>16.27</v>
      </c>
      <c r="Y32" s="717">
        <v>275</v>
      </c>
      <c r="Z32" s="1066">
        <v>476.53999999999996</v>
      </c>
      <c r="AA32" s="1514" t="s">
        <v>21896</v>
      </c>
      <c r="AB32" s="1513"/>
    </row>
    <row r="33" spans="1:28" s="1044" customFormat="1" ht="16.5" customHeight="1">
      <c r="A33" s="1073">
        <v>27</v>
      </c>
      <c r="B33" s="751" t="s">
        <v>573</v>
      </c>
      <c r="C33" s="1025" t="s">
        <v>602</v>
      </c>
      <c r="D33" s="1025" t="s">
        <v>21621</v>
      </c>
      <c r="E33" s="735" t="s">
        <v>21895</v>
      </c>
      <c r="F33" s="1080" t="s">
        <v>21894</v>
      </c>
      <c r="G33" s="766" t="s">
        <v>21893</v>
      </c>
      <c r="H33" s="735" t="s">
        <v>21892</v>
      </c>
      <c r="I33" s="1195" t="s">
        <v>21891</v>
      </c>
      <c r="J33" s="1512">
        <v>106</v>
      </c>
      <c r="K33" s="1511">
        <v>1</v>
      </c>
      <c r="L33" s="1497">
        <v>1</v>
      </c>
      <c r="M33" s="1511">
        <v>2</v>
      </c>
      <c r="N33" s="1066">
        <v>4</v>
      </c>
      <c r="O33" s="1497">
        <v>163513</v>
      </c>
      <c r="P33" s="1497">
        <v>22000</v>
      </c>
      <c r="Q33" s="1497">
        <v>24524</v>
      </c>
      <c r="R33" s="1497">
        <v>0</v>
      </c>
      <c r="S33" s="1067">
        <v>210037</v>
      </c>
      <c r="T33" s="764">
        <v>17</v>
      </c>
      <c r="U33" s="764">
        <v>0</v>
      </c>
      <c r="V33" s="764">
        <v>180</v>
      </c>
      <c r="W33" s="764">
        <v>34</v>
      </c>
      <c r="X33" s="764">
        <v>222</v>
      </c>
      <c r="Y33" s="764">
        <v>0</v>
      </c>
      <c r="Z33" s="1066">
        <v>453</v>
      </c>
      <c r="AA33" s="1075" t="s">
        <v>21890</v>
      </c>
      <c r="AB33" s="1074">
        <v>4800</v>
      </c>
    </row>
    <row r="34" spans="1:28" s="1044" customFormat="1" ht="16.5" customHeight="1">
      <c r="A34" s="1073">
        <v>28</v>
      </c>
      <c r="B34" s="751" t="s">
        <v>18522</v>
      </c>
      <c r="C34" s="1025" t="s">
        <v>19819</v>
      </c>
      <c r="D34" s="1025" t="s">
        <v>21635</v>
      </c>
      <c r="E34" s="735" t="s">
        <v>21889</v>
      </c>
      <c r="F34" s="1080" t="s">
        <v>21888</v>
      </c>
      <c r="G34" s="766" t="s">
        <v>21887</v>
      </c>
      <c r="H34" s="735" t="s">
        <v>21886</v>
      </c>
      <c r="I34" s="1195" t="s">
        <v>21885</v>
      </c>
      <c r="J34" s="1510">
        <v>696</v>
      </c>
      <c r="K34" s="1509">
        <v>1</v>
      </c>
      <c r="L34" s="1508">
        <v>2</v>
      </c>
      <c r="M34" s="1509">
        <v>1</v>
      </c>
      <c r="N34" s="1066">
        <v>4</v>
      </c>
      <c r="O34" s="1508">
        <v>203263</v>
      </c>
      <c r="P34" s="1508">
        <v>105000</v>
      </c>
      <c r="Q34" s="1508">
        <v>148000</v>
      </c>
      <c r="R34" s="1488">
        <v>0</v>
      </c>
      <c r="S34" s="1067">
        <v>456263</v>
      </c>
      <c r="T34" s="764">
        <v>233.52</v>
      </c>
      <c r="U34" s="764">
        <v>0</v>
      </c>
      <c r="V34" s="764">
        <v>0</v>
      </c>
      <c r="W34" s="764">
        <v>0</v>
      </c>
      <c r="X34" s="764">
        <v>0</v>
      </c>
      <c r="Y34" s="764">
        <v>392</v>
      </c>
      <c r="Z34" s="1066">
        <v>625.52</v>
      </c>
      <c r="AA34" s="1075" t="s">
        <v>21884</v>
      </c>
      <c r="AB34" s="1074">
        <v>1344</v>
      </c>
    </row>
    <row r="35" spans="1:28" s="1044" customFormat="1" ht="16.5" customHeight="1">
      <c r="A35" s="1073">
        <v>29</v>
      </c>
      <c r="B35" s="751" t="s">
        <v>18522</v>
      </c>
      <c r="C35" s="1025" t="s">
        <v>20064</v>
      </c>
      <c r="D35" s="1025" t="s">
        <v>21883</v>
      </c>
      <c r="E35" s="735" t="s">
        <v>21882</v>
      </c>
      <c r="F35" s="1080" t="s">
        <v>21881</v>
      </c>
      <c r="G35" s="766" t="s">
        <v>21880</v>
      </c>
      <c r="H35" s="735" t="s">
        <v>21879</v>
      </c>
      <c r="I35" s="1195" t="s">
        <v>21878</v>
      </c>
      <c r="J35" s="1490">
        <v>120</v>
      </c>
      <c r="K35" s="1489">
        <v>1</v>
      </c>
      <c r="L35" s="1488">
        <v>2</v>
      </c>
      <c r="M35" s="1489">
        <v>0</v>
      </c>
      <c r="N35" s="1066">
        <v>3</v>
      </c>
      <c r="O35" s="1488">
        <v>78805</v>
      </c>
      <c r="P35" s="1488">
        <v>156966</v>
      </c>
      <c r="Q35" s="1488">
        <v>33920</v>
      </c>
      <c r="R35" s="1488">
        <v>0</v>
      </c>
      <c r="S35" s="1067">
        <v>269691</v>
      </c>
      <c r="T35" s="764">
        <v>137</v>
      </c>
      <c r="U35" s="764">
        <v>0</v>
      </c>
      <c r="V35" s="764">
        <v>0</v>
      </c>
      <c r="W35" s="764">
        <v>0</v>
      </c>
      <c r="X35" s="764">
        <v>0</v>
      </c>
      <c r="Y35" s="764">
        <v>0</v>
      </c>
      <c r="Z35" s="1066">
        <v>137</v>
      </c>
      <c r="AA35" s="1075" t="s">
        <v>21877</v>
      </c>
      <c r="AB35" s="1074">
        <v>36667</v>
      </c>
    </row>
    <row r="36" spans="1:28" s="1044" customFormat="1" ht="16.5" customHeight="1">
      <c r="A36" s="1073">
        <v>30</v>
      </c>
      <c r="B36" s="751" t="s">
        <v>573</v>
      </c>
      <c r="C36" s="1025" t="s">
        <v>585</v>
      </c>
      <c r="D36" s="1025" t="s">
        <v>21876</v>
      </c>
      <c r="E36" s="735" t="s">
        <v>21875</v>
      </c>
      <c r="F36" s="1080" t="s">
        <v>21874</v>
      </c>
      <c r="G36" s="766" t="s">
        <v>21873</v>
      </c>
      <c r="H36" s="735" t="s">
        <v>21872</v>
      </c>
      <c r="I36" s="1195" t="s">
        <v>21871</v>
      </c>
      <c r="J36" s="1183">
        <v>487</v>
      </c>
      <c r="K36" s="1182">
        <v>1</v>
      </c>
      <c r="L36" s="1181">
        <v>1</v>
      </c>
      <c r="M36" s="1182"/>
      <c r="N36" s="1066">
        <v>2</v>
      </c>
      <c r="O36" s="1181">
        <v>147500</v>
      </c>
      <c r="P36" s="1181"/>
      <c r="Q36" s="1181">
        <v>128500</v>
      </c>
      <c r="R36" s="1181"/>
      <c r="S36" s="1067">
        <v>276000</v>
      </c>
      <c r="T36" s="764">
        <v>70</v>
      </c>
      <c r="U36" s="764">
        <v>154</v>
      </c>
      <c r="V36" s="764">
        <v>248</v>
      </c>
      <c r="W36" s="764"/>
      <c r="X36" s="764" t="s">
        <v>20564</v>
      </c>
      <c r="Y36" s="764"/>
      <c r="Z36" s="1066">
        <v>472</v>
      </c>
      <c r="AA36" s="1075" t="s">
        <v>21870</v>
      </c>
      <c r="AB36" s="1074">
        <v>5500</v>
      </c>
    </row>
    <row r="37" spans="1:28" s="1044" customFormat="1" ht="16.5" customHeight="1">
      <c r="A37" s="1025">
        <v>31</v>
      </c>
      <c r="B37" s="751" t="s">
        <v>573</v>
      </c>
      <c r="C37" s="751" t="s">
        <v>581</v>
      </c>
      <c r="D37" s="751" t="s">
        <v>21869</v>
      </c>
      <c r="E37" s="735" t="s">
        <v>21868</v>
      </c>
      <c r="F37" s="1036" t="s">
        <v>21867</v>
      </c>
      <c r="G37" s="766" t="s">
        <v>21866</v>
      </c>
      <c r="H37" s="735" t="s">
        <v>21865</v>
      </c>
      <c r="I37" s="1195" t="s">
        <v>21864</v>
      </c>
      <c r="J37" s="1490">
        <v>91</v>
      </c>
      <c r="K37" s="1489">
        <v>1</v>
      </c>
      <c r="L37" s="1488">
        <v>2</v>
      </c>
      <c r="M37" s="1489"/>
      <c r="N37" s="1066">
        <v>3</v>
      </c>
      <c r="O37" s="1488">
        <v>636750</v>
      </c>
      <c r="P37" s="1488">
        <v>6000</v>
      </c>
      <c r="Q37" s="1488">
        <v>103595</v>
      </c>
      <c r="R37" s="1488">
        <v>95100</v>
      </c>
      <c r="S37" s="1067">
        <v>841445</v>
      </c>
      <c r="T37" s="764">
        <v>82.74</v>
      </c>
      <c r="U37" s="764">
        <v>146</v>
      </c>
      <c r="V37" s="764">
        <v>0</v>
      </c>
      <c r="W37" s="764">
        <v>0</v>
      </c>
      <c r="X37" s="764">
        <v>0</v>
      </c>
      <c r="Y37" s="764">
        <v>242.22</v>
      </c>
      <c r="Z37" s="1066">
        <v>470.96000000000004</v>
      </c>
      <c r="AA37" s="1075" t="s">
        <v>21863</v>
      </c>
      <c r="AB37" s="1074">
        <v>167000</v>
      </c>
    </row>
    <row r="38" spans="1:28" s="1044" customFormat="1" ht="16.5" customHeight="1">
      <c r="A38" s="1073">
        <v>32</v>
      </c>
      <c r="B38" s="751" t="s">
        <v>18522</v>
      </c>
      <c r="C38" s="1025" t="s">
        <v>18157</v>
      </c>
      <c r="D38" s="1025" t="s">
        <v>21862</v>
      </c>
      <c r="E38" s="735" t="s">
        <v>21861</v>
      </c>
      <c r="F38" s="1080" t="s">
        <v>21860</v>
      </c>
      <c r="G38" s="766" t="s">
        <v>21859</v>
      </c>
      <c r="H38" s="735" t="s">
        <v>21858</v>
      </c>
      <c r="I38" s="1195" t="s">
        <v>21857</v>
      </c>
      <c r="J38" s="1183">
        <v>98</v>
      </c>
      <c r="K38" s="1182">
        <v>1</v>
      </c>
      <c r="L38" s="1181">
        <v>2</v>
      </c>
      <c r="M38" s="1182">
        <v>1</v>
      </c>
      <c r="N38" s="1066">
        <v>4</v>
      </c>
      <c r="O38" s="1181">
        <v>235000</v>
      </c>
      <c r="P38" s="1181">
        <v>13000</v>
      </c>
      <c r="Q38" s="1181">
        <v>241488</v>
      </c>
      <c r="R38" s="1181">
        <v>0</v>
      </c>
      <c r="S38" s="1067">
        <v>489488</v>
      </c>
      <c r="T38" s="764">
        <v>36</v>
      </c>
      <c r="U38" s="764">
        <v>0</v>
      </c>
      <c r="V38" s="764">
        <v>185</v>
      </c>
      <c r="W38" s="764">
        <v>0</v>
      </c>
      <c r="X38" s="764">
        <v>0</v>
      </c>
      <c r="Y38" s="764">
        <v>203</v>
      </c>
      <c r="Z38" s="1066">
        <v>424</v>
      </c>
      <c r="AA38" s="1075" t="s">
        <v>21856</v>
      </c>
      <c r="AB38" s="1074">
        <v>1130</v>
      </c>
    </row>
    <row r="39" spans="1:28" s="1044" customFormat="1" ht="16.5" customHeight="1">
      <c r="A39" s="1073">
        <v>33</v>
      </c>
      <c r="B39" s="751" t="s">
        <v>573</v>
      </c>
      <c r="C39" s="1025" t="s">
        <v>594</v>
      </c>
      <c r="D39" s="1025" t="s">
        <v>21855</v>
      </c>
      <c r="E39" s="735" t="s">
        <v>21854</v>
      </c>
      <c r="F39" s="1491" t="s">
        <v>21853</v>
      </c>
      <c r="G39" s="765" t="s">
        <v>21852</v>
      </c>
      <c r="H39" s="735" t="s">
        <v>21851</v>
      </c>
      <c r="I39" s="1195" t="s">
        <v>21850</v>
      </c>
      <c r="J39" s="1507">
        <v>85</v>
      </c>
      <c r="K39" s="1506">
        <v>1</v>
      </c>
      <c r="L39" s="1505">
        <v>1</v>
      </c>
      <c r="M39" s="1506">
        <v>2</v>
      </c>
      <c r="N39" s="1066">
        <v>4</v>
      </c>
      <c r="O39" s="1505">
        <v>168160</v>
      </c>
      <c r="P39" s="1505">
        <v>11100</v>
      </c>
      <c r="Q39" s="1505">
        <v>73370</v>
      </c>
      <c r="R39" s="1505">
        <v>0</v>
      </c>
      <c r="S39" s="1067">
        <v>252630</v>
      </c>
      <c r="T39" s="764">
        <v>51</v>
      </c>
      <c r="U39" s="764">
        <v>49</v>
      </c>
      <c r="V39" s="764">
        <v>480</v>
      </c>
      <c r="W39" s="764">
        <v>407</v>
      </c>
      <c r="X39" s="764">
        <v>0</v>
      </c>
      <c r="Y39" s="764">
        <v>0</v>
      </c>
      <c r="Z39" s="1066">
        <v>987</v>
      </c>
      <c r="AA39" s="1075" t="s">
        <v>21849</v>
      </c>
      <c r="AB39" s="1074">
        <v>441</v>
      </c>
    </row>
    <row r="40" spans="1:28" s="1044" customFormat="1" ht="16.5" customHeight="1">
      <c r="A40" s="1025">
        <v>34</v>
      </c>
      <c r="B40" s="751" t="s">
        <v>12386</v>
      </c>
      <c r="C40" s="1025" t="s">
        <v>12528</v>
      </c>
      <c r="D40" s="1073" t="s">
        <v>21848</v>
      </c>
      <c r="E40" s="735" t="s">
        <v>21847</v>
      </c>
      <c r="F40" s="1439" t="s">
        <v>21846</v>
      </c>
      <c r="G40" s="765" t="s">
        <v>21845</v>
      </c>
      <c r="H40" s="735" t="s">
        <v>21844</v>
      </c>
      <c r="I40" s="1195" t="s">
        <v>21843</v>
      </c>
      <c r="J40" s="1161">
        <v>1880</v>
      </c>
      <c r="K40" s="1160">
        <v>1</v>
      </c>
      <c r="L40" s="1159">
        <v>3</v>
      </c>
      <c r="M40" s="1160"/>
      <c r="N40" s="1066">
        <v>4</v>
      </c>
      <c r="O40" s="1159">
        <v>277132</v>
      </c>
      <c r="P40" s="1159">
        <v>105000</v>
      </c>
      <c r="Q40" s="1159">
        <v>150050</v>
      </c>
      <c r="R40" s="1504">
        <v>0</v>
      </c>
      <c r="S40" s="1067">
        <v>532182</v>
      </c>
      <c r="T40" s="718">
        <v>125</v>
      </c>
      <c r="U40" s="718">
        <v>60</v>
      </c>
      <c r="V40" s="718">
        <v>1400</v>
      </c>
      <c r="W40" s="718">
        <v>140</v>
      </c>
      <c r="X40" s="718">
        <v>0</v>
      </c>
      <c r="Y40" s="718">
        <v>0</v>
      </c>
      <c r="Z40" s="1066">
        <v>1725</v>
      </c>
      <c r="AA40" s="1065" t="s">
        <v>21842</v>
      </c>
      <c r="AB40" s="1064">
        <v>55640</v>
      </c>
    </row>
    <row r="41" spans="1:28" s="1044" customFormat="1" ht="16.5" customHeight="1">
      <c r="A41" s="1025">
        <v>35</v>
      </c>
      <c r="B41" s="751" t="s">
        <v>573</v>
      </c>
      <c r="C41" s="1025" t="s">
        <v>598</v>
      </c>
      <c r="D41" s="1025" t="s">
        <v>21841</v>
      </c>
      <c r="E41" s="735" t="s">
        <v>21840</v>
      </c>
      <c r="F41" s="1503" t="s">
        <v>21839</v>
      </c>
      <c r="G41" s="766" t="s">
        <v>21838</v>
      </c>
      <c r="H41" s="735" t="s">
        <v>21837</v>
      </c>
      <c r="I41" s="1195" t="s">
        <v>21836</v>
      </c>
      <c r="J41" s="1502">
        <v>340</v>
      </c>
      <c r="K41" s="1501">
        <v>1</v>
      </c>
      <c r="L41" s="1500">
        <v>2</v>
      </c>
      <c r="M41" s="1501"/>
      <c r="N41" s="1066">
        <v>3</v>
      </c>
      <c r="O41" s="1500">
        <v>130000</v>
      </c>
      <c r="P41" s="1500"/>
      <c r="Q41" s="1500">
        <v>141111</v>
      </c>
      <c r="R41" s="1500">
        <v>0</v>
      </c>
      <c r="S41" s="1067">
        <v>271111</v>
      </c>
      <c r="T41" s="764">
        <v>66</v>
      </c>
      <c r="U41" s="764">
        <v>221</v>
      </c>
      <c r="V41" s="764">
        <v>996</v>
      </c>
      <c r="W41" s="764">
        <v>261</v>
      </c>
      <c r="X41" s="764" t="s">
        <v>20564</v>
      </c>
      <c r="Y41" s="764" t="s">
        <v>20564</v>
      </c>
      <c r="Z41" s="1066">
        <v>1544</v>
      </c>
      <c r="AA41" s="1075" t="s">
        <v>21835</v>
      </c>
      <c r="AB41" s="1074">
        <v>850</v>
      </c>
    </row>
    <row r="42" spans="1:28" s="1044" customFormat="1" ht="16.5" customHeight="1">
      <c r="A42" s="1025">
        <v>36</v>
      </c>
      <c r="B42" s="751" t="s">
        <v>573</v>
      </c>
      <c r="C42" s="1025" t="s">
        <v>574</v>
      </c>
      <c r="D42" s="1025" t="s">
        <v>21834</v>
      </c>
      <c r="E42" s="735" t="s">
        <v>21833</v>
      </c>
      <c r="F42" s="1080" t="s">
        <v>21832</v>
      </c>
      <c r="G42" s="765" t="s">
        <v>21831</v>
      </c>
      <c r="H42" s="735" t="s">
        <v>21830</v>
      </c>
      <c r="I42" s="1195" t="s">
        <v>21829</v>
      </c>
      <c r="J42" s="1183">
        <v>42</v>
      </c>
      <c r="K42" s="1182">
        <v>1</v>
      </c>
      <c r="L42" s="1181">
        <v>1</v>
      </c>
      <c r="M42" s="1182">
        <v>0</v>
      </c>
      <c r="N42" s="1066">
        <v>2</v>
      </c>
      <c r="O42" s="1181">
        <v>161500</v>
      </c>
      <c r="P42" s="1181">
        <v>9500</v>
      </c>
      <c r="Q42" s="1181">
        <v>100154</v>
      </c>
      <c r="R42" s="1488">
        <v>0</v>
      </c>
      <c r="S42" s="1067">
        <v>271154</v>
      </c>
      <c r="T42" s="764">
        <v>35</v>
      </c>
      <c r="U42" s="764">
        <v>56.7</v>
      </c>
      <c r="V42" s="764">
        <v>158</v>
      </c>
      <c r="W42" s="764">
        <v>0</v>
      </c>
      <c r="X42" s="764">
        <v>122</v>
      </c>
      <c r="Y42" s="764">
        <v>57</v>
      </c>
      <c r="Z42" s="1066">
        <v>428.7</v>
      </c>
      <c r="AA42" s="1075" t="s">
        <v>21828</v>
      </c>
      <c r="AB42" s="1074">
        <v>11500</v>
      </c>
    </row>
    <row r="43" spans="1:28" s="1044" customFormat="1" ht="16.5" customHeight="1">
      <c r="A43" s="1073">
        <v>37</v>
      </c>
      <c r="B43" s="751" t="s">
        <v>18522</v>
      </c>
      <c r="C43" s="1025" t="s">
        <v>20260</v>
      </c>
      <c r="D43" s="1025" t="s">
        <v>21827</v>
      </c>
      <c r="E43" s="735" t="s">
        <v>21826</v>
      </c>
      <c r="F43" s="1080" t="s">
        <v>21825</v>
      </c>
      <c r="G43" s="766" t="s">
        <v>21824</v>
      </c>
      <c r="H43" s="735" t="s">
        <v>21823</v>
      </c>
      <c r="I43" s="1195" t="s">
        <v>21822</v>
      </c>
      <c r="J43" s="1490">
        <v>391</v>
      </c>
      <c r="K43" s="1489">
        <v>1</v>
      </c>
      <c r="L43" s="1488">
        <v>1</v>
      </c>
      <c r="M43" s="1489">
        <v>0</v>
      </c>
      <c r="N43" s="1066">
        <v>2</v>
      </c>
      <c r="O43" s="1488">
        <v>267852</v>
      </c>
      <c r="P43" s="1488">
        <v>0</v>
      </c>
      <c r="Q43" s="1488">
        <v>131131</v>
      </c>
      <c r="R43" s="1488">
        <v>0</v>
      </c>
      <c r="S43" s="1067">
        <v>398983</v>
      </c>
      <c r="T43" s="764">
        <v>67</v>
      </c>
      <c r="U43" s="764">
        <v>55</v>
      </c>
      <c r="V43" s="764">
        <v>300</v>
      </c>
      <c r="W43" s="764">
        <v>150</v>
      </c>
      <c r="X43" s="764">
        <v>0</v>
      </c>
      <c r="Y43" s="764">
        <v>574</v>
      </c>
      <c r="Z43" s="1066">
        <v>1146</v>
      </c>
      <c r="AA43" s="1075" t="s">
        <v>21821</v>
      </c>
      <c r="AB43" s="1074">
        <v>4692</v>
      </c>
    </row>
    <row r="44" spans="1:28" s="1044" customFormat="1" ht="16.5" customHeight="1">
      <c r="A44" s="1073">
        <v>38</v>
      </c>
      <c r="B44" s="751" t="s">
        <v>573</v>
      </c>
      <c r="C44" s="1025" t="s">
        <v>606</v>
      </c>
      <c r="D44" s="1025" t="s">
        <v>21820</v>
      </c>
      <c r="E44" s="735" t="s">
        <v>21819</v>
      </c>
      <c r="F44" s="1080" t="s">
        <v>21818</v>
      </c>
      <c r="G44" s="766" t="s">
        <v>21817</v>
      </c>
      <c r="H44" s="735" t="s">
        <v>21816</v>
      </c>
      <c r="I44" s="1195" t="s">
        <v>21815</v>
      </c>
      <c r="J44" s="1499">
        <v>460</v>
      </c>
      <c r="K44" s="1498">
        <v>1</v>
      </c>
      <c r="L44" s="1241">
        <v>1</v>
      </c>
      <c r="M44" s="1498">
        <v>0</v>
      </c>
      <c r="N44" s="1066">
        <v>2</v>
      </c>
      <c r="O44" s="1241">
        <v>332610</v>
      </c>
      <c r="P44" s="1241">
        <v>4500</v>
      </c>
      <c r="Q44" s="1241">
        <v>99014</v>
      </c>
      <c r="R44" s="1497">
        <v>0</v>
      </c>
      <c r="S44" s="1067">
        <v>436124</v>
      </c>
      <c r="T44" s="764">
        <v>85</v>
      </c>
      <c r="U44" s="764">
        <v>707.82</v>
      </c>
      <c r="V44" s="764">
        <v>443</v>
      </c>
      <c r="W44" s="764">
        <v>218</v>
      </c>
      <c r="X44" s="764">
        <v>0</v>
      </c>
      <c r="Y44" s="764">
        <v>261</v>
      </c>
      <c r="Z44" s="1066">
        <v>1714.8200000000002</v>
      </c>
      <c r="AA44" s="1075" t="s">
        <v>21814</v>
      </c>
      <c r="AB44" s="1074">
        <v>8054</v>
      </c>
    </row>
    <row r="45" spans="1:28" s="1044" customFormat="1" ht="16.5" customHeight="1">
      <c r="A45" s="1073">
        <v>39</v>
      </c>
      <c r="B45" s="735" t="s">
        <v>573</v>
      </c>
      <c r="C45" s="762" t="s">
        <v>692</v>
      </c>
      <c r="D45" s="762" t="s">
        <v>21813</v>
      </c>
      <c r="E45" s="735" t="s">
        <v>21812</v>
      </c>
      <c r="F45" s="1374" t="s">
        <v>21811</v>
      </c>
      <c r="G45" s="766" t="s">
        <v>21810</v>
      </c>
      <c r="H45" s="735" t="s">
        <v>21809</v>
      </c>
      <c r="I45" s="1195" t="s">
        <v>21808</v>
      </c>
      <c r="J45" s="1496">
        <v>252</v>
      </c>
      <c r="K45" s="1495">
        <v>1</v>
      </c>
      <c r="L45" s="1494">
        <v>2</v>
      </c>
      <c r="M45" s="1495"/>
      <c r="N45" s="1066">
        <v>3</v>
      </c>
      <c r="O45" s="1494">
        <v>184584</v>
      </c>
      <c r="P45" s="1494"/>
      <c r="Q45" s="1494">
        <v>169431</v>
      </c>
      <c r="R45" s="1493">
        <v>0</v>
      </c>
      <c r="S45" s="1067">
        <v>354015</v>
      </c>
      <c r="T45" s="717">
        <v>150</v>
      </c>
      <c r="U45" s="717">
        <v>0</v>
      </c>
      <c r="V45" s="717">
        <v>0</v>
      </c>
      <c r="W45" s="717">
        <v>0</v>
      </c>
      <c r="X45" s="717">
        <v>0</v>
      </c>
      <c r="Y45" s="717">
        <v>493</v>
      </c>
      <c r="Z45" s="1066">
        <v>643</v>
      </c>
      <c r="AA45" s="1122" t="s">
        <v>21807</v>
      </c>
      <c r="AB45" s="1087">
        <v>1882</v>
      </c>
    </row>
    <row r="46" spans="1:28" s="1044" customFormat="1" ht="16.5" customHeight="1">
      <c r="A46" s="1073">
        <v>40</v>
      </c>
      <c r="B46" s="751" t="s">
        <v>18522</v>
      </c>
      <c r="C46" s="1025" t="s">
        <v>21806</v>
      </c>
      <c r="D46" s="762" t="s">
        <v>21805</v>
      </c>
      <c r="E46" s="735" t="s">
        <v>21804</v>
      </c>
      <c r="F46" s="1374" t="s">
        <v>21803</v>
      </c>
      <c r="G46" s="766" t="s">
        <v>21802</v>
      </c>
      <c r="H46" s="735" t="s">
        <v>21801</v>
      </c>
      <c r="I46" s="1195" t="s">
        <v>21800</v>
      </c>
      <c r="J46" s="1438">
        <v>54</v>
      </c>
      <c r="K46" s="1437">
        <v>1</v>
      </c>
      <c r="L46" s="1436">
        <v>3</v>
      </c>
      <c r="M46" s="1437"/>
      <c r="N46" s="1066">
        <v>4</v>
      </c>
      <c r="O46" s="1436">
        <v>640225</v>
      </c>
      <c r="P46" s="1436">
        <v>11000</v>
      </c>
      <c r="Q46" s="1436">
        <v>70641</v>
      </c>
      <c r="R46" s="1492">
        <v>0</v>
      </c>
      <c r="S46" s="1067">
        <v>721866</v>
      </c>
      <c r="T46" s="717">
        <v>217</v>
      </c>
      <c r="U46" s="717">
        <v>217</v>
      </c>
      <c r="V46" s="717">
        <v>1195</v>
      </c>
      <c r="W46" s="717" t="s">
        <v>6447</v>
      </c>
      <c r="X46" s="717" t="s">
        <v>6447</v>
      </c>
      <c r="Y46" s="717">
        <v>437</v>
      </c>
      <c r="Z46" s="1066">
        <v>2066</v>
      </c>
      <c r="AA46" s="1122" t="s">
        <v>21799</v>
      </c>
      <c r="AB46" s="1087">
        <v>1500</v>
      </c>
    </row>
    <row r="47" spans="1:28" s="1044" customFormat="1" ht="16.5" customHeight="1">
      <c r="A47" s="1073">
        <v>41</v>
      </c>
      <c r="B47" s="751" t="s">
        <v>18522</v>
      </c>
      <c r="C47" s="1025" t="s">
        <v>21798</v>
      </c>
      <c r="D47" s="1025" t="s">
        <v>21797</v>
      </c>
      <c r="E47" s="735" t="s">
        <v>21796</v>
      </c>
      <c r="F47" s="1491" t="s">
        <v>21795</v>
      </c>
      <c r="G47" s="766" t="s">
        <v>21794</v>
      </c>
      <c r="H47" s="735" t="s">
        <v>21793</v>
      </c>
      <c r="I47" s="1195" t="s">
        <v>21792</v>
      </c>
      <c r="J47" s="1490">
        <v>102</v>
      </c>
      <c r="K47" s="1489">
        <v>1</v>
      </c>
      <c r="L47" s="1488">
        <v>3</v>
      </c>
      <c r="M47" s="1489"/>
      <c r="N47" s="1066">
        <v>4</v>
      </c>
      <c r="O47" s="1488">
        <v>349554</v>
      </c>
      <c r="P47" s="1488">
        <v>0</v>
      </c>
      <c r="Q47" s="1488">
        <v>56400</v>
      </c>
      <c r="R47" s="1488">
        <v>0</v>
      </c>
      <c r="S47" s="1067">
        <v>405954</v>
      </c>
      <c r="T47" s="764">
        <v>73</v>
      </c>
      <c r="U47" s="764">
        <v>0</v>
      </c>
      <c r="V47" s="764">
        <v>175.54</v>
      </c>
      <c r="W47" s="764">
        <v>69.3</v>
      </c>
      <c r="X47" s="764">
        <v>0</v>
      </c>
      <c r="Y47" s="764">
        <v>1326</v>
      </c>
      <c r="Z47" s="1066">
        <v>1643.84</v>
      </c>
      <c r="AA47" s="1075" t="s">
        <v>21791</v>
      </c>
      <c r="AB47" s="1074">
        <v>8000</v>
      </c>
    </row>
    <row r="48" spans="1:28" s="1044" customFormat="1" ht="16.5" customHeight="1">
      <c r="A48" s="1060" t="s">
        <v>21790</v>
      </c>
      <c r="B48" s="1152">
        <v>16</v>
      </c>
      <c r="C48" s="1060"/>
      <c r="D48" s="1152"/>
      <c r="E48" s="1085"/>
      <c r="F48" s="1151"/>
      <c r="G48" s="1084"/>
      <c r="H48" s="1152"/>
      <c r="I48" s="1150"/>
      <c r="J48" s="1082"/>
      <c r="K48" s="1056"/>
      <c r="L48" s="1056"/>
      <c r="M48" s="1056"/>
      <c r="N48" s="1056"/>
      <c r="O48" s="1056"/>
      <c r="P48" s="1056"/>
      <c r="Q48" s="1056"/>
      <c r="R48" s="1056"/>
      <c r="S48" s="1056"/>
      <c r="T48" s="1057"/>
      <c r="U48" s="1057"/>
      <c r="V48" s="1057"/>
      <c r="W48" s="1057"/>
      <c r="X48" s="1057"/>
      <c r="Y48" s="1057"/>
      <c r="Z48" s="1057"/>
      <c r="AA48" s="1055"/>
      <c r="AB48" s="1054"/>
    </row>
    <row r="49" spans="1:28" s="1044" customFormat="1" ht="16.5" customHeight="1">
      <c r="A49" s="1073">
        <v>42</v>
      </c>
      <c r="B49" s="1025" t="s">
        <v>19980</v>
      </c>
      <c r="C49" s="1025" t="s">
        <v>18280</v>
      </c>
      <c r="D49" s="1025" t="s">
        <v>21601</v>
      </c>
      <c r="E49" s="735" t="s">
        <v>21789</v>
      </c>
      <c r="F49" s="1080" t="s">
        <v>21788</v>
      </c>
      <c r="G49" s="766" t="s">
        <v>21787</v>
      </c>
      <c r="H49" s="735" t="s">
        <v>21786</v>
      </c>
      <c r="I49" s="1071" t="s">
        <v>21785</v>
      </c>
      <c r="J49" s="1172">
        <v>100</v>
      </c>
      <c r="K49" s="1171">
        <v>1</v>
      </c>
      <c r="L49" s="1170">
        <v>1</v>
      </c>
      <c r="M49" s="1171">
        <v>1</v>
      </c>
      <c r="N49" s="1066">
        <v>3</v>
      </c>
      <c r="O49" s="1170">
        <v>119857</v>
      </c>
      <c r="P49" s="1170">
        <v>10400</v>
      </c>
      <c r="Q49" s="1170">
        <v>31500</v>
      </c>
      <c r="R49" s="1170">
        <v>45000</v>
      </c>
      <c r="S49" s="1067">
        <v>206757</v>
      </c>
      <c r="T49" s="764">
        <v>49.5</v>
      </c>
      <c r="U49" s="764">
        <v>0</v>
      </c>
      <c r="V49" s="764">
        <v>0</v>
      </c>
      <c r="W49" s="764">
        <v>0</v>
      </c>
      <c r="X49" s="764">
        <v>0</v>
      </c>
      <c r="Y49" s="764">
        <v>0</v>
      </c>
      <c r="Z49" s="1066">
        <v>49.5</v>
      </c>
      <c r="AA49" s="1075" t="s">
        <v>21784</v>
      </c>
      <c r="AB49" s="1074">
        <v>5500</v>
      </c>
    </row>
    <row r="50" spans="1:28" s="1044" customFormat="1" ht="16.5" customHeight="1">
      <c r="A50" s="1073">
        <v>43</v>
      </c>
      <c r="B50" s="1073" t="s">
        <v>19980</v>
      </c>
      <c r="C50" s="1073" t="s">
        <v>19819</v>
      </c>
      <c r="D50" s="1207" t="s">
        <v>21783</v>
      </c>
      <c r="E50" s="1071" t="s">
        <v>21782</v>
      </c>
      <c r="F50" s="1473" t="s">
        <v>21781</v>
      </c>
      <c r="G50" s="1205" t="s">
        <v>21780</v>
      </c>
      <c r="H50" s="1071" t="s">
        <v>21779</v>
      </c>
      <c r="I50" s="1071" t="s">
        <v>21778</v>
      </c>
      <c r="J50" s="1202">
        <v>110</v>
      </c>
      <c r="K50" s="1203">
        <v>1</v>
      </c>
      <c r="L50" s="1202">
        <v>1</v>
      </c>
      <c r="M50" s="1203" t="s">
        <v>20564</v>
      </c>
      <c r="N50" s="1066">
        <v>2</v>
      </c>
      <c r="O50" s="1202">
        <v>125501</v>
      </c>
      <c r="P50" s="1202">
        <v>0</v>
      </c>
      <c r="Q50" s="1202">
        <v>22078</v>
      </c>
      <c r="R50" s="1202">
        <v>0</v>
      </c>
      <c r="S50" s="1067">
        <v>147579</v>
      </c>
      <c r="T50" s="721">
        <v>27</v>
      </c>
      <c r="U50" s="1201">
        <v>0</v>
      </c>
      <c r="V50" s="721">
        <v>124</v>
      </c>
      <c r="W50" s="1201">
        <v>0</v>
      </c>
      <c r="X50" s="1201">
        <v>0</v>
      </c>
      <c r="Y50" s="721">
        <v>511</v>
      </c>
      <c r="Z50" s="1066">
        <v>662</v>
      </c>
      <c r="AA50" s="1200" t="s">
        <v>21777</v>
      </c>
      <c r="AB50" s="1199">
        <v>200</v>
      </c>
    </row>
    <row r="51" spans="1:28" s="1044" customFormat="1" ht="16.5" customHeight="1">
      <c r="A51" s="1073">
        <v>44</v>
      </c>
      <c r="B51" s="1073" t="s">
        <v>19980</v>
      </c>
      <c r="C51" s="1073" t="s">
        <v>18074</v>
      </c>
      <c r="D51" s="1073" t="s">
        <v>21621</v>
      </c>
      <c r="E51" s="735" t="s">
        <v>21776</v>
      </c>
      <c r="F51" s="1072" t="s">
        <v>21775</v>
      </c>
      <c r="G51" s="765" t="s">
        <v>21774</v>
      </c>
      <c r="H51" s="735" t="s">
        <v>21773</v>
      </c>
      <c r="I51" s="1071" t="s">
        <v>21772</v>
      </c>
      <c r="J51" s="1070">
        <v>15</v>
      </c>
      <c r="K51" s="1069">
        <v>1</v>
      </c>
      <c r="L51" s="1066">
        <v>1</v>
      </c>
      <c r="M51" s="1069">
        <v>0</v>
      </c>
      <c r="N51" s="1066">
        <v>2</v>
      </c>
      <c r="O51" s="1066">
        <v>149582</v>
      </c>
      <c r="P51" s="1066" t="s">
        <v>6464</v>
      </c>
      <c r="Q51" s="1066">
        <v>5500</v>
      </c>
      <c r="R51" s="1066">
        <v>0</v>
      </c>
      <c r="S51" s="1067">
        <v>155082</v>
      </c>
      <c r="T51" s="718">
        <v>246</v>
      </c>
      <c r="U51" s="764">
        <v>0</v>
      </c>
      <c r="V51" s="764">
        <v>0</v>
      </c>
      <c r="W51" s="764">
        <v>0</v>
      </c>
      <c r="X51" s="764">
        <v>0</v>
      </c>
      <c r="Y51" s="764">
        <v>0</v>
      </c>
      <c r="Z51" s="1066">
        <v>246</v>
      </c>
      <c r="AA51" s="1065" t="s">
        <v>21771</v>
      </c>
      <c r="AB51" s="1064">
        <v>8000</v>
      </c>
    </row>
    <row r="52" spans="1:28" s="1044" customFormat="1" ht="16.5" customHeight="1">
      <c r="A52" s="1265">
        <v>45</v>
      </c>
      <c r="B52" s="1073" t="s">
        <v>19980</v>
      </c>
      <c r="C52" s="1073" t="s">
        <v>18157</v>
      </c>
      <c r="D52" s="1073" t="s">
        <v>21594</v>
      </c>
      <c r="E52" s="735" t="s">
        <v>21770</v>
      </c>
      <c r="F52" s="1072" t="s">
        <v>21769</v>
      </c>
      <c r="G52" s="766" t="s">
        <v>21768</v>
      </c>
      <c r="H52" s="735" t="s">
        <v>21767</v>
      </c>
      <c r="I52" s="1071" t="s">
        <v>21766</v>
      </c>
      <c r="J52" s="1487">
        <v>54</v>
      </c>
      <c r="K52" s="1486">
        <v>1</v>
      </c>
      <c r="L52" s="1485">
        <v>1</v>
      </c>
      <c r="M52" s="1486">
        <v>0</v>
      </c>
      <c r="N52" s="1066">
        <v>2</v>
      </c>
      <c r="O52" s="1485">
        <v>162901</v>
      </c>
      <c r="P52" s="1485">
        <v>0</v>
      </c>
      <c r="Q52" s="1485">
        <v>5900</v>
      </c>
      <c r="R52" s="1485">
        <v>37018</v>
      </c>
      <c r="S52" s="1067">
        <v>205819</v>
      </c>
      <c r="T52" s="764">
        <v>66</v>
      </c>
      <c r="U52" s="764">
        <v>90</v>
      </c>
      <c r="V52" s="764">
        <v>0</v>
      </c>
      <c r="W52" s="764">
        <v>272.25</v>
      </c>
      <c r="X52" s="764">
        <v>0</v>
      </c>
      <c r="Y52" s="764">
        <v>0</v>
      </c>
      <c r="Z52" s="1066">
        <v>428.25</v>
      </c>
      <c r="AA52" s="1075" t="s">
        <v>21765</v>
      </c>
      <c r="AB52" s="1074">
        <v>15750</v>
      </c>
    </row>
    <row r="53" spans="1:28" s="1044" customFormat="1" ht="16.5" customHeight="1">
      <c r="A53" s="1482">
        <v>46</v>
      </c>
      <c r="B53" s="1265" t="s">
        <v>713</v>
      </c>
      <c r="C53" s="1265" t="s">
        <v>594</v>
      </c>
      <c r="D53" s="1207" t="s">
        <v>21580</v>
      </c>
      <c r="E53" s="1071" t="s">
        <v>21764</v>
      </c>
      <c r="F53" s="1473" t="s">
        <v>21763</v>
      </c>
      <c r="G53" s="1205" t="s">
        <v>21762</v>
      </c>
      <c r="H53" s="1071" t="s">
        <v>21761</v>
      </c>
      <c r="I53" s="1071" t="s">
        <v>21760</v>
      </c>
      <c r="J53" s="1483">
        <v>300</v>
      </c>
      <c r="K53" s="1484">
        <v>1</v>
      </c>
      <c r="L53" s="1483">
        <v>1</v>
      </c>
      <c r="M53" s="1484">
        <v>0</v>
      </c>
      <c r="N53" s="1066">
        <v>2</v>
      </c>
      <c r="O53" s="1483">
        <v>122399</v>
      </c>
      <c r="P53" s="1483">
        <v>9800</v>
      </c>
      <c r="Q53" s="1483">
        <v>48520</v>
      </c>
      <c r="R53" s="1483" t="s">
        <v>6447</v>
      </c>
      <c r="S53" s="1067">
        <v>180719</v>
      </c>
      <c r="T53" s="1201">
        <v>83</v>
      </c>
      <c r="U53" s="1201">
        <v>50</v>
      </c>
      <c r="V53" s="1201">
        <v>0</v>
      </c>
      <c r="W53" s="1201">
        <v>0</v>
      </c>
      <c r="X53" s="1201">
        <v>0</v>
      </c>
      <c r="Y53" s="1201">
        <v>0</v>
      </c>
      <c r="Z53" s="1066">
        <v>133</v>
      </c>
      <c r="AA53" s="1250" t="s">
        <v>21759</v>
      </c>
      <c r="AB53" s="1249">
        <v>1000</v>
      </c>
    </row>
    <row r="54" spans="1:28" s="1044" customFormat="1" ht="16.5" customHeight="1">
      <c r="A54" s="1025">
        <v>47</v>
      </c>
      <c r="B54" s="1482" t="s">
        <v>713</v>
      </c>
      <c r="C54" s="1482" t="s">
        <v>737</v>
      </c>
      <c r="D54" s="1482" t="s">
        <v>21758</v>
      </c>
      <c r="E54" s="735" t="s">
        <v>21757</v>
      </c>
      <c r="F54" s="1080" t="s">
        <v>21756</v>
      </c>
      <c r="G54" s="766" t="s">
        <v>21755</v>
      </c>
      <c r="H54" s="735" t="s">
        <v>21754</v>
      </c>
      <c r="I54" s="1071" t="s">
        <v>21753</v>
      </c>
      <c r="J54" s="1481">
        <v>20</v>
      </c>
      <c r="K54" s="1480">
        <v>1</v>
      </c>
      <c r="L54" s="1479">
        <v>2</v>
      </c>
      <c r="M54" s="1480">
        <v>2</v>
      </c>
      <c r="N54" s="1066">
        <v>5</v>
      </c>
      <c r="O54" s="1479">
        <v>469025</v>
      </c>
      <c r="P54" s="1479">
        <v>1000</v>
      </c>
      <c r="Q54" s="1479">
        <v>47500</v>
      </c>
      <c r="R54" s="1478">
        <v>0</v>
      </c>
      <c r="S54" s="1067">
        <v>517525</v>
      </c>
      <c r="T54" s="764">
        <v>333.74</v>
      </c>
      <c r="U54" s="764">
        <v>0</v>
      </c>
      <c r="V54" s="764">
        <v>207.20000000000002</v>
      </c>
      <c r="W54" s="764">
        <v>0</v>
      </c>
      <c r="X54" s="764">
        <v>0</v>
      </c>
      <c r="Y54" s="764">
        <v>65.05</v>
      </c>
      <c r="Z54" s="1066">
        <v>605.99</v>
      </c>
      <c r="AA54" s="1477" t="s">
        <v>21752</v>
      </c>
      <c r="AB54" s="1074">
        <v>2000</v>
      </c>
    </row>
    <row r="55" spans="1:28" s="1044" customFormat="1" ht="16.5" customHeight="1">
      <c r="A55" s="1025">
        <v>48</v>
      </c>
      <c r="B55" s="1025" t="s">
        <v>19980</v>
      </c>
      <c r="C55" s="1025" t="s">
        <v>20028</v>
      </c>
      <c r="D55" s="1025" t="s">
        <v>21751</v>
      </c>
      <c r="E55" s="735" t="s">
        <v>21750</v>
      </c>
      <c r="F55" s="1080" t="s">
        <v>21749</v>
      </c>
      <c r="G55" s="765" t="s">
        <v>21748</v>
      </c>
      <c r="H55" s="735" t="s">
        <v>21747</v>
      </c>
      <c r="I55" s="1071" t="s">
        <v>21746</v>
      </c>
      <c r="J55" s="1172">
        <v>103</v>
      </c>
      <c r="K55" s="1171">
        <v>1</v>
      </c>
      <c r="L55" s="1170">
        <v>1</v>
      </c>
      <c r="M55" s="1171">
        <v>0</v>
      </c>
      <c r="N55" s="1066">
        <v>2</v>
      </c>
      <c r="O55" s="1170">
        <v>116981</v>
      </c>
      <c r="P55" s="1170">
        <v>0</v>
      </c>
      <c r="Q55" s="1170">
        <v>35871</v>
      </c>
      <c r="R55" s="1170">
        <v>5000</v>
      </c>
      <c r="S55" s="1067">
        <v>157852</v>
      </c>
      <c r="T55" s="764">
        <v>55.9</v>
      </c>
      <c r="U55" s="764">
        <v>0</v>
      </c>
      <c r="V55" s="764">
        <v>0</v>
      </c>
      <c r="W55" s="764">
        <v>0</v>
      </c>
      <c r="X55" s="764">
        <v>0</v>
      </c>
      <c r="Y55" s="764">
        <v>108</v>
      </c>
      <c r="Z55" s="1066">
        <v>163.9</v>
      </c>
      <c r="AA55" s="1075" t="s">
        <v>21745</v>
      </c>
      <c r="AB55" s="1074">
        <v>911</v>
      </c>
    </row>
    <row r="56" spans="1:28" s="1044" customFormat="1" ht="16.5" customHeight="1">
      <c r="A56" s="1025">
        <v>49</v>
      </c>
      <c r="B56" s="1025" t="s">
        <v>713</v>
      </c>
      <c r="C56" s="1025" t="s">
        <v>721</v>
      </c>
      <c r="D56" s="1025" t="s">
        <v>21744</v>
      </c>
      <c r="E56" s="735" t="s">
        <v>21743</v>
      </c>
      <c r="F56" s="1080" t="s">
        <v>21742</v>
      </c>
      <c r="G56" s="766" t="s">
        <v>21741</v>
      </c>
      <c r="H56" s="735" t="s">
        <v>21740</v>
      </c>
      <c r="I56" s="1071" t="s">
        <v>21739</v>
      </c>
      <c r="J56" s="1079">
        <v>423</v>
      </c>
      <c r="K56" s="1078">
        <v>1</v>
      </c>
      <c r="L56" s="1076">
        <v>4</v>
      </c>
      <c r="M56" s="1171">
        <v>0</v>
      </c>
      <c r="N56" s="1066">
        <v>5</v>
      </c>
      <c r="O56" s="1076"/>
      <c r="P56" s="1076">
        <v>498426</v>
      </c>
      <c r="Q56" s="1076">
        <v>331161</v>
      </c>
      <c r="R56" s="1076">
        <v>32033</v>
      </c>
      <c r="S56" s="1067">
        <v>861620</v>
      </c>
      <c r="T56" s="764">
        <v>56</v>
      </c>
      <c r="U56" s="764">
        <v>50</v>
      </c>
      <c r="V56" s="764">
        <v>357</v>
      </c>
      <c r="W56" s="764">
        <v>165</v>
      </c>
      <c r="X56" s="764">
        <v>76</v>
      </c>
      <c r="Y56" s="764">
        <v>1468</v>
      </c>
      <c r="Z56" s="1066">
        <v>2172</v>
      </c>
      <c r="AA56" s="1075" t="s">
        <v>21738</v>
      </c>
      <c r="AB56" s="1074">
        <v>17000</v>
      </c>
    </row>
    <row r="57" spans="1:28" s="1044" customFormat="1" ht="16.5" customHeight="1">
      <c r="A57" s="1152" t="s">
        <v>21737</v>
      </c>
      <c r="B57" s="1152">
        <v>8</v>
      </c>
      <c r="C57" s="1152"/>
      <c r="D57" s="1152"/>
      <c r="E57" s="1085"/>
      <c r="F57" s="1151"/>
      <c r="G57" s="1084"/>
      <c r="H57" s="1152"/>
      <c r="I57" s="1150"/>
      <c r="J57" s="1082"/>
      <c r="K57" s="1058"/>
      <c r="L57" s="1058"/>
      <c r="M57" s="1058"/>
      <c r="N57" s="1058"/>
      <c r="O57" s="1058"/>
      <c r="P57" s="1056"/>
      <c r="Q57" s="1056"/>
      <c r="R57" s="1056"/>
      <c r="S57" s="1056"/>
      <c r="T57" s="1057"/>
      <c r="U57" s="1057"/>
      <c r="V57" s="1057"/>
      <c r="W57" s="1057"/>
      <c r="X57" s="1057"/>
      <c r="Y57" s="1057"/>
      <c r="Z57" s="1057"/>
      <c r="AA57" s="1055"/>
      <c r="AB57" s="1054"/>
    </row>
    <row r="58" spans="1:28" s="1044" customFormat="1" ht="16.5" customHeight="1">
      <c r="A58" s="1073">
        <v>50</v>
      </c>
      <c r="B58" s="1073" t="s">
        <v>832</v>
      </c>
      <c r="C58" s="762" t="s">
        <v>153</v>
      </c>
      <c r="D58" s="762" t="s">
        <v>21628</v>
      </c>
      <c r="E58" s="735" t="s">
        <v>21736</v>
      </c>
      <c r="F58" s="1374" t="s">
        <v>21735</v>
      </c>
      <c r="G58" s="766" t="s">
        <v>21734</v>
      </c>
      <c r="H58" s="735" t="s">
        <v>21733</v>
      </c>
      <c r="I58" s="735" t="s">
        <v>21732</v>
      </c>
      <c r="J58" s="1476">
        <v>1170</v>
      </c>
      <c r="K58" s="1475">
        <v>1</v>
      </c>
      <c r="L58" s="1474">
        <v>2</v>
      </c>
      <c r="M58" s="1474">
        <v>0</v>
      </c>
      <c r="N58" s="1066">
        <v>3</v>
      </c>
      <c r="O58" s="1474">
        <v>324561</v>
      </c>
      <c r="P58" s="1474">
        <v>271900</v>
      </c>
      <c r="Q58" s="1474">
        <v>19570</v>
      </c>
      <c r="R58" s="1474">
        <v>3000</v>
      </c>
      <c r="S58" s="1067">
        <v>619031</v>
      </c>
      <c r="T58" s="717">
        <v>59</v>
      </c>
      <c r="U58" s="723">
        <v>0</v>
      </c>
      <c r="V58" s="723">
        <v>0</v>
      </c>
      <c r="W58" s="723">
        <v>0</v>
      </c>
      <c r="X58" s="723">
        <v>0</v>
      </c>
      <c r="Y58" s="717">
        <v>332</v>
      </c>
      <c r="Z58" s="1066">
        <v>391</v>
      </c>
      <c r="AA58" s="1122" t="s">
        <v>21731</v>
      </c>
      <c r="AB58" s="1087">
        <v>10970</v>
      </c>
    </row>
    <row r="59" spans="1:28" s="1044" customFormat="1" ht="16.5" customHeight="1">
      <c r="A59" s="1073">
        <v>51</v>
      </c>
      <c r="B59" s="1073" t="s">
        <v>832</v>
      </c>
      <c r="C59" s="1207" t="s">
        <v>577</v>
      </c>
      <c r="D59" s="1207" t="s">
        <v>21730</v>
      </c>
      <c r="E59" s="1071" t="s">
        <v>21729</v>
      </c>
      <c r="F59" s="1473" t="s">
        <v>21728</v>
      </c>
      <c r="G59" s="1205" t="s">
        <v>21727</v>
      </c>
      <c r="H59" s="1071" t="s">
        <v>21726</v>
      </c>
      <c r="I59" s="1071" t="s">
        <v>21725</v>
      </c>
      <c r="J59" s="1472">
        <v>66</v>
      </c>
      <c r="K59" s="1471">
        <v>1</v>
      </c>
      <c r="L59" s="1470">
        <v>2</v>
      </c>
      <c r="M59" s="1470">
        <v>0</v>
      </c>
      <c r="N59" s="1066">
        <v>3</v>
      </c>
      <c r="O59" s="1470">
        <v>288812</v>
      </c>
      <c r="P59" s="1470">
        <v>20000</v>
      </c>
      <c r="Q59" s="1470">
        <v>66623</v>
      </c>
      <c r="R59" s="1470">
        <v>0</v>
      </c>
      <c r="S59" s="1067">
        <v>375435</v>
      </c>
      <c r="T59" s="721">
        <v>47</v>
      </c>
      <c r="U59" s="721">
        <v>194</v>
      </c>
      <c r="V59" s="721">
        <v>1013</v>
      </c>
      <c r="W59" s="1201">
        <v>0</v>
      </c>
      <c r="X59" s="1201">
        <v>0</v>
      </c>
      <c r="Y59" s="1201">
        <v>0</v>
      </c>
      <c r="Z59" s="1066">
        <v>1254</v>
      </c>
      <c r="AA59" s="1469" t="s">
        <v>21724</v>
      </c>
      <c r="AB59" s="1199">
        <v>3000</v>
      </c>
    </row>
    <row r="60" spans="1:28" s="1044" customFormat="1" ht="16.5" customHeight="1">
      <c r="A60" s="1073">
        <v>52</v>
      </c>
      <c r="B60" s="1025" t="s">
        <v>832</v>
      </c>
      <c r="C60" s="1025" t="s">
        <v>11940</v>
      </c>
      <c r="D60" s="1025" t="s">
        <v>21723</v>
      </c>
      <c r="E60" s="735" t="s">
        <v>21722</v>
      </c>
      <c r="F60" s="1080" t="s">
        <v>21721</v>
      </c>
      <c r="G60" s="766" t="s">
        <v>21720</v>
      </c>
      <c r="H60" s="735" t="s">
        <v>21719</v>
      </c>
      <c r="I60" s="1071" t="s">
        <v>21718</v>
      </c>
      <c r="J60" s="1433">
        <v>2368</v>
      </c>
      <c r="K60" s="1432">
        <v>1</v>
      </c>
      <c r="L60" s="1180">
        <v>8</v>
      </c>
      <c r="M60" s="1177">
        <v>0</v>
      </c>
      <c r="N60" s="1066">
        <v>9</v>
      </c>
      <c r="O60" s="1180">
        <v>854956</v>
      </c>
      <c r="P60" s="1180">
        <v>90000</v>
      </c>
      <c r="Q60" s="1180">
        <v>47095</v>
      </c>
      <c r="R60" s="1180"/>
      <c r="S60" s="1067">
        <v>992051</v>
      </c>
      <c r="T60" s="717">
        <v>100</v>
      </c>
      <c r="U60" s="764">
        <v>0</v>
      </c>
      <c r="V60" s="717">
        <v>217</v>
      </c>
      <c r="W60" s="764">
        <v>0</v>
      </c>
      <c r="X60" s="717">
        <v>98</v>
      </c>
      <c r="Y60" s="717">
        <v>362</v>
      </c>
      <c r="Z60" s="1066">
        <v>777</v>
      </c>
      <c r="AA60" s="1122" t="s">
        <v>21717</v>
      </c>
      <c r="AB60" s="1087">
        <v>21986</v>
      </c>
    </row>
    <row r="61" spans="1:28" s="1044" customFormat="1" ht="16.5" customHeight="1">
      <c r="A61" s="1073">
        <v>53</v>
      </c>
      <c r="B61" s="1073" t="s">
        <v>19910</v>
      </c>
      <c r="C61" s="1073" t="s">
        <v>19922</v>
      </c>
      <c r="D61" s="1073" t="s">
        <v>21716</v>
      </c>
      <c r="E61" s="735" t="s">
        <v>21715</v>
      </c>
      <c r="F61" s="1072" t="s">
        <v>21714</v>
      </c>
      <c r="G61" s="766" t="s">
        <v>21713</v>
      </c>
      <c r="H61" s="735" t="s">
        <v>21712</v>
      </c>
      <c r="I61" s="1071" t="s">
        <v>21711</v>
      </c>
      <c r="J61" s="1468">
        <v>45</v>
      </c>
      <c r="K61" s="1467">
        <v>1</v>
      </c>
      <c r="L61" s="1466">
        <v>7</v>
      </c>
      <c r="M61" s="1235">
        <v>0</v>
      </c>
      <c r="N61" s="1066">
        <v>8</v>
      </c>
      <c r="O61" s="1466">
        <v>622276</v>
      </c>
      <c r="P61" s="1466">
        <v>56126</v>
      </c>
      <c r="Q61" s="1170">
        <v>124657</v>
      </c>
      <c r="R61" s="1466">
        <v>87996</v>
      </c>
      <c r="S61" s="1067">
        <v>891055</v>
      </c>
      <c r="T61" s="718">
        <v>68</v>
      </c>
      <c r="U61" s="718">
        <v>135</v>
      </c>
      <c r="V61" s="718">
        <v>354</v>
      </c>
      <c r="W61" s="718">
        <v>315</v>
      </c>
      <c r="X61" s="718">
        <v>0</v>
      </c>
      <c r="Y61" s="718">
        <v>320</v>
      </c>
      <c r="Z61" s="1066">
        <v>1192</v>
      </c>
      <c r="AA61" s="1065" t="s">
        <v>21710</v>
      </c>
      <c r="AB61" s="1064">
        <v>30133</v>
      </c>
    </row>
    <row r="62" spans="1:28" s="1044" customFormat="1" ht="16.5" customHeight="1">
      <c r="A62" s="1073">
        <v>54</v>
      </c>
      <c r="B62" s="1073" t="s">
        <v>832</v>
      </c>
      <c r="C62" s="1025" t="s">
        <v>840</v>
      </c>
      <c r="D62" s="1025" t="s">
        <v>21709</v>
      </c>
      <c r="E62" s="735" t="s">
        <v>21708</v>
      </c>
      <c r="F62" s="1080" t="s">
        <v>21707</v>
      </c>
      <c r="G62" s="766" t="s">
        <v>21706</v>
      </c>
      <c r="H62" s="735" t="s">
        <v>21705</v>
      </c>
      <c r="I62" s="1071" t="s">
        <v>21704</v>
      </c>
      <c r="J62" s="1172">
        <v>1493</v>
      </c>
      <c r="K62" s="1171">
        <v>1</v>
      </c>
      <c r="L62" s="1170">
        <v>2</v>
      </c>
      <c r="M62" s="1177">
        <v>3</v>
      </c>
      <c r="N62" s="1066">
        <v>6</v>
      </c>
      <c r="O62" s="1170">
        <v>475818</v>
      </c>
      <c r="P62" s="1177">
        <v>10000</v>
      </c>
      <c r="Q62" s="1170">
        <v>48869</v>
      </c>
      <c r="R62" s="1177">
        <v>9000</v>
      </c>
      <c r="S62" s="1067">
        <v>543687</v>
      </c>
      <c r="T62" s="764">
        <v>76</v>
      </c>
      <c r="U62" s="764">
        <v>0</v>
      </c>
      <c r="V62" s="764">
        <v>0</v>
      </c>
      <c r="W62" s="764">
        <v>0</v>
      </c>
      <c r="X62" s="764">
        <v>0</v>
      </c>
      <c r="Y62" s="764">
        <v>180</v>
      </c>
      <c r="Z62" s="1066">
        <v>256</v>
      </c>
      <c r="AA62" s="1075" t="s">
        <v>21703</v>
      </c>
      <c r="AB62" s="1074">
        <v>4800</v>
      </c>
    </row>
    <row r="63" spans="1:28" s="1044" customFormat="1" ht="16.5" customHeight="1">
      <c r="A63" s="1073">
        <v>55</v>
      </c>
      <c r="B63" s="1073" t="s">
        <v>832</v>
      </c>
      <c r="C63" s="1025" t="s">
        <v>846</v>
      </c>
      <c r="D63" s="1025" t="s">
        <v>21702</v>
      </c>
      <c r="E63" s="735" t="s">
        <v>21701</v>
      </c>
      <c r="F63" s="1080" t="s">
        <v>21700</v>
      </c>
      <c r="G63" s="766" t="s">
        <v>21699</v>
      </c>
      <c r="H63" s="735" t="s">
        <v>21698</v>
      </c>
      <c r="I63" s="1071" t="s">
        <v>21697</v>
      </c>
      <c r="J63" s="1183">
        <v>311</v>
      </c>
      <c r="K63" s="1182">
        <v>1</v>
      </c>
      <c r="L63" s="1181">
        <v>5</v>
      </c>
      <c r="M63" s="1181">
        <v>3</v>
      </c>
      <c r="N63" s="1066">
        <v>9</v>
      </c>
      <c r="O63" s="1181">
        <v>839919</v>
      </c>
      <c r="P63" s="1177">
        <v>50000</v>
      </c>
      <c r="Q63" s="1181">
        <v>32000</v>
      </c>
      <c r="R63" s="1177">
        <v>0</v>
      </c>
      <c r="S63" s="1067">
        <v>921919</v>
      </c>
      <c r="T63" s="764">
        <v>138.69999999999999</v>
      </c>
      <c r="U63" s="764">
        <v>0</v>
      </c>
      <c r="V63" s="764">
        <v>0</v>
      </c>
      <c r="W63" s="764">
        <v>0</v>
      </c>
      <c r="X63" s="764">
        <v>0</v>
      </c>
      <c r="Y63" s="764">
        <v>255</v>
      </c>
      <c r="Z63" s="1066">
        <v>393.7</v>
      </c>
      <c r="AA63" s="737" t="s">
        <v>21696</v>
      </c>
      <c r="AB63" s="1074">
        <v>5000</v>
      </c>
    </row>
    <row r="64" spans="1:28" s="1044" customFormat="1" ht="16.5" customHeight="1">
      <c r="A64" s="1073">
        <v>56</v>
      </c>
      <c r="B64" s="1025" t="s">
        <v>19910</v>
      </c>
      <c r="C64" s="1025" t="s">
        <v>19972</v>
      </c>
      <c r="D64" s="1025" t="s">
        <v>21695</v>
      </c>
      <c r="E64" s="735" t="s">
        <v>21694</v>
      </c>
      <c r="F64" s="1080" t="s">
        <v>21693</v>
      </c>
      <c r="G64" s="766" t="s">
        <v>21692</v>
      </c>
      <c r="H64" s="735" t="s">
        <v>21691</v>
      </c>
      <c r="I64" s="1071" t="s">
        <v>21690</v>
      </c>
      <c r="J64" s="1172">
        <v>101</v>
      </c>
      <c r="K64" s="1171">
        <v>1</v>
      </c>
      <c r="L64" s="1170">
        <v>2</v>
      </c>
      <c r="M64" s="1235">
        <v>0</v>
      </c>
      <c r="N64" s="1066">
        <v>3</v>
      </c>
      <c r="O64" s="1170">
        <v>334985</v>
      </c>
      <c r="P64" s="1170">
        <v>55600</v>
      </c>
      <c r="Q64" s="1170">
        <v>58770</v>
      </c>
      <c r="R64" s="1235">
        <v>0</v>
      </c>
      <c r="S64" s="1067">
        <v>449355</v>
      </c>
      <c r="T64" s="1287">
        <v>87.34</v>
      </c>
      <c r="U64" s="764">
        <v>0</v>
      </c>
      <c r="V64" s="764">
        <v>0</v>
      </c>
      <c r="W64" s="764">
        <v>0</v>
      </c>
      <c r="X64" s="764">
        <v>0</v>
      </c>
      <c r="Y64" s="764">
        <v>0</v>
      </c>
      <c r="Z64" s="1066">
        <v>87.34</v>
      </c>
      <c r="AA64" s="1075" t="s">
        <v>21689</v>
      </c>
      <c r="AB64" s="1064">
        <v>15621</v>
      </c>
    </row>
    <row r="65" spans="1:28" s="1044" customFormat="1" ht="16.5" customHeight="1">
      <c r="A65" s="1073">
        <v>57</v>
      </c>
      <c r="B65" s="1073" t="s">
        <v>19910</v>
      </c>
      <c r="C65" s="1073" t="s">
        <v>18074</v>
      </c>
      <c r="D65" s="1073" t="s">
        <v>21688</v>
      </c>
      <c r="E65" s="735" t="s">
        <v>21687</v>
      </c>
      <c r="F65" s="1072" t="s">
        <v>21686</v>
      </c>
      <c r="G65" s="766" t="s">
        <v>21685</v>
      </c>
      <c r="H65" s="735" t="s">
        <v>21684</v>
      </c>
      <c r="I65" s="1071" t="s">
        <v>21683</v>
      </c>
      <c r="J65" s="1070">
        <v>56</v>
      </c>
      <c r="K65" s="1069">
        <v>1</v>
      </c>
      <c r="L65" s="1066">
        <v>13</v>
      </c>
      <c r="M65" s="1235">
        <v>0</v>
      </c>
      <c r="N65" s="1066">
        <v>14</v>
      </c>
      <c r="O65" s="1066">
        <v>1232351</v>
      </c>
      <c r="P65" s="1235">
        <v>0</v>
      </c>
      <c r="Q65" s="1066">
        <v>22489</v>
      </c>
      <c r="R65" s="1066">
        <v>387907</v>
      </c>
      <c r="S65" s="1067">
        <v>1642747</v>
      </c>
      <c r="T65" s="718">
        <v>4</v>
      </c>
      <c r="U65" s="718">
        <v>1</v>
      </c>
      <c r="V65" s="718">
        <v>0</v>
      </c>
      <c r="W65" s="718">
        <v>0</v>
      </c>
      <c r="X65" s="718">
        <v>0</v>
      </c>
      <c r="Y65" s="718">
        <v>3</v>
      </c>
      <c r="Z65" s="1066">
        <v>8</v>
      </c>
      <c r="AA65" s="1065" t="s">
        <v>21682</v>
      </c>
      <c r="AB65" s="1064">
        <v>78512</v>
      </c>
    </row>
    <row r="66" spans="1:28" s="1044" customFormat="1" ht="16.5" customHeight="1">
      <c r="A66" s="1073">
        <v>58</v>
      </c>
      <c r="B66" s="1073" t="s">
        <v>19910</v>
      </c>
      <c r="C66" s="1073" t="s">
        <v>19909</v>
      </c>
      <c r="D66" s="1073" t="s">
        <v>21681</v>
      </c>
      <c r="E66" s="735" t="s">
        <v>21680</v>
      </c>
      <c r="F66" s="1072" t="s">
        <v>21679</v>
      </c>
      <c r="G66" s="766" t="s">
        <v>21678</v>
      </c>
      <c r="H66" s="735" t="s">
        <v>21677</v>
      </c>
      <c r="I66" s="1071" t="s">
        <v>21676</v>
      </c>
      <c r="J66" s="1070">
        <v>606</v>
      </c>
      <c r="K66" s="1069">
        <v>1</v>
      </c>
      <c r="L66" s="1066">
        <v>2</v>
      </c>
      <c r="M66" s="1066">
        <v>1</v>
      </c>
      <c r="N66" s="1066">
        <v>4</v>
      </c>
      <c r="O66" s="1066">
        <v>251905</v>
      </c>
      <c r="P66" s="1235">
        <v>0</v>
      </c>
      <c r="Q66" s="1066">
        <v>43000</v>
      </c>
      <c r="R66" s="1066">
        <v>0</v>
      </c>
      <c r="S66" s="1067">
        <v>294905</v>
      </c>
      <c r="T66" s="718">
        <v>67</v>
      </c>
      <c r="U66" s="718">
        <v>113</v>
      </c>
      <c r="V66" s="718">
        <v>0</v>
      </c>
      <c r="W66" s="718">
        <v>0</v>
      </c>
      <c r="X66" s="718">
        <v>56</v>
      </c>
      <c r="Y66" s="718">
        <v>30</v>
      </c>
      <c r="Z66" s="1066">
        <v>266</v>
      </c>
      <c r="AA66" s="1065" t="s">
        <v>21675</v>
      </c>
      <c r="AB66" s="1064">
        <v>1300</v>
      </c>
    </row>
    <row r="67" spans="1:28" s="1044" customFormat="1" ht="16.5" customHeight="1">
      <c r="A67" s="1073">
        <v>59</v>
      </c>
      <c r="B67" s="1073" t="s">
        <v>19910</v>
      </c>
      <c r="C67" s="751" t="s">
        <v>18179</v>
      </c>
      <c r="D67" s="751" t="s">
        <v>21674</v>
      </c>
      <c r="E67" s="735" t="s">
        <v>21673</v>
      </c>
      <c r="F67" s="1036" t="s">
        <v>21672</v>
      </c>
      <c r="G67" s="766" t="s">
        <v>21671</v>
      </c>
      <c r="H67" s="735" t="s">
        <v>21670</v>
      </c>
      <c r="I67" s="1071" t="s">
        <v>21669</v>
      </c>
      <c r="J67" s="1070">
        <v>138</v>
      </c>
      <c r="K67" s="1069">
        <v>1</v>
      </c>
      <c r="L67" s="1235">
        <v>3</v>
      </c>
      <c r="M67" s="1235">
        <v>0</v>
      </c>
      <c r="N67" s="1066">
        <v>4</v>
      </c>
      <c r="O67" s="1066">
        <v>393654</v>
      </c>
      <c r="P67" s="1465">
        <v>5600</v>
      </c>
      <c r="Q67" s="1066">
        <v>68400</v>
      </c>
      <c r="R67" s="1235">
        <v>0</v>
      </c>
      <c r="S67" s="1067">
        <v>467654</v>
      </c>
      <c r="T67" s="718">
        <v>140.84</v>
      </c>
      <c r="U67" s="718">
        <v>0</v>
      </c>
      <c r="V67" s="718">
        <v>0</v>
      </c>
      <c r="W67" s="718">
        <v>0</v>
      </c>
      <c r="X67" s="718">
        <v>0</v>
      </c>
      <c r="Y67" s="718">
        <v>0</v>
      </c>
      <c r="Z67" s="1066">
        <v>140.84</v>
      </c>
      <c r="AA67" s="1033" t="s">
        <v>21668</v>
      </c>
      <c r="AB67" s="1064">
        <v>2900</v>
      </c>
    </row>
    <row r="68" spans="1:28" s="1044" customFormat="1" ht="16.5" customHeight="1">
      <c r="A68" s="1152" t="s">
        <v>21667</v>
      </c>
      <c r="B68" s="1152">
        <v>10</v>
      </c>
      <c r="C68" s="1152"/>
      <c r="D68" s="1152"/>
      <c r="E68" s="1085"/>
      <c r="F68" s="1151"/>
      <c r="G68" s="1084"/>
      <c r="H68" s="1152"/>
      <c r="I68" s="1060"/>
      <c r="J68" s="1082"/>
      <c r="K68" s="1058"/>
      <c r="L68" s="1058"/>
      <c r="M68" s="1058"/>
      <c r="N68" s="1058"/>
      <c r="O68" s="1058"/>
      <c r="P68" s="1058"/>
      <c r="Q68" s="1056"/>
      <c r="R68" s="1058"/>
      <c r="S68" s="1058"/>
      <c r="T68" s="1449"/>
      <c r="U68" s="1449"/>
      <c r="V68" s="1057"/>
      <c r="W68" s="1057"/>
      <c r="X68" s="1057"/>
      <c r="Y68" s="1057"/>
      <c r="Z68" s="1057"/>
      <c r="AA68" s="1055"/>
      <c r="AB68" s="1054"/>
    </row>
    <row r="69" spans="1:28" s="1044" customFormat="1" ht="16.5" customHeight="1">
      <c r="A69" s="1025">
        <v>60</v>
      </c>
      <c r="B69" s="1073" t="s">
        <v>18158</v>
      </c>
      <c r="C69" s="1073" t="s">
        <v>19819</v>
      </c>
      <c r="D69" s="1073" t="s">
        <v>21666</v>
      </c>
      <c r="E69" s="735" t="s">
        <v>21665</v>
      </c>
      <c r="F69" s="1439" t="s">
        <v>21664</v>
      </c>
      <c r="G69" s="766" t="s">
        <v>21663</v>
      </c>
      <c r="H69" s="735" t="s">
        <v>21662</v>
      </c>
      <c r="I69" s="1071" t="s">
        <v>21661</v>
      </c>
      <c r="J69" s="1464">
        <v>192</v>
      </c>
      <c r="K69" s="1463">
        <v>1</v>
      </c>
      <c r="L69" s="1462">
        <v>1</v>
      </c>
      <c r="M69" s="1463">
        <v>0</v>
      </c>
      <c r="N69" s="1066">
        <v>2</v>
      </c>
      <c r="O69" s="1462">
        <v>97200</v>
      </c>
      <c r="P69" s="1462">
        <v>9230</v>
      </c>
      <c r="Q69" s="1462">
        <v>12000</v>
      </c>
      <c r="R69" s="1462"/>
      <c r="S69" s="1067">
        <v>118430</v>
      </c>
      <c r="T69" s="718">
        <v>64</v>
      </c>
      <c r="U69" s="718"/>
      <c r="V69" s="718">
        <v>100</v>
      </c>
      <c r="W69" s="718"/>
      <c r="X69" s="718"/>
      <c r="Y69" s="718">
        <v>148</v>
      </c>
      <c r="Z69" s="1066">
        <v>312</v>
      </c>
      <c r="AA69" s="1065" t="s">
        <v>21660</v>
      </c>
      <c r="AB69" s="1064">
        <v>3000</v>
      </c>
    </row>
    <row r="70" spans="1:28" s="1044" customFormat="1" ht="16.5" customHeight="1">
      <c r="A70" s="1025">
        <v>61</v>
      </c>
      <c r="B70" s="1025" t="s">
        <v>18158</v>
      </c>
      <c r="C70" s="1025" t="s">
        <v>18074</v>
      </c>
      <c r="D70" s="1025" t="s">
        <v>21621</v>
      </c>
      <c r="E70" s="735" t="s">
        <v>21659</v>
      </c>
      <c r="F70" s="1080" t="s">
        <v>20532</v>
      </c>
      <c r="G70" s="766" t="s">
        <v>21658</v>
      </c>
      <c r="H70" s="735" t="s">
        <v>21657</v>
      </c>
      <c r="I70" s="1071" t="s">
        <v>21656</v>
      </c>
      <c r="J70" s="1461">
        <v>178</v>
      </c>
      <c r="K70" s="1460">
        <v>1</v>
      </c>
      <c r="L70" s="1459">
        <v>6</v>
      </c>
      <c r="M70" s="1460">
        <v>0</v>
      </c>
      <c r="N70" s="1066">
        <v>7</v>
      </c>
      <c r="O70" s="1459">
        <v>518380</v>
      </c>
      <c r="P70" s="1459">
        <v>2791301</v>
      </c>
      <c r="Q70" s="1459">
        <v>24454</v>
      </c>
      <c r="R70" s="1459">
        <v>0</v>
      </c>
      <c r="S70" s="1067">
        <v>3334135</v>
      </c>
      <c r="T70" s="764">
        <v>52</v>
      </c>
      <c r="U70" s="764">
        <v>0</v>
      </c>
      <c r="V70" s="764">
        <v>0</v>
      </c>
      <c r="W70" s="764">
        <v>0</v>
      </c>
      <c r="X70" s="764">
        <v>0</v>
      </c>
      <c r="Y70" s="764">
        <v>92</v>
      </c>
      <c r="Z70" s="1066">
        <v>144</v>
      </c>
      <c r="AA70" s="1075" t="s">
        <v>21655</v>
      </c>
      <c r="AB70" s="1074">
        <v>5000</v>
      </c>
    </row>
    <row r="71" spans="1:28" s="1044" customFormat="1" ht="16.5" customHeight="1">
      <c r="A71" s="1073">
        <v>62</v>
      </c>
      <c r="B71" s="1025" t="s">
        <v>974</v>
      </c>
      <c r="C71" s="1025" t="s">
        <v>657</v>
      </c>
      <c r="D71" s="1025" t="s">
        <v>21594</v>
      </c>
      <c r="E71" s="735" t="s">
        <v>21654</v>
      </c>
      <c r="F71" s="1080" t="s">
        <v>21653</v>
      </c>
      <c r="G71" s="766" t="s">
        <v>21652</v>
      </c>
      <c r="H71" s="735" t="s">
        <v>21651</v>
      </c>
      <c r="I71" s="1071" t="s">
        <v>21650</v>
      </c>
      <c r="J71" s="1458">
        <v>286</v>
      </c>
      <c r="K71" s="1457">
        <v>1</v>
      </c>
      <c r="L71" s="1456">
        <v>2</v>
      </c>
      <c r="M71" s="1457">
        <v>0</v>
      </c>
      <c r="N71" s="1066">
        <v>3</v>
      </c>
      <c r="O71" s="1456">
        <v>250159</v>
      </c>
      <c r="P71" s="1456">
        <v>0</v>
      </c>
      <c r="Q71" s="1456">
        <v>3000</v>
      </c>
      <c r="R71" s="1456">
        <v>0</v>
      </c>
      <c r="S71" s="1067">
        <v>253159</v>
      </c>
      <c r="T71" s="764">
        <v>112</v>
      </c>
      <c r="U71" s="764">
        <v>82</v>
      </c>
      <c r="V71" s="764">
        <v>0</v>
      </c>
      <c r="W71" s="764">
        <v>0</v>
      </c>
      <c r="X71" s="764">
        <v>0</v>
      </c>
      <c r="Y71" s="764">
        <v>0</v>
      </c>
      <c r="Z71" s="1066">
        <v>194</v>
      </c>
      <c r="AA71" s="1075" t="s">
        <v>21649</v>
      </c>
      <c r="AB71" s="1064">
        <v>20000</v>
      </c>
    </row>
    <row r="72" spans="1:28" s="1044" customFormat="1" ht="16.5" customHeight="1">
      <c r="A72" s="1073">
        <v>63</v>
      </c>
      <c r="B72" s="1073" t="s">
        <v>974</v>
      </c>
      <c r="C72" s="1073" t="s">
        <v>594</v>
      </c>
      <c r="D72" s="1073" t="s">
        <v>21580</v>
      </c>
      <c r="E72" s="735" t="s">
        <v>21648</v>
      </c>
      <c r="F72" s="1072" t="s">
        <v>21647</v>
      </c>
      <c r="G72" s="766" t="s">
        <v>21646</v>
      </c>
      <c r="H72" s="735" t="s">
        <v>21645</v>
      </c>
      <c r="I72" s="1071" t="s">
        <v>21644</v>
      </c>
      <c r="J72" s="1455">
        <v>1000</v>
      </c>
      <c r="K72" s="1453">
        <v>1</v>
      </c>
      <c r="L72" s="1454">
        <v>1</v>
      </c>
      <c r="M72" s="1453">
        <v>0</v>
      </c>
      <c r="N72" s="1066">
        <v>2</v>
      </c>
      <c r="O72" s="1453">
        <v>293110</v>
      </c>
      <c r="P72" s="1453">
        <v>107477</v>
      </c>
      <c r="Q72" s="1453">
        <v>15790</v>
      </c>
      <c r="R72" s="1453"/>
      <c r="S72" s="1067">
        <v>416377</v>
      </c>
      <c r="T72" s="1442">
        <v>57.3</v>
      </c>
      <c r="U72" s="1442">
        <v>19</v>
      </c>
      <c r="V72" s="1442">
        <v>72</v>
      </c>
      <c r="W72" s="1442"/>
      <c r="X72" s="1442"/>
      <c r="Y72" s="1442">
        <v>151</v>
      </c>
      <c r="Z72" s="1066">
        <v>299.3</v>
      </c>
      <c r="AA72" s="1065" t="s">
        <v>21643</v>
      </c>
      <c r="AB72" s="1064">
        <v>21165</v>
      </c>
    </row>
    <row r="73" spans="1:28" s="1044" customFormat="1" ht="16.5" customHeight="1">
      <c r="A73" s="1073">
        <v>64</v>
      </c>
      <c r="B73" s="1073" t="s">
        <v>974</v>
      </c>
      <c r="C73" s="1073" t="s">
        <v>975</v>
      </c>
      <c r="D73" s="1073" t="s">
        <v>21642</v>
      </c>
      <c r="E73" s="735" t="s">
        <v>21641</v>
      </c>
      <c r="F73" s="1072" t="s">
        <v>20532</v>
      </c>
      <c r="G73" s="766" t="s">
        <v>21640</v>
      </c>
      <c r="H73" s="735" t="s">
        <v>21639</v>
      </c>
      <c r="I73" s="1452" t="s">
        <v>21638</v>
      </c>
      <c r="J73" s="1450">
        <v>250</v>
      </c>
      <c r="K73" s="1451">
        <v>1</v>
      </c>
      <c r="L73" s="1450">
        <v>3</v>
      </c>
      <c r="M73" s="1451">
        <v>0</v>
      </c>
      <c r="N73" s="1066">
        <v>4</v>
      </c>
      <c r="O73" s="1450">
        <v>174140</v>
      </c>
      <c r="P73" s="1450">
        <v>75449</v>
      </c>
      <c r="Q73" s="1450">
        <v>2450</v>
      </c>
      <c r="R73" s="1450">
        <v>4000</v>
      </c>
      <c r="S73" s="1067">
        <v>256039</v>
      </c>
      <c r="T73" s="1442">
        <v>92</v>
      </c>
      <c r="U73" s="1442">
        <v>61</v>
      </c>
      <c r="V73" s="1442">
        <v>569</v>
      </c>
      <c r="W73" s="1442">
        <v>127</v>
      </c>
      <c r="X73" s="1442">
        <v>46.59</v>
      </c>
      <c r="Y73" s="1442">
        <v>0</v>
      </c>
      <c r="Z73" s="1066">
        <v>895.59</v>
      </c>
      <c r="AA73" s="1065" t="s">
        <v>21637</v>
      </c>
      <c r="AB73" s="1064">
        <v>5000</v>
      </c>
    </row>
    <row r="74" spans="1:28" s="1044" customFormat="1" ht="16.5" customHeight="1">
      <c r="A74" s="1152" t="s">
        <v>21636</v>
      </c>
      <c r="B74" s="1152">
        <v>5</v>
      </c>
      <c r="C74" s="1152"/>
      <c r="D74" s="1152"/>
      <c r="E74" s="1085"/>
      <c r="F74" s="1151"/>
      <c r="G74" s="1084"/>
      <c r="H74" s="1152"/>
      <c r="I74" s="1060"/>
      <c r="J74" s="1082"/>
      <c r="K74" s="1058"/>
      <c r="L74" s="1056"/>
      <c r="M74" s="1058"/>
      <c r="N74" s="1058"/>
      <c r="O74" s="1058"/>
      <c r="P74" s="1058"/>
      <c r="Q74" s="1056"/>
      <c r="R74" s="1056"/>
      <c r="S74" s="1056"/>
      <c r="T74" s="1057"/>
      <c r="U74" s="1449"/>
      <c r="V74" s="1449"/>
      <c r="W74" s="1449"/>
      <c r="X74" s="1449"/>
      <c r="Y74" s="1449"/>
      <c r="Z74" s="1449"/>
      <c r="AA74" s="1055"/>
      <c r="AB74" s="1448"/>
    </row>
    <row r="75" spans="1:28" s="1044" customFormat="1" ht="16.5" customHeight="1">
      <c r="A75" s="1025">
        <v>65</v>
      </c>
      <c r="B75" s="1025" t="s">
        <v>1035</v>
      </c>
      <c r="C75" s="1025" t="s">
        <v>11773</v>
      </c>
      <c r="D75" s="1073" t="s">
        <v>21635</v>
      </c>
      <c r="E75" s="725" t="s">
        <v>21634</v>
      </c>
      <c r="F75" s="1072" t="s">
        <v>21633</v>
      </c>
      <c r="G75" s="727" t="s">
        <v>21632</v>
      </c>
      <c r="H75" s="725" t="s">
        <v>21631</v>
      </c>
      <c r="I75" s="1441" t="s">
        <v>21630</v>
      </c>
      <c r="J75" s="1161">
        <v>587</v>
      </c>
      <c r="K75" s="1160">
        <v>1</v>
      </c>
      <c r="L75" s="1159">
        <v>2</v>
      </c>
      <c r="M75" s="1159">
        <v>3</v>
      </c>
      <c r="N75" s="1066">
        <v>6</v>
      </c>
      <c r="O75" s="1159">
        <v>109846</v>
      </c>
      <c r="P75" s="1159">
        <v>9700</v>
      </c>
      <c r="Q75" s="1159">
        <v>243478</v>
      </c>
      <c r="R75" s="1159"/>
      <c r="S75" s="1067">
        <v>363024</v>
      </c>
      <c r="T75" s="1446">
        <v>82.5</v>
      </c>
      <c r="U75" s="1447">
        <v>188.19</v>
      </c>
      <c r="V75" s="1447">
        <v>190.65</v>
      </c>
      <c r="W75" s="1447">
        <v>188.19</v>
      </c>
      <c r="X75" s="1446">
        <v>90.72</v>
      </c>
      <c r="Y75" s="1446">
        <v>2211.46</v>
      </c>
      <c r="Z75" s="1066">
        <v>2951.71</v>
      </c>
      <c r="AA75" s="1065" t="s">
        <v>21629</v>
      </c>
      <c r="AB75" s="1064">
        <v>35000</v>
      </c>
    </row>
    <row r="76" spans="1:28" s="1044" customFormat="1" ht="16.5" customHeight="1">
      <c r="A76" s="1073">
        <v>66</v>
      </c>
      <c r="B76" s="1073" t="s">
        <v>1035</v>
      </c>
      <c r="C76" s="1073" t="s">
        <v>11653</v>
      </c>
      <c r="D76" s="1073" t="s">
        <v>21628</v>
      </c>
      <c r="E76" s="725" t="s">
        <v>21627</v>
      </c>
      <c r="F76" s="1072" t="s">
        <v>21626</v>
      </c>
      <c r="G76" s="726" t="s">
        <v>21625</v>
      </c>
      <c r="H76" s="725" t="s">
        <v>21624</v>
      </c>
      <c r="I76" s="1441" t="s">
        <v>21623</v>
      </c>
      <c r="J76" s="1445">
        <v>156</v>
      </c>
      <c r="K76" s="1444">
        <v>1</v>
      </c>
      <c r="L76" s="1443">
        <v>3</v>
      </c>
      <c r="M76" s="1186">
        <v>0</v>
      </c>
      <c r="N76" s="1066">
        <v>4</v>
      </c>
      <c r="O76" s="1443">
        <v>296000</v>
      </c>
      <c r="P76" s="1443">
        <v>45000</v>
      </c>
      <c r="Q76" s="1443">
        <v>0</v>
      </c>
      <c r="R76" s="1443">
        <v>160000</v>
      </c>
      <c r="S76" s="1067">
        <v>501000</v>
      </c>
      <c r="T76" s="718">
        <v>94.35</v>
      </c>
      <c r="U76" s="718">
        <v>0</v>
      </c>
      <c r="V76" s="718">
        <v>283.12</v>
      </c>
      <c r="W76" s="718">
        <v>289.8</v>
      </c>
      <c r="X76" s="718">
        <v>118.8</v>
      </c>
      <c r="Y76" s="718">
        <v>913.26</v>
      </c>
      <c r="Z76" s="1066">
        <v>1699.33</v>
      </c>
      <c r="AA76" s="1065" t="s">
        <v>21622</v>
      </c>
      <c r="AB76" s="1064">
        <v>10000</v>
      </c>
    </row>
    <row r="77" spans="1:28" s="1044" customFormat="1" ht="16.5" customHeight="1">
      <c r="A77" s="1073">
        <v>67</v>
      </c>
      <c r="B77" s="1073" t="s">
        <v>18075</v>
      </c>
      <c r="C77" s="1073" t="s">
        <v>18074</v>
      </c>
      <c r="D77" s="1073" t="s">
        <v>21621</v>
      </c>
      <c r="E77" s="725" t="s">
        <v>21620</v>
      </c>
      <c r="F77" s="1072" t="s">
        <v>21619</v>
      </c>
      <c r="G77" s="727" t="s">
        <v>21618</v>
      </c>
      <c r="H77" s="732" t="s">
        <v>21617</v>
      </c>
      <c r="I77" s="1441" t="s">
        <v>21616</v>
      </c>
      <c r="J77" s="1070">
        <v>147</v>
      </c>
      <c r="K77" s="1069">
        <v>1</v>
      </c>
      <c r="L77" s="1066">
        <v>6</v>
      </c>
      <c r="M77" s="1186">
        <v>2</v>
      </c>
      <c r="N77" s="1066">
        <v>9</v>
      </c>
      <c r="O77" s="1066">
        <v>531762</v>
      </c>
      <c r="P77" s="1066">
        <v>30400</v>
      </c>
      <c r="Q77" s="1066">
        <v>305590</v>
      </c>
      <c r="R77" s="1066">
        <v>10000</v>
      </c>
      <c r="S77" s="1067">
        <v>877752</v>
      </c>
      <c r="T77" s="1442">
        <v>61</v>
      </c>
      <c r="U77" s="718" t="s">
        <v>6464</v>
      </c>
      <c r="V77" s="1442">
        <v>775</v>
      </c>
      <c r="W77" s="1442">
        <v>257</v>
      </c>
      <c r="X77" s="1442">
        <v>113</v>
      </c>
      <c r="Y77" s="1442">
        <v>2360</v>
      </c>
      <c r="Z77" s="1066">
        <v>3566</v>
      </c>
      <c r="AA77" s="1065" t="s">
        <v>21615</v>
      </c>
      <c r="AB77" s="1064">
        <v>187500</v>
      </c>
    </row>
    <row r="78" spans="1:28" s="1044" customFormat="1" ht="16.5" customHeight="1">
      <c r="A78" s="1073">
        <v>68</v>
      </c>
      <c r="B78" s="1073" t="s">
        <v>18075</v>
      </c>
      <c r="C78" s="1073" t="s">
        <v>21614</v>
      </c>
      <c r="D78" s="1073" t="s">
        <v>21613</v>
      </c>
      <c r="E78" s="725" t="s">
        <v>21612</v>
      </c>
      <c r="F78" s="1072" t="s">
        <v>21611</v>
      </c>
      <c r="G78" s="727" t="s">
        <v>21610</v>
      </c>
      <c r="H78" s="725" t="s">
        <v>21609</v>
      </c>
      <c r="I78" s="1441" t="s">
        <v>21608</v>
      </c>
      <c r="J78" s="1070">
        <v>43</v>
      </c>
      <c r="K78" s="1069">
        <v>1</v>
      </c>
      <c r="L78" s="1066">
        <v>6</v>
      </c>
      <c r="M78" s="1066">
        <v>0</v>
      </c>
      <c r="N78" s="1066">
        <v>7</v>
      </c>
      <c r="O78" s="1440">
        <v>875179</v>
      </c>
      <c r="P78" s="1066">
        <v>42846</v>
      </c>
      <c r="Q78" s="1066">
        <v>354940</v>
      </c>
      <c r="R78" s="1066">
        <v>0</v>
      </c>
      <c r="S78" s="1067">
        <v>1272965</v>
      </c>
      <c r="T78" s="718">
        <v>140</v>
      </c>
      <c r="U78" s="718">
        <v>272</v>
      </c>
      <c r="V78" s="718">
        <v>395</v>
      </c>
      <c r="W78" s="718">
        <v>196</v>
      </c>
      <c r="X78" s="718">
        <v>196</v>
      </c>
      <c r="Y78" s="718">
        <v>1237</v>
      </c>
      <c r="Z78" s="1066">
        <v>2436</v>
      </c>
      <c r="AA78" s="1065" t="s">
        <v>21607</v>
      </c>
      <c r="AB78" s="1064">
        <v>20000</v>
      </c>
    </row>
    <row r="79" spans="1:28" s="1044" customFormat="1" ht="16.5" customHeight="1">
      <c r="A79" s="1025">
        <v>69</v>
      </c>
      <c r="B79" s="1025" t="s">
        <v>1035</v>
      </c>
      <c r="C79" s="1025" t="s">
        <v>1042</v>
      </c>
      <c r="D79" s="1073" t="s">
        <v>19850</v>
      </c>
      <c r="E79" s="732" t="s">
        <v>21606</v>
      </c>
      <c r="F79" s="1439">
        <v>34690</v>
      </c>
      <c r="G79" s="1356" t="s">
        <v>21605</v>
      </c>
      <c r="H79" s="732" t="s">
        <v>19851</v>
      </c>
      <c r="I79" s="732" t="s">
        <v>21604</v>
      </c>
      <c r="J79" s="1349">
        <v>227</v>
      </c>
      <c r="K79" s="1348">
        <v>1</v>
      </c>
      <c r="L79" s="1347">
        <v>8</v>
      </c>
      <c r="M79" s="1347">
        <v>1</v>
      </c>
      <c r="N79" s="1066">
        <v>10</v>
      </c>
      <c r="O79" s="1347">
        <v>768346</v>
      </c>
      <c r="P79" s="1347">
        <v>137000</v>
      </c>
      <c r="Q79" s="1347">
        <v>170677</v>
      </c>
      <c r="R79" s="1347">
        <v>64403</v>
      </c>
      <c r="S79" s="1067">
        <v>1140426</v>
      </c>
      <c r="T79" s="718">
        <v>66.116</v>
      </c>
      <c r="U79" s="718">
        <v>0</v>
      </c>
      <c r="V79" s="718">
        <v>0</v>
      </c>
      <c r="W79" s="718">
        <v>307.33699999999999</v>
      </c>
      <c r="X79" s="718">
        <v>117.551</v>
      </c>
      <c r="Y79" s="718">
        <v>608</v>
      </c>
      <c r="Z79" s="1066">
        <v>1099.0039999999999</v>
      </c>
      <c r="AA79" s="1065" t="s">
        <v>21603</v>
      </c>
      <c r="AB79" s="1064">
        <v>44700</v>
      </c>
    </row>
    <row r="80" spans="1:28" s="1044" customFormat="1" ht="16.5" customHeight="1">
      <c r="A80" s="1152" t="s">
        <v>21602</v>
      </c>
      <c r="B80" s="1152">
        <v>5</v>
      </c>
      <c r="C80" s="1152"/>
      <c r="D80" s="1152"/>
      <c r="E80" s="1085"/>
      <c r="F80" s="1151"/>
      <c r="G80" s="1084"/>
      <c r="H80" s="1152"/>
      <c r="I80" s="1060"/>
      <c r="J80" s="1082"/>
      <c r="K80" s="1058"/>
      <c r="L80" s="1058"/>
      <c r="M80" s="1056"/>
      <c r="N80" s="1056"/>
      <c r="O80" s="1056"/>
      <c r="P80" s="1056"/>
      <c r="Q80" s="1056"/>
      <c r="R80" s="1056"/>
      <c r="S80" s="1056"/>
      <c r="T80" s="1057"/>
      <c r="U80" s="1057"/>
      <c r="V80" s="1057"/>
      <c r="W80" s="1057"/>
      <c r="X80" s="1057"/>
      <c r="Y80" s="1057"/>
      <c r="Z80" s="1057"/>
      <c r="AA80" s="1055"/>
      <c r="AB80" s="1054"/>
    </row>
    <row r="81" spans="1:28" s="1044" customFormat="1" ht="16.5" customHeight="1">
      <c r="A81" s="1073">
        <v>70</v>
      </c>
      <c r="B81" s="1073" t="s">
        <v>19799</v>
      </c>
      <c r="C81" s="762" t="s">
        <v>18280</v>
      </c>
      <c r="D81" s="762" t="s">
        <v>21601</v>
      </c>
      <c r="E81" s="735" t="s">
        <v>21600</v>
      </c>
      <c r="F81" s="1374" t="s">
        <v>21599</v>
      </c>
      <c r="G81" s="766" t="s">
        <v>21598</v>
      </c>
      <c r="H81" s="735" t="s">
        <v>21597</v>
      </c>
      <c r="I81" s="735" t="s">
        <v>21596</v>
      </c>
      <c r="J81" s="1115">
        <v>400</v>
      </c>
      <c r="K81" s="1067">
        <v>1</v>
      </c>
      <c r="L81" s="1112">
        <v>4</v>
      </c>
      <c r="M81" s="1067">
        <v>0</v>
      </c>
      <c r="N81" s="1066">
        <v>5</v>
      </c>
      <c r="O81" s="1112">
        <v>448261</v>
      </c>
      <c r="P81" s="1112">
        <v>179000</v>
      </c>
      <c r="Q81" s="1112">
        <v>37040</v>
      </c>
      <c r="R81" s="1112">
        <v>77304</v>
      </c>
      <c r="S81" s="1067">
        <v>741605</v>
      </c>
      <c r="T81" s="717">
        <v>82</v>
      </c>
      <c r="U81" s="717">
        <v>49</v>
      </c>
      <c r="V81" s="717">
        <v>199.66</v>
      </c>
      <c r="W81" s="717">
        <v>33</v>
      </c>
      <c r="X81" s="717" t="s">
        <v>20564</v>
      </c>
      <c r="Y81" s="717">
        <v>514</v>
      </c>
      <c r="Z81" s="1066">
        <v>877.66</v>
      </c>
      <c r="AA81" s="1122" t="s">
        <v>21595</v>
      </c>
      <c r="AB81" s="1087">
        <v>3000</v>
      </c>
    </row>
    <row r="82" spans="1:28" s="1044" customFormat="1" ht="16.5" customHeight="1">
      <c r="A82" s="1073">
        <v>71</v>
      </c>
      <c r="B82" s="1073" t="s">
        <v>1092</v>
      </c>
      <c r="C82" s="762" t="s">
        <v>657</v>
      </c>
      <c r="D82" s="762" t="s">
        <v>21594</v>
      </c>
      <c r="E82" s="735" t="s">
        <v>21593</v>
      </c>
      <c r="F82" s="1374" t="s">
        <v>21592</v>
      </c>
      <c r="G82" s="766" t="s">
        <v>21591</v>
      </c>
      <c r="H82" s="735" t="s">
        <v>21590</v>
      </c>
      <c r="I82" s="735" t="s">
        <v>21589</v>
      </c>
      <c r="J82" s="1438">
        <v>592</v>
      </c>
      <c r="K82" s="1437">
        <v>1</v>
      </c>
      <c r="L82" s="1436">
        <v>9</v>
      </c>
      <c r="M82" s="1067">
        <v>0</v>
      </c>
      <c r="N82" s="1066">
        <v>10</v>
      </c>
      <c r="O82" s="1436">
        <v>871365</v>
      </c>
      <c r="P82" s="1436">
        <v>113200</v>
      </c>
      <c r="Q82" s="1436">
        <v>111399</v>
      </c>
      <c r="R82" s="1067">
        <v>0</v>
      </c>
      <c r="S82" s="1067">
        <v>1095964</v>
      </c>
      <c r="T82" s="717">
        <v>54</v>
      </c>
      <c r="U82" s="717">
        <v>0</v>
      </c>
      <c r="V82" s="717">
        <v>0</v>
      </c>
      <c r="W82" s="717">
        <v>133</v>
      </c>
      <c r="X82" s="717" t="s">
        <v>20564</v>
      </c>
      <c r="Y82" s="717">
        <v>415</v>
      </c>
      <c r="Z82" s="1066">
        <v>602</v>
      </c>
      <c r="AA82" s="1435" t="s">
        <v>21588</v>
      </c>
      <c r="AB82" s="1434">
        <v>250000</v>
      </c>
    </row>
    <row r="83" spans="1:28" s="1044" customFormat="1" ht="16.5" customHeight="1">
      <c r="A83" s="1025">
        <v>72</v>
      </c>
      <c r="B83" s="1073" t="s">
        <v>19799</v>
      </c>
      <c r="C83" s="762" t="s">
        <v>19819</v>
      </c>
      <c r="D83" s="762" t="s">
        <v>21587</v>
      </c>
      <c r="E83" s="735" t="s">
        <v>21586</v>
      </c>
      <c r="F83" s="1374" t="s">
        <v>21585</v>
      </c>
      <c r="G83" s="766" t="s">
        <v>21584</v>
      </c>
      <c r="H83" s="735" t="s">
        <v>21583</v>
      </c>
      <c r="I83" s="735" t="s">
        <v>21582</v>
      </c>
      <c r="J83" s="1115">
        <v>160</v>
      </c>
      <c r="K83" s="1067">
        <v>1</v>
      </c>
      <c r="L83" s="1112">
        <v>1</v>
      </c>
      <c r="M83" s="1067">
        <v>0</v>
      </c>
      <c r="N83" s="1066">
        <v>2</v>
      </c>
      <c r="O83" s="1112">
        <v>146549</v>
      </c>
      <c r="P83" s="1112">
        <v>0</v>
      </c>
      <c r="Q83" s="1112">
        <v>44420</v>
      </c>
      <c r="R83" s="1112">
        <v>13486</v>
      </c>
      <c r="S83" s="1067">
        <v>204455</v>
      </c>
      <c r="T83" s="717">
        <v>30</v>
      </c>
      <c r="U83" s="717">
        <v>50</v>
      </c>
      <c r="V83" s="717">
        <v>0</v>
      </c>
      <c r="W83" s="717">
        <v>0</v>
      </c>
      <c r="X83" s="717">
        <v>30</v>
      </c>
      <c r="Y83" s="717">
        <v>190.32</v>
      </c>
      <c r="Z83" s="1066">
        <v>300.32</v>
      </c>
      <c r="AA83" s="1122" t="s">
        <v>21581</v>
      </c>
      <c r="AB83" s="1087">
        <v>5000</v>
      </c>
    </row>
    <row r="84" spans="1:28" s="1044" customFormat="1" ht="16.5" customHeight="1">
      <c r="A84" s="1025">
        <v>73</v>
      </c>
      <c r="B84" s="1025" t="s">
        <v>19799</v>
      </c>
      <c r="C84" s="762" t="s">
        <v>19812</v>
      </c>
      <c r="D84" s="762" t="s">
        <v>21580</v>
      </c>
      <c r="E84" s="735" t="s">
        <v>21579</v>
      </c>
      <c r="F84" s="1374" t="s">
        <v>21578</v>
      </c>
      <c r="G84" s="766" t="s">
        <v>21577</v>
      </c>
      <c r="H84" s="735" t="s">
        <v>21576</v>
      </c>
      <c r="I84" s="735" t="s">
        <v>21575</v>
      </c>
      <c r="J84" s="1115">
        <v>273</v>
      </c>
      <c r="K84" s="1067">
        <v>1</v>
      </c>
      <c r="L84" s="1112">
        <v>1</v>
      </c>
      <c r="M84" s="1067">
        <v>0</v>
      </c>
      <c r="N84" s="1066">
        <v>2</v>
      </c>
      <c r="O84" s="1112">
        <v>548417</v>
      </c>
      <c r="P84" s="1112">
        <v>11000</v>
      </c>
      <c r="Q84" s="1112">
        <v>36650</v>
      </c>
      <c r="R84" s="1067">
        <v>0</v>
      </c>
      <c r="S84" s="1067">
        <v>596067</v>
      </c>
      <c r="T84" s="717">
        <v>140</v>
      </c>
      <c r="U84" s="717">
        <v>58</v>
      </c>
      <c r="V84" s="717">
        <v>161</v>
      </c>
      <c r="W84" s="717">
        <v>24</v>
      </c>
      <c r="X84" s="717" t="s">
        <v>20564</v>
      </c>
      <c r="Y84" s="717">
        <v>94</v>
      </c>
      <c r="Z84" s="1066">
        <v>477</v>
      </c>
      <c r="AA84" s="1122" t="s">
        <v>21574</v>
      </c>
      <c r="AB84" s="1087">
        <v>5000</v>
      </c>
    </row>
    <row r="85" spans="1:28" s="1044" customFormat="1" ht="16.5" customHeight="1">
      <c r="A85" s="1025">
        <v>74</v>
      </c>
      <c r="B85" s="1025" t="s">
        <v>1092</v>
      </c>
      <c r="C85" s="762" t="s">
        <v>1099</v>
      </c>
      <c r="D85" s="762" t="s">
        <v>21573</v>
      </c>
      <c r="E85" s="735" t="s">
        <v>21572</v>
      </c>
      <c r="F85" s="1374" t="s">
        <v>21571</v>
      </c>
      <c r="G85" s="765" t="s">
        <v>21570</v>
      </c>
      <c r="H85" s="735" t="s">
        <v>21569</v>
      </c>
      <c r="I85" s="735" t="s">
        <v>21568</v>
      </c>
      <c r="J85" s="1433">
        <v>684</v>
      </c>
      <c r="K85" s="1432">
        <v>1</v>
      </c>
      <c r="L85" s="1180">
        <v>5</v>
      </c>
      <c r="M85" s="1432">
        <v>0</v>
      </c>
      <c r="N85" s="1066">
        <v>6</v>
      </c>
      <c r="O85" s="1180">
        <v>584826</v>
      </c>
      <c r="P85" s="1180">
        <v>21000</v>
      </c>
      <c r="Q85" s="1180">
        <v>29286</v>
      </c>
      <c r="R85" s="1180">
        <v>0</v>
      </c>
      <c r="S85" s="1067">
        <v>635112</v>
      </c>
      <c r="T85" s="717">
        <v>44</v>
      </c>
      <c r="U85" s="717">
        <v>0</v>
      </c>
      <c r="V85" s="717">
        <v>0</v>
      </c>
      <c r="W85" s="717" t="s">
        <v>20564</v>
      </c>
      <c r="X85" s="717" t="s">
        <v>20564</v>
      </c>
      <c r="Y85" s="717">
        <v>26</v>
      </c>
      <c r="Z85" s="1066">
        <v>70</v>
      </c>
      <c r="AA85" s="1431" t="s">
        <v>21567</v>
      </c>
      <c r="AB85" s="1430">
        <f>20133+350+300+40+4660+200+10+10</f>
        <v>25703</v>
      </c>
    </row>
    <row r="86" spans="1:28" s="1044" customFormat="1" ht="16.5" customHeight="1">
      <c r="A86" s="1152" t="s">
        <v>21566</v>
      </c>
      <c r="B86" s="1152">
        <v>5</v>
      </c>
      <c r="C86" s="1152"/>
      <c r="D86" s="1152"/>
      <c r="E86" s="1085"/>
      <c r="F86" s="1151"/>
      <c r="G86" s="1084"/>
      <c r="H86" s="1152"/>
      <c r="I86" s="1285"/>
      <c r="J86" s="1082"/>
      <c r="K86" s="1058"/>
      <c r="L86" s="1058"/>
      <c r="M86" s="1429"/>
      <c r="N86" s="1429"/>
      <c r="O86" s="1056"/>
      <c r="P86" s="1056"/>
      <c r="Q86" s="1056"/>
      <c r="R86" s="1056"/>
      <c r="S86" s="1056"/>
      <c r="T86" s="1057"/>
      <c r="U86" s="1057"/>
      <c r="V86" s="1057"/>
      <c r="W86" s="1057"/>
      <c r="X86" s="1057"/>
      <c r="Y86" s="1057"/>
      <c r="Z86" s="1057"/>
      <c r="AA86" s="1055"/>
      <c r="AB86" s="1054"/>
    </row>
    <row r="87" spans="1:28" s="1044" customFormat="1" ht="16.5" customHeight="1">
      <c r="A87" s="734">
        <v>75</v>
      </c>
      <c r="B87" s="734" t="s">
        <v>19791</v>
      </c>
      <c r="C87" s="734" t="s">
        <v>21565</v>
      </c>
      <c r="D87" s="1073" t="s">
        <v>21564</v>
      </c>
      <c r="E87" s="732" t="s">
        <v>21563</v>
      </c>
      <c r="F87" s="1072" t="s">
        <v>21562</v>
      </c>
      <c r="G87" s="1187" t="s">
        <v>21561</v>
      </c>
      <c r="H87" s="716" t="s">
        <v>21560</v>
      </c>
      <c r="I87" s="1216" t="s">
        <v>21559</v>
      </c>
      <c r="J87" s="1428">
        <v>811</v>
      </c>
      <c r="K87" s="1069">
        <v>1</v>
      </c>
      <c r="L87" s="1066">
        <v>7</v>
      </c>
      <c r="M87" s="1348">
        <v>0</v>
      </c>
      <c r="N87" s="1066">
        <v>8</v>
      </c>
      <c r="O87" s="1066">
        <v>905927</v>
      </c>
      <c r="P87" s="1066">
        <v>210500</v>
      </c>
      <c r="Q87" s="1066">
        <v>44071</v>
      </c>
      <c r="R87" s="1347">
        <v>79544</v>
      </c>
      <c r="S87" s="1067">
        <v>1240042</v>
      </c>
      <c r="T87" s="718">
        <v>165</v>
      </c>
      <c r="U87" s="715">
        <v>0</v>
      </c>
      <c r="V87" s="715">
        <v>561</v>
      </c>
      <c r="W87" s="715">
        <v>165</v>
      </c>
      <c r="X87" s="715">
        <v>36</v>
      </c>
      <c r="Y87" s="715">
        <v>788</v>
      </c>
      <c r="Z87" s="1066">
        <v>1715</v>
      </c>
      <c r="AA87" s="1427" t="s">
        <v>21558</v>
      </c>
      <c r="AB87" s="1064">
        <v>26452</v>
      </c>
    </row>
    <row r="88" spans="1:28" s="1044" customFormat="1" ht="16.5" customHeight="1">
      <c r="A88" s="1152" t="s">
        <v>21557</v>
      </c>
      <c r="B88" s="1152">
        <v>1</v>
      </c>
      <c r="C88" s="1152"/>
      <c r="D88" s="1152"/>
      <c r="E88" s="1085"/>
      <c r="F88" s="1151"/>
      <c r="G88" s="1084"/>
      <c r="H88" s="1083"/>
      <c r="I88" s="1285"/>
      <c r="J88" s="1082"/>
      <c r="K88" s="1058"/>
      <c r="L88" s="1058"/>
      <c r="M88" s="1056"/>
      <c r="N88" s="1056"/>
      <c r="O88" s="1056"/>
      <c r="P88" s="1056"/>
      <c r="Q88" s="1056"/>
      <c r="R88" s="1056"/>
      <c r="S88" s="1056"/>
      <c r="T88" s="1057"/>
      <c r="U88" s="1057"/>
      <c r="V88" s="1057"/>
      <c r="W88" s="1057"/>
      <c r="X88" s="1057"/>
      <c r="Y88" s="1057"/>
      <c r="Z88" s="1057"/>
      <c r="AA88" s="1055"/>
      <c r="AB88" s="1054"/>
    </row>
    <row r="89" spans="1:28" s="1044" customFormat="1" ht="16.5" customHeight="1">
      <c r="A89" s="1025">
        <v>76</v>
      </c>
      <c r="B89" s="1073" t="s">
        <v>55</v>
      </c>
      <c r="C89" s="1073" t="s">
        <v>1199</v>
      </c>
      <c r="D89" s="762" t="s">
        <v>19688</v>
      </c>
      <c r="E89" s="735" t="s">
        <v>21556</v>
      </c>
      <c r="F89" s="762" t="s">
        <v>21555</v>
      </c>
      <c r="G89" s="1387" t="s">
        <v>19690</v>
      </c>
      <c r="H89" s="735" t="s">
        <v>21554</v>
      </c>
      <c r="I89" s="735" t="s">
        <v>21553</v>
      </c>
      <c r="J89" s="1380">
        <v>1200</v>
      </c>
      <c r="K89" s="1426">
        <v>1</v>
      </c>
      <c r="L89" s="1375">
        <v>6</v>
      </c>
      <c r="M89" s="1375">
        <v>0</v>
      </c>
      <c r="N89" s="1066">
        <v>7</v>
      </c>
      <c r="O89" s="1375">
        <v>1064672</v>
      </c>
      <c r="P89" s="1375">
        <v>0</v>
      </c>
      <c r="Q89" s="1375">
        <v>264800</v>
      </c>
      <c r="R89" s="1375">
        <v>0</v>
      </c>
      <c r="S89" s="1067">
        <v>1329472</v>
      </c>
      <c r="T89" s="723">
        <v>116</v>
      </c>
      <c r="U89" s="723">
        <v>138</v>
      </c>
      <c r="V89" s="723">
        <v>604</v>
      </c>
      <c r="W89" s="723">
        <v>0</v>
      </c>
      <c r="X89" s="723">
        <v>0</v>
      </c>
      <c r="Y89" s="723">
        <v>2454</v>
      </c>
      <c r="Z89" s="1066">
        <v>3312</v>
      </c>
      <c r="AA89" s="1374" t="s">
        <v>21552</v>
      </c>
      <c r="AB89" s="1373">
        <v>50000</v>
      </c>
    </row>
    <row r="90" spans="1:28" s="1044" customFormat="1" ht="16.5" customHeight="1">
      <c r="A90" s="1025">
        <v>77</v>
      </c>
      <c r="B90" s="1025" t="s">
        <v>55</v>
      </c>
      <c r="C90" s="1025" t="s">
        <v>1364</v>
      </c>
      <c r="D90" s="1425" t="s">
        <v>21551</v>
      </c>
      <c r="E90" s="735" t="s">
        <v>21550</v>
      </c>
      <c r="F90" s="1424" t="s">
        <v>21549</v>
      </c>
      <c r="G90" s="766" t="s">
        <v>21548</v>
      </c>
      <c r="H90" s="735" t="s">
        <v>21547</v>
      </c>
      <c r="I90" s="735" t="s">
        <v>21546</v>
      </c>
      <c r="J90" s="1378">
        <v>52</v>
      </c>
      <c r="K90" s="1421">
        <v>1</v>
      </c>
      <c r="L90" s="1419">
        <v>4</v>
      </c>
      <c r="M90" s="1419">
        <v>0</v>
      </c>
      <c r="N90" s="1066">
        <v>5</v>
      </c>
      <c r="O90" s="1388">
        <v>862755</v>
      </c>
      <c r="P90" s="1388">
        <v>35000</v>
      </c>
      <c r="Q90" s="1388">
        <v>149202</v>
      </c>
      <c r="R90" s="1388">
        <v>0</v>
      </c>
      <c r="S90" s="1067">
        <v>1046957</v>
      </c>
      <c r="T90" s="1391">
        <v>151.09</v>
      </c>
      <c r="U90" s="1391">
        <v>63.9</v>
      </c>
      <c r="V90" s="1391">
        <v>390.79</v>
      </c>
      <c r="W90" s="1391">
        <v>64.8</v>
      </c>
      <c r="X90" s="1397">
        <v>0</v>
      </c>
      <c r="Y90" s="1391">
        <v>520.84</v>
      </c>
      <c r="Z90" s="1066">
        <v>1191.42</v>
      </c>
      <c r="AA90" s="1423" t="s">
        <v>21545</v>
      </c>
      <c r="AB90" s="1422">
        <v>18728</v>
      </c>
    </row>
    <row r="91" spans="1:28" s="1044" customFormat="1" ht="16.5" customHeight="1">
      <c r="A91" s="1073">
        <v>78</v>
      </c>
      <c r="B91" s="1025" t="s">
        <v>55</v>
      </c>
      <c r="C91" s="1025" t="s">
        <v>1182</v>
      </c>
      <c r="D91" s="762" t="s">
        <v>21544</v>
      </c>
      <c r="E91" s="735" t="s">
        <v>21543</v>
      </c>
      <c r="F91" s="1374" t="s">
        <v>21542</v>
      </c>
      <c r="G91" s="1387" t="s">
        <v>21541</v>
      </c>
      <c r="H91" s="735" t="s">
        <v>21540</v>
      </c>
      <c r="I91" s="735" t="s">
        <v>21539</v>
      </c>
      <c r="J91" s="1378">
        <v>789</v>
      </c>
      <c r="K91" s="1421">
        <v>1</v>
      </c>
      <c r="L91" s="1419">
        <v>4</v>
      </c>
      <c r="M91" s="1420">
        <v>0</v>
      </c>
      <c r="N91" s="1066">
        <v>5</v>
      </c>
      <c r="O91" s="1419">
        <v>688997</v>
      </c>
      <c r="P91" s="1419">
        <v>33000</v>
      </c>
      <c r="Q91" s="1419">
        <v>80610</v>
      </c>
      <c r="R91" s="1419"/>
      <c r="S91" s="1067">
        <v>802607</v>
      </c>
      <c r="T91" s="1391">
        <v>75.69</v>
      </c>
      <c r="U91" s="1391">
        <v>134.88</v>
      </c>
      <c r="V91" s="1391">
        <v>284.32</v>
      </c>
      <c r="W91" s="1391">
        <v>89.5</v>
      </c>
      <c r="X91" s="1391">
        <v>182</v>
      </c>
      <c r="Y91" s="1391">
        <v>1269.73</v>
      </c>
      <c r="Z91" s="1066">
        <v>2036.12</v>
      </c>
      <c r="AA91" s="1374" t="s">
        <v>21538</v>
      </c>
      <c r="AB91" s="1373">
        <v>40600</v>
      </c>
    </row>
    <row r="92" spans="1:28" s="1044" customFormat="1" ht="16.5" customHeight="1">
      <c r="A92" s="1025">
        <v>79</v>
      </c>
      <c r="B92" s="1073" t="s">
        <v>55</v>
      </c>
      <c r="C92" s="1073" t="s">
        <v>1553</v>
      </c>
      <c r="D92" s="762" t="s">
        <v>21537</v>
      </c>
      <c r="E92" s="735" t="s">
        <v>21536</v>
      </c>
      <c r="F92" s="1374" t="s">
        <v>21535</v>
      </c>
      <c r="G92" s="766" t="s">
        <v>21534</v>
      </c>
      <c r="H92" s="735" t="s">
        <v>21533</v>
      </c>
      <c r="I92" s="735" t="s">
        <v>21532</v>
      </c>
      <c r="J92" s="1380">
        <v>198</v>
      </c>
      <c r="K92" s="1377">
        <v>1</v>
      </c>
      <c r="L92" s="1377">
        <v>7</v>
      </c>
      <c r="M92" s="1377">
        <v>0</v>
      </c>
      <c r="N92" s="1066">
        <v>8</v>
      </c>
      <c r="O92" s="1380">
        <v>921575</v>
      </c>
      <c r="P92" s="1380">
        <v>0</v>
      </c>
      <c r="Q92" s="1380">
        <v>153464</v>
      </c>
      <c r="R92" s="1380">
        <v>17000</v>
      </c>
      <c r="S92" s="1067">
        <v>1092039</v>
      </c>
      <c r="T92" s="1391">
        <v>42.9</v>
      </c>
      <c r="U92" s="1391">
        <v>75.900000000000006</v>
      </c>
      <c r="V92" s="1391">
        <v>207.9</v>
      </c>
      <c r="W92" s="1391">
        <v>141.9</v>
      </c>
      <c r="X92" s="1391">
        <v>0</v>
      </c>
      <c r="Y92" s="1391">
        <v>2212.1999999999998</v>
      </c>
      <c r="Z92" s="1066">
        <v>2680.7999999999997</v>
      </c>
      <c r="AA92" s="1374" t="s">
        <v>21531</v>
      </c>
      <c r="AB92" s="1373">
        <v>1000</v>
      </c>
    </row>
    <row r="93" spans="1:28" s="1044" customFormat="1" ht="16.5" customHeight="1">
      <c r="A93" s="1073">
        <v>80</v>
      </c>
      <c r="B93" s="1025" t="s">
        <v>55</v>
      </c>
      <c r="C93" s="1025" t="s">
        <v>1197</v>
      </c>
      <c r="D93" s="762" t="s">
        <v>21530</v>
      </c>
      <c r="E93" s="735" t="s">
        <v>21529</v>
      </c>
      <c r="F93" s="1374" t="s">
        <v>21528</v>
      </c>
      <c r="G93" s="766" t="s">
        <v>21527</v>
      </c>
      <c r="H93" s="735" t="s">
        <v>21526</v>
      </c>
      <c r="I93" s="735" t="s">
        <v>21525</v>
      </c>
      <c r="J93" s="1380">
        <v>800</v>
      </c>
      <c r="K93" s="1418">
        <v>1</v>
      </c>
      <c r="L93" s="1417">
        <v>8</v>
      </c>
      <c r="M93" s="1384">
        <v>0</v>
      </c>
      <c r="N93" s="1066">
        <v>9</v>
      </c>
      <c r="O93" s="1417">
        <v>1039928</v>
      </c>
      <c r="P93" s="1375">
        <v>0</v>
      </c>
      <c r="Q93" s="1417">
        <v>127050</v>
      </c>
      <c r="R93" s="1375">
        <v>0</v>
      </c>
      <c r="S93" s="1067">
        <v>1166978</v>
      </c>
      <c r="T93" s="723">
        <v>99.26</v>
      </c>
      <c r="U93" s="723">
        <v>138.38999999999999</v>
      </c>
      <c r="V93" s="723">
        <v>360</v>
      </c>
      <c r="W93" s="723">
        <v>488.77</v>
      </c>
      <c r="X93" s="1397">
        <v>0</v>
      </c>
      <c r="Y93" s="723">
        <v>443.62</v>
      </c>
      <c r="Z93" s="1066">
        <v>1530.04</v>
      </c>
      <c r="AA93" s="1374" t="s">
        <v>21524</v>
      </c>
      <c r="AB93" s="1373">
        <v>2000</v>
      </c>
    </row>
    <row r="94" spans="1:28" s="1044" customFormat="1" ht="16.5" customHeight="1">
      <c r="A94" s="1073">
        <v>81</v>
      </c>
      <c r="B94" s="1073" t="s">
        <v>19524</v>
      </c>
      <c r="C94" s="1073" t="s">
        <v>19761</v>
      </c>
      <c r="D94" s="762" t="s">
        <v>21523</v>
      </c>
      <c r="E94" s="735" t="s">
        <v>21522</v>
      </c>
      <c r="F94" s="1374" t="s">
        <v>21521</v>
      </c>
      <c r="G94" s="766" t="s">
        <v>21520</v>
      </c>
      <c r="H94" s="735" t="s">
        <v>21519</v>
      </c>
      <c r="I94" s="735" t="s">
        <v>21518</v>
      </c>
      <c r="J94" s="1378">
        <v>174</v>
      </c>
      <c r="K94" s="1381">
        <v>1</v>
      </c>
      <c r="L94" s="1380">
        <v>8</v>
      </c>
      <c r="M94" s="1380">
        <v>0</v>
      </c>
      <c r="N94" s="1066">
        <v>9</v>
      </c>
      <c r="O94" s="1380">
        <v>760069</v>
      </c>
      <c r="P94" s="1380">
        <v>0</v>
      </c>
      <c r="Q94" s="1380">
        <v>39306</v>
      </c>
      <c r="R94" s="1380">
        <v>60624</v>
      </c>
      <c r="S94" s="1067">
        <v>859999</v>
      </c>
      <c r="T94" s="717">
        <v>66</v>
      </c>
      <c r="U94" s="717" t="s">
        <v>20564</v>
      </c>
      <c r="V94" s="717">
        <v>2273</v>
      </c>
      <c r="W94" s="717">
        <v>0</v>
      </c>
      <c r="X94" s="1397">
        <v>0</v>
      </c>
      <c r="Y94" s="1397">
        <v>0</v>
      </c>
      <c r="Z94" s="1066">
        <v>2339</v>
      </c>
      <c r="AA94" s="1374" t="s">
        <v>21517</v>
      </c>
      <c r="AB94" s="1373">
        <v>30403</v>
      </c>
    </row>
    <row r="95" spans="1:28" s="1044" customFormat="1" ht="16.5" customHeight="1">
      <c r="A95" s="1073">
        <v>82</v>
      </c>
      <c r="B95" s="1094" t="s">
        <v>55</v>
      </c>
      <c r="C95" s="1094" t="s">
        <v>1185</v>
      </c>
      <c r="D95" s="763" t="s">
        <v>21516</v>
      </c>
      <c r="E95" s="735" t="s">
        <v>21515</v>
      </c>
      <c r="F95" s="763">
        <v>1953</v>
      </c>
      <c r="G95" s="766" t="s">
        <v>21514</v>
      </c>
      <c r="H95" s="735" t="s">
        <v>21513</v>
      </c>
      <c r="I95" s="735" t="s">
        <v>21512</v>
      </c>
      <c r="J95" s="1378">
        <v>70</v>
      </c>
      <c r="K95" s="1416">
        <v>1</v>
      </c>
      <c r="L95" s="1415">
        <v>8</v>
      </c>
      <c r="M95" s="1416">
        <v>0</v>
      </c>
      <c r="N95" s="1066">
        <v>9</v>
      </c>
      <c r="O95" s="1416">
        <v>1028033</v>
      </c>
      <c r="P95" s="1415">
        <v>62500</v>
      </c>
      <c r="Q95" s="1415">
        <v>119300</v>
      </c>
      <c r="R95" s="1415">
        <v>0</v>
      </c>
      <c r="S95" s="1067">
        <v>1209833</v>
      </c>
      <c r="T95" s="1413">
        <v>103</v>
      </c>
      <c r="U95" s="717">
        <v>103</v>
      </c>
      <c r="V95" s="717">
        <v>0</v>
      </c>
      <c r="W95" s="717">
        <v>0</v>
      </c>
      <c r="X95" s="717">
        <v>0</v>
      </c>
      <c r="Y95" s="717">
        <v>43</v>
      </c>
      <c r="Z95" s="1066">
        <v>249</v>
      </c>
      <c r="AA95" s="1374" t="s">
        <v>21511</v>
      </c>
      <c r="AB95" s="1414">
        <v>1000</v>
      </c>
    </row>
    <row r="96" spans="1:28" s="1044" customFormat="1" ht="16.5" customHeight="1">
      <c r="A96" s="1073">
        <v>83</v>
      </c>
      <c r="B96" s="1073" t="s">
        <v>55</v>
      </c>
      <c r="C96" s="1094" t="s">
        <v>1328</v>
      </c>
      <c r="D96" s="763" t="s">
        <v>21510</v>
      </c>
      <c r="E96" s="735" t="s">
        <v>21509</v>
      </c>
      <c r="F96" s="1093" t="s">
        <v>21508</v>
      </c>
      <c r="G96" s="766" t="s">
        <v>21507</v>
      </c>
      <c r="H96" s="735" t="s">
        <v>21506</v>
      </c>
      <c r="I96" s="735" t="s">
        <v>21505</v>
      </c>
      <c r="J96" s="1378">
        <v>115</v>
      </c>
      <c r="K96" s="1396">
        <v>1</v>
      </c>
      <c r="L96" s="1395">
        <v>1</v>
      </c>
      <c r="M96" s="1377">
        <v>0</v>
      </c>
      <c r="N96" s="1066">
        <v>2</v>
      </c>
      <c r="O96" s="1395">
        <v>219855</v>
      </c>
      <c r="P96" s="1375">
        <v>0</v>
      </c>
      <c r="Q96" s="1395">
        <v>32690</v>
      </c>
      <c r="R96" s="1395">
        <v>29039</v>
      </c>
      <c r="S96" s="1067">
        <v>281584</v>
      </c>
      <c r="T96" s="717">
        <v>160</v>
      </c>
      <c r="U96" s="1397">
        <v>0</v>
      </c>
      <c r="V96" s="1397">
        <v>0</v>
      </c>
      <c r="W96" s="1397">
        <v>0</v>
      </c>
      <c r="X96" s="1397">
        <v>0</v>
      </c>
      <c r="Y96" s="1397">
        <v>0</v>
      </c>
      <c r="Z96" s="1066">
        <v>160</v>
      </c>
      <c r="AA96" s="1374" t="s">
        <v>21504</v>
      </c>
      <c r="AB96" s="1373">
        <v>12000</v>
      </c>
    </row>
    <row r="97" spans="1:28" s="1044" customFormat="1" ht="16.5" customHeight="1">
      <c r="A97" s="1073">
        <v>84</v>
      </c>
      <c r="B97" s="1073" t="s">
        <v>55</v>
      </c>
      <c r="C97" s="1073" t="s">
        <v>1505</v>
      </c>
      <c r="D97" s="762" t="s">
        <v>21503</v>
      </c>
      <c r="E97" s="735" t="s">
        <v>21502</v>
      </c>
      <c r="F97" s="1379" t="s">
        <v>21501</v>
      </c>
      <c r="G97" s="766" t="s">
        <v>21500</v>
      </c>
      <c r="H97" s="735" t="s">
        <v>11154</v>
      </c>
      <c r="I97" s="735" t="s">
        <v>21499</v>
      </c>
      <c r="J97" s="1380">
        <v>147</v>
      </c>
      <c r="K97" s="1412">
        <v>1</v>
      </c>
      <c r="L97" s="1411">
        <v>6</v>
      </c>
      <c r="M97" s="1411">
        <v>0</v>
      </c>
      <c r="N97" s="1066">
        <v>7</v>
      </c>
      <c r="O97" s="1411">
        <v>667500</v>
      </c>
      <c r="P97" s="1375">
        <v>0</v>
      </c>
      <c r="Q97" s="1411">
        <v>171086</v>
      </c>
      <c r="R97" s="1375">
        <v>0</v>
      </c>
      <c r="S97" s="1067">
        <v>838586</v>
      </c>
      <c r="T97" s="723">
        <v>143</v>
      </c>
      <c r="U97" s="723">
        <v>0</v>
      </c>
      <c r="V97" s="1413">
        <v>196</v>
      </c>
      <c r="W97" s="1413">
        <v>348.06</v>
      </c>
      <c r="X97" s="1413">
        <v>72</v>
      </c>
      <c r="Y97" s="1413">
        <v>1234</v>
      </c>
      <c r="Z97" s="1066">
        <v>1993.06</v>
      </c>
      <c r="AA97" s="1374" t="s">
        <v>21498</v>
      </c>
      <c r="AB97" s="1373">
        <v>71250</v>
      </c>
    </row>
    <row r="98" spans="1:28" s="1044" customFormat="1" ht="16.5" customHeight="1">
      <c r="A98" s="1073">
        <v>85</v>
      </c>
      <c r="B98" s="1073" t="s">
        <v>55</v>
      </c>
      <c r="C98" s="1073" t="s">
        <v>1193</v>
      </c>
      <c r="D98" s="762" t="s">
        <v>21497</v>
      </c>
      <c r="E98" s="735" t="s">
        <v>21496</v>
      </c>
      <c r="F98" s="1374" t="s">
        <v>21495</v>
      </c>
      <c r="G98" s="1387" t="s">
        <v>21494</v>
      </c>
      <c r="H98" s="735" t="s">
        <v>21493</v>
      </c>
      <c r="I98" s="735" t="s">
        <v>21492</v>
      </c>
      <c r="J98" s="1380">
        <v>473</v>
      </c>
      <c r="K98" s="1412">
        <v>1</v>
      </c>
      <c r="L98" s="1411">
        <v>5</v>
      </c>
      <c r="M98" s="1377">
        <v>0</v>
      </c>
      <c r="N98" s="1066">
        <v>6</v>
      </c>
      <c r="O98" s="1411">
        <v>884589</v>
      </c>
      <c r="P98" s="1411">
        <v>3000</v>
      </c>
      <c r="Q98" s="1411">
        <v>55318</v>
      </c>
      <c r="R98" s="1375">
        <v>0</v>
      </c>
      <c r="S98" s="1067">
        <v>942907</v>
      </c>
      <c r="T98" s="723">
        <v>96</v>
      </c>
      <c r="U98" s="1397">
        <v>0</v>
      </c>
      <c r="V98" s="723">
        <v>663</v>
      </c>
      <c r="W98" s="1397">
        <v>0</v>
      </c>
      <c r="X98" s="1397">
        <v>0</v>
      </c>
      <c r="Y98" s="723">
        <v>1555</v>
      </c>
      <c r="Z98" s="1066">
        <v>2314</v>
      </c>
      <c r="AA98" s="1374" t="s">
        <v>21491</v>
      </c>
      <c r="AB98" s="1373">
        <v>3600</v>
      </c>
    </row>
    <row r="99" spans="1:28" s="1044" customFormat="1" ht="16.5" customHeight="1">
      <c r="A99" s="1025">
        <v>86</v>
      </c>
      <c r="B99" s="1073" t="s">
        <v>19524</v>
      </c>
      <c r="C99" s="1073" t="s">
        <v>19770</v>
      </c>
      <c r="D99" s="762" t="s">
        <v>21490</v>
      </c>
      <c r="E99" s="735" t="s">
        <v>21489</v>
      </c>
      <c r="F99" s="1379" t="s">
        <v>21488</v>
      </c>
      <c r="G99" s="766" t="s">
        <v>21487</v>
      </c>
      <c r="H99" s="735" t="s">
        <v>21486</v>
      </c>
      <c r="I99" s="735" t="s">
        <v>21485</v>
      </c>
      <c r="J99" s="1378">
        <v>78</v>
      </c>
      <c r="K99" s="1381">
        <v>1</v>
      </c>
      <c r="L99" s="1380">
        <v>6</v>
      </c>
      <c r="M99" s="1380">
        <v>0</v>
      </c>
      <c r="N99" s="1066">
        <v>7</v>
      </c>
      <c r="O99" s="1380">
        <v>778674</v>
      </c>
      <c r="P99" s="1380">
        <v>18000</v>
      </c>
      <c r="Q99" s="1380">
        <v>305231</v>
      </c>
      <c r="R99" s="1375">
        <v>0</v>
      </c>
      <c r="S99" s="1067">
        <v>1101905</v>
      </c>
      <c r="T99" s="717">
        <v>149.06</v>
      </c>
      <c r="U99" s="717">
        <v>0</v>
      </c>
      <c r="V99" s="717">
        <v>231.28</v>
      </c>
      <c r="W99" s="717">
        <v>451.22</v>
      </c>
      <c r="X99" s="717">
        <v>124.73</v>
      </c>
      <c r="Y99" s="717">
        <v>3337</v>
      </c>
      <c r="Z99" s="1066">
        <v>4293.29</v>
      </c>
      <c r="AA99" s="765" t="s">
        <v>21484</v>
      </c>
      <c r="AB99" s="1373">
        <v>30000</v>
      </c>
    </row>
    <row r="100" spans="1:28" s="1044" customFormat="1" ht="16.5" customHeight="1">
      <c r="A100" s="1073">
        <v>87</v>
      </c>
      <c r="B100" s="1025" t="s">
        <v>19524</v>
      </c>
      <c r="C100" s="1025" t="s">
        <v>19747</v>
      </c>
      <c r="D100" s="762" t="s">
        <v>21483</v>
      </c>
      <c r="E100" s="735" t="s">
        <v>21482</v>
      </c>
      <c r="F100" s="1374" t="s">
        <v>21481</v>
      </c>
      <c r="G100" s="1387" t="s">
        <v>21480</v>
      </c>
      <c r="H100" s="735" t="s">
        <v>21479</v>
      </c>
      <c r="I100" s="735" t="s">
        <v>21478</v>
      </c>
      <c r="J100" s="1378">
        <v>250</v>
      </c>
      <c r="K100" s="1377">
        <v>1</v>
      </c>
      <c r="L100" s="1376">
        <v>3</v>
      </c>
      <c r="M100" s="1377">
        <v>1</v>
      </c>
      <c r="N100" s="1066">
        <v>5</v>
      </c>
      <c r="O100" s="1376">
        <v>46156</v>
      </c>
      <c r="P100" s="1375">
        <v>48420</v>
      </c>
      <c r="Q100" s="1376">
        <v>26300</v>
      </c>
      <c r="R100" s="1376">
        <v>11700</v>
      </c>
      <c r="S100" s="1067">
        <v>132576</v>
      </c>
      <c r="T100" s="717">
        <v>105</v>
      </c>
      <c r="U100" s="717">
        <v>37</v>
      </c>
      <c r="V100" s="717">
        <v>161</v>
      </c>
      <c r="W100" s="1397">
        <v>90</v>
      </c>
      <c r="X100" s="717">
        <v>102</v>
      </c>
      <c r="Y100" s="717">
        <v>610</v>
      </c>
      <c r="Z100" s="1066">
        <v>1105</v>
      </c>
      <c r="AA100" s="1374" t="s">
        <v>21477</v>
      </c>
      <c r="AB100" s="1373">
        <v>12000</v>
      </c>
    </row>
    <row r="101" spans="1:28" s="1044" customFormat="1" ht="16.5" customHeight="1">
      <c r="A101" s="1073">
        <v>88</v>
      </c>
      <c r="B101" s="1073" t="s">
        <v>19524</v>
      </c>
      <c r="C101" s="1073" t="s">
        <v>1302</v>
      </c>
      <c r="D101" s="762" t="s">
        <v>21476</v>
      </c>
      <c r="E101" s="735" t="s">
        <v>21475</v>
      </c>
      <c r="F101" s="1374" t="s">
        <v>21474</v>
      </c>
      <c r="G101" s="766" t="s">
        <v>21473</v>
      </c>
      <c r="H101" s="735" t="s">
        <v>21472</v>
      </c>
      <c r="I101" s="735" t="s">
        <v>21471</v>
      </c>
      <c r="J101" s="1410">
        <v>70</v>
      </c>
      <c r="K101" s="1067">
        <v>1</v>
      </c>
      <c r="L101" s="1112">
        <v>2</v>
      </c>
      <c r="M101" s="1112">
        <v>6</v>
      </c>
      <c r="N101" s="1066">
        <v>9</v>
      </c>
      <c r="O101" s="1112">
        <v>271830</v>
      </c>
      <c r="P101" s="1112">
        <v>43912</v>
      </c>
      <c r="Q101" s="1112">
        <v>50000</v>
      </c>
      <c r="R101" s="1112">
        <v>0</v>
      </c>
      <c r="S101" s="1067">
        <v>365742</v>
      </c>
      <c r="T101" s="717">
        <v>80</v>
      </c>
      <c r="U101" s="717">
        <v>81</v>
      </c>
      <c r="V101" s="1397">
        <v>0</v>
      </c>
      <c r="W101" s="1397">
        <v>0</v>
      </c>
      <c r="X101" s="1397">
        <v>0</v>
      </c>
      <c r="Y101" s="717">
        <v>50</v>
      </c>
      <c r="Z101" s="1066">
        <v>211</v>
      </c>
      <c r="AA101" s="1122" t="s">
        <v>21470</v>
      </c>
      <c r="AB101" s="1087">
        <v>1000</v>
      </c>
    </row>
    <row r="102" spans="1:28" s="1044" customFormat="1" ht="16.5" customHeight="1">
      <c r="A102" s="1073">
        <v>89</v>
      </c>
      <c r="B102" s="1073" t="s">
        <v>19524</v>
      </c>
      <c r="C102" s="1073" t="s">
        <v>19639</v>
      </c>
      <c r="D102" s="1409" t="s">
        <v>21469</v>
      </c>
      <c r="E102" s="1407" t="s">
        <v>21468</v>
      </c>
      <c r="F102" s="1400" t="s">
        <v>21467</v>
      </c>
      <c r="G102" s="1408" t="s">
        <v>21466</v>
      </c>
      <c r="H102" s="1407" t="s">
        <v>21465</v>
      </c>
      <c r="I102" s="1407" t="s">
        <v>21464</v>
      </c>
      <c r="J102" s="1406">
        <v>70</v>
      </c>
      <c r="K102" s="1405">
        <v>1</v>
      </c>
      <c r="L102" s="1404">
        <v>3</v>
      </c>
      <c r="M102" s="1405">
        <v>0</v>
      </c>
      <c r="N102" s="1066">
        <v>4</v>
      </c>
      <c r="O102" s="1404">
        <v>532164</v>
      </c>
      <c r="P102" s="1404"/>
      <c r="Q102" s="1404">
        <v>42800</v>
      </c>
      <c r="R102" s="1403">
        <v>0</v>
      </c>
      <c r="S102" s="1067">
        <v>574964</v>
      </c>
      <c r="T102" s="1401">
        <v>70</v>
      </c>
      <c r="U102" s="1402">
        <v>0</v>
      </c>
      <c r="V102" s="1401">
        <v>70</v>
      </c>
      <c r="W102" s="1402">
        <v>0</v>
      </c>
      <c r="X102" s="1402">
        <v>0</v>
      </c>
      <c r="Y102" s="1401">
        <v>40</v>
      </c>
      <c r="Z102" s="1066">
        <v>180</v>
      </c>
      <c r="AA102" s="1400" t="s">
        <v>21463</v>
      </c>
      <c r="AB102" s="1399">
        <v>8000</v>
      </c>
    </row>
    <row r="103" spans="1:28" s="1044" customFormat="1" ht="16.5" customHeight="1">
      <c r="A103" s="1073">
        <v>90</v>
      </c>
      <c r="B103" s="1073" t="s">
        <v>19524</v>
      </c>
      <c r="C103" s="1073" t="s">
        <v>21462</v>
      </c>
      <c r="D103" s="762" t="s">
        <v>21461</v>
      </c>
      <c r="E103" s="735" t="s">
        <v>21460</v>
      </c>
      <c r="F103" s="1379" t="s">
        <v>21459</v>
      </c>
      <c r="G103" s="766" t="s">
        <v>21458</v>
      </c>
      <c r="H103" s="735" t="s">
        <v>21457</v>
      </c>
      <c r="I103" s="735" t="s">
        <v>21456</v>
      </c>
      <c r="J103" s="1378">
        <v>250</v>
      </c>
      <c r="K103" s="1377">
        <v>1</v>
      </c>
      <c r="L103" s="1376">
        <v>3</v>
      </c>
      <c r="M103" s="1377">
        <v>0</v>
      </c>
      <c r="N103" s="1066">
        <v>4</v>
      </c>
      <c r="O103" s="1376">
        <v>737299</v>
      </c>
      <c r="P103" s="1376">
        <v>10000</v>
      </c>
      <c r="Q103" s="1376">
        <v>43500</v>
      </c>
      <c r="R103" s="1375">
        <v>0</v>
      </c>
      <c r="S103" s="1067">
        <v>790799</v>
      </c>
      <c r="T103" s="717">
        <v>100</v>
      </c>
      <c r="U103" s="1397">
        <v>0</v>
      </c>
      <c r="V103" s="717">
        <v>150</v>
      </c>
      <c r="W103" s="717">
        <v>204</v>
      </c>
      <c r="X103" s="1397">
        <v>0</v>
      </c>
      <c r="Y103" s="717">
        <v>65</v>
      </c>
      <c r="Z103" s="1066">
        <v>519</v>
      </c>
      <c r="AA103" s="1374" t="s">
        <v>21455</v>
      </c>
      <c r="AB103" s="1373">
        <v>10000</v>
      </c>
    </row>
    <row r="104" spans="1:28" s="1044" customFormat="1" ht="16.5" customHeight="1">
      <c r="A104" s="1073">
        <v>91</v>
      </c>
      <c r="B104" s="1073" t="s">
        <v>19524</v>
      </c>
      <c r="C104" s="1073" t="s">
        <v>19741</v>
      </c>
      <c r="D104" s="762" t="s">
        <v>21454</v>
      </c>
      <c r="E104" s="735" t="s">
        <v>21453</v>
      </c>
      <c r="F104" s="1398" t="s">
        <v>21452</v>
      </c>
      <c r="G104" s="766" t="s">
        <v>21451</v>
      </c>
      <c r="H104" s="735" t="s">
        <v>21450</v>
      </c>
      <c r="I104" s="735" t="s">
        <v>21449</v>
      </c>
      <c r="J104" s="1378">
        <v>29</v>
      </c>
      <c r="K104" s="1381">
        <v>1</v>
      </c>
      <c r="L104" s="1380">
        <v>5</v>
      </c>
      <c r="M104" s="1380">
        <v>2</v>
      </c>
      <c r="N104" s="1066">
        <v>8</v>
      </c>
      <c r="O104" s="1380">
        <v>663977</v>
      </c>
      <c r="P104" s="1380"/>
      <c r="Q104" s="1380">
        <v>62620</v>
      </c>
      <c r="R104" s="1375">
        <v>0</v>
      </c>
      <c r="S104" s="1067">
        <v>726597</v>
      </c>
      <c r="T104" s="717">
        <v>100</v>
      </c>
      <c r="U104" s="1397">
        <v>0</v>
      </c>
      <c r="V104" s="717">
        <v>1264</v>
      </c>
      <c r="W104" s="717">
        <v>337</v>
      </c>
      <c r="X104" s="717">
        <v>307.7</v>
      </c>
      <c r="Y104" s="717"/>
      <c r="Z104" s="1066">
        <v>2008.7</v>
      </c>
      <c r="AA104" s="1374" t="s">
        <v>21448</v>
      </c>
      <c r="AB104" s="1373">
        <v>45474</v>
      </c>
    </row>
    <row r="105" spans="1:28" s="1044" customFormat="1" ht="16.5" customHeight="1">
      <c r="A105" s="1073">
        <v>92</v>
      </c>
      <c r="B105" s="1073" t="s">
        <v>55</v>
      </c>
      <c r="C105" s="1073" t="s">
        <v>1678</v>
      </c>
      <c r="D105" s="762" t="s">
        <v>21447</v>
      </c>
      <c r="E105" s="735" t="s">
        <v>21446</v>
      </c>
      <c r="F105" s="1379" t="s">
        <v>21445</v>
      </c>
      <c r="G105" s="1387" t="s">
        <v>21444</v>
      </c>
      <c r="H105" s="735" t="s">
        <v>21443</v>
      </c>
      <c r="I105" s="735" t="s">
        <v>21442</v>
      </c>
      <c r="J105" s="1378">
        <v>130</v>
      </c>
      <c r="K105" s="1393">
        <v>1</v>
      </c>
      <c r="L105" s="1392">
        <v>4</v>
      </c>
      <c r="M105" s="1377">
        <v>0</v>
      </c>
      <c r="N105" s="1066">
        <v>5</v>
      </c>
      <c r="O105" s="1392">
        <v>409426</v>
      </c>
      <c r="P105" s="1375">
        <v>0</v>
      </c>
      <c r="Q105" s="1392">
        <v>60000</v>
      </c>
      <c r="R105" s="1392">
        <v>41000</v>
      </c>
      <c r="S105" s="1067">
        <v>510426</v>
      </c>
      <c r="T105" s="717">
        <v>101</v>
      </c>
      <c r="U105" s="717">
        <v>99.6</v>
      </c>
      <c r="V105" s="717">
        <v>345</v>
      </c>
      <c r="W105" s="1397">
        <v>0</v>
      </c>
      <c r="X105" s="1397">
        <v>0</v>
      </c>
      <c r="Y105" s="717">
        <v>1105.4000000000001</v>
      </c>
      <c r="Z105" s="1066">
        <v>1651</v>
      </c>
      <c r="AA105" s="1374" t="s">
        <v>21441</v>
      </c>
      <c r="AB105" s="1373">
        <v>5600</v>
      </c>
    </row>
    <row r="106" spans="1:28" s="1044" customFormat="1" ht="16.5" customHeight="1">
      <c r="A106" s="1073">
        <v>93</v>
      </c>
      <c r="B106" s="1073" t="s">
        <v>19524</v>
      </c>
      <c r="C106" s="1073" t="s">
        <v>19556</v>
      </c>
      <c r="D106" s="762" t="s">
        <v>21440</v>
      </c>
      <c r="E106" s="735" t="s">
        <v>21439</v>
      </c>
      <c r="F106" s="1374" t="s">
        <v>21438</v>
      </c>
      <c r="G106" s="766" t="s">
        <v>21437</v>
      </c>
      <c r="H106" s="735" t="s">
        <v>21436</v>
      </c>
      <c r="I106" s="735" t="s">
        <v>21435</v>
      </c>
      <c r="J106" s="1378">
        <v>66</v>
      </c>
      <c r="K106" s="1381">
        <v>1</v>
      </c>
      <c r="L106" s="1380">
        <v>4</v>
      </c>
      <c r="M106" s="1381">
        <v>0</v>
      </c>
      <c r="N106" s="1066">
        <v>5</v>
      </c>
      <c r="O106" s="1380">
        <v>299584</v>
      </c>
      <c r="P106" s="1380">
        <v>19200</v>
      </c>
      <c r="Q106" s="1380">
        <v>45779</v>
      </c>
      <c r="R106" s="1380">
        <v>24450</v>
      </c>
      <c r="S106" s="1067">
        <v>389013</v>
      </c>
      <c r="T106" s="717">
        <v>100</v>
      </c>
      <c r="U106" s="717">
        <v>70</v>
      </c>
      <c r="V106" s="717">
        <v>471.01</v>
      </c>
      <c r="W106" s="717">
        <v>200</v>
      </c>
      <c r="X106" s="717">
        <v>70</v>
      </c>
      <c r="Y106" s="717">
        <v>169</v>
      </c>
      <c r="Z106" s="1066">
        <v>1080.01</v>
      </c>
      <c r="AA106" s="1374" t="s">
        <v>21434</v>
      </c>
      <c r="AB106" s="1373">
        <v>25534</v>
      </c>
    </row>
    <row r="107" spans="1:28" s="1044" customFormat="1" ht="16.5" customHeight="1">
      <c r="A107" s="1073">
        <v>94</v>
      </c>
      <c r="B107" s="1073" t="s">
        <v>19524</v>
      </c>
      <c r="C107" s="1073" t="s">
        <v>19623</v>
      </c>
      <c r="D107" s="762" t="s">
        <v>21433</v>
      </c>
      <c r="E107" s="735" t="s">
        <v>21432</v>
      </c>
      <c r="F107" s="1379" t="s">
        <v>21431</v>
      </c>
      <c r="G107" s="766" t="s">
        <v>21430</v>
      </c>
      <c r="H107" s="735" t="s">
        <v>21429</v>
      </c>
      <c r="I107" s="735" t="s">
        <v>21428</v>
      </c>
      <c r="J107" s="1378">
        <v>228</v>
      </c>
      <c r="K107" s="1381">
        <v>1</v>
      </c>
      <c r="L107" s="1380">
        <v>4</v>
      </c>
      <c r="M107" s="1380">
        <v>0</v>
      </c>
      <c r="N107" s="1066">
        <v>5</v>
      </c>
      <c r="O107" s="1380">
        <v>663412</v>
      </c>
      <c r="P107" s="1380">
        <v>3000</v>
      </c>
      <c r="Q107" s="1380">
        <v>217780</v>
      </c>
      <c r="R107" s="1380">
        <v>26237.373</v>
      </c>
      <c r="S107" s="1067">
        <v>910429.37300000002</v>
      </c>
      <c r="T107" s="717">
        <v>123.61000000000001</v>
      </c>
      <c r="U107" s="717">
        <v>172.82999999999998</v>
      </c>
      <c r="V107" s="717">
        <v>98.16</v>
      </c>
      <c r="W107" s="1397">
        <v>224.86</v>
      </c>
      <c r="X107" s="717">
        <v>49.68</v>
      </c>
      <c r="Y107" s="717">
        <v>133.12</v>
      </c>
      <c r="Z107" s="1066">
        <v>802.26</v>
      </c>
      <c r="AA107" s="1374" t="s">
        <v>21427</v>
      </c>
      <c r="AB107" s="1373">
        <v>27705</v>
      </c>
    </row>
    <row r="108" spans="1:28" s="1044" customFormat="1" ht="16.5" customHeight="1">
      <c r="A108" s="1025">
        <v>95</v>
      </c>
      <c r="B108" s="1073" t="s">
        <v>55</v>
      </c>
      <c r="C108" s="1073" t="s">
        <v>1713</v>
      </c>
      <c r="D108" s="762" t="s">
        <v>21426</v>
      </c>
      <c r="E108" s="735" t="s">
        <v>21425</v>
      </c>
      <c r="F108" s="1374" t="s">
        <v>21424</v>
      </c>
      <c r="G108" s="766" t="s">
        <v>21423</v>
      </c>
      <c r="H108" s="735" t="s">
        <v>21422</v>
      </c>
      <c r="I108" s="735" t="s">
        <v>21421</v>
      </c>
      <c r="J108" s="1378">
        <v>409</v>
      </c>
      <c r="K108" s="1389">
        <v>1</v>
      </c>
      <c r="L108" s="1388">
        <v>3</v>
      </c>
      <c r="M108" s="1377">
        <v>0</v>
      </c>
      <c r="N108" s="1066">
        <v>4</v>
      </c>
      <c r="O108" s="1388">
        <v>839431</v>
      </c>
      <c r="P108" s="1375">
        <v>0</v>
      </c>
      <c r="Q108" s="1388">
        <v>43257</v>
      </c>
      <c r="R108" s="1375">
        <v>0</v>
      </c>
      <c r="S108" s="1067">
        <v>882688</v>
      </c>
      <c r="T108" s="717">
        <v>72</v>
      </c>
      <c r="U108" s="1397">
        <v>0</v>
      </c>
      <c r="V108" s="1397">
        <v>0</v>
      </c>
      <c r="W108" s="1397">
        <v>0</v>
      </c>
      <c r="X108" s="1397">
        <v>0</v>
      </c>
      <c r="Y108" s="717">
        <v>414</v>
      </c>
      <c r="Z108" s="1066">
        <v>486</v>
      </c>
      <c r="AA108" s="1374" t="s">
        <v>21420</v>
      </c>
      <c r="AB108" s="1373">
        <v>31000</v>
      </c>
    </row>
    <row r="109" spans="1:28" s="1044" customFormat="1" ht="16.5" customHeight="1">
      <c r="A109" s="1073">
        <v>96</v>
      </c>
      <c r="B109" s="1025" t="s">
        <v>55</v>
      </c>
      <c r="C109" s="1025" t="s">
        <v>1698</v>
      </c>
      <c r="D109" s="762" t="s">
        <v>21419</v>
      </c>
      <c r="E109" s="735" t="s">
        <v>21418</v>
      </c>
      <c r="F109" s="1374" t="s">
        <v>21133</v>
      </c>
      <c r="G109" s="1387" t="s">
        <v>21417</v>
      </c>
      <c r="H109" s="735" t="s">
        <v>21416</v>
      </c>
      <c r="I109" s="735" t="s">
        <v>21415</v>
      </c>
      <c r="J109" s="1378">
        <v>807</v>
      </c>
      <c r="K109" s="1396">
        <v>1</v>
      </c>
      <c r="L109" s="1395">
        <v>5</v>
      </c>
      <c r="M109" s="1395">
        <v>0</v>
      </c>
      <c r="N109" s="1066">
        <v>6</v>
      </c>
      <c r="O109" s="1376">
        <v>839552</v>
      </c>
      <c r="P109" s="1376">
        <v>6000</v>
      </c>
      <c r="Q109" s="1376">
        <v>171791</v>
      </c>
      <c r="R109" s="1376">
        <v>94298</v>
      </c>
      <c r="S109" s="1067">
        <v>1111641</v>
      </c>
      <c r="T109" s="717">
        <v>106.93</v>
      </c>
      <c r="U109" s="717">
        <v>60.72</v>
      </c>
      <c r="V109" s="717">
        <v>0</v>
      </c>
      <c r="W109" s="717">
        <v>63.17</v>
      </c>
      <c r="X109" s="717">
        <v>188.76</v>
      </c>
      <c r="Y109" s="717">
        <v>389</v>
      </c>
      <c r="Z109" s="1066">
        <v>808.57999999999993</v>
      </c>
      <c r="AA109" s="1394" t="s">
        <v>21414</v>
      </c>
      <c r="AB109" s="1373">
        <v>9684</v>
      </c>
    </row>
    <row r="110" spans="1:28" s="1044" customFormat="1" ht="16.5" customHeight="1">
      <c r="A110" s="1073">
        <v>97</v>
      </c>
      <c r="B110" s="716" t="s">
        <v>55</v>
      </c>
      <c r="C110" s="716" t="s">
        <v>1536</v>
      </c>
      <c r="D110" s="736" t="s">
        <v>21413</v>
      </c>
      <c r="E110" s="735" t="s">
        <v>21412</v>
      </c>
      <c r="F110" s="765" t="s">
        <v>21411</v>
      </c>
      <c r="G110" s="766" t="s">
        <v>21410</v>
      </c>
      <c r="H110" s="735" t="s">
        <v>21409</v>
      </c>
      <c r="I110" s="735" t="s">
        <v>21408</v>
      </c>
      <c r="J110" s="1378">
        <v>187</v>
      </c>
      <c r="K110" s="1376">
        <v>1</v>
      </c>
      <c r="L110" s="1376">
        <v>5</v>
      </c>
      <c r="M110" s="1377">
        <v>0</v>
      </c>
      <c r="N110" s="1066">
        <v>6</v>
      </c>
      <c r="O110" s="1376">
        <v>279600</v>
      </c>
      <c r="P110" s="1376">
        <v>500</v>
      </c>
      <c r="Q110" s="1376">
        <v>16750</v>
      </c>
      <c r="R110" s="1375">
        <v>0</v>
      </c>
      <c r="S110" s="1067">
        <v>296850</v>
      </c>
      <c r="T110" s="717">
        <v>72.599999999999994</v>
      </c>
      <c r="U110" s="717">
        <v>85.2</v>
      </c>
      <c r="V110" s="717">
        <v>198</v>
      </c>
      <c r="W110" s="717">
        <v>175</v>
      </c>
      <c r="X110" s="717">
        <v>0</v>
      </c>
      <c r="Y110" s="717">
        <v>0</v>
      </c>
      <c r="Z110" s="1066">
        <v>530.79999999999995</v>
      </c>
      <c r="AA110" s="1374" t="s">
        <v>21407</v>
      </c>
      <c r="AB110" s="1373">
        <v>1800</v>
      </c>
    </row>
    <row r="111" spans="1:28" s="1044" customFormat="1" ht="16.5" customHeight="1">
      <c r="A111" s="1025">
        <v>98</v>
      </c>
      <c r="B111" s="1073" t="s">
        <v>55</v>
      </c>
      <c r="C111" s="1073" t="s">
        <v>1170</v>
      </c>
      <c r="D111" s="762" t="s">
        <v>21406</v>
      </c>
      <c r="E111" s="735" t="s">
        <v>21405</v>
      </c>
      <c r="F111" s="1379" t="s">
        <v>21404</v>
      </c>
      <c r="G111" s="766" t="s">
        <v>21403</v>
      </c>
      <c r="H111" s="735" t="s">
        <v>21402</v>
      </c>
      <c r="I111" s="735" t="s">
        <v>21401</v>
      </c>
      <c r="J111" s="1378">
        <v>301</v>
      </c>
      <c r="K111" s="1393">
        <v>1</v>
      </c>
      <c r="L111" s="1392">
        <v>3</v>
      </c>
      <c r="M111" s="1377">
        <v>0</v>
      </c>
      <c r="N111" s="1066">
        <v>4</v>
      </c>
      <c r="O111" s="1392">
        <v>362195</v>
      </c>
      <c r="P111" s="1375">
        <v>0</v>
      </c>
      <c r="Q111" s="1392">
        <v>64801</v>
      </c>
      <c r="R111" s="1392" t="s">
        <v>6464</v>
      </c>
      <c r="S111" s="1067">
        <v>426996</v>
      </c>
      <c r="T111" s="1391">
        <v>165</v>
      </c>
      <c r="U111" s="717">
        <v>0</v>
      </c>
      <c r="V111" s="717">
        <v>0</v>
      </c>
      <c r="W111" s="717">
        <v>0</v>
      </c>
      <c r="X111" s="717">
        <v>0</v>
      </c>
      <c r="Y111" s="717">
        <v>159</v>
      </c>
      <c r="Z111" s="1066">
        <v>324</v>
      </c>
      <c r="AA111" s="1374" t="s">
        <v>21400</v>
      </c>
      <c r="AB111" s="1373">
        <v>8000</v>
      </c>
    </row>
    <row r="112" spans="1:28" s="1044" customFormat="1" ht="16.5" customHeight="1">
      <c r="A112" s="1025">
        <v>99</v>
      </c>
      <c r="B112" s="1025" t="s">
        <v>19524</v>
      </c>
      <c r="C112" s="1025" t="s">
        <v>19538</v>
      </c>
      <c r="D112" s="762" t="s">
        <v>21399</v>
      </c>
      <c r="E112" s="735" t="s">
        <v>21398</v>
      </c>
      <c r="F112" s="1374" t="s">
        <v>21397</v>
      </c>
      <c r="G112" s="766" t="s">
        <v>21396</v>
      </c>
      <c r="H112" s="735" t="s">
        <v>21395</v>
      </c>
      <c r="I112" s="735" t="s">
        <v>21394</v>
      </c>
      <c r="J112" s="1378">
        <v>377</v>
      </c>
      <c r="K112" s="1377">
        <v>1</v>
      </c>
      <c r="L112" s="1376">
        <v>4</v>
      </c>
      <c r="M112" s="1376">
        <v>0</v>
      </c>
      <c r="N112" s="1066">
        <v>5</v>
      </c>
      <c r="O112" s="1376">
        <v>864461</v>
      </c>
      <c r="P112" s="1376">
        <v>0</v>
      </c>
      <c r="Q112" s="1376">
        <v>164208</v>
      </c>
      <c r="R112" s="1375">
        <v>0</v>
      </c>
      <c r="S112" s="1067">
        <v>1028669</v>
      </c>
      <c r="T112" s="717">
        <v>90</v>
      </c>
      <c r="U112" s="717">
        <v>90</v>
      </c>
      <c r="V112" s="717">
        <v>168.3</v>
      </c>
      <c r="W112" s="717">
        <v>109.35</v>
      </c>
      <c r="X112" s="717">
        <v>90</v>
      </c>
      <c r="Y112" s="717">
        <v>0</v>
      </c>
      <c r="Z112" s="1066">
        <v>547.65</v>
      </c>
      <c r="AA112" s="1374" t="s">
        <v>21393</v>
      </c>
      <c r="AB112" s="1373">
        <v>4032</v>
      </c>
    </row>
    <row r="113" spans="1:28" s="1044" customFormat="1" ht="16.5" customHeight="1">
      <c r="A113" s="1073">
        <v>100</v>
      </c>
      <c r="B113" s="1025" t="s">
        <v>19524</v>
      </c>
      <c r="C113" s="1025" t="s">
        <v>19754</v>
      </c>
      <c r="D113" s="762" t="s">
        <v>21392</v>
      </c>
      <c r="E113" s="735" t="s">
        <v>21391</v>
      </c>
      <c r="F113" s="1374" t="s">
        <v>21390</v>
      </c>
      <c r="G113" s="766" t="s">
        <v>21389</v>
      </c>
      <c r="H113" s="735" t="s">
        <v>21388</v>
      </c>
      <c r="I113" s="735" t="s">
        <v>21387</v>
      </c>
      <c r="J113" s="1390">
        <v>108</v>
      </c>
      <c r="K113" s="1381">
        <v>1</v>
      </c>
      <c r="L113" s="1380">
        <v>2</v>
      </c>
      <c r="M113" s="1380">
        <v>0</v>
      </c>
      <c r="N113" s="1066">
        <v>3</v>
      </c>
      <c r="O113" s="1381">
        <v>308440</v>
      </c>
      <c r="P113" s="1380">
        <v>0</v>
      </c>
      <c r="Q113" s="1380">
        <v>57615</v>
      </c>
      <c r="R113" s="1375">
        <v>0</v>
      </c>
      <c r="S113" s="1067">
        <v>366055</v>
      </c>
      <c r="T113" s="717">
        <v>122</v>
      </c>
      <c r="U113" s="717">
        <v>162</v>
      </c>
      <c r="V113" s="717">
        <v>201</v>
      </c>
      <c r="W113" s="717">
        <v>234</v>
      </c>
      <c r="X113" s="717">
        <v>0</v>
      </c>
      <c r="Y113" s="717">
        <v>843</v>
      </c>
      <c r="Z113" s="1066">
        <v>1562</v>
      </c>
      <c r="AA113" s="1374" t="s">
        <v>21386</v>
      </c>
      <c r="AB113" s="1373">
        <v>3500</v>
      </c>
    </row>
    <row r="114" spans="1:28" s="1044" customFormat="1" ht="16.5" customHeight="1">
      <c r="A114" s="1073">
        <v>101</v>
      </c>
      <c r="B114" s="1073" t="s">
        <v>55</v>
      </c>
      <c r="C114" s="1073" t="s">
        <v>1577</v>
      </c>
      <c r="D114" s="762" t="s">
        <v>21385</v>
      </c>
      <c r="E114" s="735" t="s">
        <v>21384</v>
      </c>
      <c r="F114" s="1374" t="s">
        <v>21383</v>
      </c>
      <c r="G114" s="766" t="s">
        <v>21382</v>
      </c>
      <c r="H114" s="735" t="s">
        <v>21381</v>
      </c>
      <c r="I114" s="735" t="s">
        <v>21380</v>
      </c>
      <c r="J114" s="1378">
        <v>180</v>
      </c>
      <c r="K114" s="1389">
        <v>1</v>
      </c>
      <c r="L114" s="1388">
        <v>2</v>
      </c>
      <c r="M114" s="1389">
        <v>0</v>
      </c>
      <c r="N114" s="1066">
        <v>3</v>
      </c>
      <c r="O114" s="1388">
        <v>347756</v>
      </c>
      <c r="P114" s="1375">
        <v>0</v>
      </c>
      <c r="Q114" s="1388">
        <v>43387</v>
      </c>
      <c r="R114" s="1375">
        <v>0</v>
      </c>
      <c r="S114" s="1067">
        <v>391143</v>
      </c>
      <c r="T114" s="717">
        <v>190</v>
      </c>
      <c r="U114" s="717">
        <v>344</v>
      </c>
      <c r="V114" s="717">
        <v>236</v>
      </c>
      <c r="W114" s="717">
        <v>0</v>
      </c>
      <c r="X114" s="717">
        <v>0</v>
      </c>
      <c r="Y114" s="717">
        <v>0</v>
      </c>
      <c r="Z114" s="1066">
        <v>770</v>
      </c>
      <c r="AA114" s="1374" t="s">
        <v>21379</v>
      </c>
      <c r="AB114" s="1373">
        <v>500</v>
      </c>
    </row>
    <row r="115" spans="1:28" s="1044" customFormat="1" ht="16.5" customHeight="1">
      <c r="A115" s="1073">
        <v>102</v>
      </c>
      <c r="B115" s="1073" t="s">
        <v>19524</v>
      </c>
      <c r="C115" s="1073" t="s">
        <v>19563</v>
      </c>
      <c r="D115" s="762" t="s">
        <v>21378</v>
      </c>
      <c r="E115" s="735" t="s">
        <v>21377</v>
      </c>
      <c r="F115" s="1374" t="s">
        <v>20568</v>
      </c>
      <c r="G115" s="766" t="s">
        <v>21376</v>
      </c>
      <c r="H115" s="735" t="s">
        <v>21375</v>
      </c>
      <c r="I115" s="735" t="s">
        <v>21374</v>
      </c>
      <c r="J115" s="1378">
        <v>403</v>
      </c>
      <c r="K115" s="1377">
        <v>1</v>
      </c>
      <c r="L115" s="1376">
        <v>3</v>
      </c>
      <c r="M115" s="1376">
        <v>0</v>
      </c>
      <c r="N115" s="1066">
        <v>4</v>
      </c>
      <c r="O115" s="1376">
        <v>392170</v>
      </c>
      <c r="P115" s="1375">
        <v>0</v>
      </c>
      <c r="Q115" s="1376">
        <v>117982</v>
      </c>
      <c r="R115" s="1375">
        <v>0</v>
      </c>
      <c r="S115" s="1067">
        <v>510152</v>
      </c>
      <c r="T115" s="717">
        <v>66.2</v>
      </c>
      <c r="U115" s="717">
        <v>57</v>
      </c>
      <c r="V115" s="717">
        <v>225</v>
      </c>
      <c r="W115" s="717">
        <v>0</v>
      </c>
      <c r="X115" s="717">
        <v>57</v>
      </c>
      <c r="Y115" s="717">
        <v>1281</v>
      </c>
      <c r="Z115" s="1066">
        <v>1686.2</v>
      </c>
      <c r="AA115" s="1374" t="s">
        <v>21373</v>
      </c>
      <c r="AB115" s="1373">
        <v>4200</v>
      </c>
    </row>
    <row r="116" spans="1:28" s="1044" customFormat="1" ht="16.5" customHeight="1">
      <c r="A116" s="1073">
        <v>103</v>
      </c>
      <c r="B116" s="1073" t="s">
        <v>19524</v>
      </c>
      <c r="C116" s="1073" t="s">
        <v>19646</v>
      </c>
      <c r="D116" s="762" t="s">
        <v>21372</v>
      </c>
      <c r="E116" s="735"/>
      <c r="F116" s="1374" t="s">
        <v>21371</v>
      </c>
      <c r="G116" s="766" t="s">
        <v>21370</v>
      </c>
      <c r="H116" s="735" t="s">
        <v>21369</v>
      </c>
      <c r="I116" s="735" t="s">
        <v>21368</v>
      </c>
      <c r="J116" s="1378">
        <v>152</v>
      </c>
      <c r="K116" s="1377">
        <v>1</v>
      </c>
      <c r="L116" s="1376">
        <v>2</v>
      </c>
      <c r="M116" s="1377">
        <v>0</v>
      </c>
      <c r="N116" s="1066">
        <v>3</v>
      </c>
      <c r="O116" s="1376">
        <v>163300</v>
      </c>
      <c r="P116" s="1375">
        <v>0</v>
      </c>
      <c r="Q116" s="1376">
        <v>47000</v>
      </c>
      <c r="R116" s="1376">
        <v>19000</v>
      </c>
      <c r="S116" s="1067">
        <v>229300</v>
      </c>
      <c r="T116" s="717">
        <v>83</v>
      </c>
      <c r="U116" s="717">
        <v>83</v>
      </c>
      <c r="V116" s="717">
        <v>165</v>
      </c>
      <c r="W116" s="717">
        <v>0</v>
      </c>
      <c r="X116" s="717">
        <v>0</v>
      </c>
      <c r="Y116" s="717">
        <v>0</v>
      </c>
      <c r="Z116" s="1066">
        <v>331</v>
      </c>
      <c r="AA116" s="1374" t="s">
        <v>21367</v>
      </c>
      <c r="AB116" s="1373">
        <v>300</v>
      </c>
    </row>
    <row r="117" spans="1:28" s="1044" customFormat="1" ht="16.5" customHeight="1">
      <c r="A117" s="1073">
        <v>104</v>
      </c>
      <c r="B117" s="1073" t="s">
        <v>19524</v>
      </c>
      <c r="C117" s="1073" t="s">
        <v>19523</v>
      </c>
      <c r="D117" s="762" t="s">
        <v>21366</v>
      </c>
      <c r="E117" s="735" t="s">
        <v>21365</v>
      </c>
      <c r="F117" s="1374" t="s">
        <v>21364</v>
      </c>
      <c r="G117" s="1387" t="s">
        <v>21363</v>
      </c>
      <c r="H117" s="735" t="s">
        <v>21362</v>
      </c>
      <c r="I117" s="735" t="s">
        <v>21361</v>
      </c>
      <c r="J117" s="1386">
        <v>180</v>
      </c>
      <c r="K117" s="1385">
        <v>1</v>
      </c>
      <c r="L117" s="1383">
        <v>1</v>
      </c>
      <c r="M117" s="1384">
        <v>0</v>
      </c>
      <c r="N117" s="1066">
        <v>2</v>
      </c>
      <c r="O117" s="1383">
        <v>158000</v>
      </c>
      <c r="P117" s="1383">
        <v>0</v>
      </c>
      <c r="Q117" s="1375">
        <v>0</v>
      </c>
      <c r="R117" s="1375">
        <v>0</v>
      </c>
      <c r="S117" s="1067">
        <v>158000</v>
      </c>
      <c r="T117" s="723">
        <v>122.31</v>
      </c>
      <c r="U117" s="723">
        <v>49.59</v>
      </c>
      <c r="V117" s="1382">
        <v>99.17</v>
      </c>
      <c r="W117" s="723">
        <v>258</v>
      </c>
      <c r="X117" s="717">
        <v>0</v>
      </c>
      <c r="Y117" s="717">
        <v>0</v>
      </c>
      <c r="Z117" s="1066">
        <v>529.06999999999994</v>
      </c>
      <c r="AA117" s="1122" t="s">
        <v>21360</v>
      </c>
      <c r="AB117" s="1087">
        <v>180</v>
      </c>
    </row>
    <row r="118" spans="1:28" s="1044" customFormat="1" ht="16.5" customHeight="1">
      <c r="A118" s="1073">
        <v>105</v>
      </c>
      <c r="B118" s="1073" t="s">
        <v>19524</v>
      </c>
      <c r="C118" s="1073" t="s">
        <v>19531</v>
      </c>
      <c r="D118" s="762" t="s">
        <v>21359</v>
      </c>
      <c r="E118" s="735" t="s">
        <v>21358</v>
      </c>
      <c r="F118" s="1374" t="s">
        <v>21357</v>
      </c>
      <c r="G118" s="766" t="s">
        <v>21356</v>
      </c>
      <c r="H118" s="735" t="s">
        <v>21355</v>
      </c>
      <c r="I118" s="735" t="s">
        <v>21354</v>
      </c>
      <c r="J118" s="1378">
        <v>200</v>
      </c>
      <c r="K118" s="1381">
        <v>1</v>
      </c>
      <c r="L118" s="1380">
        <v>3</v>
      </c>
      <c r="M118" s="1380">
        <v>2</v>
      </c>
      <c r="N118" s="1066">
        <v>6</v>
      </c>
      <c r="O118" s="1380">
        <v>274010</v>
      </c>
      <c r="P118" s="1375">
        <v>0</v>
      </c>
      <c r="Q118" s="1375">
        <v>0</v>
      </c>
      <c r="R118" s="1375">
        <v>0</v>
      </c>
      <c r="S118" s="1067">
        <v>274010</v>
      </c>
      <c r="T118" s="717">
        <v>40.707000000000001</v>
      </c>
      <c r="U118" s="717">
        <v>23.143999999999998</v>
      </c>
      <c r="V118" s="717">
        <v>256.97800000000001</v>
      </c>
      <c r="W118" s="717">
        <v>125.8</v>
      </c>
      <c r="X118" s="717">
        <v>37.82</v>
      </c>
      <c r="Y118" s="717">
        <v>0</v>
      </c>
      <c r="Z118" s="1066">
        <v>484.44900000000001</v>
      </c>
      <c r="AA118" s="1374" t="s">
        <v>21353</v>
      </c>
      <c r="AB118" s="1373">
        <v>1112</v>
      </c>
    </row>
    <row r="119" spans="1:28" s="1044" customFormat="1" ht="16.5" customHeight="1">
      <c r="A119" s="1073">
        <v>106</v>
      </c>
      <c r="B119" s="1073" t="s">
        <v>19524</v>
      </c>
      <c r="C119" s="1073" t="s">
        <v>21352</v>
      </c>
      <c r="D119" s="762" t="s">
        <v>21351</v>
      </c>
      <c r="E119" s="735" t="s">
        <v>21350</v>
      </c>
      <c r="F119" s="1379" t="s">
        <v>21349</v>
      </c>
      <c r="G119" s="766" t="s">
        <v>21348</v>
      </c>
      <c r="H119" s="735" t="s">
        <v>21347</v>
      </c>
      <c r="I119" s="735" t="s">
        <v>21346</v>
      </c>
      <c r="J119" s="1378">
        <v>300</v>
      </c>
      <c r="K119" s="1377">
        <v>1</v>
      </c>
      <c r="L119" s="1376">
        <v>5</v>
      </c>
      <c r="M119" s="1377">
        <v>0</v>
      </c>
      <c r="N119" s="1066">
        <v>6</v>
      </c>
      <c r="O119" s="1376">
        <v>957636</v>
      </c>
      <c r="P119" s="1375"/>
      <c r="Q119" s="1376">
        <v>57160</v>
      </c>
      <c r="R119" s="1375">
        <v>1000</v>
      </c>
      <c r="S119" s="1067">
        <v>1015796</v>
      </c>
      <c r="T119" s="717">
        <v>167</v>
      </c>
      <c r="U119" s="717">
        <v>33</v>
      </c>
      <c r="V119" s="717">
        <v>271</v>
      </c>
      <c r="W119" s="717">
        <v>184</v>
      </c>
      <c r="X119" s="717">
        <v>95</v>
      </c>
      <c r="Y119" s="717">
        <v>937</v>
      </c>
      <c r="Z119" s="1066">
        <v>1687</v>
      </c>
      <c r="AA119" s="1374" t="s">
        <v>21345</v>
      </c>
      <c r="AB119" s="1373">
        <v>3000</v>
      </c>
    </row>
    <row r="120" spans="1:28" s="1044" customFormat="1" ht="16.5" customHeight="1">
      <c r="A120" s="1152" t="s">
        <v>21344</v>
      </c>
      <c r="B120" s="1152">
        <v>31</v>
      </c>
      <c r="C120" s="1152"/>
      <c r="D120" s="1152"/>
      <c r="E120" s="1085"/>
      <c r="F120" s="1372"/>
      <c r="G120" s="1084"/>
      <c r="H120" s="1083"/>
      <c r="I120" s="1285"/>
      <c r="J120" s="1082"/>
      <c r="K120" s="1058"/>
      <c r="L120" s="1058"/>
      <c r="M120" s="1056"/>
      <c r="N120" s="1056"/>
      <c r="O120" s="1056"/>
      <c r="P120" s="1056"/>
      <c r="Q120" s="1056"/>
      <c r="R120" s="1056"/>
      <c r="S120" s="1056"/>
      <c r="T120" s="1057"/>
      <c r="U120" s="1057"/>
      <c r="V120" s="1057"/>
      <c r="W120" s="1057"/>
      <c r="X120" s="1057"/>
      <c r="Y120" s="1057"/>
      <c r="Z120" s="1057"/>
      <c r="AA120" s="1055"/>
      <c r="AB120" s="1054"/>
    </row>
    <row r="121" spans="1:28" s="1044" customFormat="1" ht="16.5" customHeight="1">
      <c r="A121" s="1073">
        <v>107</v>
      </c>
      <c r="B121" s="732" t="s">
        <v>1840</v>
      </c>
      <c r="C121" s="732" t="s">
        <v>1893</v>
      </c>
      <c r="D121" s="1265" t="s">
        <v>21343</v>
      </c>
      <c r="E121" s="751" t="s">
        <v>21342</v>
      </c>
      <c r="F121" s="1371" t="s">
        <v>21341</v>
      </c>
      <c r="G121" s="1033" t="s">
        <v>21340</v>
      </c>
      <c r="H121" s="751" t="s">
        <v>21339</v>
      </c>
      <c r="I121" s="1195" t="s">
        <v>21338</v>
      </c>
      <c r="J121" s="1369">
        <v>425</v>
      </c>
      <c r="K121" s="1370">
        <v>1</v>
      </c>
      <c r="L121" s="1369">
        <v>22</v>
      </c>
      <c r="M121" s="1369">
        <v>0</v>
      </c>
      <c r="N121" s="1066">
        <v>23</v>
      </c>
      <c r="O121" s="1369">
        <v>1847000</v>
      </c>
      <c r="P121" s="1369">
        <v>71174</v>
      </c>
      <c r="Q121" s="1369">
        <v>275694</v>
      </c>
      <c r="R121" s="1369">
        <v>1029655</v>
      </c>
      <c r="S121" s="1067">
        <v>3223523</v>
      </c>
      <c r="T121" s="1368">
        <v>62</v>
      </c>
      <c r="U121" s="1368">
        <v>40</v>
      </c>
      <c r="V121" s="1368">
        <v>112</v>
      </c>
      <c r="W121" s="1368">
        <v>139</v>
      </c>
      <c r="X121" s="1368">
        <v>80</v>
      </c>
      <c r="Y121" s="1368">
        <v>1238</v>
      </c>
      <c r="Z121" s="1066">
        <v>1671</v>
      </c>
      <c r="AA121" s="1367" t="s">
        <v>21337</v>
      </c>
      <c r="AB121" s="1366">
        <v>90000</v>
      </c>
    </row>
    <row r="122" spans="1:28" s="1044" customFormat="1" ht="16.5" customHeight="1">
      <c r="A122" s="1073">
        <v>108</v>
      </c>
      <c r="B122" s="732" t="s">
        <v>1840</v>
      </c>
      <c r="C122" s="732" t="s">
        <v>1874</v>
      </c>
      <c r="D122" s="1073" t="s">
        <v>21336</v>
      </c>
      <c r="E122" s="751" t="s">
        <v>21335</v>
      </c>
      <c r="F122" s="1072" t="s">
        <v>21334</v>
      </c>
      <c r="G122" s="1033" t="s">
        <v>21333</v>
      </c>
      <c r="H122" s="751" t="s">
        <v>21332</v>
      </c>
      <c r="I122" s="1195" t="s">
        <v>21331</v>
      </c>
      <c r="J122" s="1240">
        <v>386</v>
      </c>
      <c r="K122" s="1236">
        <v>1</v>
      </c>
      <c r="L122" s="1235">
        <v>5</v>
      </c>
      <c r="M122" s="1347" t="s">
        <v>20564</v>
      </c>
      <c r="N122" s="1066">
        <v>6</v>
      </c>
      <c r="O122" s="1235">
        <v>767221</v>
      </c>
      <c r="P122" s="1235" t="s">
        <v>20564</v>
      </c>
      <c r="Q122" s="1235">
        <v>124977</v>
      </c>
      <c r="R122" s="1347" t="s">
        <v>20564</v>
      </c>
      <c r="S122" s="1067">
        <v>892198</v>
      </c>
      <c r="T122" s="718">
        <v>139</v>
      </c>
      <c r="U122" s="718">
        <v>97</v>
      </c>
      <c r="V122" s="718">
        <v>1276</v>
      </c>
      <c r="W122" s="718">
        <v>399</v>
      </c>
      <c r="X122" s="718">
        <v>229</v>
      </c>
      <c r="Y122" s="718">
        <v>2156</v>
      </c>
      <c r="Z122" s="1066">
        <v>4296</v>
      </c>
      <c r="AA122" s="1065" t="s">
        <v>21330</v>
      </c>
      <c r="AB122" s="1064">
        <v>64000</v>
      </c>
    </row>
    <row r="123" spans="1:28" s="1044" customFormat="1" ht="16.5" customHeight="1">
      <c r="A123" s="1073">
        <v>109</v>
      </c>
      <c r="B123" s="732" t="s">
        <v>1840</v>
      </c>
      <c r="C123" s="732" t="s">
        <v>1841</v>
      </c>
      <c r="D123" s="1073" t="s">
        <v>21329</v>
      </c>
      <c r="E123" s="751" t="s">
        <v>21328</v>
      </c>
      <c r="F123" s="1072" t="s">
        <v>21327</v>
      </c>
      <c r="G123" s="1033" t="s">
        <v>21326</v>
      </c>
      <c r="H123" s="751" t="s">
        <v>21325</v>
      </c>
      <c r="I123" s="1195" t="s">
        <v>21324</v>
      </c>
      <c r="J123" s="1161">
        <v>2660</v>
      </c>
      <c r="K123" s="1160">
        <v>1</v>
      </c>
      <c r="L123" s="1159">
        <v>24</v>
      </c>
      <c r="M123" s="1347">
        <v>0</v>
      </c>
      <c r="N123" s="1066">
        <v>25</v>
      </c>
      <c r="O123" s="1159">
        <v>2181630</v>
      </c>
      <c r="P123" s="1159">
        <v>5498405</v>
      </c>
      <c r="Q123" s="1159">
        <v>110573</v>
      </c>
      <c r="R123" s="1347">
        <v>133000</v>
      </c>
      <c r="S123" s="1067">
        <v>7923608</v>
      </c>
      <c r="T123" s="718">
        <v>282</v>
      </c>
      <c r="U123" s="718">
        <v>151</v>
      </c>
      <c r="V123" s="718">
        <v>923</v>
      </c>
      <c r="W123" s="718">
        <v>0</v>
      </c>
      <c r="X123" s="718">
        <v>83</v>
      </c>
      <c r="Y123" s="718">
        <v>718</v>
      </c>
      <c r="Z123" s="1066">
        <v>2157</v>
      </c>
      <c r="AA123" s="1072" t="s">
        <v>21323</v>
      </c>
      <c r="AB123" s="1365">
        <v>285000</v>
      </c>
    </row>
    <row r="124" spans="1:28" s="1044" customFormat="1" ht="16.5" customHeight="1">
      <c r="A124" s="1073">
        <v>110</v>
      </c>
      <c r="B124" s="732" t="s">
        <v>1840</v>
      </c>
      <c r="C124" s="732" t="s">
        <v>1850</v>
      </c>
      <c r="D124" s="1073" t="s">
        <v>21322</v>
      </c>
      <c r="E124" s="751" t="s">
        <v>21321</v>
      </c>
      <c r="F124" s="1072" t="s">
        <v>21320</v>
      </c>
      <c r="G124" s="1033" t="s">
        <v>21319</v>
      </c>
      <c r="H124" s="751" t="s">
        <v>21318</v>
      </c>
      <c r="I124" s="1195" t="s">
        <v>21317</v>
      </c>
      <c r="J124" s="1349">
        <v>170</v>
      </c>
      <c r="K124" s="1348">
        <v>1</v>
      </c>
      <c r="L124" s="1347">
        <v>2</v>
      </c>
      <c r="M124" s="1347">
        <v>0</v>
      </c>
      <c r="N124" s="1066">
        <v>3</v>
      </c>
      <c r="O124" s="1347">
        <v>392263</v>
      </c>
      <c r="P124" s="1347">
        <v>64147</v>
      </c>
      <c r="Q124" s="1347">
        <v>35282</v>
      </c>
      <c r="R124" s="1347">
        <v>71412</v>
      </c>
      <c r="S124" s="1067">
        <v>563104</v>
      </c>
      <c r="T124" s="718">
        <v>103</v>
      </c>
      <c r="U124" s="718">
        <v>77</v>
      </c>
      <c r="V124" s="718">
        <v>260</v>
      </c>
      <c r="W124" s="718">
        <v>0</v>
      </c>
      <c r="X124" s="718">
        <v>58</v>
      </c>
      <c r="Y124" s="718">
        <v>1168</v>
      </c>
      <c r="Z124" s="1066">
        <v>1666</v>
      </c>
      <c r="AA124" s="1072" t="s">
        <v>21316</v>
      </c>
      <c r="AB124" s="1064">
        <v>41600</v>
      </c>
    </row>
    <row r="125" spans="1:28" s="1044" customFormat="1" ht="16.5" customHeight="1">
      <c r="A125" s="1073">
        <v>111</v>
      </c>
      <c r="B125" s="732" t="s">
        <v>1840</v>
      </c>
      <c r="C125" s="732" t="s">
        <v>1900</v>
      </c>
      <c r="D125" s="1073" t="s">
        <v>21315</v>
      </c>
      <c r="E125" s="716" t="s">
        <v>21314</v>
      </c>
      <c r="F125" s="1072" t="s">
        <v>21313</v>
      </c>
      <c r="G125" s="1355" t="s">
        <v>21312</v>
      </c>
      <c r="H125" s="716" t="s">
        <v>21311</v>
      </c>
      <c r="I125" s="1195" t="s">
        <v>21310</v>
      </c>
      <c r="J125" s="1240">
        <v>51</v>
      </c>
      <c r="K125" s="1364">
        <v>1</v>
      </c>
      <c r="L125" s="1363">
        <v>2</v>
      </c>
      <c r="M125" s="1362" t="s">
        <v>20564</v>
      </c>
      <c r="N125" s="1066">
        <v>3</v>
      </c>
      <c r="O125" s="1363">
        <v>313338</v>
      </c>
      <c r="P125" s="1362">
        <v>5500</v>
      </c>
      <c r="Q125" s="1363">
        <v>23853</v>
      </c>
      <c r="R125" s="1362"/>
      <c r="S125" s="1067">
        <v>342691</v>
      </c>
      <c r="T125" s="719">
        <v>65</v>
      </c>
      <c r="U125" s="719">
        <v>57</v>
      </c>
      <c r="V125" s="719">
        <v>194</v>
      </c>
      <c r="W125" s="719" t="s">
        <v>20564</v>
      </c>
      <c r="X125" s="719" t="s">
        <v>20564</v>
      </c>
      <c r="Y125" s="719">
        <v>736</v>
      </c>
      <c r="Z125" s="1066">
        <v>1052</v>
      </c>
      <c r="AA125" s="1065" t="s">
        <v>21309</v>
      </c>
      <c r="AB125" s="1361">
        <v>1100</v>
      </c>
    </row>
    <row r="126" spans="1:28" s="1044" customFormat="1" ht="16.5" customHeight="1">
      <c r="A126" s="1073">
        <v>112</v>
      </c>
      <c r="B126" s="732" t="s">
        <v>17640</v>
      </c>
      <c r="C126" s="732" t="s">
        <v>19493</v>
      </c>
      <c r="D126" s="1073" t="s">
        <v>21308</v>
      </c>
      <c r="E126" s="751" t="s">
        <v>21307</v>
      </c>
      <c r="F126" s="1072" t="s">
        <v>20902</v>
      </c>
      <c r="G126" s="1036" t="s">
        <v>21306</v>
      </c>
      <c r="H126" s="751" t="s">
        <v>21305</v>
      </c>
      <c r="I126" s="1195" t="s">
        <v>21304</v>
      </c>
      <c r="J126" s="1070">
        <v>122</v>
      </c>
      <c r="K126" s="1069">
        <v>1</v>
      </c>
      <c r="L126" s="1066">
        <v>4</v>
      </c>
      <c r="M126" s="1347">
        <v>0</v>
      </c>
      <c r="N126" s="1066">
        <v>5</v>
      </c>
      <c r="O126" s="1066">
        <v>471873</v>
      </c>
      <c r="P126" s="1066">
        <v>164800</v>
      </c>
      <c r="Q126" s="1066">
        <v>68755</v>
      </c>
      <c r="R126" s="1066">
        <v>44800</v>
      </c>
      <c r="S126" s="1067">
        <v>750228</v>
      </c>
      <c r="T126" s="718">
        <v>55</v>
      </c>
      <c r="U126" s="718">
        <v>0</v>
      </c>
      <c r="V126" s="718">
        <v>130</v>
      </c>
      <c r="W126" s="718">
        <v>0</v>
      </c>
      <c r="X126" s="718">
        <v>0</v>
      </c>
      <c r="Y126" s="718">
        <v>0</v>
      </c>
      <c r="Z126" s="1066">
        <v>185</v>
      </c>
      <c r="AA126" s="1065" t="s">
        <v>21303</v>
      </c>
      <c r="AB126" s="1064">
        <v>14207</v>
      </c>
    </row>
    <row r="127" spans="1:28" s="1044" customFormat="1" ht="16.5" customHeight="1">
      <c r="A127" s="1073">
        <v>113</v>
      </c>
      <c r="B127" s="732" t="s">
        <v>1840</v>
      </c>
      <c r="C127" s="732" t="s">
        <v>1853</v>
      </c>
      <c r="D127" s="1360" t="s">
        <v>21302</v>
      </c>
      <c r="E127" s="751" t="s">
        <v>21301</v>
      </c>
      <c r="F127" s="1359" t="s">
        <v>21300</v>
      </c>
      <c r="G127" s="1033" t="s">
        <v>21299</v>
      </c>
      <c r="H127" s="751" t="s">
        <v>21298</v>
      </c>
      <c r="I127" s="1195" t="s">
        <v>21297</v>
      </c>
      <c r="J127" s="1161">
        <v>242</v>
      </c>
      <c r="K127" s="1160">
        <v>1</v>
      </c>
      <c r="L127" s="1159">
        <v>3</v>
      </c>
      <c r="M127" s="1347">
        <v>0</v>
      </c>
      <c r="N127" s="1066">
        <v>4</v>
      </c>
      <c r="O127" s="1159">
        <v>502508</v>
      </c>
      <c r="P127" s="1347">
        <v>0</v>
      </c>
      <c r="Q127" s="1159">
        <v>35885</v>
      </c>
      <c r="R127" s="1347">
        <v>0</v>
      </c>
      <c r="S127" s="1067">
        <v>538393</v>
      </c>
      <c r="T127" s="718">
        <v>1</v>
      </c>
      <c r="U127" s="718">
        <v>0</v>
      </c>
      <c r="V127" s="718">
        <v>0</v>
      </c>
      <c r="W127" s="718">
        <v>0</v>
      </c>
      <c r="X127" s="718">
        <v>0</v>
      </c>
      <c r="Y127" s="718">
        <v>7</v>
      </c>
      <c r="Z127" s="1066">
        <v>8</v>
      </c>
      <c r="AA127" s="1358" t="s">
        <v>21296</v>
      </c>
      <c r="AB127" s="1357">
        <v>350</v>
      </c>
    </row>
    <row r="128" spans="1:28" s="1044" customFormat="1" ht="16.5" customHeight="1">
      <c r="A128" s="1073">
        <v>114</v>
      </c>
      <c r="B128" s="732" t="s">
        <v>17640</v>
      </c>
      <c r="C128" s="732" t="s">
        <v>19402</v>
      </c>
      <c r="D128" s="1073" t="s">
        <v>21295</v>
      </c>
      <c r="E128" s="751" t="s">
        <v>21294</v>
      </c>
      <c r="F128" s="1072" t="s">
        <v>21293</v>
      </c>
      <c r="G128" s="1033" t="s">
        <v>21292</v>
      </c>
      <c r="H128" s="751" t="s">
        <v>21291</v>
      </c>
      <c r="I128" s="1195" t="s">
        <v>21290</v>
      </c>
      <c r="J128" s="1070">
        <v>230</v>
      </c>
      <c r="K128" s="1069">
        <v>1</v>
      </c>
      <c r="L128" s="1066">
        <v>2</v>
      </c>
      <c r="M128" s="1347">
        <v>0</v>
      </c>
      <c r="N128" s="1066">
        <v>3</v>
      </c>
      <c r="O128" s="1066">
        <v>469039</v>
      </c>
      <c r="P128" s="1066">
        <v>32000</v>
      </c>
      <c r="Q128" s="1066">
        <v>2035</v>
      </c>
      <c r="R128" s="1347">
        <v>0</v>
      </c>
      <c r="S128" s="1067">
        <v>503074</v>
      </c>
      <c r="T128" s="718">
        <v>72</v>
      </c>
      <c r="U128" s="718">
        <v>66</v>
      </c>
      <c r="V128" s="718">
        <v>574</v>
      </c>
      <c r="W128" s="718">
        <v>66</v>
      </c>
      <c r="X128" s="718">
        <v>0</v>
      </c>
      <c r="Y128" s="718">
        <v>0</v>
      </c>
      <c r="Z128" s="1066">
        <v>778</v>
      </c>
      <c r="AA128" s="1065" t="s">
        <v>21289</v>
      </c>
      <c r="AB128" s="1064">
        <v>5000</v>
      </c>
    </row>
    <row r="129" spans="1:28" s="1044" customFormat="1" ht="16.5" customHeight="1">
      <c r="A129" s="1073">
        <v>115</v>
      </c>
      <c r="B129" s="751" t="s">
        <v>1840</v>
      </c>
      <c r="C129" s="751" t="s">
        <v>1915</v>
      </c>
      <c r="D129" s="1025" t="s">
        <v>21288</v>
      </c>
      <c r="E129" s="751" t="s">
        <v>21287</v>
      </c>
      <c r="F129" s="1080" t="s">
        <v>21286</v>
      </c>
      <c r="G129" s="1033" t="s">
        <v>21285</v>
      </c>
      <c r="H129" s="751" t="s">
        <v>21284</v>
      </c>
      <c r="I129" s="1195" t="s">
        <v>21283</v>
      </c>
      <c r="J129" s="1179">
        <v>259</v>
      </c>
      <c r="K129" s="1178">
        <v>1</v>
      </c>
      <c r="L129" s="1177">
        <v>10</v>
      </c>
      <c r="M129" s="1347" t="s">
        <v>20564</v>
      </c>
      <c r="N129" s="1066">
        <v>11</v>
      </c>
      <c r="O129" s="1177">
        <v>873580</v>
      </c>
      <c r="P129" s="1347">
        <v>6000</v>
      </c>
      <c r="Q129" s="1177">
        <v>29586</v>
      </c>
      <c r="R129" s="1347" t="s">
        <v>20564</v>
      </c>
      <c r="S129" s="1067">
        <v>909166</v>
      </c>
      <c r="T129" s="764">
        <v>83</v>
      </c>
      <c r="U129" s="764">
        <v>50</v>
      </c>
      <c r="V129" s="764">
        <v>300</v>
      </c>
      <c r="W129" s="718" t="s">
        <v>20564</v>
      </c>
      <c r="X129" s="718" t="s">
        <v>20564</v>
      </c>
      <c r="Y129" s="764">
        <v>1820</v>
      </c>
      <c r="Z129" s="1066">
        <v>2253</v>
      </c>
      <c r="AA129" s="1075" t="s">
        <v>21282</v>
      </c>
      <c r="AB129" s="1074">
        <v>10000</v>
      </c>
    </row>
    <row r="130" spans="1:28" s="1044" customFormat="1" ht="16.5" customHeight="1">
      <c r="A130" s="1073">
        <v>116</v>
      </c>
      <c r="B130" s="732" t="s">
        <v>17640</v>
      </c>
      <c r="C130" s="732" t="s">
        <v>19440</v>
      </c>
      <c r="D130" s="1073" t="s">
        <v>21281</v>
      </c>
      <c r="E130" s="751" t="s">
        <v>21280</v>
      </c>
      <c r="F130" s="1072" t="s">
        <v>21279</v>
      </c>
      <c r="G130" s="1033" t="s">
        <v>21278</v>
      </c>
      <c r="H130" s="751" t="s">
        <v>21277</v>
      </c>
      <c r="I130" s="1195" t="s">
        <v>21276</v>
      </c>
      <c r="J130" s="1070">
        <v>354</v>
      </c>
      <c r="K130" s="1069">
        <v>1</v>
      </c>
      <c r="L130" s="1066">
        <v>3</v>
      </c>
      <c r="M130" s="1066">
        <v>1</v>
      </c>
      <c r="N130" s="1066">
        <v>5</v>
      </c>
      <c r="O130" s="1066">
        <v>557972</v>
      </c>
      <c r="P130" s="1066">
        <v>34800</v>
      </c>
      <c r="Q130" s="1066">
        <v>109145</v>
      </c>
      <c r="R130" s="1066">
        <v>37000</v>
      </c>
      <c r="S130" s="1067">
        <v>738917</v>
      </c>
      <c r="T130" s="718">
        <v>37</v>
      </c>
      <c r="U130" s="718">
        <v>37</v>
      </c>
      <c r="V130" s="718">
        <v>25</v>
      </c>
      <c r="W130" s="718">
        <v>25</v>
      </c>
      <c r="X130" s="718">
        <v>25</v>
      </c>
      <c r="Y130" s="718">
        <v>124</v>
      </c>
      <c r="Z130" s="1066">
        <v>273</v>
      </c>
      <c r="AA130" s="1065" t="s">
        <v>21275</v>
      </c>
      <c r="AB130" s="1064">
        <v>18740</v>
      </c>
    </row>
    <row r="131" spans="1:28" s="1044" customFormat="1" ht="16.5" customHeight="1">
      <c r="A131" s="1073">
        <v>117</v>
      </c>
      <c r="B131" s="732" t="s">
        <v>10076</v>
      </c>
      <c r="C131" s="732" t="s">
        <v>21274</v>
      </c>
      <c r="D131" s="732" t="s">
        <v>21273</v>
      </c>
      <c r="E131" s="732" t="s">
        <v>21272</v>
      </c>
      <c r="F131" s="1356" t="s">
        <v>21271</v>
      </c>
      <c r="G131" s="1355" t="s">
        <v>21270</v>
      </c>
      <c r="H131" s="732" t="s">
        <v>21269</v>
      </c>
      <c r="I131" s="1195" t="s">
        <v>21268</v>
      </c>
      <c r="J131" s="1070">
        <v>469</v>
      </c>
      <c r="K131" s="1066">
        <v>1</v>
      </c>
      <c r="L131" s="1066">
        <v>4</v>
      </c>
      <c r="M131" s="1066">
        <v>1</v>
      </c>
      <c r="N131" s="1066">
        <v>6</v>
      </c>
      <c r="O131" s="1066">
        <v>764525</v>
      </c>
      <c r="P131" s="1066">
        <v>61500</v>
      </c>
      <c r="Q131" s="1066">
        <v>29000</v>
      </c>
      <c r="R131" s="1347">
        <v>0</v>
      </c>
      <c r="S131" s="1067">
        <v>855025</v>
      </c>
      <c r="T131" s="718">
        <v>384</v>
      </c>
      <c r="U131" s="718">
        <v>351</v>
      </c>
      <c r="V131" s="718">
        <v>570</v>
      </c>
      <c r="W131" s="718">
        <v>0</v>
      </c>
      <c r="X131" s="718">
        <v>0</v>
      </c>
      <c r="Y131" s="719">
        <v>1033</v>
      </c>
      <c r="Z131" s="1066">
        <v>2338</v>
      </c>
      <c r="AA131" s="720" t="s">
        <v>21267</v>
      </c>
      <c r="AB131" s="1354">
        <v>10000</v>
      </c>
    </row>
    <row r="132" spans="1:28" s="1044" customFormat="1" ht="16.5" customHeight="1">
      <c r="A132" s="1073">
        <v>118</v>
      </c>
      <c r="B132" s="732" t="s">
        <v>1840</v>
      </c>
      <c r="C132" s="732" t="s">
        <v>1885</v>
      </c>
      <c r="D132" s="1073" t="s">
        <v>21266</v>
      </c>
      <c r="E132" s="751" t="s">
        <v>21265</v>
      </c>
      <c r="F132" s="1072" t="s">
        <v>21264</v>
      </c>
      <c r="G132" s="1033" t="s">
        <v>21263</v>
      </c>
      <c r="H132" s="751" t="s">
        <v>21262</v>
      </c>
      <c r="I132" s="1195" t="s">
        <v>21261</v>
      </c>
      <c r="J132" s="1214">
        <v>505</v>
      </c>
      <c r="K132" s="1215">
        <v>1</v>
      </c>
      <c r="L132" s="1214">
        <v>4</v>
      </c>
      <c r="M132" s="1214">
        <v>0</v>
      </c>
      <c r="N132" s="1066">
        <v>5</v>
      </c>
      <c r="O132" s="1214">
        <v>787500</v>
      </c>
      <c r="P132" s="1214">
        <v>50400</v>
      </c>
      <c r="Q132" s="1214">
        <v>69154</v>
      </c>
      <c r="R132" s="1214">
        <v>12390</v>
      </c>
      <c r="S132" s="1067">
        <v>919444</v>
      </c>
      <c r="T132" s="718">
        <v>83</v>
      </c>
      <c r="U132" s="718">
        <v>40</v>
      </c>
      <c r="V132" s="718">
        <v>0</v>
      </c>
      <c r="W132" s="718">
        <v>0</v>
      </c>
      <c r="X132" s="718">
        <v>83</v>
      </c>
      <c r="Y132" s="718">
        <v>279</v>
      </c>
      <c r="Z132" s="1066">
        <v>485</v>
      </c>
      <c r="AA132" s="1065" t="s">
        <v>21260</v>
      </c>
      <c r="AB132" s="1064">
        <v>10000</v>
      </c>
    </row>
    <row r="133" spans="1:28" s="1044" customFormat="1" ht="16.5" customHeight="1">
      <c r="A133" s="1073">
        <v>119</v>
      </c>
      <c r="B133" s="732" t="s">
        <v>17640</v>
      </c>
      <c r="C133" s="732" t="s">
        <v>19414</v>
      </c>
      <c r="D133" s="1073" t="s">
        <v>21259</v>
      </c>
      <c r="E133" s="751" t="s">
        <v>21258</v>
      </c>
      <c r="F133" s="1072" t="s">
        <v>21257</v>
      </c>
      <c r="G133" s="1033" t="s">
        <v>21256</v>
      </c>
      <c r="H133" s="751" t="s">
        <v>21255</v>
      </c>
      <c r="I133" s="1195" t="s">
        <v>21254</v>
      </c>
      <c r="J133" s="1070">
        <v>227</v>
      </c>
      <c r="K133" s="1069">
        <v>1</v>
      </c>
      <c r="L133" s="1066">
        <v>3</v>
      </c>
      <c r="M133" s="1214">
        <v>0</v>
      </c>
      <c r="N133" s="1066">
        <v>4</v>
      </c>
      <c r="O133" s="1066">
        <v>675072</v>
      </c>
      <c r="P133" s="1066">
        <v>21000</v>
      </c>
      <c r="Q133" s="1066">
        <v>51347</v>
      </c>
      <c r="R133" s="1347">
        <v>0</v>
      </c>
      <c r="S133" s="1067">
        <v>747419</v>
      </c>
      <c r="T133" s="718">
        <v>113</v>
      </c>
      <c r="U133" s="718">
        <v>85</v>
      </c>
      <c r="V133" s="718">
        <v>351</v>
      </c>
      <c r="W133" s="718">
        <v>190</v>
      </c>
      <c r="X133" s="718">
        <v>0</v>
      </c>
      <c r="Y133" s="718">
        <v>44</v>
      </c>
      <c r="Z133" s="1066">
        <v>783</v>
      </c>
      <c r="AA133" s="1065" t="s">
        <v>21253</v>
      </c>
      <c r="AB133" s="1064">
        <v>3700</v>
      </c>
    </row>
    <row r="134" spans="1:28" s="1044" customFormat="1" ht="16.5" customHeight="1">
      <c r="A134" s="1073">
        <v>120</v>
      </c>
      <c r="B134" s="732" t="s">
        <v>1840</v>
      </c>
      <c r="C134" s="732" t="s">
        <v>1911</v>
      </c>
      <c r="D134" s="1073" t="s">
        <v>21252</v>
      </c>
      <c r="E134" s="751" t="s">
        <v>21251</v>
      </c>
      <c r="F134" s="1072" t="s">
        <v>21250</v>
      </c>
      <c r="G134" s="1036" t="s">
        <v>17656</v>
      </c>
      <c r="H134" s="751" t="s">
        <v>21249</v>
      </c>
      <c r="I134" s="1195" t="s">
        <v>21248</v>
      </c>
      <c r="J134" s="1349">
        <v>345</v>
      </c>
      <c r="K134" s="1348">
        <v>1</v>
      </c>
      <c r="L134" s="1347">
        <v>2</v>
      </c>
      <c r="M134" s="1214">
        <v>0</v>
      </c>
      <c r="N134" s="1066">
        <v>3</v>
      </c>
      <c r="O134" s="1347">
        <v>632470</v>
      </c>
      <c r="P134" s="1347">
        <v>0</v>
      </c>
      <c r="Q134" s="1347">
        <v>10220</v>
      </c>
      <c r="R134" s="1347">
        <v>0</v>
      </c>
      <c r="S134" s="1067">
        <v>642690</v>
      </c>
      <c r="T134" s="718">
        <v>215</v>
      </c>
      <c r="U134" s="718">
        <v>115</v>
      </c>
      <c r="V134" s="718" t="s">
        <v>6464</v>
      </c>
      <c r="W134" s="718">
        <v>75</v>
      </c>
      <c r="X134" s="718">
        <v>0</v>
      </c>
      <c r="Y134" s="718">
        <v>1305</v>
      </c>
      <c r="Z134" s="1066">
        <v>1710</v>
      </c>
      <c r="AA134" s="1065" t="s">
        <v>21247</v>
      </c>
      <c r="AB134" s="1064">
        <v>15000</v>
      </c>
    </row>
    <row r="135" spans="1:28" s="1044" customFormat="1" ht="16.5" customHeight="1">
      <c r="A135" s="1073">
        <v>121</v>
      </c>
      <c r="B135" s="751" t="s">
        <v>17640</v>
      </c>
      <c r="C135" s="751" t="s">
        <v>17639</v>
      </c>
      <c r="D135" s="1025" t="s">
        <v>21246</v>
      </c>
      <c r="E135" s="751" t="s">
        <v>21245</v>
      </c>
      <c r="F135" s="1080" t="s">
        <v>21244</v>
      </c>
      <c r="G135" s="1033" t="s">
        <v>21243</v>
      </c>
      <c r="H135" s="751" t="s">
        <v>21242</v>
      </c>
      <c r="I135" s="1195" t="s">
        <v>21241</v>
      </c>
      <c r="J135" s="1172">
        <v>229</v>
      </c>
      <c r="K135" s="1171">
        <v>1</v>
      </c>
      <c r="L135" s="1170">
        <v>2</v>
      </c>
      <c r="M135" s="1214">
        <v>0</v>
      </c>
      <c r="N135" s="1066">
        <v>3</v>
      </c>
      <c r="O135" s="1170">
        <v>435435</v>
      </c>
      <c r="P135" s="1170"/>
      <c r="Q135" s="1170">
        <v>30708</v>
      </c>
      <c r="R135" s="1347">
        <v>0</v>
      </c>
      <c r="S135" s="1067">
        <v>466143</v>
      </c>
      <c r="T135" s="764">
        <v>75</v>
      </c>
      <c r="U135" s="718">
        <v>27</v>
      </c>
      <c r="V135" s="718">
        <v>0</v>
      </c>
      <c r="W135" s="718">
        <v>0</v>
      </c>
      <c r="X135" s="718">
        <v>0</v>
      </c>
      <c r="Y135" s="718">
        <v>0</v>
      </c>
      <c r="Z135" s="1066">
        <v>102</v>
      </c>
      <c r="AA135" s="1075" t="s">
        <v>21240</v>
      </c>
      <c r="AB135" s="1074">
        <v>18022</v>
      </c>
    </row>
    <row r="136" spans="1:28" s="1044" customFormat="1" ht="16.5" customHeight="1">
      <c r="A136" s="1073">
        <v>122</v>
      </c>
      <c r="B136" s="732" t="s">
        <v>1840</v>
      </c>
      <c r="C136" s="732" t="s">
        <v>1881</v>
      </c>
      <c r="D136" s="1073" t="s">
        <v>21239</v>
      </c>
      <c r="E136" s="751" t="s">
        <v>21238</v>
      </c>
      <c r="F136" s="1072" t="s">
        <v>21237</v>
      </c>
      <c r="G136" s="1033" t="s">
        <v>21236</v>
      </c>
      <c r="H136" s="751" t="s">
        <v>21235</v>
      </c>
      <c r="I136" s="1195" t="s">
        <v>21234</v>
      </c>
      <c r="J136" s="1353">
        <v>328</v>
      </c>
      <c r="K136" s="1352">
        <v>1</v>
      </c>
      <c r="L136" s="1351">
        <v>4</v>
      </c>
      <c r="M136" s="1351">
        <v>2</v>
      </c>
      <c r="N136" s="1066">
        <v>7</v>
      </c>
      <c r="O136" s="1351">
        <v>709359</v>
      </c>
      <c r="P136" s="1351">
        <v>28800</v>
      </c>
      <c r="Q136" s="1351">
        <v>13000</v>
      </c>
      <c r="R136" s="1347">
        <v>0</v>
      </c>
      <c r="S136" s="1067">
        <v>751159</v>
      </c>
      <c r="T136" s="718">
        <v>46</v>
      </c>
      <c r="U136" s="718">
        <v>54</v>
      </c>
      <c r="V136" s="718">
        <v>320</v>
      </c>
      <c r="W136" s="718">
        <v>104</v>
      </c>
      <c r="X136" s="718">
        <v>0</v>
      </c>
      <c r="Y136" s="718">
        <v>2419</v>
      </c>
      <c r="Z136" s="1066">
        <v>2943</v>
      </c>
      <c r="AA136" s="1350" t="s">
        <v>21233</v>
      </c>
      <c r="AB136" s="1064">
        <v>16000</v>
      </c>
    </row>
    <row r="137" spans="1:28" s="1044" customFormat="1" ht="16.5" customHeight="1">
      <c r="A137" s="1073">
        <v>123</v>
      </c>
      <c r="B137" s="732" t="s">
        <v>1840</v>
      </c>
      <c r="C137" s="732" t="s">
        <v>1846</v>
      </c>
      <c r="D137" s="1073" t="s">
        <v>20541</v>
      </c>
      <c r="E137" s="751" t="s">
        <v>21232</v>
      </c>
      <c r="F137" s="1072" t="s">
        <v>21231</v>
      </c>
      <c r="G137" s="1033" t="s">
        <v>21230</v>
      </c>
      <c r="H137" s="751" t="s">
        <v>21229</v>
      </c>
      <c r="I137" s="1195" t="s">
        <v>21228</v>
      </c>
      <c r="J137" s="1349">
        <v>260</v>
      </c>
      <c r="K137" s="1348">
        <v>1</v>
      </c>
      <c r="L137" s="1347">
        <v>3</v>
      </c>
      <c r="M137" s="1347">
        <v>0</v>
      </c>
      <c r="N137" s="1066">
        <v>4</v>
      </c>
      <c r="O137" s="1347">
        <v>750753</v>
      </c>
      <c r="P137" s="1347">
        <v>19200</v>
      </c>
      <c r="Q137" s="1347">
        <v>42800</v>
      </c>
      <c r="R137" s="1347">
        <v>0</v>
      </c>
      <c r="S137" s="1067">
        <v>812753</v>
      </c>
      <c r="T137" s="718">
        <v>59</v>
      </c>
      <c r="U137" s="718">
        <v>88</v>
      </c>
      <c r="V137" s="718">
        <v>325</v>
      </c>
      <c r="W137" s="718">
        <v>116</v>
      </c>
      <c r="X137" s="718">
        <v>0</v>
      </c>
      <c r="Y137" s="718">
        <v>60</v>
      </c>
      <c r="Z137" s="1066">
        <v>648</v>
      </c>
      <c r="AA137" s="1065" t="s">
        <v>21227</v>
      </c>
      <c r="AB137" s="1064">
        <v>9500</v>
      </c>
    </row>
    <row r="138" spans="1:28" s="1044" customFormat="1" ht="16.5" customHeight="1">
      <c r="A138" s="1073">
        <v>124</v>
      </c>
      <c r="B138" s="751" t="s">
        <v>17640</v>
      </c>
      <c r="C138" s="751" t="s">
        <v>19445</v>
      </c>
      <c r="D138" s="1025" t="s">
        <v>21226</v>
      </c>
      <c r="E138" s="751" t="s">
        <v>21225</v>
      </c>
      <c r="F138" s="1080" t="s">
        <v>21224</v>
      </c>
      <c r="G138" s="1033" t="s">
        <v>21223</v>
      </c>
      <c r="H138" s="751" t="s">
        <v>21222</v>
      </c>
      <c r="I138" s="1195" t="s">
        <v>21221</v>
      </c>
      <c r="J138" s="1172">
        <v>257</v>
      </c>
      <c r="K138" s="1171">
        <v>1</v>
      </c>
      <c r="L138" s="1170">
        <v>3</v>
      </c>
      <c r="M138" s="1170">
        <v>1</v>
      </c>
      <c r="N138" s="1066">
        <v>5</v>
      </c>
      <c r="O138" s="1170">
        <v>448001</v>
      </c>
      <c r="P138" s="1170">
        <v>4000</v>
      </c>
      <c r="Q138" s="1170">
        <v>28354</v>
      </c>
      <c r="R138" s="1170">
        <v>33950</v>
      </c>
      <c r="S138" s="1067">
        <v>514305</v>
      </c>
      <c r="T138" s="764">
        <v>100</v>
      </c>
      <c r="U138" s="718">
        <v>0</v>
      </c>
      <c r="V138" s="718">
        <v>0</v>
      </c>
      <c r="W138" s="718">
        <v>0</v>
      </c>
      <c r="X138" s="764">
        <v>72</v>
      </c>
      <c r="Y138" s="764">
        <v>1282</v>
      </c>
      <c r="Z138" s="1066">
        <v>1454</v>
      </c>
      <c r="AA138" s="1075" t="s">
        <v>21220</v>
      </c>
      <c r="AB138" s="1074">
        <v>15043</v>
      </c>
    </row>
    <row r="139" spans="1:28" s="1044" customFormat="1" ht="16.5" customHeight="1">
      <c r="A139" s="1060" t="s">
        <v>21219</v>
      </c>
      <c r="B139" s="1152">
        <v>18</v>
      </c>
      <c r="C139" s="1060"/>
      <c r="D139" s="1152"/>
      <c r="E139" s="1085"/>
      <c r="F139" s="1151"/>
      <c r="G139" s="1084"/>
      <c r="H139" s="1083"/>
      <c r="I139" s="1346"/>
      <c r="J139" s="1082"/>
      <c r="K139" s="1058"/>
      <c r="L139" s="1058"/>
      <c r="M139" s="1056"/>
      <c r="N139" s="1056"/>
      <c r="O139" s="1056"/>
      <c r="P139" s="1056"/>
      <c r="Q139" s="1056"/>
      <c r="R139" s="1056"/>
      <c r="S139" s="1056"/>
      <c r="T139" s="1057"/>
      <c r="U139" s="1057"/>
      <c r="V139" s="1057"/>
      <c r="W139" s="1057"/>
      <c r="X139" s="1057"/>
      <c r="Y139" s="1057"/>
      <c r="Z139" s="1057"/>
      <c r="AA139" s="1055"/>
      <c r="AB139" s="1054"/>
    </row>
    <row r="140" spans="1:28" s="1044" customFormat="1" ht="16.5" customHeight="1">
      <c r="A140" s="1073">
        <v>125</v>
      </c>
      <c r="B140" s="1073" t="s">
        <v>2005</v>
      </c>
      <c r="C140" s="1073" t="s">
        <v>2039</v>
      </c>
      <c r="D140" s="1073" t="s">
        <v>21218</v>
      </c>
      <c r="E140" s="735" t="s">
        <v>21217</v>
      </c>
      <c r="F140" s="1072" t="s">
        <v>21216</v>
      </c>
      <c r="G140" s="766" t="s">
        <v>21215</v>
      </c>
      <c r="H140" s="735" t="s">
        <v>21214</v>
      </c>
      <c r="I140" s="1071" t="s">
        <v>21213</v>
      </c>
      <c r="J140" s="1345">
        <v>239</v>
      </c>
      <c r="K140" s="1340">
        <v>1</v>
      </c>
      <c r="L140" s="1344">
        <v>3</v>
      </c>
      <c r="M140" s="1340"/>
      <c r="N140" s="1066">
        <v>4</v>
      </c>
      <c r="O140" s="1344">
        <v>971876</v>
      </c>
      <c r="P140" s="1344">
        <v>11700</v>
      </c>
      <c r="Q140" s="1344">
        <v>153179</v>
      </c>
      <c r="R140" s="1344">
        <v>2000</v>
      </c>
      <c r="S140" s="1067">
        <v>1138755</v>
      </c>
      <c r="T140" s="718">
        <v>145</v>
      </c>
      <c r="U140" s="718">
        <v>79</v>
      </c>
      <c r="V140" s="718"/>
      <c r="W140" s="718"/>
      <c r="X140" s="718">
        <v>49</v>
      </c>
      <c r="Y140" s="718">
        <v>647</v>
      </c>
      <c r="Z140" s="1066">
        <v>920</v>
      </c>
      <c r="AA140" s="1065" t="s">
        <v>21212</v>
      </c>
      <c r="AB140" s="1343">
        <v>40000</v>
      </c>
    </row>
    <row r="141" spans="1:28" s="1044" customFormat="1" ht="16.5" customHeight="1">
      <c r="A141" s="1073">
        <v>126</v>
      </c>
      <c r="B141" s="1073" t="s">
        <v>2005</v>
      </c>
      <c r="C141" s="1073" t="s">
        <v>2046</v>
      </c>
      <c r="D141" s="1073" t="s">
        <v>21211</v>
      </c>
      <c r="E141" s="735" t="s">
        <v>21210</v>
      </c>
      <c r="F141" s="1072" t="s">
        <v>20888</v>
      </c>
      <c r="G141" s="766" t="s">
        <v>21209</v>
      </c>
      <c r="H141" s="735" t="s">
        <v>21208</v>
      </c>
      <c r="I141" s="1071" t="s">
        <v>21207</v>
      </c>
      <c r="J141" s="1342">
        <v>103</v>
      </c>
      <c r="K141" s="1339">
        <v>1</v>
      </c>
      <c r="L141" s="1341">
        <v>6</v>
      </c>
      <c r="M141" s="1340"/>
      <c r="N141" s="1066">
        <v>7</v>
      </c>
      <c r="O141" s="1339">
        <v>864667</v>
      </c>
      <c r="P141" s="1339">
        <v>457688</v>
      </c>
      <c r="Q141" s="1783">
        <v>64108</v>
      </c>
      <c r="R141" s="1171" t="s">
        <v>20564</v>
      </c>
      <c r="S141" s="1067">
        <v>1386463</v>
      </c>
      <c r="T141" s="1442">
        <v>66</v>
      </c>
      <c r="U141" s="718" t="s">
        <v>20564</v>
      </c>
      <c r="V141" s="1338">
        <v>182</v>
      </c>
      <c r="W141" s="718" t="s">
        <v>20564</v>
      </c>
      <c r="X141" s="1338">
        <v>26</v>
      </c>
      <c r="Y141" s="1338">
        <v>165</v>
      </c>
      <c r="Z141" s="1066">
        <v>439</v>
      </c>
      <c r="AA141" s="720" t="s">
        <v>21206</v>
      </c>
      <c r="AB141" s="1337">
        <v>45054</v>
      </c>
    </row>
    <row r="142" spans="1:28" s="1044" customFormat="1" ht="16.5" customHeight="1">
      <c r="A142" s="1073">
        <v>127</v>
      </c>
      <c r="B142" s="1073" t="s">
        <v>2005</v>
      </c>
      <c r="C142" s="1073" t="s">
        <v>2029</v>
      </c>
      <c r="D142" s="1073" t="s">
        <v>21205</v>
      </c>
      <c r="E142" s="735" t="s">
        <v>21204</v>
      </c>
      <c r="F142" s="1072" t="s">
        <v>21203</v>
      </c>
      <c r="G142" s="766" t="s">
        <v>21202</v>
      </c>
      <c r="H142" s="735" t="s">
        <v>21201</v>
      </c>
      <c r="I142" s="1071" t="s">
        <v>21200</v>
      </c>
      <c r="J142" s="1336">
        <v>600</v>
      </c>
      <c r="K142" s="1335">
        <v>1</v>
      </c>
      <c r="L142" s="1334">
        <v>2</v>
      </c>
      <c r="M142" s="1314">
        <v>0</v>
      </c>
      <c r="N142" s="1066">
        <v>3</v>
      </c>
      <c r="O142" s="1333">
        <v>309683</v>
      </c>
      <c r="P142" s="1333">
        <v>17020</v>
      </c>
      <c r="Q142" s="1261">
        <v>42608</v>
      </c>
      <c r="R142" s="1261">
        <v>0</v>
      </c>
      <c r="S142" s="1067">
        <v>369311</v>
      </c>
      <c r="T142" s="764">
        <v>144</v>
      </c>
      <c r="U142" s="588">
        <v>200</v>
      </c>
      <c r="V142" s="588">
        <v>302</v>
      </c>
      <c r="W142" s="588">
        <v>720</v>
      </c>
      <c r="X142" s="588">
        <v>25.76</v>
      </c>
      <c r="Y142" s="588">
        <v>15.67</v>
      </c>
      <c r="Z142" s="1066">
        <v>1407.43</v>
      </c>
      <c r="AA142" s="1075" t="s">
        <v>21199</v>
      </c>
      <c r="AB142" s="1332">
        <v>3000</v>
      </c>
    </row>
    <row r="143" spans="1:28" s="1044" customFormat="1" ht="16.5" customHeight="1">
      <c r="A143" s="1073">
        <v>128</v>
      </c>
      <c r="B143" s="1073" t="s">
        <v>2005</v>
      </c>
      <c r="C143" s="1073" t="s">
        <v>2013</v>
      </c>
      <c r="D143" s="1073" t="s">
        <v>21198</v>
      </c>
      <c r="E143" s="735" t="s">
        <v>21197</v>
      </c>
      <c r="F143" s="1072" t="s">
        <v>20846</v>
      </c>
      <c r="G143" s="766" t="s">
        <v>21196</v>
      </c>
      <c r="H143" s="735" t="s">
        <v>21195</v>
      </c>
      <c r="I143" s="1071" t="s">
        <v>21194</v>
      </c>
      <c r="J143" s="1331">
        <v>330</v>
      </c>
      <c r="K143" s="1330">
        <v>1</v>
      </c>
      <c r="L143" s="1327">
        <v>1</v>
      </c>
      <c r="M143" s="1329">
        <v>0</v>
      </c>
      <c r="N143" s="1066">
        <v>2</v>
      </c>
      <c r="O143" s="1327">
        <v>382953</v>
      </c>
      <c r="P143" s="1328">
        <v>0</v>
      </c>
      <c r="Q143" s="1327">
        <v>25542</v>
      </c>
      <c r="R143" s="1327">
        <v>51600</v>
      </c>
      <c r="S143" s="1067">
        <v>460095</v>
      </c>
      <c r="T143" s="718">
        <v>46</v>
      </c>
      <c r="U143" s="718">
        <v>252</v>
      </c>
      <c r="V143" s="718" t="s">
        <v>6447</v>
      </c>
      <c r="W143" s="718">
        <v>252</v>
      </c>
      <c r="X143" s="718">
        <v>45</v>
      </c>
      <c r="Y143" s="718">
        <v>862</v>
      </c>
      <c r="Z143" s="1066">
        <v>1457</v>
      </c>
      <c r="AA143" s="1065" t="s">
        <v>21193</v>
      </c>
      <c r="AB143" s="1312">
        <v>48000</v>
      </c>
    </row>
    <row r="144" spans="1:28" s="1044" customFormat="1" ht="16.5" customHeight="1">
      <c r="A144" s="1073">
        <v>129</v>
      </c>
      <c r="B144" s="1326" t="s">
        <v>2005</v>
      </c>
      <c r="C144" s="1326" t="s">
        <v>2020</v>
      </c>
      <c r="D144" s="1325" t="s">
        <v>21192</v>
      </c>
      <c r="E144" s="735" t="s">
        <v>21191</v>
      </c>
      <c r="F144" s="1324" t="s">
        <v>21190</v>
      </c>
      <c r="G144" s="766" t="s">
        <v>21189</v>
      </c>
      <c r="H144" s="735" t="s">
        <v>21188</v>
      </c>
      <c r="I144" s="1323" t="s">
        <v>21187</v>
      </c>
      <c r="J144" s="1322">
        <v>334</v>
      </c>
      <c r="K144" s="1321">
        <v>1</v>
      </c>
      <c r="L144" s="1318">
        <v>5</v>
      </c>
      <c r="M144" s="1320">
        <v>0</v>
      </c>
      <c r="N144" s="1066">
        <v>6</v>
      </c>
      <c r="O144" s="1318">
        <v>635871</v>
      </c>
      <c r="P144" s="1319">
        <v>0</v>
      </c>
      <c r="Q144" s="1318">
        <v>36001</v>
      </c>
      <c r="R144" s="1318">
        <v>30962</v>
      </c>
      <c r="S144" s="1067">
        <v>702834</v>
      </c>
      <c r="T144" s="1287">
        <v>42</v>
      </c>
      <c r="U144" s="1287">
        <v>0</v>
      </c>
      <c r="V144" s="1287">
        <v>756</v>
      </c>
      <c r="W144" s="1287">
        <v>90</v>
      </c>
      <c r="X144" s="1287">
        <v>0</v>
      </c>
      <c r="Y144" s="764">
        <v>1780.71</v>
      </c>
      <c r="Z144" s="1066">
        <v>2668.71</v>
      </c>
      <c r="AA144" s="1075" t="s">
        <v>21186</v>
      </c>
      <c r="AB144" s="1317">
        <v>120000</v>
      </c>
    </row>
    <row r="145" spans="1:28" s="1044" customFormat="1" ht="16.5" customHeight="1">
      <c r="A145" s="1073">
        <v>130</v>
      </c>
      <c r="B145" s="1025" t="s">
        <v>8919</v>
      </c>
      <c r="C145" s="1025" t="s">
        <v>19347</v>
      </c>
      <c r="D145" s="1025" t="s">
        <v>21185</v>
      </c>
      <c r="E145" s="735" t="s">
        <v>21184</v>
      </c>
      <c r="F145" s="1080" t="s">
        <v>21183</v>
      </c>
      <c r="G145" s="766" t="s">
        <v>21182</v>
      </c>
      <c r="H145" s="735" t="s">
        <v>21181</v>
      </c>
      <c r="I145" s="1071" t="s">
        <v>21180</v>
      </c>
      <c r="J145" s="1316">
        <v>272</v>
      </c>
      <c r="K145" s="1315">
        <v>1</v>
      </c>
      <c r="L145" s="1313">
        <v>1</v>
      </c>
      <c r="M145" s="1314">
        <v>0</v>
      </c>
      <c r="N145" s="1066">
        <v>2</v>
      </c>
      <c r="O145" s="1313">
        <v>540404</v>
      </c>
      <c r="P145" s="1261">
        <v>0</v>
      </c>
      <c r="Q145" s="1313">
        <v>18550</v>
      </c>
      <c r="R145" s="1261">
        <v>0</v>
      </c>
      <c r="S145" s="1067">
        <v>558954</v>
      </c>
      <c r="T145" s="764">
        <v>66</v>
      </c>
      <c r="U145" s="764">
        <v>70</v>
      </c>
      <c r="V145" s="764">
        <v>235</v>
      </c>
      <c r="W145" s="764">
        <v>75</v>
      </c>
      <c r="X145" s="1287">
        <v>0</v>
      </c>
      <c r="Y145" s="1287">
        <v>0</v>
      </c>
      <c r="Z145" s="1066">
        <v>446</v>
      </c>
      <c r="AA145" s="1075" t="s">
        <v>21179</v>
      </c>
      <c r="AB145" s="1312">
        <v>15000</v>
      </c>
    </row>
    <row r="146" spans="1:28" s="1044" customFormat="1" ht="16.5" customHeight="1">
      <c r="A146" s="1073">
        <v>131</v>
      </c>
      <c r="B146" s="1025" t="s">
        <v>2005</v>
      </c>
      <c r="C146" s="1025" t="s">
        <v>2033</v>
      </c>
      <c r="D146" s="1311" t="s">
        <v>21178</v>
      </c>
      <c r="E146" s="1308" t="s">
        <v>21177</v>
      </c>
      <c r="F146" s="1310" t="s">
        <v>21176</v>
      </c>
      <c r="G146" s="1309" t="s">
        <v>21175</v>
      </c>
      <c r="H146" s="1308" t="s">
        <v>21174</v>
      </c>
      <c r="I146" s="1307" t="s">
        <v>21173</v>
      </c>
      <c r="J146" s="1306">
        <v>421</v>
      </c>
      <c r="K146" s="1305">
        <v>1</v>
      </c>
      <c r="L146" s="1303">
        <v>1</v>
      </c>
      <c r="M146" s="1304" t="s">
        <v>20564</v>
      </c>
      <c r="N146" s="1066">
        <v>2</v>
      </c>
      <c r="O146" s="1303">
        <v>772801</v>
      </c>
      <c r="P146" s="1303" t="s">
        <v>20564</v>
      </c>
      <c r="Q146" s="1303" t="s">
        <v>20564</v>
      </c>
      <c r="R146" s="1303" t="s">
        <v>20564</v>
      </c>
      <c r="S146" s="1067">
        <v>772801</v>
      </c>
      <c r="T146" s="1302">
        <v>59</v>
      </c>
      <c r="U146" s="1301">
        <v>73</v>
      </c>
      <c r="V146" s="1302" t="s">
        <v>20564</v>
      </c>
      <c r="W146" s="1302">
        <v>224</v>
      </c>
      <c r="X146" s="1301" t="s">
        <v>20564</v>
      </c>
      <c r="Y146" s="1301" t="s">
        <v>20564</v>
      </c>
      <c r="Z146" s="1066">
        <v>356</v>
      </c>
      <c r="AA146" s="1300" t="s">
        <v>21172</v>
      </c>
      <c r="AB146" s="1299">
        <v>30000</v>
      </c>
    </row>
    <row r="147" spans="1:28" s="1044" customFormat="1" ht="16.5" customHeight="1">
      <c r="A147" s="1073">
        <v>132</v>
      </c>
      <c r="B147" s="1073" t="s">
        <v>8919</v>
      </c>
      <c r="C147" s="1073" t="s">
        <v>19323</v>
      </c>
      <c r="D147" s="1071" t="s">
        <v>21171</v>
      </c>
      <c r="E147" s="1071" t="s">
        <v>21170</v>
      </c>
      <c r="F147" s="1205" t="s">
        <v>21169</v>
      </c>
      <c r="G147" s="1205" t="s">
        <v>21168</v>
      </c>
      <c r="H147" s="1071" t="s">
        <v>21167</v>
      </c>
      <c r="I147" s="1071" t="s">
        <v>21166</v>
      </c>
      <c r="J147" s="1201">
        <v>108</v>
      </c>
      <c r="K147" s="1298">
        <v>1</v>
      </c>
      <c r="L147" s="1298">
        <v>1</v>
      </c>
      <c r="M147" s="1298" t="s">
        <v>20564</v>
      </c>
      <c r="N147" s="1066">
        <v>2</v>
      </c>
      <c r="O147" s="1297">
        <v>786784</v>
      </c>
      <c r="P147" s="1297">
        <v>1300000</v>
      </c>
      <c r="Q147" s="1201">
        <v>21281</v>
      </c>
      <c r="R147" s="1297">
        <v>976025</v>
      </c>
      <c r="S147" s="1067">
        <v>3084090</v>
      </c>
      <c r="T147" s="1201">
        <v>78</v>
      </c>
      <c r="U147" s="1201" t="s">
        <v>20564</v>
      </c>
      <c r="V147" s="1201">
        <v>359</v>
      </c>
      <c r="W147" s="1201">
        <v>292</v>
      </c>
      <c r="X147" s="1201" t="s">
        <v>20564</v>
      </c>
      <c r="Y147" s="1201" t="s">
        <v>20564</v>
      </c>
      <c r="Z147" s="1066">
        <v>729</v>
      </c>
      <c r="AA147" s="1071" t="s">
        <v>21165</v>
      </c>
      <c r="AB147" s="1297">
        <v>220000</v>
      </c>
    </row>
    <row r="148" spans="1:28" s="1044" customFormat="1" ht="16.5" customHeight="1">
      <c r="A148" s="1073">
        <v>133</v>
      </c>
      <c r="B148" s="1073" t="s">
        <v>2005</v>
      </c>
      <c r="C148" s="1073" t="s">
        <v>2006</v>
      </c>
      <c r="D148" s="1025" t="s">
        <v>21164</v>
      </c>
      <c r="E148" s="735" t="s">
        <v>21163</v>
      </c>
      <c r="F148" s="1080" t="s">
        <v>21162</v>
      </c>
      <c r="G148" s="766" t="s">
        <v>21161</v>
      </c>
      <c r="H148" s="735" t="s">
        <v>21160</v>
      </c>
      <c r="I148" s="1071" t="s">
        <v>21159</v>
      </c>
      <c r="J148" s="1296">
        <v>68</v>
      </c>
      <c r="K148" s="1295">
        <v>1</v>
      </c>
      <c r="L148" s="1293">
        <v>1</v>
      </c>
      <c r="M148" s="1294">
        <v>0</v>
      </c>
      <c r="N148" s="1066">
        <v>2</v>
      </c>
      <c r="O148" s="1293">
        <v>292970</v>
      </c>
      <c r="P148" s="1293">
        <v>0</v>
      </c>
      <c r="Q148" s="1293">
        <v>11000</v>
      </c>
      <c r="R148" s="1293">
        <v>0</v>
      </c>
      <c r="S148" s="1067">
        <v>303970</v>
      </c>
      <c r="T148" s="764">
        <v>1086.3</v>
      </c>
      <c r="U148" s="1287">
        <v>0</v>
      </c>
      <c r="V148" s="1287">
        <v>0</v>
      </c>
      <c r="W148" s="1287">
        <v>0</v>
      </c>
      <c r="X148" s="1287">
        <v>0</v>
      </c>
      <c r="Y148" s="764">
        <v>551.1</v>
      </c>
      <c r="Z148" s="1066">
        <v>1637.4</v>
      </c>
      <c r="AA148" s="1075" t="s">
        <v>21158</v>
      </c>
      <c r="AB148" s="1292">
        <v>18000</v>
      </c>
    </row>
    <row r="149" spans="1:28" s="1044" customFormat="1" ht="16.5" customHeight="1">
      <c r="A149" s="1073">
        <v>134</v>
      </c>
      <c r="B149" s="1025" t="s">
        <v>8919</v>
      </c>
      <c r="C149" s="1025" t="s">
        <v>19335</v>
      </c>
      <c r="D149" s="1025" t="s">
        <v>21157</v>
      </c>
      <c r="E149" s="735" t="s">
        <v>21156</v>
      </c>
      <c r="F149" s="1080" t="s">
        <v>21155</v>
      </c>
      <c r="G149" s="766" t="s">
        <v>21154</v>
      </c>
      <c r="H149" s="735" t="s">
        <v>21153</v>
      </c>
      <c r="I149" s="1071" t="s">
        <v>21152</v>
      </c>
      <c r="J149" s="1172">
        <v>370</v>
      </c>
      <c r="K149" s="1171">
        <v>1</v>
      </c>
      <c r="L149" s="1170">
        <v>1</v>
      </c>
      <c r="M149" s="1171">
        <v>5</v>
      </c>
      <c r="N149" s="1066">
        <v>7</v>
      </c>
      <c r="O149" s="1170">
        <v>501556</v>
      </c>
      <c r="P149" s="1170">
        <v>30000</v>
      </c>
      <c r="Q149" s="1170">
        <v>7514</v>
      </c>
      <c r="R149" s="1170">
        <v>0</v>
      </c>
      <c r="S149" s="1067">
        <v>539070</v>
      </c>
      <c r="T149" s="764">
        <v>33</v>
      </c>
      <c r="U149" s="764">
        <v>33</v>
      </c>
      <c r="V149" s="764">
        <v>132</v>
      </c>
      <c r="W149" s="764">
        <v>132</v>
      </c>
      <c r="X149" s="764">
        <v>33</v>
      </c>
      <c r="Y149" s="764">
        <v>99</v>
      </c>
      <c r="Z149" s="1066">
        <v>462</v>
      </c>
      <c r="AA149" s="1075" t="s">
        <v>21151</v>
      </c>
      <c r="AB149" s="1286">
        <v>112308</v>
      </c>
    </row>
    <row r="150" spans="1:28" s="1044" customFormat="1" ht="16.5" customHeight="1">
      <c r="A150" s="1073">
        <v>135</v>
      </c>
      <c r="B150" s="1025" t="s">
        <v>8919</v>
      </c>
      <c r="C150" s="1025" t="s">
        <v>19358</v>
      </c>
      <c r="D150" s="1025" t="s">
        <v>21150</v>
      </c>
      <c r="E150" s="735" t="s">
        <v>21149</v>
      </c>
      <c r="F150" s="1080" t="s">
        <v>21148</v>
      </c>
      <c r="G150" s="766" t="s">
        <v>21147</v>
      </c>
      <c r="H150" s="735" t="s">
        <v>21146</v>
      </c>
      <c r="I150" s="1071" t="s">
        <v>21145</v>
      </c>
      <c r="J150" s="1291">
        <v>13</v>
      </c>
      <c r="K150" s="1290">
        <v>1</v>
      </c>
      <c r="L150" s="1290">
        <v>1</v>
      </c>
      <c r="M150" s="1289">
        <v>0</v>
      </c>
      <c r="N150" s="1066">
        <v>2</v>
      </c>
      <c r="O150" s="1288">
        <v>114384</v>
      </c>
      <c r="P150" s="1288">
        <v>0</v>
      </c>
      <c r="Q150" s="1288">
        <v>13636</v>
      </c>
      <c r="R150" s="1288">
        <v>0</v>
      </c>
      <c r="S150" s="1067">
        <v>128020</v>
      </c>
      <c r="T150" s="764">
        <v>120</v>
      </c>
      <c r="U150" s="1287">
        <v>0</v>
      </c>
      <c r="V150" s="1287">
        <v>0</v>
      </c>
      <c r="W150" s="1287">
        <v>0</v>
      </c>
      <c r="X150" s="1287">
        <v>0</v>
      </c>
      <c r="Y150" s="1287">
        <v>0</v>
      </c>
      <c r="Z150" s="1066">
        <v>120</v>
      </c>
      <c r="AA150" s="1075" t="s">
        <v>21144</v>
      </c>
      <c r="AB150" s="1286">
        <v>700</v>
      </c>
    </row>
    <row r="151" spans="1:28" s="1044" customFormat="1" ht="16.5" customHeight="1">
      <c r="A151" s="1152" t="s">
        <v>21143</v>
      </c>
      <c r="B151" s="1152">
        <v>11</v>
      </c>
      <c r="C151" s="1152"/>
      <c r="D151" s="1152"/>
      <c r="E151" s="1085"/>
      <c r="F151" s="1151"/>
      <c r="G151" s="1084"/>
      <c r="H151" s="1083"/>
      <c r="I151" s="1285"/>
      <c r="J151" s="1082"/>
      <c r="K151" s="1058"/>
      <c r="L151" s="1058"/>
      <c r="M151" s="1058"/>
      <c r="N151" s="1058"/>
      <c r="O151" s="1058"/>
      <c r="P151" s="1058"/>
      <c r="Q151" s="1056"/>
      <c r="R151" s="1056"/>
      <c r="S151" s="1056"/>
      <c r="T151" s="1057"/>
      <c r="U151" s="1057"/>
      <c r="V151" s="1057"/>
      <c r="W151" s="1057"/>
      <c r="X151" s="1057"/>
      <c r="Y151" s="1057"/>
      <c r="Z151" s="1057"/>
      <c r="AA151" s="1055"/>
      <c r="AB151" s="1054"/>
    </row>
    <row r="152" spans="1:28" s="1044" customFormat="1" ht="16.5" customHeight="1">
      <c r="A152" s="1025">
        <v>136</v>
      </c>
      <c r="B152" s="1025" t="s">
        <v>2140</v>
      </c>
      <c r="C152" s="1025" t="s">
        <v>2179</v>
      </c>
      <c r="D152" s="1025" t="s">
        <v>21142</v>
      </c>
      <c r="E152" s="735" t="s">
        <v>21141</v>
      </c>
      <c r="F152" s="1080" t="s">
        <v>21140</v>
      </c>
      <c r="G152" s="766" t="s">
        <v>21139</v>
      </c>
      <c r="H152" s="735" t="s">
        <v>21138</v>
      </c>
      <c r="I152" s="49" t="s">
        <v>21137</v>
      </c>
      <c r="J152" s="1284">
        <v>180</v>
      </c>
      <c r="K152" s="1283">
        <v>1</v>
      </c>
      <c r="L152" s="1282">
        <v>2</v>
      </c>
      <c r="M152" s="1282">
        <v>0</v>
      </c>
      <c r="N152" s="1066">
        <v>3</v>
      </c>
      <c r="O152" s="1282">
        <v>218869</v>
      </c>
      <c r="P152" s="1282">
        <v>8000</v>
      </c>
      <c r="Q152" s="1282">
        <v>14756</v>
      </c>
      <c r="R152" s="1281">
        <v>0</v>
      </c>
      <c r="S152" s="1067">
        <v>241625</v>
      </c>
      <c r="T152" s="764">
        <v>44.8</v>
      </c>
      <c r="U152" s="764">
        <v>66</v>
      </c>
      <c r="V152" s="764">
        <v>138.6</v>
      </c>
      <c r="W152" s="764">
        <v>80</v>
      </c>
      <c r="X152" s="764">
        <v>66</v>
      </c>
      <c r="Y152" s="764">
        <v>92.36</v>
      </c>
      <c r="Z152" s="1066">
        <v>487.76</v>
      </c>
      <c r="AA152" s="1075" t="s">
        <v>21136</v>
      </c>
      <c r="AB152" s="1074">
        <v>12000</v>
      </c>
    </row>
    <row r="153" spans="1:28" s="1044" customFormat="1" ht="16.5" customHeight="1">
      <c r="A153" s="1073">
        <v>137</v>
      </c>
      <c r="B153" s="1073" t="s">
        <v>2140</v>
      </c>
      <c r="C153" s="1073" t="s">
        <v>2179</v>
      </c>
      <c r="D153" s="1025" t="s">
        <v>21135</v>
      </c>
      <c r="E153" s="751" t="s">
        <v>21134</v>
      </c>
      <c r="F153" s="1080" t="s">
        <v>21133</v>
      </c>
      <c r="G153" s="1036" t="s">
        <v>21132</v>
      </c>
      <c r="H153" s="751" t="s">
        <v>21131</v>
      </c>
      <c r="I153" s="751" t="s">
        <v>21130</v>
      </c>
      <c r="J153" s="1183">
        <v>215</v>
      </c>
      <c r="K153" s="1182">
        <v>1</v>
      </c>
      <c r="L153" s="1181">
        <v>2</v>
      </c>
      <c r="M153" s="1168">
        <v>0</v>
      </c>
      <c r="N153" s="1066">
        <v>3</v>
      </c>
      <c r="O153" s="1181">
        <v>253869</v>
      </c>
      <c r="P153" s="1181">
        <v>13000</v>
      </c>
      <c r="Q153" s="1181">
        <v>37011</v>
      </c>
      <c r="R153" s="1181">
        <v>5300</v>
      </c>
      <c r="S153" s="1067">
        <v>309180</v>
      </c>
      <c r="T153" s="764">
        <v>26</v>
      </c>
      <c r="U153" s="764">
        <v>29</v>
      </c>
      <c r="V153" s="764">
        <v>93</v>
      </c>
      <c r="W153" s="764">
        <v>0</v>
      </c>
      <c r="X153" s="764">
        <v>45</v>
      </c>
      <c r="Y153" s="764">
        <v>83</v>
      </c>
      <c r="Z153" s="1066">
        <v>276</v>
      </c>
      <c r="AA153" s="1075" t="s">
        <v>21129</v>
      </c>
      <c r="AB153" s="1074">
        <v>12000</v>
      </c>
    </row>
    <row r="154" spans="1:28" s="1044" customFormat="1" ht="16.5" customHeight="1">
      <c r="A154" s="1025">
        <v>138</v>
      </c>
      <c r="B154" s="1073" t="s">
        <v>2140</v>
      </c>
      <c r="C154" s="1073" t="s">
        <v>2141</v>
      </c>
      <c r="D154" s="1025" t="s">
        <v>21128</v>
      </c>
      <c r="E154" s="751" t="s">
        <v>21127</v>
      </c>
      <c r="F154" s="1080" t="s">
        <v>21126</v>
      </c>
      <c r="G154" s="1036" t="s">
        <v>21125</v>
      </c>
      <c r="H154" s="751" t="s">
        <v>21124</v>
      </c>
      <c r="I154" s="751" t="s">
        <v>21123</v>
      </c>
      <c r="J154" s="1280">
        <v>237</v>
      </c>
      <c r="K154" s="1279">
        <v>1</v>
      </c>
      <c r="L154" s="1277">
        <v>3</v>
      </c>
      <c r="M154" s="1278">
        <v>0</v>
      </c>
      <c r="N154" s="1066">
        <v>4</v>
      </c>
      <c r="O154" s="1277">
        <v>636610</v>
      </c>
      <c r="P154" s="1277">
        <v>10000</v>
      </c>
      <c r="Q154" s="1277">
        <v>77000</v>
      </c>
      <c r="R154" s="1276">
        <v>34000</v>
      </c>
      <c r="S154" s="1067">
        <v>757610</v>
      </c>
      <c r="T154" s="764">
        <v>127</v>
      </c>
      <c r="U154" s="764">
        <v>120</v>
      </c>
      <c r="V154" s="764">
        <v>420</v>
      </c>
      <c r="W154" s="764">
        <v>320</v>
      </c>
      <c r="X154" s="764">
        <v>300</v>
      </c>
      <c r="Y154" s="764">
        <v>872</v>
      </c>
      <c r="Z154" s="1066">
        <v>2159</v>
      </c>
      <c r="AA154" s="1075" t="s">
        <v>21122</v>
      </c>
      <c r="AB154" s="1074">
        <v>40000</v>
      </c>
    </row>
    <row r="155" spans="1:28" s="1044" customFormat="1" ht="16.5" customHeight="1">
      <c r="A155" s="1073">
        <v>139</v>
      </c>
      <c r="B155" s="1073" t="s">
        <v>8196</v>
      </c>
      <c r="C155" s="1073" t="s">
        <v>19290</v>
      </c>
      <c r="D155" s="1025" t="s">
        <v>21121</v>
      </c>
      <c r="E155" s="735" t="s">
        <v>21120</v>
      </c>
      <c r="F155" s="1080" t="s">
        <v>21119</v>
      </c>
      <c r="G155" s="766" t="s">
        <v>8629</v>
      </c>
      <c r="H155" s="735" t="s">
        <v>21118</v>
      </c>
      <c r="I155" s="1071" t="s">
        <v>21117</v>
      </c>
      <c r="J155" s="1172">
        <v>477</v>
      </c>
      <c r="K155" s="1171">
        <v>1</v>
      </c>
      <c r="L155" s="1170">
        <v>1</v>
      </c>
      <c r="M155" s="1171">
        <v>1</v>
      </c>
      <c r="N155" s="1066">
        <v>3</v>
      </c>
      <c r="O155" s="1170">
        <v>351052</v>
      </c>
      <c r="P155" s="1181">
        <v>0</v>
      </c>
      <c r="Q155" s="1170">
        <v>38000</v>
      </c>
      <c r="R155" s="1181">
        <v>0</v>
      </c>
      <c r="S155" s="1067">
        <v>389052</v>
      </c>
      <c r="T155" s="764">
        <v>64</v>
      </c>
      <c r="U155" s="764">
        <v>109</v>
      </c>
      <c r="V155" s="764">
        <v>410</v>
      </c>
      <c r="W155" s="764">
        <v>0</v>
      </c>
      <c r="X155" s="764">
        <v>0</v>
      </c>
      <c r="Y155" s="764">
        <v>265</v>
      </c>
      <c r="Z155" s="1066">
        <v>848</v>
      </c>
      <c r="AA155" s="1075" t="s">
        <v>21116</v>
      </c>
      <c r="AB155" s="1074">
        <v>4260</v>
      </c>
    </row>
    <row r="156" spans="1:28" s="1044" customFormat="1" ht="16.5" customHeight="1">
      <c r="A156" s="1025">
        <v>140</v>
      </c>
      <c r="B156" s="1073" t="s">
        <v>8196</v>
      </c>
      <c r="C156" s="1073" t="s">
        <v>8195</v>
      </c>
      <c r="D156" s="1025" t="s">
        <v>21115</v>
      </c>
      <c r="E156" s="735" t="s">
        <v>21114</v>
      </c>
      <c r="F156" s="1080" t="s">
        <v>21113</v>
      </c>
      <c r="G156" s="766" t="s">
        <v>21112</v>
      </c>
      <c r="H156" s="735" t="s">
        <v>21111</v>
      </c>
      <c r="I156" s="1071" t="s">
        <v>21110</v>
      </c>
      <c r="J156" s="1172">
        <v>578</v>
      </c>
      <c r="K156" s="1171">
        <v>1</v>
      </c>
      <c r="L156" s="1170">
        <v>3</v>
      </c>
      <c r="M156" s="1168">
        <v>0</v>
      </c>
      <c r="N156" s="1066">
        <v>4</v>
      </c>
      <c r="O156" s="1170">
        <v>522088</v>
      </c>
      <c r="P156" s="1170">
        <v>52400</v>
      </c>
      <c r="Q156" s="1170">
        <v>48000</v>
      </c>
      <c r="R156" s="1170">
        <v>10427</v>
      </c>
      <c r="S156" s="1067">
        <v>632915</v>
      </c>
      <c r="T156" s="764">
        <v>49.7</v>
      </c>
      <c r="U156" s="764">
        <v>0</v>
      </c>
      <c r="V156" s="764">
        <v>184.8</v>
      </c>
      <c r="W156" s="764">
        <v>138.30000000000001</v>
      </c>
      <c r="X156" s="764">
        <v>132.30000000000001</v>
      </c>
      <c r="Y156" s="764">
        <v>319.2</v>
      </c>
      <c r="Z156" s="1066">
        <v>824.3</v>
      </c>
      <c r="AA156" s="1075" t="s">
        <v>21109</v>
      </c>
      <c r="AB156" s="1074">
        <v>250000</v>
      </c>
    </row>
    <row r="157" spans="1:28" s="1044" customFormat="1" ht="16.5" customHeight="1">
      <c r="A157" s="1073">
        <v>141</v>
      </c>
      <c r="B157" s="1073" t="s">
        <v>2140</v>
      </c>
      <c r="C157" s="1073" t="s">
        <v>2165</v>
      </c>
      <c r="D157" s="1275" t="s">
        <v>21108</v>
      </c>
      <c r="E157" s="1275" t="s">
        <v>21107</v>
      </c>
      <c r="F157" s="1274" t="s">
        <v>20498</v>
      </c>
      <c r="G157" s="1274" t="s">
        <v>21106</v>
      </c>
      <c r="H157" s="1275" t="s">
        <v>21105</v>
      </c>
      <c r="I157" s="1275" t="s">
        <v>21104</v>
      </c>
      <c r="J157" s="1273">
        <v>299</v>
      </c>
      <c r="K157" s="1273">
        <v>1</v>
      </c>
      <c r="L157" s="1273">
        <v>7</v>
      </c>
      <c r="M157" s="1273">
        <v>0</v>
      </c>
      <c r="N157" s="1066">
        <v>8</v>
      </c>
      <c r="O157" s="1273">
        <v>1184097</v>
      </c>
      <c r="P157" s="1273">
        <v>473732</v>
      </c>
      <c r="Q157" s="1273">
        <v>38222</v>
      </c>
      <c r="R157" s="1273">
        <v>0</v>
      </c>
      <c r="S157" s="1067">
        <v>1696051</v>
      </c>
      <c r="T157" s="1273">
        <v>120.36</v>
      </c>
      <c r="U157" s="1273">
        <v>0</v>
      </c>
      <c r="V157" s="1273">
        <v>398.9</v>
      </c>
      <c r="W157" s="1273">
        <v>123</v>
      </c>
      <c r="X157" s="1273">
        <v>70</v>
      </c>
      <c r="Y157" s="1273">
        <v>1026</v>
      </c>
      <c r="Z157" s="1066">
        <v>1738.26</v>
      </c>
      <c r="AA157" s="1274" t="s">
        <v>21103</v>
      </c>
      <c r="AB157" s="1273">
        <v>131065</v>
      </c>
    </row>
    <row r="158" spans="1:28" s="1044" customFormat="1" ht="16.5" customHeight="1">
      <c r="A158" s="1025">
        <v>142</v>
      </c>
      <c r="B158" s="1073" t="s">
        <v>2140</v>
      </c>
      <c r="C158" s="1073" t="s">
        <v>2149</v>
      </c>
      <c r="D158" s="1025" t="s">
        <v>21102</v>
      </c>
      <c r="E158" s="735" t="s">
        <v>21101</v>
      </c>
      <c r="F158" s="1080" t="s">
        <v>21100</v>
      </c>
      <c r="G158" s="766" t="s">
        <v>21099</v>
      </c>
      <c r="H158" s="735" t="s">
        <v>21098</v>
      </c>
      <c r="I158" s="1071" t="s">
        <v>21097</v>
      </c>
      <c r="J158" s="1272">
        <v>572</v>
      </c>
      <c r="K158" s="1271">
        <v>1</v>
      </c>
      <c r="L158" s="1270">
        <v>4</v>
      </c>
      <c r="M158" s="1270">
        <v>0</v>
      </c>
      <c r="N158" s="1066">
        <v>5</v>
      </c>
      <c r="O158" s="1270">
        <v>606676</v>
      </c>
      <c r="P158" s="1270">
        <v>21700</v>
      </c>
      <c r="Q158" s="1270">
        <v>1604800</v>
      </c>
      <c r="R158" s="1270">
        <v>0</v>
      </c>
      <c r="S158" s="1067">
        <v>2233176</v>
      </c>
      <c r="T158" s="764">
        <v>96</v>
      </c>
      <c r="U158" s="764">
        <v>93</v>
      </c>
      <c r="V158" s="764">
        <v>265</v>
      </c>
      <c r="W158" s="764">
        <v>253</v>
      </c>
      <c r="X158" s="764">
        <v>48</v>
      </c>
      <c r="Y158" s="764">
        <v>978</v>
      </c>
      <c r="Z158" s="1066">
        <v>1733</v>
      </c>
      <c r="AA158" s="1075" t="s">
        <v>21096</v>
      </c>
      <c r="AB158" s="1074">
        <v>75149</v>
      </c>
    </row>
    <row r="159" spans="1:28" s="1044" customFormat="1" ht="16.5" customHeight="1">
      <c r="A159" s="1073">
        <v>143</v>
      </c>
      <c r="B159" s="1073" t="s">
        <v>8196</v>
      </c>
      <c r="C159" s="1073" t="s">
        <v>19297</v>
      </c>
      <c r="D159" s="1025" t="s">
        <v>21095</v>
      </c>
      <c r="E159" s="751" t="s">
        <v>21094</v>
      </c>
      <c r="F159" s="1080" t="s">
        <v>21093</v>
      </c>
      <c r="G159" s="1036" t="s">
        <v>21092</v>
      </c>
      <c r="H159" s="751" t="s">
        <v>21091</v>
      </c>
      <c r="I159" s="751" t="s">
        <v>21090</v>
      </c>
      <c r="J159" s="1269">
        <v>964</v>
      </c>
      <c r="K159" s="1268">
        <v>1</v>
      </c>
      <c r="L159" s="1266">
        <v>4</v>
      </c>
      <c r="M159" s="1267">
        <v>0</v>
      </c>
      <c r="N159" s="1066">
        <v>5</v>
      </c>
      <c r="O159" s="1266">
        <v>509638</v>
      </c>
      <c r="P159" s="1245">
        <v>0</v>
      </c>
      <c r="Q159" s="1266">
        <v>77103</v>
      </c>
      <c r="R159" s="1245">
        <v>0</v>
      </c>
      <c r="S159" s="1067">
        <v>586741</v>
      </c>
      <c r="T159" s="764">
        <v>57</v>
      </c>
      <c r="U159" s="764">
        <v>70</v>
      </c>
      <c r="V159" s="764">
        <v>180</v>
      </c>
      <c r="W159" s="764">
        <v>161</v>
      </c>
      <c r="X159" s="764">
        <v>0</v>
      </c>
      <c r="Y159" s="764">
        <v>367</v>
      </c>
      <c r="Z159" s="1066">
        <v>835</v>
      </c>
      <c r="AA159" s="1075" t="s">
        <v>21089</v>
      </c>
      <c r="AB159" s="1074">
        <v>15000</v>
      </c>
    </row>
    <row r="160" spans="1:28" s="1044" customFormat="1" ht="16.5" customHeight="1">
      <c r="A160" s="1025">
        <v>144</v>
      </c>
      <c r="B160" s="1265" t="s">
        <v>2140</v>
      </c>
      <c r="C160" s="1265" t="s">
        <v>2146</v>
      </c>
      <c r="D160" s="1025" t="s">
        <v>21088</v>
      </c>
      <c r="E160" s="735" t="s">
        <v>21087</v>
      </c>
      <c r="F160" s="1080" t="s">
        <v>21086</v>
      </c>
      <c r="G160" s="766" t="s">
        <v>21085</v>
      </c>
      <c r="H160" s="735" t="s">
        <v>21084</v>
      </c>
      <c r="I160" s="1044" t="s">
        <v>21083</v>
      </c>
      <c r="J160" s="1263">
        <v>430</v>
      </c>
      <c r="K160" s="1264">
        <v>1</v>
      </c>
      <c r="L160" s="1263">
        <v>3</v>
      </c>
      <c r="M160" s="1263">
        <v>0</v>
      </c>
      <c r="N160" s="1066">
        <v>4</v>
      </c>
      <c r="O160" s="1263">
        <v>784051</v>
      </c>
      <c r="P160" s="1263">
        <v>784051</v>
      </c>
      <c r="Q160" s="1263">
        <v>0</v>
      </c>
      <c r="R160" s="1263">
        <v>0</v>
      </c>
      <c r="S160" s="1067">
        <v>1568102</v>
      </c>
      <c r="T160" s="764">
        <v>50</v>
      </c>
      <c r="U160" s="764">
        <v>0</v>
      </c>
      <c r="V160" s="764">
        <v>0</v>
      </c>
      <c r="W160" s="764">
        <v>0</v>
      </c>
      <c r="X160" s="764">
        <v>0</v>
      </c>
      <c r="Y160" s="764">
        <v>1153</v>
      </c>
      <c r="Z160" s="1066">
        <v>1203</v>
      </c>
      <c r="AA160" s="1075" t="s">
        <v>21082</v>
      </c>
      <c r="AB160" s="1074">
        <v>9800</v>
      </c>
    </row>
    <row r="161" spans="1:28" s="1044" customFormat="1" ht="16.5" customHeight="1">
      <c r="A161" s="1073">
        <v>145</v>
      </c>
      <c r="B161" s="734" t="s">
        <v>8196</v>
      </c>
      <c r="C161" s="734" t="s">
        <v>19252</v>
      </c>
      <c r="D161" s="1025" t="s">
        <v>21081</v>
      </c>
      <c r="E161" s="751" t="s">
        <v>21080</v>
      </c>
      <c r="F161" s="1080" t="s">
        <v>21079</v>
      </c>
      <c r="G161" s="1036" t="s">
        <v>21078</v>
      </c>
      <c r="H161" s="751" t="s">
        <v>21077</v>
      </c>
      <c r="I161" s="751" t="s">
        <v>21076</v>
      </c>
      <c r="J161" s="1262">
        <v>216</v>
      </c>
      <c r="K161" s="1261">
        <v>1</v>
      </c>
      <c r="L161" s="1173">
        <v>4</v>
      </c>
      <c r="M161" s="1260">
        <v>0</v>
      </c>
      <c r="N161" s="1066">
        <v>5</v>
      </c>
      <c r="O161" s="1173">
        <v>1790608</v>
      </c>
      <c r="P161" s="1173">
        <v>10000</v>
      </c>
      <c r="Q161" s="1173">
        <v>42830</v>
      </c>
      <c r="R161" s="1173">
        <v>18000</v>
      </c>
      <c r="S161" s="1067">
        <v>1861438</v>
      </c>
      <c r="T161" s="764">
        <v>125</v>
      </c>
      <c r="U161" s="764">
        <v>72</v>
      </c>
      <c r="V161" s="764">
        <v>375</v>
      </c>
      <c r="W161" s="764">
        <v>360</v>
      </c>
      <c r="X161" s="764">
        <v>54</v>
      </c>
      <c r="Y161" s="764">
        <v>477</v>
      </c>
      <c r="Z161" s="1066">
        <v>1463</v>
      </c>
      <c r="AA161" s="1075" t="s">
        <v>21075</v>
      </c>
      <c r="AB161" s="1074">
        <v>9400</v>
      </c>
    </row>
    <row r="162" spans="1:28" s="1044" customFormat="1" ht="16.5" customHeight="1">
      <c r="A162" s="1025">
        <v>146</v>
      </c>
      <c r="B162" s="1073" t="s">
        <v>2140</v>
      </c>
      <c r="C162" s="1073" t="s">
        <v>2171</v>
      </c>
      <c r="D162" s="1025" t="s">
        <v>21074</v>
      </c>
      <c r="E162" s="735" t="s">
        <v>21073</v>
      </c>
      <c r="F162" s="1080" t="s">
        <v>20914</v>
      </c>
      <c r="G162" s="766" t="s">
        <v>21072</v>
      </c>
      <c r="H162" s="735" t="s">
        <v>21071</v>
      </c>
      <c r="I162" s="1071" t="s">
        <v>21070</v>
      </c>
      <c r="J162" s="1258">
        <v>1550</v>
      </c>
      <c r="K162" s="1259">
        <v>1</v>
      </c>
      <c r="L162" s="1258">
        <v>2</v>
      </c>
      <c r="M162" s="1168">
        <v>0</v>
      </c>
      <c r="N162" s="1066">
        <v>3</v>
      </c>
      <c r="O162" s="1181">
        <v>422510</v>
      </c>
      <c r="P162" s="1258">
        <v>9000</v>
      </c>
      <c r="Q162" s="1258">
        <v>93869</v>
      </c>
      <c r="R162" s="1258">
        <v>57</v>
      </c>
      <c r="S162" s="1067">
        <v>525436</v>
      </c>
      <c r="T162" s="764">
        <v>62.8</v>
      </c>
      <c r="U162" s="764">
        <v>52.8</v>
      </c>
      <c r="V162" s="764">
        <v>234.7</v>
      </c>
      <c r="W162" s="764">
        <v>46.2</v>
      </c>
      <c r="X162" s="764">
        <v>56.1</v>
      </c>
      <c r="Y162" s="764">
        <v>158.5</v>
      </c>
      <c r="Z162" s="1066">
        <v>611.09999999999991</v>
      </c>
      <c r="AA162" s="1075" t="s">
        <v>21069</v>
      </c>
      <c r="AB162" s="1074">
        <v>6853</v>
      </c>
    </row>
    <row r="163" spans="1:28" s="1044" customFormat="1" ht="16.5" customHeight="1">
      <c r="A163" s="1073">
        <v>147</v>
      </c>
      <c r="B163" s="1073" t="s">
        <v>2140</v>
      </c>
      <c r="C163" s="1073" t="s">
        <v>2187</v>
      </c>
      <c r="D163" s="1025" t="s">
        <v>21068</v>
      </c>
      <c r="E163" s="735" t="s">
        <v>21067</v>
      </c>
      <c r="F163" s="1080" t="s">
        <v>20498</v>
      </c>
      <c r="G163" s="766" t="s">
        <v>21066</v>
      </c>
      <c r="H163" s="735" t="s">
        <v>21065</v>
      </c>
      <c r="I163" s="1071" t="s">
        <v>21064</v>
      </c>
      <c r="J163" s="1196">
        <v>427</v>
      </c>
      <c r="K163" s="1198">
        <v>1</v>
      </c>
      <c r="L163" s="1196">
        <v>3</v>
      </c>
      <c r="M163" s="1168">
        <v>0</v>
      </c>
      <c r="N163" s="1066">
        <v>4</v>
      </c>
      <c r="O163" s="1196">
        <v>537772</v>
      </c>
      <c r="P163" s="1196" t="s">
        <v>6464</v>
      </c>
      <c r="Q163" s="1196">
        <v>86822</v>
      </c>
      <c r="R163" s="1196" t="s">
        <v>6464</v>
      </c>
      <c r="S163" s="1067">
        <v>624594</v>
      </c>
      <c r="T163" s="764">
        <v>42.9</v>
      </c>
      <c r="U163" s="764">
        <v>148.5</v>
      </c>
      <c r="V163" s="764">
        <v>313.5</v>
      </c>
      <c r="W163" s="764"/>
      <c r="X163" s="764">
        <v>66</v>
      </c>
      <c r="Y163" s="764">
        <v>341</v>
      </c>
      <c r="Z163" s="1066">
        <v>911.9</v>
      </c>
      <c r="AA163" s="1075" t="s">
        <v>21063</v>
      </c>
      <c r="AB163" s="1074">
        <v>58500</v>
      </c>
    </row>
    <row r="164" spans="1:28" s="1044" customFormat="1" ht="16.5" customHeight="1">
      <c r="A164" s="1025">
        <v>148</v>
      </c>
      <c r="B164" s="1073" t="s">
        <v>2140</v>
      </c>
      <c r="C164" s="1073" t="s">
        <v>2193</v>
      </c>
      <c r="D164" s="1257" t="s">
        <v>21062</v>
      </c>
      <c r="E164" s="1071" t="s">
        <v>21061</v>
      </c>
      <c r="F164" s="1256" t="s">
        <v>21060</v>
      </c>
      <c r="G164" s="1205" t="s">
        <v>21059</v>
      </c>
      <c r="H164" s="1071" t="s">
        <v>21058</v>
      </c>
      <c r="I164" s="1071" t="s">
        <v>21057</v>
      </c>
      <c r="J164" s="1255">
        <v>320</v>
      </c>
      <c r="K164" s="1254">
        <v>1</v>
      </c>
      <c r="L164" s="1252">
        <v>3</v>
      </c>
      <c r="M164" s="1253">
        <v>0</v>
      </c>
      <c r="N164" s="1066">
        <v>4</v>
      </c>
      <c r="O164" s="1252">
        <v>609300</v>
      </c>
      <c r="P164" s="1252">
        <v>29100</v>
      </c>
      <c r="Q164" s="1252">
        <v>147332</v>
      </c>
      <c r="R164" s="1251">
        <v>0</v>
      </c>
      <c r="S164" s="1067">
        <v>785732</v>
      </c>
      <c r="T164" s="767">
        <v>68.040000000000006</v>
      </c>
      <c r="U164" s="767">
        <v>495.7</v>
      </c>
      <c r="V164" s="767">
        <v>425.28</v>
      </c>
      <c r="W164" s="767">
        <v>186.18</v>
      </c>
      <c r="X164" s="767">
        <v>93.3</v>
      </c>
      <c r="Y164" s="767">
        <v>1249.3900000000001</v>
      </c>
      <c r="Z164" s="1066">
        <v>2517.8900000000003</v>
      </c>
      <c r="AA164" s="1250" t="s">
        <v>21056</v>
      </c>
      <c r="AB164" s="1249">
        <v>65000</v>
      </c>
    </row>
    <row r="165" spans="1:28" s="1044" customFormat="1" ht="16.5" customHeight="1">
      <c r="A165" s="1073">
        <v>149</v>
      </c>
      <c r="B165" s="1073" t="s">
        <v>8196</v>
      </c>
      <c r="C165" s="1073" t="s">
        <v>19235</v>
      </c>
      <c r="D165" s="1025" t="s">
        <v>21055</v>
      </c>
      <c r="E165" s="751" t="s">
        <v>21054</v>
      </c>
      <c r="F165" s="1080" t="s">
        <v>21053</v>
      </c>
      <c r="G165" s="1036" t="s">
        <v>21052</v>
      </c>
      <c r="H165" s="751" t="s">
        <v>21051</v>
      </c>
      <c r="I165" s="751" t="s">
        <v>21050</v>
      </c>
      <c r="J165" s="1248">
        <v>1734</v>
      </c>
      <c r="K165" s="1247">
        <v>1</v>
      </c>
      <c r="L165" s="1246">
        <v>9</v>
      </c>
      <c r="M165" s="1246">
        <v>6</v>
      </c>
      <c r="N165" s="1066">
        <v>16</v>
      </c>
      <c r="O165" s="1246">
        <v>1149237</v>
      </c>
      <c r="P165" s="1246">
        <v>103679</v>
      </c>
      <c r="Q165" s="1246">
        <v>85254</v>
      </c>
      <c r="R165" s="1245">
        <v>208827</v>
      </c>
      <c r="S165" s="1067">
        <v>1546997</v>
      </c>
      <c r="T165" s="764">
        <v>87</v>
      </c>
      <c r="U165" s="764">
        <v>57</v>
      </c>
      <c r="V165" s="764">
        <v>192</v>
      </c>
      <c r="W165" s="764">
        <v>108</v>
      </c>
      <c r="X165" s="764">
        <v>84</v>
      </c>
      <c r="Y165" s="764">
        <v>2051</v>
      </c>
      <c r="Z165" s="1066">
        <v>2579</v>
      </c>
      <c r="AA165" s="1075" t="s">
        <v>21049</v>
      </c>
      <c r="AB165" s="1074">
        <v>352000</v>
      </c>
    </row>
    <row r="166" spans="1:28" s="1044" customFormat="1" ht="16.5" customHeight="1">
      <c r="A166" s="1025">
        <v>150</v>
      </c>
      <c r="B166" s="1073" t="s">
        <v>2140</v>
      </c>
      <c r="C166" s="1073" t="s">
        <v>2190</v>
      </c>
      <c r="D166" s="1025" t="s">
        <v>21048</v>
      </c>
      <c r="E166" s="751" t="s">
        <v>21047</v>
      </c>
      <c r="F166" s="1080" t="s">
        <v>21046</v>
      </c>
      <c r="G166" s="1036" t="s">
        <v>21045</v>
      </c>
      <c r="H166" s="751" t="s">
        <v>21044</v>
      </c>
      <c r="I166" s="751" t="s">
        <v>21043</v>
      </c>
      <c r="J166" s="1244">
        <v>203</v>
      </c>
      <c r="K166" s="1243">
        <v>1</v>
      </c>
      <c r="L166" s="1242">
        <v>3</v>
      </c>
      <c r="M166" s="1242">
        <v>0</v>
      </c>
      <c r="N166" s="1066">
        <v>4</v>
      </c>
      <c r="O166" s="1242">
        <v>370997</v>
      </c>
      <c r="P166" s="1241">
        <v>0</v>
      </c>
      <c r="Q166" s="1242">
        <v>74236</v>
      </c>
      <c r="R166" s="1241">
        <v>0</v>
      </c>
      <c r="S166" s="1067">
        <v>445233</v>
      </c>
      <c r="T166" s="764">
        <v>124</v>
      </c>
      <c r="U166" s="764">
        <v>63</v>
      </c>
      <c r="V166" s="764">
        <v>471</v>
      </c>
      <c r="W166" s="764">
        <v>211</v>
      </c>
      <c r="X166" s="764">
        <v>130</v>
      </c>
      <c r="Y166" s="764">
        <v>2422</v>
      </c>
      <c r="Z166" s="1066">
        <v>3421</v>
      </c>
      <c r="AA166" s="1075" t="s">
        <v>21042</v>
      </c>
      <c r="AB166" s="1074">
        <v>12930</v>
      </c>
    </row>
    <row r="167" spans="1:28" s="1044" customFormat="1" ht="16.5" customHeight="1">
      <c r="A167" s="1152" t="s">
        <v>21041</v>
      </c>
      <c r="B167" s="1152">
        <v>15</v>
      </c>
      <c r="C167" s="1152"/>
      <c r="D167" s="1152"/>
      <c r="E167" s="1085"/>
      <c r="F167" s="1151"/>
      <c r="G167" s="1084"/>
      <c r="H167" s="1083"/>
      <c r="I167" s="1060"/>
      <c r="J167" s="1082"/>
      <c r="K167" s="1058"/>
      <c r="L167" s="1058"/>
      <c r="M167" s="1056"/>
      <c r="N167" s="1056"/>
      <c r="O167" s="1056"/>
      <c r="P167" s="1056"/>
      <c r="Q167" s="1056"/>
      <c r="R167" s="1056"/>
      <c r="S167" s="1056"/>
      <c r="T167" s="1057"/>
      <c r="U167" s="1057"/>
      <c r="V167" s="1057"/>
      <c r="W167" s="1057"/>
      <c r="X167" s="1057"/>
      <c r="Y167" s="1057"/>
      <c r="Z167" s="1057"/>
      <c r="AA167" s="1055"/>
      <c r="AB167" s="1054"/>
    </row>
    <row r="168" spans="1:28" s="1044" customFormat="1" ht="16.5" customHeight="1">
      <c r="A168" s="1073">
        <v>151</v>
      </c>
      <c r="B168" s="1073" t="s">
        <v>2306</v>
      </c>
      <c r="C168" s="1073" t="s">
        <v>2350</v>
      </c>
      <c r="D168" s="1073" t="s">
        <v>21040</v>
      </c>
      <c r="E168" s="735" t="s">
        <v>21039</v>
      </c>
      <c r="F168" s="1072" t="s">
        <v>21038</v>
      </c>
      <c r="G168" s="766" t="s">
        <v>21037</v>
      </c>
      <c r="H168" s="735" t="s">
        <v>21036</v>
      </c>
      <c r="I168" s="1094" t="s">
        <v>21035</v>
      </c>
      <c r="J168" s="1240">
        <v>297</v>
      </c>
      <c r="K168" s="1236">
        <v>1</v>
      </c>
      <c r="L168" s="1235">
        <v>1</v>
      </c>
      <c r="M168" s="1236">
        <v>0</v>
      </c>
      <c r="N168" s="1066">
        <v>2</v>
      </c>
      <c r="O168" s="1235">
        <v>139300</v>
      </c>
      <c r="P168" s="1235">
        <v>0</v>
      </c>
      <c r="Q168" s="1235">
        <v>6539</v>
      </c>
      <c r="R168" s="1235">
        <v>0</v>
      </c>
      <c r="S168" s="1067">
        <v>145839</v>
      </c>
      <c r="T168" s="718">
        <v>145</v>
      </c>
      <c r="U168" s="718">
        <v>72</v>
      </c>
      <c r="V168" s="718">
        <v>292.02</v>
      </c>
      <c r="W168" s="718">
        <v>0</v>
      </c>
      <c r="X168" s="718">
        <v>72</v>
      </c>
      <c r="Y168" s="718">
        <v>123</v>
      </c>
      <c r="Z168" s="1066">
        <v>704.02</v>
      </c>
      <c r="AA168" s="1065" t="s">
        <v>21034</v>
      </c>
      <c r="AB168" s="1064">
        <v>3500</v>
      </c>
    </row>
    <row r="169" spans="1:28" s="1044" customFormat="1" ht="16.5" customHeight="1">
      <c r="A169" s="1025">
        <v>152</v>
      </c>
      <c r="B169" s="1025" t="s">
        <v>2306</v>
      </c>
      <c r="C169" s="1025" t="s">
        <v>2310</v>
      </c>
      <c r="D169" s="1025" t="s">
        <v>21033</v>
      </c>
      <c r="E169" s="735" t="s">
        <v>21032</v>
      </c>
      <c r="F169" s="1080" t="s">
        <v>21031</v>
      </c>
      <c r="G169" s="766" t="s">
        <v>21030</v>
      </c>
      <c r="H169" s="735" t="s">
        <v>21029</v>
      </c>
      <c r="I169" s="1029" t="s">
        <v>21028</v>
      </c>
      <c r="J169" s="1183">
        <v>332</v>
      </c>
      <c r="K169" s="1182">
        <v>1</v>
      </c>
      <c r="L169" s="1181">
        <v>1</v>
      </c>
      <c r="M169" s="1236">
        <v>0</v>
      </c>
      <c r="N169" s="1066">
        <v>2</v>
      </c>
      <c r="O169" s="1181">
        <v>242300</v>
      </c>
      <c r="P169" s="1181"/>
      <c r="Q169" s="1181">
        <v>16465</v>
      </c>
      <c r="R169" s="1235">
        <v>0</v>
      </c>
      <c r="S169" s="1067">
        <v>258765</v>
      </c>
      <c r="T169" s="764">
        <v>84</v>
      </c>
      <c r="U169" s="718">
        <v>0</v>
      </c>
      <c r="V169" s="764">
        <v>92</v>
      </c>
      <c r="W169" s="718">
        <v>0</v>
      </c>
      <c r="X169" s="764">
        <v>45</v>
      </c>
      <c r="Y169" s="764">
        <v>56</v>
      </c>
      <c r="Z169" s="1066">
        <v>277</v>
      </c>
      <c r="AA169" s="1075" t="s">
        <v>21027</v>
      </c>
      <c r="AB169" s="1064">
        <v>4500</v>
      </c>
    </row>
    <row r="170" spans="1:28" s="1044" customFormat="1" ht="16.5" customHeight="1">
      <c r="A170" s="1073">
        <v>153</v>
      </c>
      <c r="B170" s="1073" t="s">
        <v>17410</v>
      </c>
      <c r="C170" s="1073" t="s">
        <v>19189</v>
      </c>
      <c r="D170" s="1025" t="s">
        <v>21026</v>
      </c>
      <c r="E170" s="735" t="s">
        <v>21025</v>
      </c>
      <c r="F170" s="1080" t="s">
        <v>21024</v>
      </c>
      <c r="G170" s="766" t="s">
        <v>21023</v>
      </c>
      <c r="H170" s="735" t="s">
        <v>21022</v>
      </c>
      <c r="I170" s="1239" t="s">
        <v>21021</v>
      </c>
      <c r="J170" s="1172">
        <v>500</v>
      </c>
      <c r="K170" s="1171">
        <v>1</v>
      </c>
      <c r="L170" s="1170">
        <v>1</v>
      </c>
      <c r="M170" s="1171">
        <v>0</v>
      </c>
      <c r="N170" s="1066">
        <v>2</v>
      </c>
      <c r="O170" s="1170">
        <v>165895</v>
      </c>
      <c r="P170" s="1177">
        <v>6000</v>
      </c>
      <c r="Q170" s="1170">
        <v>33200</v>
      </c>
      <c r="R170" s="1177">
        <v>31400</v>
      </c>
      <c r="S170" s="1067">
        <v>236495</v>
      </c>
      <c r="T170" s="764">
        <v>44.8</v>
      </c>
      <c r="U170" s="764">
        <v>240</v>
      </c>
      <c r="V170" s="764">
        <v>320</v>
      </c>
      <c r="W170" s="764">
        <v>622</v>
      </c>
      <c r="X170" s="764">
        <v>45</v>
      </c>
      <c r="Y170" s="764">
        <v>423</v>
      </c>
      <c r="Z170" s="1066">
        <v>1694.8</v>
      </c>
      <c r="AA170" s="1075" t="s">
        <v>21020</v>
      </c>
      <c r="AB170" s="1074">
        <v>5000</v>
      </c>
    </row>
    <row r="171" spans="1:28" s="1044" customFormat="1" ht="16.5" customHeight="1">
      <c r="A171" s="1025">
        <v>154</v>
      </c>
      <c r="B171" s="1025" t="s">
        <v>17410</v>
      </c>
      <c r="C171" s="1025" t="s">
        <v>19154</v>
      </c>
      <c r="D171" s="1025" t="s">
        <v>21019</v>
      </c>
      <c r="E171" s="735" t="s">
        <v>21018</v>
      </c>
      <c r="F171" s="1080" t="s">
        <v>21017</v>
      </c>
      <c r="G171" s="766" t="s">
        <v>21016</v>
      </c>
      <c r="H171" s="735" t="s">
        <v>21015</v>
      </c>
      <c r="I171" s="1029" t="s">
        <v>21014</v>
      </c>
      <c r="J171" s="1172">
        <v>380</v>
      </c>
      <c r="K171" s="1171">
        <v>1</v>
      </c>
      <c r="L171" s="1170">
        <v>3</v>
      </c>
      <c r="M171" s="1171" t="s">
        <v>6447</v>
      </c>
      <c r="N171" s="1066">
        <v>4</v>
      </c>
      <c r="O171" s="1170">
        <v>374480</v>
      </c>
      <c r="P171" s="1235">
        <v>11700</v>
      </c>
      <c r="Q171" s="1170">
        <v>22914</v>
      </c>
      <c r="R171" s="1235">
        <v>0</v>
      </c>
      <c r="S171" s="1067">
        <v>409094</v>
      </c>
      <c r="T171" s="764">
        <v>95.7</v>
      </c>
      <c r="U171" s="764">
        <v>165</v>
      </c>
      <c r="V171" s="718">
        <v>0</v>
      </c>
      <c r="W171" s="718">
        <v>0</v>
      </c>
      <c r="X171" s="764">
        <v>99</v>
      </c>
      <c r="Y171" s="764">
        <v>31.3</v>
      </c>
      <c r="Z171" s="1066">
        <v>391</v>
      </c>
      <c r="AA171" s="1075" t="s">
        <v>21013</v>
      </c>
      <c r="AB171" s="1064">
        <v>5000</v>
      </c>
    </row>
    <row r="172" spans="1:28" s="1044" customFormat="1" ht="16.5" customHeight="1">
      <c r="A172" s="1073">
        <v>155</v>
      </c>
      <c r="B172" s="1025" t="s">
        <v>17410</v>
      </c>
      <c r="C172" s="1025" t="s">
        <v>19198</v>
      </c>
      <c r="D172" s="1025" t="s">
        <v>21012</v>
      </c>
      <c r="E172" s="735" t="s">
        <v>21011</v>
      </c>
      <c r="F172" s="1080" t="s">
        <v>21010</v>
      </c>
      <c r="G172" s="766" t="s">
        <v>21009</v>
      </c>
      <c r="H172" s="735" t="s">
        <v>21008</v>
      </c>
      <c r="I172" s="1238" t="s">
        <v>21007</v>
      </c>
      <c r="J172" s="1172">
        <v>223</v>
      </c>
      <c r="K172" s="1171">
        <v>1</v>
      </c>
      <c r="L172" s="1170">
        <v>2</v>
      </c>
      <c r="M172" s="1171">
        <v>1</v>
      </c>
      <c r="N172" s="1066">
        <v>4</v>
      </c>
      <c r="O172" s="1170">
        <v>183488</v>
      </c>
      <c r="P172" s="1170">
        <v>41340</v>
      </c>
      <c r="Q172" s="1170">
        <v>2955</v>
      </c>
      <c r="R172" s="1170">
        <v>8760</v>
      </c>
      <c r="S172" s="1067">
        <v>236543</v>
      </c>
      <c r="T172" s="764">
        <v>270</v>
      </c>
      <c r="U172" s="764">
        <v>0</v>
      </c>
      <c r="V172" s="764">
        <v>0</v>
      </c>
      <c r="W172" s="764">
        <v>0</v>
      </c>
      <c r="X172" s="764">
        <v>26</v>
      </c>
      <c r="Y172" s="764">
        <v>288</v>
      </c>
      <c r="Z172" s="1066">
        <v>584</v>
      </c>
      <c r="AA172" s="1075" t="s">
        <v>21006</v>
      </c>
      <c r="AB172" s="1074">
        <v>15000</v>
      </c>
    </row>
    <row r="173" spans="1:28" s="1044" customFormat="1" ht="16.5" customHeight="1">
      <c r="A173" s="1025">
        <v>156</v>
      </c>
      <c r="B173" s="1073" t="s">
        <v>17410</v>
      </c>
      <c r="C173" s="1073" t="s">
        <v>19204</v>
      </c>
      <c r="D173" s="1073" t="s">
        <v>21005</v>
      </c>
      <c r="E173" s="735" t="s">
        <v>21004</v>
      </c>
      <c r="F173" s="1072" t="s">
        <v>21003</v>
      </c>
      <c r="G173" s="766" t="s">
        <v>21002</v>
      </c>
      <c r="H173" s="735" t="s">
        <v>21001</v>
      </c>
      <c r="I173" s="732" t="s">
        <v>21000</v>
      </c>
      <c r="J173" s="1070">
        <v>1260</v>
      </c>
      <c r="K173" s="1069">
        <v>1</v>
      </c>
      <c r="L173" s="1066">
        <v>2</v>
      </c>
      <c r="M173" s="1236">
        <v>0</v>
      </c>
      <c r="N173" s="1066">
        <v>3</v>
      </c>
      <c r="O173" s="1066">
        <v>213531</v>
      </c>
      <c r="P173" s="1066">
        <v>354323</v>
      </c>
      <c r="Q173" s="1066">
        <v>3550</v>
      </c>
      <c r="R173" s="1235">
        <v>0</v>
      </c>
      <c r="S173" s="1067">
        <v>571404</v>
      </c>
      <c r="T173" s="718">
        <v>90</v>
      </c>
      <c r="U173" s="718">
        <v>100</v>
      </c>
      <c r="V173" s="718">
        <v>200</v>
      </c>
      <c r="W173" s="718">
        <v>0</v>
      </c>
      <c r="X173" s="718">
        <v>0</v>
      </c>
      <c r="Y173" s="718">
        <v>0</v>
      </c>
      <c r="Z173" s="1066">
        <v>390</v>
      </c>
      <c r="AA173" s="1065" t="s">
        <v>20999</v>
      </c>
      <c r="AB173" s="1064">
        <v>33000</v>
      </c>
    </row>
    <row r="174" spans="1:28" s="1044" customFormat="1" ht="16.5" customHeight="1">
      <c r="A174" s="1073">
        <v>157</v>
      </c>
      <c r="B174" s="1073" t="s">
        <v>17410</v>
      </c>
      <c r="C174" s="1073" t="s">
        <v>19126</v>
      </c>
      <c r="D174" s="1073" t="s">
        <v>20998</v>
      </c>
      <c r="E174" s="735" t="s">
        <v>20997</v>
      </c>
      <c r="F174" s="1072" t="s">
        <v>20996</v>
      </c>
      <c r="G174" s="766" t="s">
        <v>20995</v>
      </c>
      <c r="H174" s="735" t="s">
        <v>20994</v>
      </c>
      <c r="I174" s="1094" t="s">
        <v>20993</v>
      </c>
      <c r="J174" s="1070">
        <v>700</v>
      </c>
      <c r="K174" s="1069">
        <v>1</v>
      </c>
      <c r="L174" s="1066">
        <v>2</v>
      </c>
      <c r="M174" s="1236">
        <v>0</v>
      </c>
      <c r="N174" s="1066">
        <v>3</v>
      </c>
      <c r="O174" s="1066">
        <v>282670</v>
      </c>
      <c r="P174" s="1066">
        <v>29400</v>
      </c>
      <c r="Q174" s="1235">
        <v>5000</v>
      </c>
      <c r="R174" s="1066" t="s">
        <v>6464</v>
      </c>
      <c r="S174" s="1067">
        <v>317070</v>
      </c>
      <c r="T174" s="718">
        <v>84</v>
      </c>
      <c r="U174" s="718">
        <v>100</v>
      </c>
      <c r="V174" s="718">
        <v>16</v>
      </c>
      <c r="W174" s="718">
        <v>84</v>
      </c>
      <c r="X174" s="718">
        <v>50</v>
      </c>
      <c r="Y174" s="718">
        <v>211</v>
      </c>
      <c r="Z174" s="1066">
        <v>545</v>
      </c>
      <c r="AA174" s="1065" t="s">
        <v>20992</v>
      </c>
      <c r="AB174" s="1064">
        <v>8000</v>
      </c>
    </row>
    <row r="175" spans="1:28" s="1044" customFormat="1" ht="16.5" customHeight="1">
      <c r="A175" s="1025">
        <v>158</v>
      </c>
      <c r="B175" s="1073" t="s">
        <v>2306</v>
      </c>
      <c r="C175" s="1073" t="s">
        <v>2357</v>
      </c>
      <c r="D175" s="1073" t="s">
        <v>20991</v>
      </c>
      <c r="E175" s="735" t="s">
        <v>20990</v>
      </c>
      <c r="F175" s="1072" t="s">
        <v>20989</v>
      </c>
      <c r="G175" s="766" t="s">
        <v>20988</v>
      </c>
      <c r="H175" s="735" t="s">
        <v>20987</v>
      </c>
      <c r="I175" s="1094"/>
      <c r="J175" s="1161">
        <v>260</v>
      </c>
      <c r="K175" s="1160">
        <v>1</v>
      </c>
      <c r="L175" s="1159">
        <v>1</v>
      </c>
      <c r="M175" s="1160">
        <v>1</v>
      </c>
      <c r="N175" s="1066">
        <v>3</v>
      </c>
      <c r="O175" s="1159">
        <v>210150</v>
      </c>
      <c r="P175" s="1235" t="s">
        <v>20564</v>
      </c>
      <c r="Q175" s="1159">
        <v>9624</v>
      </c>
      <c r="R175" s="1159">
        <v>6445</v>
      </c>
      <c r="S175" s="1067">
        <v>226219</v>
      </c>
      <c r="T175" s="718">
        <v>137</v>
      </c>
      <c r="U175" s="718" t="s">
        <v>20564</v>
      </c>
      <c r="V175" s="718">
        <v>309</v>
      </c>
      <c r="W175" s="718" t="s">
        <v>20564</v>
      </c>
      <c r="X175" s="718">
        <v>88</v>
      </c>
      <c r="Y175" s="718" t="s">
        <v>20564</v>
      </c>
      <c r="Z175" s="1066">
        <v>534</v>
      </c>
      <c r="AA175" s="1065" t="s">
        <v>20986</v>
      </c>
      <c r="AB175" s="1064">
        <v>35000</v>
      </c>
    </row>
    <row r="176" spans="1:28" s="1044" customFormat="1" ht="16.5" customHeight="1">
      <c r="A176" s="1073">
        <v>159</v>
      </c>
      <c r="B176" s="1025" t="s">
        <v>2306</v>
      </c>
      <c r="C176" s="1025" t="s">
        <v>2329</v>
      </c>
      <c r="D176" s="1025" t="s">
        <v>20985</v>
      </c>
      <c r="E176" s="735" t="s">
        <v>20984</v>
      </c>
      <c r="F176" s="1080" t="s">
        <v>20983</v>
      </c>
      <c r="G176" s="766" t="s">
        <v>20982</v>
      </c>
      <c r="H176" s="735" t="s">
        <v>20981</v>
      </c>
      <c r="I176" s="1029" t="s">
        <v>20980</v>
      </c>
      <c r="J176" s="1183">
        <v>199</v>
      </c>
      <c r="K176" s="1182">
        <v>1</v>
      </c>
      <c r="L176" s="1181">
        <v>2</v>
      </c>
      <c r="M176" s="1182" t="s">
        <v>20564</v>
      </c>
      <c r="N176" s="1066">
        <v>3</v>
      </c>
      <c r="O176" s="1181">
        <v>711565</v>
      </c>
      <c r="P176" s="1235">
        <v>80000</v>
      </c>
      <c r="Q176" s="1181">
        <v>17045</v>
      </c>
      <c r="R176" s="1235" t="s">
        <v>20564</v>
      </c>
      <c r="S176" s="1067">
        <v>808610</v>
      </c>
      <c r="T176" s="764">
        <v>36</v>
      </c>
      <c r="U176" s="718" t="s">
        <v>20564</v>
      </c>
      <c r="V176" s="718" t="s">
        <v>20564</v>
      </c>
      <c r="W176" s="718" t="s">
        <v>20564</v>
      </c>
      <c r="X176" s="718" t="s">
        <v>20564</v>
      </c>
      <c r="Y176" s="718" t="s">
        <v>20564</v>
      </c>
      <c r="Z176" s="1066">
        <v>36</v>
      </c>
      <c r="AA176" s="1075" t="s">
        <v>20979</v>
      </c>
      <c r="AB176" s="1074">
        <v>15000</v>
      </c>
    </row>
    <row r="177" spans="1:28" s="1044" customFormat="1" ht="16.5" customHeight="1">
      <c r="A177" s="1025">
        <v>160</v>
      </c>
      <c r="B177" s="1025" t="s">
        <v>2306</v>
      </c>
      <c r="C177" s="1025" t="s">
        <v>2347</v>
      </c>
      <c r="D177" s="1025" t="s">
        <v>20978</v>
      </c>
      <c r="E177" s="735" t="s">
        <v>20977</v>
      </c>
      <c r="F177" s="1080" t="s">
        <v>20976</v>
      </c>
      <c r="G177" s="766" t="s">
        <v>20975</v>
      </c>
      <c r="H177" s="735" t="s">
        <v>20974</v>
      </c>
      <c r="I177" s="751" t="s">
        <v>20973</v>
      </c>
      <c r="J177" s="1079">
        <v>280</v>
      </c>
      <c r="K177" s="1078">
        <v>1</v>
      </c>
      <c r="L177" s="1076">
        <v>2</v>
      </c>
      <c r="M177" s="1078">
        <v>1</v>
      </c>
      <c r="N177" s="1066">
        <v>4</v>
      </c>
      <c r="O177" s="1076">
        <v>439805</v>
      </c>
      <c r="P177" s="1076">
        <v>38171</v>
      </c>
      <c r="Q177" s="1076">
        <v>12019</v>
      </c>
      <c r="R177" s="1076">
        <v>125000</v>
      </c>
      <c r="S177" s="1067">
        <v>614995</v>
      </c>
      <c r="T177" s="764">
        <v>270</v>
      </c>
      <c r="U177" s="718">
        <v>0</v>
      </c>
      <c r="V177" s="718">
        <v>0</v>
      </c>
      <c r="W177" s="718">
        <v>0</v>
      </c>
      <c r="X177" s="718">
        <v>0</v>
      </c>
      <c r="Y177" s="718">
        <v>0</v>
      </c>
      <c r="Z177" s="1066">
        <v>270</v>
      </c>
      <c r="AA177" s="1075" t="s">
        <v>20972</v>
      </c>
      <c r="AB177" s="1074">
        <v>14571</v>
      </c>
    </row>
    <row r="178" spans="1:28" s="1044" customFormat="1" ht="16.5" customHeight="1">
      <c r="A178" s="1073">
        <v>161</v>
      </c>
      <c r="B178" s="1025" t="s">
        <v>17410</v>
      </c>
      <c r="C178" s="1025" t="s">
        <v>20971</v>
      </c>
      <c r="D178" s="1025" t="s">
        <v>20970</v>
      </c>
      <c r="E178" s="735" t="s">
        <v>20969</v>
      </c>
      <c r="F178" s="1080" t="s">
        <v>20968</v>
      </c>
      <c r="G178" s="766" t="s">
        <v>20967</v>
      </c>
      <c r="H178" s="735" t="s">
        <v>20966</v>
      </c>
      <c r="I178" s="751" t="s">
        <v>20965</v>
      </c>
      <c r="J178" s="1172">
        <v>420</v>
      </c>
      <c r="K178" s="1078">
        <v>1</v>
      </c>
      <c r="L178" s="1076">
        <v>2</v>
      </c>
      <c r="M178" s="1078">
        <v>1</v>
      </c>
      <c r="N178" s="1066">
        <v>4</v>
      </c>
      <c r="O178" s="1237">
        <v>214327</v>
      </c>
      <c r="P178" s="1237">
        <v>10000</v>
      </c>
      <c r="Q178" s="1237">
        <v>2758</v>
      </c>
      <c r="R178" s="1235">
        <v>0</v>
      </c>
      <c r="S178" s="1067">
        <v>227085</v>
      </c>
      <c r="T178" s="588">
        <v>48</v>
      </c>
      <c r="U178" s="588">
        <v>70</v>
      </c>
      <c r="V178" s="588">
        <v>206</v>
      </c>
      <c r="W178" s="588">
        <v>236</v>
      </c>
      <c r="X178" s="588">
        <v>123</v>
      </c>
      <c r="Y178" s="588">
        <v>858</v>
      </c>
      <c r="Z178" s="1066">
        <v>1541</v>
      </c>
      <c r="AA178" s="1075" t="s">
        <v>20964</v>
      </c>
      <c r="AB178" s="1074">
        <v>10000</v>
      </c>
    </row>
    <row r="179" spans="1:28" s="1044" customFormat="1" ht="16.5" customHeight="1">
      <c r="A179" s="1025">
        <v>162</v>
      </c>
      <c r="B179" s="1025" t="s">
        <v>2306</v>
      </c>
      <c r="C179" s="1025" t="s">
        <v>2334</v>
      </c>
      <c r="D179" s="1025" t="s">
        <v>20963</v>
      </c>
      <c r="E179" s="735" t="s">
        <v>20962</v>
      </c>
      <c r="F179" s="1080" t="s">
        <v>20914</v>
      </c>
      <c r="G179" s="766" t="s">
        <v>20961</v>
      </c>
      <c r="H179" s="735" t="s">
        <v>20960</v>
      </c>
      <c r="I179" s="1029" t="s">
        <v>20959</v>
      </c>
      <c r="J179" s="1079">
        <v>400</v>
      </c>
      <c r="K179" s="1078">
        <v>1</v>
      </c>
      <c r="L179" s="1076">
        <v>1</v>
      </c>
      <c r="M179" s="1178">
        <v>0</v>
      </c>
      <c r="N179" s="1066">
        <v>2</v>
      </c>
      <c r="O179" s="1076">
        <v>159230</v>
      </c>
      <c r="P179" s="1076">
        <v>24800</v>
      </c>
      <c r="Q179" s="1076">
        <v>9560</v>
      </c>
      <c r="R179" s="1177">
        <v>0</v>
      </c>
      <c r="S179" s="1067">
        <v>193590</v>
      </c>
      <c r="T179" s="764">
        <v>61</v>
      </c>
      <c r="U179" s="764">
        <v>0</v>
      </c>
      <c r="V179" s="764">
        <v>0</v>
      </c>
      <c r="W179" s="764">
        <v>0</v>
      </c>
      <c r="X179" s="764">
        <v>70</v>
      </c>
      <c r="Y179" s="764">
        <v>0</v>
      </c>
      <c r="Z179" s="1066">
        <v>131</v>
      </c>
      <c r="AA179" s="1075" t="s">
        <v>20958</v>
      </c>
      <c r="AB179" s="1074">
        <v>19020</v>
      </c>
    </row>
    <row r="180" spans="1:28" s="1044" customFormat="1" ht="16.5" customHeight="1">
      <c r="A180" s="1073">
        <v>163</v>
      </c>
      <c r="B180" s="1025" t="s">
        <v>17410</v>
      </c>
      <c r="C180" s="1025" t="s">
        <v>2307</v>
      </c>
      <c r="D180" s="1025" t="s">
        <v>20957</v>
      </c>
      <c r="E180" s="735" t="s">
        <v>20956</v>
      </c>
      <c r="F180" s="1080" t="s">
        <v>20955</v>
      </c>
      <c r="G180" s="766" t="s">
        <v>20954</v>
      </c>
      <c r="H180" s="735" t="s">
        <v>20953</v>
      </c>
      <c r="I180" s="1029" t="s">
        <v>20952</v>
      </c>
      <c r="J180" s="1172">
        <v>615</v>
      </c>
      <c r="K180" s="1171">
        <v>1</v>
      </c>
      <c r="L180" s="1170">
        <v>2</v>
      </c>
      <c r="M180" s="1178">
        <v>0</v>
      </c>
      <c r="N180" s="1066">
        <v>3</v>
      </c>
      <c r="O180" s="1170">
        <v>217000</v>
      </c>
      <c r="P180" s="1170">
        <v>115998</v>
      </c>
      <c r="Q180" s="1170">
        <v>89592</v>
      </c>
      <c r="R180" s="1177">
        <v>62138</v>
      </c>
      <c r="S180" s="1067">
        <v>484728</v>
      </c>
      <c r="T180" s="764">
        <v>81</v>
      </c>
      <c r="U180" s="764">
        <v>80</v>
      </c>
      <c r="V180" s="764">
        <v>155</v>
      </c>
      <c r="W180" s="764">
        <v>0</v>
      </c>
      <c r="X180" s="764">
        <v>107</v>
      </c>
      <c r="Y180" s="764">
        <v>887</v>
      </c>
      <c r="Z180" s="1066">
        <v>1310</v>
      </c>
      <c r="AA180" s="1075" t="s">
        <v>20951</v>
      </c>
      <c r="AB180" s="1074">
        <v>20000</v>
      </c>
    </row>
    <row r="181" spans="1:28" s="1044" customFormat="1" ht="16.5" customHeight="1">
      <c r="A181" s="1025">
        <v>164</v>
      </c>
      <c r="B181" s="1025" t="s">
        <v>2306</v>
      </c>
      <c r="C181" s="1025" t="s">
        <v>2332</v>
      </c>
      <c r="D181" s="1025" t="s">
        <v>20950</v>
      </c>
      <c r="E181" s="751" t="s">
        <v>20949</v>
      </c>
      <c r="F181" s="1080" t="s">
        <v>20948</v>
      </c>
      <c r="G181" s="1036" t="s">
        <v>20947</v>
      </c>
      <c r="H181" s="751" t="s">
        <v>20946</v>
      </c>
      <c r="I181" s="1029" t="s">
        <v>20945</v>
      </c>
      <c r="J181" s="1166">
        <v>330</v>
      </c>
      <c r="K181" s="1169">
        <v>1</v>
      </c>
      <c r="L181" s="1168">
        <v>2</v>
      </c>
      <c r="M181" s="1236">
        <v>0</v>
      </c>
      <c r="N181" s="1066">
        <v>3</v>
      </c>
      <c r="O181" s="1168">
        <v>209200</v>
      </c>
      <c r="P181" s="1168">
        <v>26000</v>
      </c>
      <c r="Q181" s="1168">
        <v>4975</v>
      </c>
      <c r="R181" s="1235">
        <v>0</v>
      </c>
      <c r="S181" s="1067">
        <v>240175</v>
      </c>
      <c r="T181" s="764">
        <v>51.84</v>
      </c>
      <c r="U181" s="764">
        <v>25.92</v>
      </c>
      <c r="V181" s="764">
        <v>78</v>
      </c>
      <c r="W181" s="764">
        <v>146</v>
      </c>
      <c r="X181" s="764">
        <v>58</v>
      </c>
      <c r="Y181" s="764">
        <v>240</v>
      </c>
      <c r="Z181" s="1066">
        <v>599.76</v>
      </c>
      <c r="AA181" s="1075" t="s">
        <v>20944</v>
      </c>
      <c r="AB181" s="1074">
        <v>3000</v>
      </c>
    </row>
    <row r="182" spans="1:28" s="1044" customFormat="1" ht="16.5" customHeight="1">
      <c r="A182" s="1152" t="s">
        <v>20943</v>
      </c>
      <c r="B182" s="1152">
        <v>14</v>
      </c>
      <c r="C182" s="1152"/>
      <c r="D182" s="1152"/>
      <c r="E182" s="1085"/>
      <c r="F182" s="1151"/>
      <c r="G182" s="1084"/>
      <c r="H182" s="1083"/>
      <c r="I182" s="1086"/>
      <c r="J182" s="1082"/>
      <c r="K182" s="1058"/>
      <c r="L182" s="1058"/>
      <c r="M182" s="1058"/>
      <c r="N182" s="1058"/>
      <c r="O182" s="1056"/>
      <c r="P182" s="1056"/>
      <c r="Q182" s="1056"/>
      <c r="R182" s="1056"/>
      <c r="S182" s="1056"/>
      <c r="T182" s="1057"/>
      <c r="U182" s="1057"/>
      <c r="V182" s="1057"/>
      <c r="W182" s="1057"/>
      <c r="X182" s="1057"/>
      <c r="Y182" s="1057"/>
      <c r="Z182" s="1057"/>
      <c r="AA182" s="1055"/>
      <c r="AB182" s="1054"/>
    </row>
    <row r="183" spans="1:28" s="1044" customFormat="1" ht="16.5" customHeight="1">
      <c r="A183" s="1025">
        <v>165</v>
      </c>
      <c r="B183" s="1029" t="s">
        <v>2454</v>
      </c>
      <c r="C183" s="1029" t="s">
        <v>2480</v>
      </c>
      <c r="D183" s="1025" t="s">
        <v>20942</v>
      </c>
      <c r="E183" s="735" t="s">
        <v>20941</v>
      </c>
      <c r="F183" s="1167" t="s">
        <v>20940</v>
      </c>
      <c r="G183" s="765" t="s">
        <v>20939</v>
      </c>
      <c r="H183" s="735" t="s">
        <v>20938</v>
      </c>
      <c r="I183" s="751" t="s">
        <v>20937</v>
      </c>
      <c r="J183" s="1234">
        <v>637</v>
      </c>
      <c r="K183" s="1233">
        <v>1</v>
      </c>
      <c r="L183" s="1232">
        <v>2</v>
      </c>
      <c r="M183" s="1232">
        <v>0</v>
      </c>
      <c r="N183" s="1066">
        <v>3</v>
      </c>
      <c r="O183" s="1232">
        <v>318350</v>
      </c>
      <c r="P183" s="1232">
        <v>235750</v>
      </c>
      <c r="Q183" s="1232">
        <v>23408</v>
      </c>
      <c r="R183" s="1232">
        <v>0</v>
      </c>
      <c r="S183" s="1067">
        <v>577508</v>
      </c>
      <c r="T183" s="764">
        <v>69</v>
      </c>
      <c r="U183" s="764">
        <v>93</v>
      </c>
      <c r="V183" s="764">
        <v>176</v>
      </c>
      <c r="W183" s="764">
        <v>0</v>
      </c>
      <c r="X183" s="764">
        <v>73</v>
      </c>
      <c r="Y183" s="764">
        <v>0</v>
      </c>
      <c r="Z183" s="1066">
        <v>411</v>
      </c>
      <c r="AA183" s="1075" t="s">
        <v>20936</v>
      </c>
      <c r="AB183" s="1074">
        <v>1500</v>
      </c>
    </row>
    <row r="184" spans="1:28" s="1044" customFormat="1" ht="16.5" customHeight="1">
      <c r="A184" s="1073">
        <v>166</v>
      </c>
      <c r="B184" s="1094" t="s">
        <v>18988</v>
      </c>
      <c r="C184" s="1094" t="s">
        <v>19079</v>
      </c>
      <c r="D184" s="1073" t="s">
        <v>20935</v>
      </c>
      <c r="E184" s="735" t="s">
        <v>20934</v>
      </c>
      <c r="F184" s="1187" t="s">
        <v>20933</v>
      </c>
      <c r="G184" s="765" t="s">
        <v>20932</v>
      </c>
      <c r="H184" s="735" t="s">
        <v>20931</v>
      </c>
      <c r="I184" s="732" t="s">
        <v>20930</v>
      </c>
      <c r="J184" s="1070">
        <v>272</v>
      </c>
      <c r="K184" s="1069">
        <v>1</v>
      </c>
      <c r="L184" s="1066">
        <v>2</v>
      </c>
      <c r="M184" s="1066"/>
      <c r="N184" s="1066">
        <v>3</v>
      </c>
      <c r="O184" s="1066">
        <v>266300</v>
      </c>
      <c r="P184" s="1066">
        <v>0</v>
      </c>
      <c r="Q184" s="1066">
        <v>34280</v>
      </c>
      <c r="R184" s="1066">
        <v>0</v>
      </c>
      <c r="S184" s="1067">
        <v>300580</v>
      </c>
      <c r="T184" s="718">
        <v>82.8</v>
      </c>
      <c r="U184" s="718">
        <v>60</v>
      </c>
      <c r="V184" s="718">
        <v>187.2</v>
      </c>
      <c r="W184" s="718">
        <v>144</v>
      </c>
      <c r="X184" s="718">
        <v>40.32</v>
      </c>
      <c r="Y184" s="718">
        <v>83.2</v>
      </c>
      <c r="Z184" s="1066">
        <v>597.5200000000001</v>
      </c>
      <c r="AA184" s="1065" t="s">
        <v>20929</v>
      </c>
      <c r="AB184" s="1064">
        <v>2100</v>
      </c>
    </row>
    <row r="185" spans="1:28" s="1044" customFormat="1" ht="16.5" customHeight="1">
      <c r="A185" s="1025">
        <v>167</v>
      </c>
      <c r="B185" s="1094" t="s">
        <v>18988</v>
      </c>
      <c r="C185" s="1094" t="s">
        <v>19092</v>
      </c>
      <c r="D185" s="1073" t="s">
        <v>20928</v>
      </c>
      <c r="E185" s="735" t="s">
        <v>20927</v>
      </c>
      <c r="F185" s="1187" t="s">
        <v>20888</v>
      </c>
      <c r="G185" s="766" t="s">
        <v>20926</v>
      </c>
      <c r="H185" s="735" t="s">
        <v>20925</v>
      </c>
      <c r="I185" s="1216" t="s">
        <v>20924</v>
      </c>
      <c r="J185" s="1231">
        <v>215</v>
      </c>
      <c r="K185" s="1230">
        <v>1</v>
      </c>
      <c r="L185" s="1217">
        <v>1</v>
      </c>
      <c r="M185" s="1230">
        <v>0</v>
      </c>
      <c r="N185" s="1066">
        <v>2</v>
      </c>
      <c r="O185" s="1217">
        <v>72670</v>
      </c>
      <c r="P185" s="1217">
        <v>24000</v>
      </c>
      <c r="Q185" s="1217">
        <v>3685</v>
      </c>
      <c r="R185" s="1217">
        <v>300</v>
      </c>
      <c r="S185" s="1067">
        <v>100655</v>
      </c>
      <c r="T185" s="718">
        <v>125.52</v>
      </c>
      <c r="U185" s="718">
        <v>85.12</v>
      </c>
      <c r="V185" s="718">
        <v>96.35</v>
      </c>
      <c r="W185" s="718">
        <v>132.1</v>
      </c>
      <c r="X185" s="718">
        <v>83.85</v>
      </c>
      <c r="Y185" s="718">
        <v>152.74</v>
      </c>
      <c r="Z185" s="1066">
        <v>675.68000000000006</v>
      </c>
      <c r="AA185" s="1065" t="s">
        <v>20923</v>
      </c>
      <c r="AB185" s="1064">
        <v>6000</v>
      </c>
    </row>
    <row r="186" spans="1:28" s="1044" customFormat="1" ht="16.5" customHeight="1">
      <c r="A186" s="1073">
        <v>168</v>
      </c>
      <c r="B186" s="1094" t="s">
        <v>2454</v>
      </c>
      <c r="C186" s="1094" t="s">
        <v>2469</v>
      </c>
      <c r="D186" s="734" t="s">
        <v>20922</v>
      </c>
      <c r="E186" s="735" t="s">
        <v>20921</v>
      </c>
      <c r="F186" s="1229" t="s">
        <v>20920</v>
      </c>
      <c r="G186" s="766" t="s">
        <v>20919</v>
      </c>
      <c r="H186" s="735" t="s">
        <v>20918</v>
      </c>
      <c r="I186" s="733" t="s">
        <v>20917</v>
      </c>
      <c r="J186" s="1228">
        <v>693</v>
      </c>
      <c r="K186" s="1227">
        <v>1</v>
      </c>
      <c r="L186" s="1226">
        <v>1</v>
      </c>
      <c r="M186" s="1227">
        <v>0</v>
      </c>
      <c r="N186" s="1066">
        <v>2</v>
      </c>
      <c r="O186" s="1226">
        <v>680907</v>
      </c>
      <c r="P186" s="1226">
        <v>227000</v>
      </c>
      <c r="Q186" s="1226">
        <v>59076</v>
      </c>
      <c r="R186" s="1185">
        <v>0</v>
      </c>
      <c r="S186" s="1067">
        <v>966983</v>
      </c>
      <c r="T186" s="715">
        <v>86</v>
      </c>
      <c r="U186" s="715">
        <v>150</v>
      </c>
      <c r="V186" s="717">
        <v>0</v>
      </c>
      <c r="W186" s="715">
        <v>270</v>
      </c>
      <c r="X186" s="717">
        <v>0</v>
      </c>
      <c r="Y186" s="717">
        <v>0</v>
      </c>
      <c r="Z186" s="1066">
        <v>506</v>
      </c>
      <c r="AA186" s="1225" t="s">
        <v>20916</v>
      </c>
      <c r="AB186" s="1224">
        <v>42500</v>
      </c>
    </row>
    <row r="187" spans="1:28" s="1044" customFormat="1" ht="16.5" customHeight="1">
      <c r="A187" s="1025">
        <v>169</v>
      </c>
      <c r="B187" s="1094" t="s">
        <v>2454</v>
      </c>
      <c r="C187" s="1094" t="s">
        <v>2461</v>
      </c>
      <c r="D187" s="1073" t="s">
        <v>20915</v>
      </c>
      <c r="E187" s="735" t="s">
        <v>20855</v>
      </c>
      <c r="F187" s="1187" t="s">
        <v>20914</v>
      </c>
      <c r="G187" s="765" t="s">
        <v>20913</v>
      </c>
      <c r="H187" s="735" t="s">
        <v>7655</v>
      </c>
      <c r="I187" s="1223" t="s">
        <v>20912</v>
      </c>
      <c r="J187" s="1221">
        <v>648</v>
      </c>
      <c r="K187" s="1222">
        <v>1</v>
      </c>
      <c r="L187" s="1221">
        <v>2</v>
      </c>
      <c r="M187" s="1221">
        <v>1</v>
      </c>
      <c r="N187" s="1066">
        <v>4</v>
      </c>
      <c r="O187" s="1221">
        <v>220000</v>
      </c>
      <c r="P187" s="1066">
        <v>10000</v>
      </c>
      <c r="Q187" s="1221">
        <v>44768</v>
      </c>
      <c r="R187" s="1066">
        <v>0</v>
      </c>
      <c r="S187" s="1067">
        <v>274768</v>
      </c>
      <c r="T187" s="718">
        <v>46.24</v>
      </c>
      <c r="U187" s="718">
        <v>67.760000000000005</v>
      </c>
      <c r="V187" s="764">
        <v>0</v>
      </c>
      <c r="W187" s="718">
        <v>462</v>
      </c>
      <c r="X187" s="718">
        <v>51.59</v>
      </c>
      <c r="Y187" s="718">
        <v>22.44</v>
      </c>
      <c r="Z187" s="1066">
        <v>650.03000000000009</v>
      </c>
      <c r="AA187" s="1065" t="s">
        <v>20911</v>
      </c>
      <c r="AB187" s="1064">
        <v>20300</v>
      </c>
    </row>
    <row r="188" spans="1:28" s="1044" customFormat="1" ht="16.5" customHeight="1">
      <c r="A188" s="1073">
        <v>170</v>
      </c>
      <c r="B188" s="1094" t="s">
        <v>2454</v>
      </c>
      <c r="C188" s="1094" t="s">
        <v>2476</v>
      </c>
      <c r="D188" s="1073" t="s">
        <v>20910</v>
      </c>
      <c r="E188" s="735" t="s">
        <v>20909</v>
      </c>
      <c r="F188" s="1187" t="s">
        <v>20532</v>
      </c>
      <c r="G188" s="766" t="s">
        <v>20908</v>
      </c>
      <c r="H188" s="735" t="s">
        <v>20907</v>
      </c>
      <c r="I188" s="1216" t="s">
        <v>20906</v>
      </c>
      <c r="J188" s="1220">
        <v>360</v>
      </c>
      <c r="K188" s="1219">
        <v>1</v>
      </c>
      <c r="L188" s="1218">
        <v>1</v>
      </c>
      <c r="M188" s="1218"/>
      <c r="N188" s="1066">
        <v>2</v>
      </c>
      <c r="O188" s="1218">
        <v>200600</v>
      </c>
      <c r="P188" s="1218">
        <v>68400</v>
      </c>
      <c r="Q188" s="1218">
        <v>73200</v>
      </c>
      <c r="R188" s="1217">
        <v>0</v>
      </c>
      <c r="S188" s="1067">
        <v>342200</v>
      </c>
      <c r="T188" s="718">
        <v>110</v>
      </c>
      <c r="U188" s="718">
        <v>216</v>
      </c>
      <c r="V188" s="718">
        <v>490</v>
      </c>
      <c r="W188" s="764">
        <v>0</v>
      </c>
      <c r="X188" s="718">
        <v>110</v>
      </c>
      <c r="Y188" s="718">
        <v>88</v>
      </c>
      <c r="Z188" s="1066">
        <v>1014</v>
      </c>
      <c r="AA188" s="1065" t="s">
        <v>20905</v>
      </c>
      <c r="AB188" s="1064">
        <v>3200</v>
      </c>
    </row>
    <row r="189" spans="1:28" s="1044" customFormat="1" ht="16.5" customHeight="1">
      <c r="A189" s="1025">
        <v>171</v>
      </c>
      <c r="B189" s="1094" t="s">
        <v>18988</v>
      </c>
      <c r="C189" s="1094" t="s">
        <v>19058</v>
      </c>
      <c r="D189" s="1073" t="s">
        <v>20904</v>
      </c>
      <c r="E189" s="735" t="s">
        <v>20903</v>
      </c>
      <c r="F189" s="1187" t="s">
        <v>20902</v>
      </c>
      <c r="G189" s="766" t="s">
        <v>20901</v>
      </c>
      <c r="H189" s="735" t="s">
        <v>20900</v>
      </c>
      <c r="I189" s="1216" t="s">
        <v>20899</v>
      </c>
      <c r="J189" s="1220">
        <v>196</v>
      </c>
      <c r="K189" s="1219">
        <v>1</v>
      </c>
      <c r="L189" s="1218">
        <v>1</v>
      </c>
      <c r="M189" s="1218">
        <v>0</v>
      </c>
      <c r="N189" s="1066">
        <v>2</v>
      </c>
      <c r="O189" s="1218">
        <v>188200</v>
      </c>
      <c r="P189" s="1218">
        <v>63000</v>
      </c>
      <c r="Q189" s="1218">
        <v>4957</v>
      </c>
      <c r="R189" s="1217">
        <v>31600</v>
      </c>
      <c r="S189" s="1067">
        <v>287757</v>
      </c>
      <c r="T189" s="718">
        <v>49</v>
      </c>
      <c r="U189" s="718">
        <v>50</v>
      </c>
      <c r="V189" s="718">
        <v>0</v>
      </c>
      <c r="W189" s="764">
        <v>0</v>
      </c>
      <c r="X189" s="718">
        <v>100</v>
      </c>
      <c r="Y189" s="718">
        <v>60</v>
      </c>
      <c r="Z189" s="1066">
        <v>259</v>
      </c>
      <c r="AA189" s="1065" t="s">
        <v>20898</v>
      </c>
      <c r="AB189" s="1064">
        <v>35530</v>
      </c>
    </row>
    <row r="190" spans="1:28" s="1044" customFormat="1" ht="16.5" customHeight="1">
      <c r="A190" s="1073">
        <v>172</v>
      </c>
      <c r="B190" s="1094" t="s">
        <v>2454</v>
      </c>
      <c r="C190" s="1094" t="s">
        <v>2466</v>
      </c>
      <c r="D190" s="1073" t="s">
        <v>20897</v>
      </c>
      <c r="E190" s="735" t="s">
        <v>20896</v>
      </c>
      <c r="F190" s="1187" t="s">
        <v>20895</v>
      </c>
      <c r="G190" s="766" t="s">
        <v>20894</v>
      </c>
      <c r="H190" s="735" t="s">
        <v>20893</v>
      </c>
      <c r="I190" s="1216" t="s">
        <v>20892</v>
      </c>
      <c r="J190" s="1220">
        <v>330</v>
      </c>
      <c r="K190" s="1219">
        <v>1</v>
      </c>
      <c r="L190" s="1218">
        <v>1</v>
      </c>
      <c r="M190" s="1218"/>
      <c r="N190" s="1066">
        <v>2</v>
      </c>
      <c r="O190" s="1218">
        <v>94100</v>
      </c>
      <c r="P190" s="1218">
        <v>0</v>
      </c>
      <c r="Q190" s="1218">
        <v>6000</v>
      </c>
      <c r="R190" s="1217">
        <v>0</v>
      </c>
      <c r="S190" s="1067">
        <v>100100</v>
      </c>
      <c r="T190" s="718">
        <v>47</v>
      </c>
      <c r="U190" s="718">
        <v>47</v>
      </c>
      <c r="V190" s="718">
        <v>96</v>
      </c>
      <c r="W190" s="764">
        <v>0</v>
      </c>
      <c r="X190" s="718">
        <v>23</v>
      </c>
      <c r="Y190" s="718">
        <v>150</v>
      </c>
      <c r="Z190" s="1066">
        <v>363</v>
      </c>
      <c r="AA190" s="1065" t="s">
        <v>20891</v>
      </c>
      <c r="AB190" s="1064">
        <v>1250</v>
      </c>
    </row>
    <row r="191" spans="1:28" s="1044" customFormat="1" ht="16.5" customHeight="1">
      <c r="A191" s="1025">
        <v>173</v>
      </c>
      <c r="B191" s="1094" t="s">
        <v>2454</v>
      </c>
      <c r="C191" s="1094" t="s">
        <v>2455</v>
      </c>
      <c r="D191" s="1073" t="s">
        <v>20890</v>
      </c>
      <c r="E191" s="735" t="s">
        <v>20889</v>
      </c>
      <c r="F191" s="1187" t="s">
        <v>20888</v>
      </c>
      <c r="G191" s="766" t="s">
        <v>20887</v>
      </c>
      <c r="H191" s="735" t="s">
        <v>20886</v>
      </c>
      <c r="I191" s="1216" t="s">
        <v>20885</v>
      </c>
      <c r="J191" s="1214">
        <v>598</v>
      </c>
      <c r="K191" s="1215">
        <v>1</v>
      </c>
      <c r="L191" s="1214">
        <v>1</v>
      </c>
      <c r="M191" s="1214"/>
      <c r="N191" s="1066">
        <v>2</v>
      </c>
      <c r="O191" s="1214">
        <v>163000</v>
      </c>
      <c r="P191" s="1214">
        <v>10300</v>
      </c>
      <c r="Q191" s="1214">
        <v>17000</v>
      </c>
      <c r="R191" s="1066">
        <v>21000</v>
      </c>
      <c r="S191" s="1067">
        <v>211300</v>
      </c>
      <c r="T191" s="718">
        <v>9</v>
      </c>
      <c r="U191" s="764">
        <v>0</v>
      </c>
      <c r="V191" s="764">
        <v>0</v>
      </c>
      <c r="W191" s="764">
        <v>0</v>
      </c>
      <c r="X191" s="718">
        <v>9</v>
      </c>
      <c r="Y191" s="1213">
        <v>16</v>
      </c>
      <c r="Z191" s="1066">
        <v>34</v>
      </c>
      <c r="AA191" s="1065" t="s">
        <v>20884</v>
      </c>
      <c r="AB191" s="1064">
        <v>1300</v>
      </c>
    </row>
    <row r="192" spans="1:28" s="1044" customFormat="1" ht="16.5" customHeight="1">
      <c r="A192" s="1073">
        <v>174</v>
      </c>
      <c r="B192" s="763" t="s">
        <v>2454</v>
      </c>
      <c r="C192" s="763" t="s">
        <v>2487</v>
      </c>
      <c r="D192" s="762" t="s">
        <v>20883</v>
      </c>
      <c r="E192" s="735" t="s">
        <v>20882</v>
      </c>
      <c r="F192" s="1167" t="s">
        <v>20736</v>
      </c>
      <c r="G192" s="766" t="s">
        <v>20881</v>
      </c>
      <c r="H192" s="735" t="s">
        <v>20880</v>
      </c>
      <c r="I192" s="729" t="s">
        <v>20879</v>
      </c>
      <c r="J192" s="1196">
        <v>1662</v>
      </c>
      <c r="K192" s="1198">
        <v>1</v>
      </c>
      <c r="L192" s="1196">
        <v>7</v>
      </c>
      <c r="M192" s="1197">
        <v>0</v>
      </c>
      <c r="N192" s="1066">
        <v>8</v>
      </c>
      <c r="O192" s="1196">
        <v>517600</v>
      </c>
      <c r="P192" s="1196">
        <v>80100</v>
      </c>
      <c r="Q192" s="1196">
        <v>84962</v>
      </c>
      <c r="R192" s="1196">
        <v>300</v>
      </c>
      <c r="S192" s="1067">
        <v>682962</v>
      </c>
      <c r="T192" s="722">
        <v>91.98</v>
      </c>
      <c r="U192" s="722">
        <v>55.53</v>
      </c>
      <c r="V192" s="722">
        <v>148.5</v>
      </c>
      <c r="W192" s="722">
        <v>0</v>
      </c>
      <c r="X192" s="722">
        <v>201.7</v>
      </c>
      <c r="Y192" s="722">
        <v>1091.3699999999999</v>
      </c>
      <c r="Z192" s="1066">
        <v>1589.08</v>
      </c>
      <c r="AA192" s="1075" t="s">
        <v>20878</v>
      </c>
      <c r="AB192" s="1064">
        <v>42300</v>
      </c>
    </row>
    <row r="193" spans="1:28" s="1044" customFormat="1" ht="16.5" customHeight="1">
      <c r="A193" s="1025">
        <v>175</v>
      </c>
      <c r="B193" s="733" t="s">
        <v>2454</v>
      </c>
      <c r="C193" s="733" t="s">
        <v>14628</v>
      </c>
      <c r="D193" s="734" t="s">
        <v>20877</v>
      </c>
      <c r="E193" s="735" t="s">
        <v>20876</v>
      </c>
      <c r="F193" s="1187" t="s">
        <v>20875</v>
      </c>
      <c r="G193" s="766" t="s">
        <v>20874</v>
      </c>
      <c r="H193" s="735" t="s">
        <v>20873</v>
      </c>
      <c r="I193" s="732" t="s">
        <v>20872</v>
      </c>
      <c r="J193" s="1212">
        <v>676</v>
      </c>
      <c r="K193" s="1211">
        <v>1</v>
      </c>
      <c r="L193" s="1210">
        <v>1</v>
      </c>
      <c r="M193" s="1210">
        <v>0</v>
      </c>
      <c r="N193" s="1066">
        <v>2</v>
      </c>
      <c r="O193" s="1210">
        <v>259000</v>
      </c>
      <c r="P193" s="1210">
        <v>0</v>
      </c>
      <c r="Q193" s="1210">
        <v>21000</v>
      </c>
      <c r="R193" s="1210">
        <v>35000</v>
      </c>
      <c r="S193" s="1067">
        <v>315000</v>
      </c>
      <c r="T193" s="718">
        <v>93</v>
      </c>
      <c r="U193" s="718">
        <v>25</v>
      </c>
      <c r="V193" s="718">
        <v>1345</v>
      </c>
      <c r="W193" s="718">
        <v>63</v>
      </c>
      <c r="X193" s="718">
        <v>93</v>
      </c>
      <c r="Y193" s="718">
        <v>713</v>
      </c>
      <c r="Z193" s="1066">
        <v>2332</v>
      </c>
      <c r="AA193" s="1065" t="s">
        <v>20871</v>
      </c>
      <c r="AB193" s="1064">
        <v>51484</v>
      </c>
    </row>
    <row r="194" spans="1:28" s="1044" customFormat="1" ht="16.5" customHeight="1">
      <c r="A194" s="1073">
        <v>176</v>
      </c>
      <c r="B194" s="733" t="s">
        <v>2454</v>
      </c>
      <c r="C194" s="733" t="s">
        <v>2512</v>
      </c>
      <c r="D194" s="734" t="s">
        <v>20870</v>
      </c>
      <c r="E194" s="735" t="s">
        <v>20869</v>
      </c>
      <c r="F194" s="1187" t="s">
        <v>20868</v>
      </c>
      <c r="G194" s="766" t="s">
        <v>20867</v>
      </c>
      <c r="H194" s="735" t="s">
        <v>20866</v>
      </c>
      <c r="I194" s="732" t="s">
        <v>20865</v>
      </c>
      <c r="J194" s="1212">
        <v>899</v>
      </c>
      <c r="K194" s="1211">
        <v>1</v>
      </c>
      <c r="L194" s="1210">
        <v>3</v>
      </c>
      <c r="M194" s="1210">
        <v>0</v>
      </c>
      <c r="N194" s="1066">
        <v>4</v>
      </c>
      <c r="O194" s="1210">
        <v>502236</v>
      </c>
      <c r="P194" s="1210">
        <v>68000</v>
      </c>
      <c r="Q194" s="1210">
        <v>25025</v>
      </c>
      <c r="R194" s="1210">
        <v>13950</v>
      </c>
      <c r="S194" s="1067">
        <v>609211</v>
      </c>
      <c r="T194" s="718">
        <v>98.22</v>
      </c>
      <c r="U194" s="718">
        <v>102</v>
      </c>
      <c r="V194" s="718">
        <v>0</v>
      </c>
      <c r="W194" s="718">
        <v>0</v>
      </c>
      <c r="X194" s="718">
        <v>98.22</v>
      </c>
      <c r="Y194" s="718">
        <v>0</v>
      </c>
      <c r="Z194" s="1066">
        <v>298.44</v>
      </c>
      <c r="AA194" s="1065" t="s">
        <v>20864</v>
      </c>
      <c r="AB194" s="1064">
        <v>48000</v>
      </c>
    </row>
    <row r="195" spans="1:28" s="1044" customFormat="1" ht="16.5" customHeight="1">
      <c r="A195" s="1025">
        <v>177</v>
      </c>
      <c r="B195" s="733" t="s">
        <v>18988</v>
      </c>
      <c r="C195" s="733" t="s">
        <v>19072</v>
      </c>
      <c r="D195" s="734" t="s">
        <v>20863</v>
      </c>
      <c r="E195" s="735" t="s">
        <v>20862</v>
      </c>
      <c r="F195" s="1187" t="s">
        <v>20861</v>
      </c>
      <c r="G195" s="766" t="s">
        <v>20860</v>
      </c>
      <c r="H195" s="735" t="s">
        <v>20859</v>
      </c>
      <c r="I195" s="732" t="s">
        <v>20858</v>
      </c>
      <c r="J195" s="1070">
        <v>1001</v>
      </c>
      <c r="K195" s="1069">
        <v>1</v>
      </c>
      <c r="L195" s="1066">
        <v>1</v>
      </c>
      <c r="M195" s="1069">
        <v>5</v>
      </c>
      <c r="N195" s="1066">
        <v>7</v>
      </c>
      <c r="O195" s="1066">
        <v>3000</v>
      </c>
      <c r="P195" s="1066">
        <v>482500</v>
      </c>
      <c r="Q195" s="1066">
        <v>186000</v>
      </c>
      <c r="R195" s="1066">
        <v>39931</v>
      </c>
      <c r="S195" s="1067">
        <v>711431</v>
      </c>
      <c r="T195" s="718">
        <v>99</v>
      </c>
      <c r="U195" s="718">
        <v>66</v>
      </c>
      <c r="V195" s="718">
        <v>0</v>
      </c>
      <c r="W195" s="718">
        <v>0</v>
      </c>
      <c r="X195" s="718">
        <v>0</v>
      </c>
      <c r="Y195" s="722">
        <v>0</v>
      </c>
      <c r="Z195" s="1066">
        <v>165</v>
      </c>
      <c r="AA195" s="1065" t="s">
        <v>20857</v>
      </c>
      <c r="AB195" s="1064">
        <v>5000</v>
      </c>
    </row>
    <row r="196" spans="1:28" s="1044" customFormat="1" ht="16.5" customHeight="1">
      <c r="A196" s="1073">
        <v>178</v>
      </c>
      <c r="B196" s="733" t="s">
        <v>2454</v>
      </c>
      <c r="C196" s="733" t="s">
        <v>2523</v>
      </c>
      <c r="D196" s="734" t="s">
        <v>20856</v>
      </c>
      <c r="E196" s="735" t="s">
        <v>20855</v>
      </c>
      <c r="F196" s="1187" t="s">
        <v>20854</v>
      </c>
      <c r="G196" s="766" t="s">
        <v>20853</v>
      </c>
      <c r="H196" s="735" t="s">
        <v>20852</v>
      </c>
      <c r="I196" s="1195" t="s">
        <v>20851</v>
      </c>
      <c r="J196" s="1208">
        <v>176</v>
      </c>
      <c r="K196" s="1209">
        <v>1</v>
      </c>
      <c r="L196" s="1208">
        <v>1</v>
      </c>
      <c r="M196" s="1208"/>
      <c r="N196" s="1066">
        <v>2</v>
      </c>
      <c r="O196" s="1208">
        <v>280695</v>
      </c>
      <c r="P196" s="1208">
        <v>73700</v>
      </c>
      <c r="Q196" s="1208">
        <v>1300</v>
      </c>
      <c r="R196" s="1208"/>
      <c r="S196" s="1067">
        <v>355695</v>
      </c>
      <c r="T196" s="718">
        <v>180</v>
      </c>
      <c r="U196" s="718">
        <v>70</v>
      </c>
      <c r="V196" s="718">
        <v>240</v>
      </c>
      <c r="W196" s="718">
        <v>180</v>
      </c>
      <c r="X196" s="718">
        <v>100</v>
      </c>
      <c r="Y196" s="718">
        <v>191</v>
      </c>
      <c r="Z196" s="1066">
        <v>961</v>
      </c>
      <c r="AA196" s="1065" t="s">
        <v>20850</v>
      </c>
      <c r="AB196" s="1064">
        <v>20000</v>
      </c>
    </row>
    <row r="197" spans="1:28" s="1044" customFormat="1" ht="16.5" customHeight="1">
      <c r="A197" s="1025">
        <v>179</v>
      </c>
      <c r="B197" s="733" t="s">
        <v>18988</v>
      </c>
      <c r="C197" s="733" t="s">
        <v>20849</v>
      </c>
      <c r="D197" s="1207" t="s">
        <v>20848</v>
      </c>
      <c r="E197" s="1071" t="s">
        <v>20847</v>
      </c>
      <c r="F197" s="1206" t="s">
        <v>20846</v>
      </c>
      <c r="G197" s="1205" t="s">
        <v>20845</v>
      </c>
      <c r="H197" s="1071" t="s">
        <v>20844</v>
      </c>
      <c r="I197" s="1204" t="s">
        <v>20843</v>
      </c>
      <c r="J197" s="1202">
        <v>325</v>
      </c>
      <c r="K197" s="1203">
        <v>1</v>
      </c>
      <c r="L197" s="1202">
        <v>3</v>
      </c>
      <c r="M197" s="1202">
        <v>0</v>
      </c>
      <c r="N197" s="1066">
        <v>4</v>
      </c>
      <c r="O197" s="1202">
        <v>239780</v>
      </c>
      <c r="P197" s="1202">
        <v>50300</v>
      </c>
      <c r="Q197" s="1202">
        <v>14595</v>
      </c>
      <c r="R197" s="1202">
        <v>1100</v>
      </c>
      <c r="S197" s="1067">
        <v>305775</v>
      </c>
      <c r="T197" s="721">
        <v>137.80000000000001</v>
      </c>
      <c r="U197" s="1201">
        <v>0</v>
      </c>
      <c r="V197" s="721">
        <v>449.3</v>
      </c>
      <c r="W197" s="721">
        <v>116.4</v>
      </c>
      <c r="X197" s="721">
        <v>405.1</v>
      </c>
      <c r="Y197" s="721">
        <v>194.1</v>
      </c>
      <c r="Z197" s="1066">
        <v>1302.6999999999998</v>
      </c>
      <c r="AA197" s="1200" t="s">
        <v>20842</v>
      </c>
      <c r="AB197" s="1199">
        <v>15000</v>
      </c>
    </row>
    <row r="198" spans="1:28" s="1044" customFormat="1" ht="16.5" customHeight="1">
      <c r="A198" s="1073">
        <v>180</v>
      </c>
      <c r="B198" s="733" t="s">
        <v>2454</v>
      </c>
      <c r="C198" s="733" t="s">
        <v>2484</v>
      </c>
      <c r="D198" s="762" t="s">
        <v>20841</v>
      </c>
      <c r="E198" s="735" t="s">
        <v>20840</v>
      </c>
      <c r="F198" s="1167" t="s">
        <v>20839</v>
      </c>
      <c r="G198" s="766" t="s">
        <v>19031</v>
      </c>
      <c r="H198" s="735" t="s">
        <v>20838</v>
      </c>
      <c r="I198" s="729" t="s">
        <v>20837</v>
      </c>
      <c r="J198" s="1196">
        <v>643</v>
      </c>
      <c r="K198" s="1198">
        <v>1</v>
      </c>
      <c r="L198" s="1196">
        <v>1</v>
      </c>
      <c r="M198" s="1197"/>
      <c r="N198" s="1066">
        <v>2</v>
      </c>
      <c r="O198" s="1196">
        <v>129277</v>
      </c>
      <c r="P198" s="1196">
        <v>50000</v>
      </c>
      <c r="Q198" s="1196">
        <v>13133</v>
      </c>
      <c r="R198" s="1196">
        <v>0</v>
      </c>
      <c r="S198" s="1067">
        <v>192410</v>
      </c>
      <c r="T198" s="722">
        <v>171</v>
      </c>
      <c r="U198" s="722">
        <v>0</v>
      </c>
      <c r="V198" s="722">
        <v>0</v>
      </c>
      <c r="W198" s="722">
        <v>0</v>
      </c>
      <c r="X198" s="722">
        <v>0</v>
      </c>
      <c r="Y198" s="722">
        <v>0</v>
      </c>
      <c r="Z198" s="1066">
        <v>171</v>
      </c>
      <c r="AA198" s="1075" t="s">
        <v>20836</v>
      </c>
      <c r="AB198" s="1064">
        <v>500</v>
      </c>
    </row>
    <row r="199" spans="1:28" s="1044" customFormat="1" ht="16.5" customHeight="1">
      <c r="A199" s="1025">
        <v>181</v>
      </c>
      <c r="B199" s="733" t="s">
        <v>2454</v>
      </c>
      <c r="C199" s="733" t="s">
        <v>2519</v>
      </c>
      <c r="D199" s="734" t="s">
        <v>20835</v>
      </c>
      <c r="E199" s="725" t="s">
        <v>20834</v>
      </c>
      <c r="F199" s="1187" t="s">
        <v>20833</v>
      </c>
      <c r="G199" s="727" t="s">
        <v>20832</v>
      </c>
      <c r="H199" s="725" t="s">
        <v>20831</v>
      </c>
      <c r="I199" s="1195" t="s">
        <v>20830</v>
      </c>
      <c r="J199" s="1194">
        <v>700</v>
      </c>
      <c r="K199" s="1193">
        <v>1</v>
      </c>
      <c r="L199" s="1192">
        <v>2</v>
      </c>
      <c r="M199" s="1192"/>
      <c r="N199" s="1066">
        <v>3</v>
      </c>
      <c r="O199" s="1192">
        <v>65000</v>
      </c>
      <c r="P199" s="1192">
        <v>539631</v>
      </c>
      <c r="Q199" s="1192">
        <v>69483</v>
      </c>
      <c r="R199" s="1192">
        <v>4549</v>
      </c>
      <c r="S199" s="1067">
        <v>678663</v>
      </c>
      <c r="T199" s="718">
        <v>186</v>
      </c>
      <c r="U199" s="718">
        <v>186</v>
      </c>
      <c r="V199" s="718">
        <v>0</v>
      </c>
      <c r="W199" s="718">
        <v>0</v>
      </c>
      <c r="X199" s="718">
        <v>186</v>
      </c>
      <c r="Y199" s="718">
        <v>186</v>
      </c>
      <c r="Z199" s="1066">
        <v>744</v>
      </c>
      <c r="AA199" s="1065" t="s">
        <v>20829</v>
      </c>
      <c r="AB199" s="1064">
        <v>500</v>
      </c>
    </row>
    <row r="200" spans="1:28" s="1044" customFormat="1" ht="16.5" customHeight="1">
      <c r="A200" s="1073">
        <v>182</v>
      </c>
      <c r="B200" s="733" t="s">
        <v>18988</v>
      </c>
      <c r="C200" s="733" t="s">
        <v>19020</v>
      </c>
      <c r="D200" s="734" t="s">
        <v>20828</v>
      </c>
      <c r="E200" s="735" t="s">
        <v>20827</v>
      </c>
      <c r="F200" s="1187" t="s">
        <v>20826</v>
      </c>
      <c r="G200" s="766" t="s">
        <v>20825</v>
      </c>
      <c r="H200" s="735" t="s">
        <v>20824</v>
      </c>
      <c r="I200" s="732" t="s">
        <v>20823</v>
      </c>
      <c r="J200" s="1191">
        <v>233</v>
      </c>
      <c r="K200" s="1190">
        <v>1</v>
      </c>
      <c r="L200" s="1189">
        <v>2</v>
      </c>
      <c r="M200" s="1189">
        <v>0</v>
      </c>
      <c r="N200" s="1066">
        <v>3</v>
      </c>
      <c r="O200" s="1189">
        <v>339600</v>
      </c>
      <c r="P200" s="1189">
        <v>0</v>
      </c>
      <c r="Q200" s="1189">
        <v>6100</v>
      </c>
      <c r="R200" s="1189">
        <v>20000</v>
      </c>
      <c r="S200" s="1067">
        <v>365700</v>
      </c>
      <c r="T200" s="718">
        <v>109</v>
      </c>
      <c r="U200" s="722">
        <v>165</v>
      </c>
      <c r="V200" s="718">
        <v>330</v>
      </c>
      <c r="W200" s="722">
        <v>330</v>
      </c>
      <c r="X200" s="722">
        <v>300</v>
      </c>
      <c r="Y200" s="722">
        <v>200</v>
      </c>
      <c r="Z200" s="1066">
        <v>1434</v>
      </c>
      <c r="AA200" s="1065" t="s">
        <v>20822</v>
      </c>
      <c r="AB200" s="1064">
        <v>57000</v>
      </c>
    </row>
    <row r="201" spans="1:28" s="1044" customFormat="1" ht="16.5" customHeight="1">
      <c r="A201" s="1025">
        <v>183</v>
      </c>
      <c r="B201" s="1094" t="s">
        <v>2454</v>
      </c>
      <c r="C201" s="1094" t="s">
        <v>2508</v>
      </c>
      <c r="D201" s="1073" t="s">
        <v>20821</v>
      </c>
      <c r="E201" s="735" t="s">
        <v>20820</v>
      </c>
      <c r="F201" s="1187" t="s">
        <v>20819</v>
      </c>
      <c r="G201" s="766" t="s">
        <v>20818</v>
      </c>
      <c r="H201" s="735" t="s">
        <v>20817</v>
      </c>
      <c r="I201" s="732" t="s">
        <v>20816</v>
      </c>
      <c r="J201" s="1070">
        <v>448</v>
      </c>
      <c r="K201" s="1069">
        <v>1</v>
      </c>
      <c r="L201" s="1066">
        <v>1</v>
      </c>
      <c r="M201" s="1066"/>
      <c r="N201" s="1066">
        <v>2</v>
      </c>
      <c r="O201" s="1066">
        <v>214883</v>
      </c>
      <c r="P201" s="1066">
        <v>10032</v>
      </c>
      <c r="Q201" s="1066">
        <v>34947</v>
      </c>
      <c r="R201" s="1066">
        <v>4696</v>
      </c>
      <c r="S201" s="1067">
        <v>264558</v>
      </c>
      <c r="T201" s="722">
        <v>331</v>
      </c>
      <c r="U201" s="722">
        <v>0</v>
      </c>
      <c r="V201" s="722">
        <v>0</v>
      </c>
      <c r="W201" s="722">
        <v>0</v>
      </c>
      <c r="X201" s="722">
        <v>0</v>
      </c>
      <c r="Y201" s="722">
        <v>0</v>
      </c>
      <c r="Z201" s="1066">
        <v>331</v>
      </c>
      <c r="AA201" s="1065" t="s">
        <v>20815</v>
      </c>
      <c r="AB201" s="1064">
        <v>3640</v>
      </c>
    </row>
    <row r="202" spans="1:28" s="1044" customFormat="1" ht="16.5" customHeight="1">
      <c r="A202" s="1073">
        <v>184</v>
      </c>
      <c r="B202" s="1094" t="s">
        <v>18988</v>
      </c>
      <c r="C202" s="1094" t="s">
        <v>19013</v>
      </c>
      <c r="D202" s="1073" t="s">
        <v>20814</v>
      </c>
      <c r="E202" s="735" t="s">
        <v>20813</v>
      </c>
      <c r="F202" s="1187" t="s">
        <v>20812</v>
      </c>
      <c r="G202" s="766" t="s">
        <v>20811</v>
      </c>
      <c r="H202" s="735" t="s">
        <v>20810</v>
      </c>
      <c r="I202" s="1094" t="s">
        <v>20809</v>
      </c>
      <c r="J202" s="1070">
        <v>870</v>
      </c>
      <c r="K202" s="1069">
        <v>1</v>
      </c>
      <c r="L202" s="1066">
        <v>1</v>
      </c>
      <c r="M202" s="1066">
        <v>0</v>
      </c>
      <c r="N202" s="1066">
        <v>2</v>
      </c>
      <c r="O202" s="1066">
        <v>283300</v>
      </c>
      <c r="P202" s="1066">
        <v>20000</v>
      </c>
      <c r="Q202" s="1066">
        <v>25280</v>
      </c>
      <c r="R202" s="1066">
        <v>0</v>
      </c>
      <c r="S202" s="1067">
        <v>328580</v>
      </c>
      <c r="T202" s="718">
        <v>99</v>
      </c>
      <c r="U202" s="718">
        <v>132</v>
      </c>
      <c r="V202" s="718">
        <v>198</v>
      </c>
      <c r="W202" s="722">
        <v>0</v>
      </c>
      <c r="X202" s="718">
        <v>99</v>
      </c>
      <c r="Y202" s="718">
        <v>99</v>
      </c>
      <c r="Z202" s="1066">
        <v>627</v>
      </c>
      <c r="AA202" s="1065" t="s">
        <v>20808</v>
      </c>
      <c r="AB202" s="1064">
        <v>12000</v>
      </c>
    </row>
    <row r="203" spans="1:28" s="1044" customFormat="1" ht="16.5" customHeight="1">
      <c r="A203" s="1025">
        <v>185</v>
      </c>
      <c r="B203" s="1094" t="s">
        <v>2454</v>
      </c>
      <c r="C203" s="1094" t="s">
        <v>2515</v>
      </c>
      <c r="D203" s="1073" t="s">
        <v>20807</v>
      </c>
      <c r="E203" s="735" t="s">
        <v>20806</v>
      </c>
      <c r="F203" s="1187" t="s">
        <v>20805</v>
      </c>
      <c r="G203" s="766" t="s">
        <v>20804</v>
      </c>
      <c r="H203" s="735" t="s">
        <v>20803</v>
      </c>
      <c r="I203" s="1094" t="s">
        <v>20802</v>
      </c>
      <c r="J203" s="1070">
        <v>730</v>
      </c>
      <c r="K203" s="1069">
        <v>1</v>
      </c>
      <c r="L203" s="1066">
        <v>9</v>
      </c>
      <c r="M203" s="1066"/>
      <c r="N203" s="1066">
        <v>10</v>
      </c>
      <c r="O203" s="1066">
        <v>605933</v>
      </c>
      <c r="P203" s="1066">
        <v>10000</v>
      </c>
      <c r="Q203" s="1066">
        <v>24000</v>
      </c>
      <c r="R203" s="1066">
        <v>99117</v>
      </c>
      <c r="S203" s="1067">
        <v>739050</v>
      </c>
      <c r="T203" s="718">
        <v>45.36</v>
      </c>
      <c r="U203" s="718">
        <v>47.88</v>
      </c>
      <c r="V203" s="718">
        <v>118</v>
      </c>
      <c r="W203" s="722">
        <v>56</v>
      </c>
      <c r="X203" s="718">
        <v>111</v>
      </c>
      <c r="Y203" s="718">
        <v>353</v>
      </c>
      <c r="Z203" s="1066">
        <v>731.24</v>
      </c>
      <c r="AA203" s="1065" t="s">
        <v>20801</v>
      </c>
      <c r="AB203" s="1064">
        <v>1000</v>
      </c>
    </row>
    <row r="204" spans="1:28" s="1044" customFormat="1" ht="16.5" customHeight="1">
      <c r="A204" s="1073">
        <v>186</v>
      </c>
      <c r="B204" s="1188" t="s">
        <v>2454</v>
      </c>
      <c r="C204" s="1188" t="s">
        <v>2595</v>
      </c>
      <c r="D204" s="1073" t="s">
        <v>20800</v>
      </c>
      <c r="E204" s="735" t="s">
        <v>20799</v>
      </c>
      <c r="F204" s="1187" t="s">
        <v>20798</v>
      </c>
      <c r="G204" s="766" t="s">
        <v>20797</v>
      </c>
      <c r="H204" s="735" t="s">
        <v>20796</v>
      </c>
      <c r="I204" s="1094" t="s">
        <v>20795</v>
      </c>
      <c r="J204" s="1070">
        <v>576</v>
      </c>
      <c r="K204" s="1069">
        <v>1</v>
      </c>
      <c r="L204" s="1066">
        <v>3</v>
      </c>
      <c r="M204" s="1066">
        <v>0</v>
      </c>
      <c r="N204" s="1066">
        <v>4</v>
      </c>
      <c r="O204" s="1066">
        <v>600095</v>
      </c>
      <c r="P204" s="1066">
        <v>50000</v>
      </c>
      <c r="Q204" s="1066">
        <v>19993</v>
      </c>
      <c r="R204" s="1066">
        <v>0</v>
      </c>
      <c r="S204" s="1067">
        <v>670088</v>
      </c>
      <c r="T204" s="718">
        <v>99</v>
      </c>
      <c r="U204" s="718">
        <v>231</v>
      </c>
      <c r="V204" s="718">
        <v>0</v>
      </c>
      <c r="W204" s="722">
        <v>0</v>
      </c>
      <c r="X204" s="718">
        <v>0</v>
      </c>
      <c r="Y204" s="718">
        <v>33</v>
      </c>
      <c r="Z204" s="1066">
        <v>363</v>
      </c>
      <c r="AA204" s="1065" t="s">
        <v>20794</v>
      </c>
      <c r="AB204" s="1064">
        <v>9000</v>
      </c>
    </row>
    <row r="205" spans="1:28" s="1044" customFormat="1" ht="16.5" customHeight="1">
      <c r="A205" s="1086" t="s">
        <v>20793</v>
      </c>
      <c r="B205" s="1152">
        <v>22</v>
      </c>
      <c r="C205" s="1086"/>
      <c r="D205" s="1152"/>
      <c r="E205" s="1085"/>
      <c r="F205" s="1084"/>
      <c r="G205" s="1084"/>
      <c r="H205" s="1083"/>
      <c r="I205" s="1086"/>
      <c r="J205" s="1082"/>
      <c r="K205" s="1058"/>
      <c r="L205" s="1058"/>
      <c r="M205" s="1056"/>
      <c r="N205" s="1056"/>
      <c r="O205" s="1056"/>
      <c r="P205" s="1056"/>
      <c r="Q205" s="1056"/>
      <c r="R205" s="1056"/>
      <c r="S205" s="1056"/>
      <c r="T205" s="1057"/>
      <c r="U205" s="1057"/>
      <c r="V205" s="1057"/>
      <c r="W205" s="1057"/>
      <c r="X205" s="1057"/>
      <c r="Y205" s="1057"/>
      <c r="Z205" s="1057"/>
      <c r="AA205" s="1055"/>
      <c r="AB205" s="1054"/>
    </row>
    <row r="206" spans="1:28" s="1044" customFormat="1" ht="16.5" customHeight="1">
      <c r="A206" s="1073">
        <v>187</v>
      </c>
      <c r="B206" s="1073" t="s">
        <v>18835</v>
      </c>
      <c r="C206" s="1073" t="s">
        <v>20792</v>
      </c>
      <c r="D206" s="1073" t="s">
        <v>20791</v>
      </c>
      <c r="E206" s="735" t="s">
        <v>20790</v>
      </c>
      <c r="F206" s="1072" t="s">
        <v>20519</v>
      </c>
      <c r="G206" s="766" t="s">
        <v>20789</v>
      </c>
      <c r="H206" s="735" t="s">
        <v>20788</v>
      </c>
      <c r="I206" s="1071" t="s">
        <v>20787</v>
      </c>
      <c r="J206" s="1070">
        <v>1088</v>
      </c>
      <c r="K206" s="1186">
        <v>1</v>
      </c>
      <c r="L206" s="1185">
        <v>4</v>
      </c>
      <c r="M206" s="1185">
        <v>0</v>
      </c>
      <c r="N206" s="1066">
        <v>5</v>
      </c>
      <c r="O206" s="1066">
        <v>446640</v>
      </c>
      <c r="P206" s="1066">
        <v>0</v>
      </c>
      <c r="Q206" s="1066">
        <v>56943</v>
      </c>
      <c r="R206" s="1066"/>
      <c r="S206" s="1067">
        <v>503583</v>
      </c>
      <c r="T206" s="718">
        <v>59.5</v>
      </c>
      <c r="U206" s="718">
        <v>25</v>
      </c>
      <c r="V206" s="718">
        <v>202</v>
      </c>
      <c r="W206" s="718">
        <v>0</v>
      </c>
      <c r="X206" s="718">
        <v>0</v>
      </c>
      <c r="Y206" s="718">
        <v>689.1</v>
      </c>
      <c r="Z206" s="1066">
        <v>975.6</v>
      </c>
      <c r="AA206" s="1184" t="s">
        <v>20786</v>
      </c>
      <c r="AB206" s="1064">
        <v>13820</v>
      </c>
    </row>
    <row r="207" spans="1:28" s="1044" customFormat="1" ht="16.5" customHeight="1">
      <c r="A207" s="1025">
        <v>188</v>
      </c>
      <c r="B207" s="1025" t="s">
        <v>18835</v>
      </c>
      <c r="C207" s="1029" t="s">
        <v>18969</v>
      </c>
      <c r="D207" s="1029" t="s">
        <v>20785</v>
      </c>
      <c r="E207" s="735" t="s">
        <v>20784</v>
      </c>
      <c r="F207" s="1167" t="s">
        <v>20783</v>
      </c>
      <c r="G207" s="765" t="s">
        <v>20782</v>
      </c>
      <c r="H207" s="735" t="s">
        <v>20781</v>
      </c>
      <c r="I207" s="1071" t="s">
        <v>20780</v>
      </c>
      <c r="J207" s="1172">
        <v>601</v>
      </c>
      <c r="K207" s="1171">
        <v>1</v>
      </c>
      <c r="L207" s="1170">
        <v>3</v>
      </c>
      <c r="M207" s="1170">
        <v>3</v>
      </c>
      <c r="N207" s="1066">
        <v>7</v>
      </c>
      <c r="O207" s="1170">
        <v>827640</v>
      </c>
      <c r="P207" s="1170">
        <v>417161</v>
      </c>
      <c r="Q207" s="1170">
        <v>63966</v>
      </c>
      <c r="R207" s="1170">
        <v>21559</v>
      </c>
      <c r="S207" s="1067">
        <v>1330326</v>
      </c>
      <c r="T207" s="764">
        <v>135.65</v>
      </c>
      <c r="U207" s="764">
        <v>0</v>
      </c>
      <c r="V207" s="764">
        <v>220</v>
      </c>
      <c r="W207" s="764">
        <v>209</v>
      </c>
      <c r="X207" s="764">
        <v>87.2</v>
      </c>
      <c r="Y207" s="764">
        <v>432</v>
      </c>
      <c r="Z207" s="1066">
        <v>1083.8499999999999</v>
      </c>
      <c r="AA207" s="1075" t="s">
        <v>20779</v>
      </c>
      <c r="AB207" s="1074">
        <v>70000</v>
      </c>
    </row>
    <row r="208" spans="1:28" s="1044" customFormat="1" ht="16.5" customHeight="1">
      <c r="A208" s="1073">
        <v>189</v>
      </c>
      <c r="B208" s="1073" t="s">
        <v>18835</v>
      </c>
      <c r="C208" s="1073" t="s">
        <v>18948</v>
      </c>
      <c r="D208" s="1025" t="s">
        <v>20778</v>
      </c>
      <c r="E208" s="735" t="s">
        <v>20777</v>
      </c>
      <c r="F208" s="1080" t="s">
        <v>20776</v>
      </c>
      <c r="G208" s="766" t="s">
        <v>20775</v>
      </c>
      <c r="H208" s="735" t="s">
        <v>20774</v>
      </c>
      <c r="I208" s="1071" t="s">
        <v>20773</v>
      </c>
      <c r="J208" s="1172">
        <v>298</v>
      </c>
      <c r="K208" s="1171">
        <v>1</v>
      </c>
      <c r="L208" s="1170">
        <v>2</v>
      </c>
      <c r="M208" s="1170">
        <v>0</v>
      </c>
      <c r="N208" s="1066">
        <v>3</v>
      </c>
      <c r="O208" s="1170">
        <v>366500</v>
      </c>
      <c r="P208" s="1170">
        <v>0</v>
      </c>
      <c r="Q208" s="1170">
        <v>48270</v>
      </c>
      <c r="R208" s="1170">
        <v>17283</v>
      </c>
      <c r="S208" s="1067">
        <v>432053</v>
      </c>
      <c r="T208" s="764">
        <v>54</v>
      </c>
      <c r="U208" s="764">
        <v>0</v>
      </c>
      <c r="V208" s="764">
        <v>249</v>
      </c>
      <c r="W208" s="764">
        <v>0</v>
      </c>
      <c r="X208" s="764">
        <v>0</v>
      </c>
      <c r="Y208" s="764">
        <v>44</v>
      </c>
      <c r="Z208" s="1066">
        <v>347</v>
      </c>
      <c r="AA208" s="1075" t="s">
        <v>20772</v>
      </c>
      <c r="AB208" s="1074">
        <v>4799</v>
      </c>
    </row>
    <row r="209" spans="1:28" s="1044" customFormat="1" ht="16.5" customHeight="1">
      <c r="A209" s="1025">
        <v>190</v>
      </c>
      <c r="B209" s="1073" t="s">
        <v>18835</v>
      </c>
      <c r="C209" s="1073" t="s">
        <v>18931</v>
      </c>
      <c r="D209" s="1025" t="s">
        <v>20771</v>
      </c>
      <c r="E209" s="735" t="s">
        <v>20770</v>
      </c>
      <c r="F209" s="1080" t="s">
        <v>20694</v>
      </c>
      <c r="G209" s="766" t="s">
        <v>20769</v>
      </c>
      <c r="H209" s="735" t="s">
        <v>20768</v>
      </c>
      <c r="I209" s="1071" t="s">
        <v>20767</v>
      </c>
      <c r="J209" s="1172">
        <v>264</v>
      </c>
      <c r="K209" s="1171">
        <v>1</v>
      </c>
      <c r="L209" s="1170">
        <v>3</v>
      </c>
      <c r="M209" s="1170">
        <v>0</v>
      </c>
      <c r="N209" s="1066">
        <v>4</v>
      </c>
      <c r="O209" s="1170">
        <v>508900</v>
      </c>
      <c r="P209" s="1170">
        <v>31000</v>
      </c>
      <c r="Q209" s="1170">
        <v>37064</v>
      </c>
      <c r="R209" s="1170">
        <v>130</v>
      </c>
      <c r="S209" s="1067">
        <v>577094</v>
      </c>
      <c r="T209" s="764">
        <v>46</v>
      </c>
      <c r="U209" s="764">
        <v>33</v>
      </c>
      <c r="V209" s="764">
        <v>205</v>
      </c>
      <c r="W209" s="764">
        <v>0</v>
      </c>
      <c r="X209" s="764">
        <v>97</v>
      </c>
      <c r="Y209" s="764">
        <v>40</v>
      </c>
      <c r="Z209" s="1066">
        <v>421</v>
      </c>
      <c r="AA209" s="1075" t="s">
        <v>20766</v>
      </c>
      <c r="AB209" s="1074">
        <v>6000</v>
      </c>
    </row>
    <row r="210" spans="1:28" s="1044" customFormat="1" ht="16.5" customHeight="1">
      <c r="A210" s="1073">
        <v>191</v>
      </c>
      <c r="B210" s="1025" t="s">
        <v>2655</v>
      </c>
      <c r="C210" s="1025" t="s">
        <v>2668</v>
      </c>
      <c r="D210" s="1025" t="s">
        <v>20765</v>
      </c>
      <c r="E210" s="735" t="s">
        <v>20764</v>
      </c>
      <c r="F210" s="1080" t="s">
        <v>20763</v>
      </c>
      <c r="G210" s="766" t="s">
        <v>20762</v>
      </c>
      <c r="H210" s="735" t="s">
        <v>20761</v>
      </c>
      <c r="I210" s="1071" t="s">
        <v>20760</v>
      </c>
      <c r="J210" s="1079">
        <v>150</v>
      </c>
      <c r="K210" s="1078">
        <v>1</v>
      </c>
      <c r="L210" s="1076">
        <v>3</v>
      </c>
      <c r="M210" s="1170">
        <v>0</v>
      </c>
      <c r="N210" s="1066">
        <v>4</v>
      </c>
      <c r="O210" s="1076">
        <v>964180</v>
      </c>
      <c r="P210" s="1076">
        <v>17000</v>
      </c>
      <c r="Q210" s="1076">
        <v>53299</v>
      </c>
      <c r="R210" s="1076">
        <v>117095</v>
      </c>
      <c r="S210" s="1067">
        <v>1151574</v>
      </c>
      <c r="T210" s="764">
        <v>199</v>
      </c>
      <c r="U210" s="764">
        <v>162</v>
      </c>
      <c r="V210" s="764">
        <v>322</v>
      </c>
      <c r="W210" s="764">
        <v>302</v>
      </c>
      <c r="X210" s="764">
        <v>80</v>
      </c>
      <c r="Y210" s="764">
        <v>529</v>
      </c>
      <c r="Z210" s="1066">
        <v>1594</v>
      </c>
      <c r="AA210" s="1075" t="s">
        <v>20759</v>
      </c>
      <c r="AB210" s="1074">
        <v>35000</v>
      </c>
    </row>
    <row r="211" spans="1:28" s="1044" customFormat="1" ht="16.5" customHeight="1">
      <c r="A211" s="1025">
        <v>192</v>
      </c>
      <c r="B211" s="1073" t="s">
        <v>18835</v>
      </c>
      <c r="C211" s="1073" t="s">
        <v>18921</v>
      </c>
      <c r="D211" s="1025" t="s">
        <v>20758</v>
      </c>
      <c r="E211" s="735" t="s">
        <v>20757</v>
      </c>
      <c r="F211" s="1080" t="s">
        <v>20756</v>
      </c>
      <c r="G211" s="766" t="s">
        <v>20755</v>
      </c>
      <c r="H211" s="735" t="s">
        <v>20754</v>
      </c>
      <c r="I211" s="1071" t="s">
        <v>20753</v>
      </c>
      <c r="J211" s="1172">
        <v>803</v>
      </c>
      <c r="K211" s="1171">
        <v>1</v>
      </c>
      <c r="L211" s="1170">
        <v>3</v>
      </c>
      <c r="M211" s="1170">
        <v>0</v>
      </c>
      <c r="N211" s="1066">
        <v>4</v>
      </c>
      <c r="O211" s="1170">
        <v>667200</v>
      </c>
      <c r="P211" s="1170">
        <v>87740</v>
      </c>
      <c r="Q211" s="1170">
        <v>38053</v>
      </c>
      <c r="R211" s="1170">
        <v>0</v>
      </c>
      <c r="S211" s="1067">
        <v>792993</v>
      </c>
      <c r="T211" s="764">
        <v>73</v>
      </c>
      <c r="U211" s="764">
        <v>66</v>
      </c>
      <c r="V211" s="764">
        <v>125</v>
      </c>
      <c r="W211" s="764">
        <v>0</v>
      </c>
      <c r="X211" s="764">
        <v>62</v>
      </c>
      <c r="Y211" s="764">
        <v>132</v>
      </c>
      <c r="Z211" s="1066">
        <v>458</v>
      </c>
      <c r="AA211" s="1075" t="s">
        <v>20752</v>
      </c>
      <c r="AB211" s="1074">
        <v>48825</v>
      </c>
    </row>
    <row r="212" spans="1:28" s="1044" customFormat="1" ht="16.5" customHeight="1">
      <c r="A212" s="1073">
        <v>193</v>
      </c>
      <c r="B212" s="1025" t="s">
        <v>2655</v>
      </c>
      <c r="C212" s="1025" t="s">
        <v>2721</v>
      </c>
      <c r="D212" s="1025" t="s">
        <v>17221</v>
      </c>
      <c r="E212" s="735" t="s">
        <v>20751</v>
      </c>
      <c r="F212" s="1080" t="s">
        <v>20750</v>
      </c>
      <c r="G212" s="766" t="s">
        <v>20749</v>
      </c>
      <c r="H212" s="735" t="s">
        <v>20748</v>
      </c>
      <c r="I212" s="1071" t="s">
        <v>20747</v>
      </c>
      <c r="J212" s="1183">
        <v>200</v>
      </c>
      <c r="K212" s="1182">
        <v>1</v>
      </c>
      <c r="L212" s="1181">
        <v>2</v>
      </c>
      <c r="M212" s="1170">
        <v>0</v>
      </c>
      <c r="N212" s="1066">
        <v>3</v>
      </c>
      <c r="O212" s="1170">
        <v>256400</v>
      </c>
      <c r="P212" s="1181">
        <v>9000</v>
      </c>
      <c r="Q212" s="1181">
        <v>54181</v>
      </c>
      <c r="R212" s="1170">
        <v>0</v>
      </c>
      <c r="S212" s="1067">
        <v>319581</v>
      </c>
      <c r="T212" s="764">
        <v>66</v>
      </c>
      <c r="U212" s="764">
        <v>66</v>
      </c>
      <c r="V212" s="764">
        <v>304</v>
      </c>
      <c r="W212" s="764">
        <v>152</v>
      </c>
      <c r="X212" s="764">
        <v>60</v>
      </c>
      <c r="Y212" s="764">
        <v>469</v>
      </c>
      <c r="Z212" s="1066">
        <v>1117</v>
      </c>
      <c r="AA212" s="1075" t="s">
        <v>20746</v>
      </c>
      <c r="AB212" s="1074">
        <v>5000</v>
      </c>
    </row>
    <row r="213" spans="1:28" s="1044" customFormat="1" ht="16.5" customHeight="1">
      <c r="A213" s="1025">
        <v>194</v>
      </c>
      <c r="B213" s="1025" t="s">
        <v>2655</v>
      </c>
      <c r="C213" s="1025" t="s">
        <v>2686</v>
      </c>
      <c r="D213" s="1025" t="s">
        <v>20745</v>
      </c>
      <c r="E213" s="735" t="s">
        <v>20744</v>
      </c>
      <c r="F213" s="1080" t="s">
        <v>20743</v>
      </c>
      <c r="G213" s="766" t="s">
        <v>20742</v>
      </c>
      <c r="H213" s="735" t="s">
        <v>20741</v>
      </c>
      <c r="I213" s="1071" t="s">
        <v>20740</v>
      </c>
      <c r="J213" s="1079">
        <v>342</v>
      </c>
      <c r="K213" s="1078">
        <v>1</v>
      </c>
      <c r="L213" s="1076">
        <v>2</v>
      </c>
      <c r="M213" s="1170">
        <v>0</v>
      </c>
      <c r="N213" s="1066">
        <v>3</v>
      </c>
      <c r="O213" s="1180">
        <v>280072</v>
      </c>
      <c r="P213" s="1112">
        <v>35000</v>
      </c>
      <c r="Q213" s="1180">
        <v>58374</v>
      </c>
      <c r="R213" s="1112">
        <v>0</v>
      </c>
      <c r="S213" s="1067">
        <v>373446</v>
      </c>
      <c r="T213" s="764">
        <v>69</v>
      </c>
      <c r="U213" s="764">
        <v>37</v>
      </c>
      <c r="V213" s="764">
        <v>80</v>
      </c>
      <c r="W213" s="764">
        <v>0</v>
      </c>
      <c r="X213" s="764">
        <v>0</v>
      </c>
      <c r="Y213" s="764">
        <v>0</v>
      </c>
      <c r="Z213" s="1066">
        <v>186</v>
      </c>
      <c r="AA213" s="1075" t="s">
        <v>20739</v>
      </c>
      <c r="AB213" s="1074">
        <v>15000</v>
      </c>
    </row>
    <row r="214" spans="1:28" s="1044" customFormat="1" ht="16.5" customHeight="1">
      <c r="A214" s="1073">
        <v>195</v>
      </c>
      <c r="B214" s="1025" t="s">
        <v>18835</v>
      </c>
      <c r="C214" s="1025" t="s">
        <v>18943</v>
      </c>
      <c r="D214" s="1025" t="s">
        <v>20738</v>
      </c>
      <c r="E214" s="735" t="s">
        <v>20737</v>
      </c>
      <c r="F214" s="1080" t="s">
        <v>20736</v>
      </c>
      <c r="G214" s="766" t="s">
        <v>20735</v>
      </c>
      <c r="H214" s="735" t="s">
        <v>20734</v>
      </c>
      <c r="I214" s="1071" t="s">
        <v>20733</v>
      </c>
      <c r="J214" s="1172">
        <v>201</v>
      </c>
      <c r="K214" s="1171">
        <v>1</v>
      </c>
      <c r="L214" s="1170">
        <v>5</v>
      </c>
      <c r="M214" s="1170">
        <v>0</v>
      </c>
      <c r="N214" s="1066">
        <v>6</v>
      </c>
      <c r="O214" s="1170">
        <v>380000</v>
      </c>
      <c r="P214" s="1170">
        <v>0</v>
      </c>
      <c r="Q214" s="1170">
        <v>39950</v>
      </c>
      <c r="R214" s="1170">
        <v>81511</v>
      </c>
      <c r="S214" s="1067">
        <v>501461</v>
      </c>
      <c r="T214" s="764">
        <v>96.4</v>
      </c>
      <c r="U214" s="764">
        <v>55.74</v>
      </c>
      <c r="V214" s="764">
        <v>297.01</v>
      </c>
      <c r="W214" s="764">
        <v>190.73</v>
      </c>
      <c r="X214" s="764">
        <v>91.85</v>
      </c>
      <c r="Y214" s="764">
        <v>3782</v>
      </c>
      <c r="Z214" s="1066">
        <v>4513.7299999999996</v>
      </c>
      <c r="AA214" s="737" t="s">
        <v>20732</v>
      </c>
      <c r="AB214" s="1074">
        <v>555</v>
      </c>
    </row>
    <row r="215" spans="1:28" s="1044" customFormat="1" ht="16.5" customHeight="1">
      <c r="A215" s="1025">
        <v>196</v>
      </c>
      <c r="B215" s="1073" t="s">
        <v>2655</v>
      </c>
      <c r="C215" s="1073" t="s">
        <v>2656</v>
      </c>
      <c r="D215" s="1025" t="s">
        <v>20731</v>
      </c>
      <c r="E215" s="735" t="s">
        <v>20730</v>
      </c>
      <c r="F215" s="1080" t="s">
        <v>20729</v>
      </c>
      <c r="G215" s="766" t="s">
        <v>20728</v>
      </c>
      <c r="H215" s="735" t="s">
        <v>20727</v>
      </c>
      <c r="I215" s="1071" t="s">
        <v>20726</v>
      </c>
      <c r="J215" s="1166">
        <v>186</v>
      </c>
      <c r="K215" s="1169">
        <v>1</v>
      </c>
      <c r="L215" s="1168">
        <v>3</v>
      </c>
      <c r="M215" s="1170">
        <v>0</v>
      </c>
      <c r="N215" s="1066">
        <v>4</v>
      </c>
      <c r="O215" s="1168">
        <v>373500</v>
      </c>
      <c r="P215" s="1170">
        <v>0</v>
      </c>
      <c r="Q215" s="1168">
        <v>23700</v>
      </c>
      <c r="R215" s="1168">
        <v>161040</v>
      </c>
      <c r="S215" s="1067">
        <v>558240</v>
      </c>
      <c r="T215" s="764">
        <v>60.63</v>
      </c>
      <c r="U215" s="764">
        <v>46.2</v>
      </c>
      <c r="V215" s="764">
        <v>336</v>
      </c>
      <c r="W215" s="764">
        <v>0</v>
      </c>
      <c r="X215" s="764">
        <v>0</v>
      </c>
      <c r="Y215" s="764">
        <v>451.94</v>
      </c>
      <c r="Z215" s="1066">
        <v>894.77</v>
      </c>
      <c r="AA215" s="1075" t="s">
        <v>20725</v>
      </c>
      <c r="AB215" s="1074">
        <v>15849</v>
      </c>
    </row>
    <row r="216" spans="1:28" s="1044" customFormat="1" ht="16.5" customHeight="1">
      <c r="A216" s="1073">
        <v>197</v>
      </c>
      <c r="B216" s="1073" t="s">
        <v>2655</v>
      </c>
      <c r="C216" s="1073" t="s">
        <v>2671</v>
      </c>
      <c r="D216" s="1025" t="s">
        <v>20724</v>
      </c>
      <c r="E216" s="735" t="s">
        <v>20723</v>
      </c>
      <c r="F216" s="1080" t="s">
        <v>20722</v>
      </c>
      <c r="G216" s="765" t="s">
        <v>20721</v>
      </c>
      <c r="H216" s="735" t="s">
        <v>20720</v>
      </c>
      <c r="I216" s="1071" t="s">
        <v>20719</v>
      </c>
      <c r="J216" s="1179">
        <v>471</v>
      </c>
      <c r="K216" s="1178">
        <v>1</v>
      </c>
      <c r="L216" s="1177">
        <v>1</v>
      </c>
      <c r="M216" s="1170">
        <v>0</v>
      </c>
      <c r="N216" s="1066">
        <v>2</v>
      </c>
      <c r="O216" s="1177">
        <v>265150</v>
      </c>
      <c r="P216" s="1177">
        <v>13000</v>
      </c>
      <c r="Q216" s="1177">
        <v>10202</v>
      </c>
      <c r="R216" s="1170">
        <v>12450</v>
      </c>
      <c r="S216" s="1067">
        <v>300802</v>
      </c>
      <c r="T216" s="764">
        <v>66</v>
      </c>
      <c r="U216" s="764">
        <v>0</v>
      </c>
      <c r="V216" s="764">
        <v>0</v>
      </c>
      <c r="W216" s="764">
        <v>0</v>
      </c>
      <c r="X216" s="764">
        <v>66</v>
      </c>
      <c r="Y216" s="764">
        <v>0</v>
      </c>
      <c r="Z216" s="1066">
        <v>132</v>
      </c>
      <c r="AA216" s="1075" t="s">
        <v>20718</v>
      </c>
      <c r="AB216" s="1074">
        <v>9000</v>
      </c>
    </row>
    <row r="217" spans="1:28" s="1044" customFormat="1" ht="16.5" customHeight="1">
      <c r="A217" s="1025">
        <v>198</v>
      </c>
      <c r="B217" s="1073" t="s">
        <v>2655</v>
      </c>
      <c r="C217" s="1073" t="s">
        <v>2737</v>
      </c>
      <c r="D217" s="1025" t="s">
        <v>20717</v>
      </c>
      <c r="E217" s="735" t="s">
        <v>20716</v>
      </c>
      <c r="F217" s="1080" t="s">
        <v>20715</v>
      </c>
      <c r="G217" s="765" t="s">
        <v>20714</v>
      </c>
      <c r="H217" s="735" t="s">
        <v>20713</v>
      </c>
      <c r="I217" s="1071" t="s">
        <v>20712</v>
      </c>
      <c r="J217" s="1079">
        <v>450</v>
      </c>
      <c r="K217" s="1078">
        <v>1</v>
      </c>
      <c r="L217" s="1076">
        <v>2</v>
      </c>
      <c r="M217" s="1170">
        <v>0</v>
      </c>
      <c r="N217" s="1066">
        <v>3</v>
      </c>
      <c r="O217" s="1076">
        <v>313900</v>
      </c>
      <c r="P217" s="1076">
        <v>27000</v>
      </c>
      <c r="Q217" s="1076">
        <v>58550</v>
      </c>
      <c r="R217" s="1170">
        <v>0</v>
      </c>
      <c r="S217" s="1067">
        <v>399450</v>
      </c>
      <c r="T217" s="764">
        <v>66</v>
      </c>
      <c r="U217" s="764">
        <v>0</v>
      </c>
      <c r="V217" s="764">
        <v>0</v>
      </c>
      <c r="W217" s="764">
        <v>0</v>
      </c>
      <c r="X217" s="764">
        <v>0</v>
      </c>
      <c r="Y217" s="764">
        <v>0</v>
      </c>
      <c r="Z217" s="1066">
        <v>66</v>
      </c>
      <c r="AA217" s="1075" t="s">
        <v>20711</v>
      </c>
      <c r="AB217" s="1074">
        <v>14260</v>
      </c>
    </row>
    <row r="218" spans="1:28" s="1044" customFormat="1" ht="16.5" customHeight="1">
      <c r="A218" s="1073">
        <v>199</v>
      </c>
      <c r="B218" s="1073" t="s">
        <v>2655</v>
      </c>
      <c r="C218" s="1073" t="s">
        <v>2745</v>
      </c>
      <c r="D218" s="1025" t="s">
        <v>20710</v>
      </c>
      <c r="E218" s="735" t="s">
        <v>20709</v>
      </c>
      <c r="F218" s="1080" t="s">
        <v>20708</v>
      </c>
      <c r="G218" s="766" t="s">
        <v>20707</v>
      </c>
      <c r="H218" s="735" t="s">
        <v>20706</v>
      </c>
      <c r="I218" s="1071" t="s">
        <v>20705</v>
      </c>
      <c r="J218" s="1176">
        <v>308</v>
      </c>
      <c r="K218" s="1175">
        <v>1</v>
      </c>
      <c r="L218" s="1174">
        <v>3</v>
      </c>
      <c r="M218" s="1173">
        <v>0</v>
      </c>
      <c r="N218" s="1066">
        <v>4</v>
      </c>
      <c r="O218" s="1174">
        <v>846700</v>
      </c>
      <c r="P218" s="1173"/>
      <c r="Q218" s="1174">
        <v>74482</v>
      </c>
      <c r="R218" s="1173"/>
      <c r="S218" s="1067">
        <v>921182</v>
      </c>
      <c r="T218" s="764">
        <v>256</v>
      </c>
      <c r="U218" s="764">
        <v>0</v>
      </c>
      <c r="V218" s="764">
        <v>0</v>
      </c>
      <c r="W218" s="764">
        <v>0</v>
      </c>
      <c r="X218" s="764">
        <v>49.2</v>
      </c>
      <c r="Y218" s="764">
        <v>49.2</v>
      </c>
      <c r="Z218" s="1066">
        <v>354.4</v>
      </c>
      <c r="AA218" s="1075" t="s">
        <v>20704</v>
      </c>
      <c r="AB218" s="1074">
        <v>3000</v>
      </c>
    </row>
    <row r="219" spans="1:28" s="1044" customFormat="1" ht="16.5" customHeight="1">
      <c r="A219" s="1025">
        <v>200</v>
      </c>
      <c r="B219" s="1025" t="s">
        <v>18835</v>
      </c>
      <c r="C219" s="1025" t="s">
        <v>18869</v>
      </c>
      <c r="D219" s="1025" t="s">
        <v>20703</v>
      </c>
      <c r="E219" s="735" t="s">
        <v>20702</v>
      </c>
      <c r="F219" s="1080" t="s">
        <v>20701</v>
      </c>
      <c r="G219" s="766" t="s">
        <v>20700</v>
      </c>
      <c r="H219" s="735" t="s">
        <v>20699</v>
      </c>
      <c r="I219" s="187" t="s">
        <v>20698</v>
      </c>
      <c r="J219" s="1172">
        <v>248</v>
      </c>
      <c r="K219" s="1171">
        <v>1</v>
      </c>
      <c r="L219" s="1170">
        <v>2</v>
      </c>
      <c r="M219" s="1170">
        <v>0</v>
      </c>
      <c r="N219" s="1066">
        <v>3</v>
      </c>
      <c r="O219" s="1170">
        <v>330290</v>
      </c>
      <c r="P219" s="1170">
        <v>20000</v>
      </c>
      <c r="Q219" s="1170">
        <v>12340</v>
      </c>
      <c r="R219" s="1170">
        <v>43450</v>
      </c>
      <c r="S219" s="1067">
        <v>406080</v>
      </c>
      <c r="T219" s="764">
        <v>117.86</v>
      </c>
      <c r="U219" s="764">
        <v>110.34</v>
      </c>
      <c r="V219" s="764">
        <v>0</v>
      </c>
      <c r="W219" s="764">
        <v>254.39</v>
      </c>
      <c r="X219" s="764">
        <v>0</v>
      </c>
      <c r="Y219" s="764">
        <v>256.92</v>
      </c>
      <c r="Z219" s="1066">
        <v>739.51</v>
      </c>
      <c r="AA219" s="1075" t="s">
        <v>20697</v>
      </c>
      <c r="AB219" s="1074">
        <v>5000</v>
      </c>
    </row>
    <row r="220" spans="1:28" s="1044" customFormat="1" ht="16.5" customHeight="1">
      <c r="A220" s="1073">
        <v>201</v>
      </c>
      <c r="B220" s="1073" t="s">
        <v>18835</v>
      </c>
      <c r="C220" s="1073" t="s">
        <v>18875</v>
      </c>
      <c r="D220" s="1025" t="s">
        <v>20696</v>
      </c>
      <c r="E220" s="735" t="s">
        <v>20695</v>
      </c>
      <c r="F220" s="1080" t="s">
        <v>20694</v>
      </c>
      <c r="G220" s="766" t="s">
        <v>20693</v>
      </c>
      <c r="H220" s="735" t="s">
        <v>20692</v>
      </c>
      <c r="I220" s="1071" t="s">
        <v>20691</v>
      </c>
      <c r="J220" s="1172">
        <v>471</v>
      </c>
      <c r="K220" s="1171">
        <v>1</v>
      </c>
      <c r="L220" s="1170">
        <v>2</v>
      </c>
      <c r="M220" s="1170">
        <v>0</v>
      </c>
      <c r="N220" s="1066">
        <v>3</v>
      </c>
      <c r="O220" s="1170">
        <v>312000</v>
      </c>
      <c r="P220" s="1170">
        <v>0</v>
      </c>
      <c r="Q220" s="1170">
        <v>113713</v>
      </c>
      <c r="R220" s="1170">
        <v>0</v>
      </c>
      <c r="S220" s="1067">
        <v>425713</v>
      </c>
      <c r="T220" s="764">
        <v>79</v>
      </c>
      <c r="U220" s="764">
        <v>114</v>
      </c>
      <c r="V220" s="764">
        <v>0</v>
      </c>
      <c r="W220" s="764">
        <v>0</v>
      </c>
      <c r="X220" s="764">
        <v>50</v>
      </c>
      <c r="Y220" s="764">
        <v>266</v>
      </c>
      <c r="Z220" s="1066">
        <v>509</v>
      </c>
      <c r="AA220" s="1075" t="s">
        <v>20690</v>
      </c>
      <c r="AB220" s="1074">
        <v>13752</v>
      </c>
    </row>
    <row r="221" spans="1:28" s="1044" customFormat="1" ht="16.5" customHeight="1">
      <c r="A221" s="1025">
        <v>202</v>
      </c>
      <c r="B221" s="1025" t="s">
        <v>2655</v>
      </c>
      <c r="C221" s="1025" t="s">
        <v>2741</v>
      </c>
      <c r="D221" s="1025" t="s">
        <v>20689</v>
      </c>
      <c r="E221" s="735" t="s">
        <v>20688</v>
      </c>
      <c r="F221" s="1080" t="s">
        <v>20687</v>
      </c>
      <c r="G221" s="766" t="s">
        <v>20686</v>
      </c>
      <c r="H221" s="735" t="s">
        <v>20685</v>
      </c>
      <c r="I221" s="1071" t="s">
        <v>20684</v>
      </c>
      <c r="J221" s="1166">
        <v>450</v>
      </c>
      <c r="K221" s="1169">
        <v>1</v>
      </c>
      <c r="L221" s="1168">
        <v>1</v>
      </c>
      <c r="M221" s="1066">
        <v>0</v>
      </c>
      <c r="N221" s="1066">
        <v>2</v>
      </c>
      <c r="O221" s="1168">
        <v>209000</v>
      </c>
      <c r="P221" s="1066">
        <v>0</v>
      </c>
      <c r="Q221" s="1168">
        <v>19404</v>
      </c>
      <c r="R221" s="1066">
        <v>0</v>
      </c>
      <c r="S221" s="1067">
        <v>228404</v>
      </c>
      <c r="T221" s="764">
        <v>30</v>
      </c>
      <c r="U221" s="718">
        <v>0</v>
      </c>
      <c r="V221" s="764">
        <v>145</v>
      </c>
      <c r="W221" s="718">
        <v>0</v>
      </c>
      <c r="X221" s="764">
        <v>33</v>
      </c>
      <c r="Y221" s="764">
        <v>120</v>
      </c>
      <c r="Z221" s="1066">
        <v>328</v>
      </c>
      <c r="AA221" s="1075" t="s">
        <v>20683</v>
      </c>
      <c r="AB221" s="1064">
        <v>3000</v>
      </c>
    </row>
    <row r="222" spans="1:28" s="1044" customFormat="1" ht="16.5" customHeight="1">
      <c r="A222" s="1073">
        <v>203</v>
      </c>
      <c r="B222" s="1029" t="s">
        <v>2655</v>
      </c>
      <c r="C222" s="1029" t="s">
        <v>2664</v>
      </c>
      <c r="D222" s="1029" t="s">
        <v>20682</v>
      </c>
      <c r="E222" s="735" t="s">
        <v>20681</v>
      </c>
      <c r="F222" s="1167" t="s">
        <v>20680</v>
      </c>
      <c r="G222" s="766" t="s">
        <v>20679</v>
      </c>
      <c r="H222" s="735" t="s">
        <v>20678</v>
      </c>
      <c r="I222" s="1071" t="s">
        <v>20677</v>
      </c>
      <c r="J222" s="1166">
        <v>347</v>
      </c>
      <c r="K222" s="1165">
        <v>1</v>
      </c>
      <c r="L222" s="1165">
        <v>2</v>
      </c>
      <c r="M222" s="1066">
        <v>0</v>
      </c>
      <c r="N222" s="1066">
        <v>3</v>
      </c>
      <c r="O222" s="1165">
        <v>727734</v>
      </c>
      <c r="P222" s="1066">
        <v>0</v>
      </c>
      <c r="Q222" s="1165">
        <v>102289</v>
      </c>
      <c r="R222" s="1066">
        <v>0</v>
      </c>
      <c r="S222" s="1067">
        <v>830023</v>
      </c>
      <c r="T222" s="1164">
        <v>125</v>
      </c>
      <c r="U222" s="718">
        <v>0</v>
      </c>
      <c r="V222" s="1164">
        <v>235</v>
      </c>
      <c r="W222" s="1164">
        <v>204</v>
      </c>
      <c r="X222" s="1164">
        <v>0</v>
      </c>
      <c r="Y222" s="1164">
        <v>169</v>
      </c>
      <c r="Z222" s="1066">
        <v>733</v>
      </c>
      <c r="AA222" s="1163" t="s">
        <v>20676</v>
      </c>
      <c r="AB222" s="1162">
        <v>20000</v>
      </c>
    </row>
    <row r="223" spans="1:28" s="1044" customFormat="1" ht="16.5" customHeight="1">
      <c r="A223" s="1025">
        <v>204</v>
      </c>
      <c r="B223" s="1073" t="s">
        <v>2655</v>
      </c>
      <c r="C223" s="1073" t="s">
        <v>2692</v>
      </c>
      <c r="D223" s="1073" t="s">
        <v>20675</v>
      </c>
      <c r="E223" s="735" t="s">
        <v>20674</v>
      </c>
      <c r="F223" s="1072" t="s">
        <v>20667</v>
      </c>
      <c r="G223" s="766" t="s">
        <v>20673</v>
      </c>
      <c r="H223" s="735" t="s">
        <v>20672</v>
      </c>
      <c r="I223" s="1071" t="s">
        <v>20671</v>
      </c>
      <c r="J223" s="1161">
        <v>256</v>
      </c>
      <c r="K223" s="1160">
        <v>1</v>
      </c>
      <c r="L223" s="1159">
        <v>2</v>
      </c>
      <c r="M223" s="1066">
        <v>0</v>
      </c>
      <c r="N223" s="1066">
        <v>3</v>
      </c>
      <c r="O223" s="1159">
        <v>468900</v>
      </c>
      <c r="P223" s="1066">
        <v>0</v>
      </c>
      <c r="Q223" s="1159">
        <v>30312</v>
      </c>
      <c r="R223" s="1066">
        <v>0</v>
      </c>
      <c r="S223" s="1067">
        <v>499212</v>
      </c>
      <c r="T223" s="718">
        <v>83</v>
      </c>
      <c r="U223" s="718">
        <v>20</v>
      </c>
      <c r="V223" s="718">
        <v>135</v>
      </c>
      <c r="W223" s="718">
        <v>0</v>
      </c>
      <c r="X223" s="718">
        <v>66.5</v>
      </c>
      <c r="Y223" s="718">
        <v>539.6</v>
      </c>
      <c r="Z223" s="1066">
        <v>844.1</v>
      </c>
      <c r="AA223" s="1065" t="s">
        <v>20670</v>
      </c>
      <c r="AB223" s="1064">
        <v>7346</v>
      </c>
    </row>
    <row r="224" spans="1:28" s="1044" customFormat="1" ht="16.5" customHeight="1">
      <c r="A224" s="1073">
        <v>205</v>
      </c>
      <c r="B224" s="1025" t="s">
        <v>2655</v>
      </c>
      <c r="C224" s="1025" t="s">
        <v>2749</v>
      </c>
      <c r="D224" s="1025" t="s">
        <v>20669</v>
      </c>
      <c r="E224" s="735" t="s">
        <v>20668</v>
      </c>
      <c r="F224" s="1080" t="s">
        <v>20667</v>
      </c>
      <c r="G224" s="766" t="s">
        <v>20666</v>
      </c>
      <c r="H224" s="735" t="s">
        <v>20665</v>
      </c>
      <c r="I224" s="1071" t="s">
        <v>20664</v>
      </c>
      <c r="J224" s="1158">
        <v>435</v>
      </c>
      <c r="K224" s="1157">
        <v>1</v>
      </c>
      <c r="L224" s="1156">
        <v>1</v>
      </c>
      <c r="M224" s="1066">
        <v>0</v>
      </c>
      <c r="N224" s="1066">
        <v>2</v>
      </c>
      <c r="O224" s="1156">
        <v>212925</v>
      </c>
      <c r="P224" s="1156">
        <v>1000</v>
      </c>
      <c r="Q224" s="1156">
        <v>67981</v>
      </c>
      <c r="R224" s="1156">
        <v>0</v>
      </c>
      <c r="S224" s="1067">
        <v>281906</v>
      </c>
      <c r="T224" s="764">
        <v>65.52</v>
      </c>
      <c r="U224" s="764">
        <v>133.56</v>
      </c>
      <c r="V224" s="764">
        <v>506</v>
      </c>
      <c r="W224" s="764">
        <v>155</v>
      </c>
      <c r="X224" s="764">
        <v>32</v>
      </c>
      <c r="Y224" s="764">
        <v>49.14</v>
      </c>
      <c r="Z224" s="1066">
        <v>941.21999999999991</v>
      </c>
      <c r="AA224" s="1075" t="s">
        <v>20663</v>
      </c>
      <c r="AB224" s="1064">
        <v>25358</v>
      </c>
    </row>
    <row r="225" spans="1:28" s="1044" customFormat="1" ht="16.5" customHeight="1">
      <c r="A225" s="1025">
        <v>206</v>
      </c>
      <c r="B225" s="1073" t="s">
        <v>18835</v>
      </c>
      <c r="C225" s="1073" t="s">
        <v>18864</v>
      </c>
      <c r="D225" s="1073" t="s">
        <v>20662</v>
      </c>
      <c r="E225" s="735" t="s">
        <v>20661</v>
      </c>
      <c r="F225" s="1072" t="s">
        <v>20660</v>
      </c>
      <c r="G225" s="766" t="s">
        <v>20659</v>
      </c>
      <c r="H225" s="735" t="s">
        <v>20658</v>
      </c>
      <c r="I225" s="1071" t="s">
        <v>20657</v>
      </c>
      <c r="J225" s="1070">
        <v>639</v>
      </c>
      <c r="K225" s="1069">
        <v>1</v>
      </c>
      <c r="L225" s="1066">
        <v>2</v>
      </c>
      <c r="M225" s="1066">
        <v>0</v>
      </c>
      <c r="N225" s="1066">
        <v>3</v>
      </c>
      <c r="O225" s="1066">
        <v>262500</v>
      </c>
      <c r="P225" s="1066">
        <v>10000</v>
      </c>
      <c r="Q225" s="1066">
        <v>15100</v>
      </c>
      <c r="R225" s="1066">
        <v>0</v>
      </c>
      <c r="S225" s="1067">
        <v>287600</v>
      </c>
      <c r="T225" s="718">
        <v>126.93</v>
      </c>
      <c r="U225" s="718">
        <v>0</v>
      </c>
      <c r="V225" s="718">
        <v>0</v>
      </c>
      <c r="W225" s="718">
        <v>0</v>
      </c>
      <c r="X225" s="718">
        <v>0</v>
      </c>
      <c r="Y225" s="718">
        <v>0</v>
      </c>
      <c r="Z225" s="1066">
        <v>126.93</v>
      </c>
      <c r="AA225" s="1065" t="s">
        <v>20656</v>
      </c>
      <c r="AB225" s="1064">
        <v>3227</v>
      </c>
    </row>
    <row r="226" spans="1:28" s="1044" customFormat="1" ht="16.5" customHeight="1">
      <c r="A226" s="1073">
        <v>207</v>
      </c>
      <c r="B226" s="1073" t="s">
        <v>2655</v>
      </c>
      <c r="C226" s="1073" t="s">
        <v>2682</v>
      </c>
      <c r="D226" s="1073" t="s">
        <v>20655</v>
      </c>
      <c r="E226" s="735" t="s">
        <v>20654</v>
      </c>
      <c r="F226" s="1072" t="s">
        <v>20653</v>
      </c>
      <c r="G226" s="765" t="s">
        <v>20652</v>
      </c>
      <c r="H226" s="735" t="s">
        <v>20651</v>
      </c>
      <c r="I226" s="1071" t="s">
        <v>20650</v>
      </c>
      <c r="J226" s="1155">
        <v>236</v>
      </c>
      <c r="K226" s="1154">
        <v>1</v>
      </c>
      <c r="L226" s="1153">
        <v>1</v>
      </c>
      <c r="M226" s="1066">
        <v>0</v>
      </c>
      <c r="N226" s="1066">
        <v>2</v>
      </c>
      <c r="O226" s="1153">
        <v>531960</v>
      </c>
      <c r="P226" s="1066">
        <v>0</v>
      </c>
      <c r="Q226" s="1153">
        <v>33061</v>
      </c>
      <c r="R226" s="1066">
        <v>0</v>
      </c>
      <c r="S226" s="1067">
        <v>565021</v>
      </c>
      <c r="T226" s="718">
        <v>338.51</v>
      </c>
      <c r="U226" s="718">
        <v>0</v>
      </c>
      <c r="V226" s="718">
        <v>338</v>
      </c>
      <c r="W226" s="718">
        <v>0</v>
      </c>
      <c r="X226" s="718">
        <v>0</v>
      </c>
      <c r="Y226" s="718">
        <v>202</v>
      </c>
      <c r="Z226" s="1066">
        <v>878.51</v>
      </c>
      <c r="AA226" s="1065" t="s">
        <v>20649</v>
      </c>
      <c r="AB226" s="1064">
        <v>33107</v>
      </c>
    </row>
    <row r="227" spans="1:28" s="1044" customFormat="1" ht="16.5" customHeight="1">
      <c r="A227" s="1025">
        <v>208</v>
      </c>
      <c r="B227" s="1025" t="s">
        <v>2655</v>
      </c>
      <c r="C227" s="1025" t="s">
        <v>2733</v>
      </c>
      <c r="D227" s="1025" t="s">
        <v>20648</v>
      </c>
      <c r="E227" s="735" t="s">
        <v>20647</v>
      </c>
      <c r="F227" s="1080" t="s">
        <v>20646</v>
      </c>
      <c r="G227" s="766" t="s">
        <v>20645</v>
      </c>
      <c r="H227" s="735" t="s">
        <v>20644</v>
      </c>
      <c r="I227" s="1071" t="s">
        <v>20643</v>
      </c>
      <c r="J227" s="1079">
        <v>483</v>
      </c>
      <c r="K227" s="1078">
        <v>1</v>
      </c>
      <c r="L227" s="1076">
        <v>2</v>
      </c>
      <c r="M227" s="1066">
        <v>0</v>
      </c>
      <c r="N227" s="1066">
        <v>3</v>
      </c>
      <c r="O227" s="1076">
        <v>808535</v>
      </c>
      <c r="P227" s="1066">
        <v>0</v>
      </c>
      <c r="Q227" s="1076">
        <v>58672</v>
      </c>
      <c r="R227" s="1076">
        <v>15849</v>
      </c>
      <c r="S227" s="1067">
        <v>883056</v>
      </c>
      <c r="T227" s="764">
        <v>105</v>
      </c>
      <c r="U227" s="764">
        <v>52.5</v>
      </c>
      <c r="V227" s="764">
        <v>304.77999999999997</v>
      </c>
      <c r="W227" s="764">
        <v>113.2</v>
      </c>
      <c r="X227" s="764">
        <v>28</v>
      </c>
      <c r="Y227" s="764">
        <v>356</v>
      </c>
      <c r="Z227" s="1066">
        <v>959.48</v>
      </c>
      <c r="AA227" s="1075" t="s">
        <v>20642</v>
      </c>
      <c r="AB227" s="1074">
        <v>50610</v>
      </c>
    </row>
    <row r="228" spans="1:28" s="1044" customFormat="1" ht="16.5" customHeight="1">
      <c r="A228" s="1073">
        <v>209</v>
      </c>
      <c r="B228" s="1073" t="s">
        <v>18835</v>
      </c>
      <c r="C228" s="1073" t="s">
        <v>18858</v>
      </c>
      <c r="D228" s="1073" t="s">
        <v>20641</v>
      </c>
      <c r="E228" s="735" t="s">
        <v>20640</v>
      </c>
      <c r="F228" s="1072" t="s">
        <v>20639</v>
      </c>
      <c r="G228" s="766" t="s">
        <v>20638</v>
      </c>
      <c r="H228" s="735" t="s">
        <v>20637</v>
      </c>
      <c r="I228" s="1071" t="s">
        <v>20636</v>
      </c>
      <c r="J228" s="1070">
        <v>92</v>
      </c>
      <c r="K228" s="1069">
        <v>1</v>
      </c>
      <c r="L228" s="1066">
        <v>1</v>
      </c>
      <c r="M228" s="1066">
        <v>0</v>
      </c>
      <c r="N228" s="1066">
        <v>2</v>
      </c>
      <c r="O228" s="1066">
        <v>142000</v>
      </c>
      <c r="P228" s="1066">
        <v>0</v>
      </c>
      <c r="Q228" s="1066">
        <v>51341</v>
      </c>
      <c r="R228" s="1066">
        <v>0</v>
      </c>
      <c r="S228" s="1067">
        <v>193341</v>
      </c>
      <c r="T228" s="718">
        <v>202</v>
      </c>
      <c r="U228" s="718">
        <v>152</v>
      </c>
      <c r="V228" s="718">
        <v>0</v>
      </c>
      <c r="W228" s="718">
        <v>0</v>
      </c>
      <c r="X228" s="718">
        <v>0</v>
      </c>
      <c r="Y228" s="718">
        <v>232</v>
      </c>
      <c r="Z228" s="1066">
        <v>586</v>
      </c>
      <c r="AA228" s="1065" t="s">
        <v>20635</v>
      </c>
      <c r="AB228" s="1064">
        <v>2500</v>
      </c>
    </row>
    <row r="229" spans="1:28" s="1044" customFormat="1" ht="16.5" customHeight="1">
      <c r="A229" s="1152" t="s">
        <v>20634</v>
      </c>
      <c r="B229" s="1152">
        <v>23</v>
      </c>
      <c r="C229" s="1152"/>
      <c r="D229" s="1152"/>
      <c r="E229" s="1085"/>
      <c r="F229" s="1151"/>
      <c r="G229" s="1084"/>
      <c r="H229" s="1083"/>
      <c r="I229" s="1150"/>
      <c r="J229" s="1082"/>
      <c r="K229" s="1058"/>
      <c r="L229" s="1058"/>
      <c r="M229" s="1056"/>
      <c r="N229" s="1056"/>
      <c r="O229" s="1056"/>
      <c r="P229" s="1056"/>
      <c r="Q229" s="1056"/>
      <c r="R229" s="1056"/>
      <c r="S229" s="1056"/>
      <c r="T229" s="1057"/>
      <c r="U229" s="1057"/>
      <c r="V229" s="1057"/>
      <c r="W229" s="1057"/>
      <c r="X229" s="1057"/>
      <c r="Y229" s="1057"/>
      <c r="Z229" s="1057"/>
      <c r="AA229" s="1055"/>
      <c r="AB229" s="1054"/>
    </row>
    <row r="230" spans="1:28" s="1044" customFormat="1" ht="16.5" customHeight="1">
      <c r="A230" s="1073">
        <v>210</v>
      </c>
      <c r="B230" s="1094" t="s">
        <v>18706</v>
      </c>
      <c r="C230" s="1094" t="s">
        <v>2921</v>
      </c>
      <c r="D230" s="763" t="s">
        <v>20633</v>
      </c>
      <c r="E230" s="735" t="s">
        <v>20632</v>
      </c>
      <c r="F230" s="1093" t="s">
        <v>20631</v>
      </c>
      <c r="G230" s="1093" t="s">
        <v>20630</v>
      </c>
      <c r="H230" s="735" t="s">
        <v>20629</v>
      </c>
      <c r="I230" s="735" t="s">
        <v>20628</v>
      </c>
      <c r="J230" s="1105">
        <v>391</v>
      </c>
      <c r="K230" s="1149">
        <v>1</v>
      </c>
      <c r="L230" s="1131">
        <v>4</v>
      </c>
      <c r="M230" s="1131">
        <v>0</v>
      </c>
      <c r="N230" s="1066">
        <v>5</v>
      </c>
      <c r="O230" s="1103">
        <v>239530</v>
      </c>
      <c r="P230" s="1103">
        <v>13000</v>
      </c>
      <c r="Q230" s="1103">
        <v>155172</v>
      </c>
      <c r="R230" s="1103">
        <v>43767</v>
      </c>
      <c r="S230" s="1067">
        <v>451469</v>
      </c>
      <c r="T230" s="717">
        <v>200.5</v>
      </c>
      <c r="U230" s="717">
        <v>214.84</v>
      </c>
      <c r="V230" s="717">
        <v>267</v>
      </c>
      <c r="W230" s="717">
        <v>76.260000000000005</v>
      </c>
      <c r="X230" s="717">
        <v>0</v>
      </c>
      <c r="Y230" s="717">
        <v>257.33999999999997</v>
      </c>
      <c r="Z230" s="1066">
        <v>1015.94</v>
      </c>
      <c r="AA230" s="1122" t="s">
        <v>20627</v>
      </c>
      <c r="AB230" s="1087">
        <v>30000</v>
      </c>
    </row>
    <row r="231" spans="1:28" s="1044" customFormat="1" ht="16.5" customHeight="1">
      <c r="A231" s="1073">
        <v>211</v>
      </c>
      <c r="B231" s="1094" t="s">
        <v>2858</v>
      </c>
      <c r="C231" s="1094" t="s">
        <v>2921</v>
      </c>
      <c r="D231" s="763" t="s">
        <v>20626</v>
      </c>
      <c r="E231" s="735" t="s">
        <v>20625</v>
      </c>
      <c r="F231" s="1093" t="s">
        <v>20624</v>
      </c>
      <c r="G231" s="1093" t="s">
        <v>20623</v>
      </c>
      <c r="H231" s="735" t="s">
        <v>20622</v>
      </c>
      <c r="I231" s="735" t="s">
        <v>20621</v>
      </c>
      <c r="J231" s="1148">
        <v>300</v>
      </c>
      <c r="K231" s="1147">
        <v>1</v>
      </c>
      <c r="L231" s="1126">
        <v>3</v>
      </c>
      <c r="M231" s="1146">
        <v>0</v>
      </c>
      <c r="N231" s="1066">
        <v>4</v>
      </c>
      <c r="O231" s="1126">
        <v>227050</v>
      </c>
      <c r="P231" s="1126">
        <v>0</v>
      </c>
      <c r="Q231" s="1126">
        <v>0</v>
      </c>
      <c r="R231" s="1126">
        <v>0</v>
      </c>
      <c r="S231" s="1067">
        <v>227050</v>
      </c>
      <c r="T231" s="717">
        <v>52.2</v>
      </c>
      <c r="U231" s="717">
        <v>93.06</v>
      </c>
      <c r="V231" s="717">
        <v>438.78</v>
      </c>
      <c r="W231" s="717">
        <v>102.22499999999999</v>
      </c>
      <c r="X231" s="717">
        <v>80.52</v>
      </c>
      <c r="Y231" s="717">
        <v>708</v>
      </c>
      <c r="Z231" s="1066">
        <v>1474.7849999999999</v>
      </c>
      <c r="AA231" s="1122" t="s">
        <v>20620</v>
      </c>
      <c r="AB231" s="1087">
        <v>20000</v>
      </c>
    </row>
    <row r="232" spans="1:28" s="1044" customFormat="1" ht="16.5" customHeight="1">
      <c r="A232" s="1073">
        <v>212</v>
      </c>
      <c r="B232" s="1094" t="s">
        <v>18706</v>
      </c>
      <c r="C232" s="1094" t="s">
        <v>18775</v>
      </c>
      <c r="D232" s="763" t="s">
        <v>20619</v>
      </c>
      <c r="E232" s="735" t="s">
        <v>20618</v>
      </c>
      <c r="F232" s="1093" t="s">
        <v>20617</v>
      </c>
      <c r="G232" s="1093" t="s">
        <v>20616</v>
      </c>
      <c r="H232" s="735" t="s">
        <v>20615</v>
      </c>
      <c r="I232" s="1145" t="s">
        <v>20614</v>
      </c>
      <c r="J232" s="1102">
        <v>473</v>
      </c>
      <c r="K232" s="1101">
        <v>1</v>
      </c>
      <c r="L232" s="1100">
        <v>1</v>
      </c>
      <c r="M232" s="1131">
        <v>0</v>
      </c>
      <c r="N232" s="1066">
        <v>2</v>
      </c>
      <c r="O232" s="1100">
        <v>109460</v>
      </c>
      <c r="P232" s="1090">
        <v>29000</v>
      </c>
      <c r="Q232" s="1100">
        <v>83129</v>
      </c>
      <c r="R232" s="1100">
        <v>25000</v>
      </c>
      <c r="S232" s="1067">
        <v>246589</v>
      </c>
      <c r="T232" s="717">
        <v>126</v>
      </c>
      <c r="U232" s="717">
        <v>0</v>
      </c>
      <c r="V232" s="717">
        <v>126</v>
      </c>
      <c r="W232" s="717">
        <v>0</v>
      </c>
      <c r="X232" s="717">
        <v>0</v>
      </c>
      <c r="Y232" s="717">
        <v>252</v>
      </c>
      <c r="Z232" s="1066">
        <v>504</v>
      </c>
      <c r="AA232" s="1122" t="s">
        <v>20613</v>
      </c>
      <c r="AB232" s="1087">
        <v>20000</v>
      </c>
    </row>
    <row r="233" spans="1:28" s="1044" customFormat="1" ht="16.5" customHeight="1">
      <c r="A233" s="1073">
        <v>213</v>
      </c>
      <c r="B233" s="1094" t="s">
        <v>18706</v>
      </c>
      <c r="C233" s="1094" t="s">
        <v>18790</v>
      </c>
      <c r="D233" s="763" t="s">
        <v>20612</v>
      </c>
      <c r="E233" s="735" t="s">
        <v>20611</v>
      </c>
      <c r="F233" s="1093" t="s">
        <v>20610</v>
      </c>
      <c r="G233" s="1093" t="s">
        <v>20609</v>
      </c>
      <c r="H233" s="735" t="s">
        <v>20608</v>
      </c>
      <c r="I233" s="735" t="s">
        <v>20607</v>
      </c>
      <c r="J233" s="1144">
        <v>3530</v>
      </c>
      <c r="K233" s="1143">
        <v>1</v>
      </c>
      <c r="L233" s="1141">
        <v>3</v>
      </c>
      <c r="M233" s="1142">
        <v>0</v>
      </c>
      <c r="N233" s="1066">
        <v>4</v>
      </c>
      <c r="O233" s="1141">
        <v>1288095</v>
      </c>
      <c r="P233" s="1141">
        <v>9000</v>
      </c>
      <c r="Q233" s="1141">
        <v>105369</v>
      </c>
      <c r="R233" s="1141">
        <v>50000</v>
      </c>
      <c r="S233" s="1067">
        <v>1452464</v>
      </c>
      <c r="T233" s="717">
        <v>50</v>
      </c>
      <c r="U233" s="717">
        <v>86</v>
      </c>
      <c r="V233" s="724">
        <v>434</v>
      </c>
      <c r="W233" s="717">
        <v>0</v>
      </c>
      <c r="X233" s="717">
        <v>38</v>
      </c>
      <c r="Y233" s="724">
        <v>796</v>
      </c>
      <c r="Z233" s="1066">
        <v>1404</v>
      </c>
      <c r="AA233" s="1122" t="s">
        <v>20606</v>
      </c>
      <c r="AB233" s="1087">
        <v>85000</v>
      </c>
    </row>
    <row r="234" spans="1:28" s="1044" customFormat="1" ht="16.5" customHeight="1">
      <c r="A234" s="1073">
        <v>214</v>
      </c>
      <c r="B234" s="1029" t="s">
        <v>2858</v>
      </c>
      <c r="C234" s="1029" t="s">
        <v>2934</v>
      </c>
      <c r="D234" s="763" t="s">
        <v>20605</v>
      </c>
      <c r="E234" s="735" t="s">
        <v>20604</v>
      </c>
      <c r="F234" s="1093" t="s">
        <v>20603</v>
      </c>
      <c r="G234" s="1093" t="s">
        <v>20602</v>
      </c>
      <c r="H234" s="735" t="s">
        <v>20601</v>
      </c>
      <c r="I234" s="735" t="s">
        <v>20600</v>
      </c>
      <c r="J234" s="1137">
        <v>201</v>
      </c>
      <c r="K234" s="1136">
        <v>1</v>
      </c>
      <c r="L234" s="1135">
        <v>1</v>
      </c>
      <c r="M234" s="1131">
        <v>0</v>
      </c>
      <c r="N234" s="1066">
        <v>2</v>
      </c>
      <c r="O234" s="1135">
        <v>154500</v>
      </c>
      <c r="P234" s="1135">
        <v>8800</v>
      </c>
      <c r="Q234" s="1135">
        <v>74578</v>
      </c>
      <c r="R234" s="1090">
        <v>0</v>
      </c>
      <c r="S234" s="1067">
        <v>237878</v>
      </c>
      <c r="T234" s="717">
        <v>40</v>
      </c>
      <c r="U234" s="717">
        <v>40</v>
      </c>
      <c r="V234" s="717">
        <v>147</v>
      </c>
      <c r="W234" s="717">
        <v>62</v>
      </c>
      <c r="X234" s="717">
        <v>38</v>
      </c>
      <c r="Y234" s="717">
        <v>242</v>
      </c>
      <c r="Z234" s="1066">
        <v>569</v>
      </c>
      <c r="AA234" s="1122" t="s">
        <v>20599</v>
      </c>
      <c r="AB234" s="1087">
        <v>5000</v>
      </c>
    </row>
    <row r="235" spans="1:28" s="1044" customFormat="1" ht="16.5" customHeight="1">
      <c r="A235" s="1073">
        <v>215</v>
      </c>
      <c r="B235" s="1073" t="s">
        <v>18706</v>
      </c>
      <c r="C235" s="1073" t="s">
        <v>18804</v>
      </c>
      <c r="D235" s="763" t="s">
        <v>20598</v>
      </c>
      <c r="E235" s="735" t="s">
        <v>20597</v>
      </c>
      <c r="F235" s="1093" t="s">
        <v>20596</v>
      </c>
      <c r="G235" s="1093" t="s">
        <v>20595</v>
      </c>
      <c r="H235" s="735" t="s">
        <v>20594</v>
      </c>
      <c r="I235" s="735" t="s">
        <v>20593</v>
      </c>
      <c r="J235" s="1140">
        <v>546</v>
      </c>
      <c r="K235" s="1139">
        <v>1</v>
      </c>
      <c r="L235" s="1138">
        <v>2</v>
      </c>
      <c r="M235" s="1131">
        <v>0</v>
      </c>
      <c r="N235" s="1066">
        <v>3</v>
      </c>
      <c r="O235" s="1138">
        <v>339144</v>
      </c>
      <c r="P235" s="1090">
        <v>0</v>
      </c>
      <c r="Q235" s="1138">
        <v>62714</v>
      </c>
      <c r="R235" s="1090">
        <v>0</v>
      </c>
      <c r="S235" s="1067">
        <v>401858</v>
      </c>
      <c r="T235" s="717">
        <v>121</v>
      </c>
      <c r="U235" s="717">
        <v>121</v>
      </c>
      <c r="V235" s="717">
        <v>551.91</v>
      </c>
      <c r="W235" s="717">
        <v>270.60000000000002</v>
      </c>
      <c r="X235" s="717">
        <v>49.5</v>
      </c>
      <c r="Y235" s="717">
        <v>4958</v>
      </c>
      <c r="Z235" s="1066">
        <v>6072.01</v>
      </c>
      <c r="AA235" s="1122" t="s">
        <v>20592</v>
      </c>
      <c r="AB235" s="1087">
        <v>15000</v>
      </c>
    </row>
    <row r="236" spans="1:28" s="1044" customFormat="1" ht="16.5" customHeight="1">
      <c r="A236" s="1073">
        <v>216</v>
      </c>
      <c r="B236" s="1094" t="s">
        <v>2858</v>
      </c>
      <c r="C236" s="1094" t="s">
        <v>2870</v>
      </c>
      <c r="D236" s="763" t="s">
        <v>20591</v>
      </c>
      <c r="E236" s="735" t="s">
        <v>20590</v>
      </c>
      <c r="F236" s="1093" t="s">
        <v>20589</v>
      </c>
      <c r="G236" s="1093" t="s">
        <v>20588</v>
      </c>
      <c r="H236" s="735" t="s">
        <v>20587</v>
      </c>
      <c r="I236" s="735" t="s">
        <v>20586</v>
      </c>
      <c r="J236" s="1137">
        <v>395</v>
      </c>
      <c r="K236" s="1136">
        <v>1</v>
      </c>
      <c r="L236" s="1135">
        <v>3</v>
      </c>
      <c r="M236" s="1131">
        <v>0</v>
      </c>
      <c r="N236" s="1066">
        <v>4</v>
      </c>
      <c r="O236" s="1135">
        <v>358801</v>
      </c>
      <c r="P236" s="1135">
        <v>2000</v>
      </c>
      <c r="Q236" s="1135">
        <v>142654</v>
      </c>
      <c r="R236" s="1090">
        <v>0</v>
      </c>
      <c r="S236" s="1067">
        <v>503455</v>
      </c>
      <c r="T236" s="717">
        <v>118</v>
      </c>
      <c r="U236" s="717">
        <v>0</v>
      </c>
      <c r="V236" s="717">
        <v>511</v>
      </c>
      <c r="W236" s="717">
        <v>165</v>
      </c>
      <c r="X236" s="717">
        <v>59</v>
      </c>
      <c r="Y236" s="717">
        <v>607</v>
      </c>
      <c r="Z236" s="1066">
        <v>1460</v>
      </c>
      <c r="AA236" s="1122" t="s">
        <v>20585</v>
      </c>
      <c r="AB236" s="1087">
        <v>40000</v>
      </c>
    </row>
    <row r="237" spans="1:28" s="1044" customFormat="1" ht="16.5" customHeight="1">
      <c r="A237" s="1073">
        <v>217</v>
      </c>
      <c r="B237" s="1029" t="s">
        <v>2858</v>
      </c>
      <c r="C237" s="1029" t="s">
        <v>2883</v>
      </c>
      <c r="D237" s="763" t="s">
        <v>20584</v>
      </c>
      <c r="E237" s="735" t="s">
        <v>20583</v>
      </c>
      <c r="F237" s="1093" t="s">
        <v>20582</v>
      </c>
      <c r="G237" s="1093" t="s">
        <v>20581</v>
      </c>
      <c r="H237" s="735" t="s">
        <v>20580</v>
      </c>
      <c r="I237" s="735" t="s">
        <v>20579</v>
      </c>
      <c r="J237" s="1134">
        <v>500</v>
      </c>
      <c r="K237" s="1133">
        <v>1</v>
      </c>
      <c r="L237" s="1132">
        <v>3</v>
      </c>
      <c r="M237" s="1131">
        <v>0</v>
      </c>
      <c r="N237" s="1066">
        <v>4</v>
      </c>
      <c r="O237" s="1132">
        <v>340840</v>
      </c>
      <c r="P237" s="1090">
        <v>0</v>
      </c>
      <c r="Q237" s="1132">
        <v>33800</v>
      </c>
      <c r="R237" s="1090">
        <v>0</v>
      </c>
      <c r="S237" s="1067">
        <v>374640</v>
      </c>
      <c r="T237" s="717">
        <v>73</v>
      </c>
      <c r="U237" s="717">
        <v>50</v>
      </c>
      <c r="V237" s="717">
        <v>340</v>
      </c>
      <c r="W237" s="717">
        <v>264</v>
      </c>
      <c r="X237" s="717">
        <v>0</v>
      </c>
      <c r="Y237" s="717">
        <v>782</v>
      </c>
      <c r="Z237" s="1066">
        <v>1509</v>
      </c>
      <c r="AA237" s="1088" t="s">
        <v>20578</v>
      </c>
      <c r="AB237" s="1087">
        <v>16120</v>
      </c>
    </row>
    <row r="238" spans="1:28" s="1044" customFormat="1" ht="16.5" customHeight="1">
      <c r="A238" s="1073">
        <v>218</v>
      </c>
      <c r="B238" s="1094" t="s">
        <v>18706</v>
      </c>
      <c r="C238" s="1094" t="s">
        <v>18828</v>
      </c>
      <c r="D238" s="763" t="s">
        <v>20577</v>
      </c>
      <c r="E238" s="735" t="s">
        <v>20576</v>
      </c>
      <c r="F238" s="1093" t="s">
        <v>20575</v>
      </c>
      <c r="G238" s="1093" t="s">
        <v>20574</v>
      </c>
      <c r="H238" s="735" t="s">
        <v>20573</v>
      </c>
      <c r="I238" s="735" t="s">
        <v>20572</v>
      </c>
      <c r="J238" s="1102">
        <v>305</v>
      </c>
      <c r="K238" s="1101">
        <v>1</v>
      </c>
      <c r="L238" s="1100">
        <v>1</v>
      </c>
      <c r="M238" s="1131">
        <v>0</v>
      </c>
      <c r="N238" s="1066">
        <v>2</v>
      </c>
      <c r="O238" s="1130">
        <v>132820</v>
      </c>
      <c r="P238" s="1130">
        <v>0</v>
      </c>
      <c r="Q238" s="1130">
        <v>36900</v>
      </c>
      <c r="R238" s="1130">
        <v>0</v>
      </c>
      <c r="S238" s="1067">
        <v>169720</v>
      </c>
      <c r="T238" s="717">
        <v>80.2</v>
      </c>
      <c r="U238" s="717">
        <v>133</v>
      </c>
      <c r="V238" s="717">
        <v>450</v>
      </c>
      <c r="W238" s="717">
        <v>0</v>
      </c>
      <c r="X238" s="717">
        <v>0</v>
      </c>
      <c r="Y238" s="717">
        <v>748</v>
      </c>
      <c r="Z238" s="1066">
        <v>1411.2</v>
      </c>
      <c r="AA238" s="1088" t="s">
        <v>20571</v>
      </c>
      <c r="AB238" s="1087">
        <v>5000</v>
      </c>
    </row>
    <row r="239" spans="1:28" s="1044" customFormat="1" ht="16.5" customHeight="1">
      <c r="A239" s="1073">
        <v>219</v>
      </c>
      <c r="B239" s="1094" t="s">
        <v>18706</v>
      </c>
      <c r="C239" s="1094" t="s">
        <v>18797</v>
      </c>
      <c r="D239" s="763" t="s">
        <v>20570</v>
      </c>
      <c r="E239" s="735" t="s">
        <v>20569</v>
      </c>
      <c r="F239" s="1093" t="s">
        <v>20568</v>
      </c>
      <c r="G239" s="1093" t="s">
        <v>20567</v>
      </c>
      <c r="H239" s="735" t="s">
        <v>20566</v>
      </c>
      <c r="I239" s="735" t="s">
        <v>20565</v>
      </c>
      <c r="J239" s="1102">
        <v>727</v>
      </c>
      <c r="K239" s="1101">
        <v>1</v>
      </c>
      <c r="L239" s="1100">
        <v>1</v>
      </c>
      <c r="M239" s="1100">
        <v>0</v>
      </c>
      <c r="N239" s="1066">
        <v>2</v>
      </c>
      <c r="O239" s="1100">
        <v>205690</v>
      </c>
      <c r="P239" s="1090">
        <v>0</v>
      </c>
      <c r="Q239" s="1100">
        <v>108331</v>
      </c>
      <c r="R239" s="1090">
        <v>0</v>
      </c>
      <c r="S239" s="1067">
        <v>314021</v>
      </c>
      <c r="T239" s="717">
        <v>144</v>
      </c>
      <c r="U239" s="717">
        <v>194</v>
      </c>
      <c r="V239" s="717">
        <v>618</v>
      </c>
      <c r="W239" s="717" t="s">
        <v>20564</v>
      </c>
      <c r="X239" s="717">
        <v>47</v>
      </c>
      <c r="Y239" s="717">
        <v>365</v>
      </c>
      <c r="Z239" s="1066">
        <v>1368</v>
      </c>
      <c r="AA239" s="1088" t="s">
        <v>20563</v>
      </c>
      <c r="AB239" s="1087">
        <v>5000</v>
      </c>
    </row>
    <row r="240" spans="1:28" s="1044" customFormat="1" ht="16.5" customHeight="1">
      <c r="A240" s="1073">
        <v>220</v>
      </c>
      <c r="B240" s="1094" t="s">
        <v>18706</v>
      </c>
      <c r="C240" s="1094" t="s">
        <v>18735</v>
      </c>
      <c r="D240" s="763" t="s">
        <v>20562</v>
      </c>
      <c r="E240" s="735" t="s">
        <v>20561</v>
      </c>
      <c r="F240" s="1093" t="s">
        <v>20560</v>
      </c>
      <c r="G240" s="766" t="s">
        <v>20559</v>
      </c>
      <c r="H240" s="735" t="s">
        <v>20558</v>
      </c>
      <c r="I240" s="735" t="s">
        <v>20557</v>
      </c>
      <c r="J240" s="1129">
        <v>471</v>
      </c>
      <c r="K240" s="1128">
        <v>1</v>
      </c>
      <c r="L240" s="1127">
        <v>2</v>
      </c>
      <c r="M240" s="1127">
        <v>0</v>
      </c>
      <c r="N240" s="1066">
        <v>3</v>
      </c>
      <c r="O240" s="1127">
        <v>455440</v>
      </c>
      <c r="P240" s="1127">
        <v>9000</v>
      </c>
      <c r="Q240" s="1127">
        <v>34974</v>
      </c>
      <c r="R240" s="1126">
        <v>0</v>
      </c>
      <c r="S240" s="1067">
        <v>499414</v>
      </c>
      <c r="T240" s="717">
        <v>54</v>
      </c>
      <c r="U240" s="717">
        <v>45</v>
      </c>
      <c r="V240" s="717">
        <v>119.19</v>
      </c>
      <c r="W240" s="717">
        <v>89.7</v>
      </c>
      <c r="X240" s="717">
        <v>54</v>
      </c>
      <c r="Y240" s="717">
        <v>636</v>
      </c>
      <c r="Z240" s="1066">
        <v>997.89</v>
      </c>
      <c r="AA240" s="1088" t="s">
        <v>20556</v>
      </c>
      <c r="AB240" s="1087">
        <v>40000</v>
      </c>
    </row>
    <row r="241" spans="1:28" s="1044" customFormat="1" ht="16.5" customHeight="1">
      <c r="A241" s="1073">
        <v>221</v>
      </c>
      <c r="B241" s="1094" t="s">
        <v>18706</v>
      </c>
      <c r="C241" s="1094" t="s">
        <v>18718</v>
      </c>
      <c r="D241" s="763" t="s">
        <v>20555</v>
      </c>
      <c r="E241" s="735" t="s">
        <v>20554</v>
      </c>
      <c r="F241" s="1093" t="s">
        <v>20553</v>
      </c>
      <c r="G241" s="1093" t="s">
        <v>20552</v>
      </c>
      <c r="H241" s="735" t="s">
        <v>20551</v>
      </c>
      <c r="I241" s="735" t="s">
        <v>20550</v>
      </c>
      <c r="J241" s="1125">
        <v>440</v>
      </c>
      <c r="K241" s="1124">
        <v>1</v>
      </c>
      <c r="L241" s="1123">
        <v>1</v>
      </c>
      <c r="M241" s="1123">
        <v>1</v>
      </c>
      <c r="N241" s="1066">
        <v>3</v>
      </c>
      <c r="O241" s="1123">
        <v>221926</v>
      </c>
      <c r="P241" s="1090">
        <v>10000</v>
      </c>
      <c r="Q241" s="1123">
        <v>56156</v>
      </c>
      <c r="R241" s="1090">
        <v>0</v>
      </c>
      <c r="S241" s="1067">
        <v>288082</v>
      </c>
      <c r="T241" s="717">
        <v>52</v>
      </c>
      <c r="U241" s="717">
        <v>213</v>
      </c>
      <c r="V241" s="717">
        <v>280</v>
      </c>
      <c r="W241" s="717">
        <v>70</v>
      </c>
      <c r="X241" s="717">
        <v>70</v>
      </c>
      <c r="Y241" s="717">
        <v>880</v>
      </c>
      <c r="Z241" s="1066">
        <v>1565</v>
      </c>
      <c r="AA241" s="1122" t="s">
        <v>20549</v>
      </c>
      <c r="AB241" s="1087">
        <v>12000</v>
      </c>
    </row>
    <row r="242" spans="1:28" s="1044" customFormat="1" ht="16.5" customHeight="1">
      <c r="A242" s="1073">
        <v>222</v>
      </c>
      <c r="B242" s="1094" t="s">
        <v>18706</v>
      </c>
      <c r="C242" s="1094" t="s">
        <v>18729</v>
      </c>
      <c r="D242" s="763" t="s">
        <v>20548</v>
      </c>
      <c r="E242" s="735" t="s">
        <v>20547</v>
      </c>
      <c r="F242" s="1093" t="s">
        <v>20546</v>
      </c>
      <c r="G242" s="1093" t="s">
        <v>20545</v>
      </c>
      <c r="H242" s="735" t="s">
        <v>20544</v>
      </c>
      <c r="I242" s="735" t="s">
        <v>20543</v>
      </c>
      <c r="J242" s="1121">
        <v>1004</v>
      </c>
      <c r="K242" s="1120">
        <v>1</v>
      </c>
      <c r="L242" s="1119">
        <v>1</v>
      </c>
      <c r="M242" s="1119">
        <v>1</v>
      </c>
      <c r="N242" s="1066">
        <v>3</v>
      </c>
      <c r="O242" s="1119">
        <v>365250</v>
      </c>
      <c r="P242" s="1119">
        <v>20000</v>
      </c>
      <c r="Q242" s="1119">
        <v>49788</v>
      </c>
      <c r="R242" s="1119">
        <v>0</v>
      </c>
      <c r="S242" s="1067">
        <v>435038</v>
      </c>
      <c r="T242" s="717">
        <v>66</v>
      </c>
      <c r="U242" s="717">
        <v>115</v>
      </c>
      <c r="V242" s="717">
        <v>322</v>
      </c>
      <c r="W242" s="717">
        <v>0</v>
      </c>
      <c r="X242" s="717">
        <v>33</v>
      </c>
      <c r="Y242" s="717">
        <v>457</v>
      </c>
      <c r="Z242" s="1066">
        <v>993</v>
      </c>
      <c r="AA242" s="1088" t="s">
        <v>20542</v>
      </c>
      <c r="AB242" s="1087">
        <v>25550</v>
      </c>
    </row>
    <row r="243" spans="1:28" s="1044" customFormat="1" ht="16.5" customHeight="1">
      <c r="A243" s="1073">
        <v>223</v>
      </c>
      <c r="B243" s="1094" t="s">
        <v>2858</v>
      </c>
      <c r="C243" s="1094" t="s">
        <v>1846</v>
      </c>
      <c r="D243" s="763" t="s">
        <v>20541</v>
      </c>
      <c r="E243" s="735" t="s">
        <v>20540</v>
      </c>
      <c r="F243" s="1093" t="s">
        <v>20539</v>
      </c>
      <c r="G243" s="1093" t="s">
        <v>20538</v>
      </c>
      <c r="H243" s="735" t="s">
        <v>20537</v>
      </c>
      <c r="I243" s="735" t="s">
        <v>20536</v>
      </c>
      <c r="J243" s="1118">
        <v>600</v>
      </c>
      <c r="K243" s="1117">
        <v>1</v>
      </c>
      <c r="L243" s="1116">
        <v>2</v>
      </c>
      <c r="M243" s="1114">
        <v>0</v>
      </c>
      <c r="N243" s="1066">
        <v>3</v>
      </c>
      <c r="O243" s="1116">
        <v>360875</v>
      </c>
      <c r="P243" s="1116">
        <v>36300</v>
      </c>
      <c r="Q243" s="1116">
        <v>64531</v>
      </c>
      <c r="R243" s="1116">
        <v>44278</v>
      </c>
      <c r="S243" s="1067">
        <v>505984</v>
      </c>
      <c r="T243" s="717">
        <v>102.16</v>
      </c>
      <c r="U243" s="717">
        <v>151.15</v>
      </c>
      <c r="V243" s="717">
        <v>957.24</v>
      </c>
      <c r="W243" s="717">
        <v>68.11</v>
      </c>
      <c r="X243" s="717">
        <v>68.11</v>
      </c>
      <c r="Y243" s="717">
        <v>0</v>
      </c>
      <c r="Z243" s="1066">
        <v>1346.7699999999998</v>
      </c>
      <c r="AA243" s="1088" t="s">
        <v>20535</v>
      </c>
      <c r="AB243" s="1087">
        <v>7000</v>
      </c>
    </row>
    <row r="244" spans="1:28" s="1044" customFormat="1" ht="16.5" customHeight="1">
      <c r="A244" s="1073">
        <v>224</v>
      </c>
      <c r="B244" s="1094" t="s">
        <v>18706</v>
      </c>
      <c r="C244" s="1094" t="s">
        <v>18746</v>
      </c>
      <c r="D244" s="763" t="s">
        <v>20534</v>
      </c>
      <c r="E244" s="735" t="s">
        <v>20533</v>
      </c>
      <c r="F244" s="1093" t="s">
        <v>20532</v>
      </c>
      <c r="G244" s="1093" t="s">
        <v>20531</v>
      </c>
      <c r="H244" s="735" t="s">
        <v>20530</v>
      </c>
      <c r="I244" s="750" t="s">
        <v>20529</v>
      </c>
      <c r="J244" s="1115">
        <v>347</v>
      </c>
      <c r="K244" s="1067">
        <v>1</v>
      </c>
      <c r="L244" s="1112">
        <v>1</v>
      </c>
      <c r="M244" s="1114">
        <v>1</v>
      </c>
      <c r="N244" s="1066">
        <v>3</v>
      </c>
      <c r="O244" s="1112">
        <v>138668</v>
      </c>
      <c r="P244" s="1113">
        <v>0</v>
      </c>
      <c r="Q244" s="1112">
        <v>41212</v>
      </c>
      <c r="R244" s="1112">
        <v>1866</v>
      </c>
      <c r="S244" s="1067">
        <v>181746</v>
      </c>
      <c r="T244" s="717">
        <v>50</v>
      </c>
      <c r="U244" s="717">
        <v>0</v>
      </c>
      <c r="V244" s="717">
        <v>0</v>
      </c>
      <c r="W244" s="717">
        <v>0</v>
      </c>
      <c r="X244" s="717">
        <v>0</v>
      </c>
      <c r="Y244" s="717">
        <v>113</v>
      </c>
      <c r="Z244" s="1066">
        <v>163</v>
      </c>
      <c r="AA244" s="1088" t="s">
        <v>20528</v>
      </c>
      <c r="AB244" s="1087">
        <v>5800</v>
      </c>
    </row>
    <row r="245" spans="1:28" s="1044" customFormat="1" ht="16.5" customHeight="1">
      <c r="A245" s="1073">
        <v>225</v>
      </c>
      <c r="B245" s="1111" t="s">
        <v>18706</v>
      </c>
      <c r="C245" s="1111" t="s">
        <v>18724</v>
      </c>
      <c r="D245" s="1110" t="s">
        <v>20527</v>
      </c>
      <c r="E245" s="735" t="s">
        <v>20526</v>
      </c>
      <c r="F245" s="1110" t="s">
        <v>20498</v>
      </c>
      <c r="G245" s="1093" t="s">
        <v>20525</v>
      </c>
      <c r="H245" s="735" t="s">
        <v>20524</v>
      </c>
      <c r="I245" s="735" t="s">
        <v>20523</v>
      </c>
      <c r="J245" s="1109">
        <v>384</v>
      </c>
      <c r="K245" s="1108">
        <v>1</v>
      </c>
      <c r="L245" s="1107">
        <v>1</v>
      </c>
      <c r="M245" s="1107">
        <v>0</v>
      </c>
      <c r="N245" s="1066">
        <v>2</v>
      </c>
      <c r="O245" s="1106">
        <v>218732</v>
      </c>
      <c r="P245" s="1106">
        <v>25000</v>
      </c>
      <c r="Q245" s="1106">
        <v>16740</v>
      </c>
      <c r="R245" s="1090">
        <v>0</v>
      </c>
      <c r="S245" s="1067">
        <v>260472</v>
      </c>
      <c r="T245" s="717">
        <v>96</v>
      </c>
      <c r="U245" s="717">
        <v>0</v>
      </c>
      <c r="V245" s="717">
        <v>0</v>
      </c>
      <c r="W245" s="717">
        <v>0</v>
      </c>
      <c r="X245" s="717">
        <v>0</v>
      </c>
      <c r="Y245" s="717">
        <v>48</v>
      </c>
      <c r="Z245" s="1066">
        <v>144</v>
      </c>
      <c r="AA245" s="1088" t="s">
        <v>20522</v>
      </c>
      <c r="AB245" s="1087">
        <v>3800</v>
      </c>
    </row>
    <row r="246" spans="1:28" s="1044" customFormat="1" ht="16.5" customHeight="1">
      <c r="A246" s="1073">
        <v>226</v>
      </c>
      <c r="B246" s="1094" t="s">
        <v>18706</v>
      </c>
      <c r="C246" s="1094" t="s">
        <v>18740</v>
      </c>
      <c r="D246" s="763" t="s">
        <v>20521</v>
      </c>
      <c r="E246" s="735" t="s">
        <v>20520</v>
      </c>
      <c r="F246" s="1093" t="s">
        <v>20519</v>
      </c>
      <c r="G246" s="1093" t="s">
        <v>20518</v>
      </c>
      <c r="H246" s="735" t="s">
        <v>20517</v>
      </c>
      <c r="I246" s="735" t="s">
        <v>20516</v>
      </c>
      <c r="J246" s="1105">
        <v>850</v>
      </c>
      <c r="K246" s="1104">
        <v>1</v>
      </c>
      <c r="L246" s="1103">
        <v>1</v>
      </c>
      <c r="M246" s="1103">
        <v>1</v>
      </c>
      <c r="N246" s="1066">
        <v>3</v>
      </c>
      <c r="O246" s="1103">
        <v>348320</v>
      </c>
      <c r="P246" s="1103">
        <v>40000</v>
      </c>
      <c r="Q246" s="1103">
        <v>62810</v>
      </c>
      <c r="R246" s="1103">
        <v>0</v>
      </c>
      <c r="S246" s="1067">
        <v>451130</v>
      </c>
      <c r="T246" s="717">
        <v>90</v>
      </c>
      <c r="U246" s="717">
        <v>31.5</v>
      </c>
      <c r="V246" s="717">
        <v>213.3</v>
      </c>
      <c r="W246" s="717">
        <v>0</v>
      </c>
      <c r="X246" s="717">
        <v>0</v>
      </c>
      <c r="Y246" s="717">
        <v>27</v>
      </c>
      <c r="Z246" s="1066">
        <v>361.8</v>
      </c>
      <c r="AA246" s="1088" t="s">
        <v>20515</v>
      </c>
      <c r="AB246" s="1087">
        <v>14500</v>
      </c>
    </row>
    <row r="247" spans="1:28" s="1044" customFormat="1" ht="16.5" customHeight="1">
      <c r="A247" s="1073">
        <v>227</v>
      </c>
      <c r="B247" s="1094" t="s">
        <v>18706</v>
      </c>
      <c r="C247" s="1094" t="s">
        <v>18712</v>
      </c>
      <c r="D247" s="763" t="s">
        <v>20514</v>
      </c>
      <c r="E247" s="735" t="s">
        <v>20513</v>
      </c>
      <c r="F247" s="1093" t="s">
        <v>20512</v>
      </c>
      <c r="G247" s="1093" t="s">
        <v>20511</v>
      </c>
      <c r="H247" s="735" t="s">
        <v>20510</v>
      </c>
      <c r="I247" s="735" t="s">
        <v>20509</v>
      </c>
      <c r="J247" s="1102">
        <v>734</v>
      </c>
      <c r="K247" s="1101">
        <v>1</v>
      </c>
      <c r="L247" s="1100">
        <v>3</v>
      </c>
      <c r="M247" s="1100">
        <v>1</v>
      </c>
      <c r="N247" s="1066">
        <v>5</v>
      </c>
      <c r="O247" s="1100">
        <v>505500</v>
      </c>
      <c r="P247" s="1100">
        <v>275000</v>
      </c>
      <c r="Q247" s="1100">
        <v>89974</v>
      </c>
      <c r="R247" s="1090">
        <v>0</v>
      </c>
      <c r="S247" s="1067">
        <v>870474</v>
      </c>
      <c r="T247" s="717">
        <v>52.51</v>
      </c>
      <c r="U247" s="717">
        <v>48.18</v>
      </c>
      <c r="V247" s="717">
        <v>111.69</v>
      </c>
      <c r="W247" s="717">
        <v>146.91</v>
      </c>
      <c r="X247" s="717">
        <v>47.4</v>
      </c>
      <c r="Y247" s="724">
        <v>658.68</v>
      </c>
      <c r="Z247" s="1066">
        <v>1065.3699999999999</v>
      </c>
      <c r="AA247" s="1088" t="s">
        <v>20508</v>
      </c>
      <c r="AB247" s="1099">
        <v>5000</v>
      </c>
    </row>
    <row r="248" spans="1:28" s="1044" customFormat="1" ht="16.5" customHeight="1">
      <c r="A248" s="1073">
        <v>228</v>
      </c>
      <c r="B248" s="1098" t="s">
        <v>2858</v>
      </c>
      <c r="C248" s="1098" t="s">
        <v>2863</v>
      </c>
      <c r="D248" s="763" t="s">
        <v>20507</v>
      </c>
      <c r="E248" s="735" t="s">
        <v>20506</v>
      </c>
      <c r="F248" s="1093" t="s">
        <v>20505</v>
      </c>
      <c r="G248" s="1093" t="s">
        <v>20504</v>
      </c>
      <c r="H248" s="735" t="s">
        <v>20503</v>
      </c>
      <c r="I248" s="735" t="s">
        <v>20502</v>
      </c>
      <c r="J248" s="1097">
        <v>1180</v>
      </c>
      <c r="K248" s="1096">
        <v>1</v>
      </c>
      <c r="L248" s="1095">
        <v>3</v>
      </c>
      <c r="M248" s="1095">
        <v>0</v>
      </c>
      <c r="N248" s="1066">
        <v>4</v>
      </c>
      <c r="O248" s="1095">
        <v>408950</v>
      </c>
      <c r="P248" s="1090">
        <v>0</v>
      </c>
      <c r="Q248" s="1095">
        <v>90291</v>
      </c>
      <c r="R248" s="1090">
        <v>0</v>
      </c>
      <c r="S248" s="1067">
        <v>499241</v>
      </c>
      <c r="T248" s="717">
        <v>91</v>
      </c>
      <c r="U248" s="717">
        <v>89</v>
      </c>
      <c r="V248" s="717">
        <v>890</v>
      </c>
      <c r="W248" s="717">
        <v>256</v>
      </c>
      <c r="X248" s="717">
        <v>62</v>
      </c>
      <c r="Y248" s="717">
        <v>1191</v>
      </c>
      <c r="Z248" s="1066">
        <v>2579</v>
      </c>
      <c r="AA248" s="1088" t="s">
        <v>20501</v>
      </c>
      <c r="AB248" s="1087">
        <v>5000</v>
      </c>
    </row>
    <row r="249" spans="1:28" s="1044" customFormat="1" ht="16.5" customHeight="1">
      <c r="A249" s="1073">
        <v>229</v>
      </c>
      <c r="B249" s="1094" t="s">
        <v>18706</v>
      </c>
      <c r="C249" s="1094" t="s">
        <v>18705</v>
      </c>
      <c r="D249" s="763" t="s">
        <v>20500</v>
      </c>
      <c r="E249" s="735" t="s">
        <v>20499</v>
      </c>
      <c r="F249" s="1093" t="s">
        <v>20498</v>
      </c>
      <c r="G249" s="1093" t="s">
        <v>20497</v>
      </c>
      <c r="H249" s="735" t="s">
        <v>20496</v>
      </c>
      <c r="I249" s="735" t="s">
        <v>20495</v>
      </c>
      <c r="J249" s="1092">
        <v>767</v>
      </c>
      <c r="K249" s="1091">
        <v>1</v>
      </c>
      <c r="L249" s="1089">
        <v>2</v>
      </c>
      <c r="M249" s="1089">
        <v>0</v>
      </c>
      <c r="N249" s="1066">
        <v>3</v>
      </c>
      <c r="O249" s="1089">
        <v>230000</v>
      </c>
      <c r="P249" s="1090">
        <v>0</v>
      </c>
      <c r="Q249" s="1089">
        <v>32000</v>
      </c>
      <c r="R249" s="1089">
        <v>0</v>
      </c>
      <c r="S249" s="1067">
        <v>262000</v>
      </c>
      <c r="T249" s="717">
        <v>83.52</v>
      </c>
      <c r="U249" s="717">
        <v>50.4</v>
      </c>
      <c r="V249" s="717">
        <v>180.91</v>
      </c>
      <c r="W249" s="717">
        <v>139.04</v>
      </c>
      <c r="X249" s="717">
        <v>83.52</v>
      </c>
      <c r="Y249" s="717">
        <v>458.67</v>
      </c>
      <c r="Z249" s="1066">
        <v>996.06</v>
      </c>
      <c r="AA249" s="1088" t="s">
        <v>20494</v>
      </c>
      <c r="AB249" s="1087">
        <v>5000</v>
      </c>
    </row>
    <row r="250" spans="1:28" s="1044" customFormat="1" ht="16.5" customHeight="1">
      <c r="A250" s="1086" t="s">
        <v>20493</v>
      </c>
      <c r="B250" s="1086">
        <v>20</v>
      </c>
      <c r="C250" s="1086"/>
      <c r="D250" s="1086"/>
      <c r="E250" s="1085"/>
      <c r="F250" s="1084"/>
      <c r="G250" s="1084"/>
      <c r="H250" s="1083"/>
      <c r="I250" s="1060"/>
      <c r="J250" s="1082"/>
      <c r="K250" s="1058"/>
      <c r="L250" s="1058"/>
      <c r="M250" s="1056"/>
      <c r="N250" s="1056"/>
      <c r="O250" s="1056"/>
      <c r="P250" s="1056"/>
      <c r="Q250" s="1056"/>
      <c r="R250" s="1058"/>
      <c r="S250" s="1058"/>
      <c r="T250" s="1057"/>
      <c r="U250" s="1057"/>
      <c r="V250" s="1057"/>
      <c r="W250" s="1057"/>
      <c r="X250" s="1057"/>
      <c r="Y250" s="1057"/>
      <c r="Z250" s="1057"/>
      <c r="AA250" s="1055"/>
      <c r="AB250" s="1081"/>
    </row>
    <row r="251" spans="1:28" s="1044" customFormat="1" ht="16.5" customHeight="1">
      <c r="A251" s="1025">
        <v>230</v>
      </c>
      <c r="B251" s="1025" t="s">
        <v>3069</v>
      </c>
      <c r="C251" s="1025" t="s">
        <v>3079</v>
      </c>
      <c r="D251" s="1025" t="s">
        <v>20492</v>
      </c>
      <c r="E251" s="735" t="s">
        <v>20491</v>
      </c>
      <c r="F251" s="1080" t="s">
        <v>20490</v>
      </c>
      <c r="G251" s="766" t="s">
        <v>20489</v>
      </c>
      <c r="H251" s="735" t="s">
        <v>20488</v>
      </c>
      <c r="I251" s="1071" t="s">
        <v>20487</v>
      </c>
      <c r="J251" s="1079">
        <v>448</v>
      </c>
      <c r="K251" s="1078">
        <v>1</v>
      </c>
      <c r="L251" s="1076">
        <v>4</v>
      </c>
      <c r="M251" s="1077">
        <v>0</v>
      </c>
      <c r="N251" s="1066">
        <v>5</v>
      </c>
      <c r="O251" s="1076">
        <v>582400</v>
      </c>
      <c r="P251" s="1076">
        <v>6300</v>
      </c>
      <c r="Q251" s="1076">
        <v>75324</v>
      </c>
      <c r="R251" s="1076">
        <v>51002</v>
      </c>
      <c r="S251" s="1067">
        <v>715026</v>
      </c>
      <c r="T251" s="764">
        <v>276</v>
      </c>
      <c r="U251" s="764">
        <v>0</v>
      </c>
      <c r="V251" s="764">
        <v>354</v>
      </c>
      <c r="W251" s="764">
        <v>0</v>
      </c>
      <c r="X251" s="764">
        <v>0</v>
      </c>
      <c r="Y251" s="764">
        <v>0</v>
      </c>
      <c r="Z251" s="1066">
        <v>630</v>
      </c>
      <c r="AA251" s="1075" t="s">
        <v>20486</v>
      </c>
      <c r="AB251" s="1074">
        <v>25000</v>
      </c>
    </row>
    <row r="252" spans="1:28" s="1044" customFormat="1" ht="16.5" customHeight="1">
      <c r="A252" s="1073">
        <v>231</v>
      </c>
      <c r="B252" s="1073" t="s">
        <v>18686</v>
      </c>
      <c r="C252" s="1073" t="s">
        <v>18685</v>
      </c>
      <c r="D252" s="1073" t="s">
        <v>20485</v>
      </c>
      <c r="E252" s="735" t="s">
        <v>20484</v>
      </c>
      <c r="F252" s="1072" t="s">
        <v>20483</v>
      </c>
      <c r="G252" s="766" t="s">
        <v>20482</v>
      </c>
      <c r="H252" s="735" t="s">
        <v>20481</v>
      </c>
      <c r="I252" s="1071" t="s">
        <v>20480</v>
      </c>
      <c r="J252" s="1070">
        <v>444</v>
      </c>
      <c r="K252" s="1069">
        <v>1</v>
      </c>
      <c r="L252" s="1066">
        <v>4</v>
      </c>
      <c r="M252" s="1068">
        <v>0</v>
      </c>
      <c r="N252" s="1066">
        <v>5</v>
      </c>
      <c r="O252" s="1066">
        <v>308571</v>
      </c>
      <c r="P252" s="1066">
        <v>1412950</v>
      </c>
      <c r="Q252" s="1066">
        <v>48872</v>
      </c>
      <c r="R252" s="1066"/>
      <c r="S252" s="1067">
        <v>1770393</v>
      </c>
      <c r="T252" s="718">
        <v>70</v>
      </c>
      <c r="U252" s="718">
        <v>95</v>
      </c>
      <c r="V252" s="764">
        <v>0</v>
      </c>
      <c r="W252" s="764">
        <v>0</v>
      </c>
      <c r="X252" s="764">
        <v>0</v>
      </c>
      <c r="Y252" s="718">
        <v>142</v>
      </c>
      <c r="Z252" s="1066">
        <v>307</v>
      </c>
      <c r="AA252" s="1065" t="s">
        <v>20479</v>
      </c>
      <c r="AB252" s="1064">
        <v>19000</v>
      </c>
    </row>
    <row r="253" spans="1:28" s="1044" customFormat="1" ht="16.5" customHeight="1">
      <c r="A253" s="1060" t="s">
        <v>20478</v>
      </c>
      <c r="B253" s="1060">
        <v>2</v>
      </c>
      <c r="C253" s="1060"/>
      <c r="D253" s="1060"/>
      <c r="E253" s="1063"/>
      <c r="F253" s="1062"/>
      <c r="G253" s="1061"/>
      <c r="H253" s="1060"/>
      <c r="I253" s="1060"/>
      <c r="J253" s="1059"/>
      <c r="K253" s="1056"/>
      <c r="L253" s="1056"/>
      <c r="M253" s="1056"/>
      <c r="N253" s="1056"/>
      <c r="O253" s="1056"/>
      <c r="P253" s="1056"/>
      <c r="Q253" s="1056"/>
      <c r="R253" s="1056"/>
      <c r="S253" s="1058"/>
      <c r="T253" s="1057"/>
      <c r="U253" s="1057"/>
      <c r="V253" s="1057"/>
      <c r="W253" s="1057"/>
      <c r="X253" s="1057"/>
      <c r="Y253" s="1057"/>
      <c r="Z253" s="1056"/>
      <c r="AA253" s="1055"/>
      <c r="AB253" s="1054"/>
    </row>
    <row r="254" spans="1:28" s="1044" customFormat="1" ht="16.5" customHeight="1">
      <c r="A254" s="1941" t="s">
        <v>20477</v>
      </c>
      <c r="B254" s="1941"/>
      <c r="C254" s="1051" t="s">
        <v>20477</v>
      </c>
      <c r="D254" s="1051">
        <v>230</v>
      </c>
      <c r="E254" s="1047"/>
      <c r="F254" s="1053"/>
      <c r="G254" s="1052"/>
      <c r="H254" s="1051"/>
      <c r="I254" s="1051"/>
      <c r="J254" s="1048"/>
      <c r="K254" s="1048"/>
      <c r="L254" s="1048"/>
      <c r="M254" s="1048"/>
      <c r="N254" s="1048"/>
      <c r="O254" s="1048"/>
      <c r="P254" s="1048"/>
      <c r="Q254" s="1048"/>
      <c r="R254" s="1048"/>
      <c r="S254" s="1050"/>
      <c r="T254" s="1049"/>
      <c r="U254" s="1049"/>
      <c r="V254" s="1049"/>
      <c r="W254" s="1049"/>
      <c r="X254" s="1049"/>
      <c r="Y254" s="1049"/>
      <c r="Z254" s="1048"/>
      <c r="AA254" s="1047"/>
      <c r="AB254" s="1046"/>
    </row>
  </sheetData>
  <mergeCells count="18">
    <mergeCell ref="A254:B254"/>
    <mergeCell ref="A3:C3"/>
    <mergeCell ref="A4:A5"/>
    <mergeCell ref="B4:B5"/>
    <mergeCell ref="C4:C5"/>
    <mergeCell ref="A2:C2"/>
    <mergeCell ref="AA4:AA5"/>
    <mergeCell ref="AB4:AB5"/>
    <mergeCell ref="H4:H5"/>
    <mergeCell ref="I4:I5"/>
    <mergeCell ref="J4:J5"/>
    <mergeCell ref="K4:N4"/>
    <mergeCell ref="O4:S4"/>
    <mergeCell ref="T4:Z4"/>
    <mergeCell ref="E4:E5"/>
    <mergeCell ref="F4:F5"/>
    <mergeCell ref="G4:G5"/>
    <mergeCell ref="D4:D5"/>
  </mergeCells>
  <phoneticPr fontId="2" type="noConversion"/>
  <hyperlinks>
    <hyperlink ref="I37" r:id="rId1" display="http://dongnae.kccf.or.kr/ " xr:uid="{00000000-0004-0000-0000-000054000000}"/>
    <hyperlink ref="I32" r:id="rId2" xr:uid="{00000000-0004-0000-0000-000055000000}"/>
    <hyperlink ref="I35" r:id="rId3" xr:uid="{00000000-0004-0000-0000-000056000000}"/>
    <hyperlink ref="I33" r:id="rId4" xr:uid="{00000000-0004-0000-0000-000057000000}"/>
    <hyperlink ref="I44" r:id="rId5" xr:uid="{00000000-0004-0000-0000-000058000000}"/>
    <hyperlink ref="I43" r:id="rId6" xr:uid="{00000000-0004-0000-0000-000059000000}"/>
    <hyperlink ref="I42" r:id="rId7" display="http://kumjung.or.kr" xr:uid="{00000000-0004-0000-0000-00005A000000}"/>
    <hyperlink ref="I38" r:id="rId8" display="http://bsnamgucc.or.kr/" xr:uid="{00000000-0004-0000-0000-00005B000000}"/>
    <hyperlink ref="I45" r:id="rId9" xr:uid="{00000000-0004-0000-0000-00005C000000}"/>
    <hyperlink ref="I41" r:id="rId10" xr:uid="{00000000-0004-0000-0000-00005D000000}"/>
    <hyperlink ref="I8" r:id="rId11" xr:uid="{B0F71C99-0B3E-4E4F-93BF-6DDB3F0FFBBC}"/>
    <hyperlink ref="I55" r:id="rId12" xr:uid="{2E787FD3-4335-42EA-BCEB-0D6F92EE754E}"/>
    <hyperlink ref="I52" r:id="rId13" xr:uid="{5788F24F-16B7-48B9-879E-9EC940ABB947}"/>
    <hyperlink ref="I56" r:id="rId14" display="http://dgdscc.kr/" xr:uid="{2A95A41F-82B1-4B51-86A6-1590F1683BC7}"/>
    <hyperlink ref="I53" r:id="rId15" tooltip="http://dgbukgu.kccf.or.kr/" xr:uid="{E62548CD-4C2A-4715-89D8-8287A4BD57EB}"/>
    <hyperlink ref="I51" r:id="rId16" xr:uid="{2DF900C3-1B2D-4BAE-963A-22A1EF13299C}"/>
    <hyperlink ref="I54" r:id="rId17" xr:uid="{57B57F4D-4B8D-483F-9C72-828EC4282023}"/>
    <hyperlink ref="I49" r:id="rId18" xr:uid="{39757C04-2433-4257-891D-DC850D19CF0C}"/>
    <hyperlink ref="I70" r:id="rId19" xr:uid="{9CD5A405-B858-4077-B11A-C6437F5F3B49}"/>
    <hyperlink ref="I75" r:id="rId20" xr:uid="{7668D392-D21B-42EA-8D6A-574522BD8BE7}"/>
    <hyperlink ref="I77" r:id="rId21" display="http://sgcc.or.kr/" xr:uid="{3882932C-EB27-4F10-82F7-6354B75FF314}"/>
    <hyperlink ref="I78" r:id="rId22" xr:uid="{259F1106-5571-4A10-B9DD-455B05EC1CB2}"/>
    <hyperlink ref="I79" r:id="rId23" xr:uid="{D2EAA247-B0AC-4ACF-B885-FF7538099A51}"/>
    <hyperlink ref="I85" r:id="rId24" xr:uid="{F6DB6FAB-1E7F-4A77-9D29-618BCEB68728}"/>
    <hyperlink ref="I82" r:id="rId25" xr:uid="{8570F9B1-432A-4EB8-8622-85889C1F6C74}"/>
    <hyperlink ref="I81" r:id="rId26" xr:uid="{EF79B50B-EF2B-4F11-9304-920DB42A4162}"/>
    <hyperlink ref="I83" r:id="rId27" xr:uid="{99A3D25A-E6DA-4703-AA05-1E409B23C611}"/>
    <hyperlink ref="I101" r:id="rId28" xr:uid="{ADC83CAB-0CED-4EC4-AF4E-49E367D426BB}"/>
    <hyperlink ref="I99" r:id="rId29" display="http://gccc.or.kr/" xr:uid="{44F659CA-54E1-467E-BC04-9A4887FC26D1}"/>
    <hyperlink ref="I110" r:id="rId30" xr:uid="{A6ACD001-C7DC-4916-BA5D-397FA07DDC73}"/>
    <hyperlink ref="I117" r:id="rId31" xr:uid="{66A9D282-4630-4EEE-B2F6-EFC7E71CBC90}"/>
    <hyperlink ref="I91" r:id="rId32" xr:uid="{07ACB9AB-6868-4380-B3D2-BDED9A14D144}"/>
    <hyperlink ref="I109" r:id="rId33" xr:uid="{36F4083B-7AFF-4203-815B-E1B02F0D7377}"/>
    <hyperlink ref="I90" r:id="rId34" tooltip="http://www.seongnamculture.or.kr/" xr:uid="{91972DD8-F159-461C-B8D7-628944D01537}"/>
    <hyperlink ref="I112" r:id="rId35" display="http://www.hscc.or.kr" xr:uid="{83FECB55-90C4-4B8C-AB9E-F132A6F7B10F}"/>
    <hyperlink ref="I118" r:id="rId36" display="www.gpc.or.kr" xr:uid="{DF5AB5D9-5577-4B70-9FB3-534D192874A9}"/>
    <hyperlink ref="I93" r:id="rId37" xr:uid="{CE9C4F03-A70D-4BD2-B954-39AD2431F87F}"/>
    <hyperlink ref="I97" r:id="rId38" display="http://www.ansanculture.or.kr" xr:uid="{C5D40F6A-0D4D-42C4-B25B-8D48AFDECDAD}"/>
    <hyperlink ref="I114" r:id="rId39" xr:uid="{DE4F4B72-A074-4E81-8D0B-883863011E0C}"/>
    <hyperlink ref="I105" r:id="rId40" display="https://uwcc.or.kr/" xr:uid="{48940279-6E3C-40AC-B555-D0A4B39039B5}"/>
    <hyperlink ref="I106" r:id="rId41" display="www.hanamcenter.or.kr" xr:uid="{AF26F100-9381-4549-B92D-A17D4FEEF8C4}"/>
    <hyperlink ref="I89" r:id="rId42" display="http://www.suwonsarang.com" xr:uid="{3B7956AC-73B6-4D98-BFCE-C1FC6920345E}"/>
    <hyperlink ref="I107" r:id="rId43" display="www.ycc50.org" xr:uid="{42C6ED56-0475-4384-B99E-C5AD39592B99}"/>
    <hyperlink ref="I96" r:id="rId44" xr:uid="{DFA1B7FD-E3D4-4743-A636-C51430ABF94E}"/>
    <hyperlink ref="I104" r:id="rId45" display="www.gpmunhwa.or.kr" xr:uid="{847F25C1-32F2-4344-9785-7A3F8CF7C44B}"/>
    <hyperlink ref="I95" r:id="rId46" display="https://ptmunhwa.or.kr/" xr:uid="{85ECFC9A-F6C0-4A91-B87E-B4996F5D6B0A}"/>
    <hyperlink ref="I115" r:id="rId47" xr:uid="{91636EE6-0CA7-4A3A-AF45-A1CEDC6EFF7A}"/>
    <hyperlink ref="I111" r:id="rId48" display="http://gimpomunhwa.or.kr" xr:uid="{17502ADC-6CD1-4143-AC18-91EEDA7520FF}"/>
    <hyperlink ref="I92" r:id="rId49" xr:uid="{4B2C8EB2-321D-4136-956E-232CF2048D42}"/>
    <hyperlink ref="I123" r:id="rId50" xr:uid="{58A347B2-B1BF-4E5F-BB40-5149A9E39005}"/>
    <hyperlink ref="I128" r:id="rId51" xr:uid="{E0285438-EE9A-4224-9B35-45CB8ECF77E2}"/>
    <hyperlink ref="I138" r:id="rId52" xr:uid="{5F83FD5D-D7D4-4048-A61E-0AD1F98B0BEA}"/>
    <hyperlink ref="I131" r:id="rId53" xr:uid="{7B395803-9BAA-4F78-A954-D78547C0F4F6}"/>
    <hyperlink ref="I121" r:id="rId54" xr:uid="{40981CF5-5ED8-4739-A781-D1681076C3D9}"/>
    <hyperlink ref="I126" r:id="rId55" xr:uid="{A15D4B8A-6806-48B2-BB57-1A285992CADD}"/>
    <hyperlink ref="I144" r:id="rId56" xr:uid="{34368E30-4034-4E06-82C4-92CD4528A777}"/>
    <hyperlink ref="I149" r:id="rId57" xr:uid="{11DE5086-36DC-4496-BFA2-C9EB765D50A0}"/>
    <hyperlink ref="I143" r:id="rId58" xr:uid="{506B5CFC-699D-44DF-AA6F-BEFCCAFAA26C}"/>
    <hyperlink ref="I153" r:id="rId59" xr:uid="{44460872-112D-4174-9D4F-6AE6083C9C26}"/>
    <hyperlink ref="I166" r:id="rId60" xr:uid="{457A6D58-767E-4915-AC6F-213F4CCC1F75}"/>
    <hyperlink ref="I157" r:id="rId61" xr:uid="{4BD8FCB7-2C26-4595-8EBF-1482F4314567}"/>
    <hyperlink ref="I152" r:id="rId62" xr:uid="{60F895F8-D24B-4984-A90E-63F0DA2BC46F}"/>
    <hyperlink ref="I160" r:id="rId63" xr:uid="{B3EC03FB-FC43-4F7B-9C12-83304F55FB04}"/>
    <hyperlink ref="I165" r:id="rId64" xr:uid="{83EAAFF0-BF0C-4BDF-BABF-DED7D3A9A97C}"/>
    <hyperlink ref="I154" r:id="rId65" xr:uid="{BAFA1FEF-528F-4F52-9004-67173760E334}"/>
    <hyperlink ref="I209" r:id="rId66" xr:uid="{7296E25F-9E12-4914-BDC7-C5AE97E4FA3C}"/>
    <hyperlink ref="I207" r:id="rId67" xr:uid="{3FBAE3C1-E0E1-4560-899B-17B496806C16}"/>
    <hyperlink ref="I211" r:id="rId68" xr:uid="{2F62FBF6-BA0D-4E61-8EC1-7D3D7EA6F62A}"/>
    <hyperlink ref="I215" r:id="rId69" display="www.gsc.or.kr" xr:uid="{E405F958-4AA1-42D7-90E0-77D7CF17D549}"/>
    <hyperlink ref="I216" r:id="rId70" xr:uid="{4DBA67F1-A08D-4489-A415-653C22681538}"/>
    <hyperlink ref="I217" r:id="rId71" xr:uid="{80DB8210-8F33-403C-8DD5-2D615BAE3CF0}"/>
    <hyperlink ref="I231" r:id="rId72" display="http://masan.kccf.or.kr" xr:uid="{2BA5ED5B-5719-4567-9DDE-013C834373A5}"/>
    <hyperlink ref="I245" r:id="rId73" display="http://hadong.kccf.or.kr" xr:uid="{91EDCCB5-387D-4E7E-B396-C62E04A558F2}"/>
    <hyperlink ref="I242" r:id="rId74" xr:uid="{95607447-EEDD-46FD-B921-A4847543B2EA}"/>
    <hyperlink ref="I234" r:id="rId75" display="http://tongyeong.kccf.or.kr" xr:uid="{B4DF4C65-128C-4F38-8AF3-CCA5BE29BD0C}"/>
    <hyperlink ref="I232" r:id="rId76" display="http://jinhae.kccf.or.kr" xr:uid="{0A2E2AE6-130E-4CD7-9F72-C29682CA24F9}"/>
    <hyperlink ref="I236" r:id="rId77" xr:uid="{F1739AD1-CD9A-49E9-AC3F-282C88F68136}"/>
    <hyperlink ref="I230" r:id="rId78" xr:uid="{76DB3735-EBC1-4D28-9F48-9FC919020C6A}"/>
    <hyperlink ref="I247" r:id="rId79" display="http://hamyang.kccf.or.kr" xr:uid="{B5389F0D-F5EC-4E6C-BBCD-4F1A2F2F87E0}"/>
    <hyperlink ref="I244" r:id="rId80" display="hn6969@kccf.or.kr" xr:uid="{A8283354-0900-4F67-9625-C971014AA699}"/>
    <hyperlink ref="I233" r:id="rId81" xr:uid="{3524D269-3637-4528-B916-0C219C42209F}"/>
    <hyperlink ref="I251" r:id="rId82" xr:uid="{62A61294-E5A7-48BC-8706-D90E0B1D6F96}"/>
    <hyperlink ref="I252" r:id="rId83" xr:uid="{99F2BA95-6E7E-4B2B-BE23-E126A5FB894B}"/>
    <hyperlink ref="I40" r:id="rId84" xr:uid="{2893E200-65FA-4F35-BAE7-EAA45B793E16}"/>
    <hyperlink ref="I58" r:id="rId85" xr:uid="{44B51348-E813-46DC-BCC4-ABC72564294B}"/>
    <hyperlink ref="I59" r:id="rId86" xr:uid="{40CF4B61-15DD-4AD1-8124-04553810A562}"/>
    <hyperlink ref="I63" r:id="rId87" display="https://portal.icbp.go.kr/bpcc/" xr:uid="{4ECB68B3-ECE4-42F6-A365-32BC621647CA}"/>
    <hyperlink ref="I65" r:id="rId88" xr:uid="{EE0D825C-785C-43B1-A331-09B72C78AD61}"/>
    <hyperlink ref="I66" r:id="rId89" xr:uid="{87E0C01E-7A01-4C5D-92FE-B0BA163CED4B}"/>
    <hyperlink ref="I67" r:id="rId90" xr:uid="{F7F48DE1-C5EC-4D81-B62C-C2D27ECAF182}"/>
  </hyperlinks>
  <pageMargins left="0.7" right="0.7" top="0.75" bottom="0.75" header="0.3" footer="0.3"/>
  <pageSetup paperSize="9" scale="10" orientation="portrait" r:id="rId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94A8-1F8A-477E-87F3-529E5C1D4639}">
  <dimension ref="A1:AQ87"/>
  <sheetViews>
    <sheetView topLeftCell="A8" zoomScale="150" zoomScaleNormal="150" workbookViewId="0">
      <selection activeCell="A2" sqref="A2:C2"/>
    </sheetView>
  </sheetViews>
  <sheetFormatPr baseColWidth="10" defaultColWidth="9" defaultRowHeight="16.5" customHeight="1"/>
  <cols>
    <col min="1" max="1" width="5.1640625" style="1545" customWidth="1"/>
    <col min="2" max="2" width="9" style="1545"/>
    <col min="3" max="3" width="17" style="1545" customWidth="1"/>
    <col min="4" max="4" width="42.6640625" style="1548" customWidth="1"/>
    <col min="5" max="5" width="19.33203125" style="187" customWidth="1"/>
    <col min="6" max="6" width="32.1640625" style="187" customWidth="1"/>
    <col min="7" max="7" width="16.5" style="1545" customWidth="1"/>
    <col min="8" max="8" width="9" style="1545" customWidth="1"/>
    <col min="9" max="9" width="18.1640625" style="1545" customWidth="1"/>
    <col min="10" max="10" width="25.5" style="1545" customWidth="1"/>
    <col min="11" max="11" width="13" style="1680" customWidth="1"/>
    <col min="12" max="12" width="9.1640625" style="1545" customWidth="1"/>
    <col min="13" max="13" width="16.5" style="1545" customWidth="1"/>
    <col min="14" max="17" width="11.6640625" style="1545" customWidth="1"/>
    <col min="18" max="18" width="12" style="1545" customWidth="1"/>
    <col min="19" max="19" width="11.1640625" style="1545" customWidth="1"/>
    <col min="20" max="20" width="10.1640625" style="1545" customWidth="1"/>
    <col min="21" max="26" width="9.1640625" style="1545" customWidth="1"/>
    <col min="27" max="27" width="9.6640625" style="1545" customWidth="1"/>
    <col min="28" max="29" width="8.1640625" style="1545" customWidth="1"/>
    <col min="30" max="30" width="9.1640625" style="1545" customWidth="1"/>
    <col min="31" max="31" width="40.6640625" style="1545" customWidth="1"/>
    <col min="32" max="32" width="9.5" style="1669" customWidth="1"/>
    <col min="33" max="33" width="9.5" style="1546" customWidth="1"/>
    <col min="34" max="34" width="40.6640625" style="187" customWidth="1"/>
    <col min="35" max="35" width="9.1640625" style="1680" customWidth="1"/>
    <col min="36" max="36" width="9.5" style="1546" customWidth="1"/>
    <col min="37" max="37" width="40.6640625" style="187" customWidth="1"/>
    <col min="38" max="38" width="9.1640625" style="1680" customWidth="1"/>
    <col min="39" max="39" width="9.5" style="1545" customWidth="1"/>
    <col min="40" max="40" width="28.1640625" style="1545" customWidth="1"/>
    <col min="41" max="41" width="9.33203125" style="1680" customWidth="1"/>
    <col min="42" max="42" width="18.1640625" style="1683" customWidth="1"/>
    <col min="43" max="16384" width="9" style="1545"/>
  </cols>
  <sheetData>
    <row r="1" spans="1:43" ht="18">
      <c r="A1"/>
      <c r="K1" s="47"/>
      <c r="AF1" s="1547"/>
      <c r="AI1" s="47"/>
      <c r="AL1" s="47"/>
      <c r="AO1" s="47"/>
      <c r="AP1" s="48"/>
    </row>
    <row r="2" spans="1:43" s="714" customFormat="1" ht="16.5" customHeight="1">
      <c r="A2" s="1934" t="s">
        <v>24174</v>
      </c>
      <c r="B2" s="1934"/>
      <c r="C2" s="1934"/>
      <c r="D2" s="1535"/>
      <c r="E2" s="1535"/>
      <c r="F2" s="1535"/>
      <c r="G2" s="1535"/>
      <c r="H2" s="1535"/>
      <c r="I2" s="1536"/>
      <c r="J2" s="1535"/>
      <c r="K2" s="1782"/>
      <c r="L2" s="1535"/>
      <c r="M2" s="1535"/>
      <c r="N2" s="1535"/>
      <c r="O2" s="1535"/>
      <c r="P2" s="1535"/>
      <c r="Q2" s="1535"/>
      <c r="R2" s="1535"/>
      <c r="S2" s="749"/>
      <c r="T2" s="1534"/>
      <c r="U2" s="1534"/>
      <c r="V2" s="1534"/>
      <c r="W2" s="1534"/>
      <c r="X2" s="1534"/>
      <c r="Y2" s="1534"/>
      <c r="Z2" s="749"/>
      <c r="AA2" s="749"/>
      <c r="AB2" s="749"/>
      <c r="AE2" s="1678"/>
      <c r="AF2" s="1676"/>
      <c r="AI2" s="1043"/>
      <c r="AK2" s="1678"/>
      <c r="AL2" s="1043"/>
      <c r="AN2" s="1678"/>
      <c r="AO2" s="1043"/>
      <c r="AP2" s="1673"/>
    </row>
    <row r="3" spans="1:43" s="714" customFormat="1" ht="16.5" customHeight="1">
      <c r="A3" s="1942" t="s">
        <v>3125</v>
      </c>
      <c r="B3" s="1942"/>
      <c r="C3" s="1942"/>
      <c r="D3" s="1530"/>
      <c r="E3" s="1530"/>
      <c r="F3" s="1533"/>
      <c r="G3" s="1530"/>
      <c r="H3" s="1530"/>
      <c r="I3" s="1532"/>
      <c r="J3" s="1530"/>
      <c r="K3" s="1528"/>
      <c r="L3" s="1530"/>
      <c r="M3" s="1531"/>
      <c r="N3" s="1530"/>
      <c r="O3" s="1527"/>
      <c r="P3" s="1530"/>
      <c r="Q3" s="1530"/>
      <c r="R3" s="1530"/>
      <c r="S3" s="1530"/>
      <c r="T3" s="1528"/>
      <c r="U3" s="1528"/>
      <c r="V3" s="1528"/>
      <c r="W3" s="1528"/>
      <c r="X3" s="1529"/>
      <c r="Y3" s="1528"/>
      <c r="Z3" s="1527"/>
      <c r="AA3" s="1527"/>
      <c r="AB3" s="1527"/>
      <c r="AE3" s="1678"/>
      <c r="AF3" s="1676"/>
      <c r="AI3" s="1043"/>
      <c r="AK3" s="1678"/>
      <c r="AL3" s="1043"/>
      <c r="AN3" s="1678"/>
      <c r="AO3" s="1043"/>
      <c r="AP3" s="1673"/>
    </row>
    <row r="4" spans="1:43" s="187" customFormat="1" ht="16.5" customHeight="1">
      <c r="A4" s="1957" t="s">
        <v>22797</v>
      </c>
      <c r="B4" s="1957" t="s">
        <v>20338</v>
      </c>
      <c r="C4" s="1957" t="s">
        <v>22796</v>
      </c>
      <c r="D4" s="1957" t="s">
        <v>18667</v>
      </c>
      <c r="E4" s="1951" t="s">
        <v>22795</v>
      </c>
      <c r="F4" s="1951" t="s">
        <v>22794</v>
      </c>
      <c r="G4" s="1957" t="s">
        <v>22793</v>
      </c>
      <c r="H4" s="1951" t="s">
        <v>22792</v>
      </c>
      <c r="I4" s="1951"/>
      <c r="J4" s="1951" t="s">
        <v>22791</v>
      </c>
      <c r="K4" s="1952" t="s">
        <v>22790</v>
      </c>
      <c r="L4" s="1951" t="s">
        <v>22789</v>
      </c>
      <c r="M4" s="1951" t="s">
        <v>18663</v>
      </c>
      <c r="N4" s="1957" t="s">
        <v>18664</v>
      </c>
      <c r="O4" s="1957"/>
      <c r="P4" s="1957"/>
      <c r="Q4" s="1957"/>
      <c r="R4" s="1951" t="s">
        <v>22788</v>
      </c>
      <c r="S4" s="1951" t="s">
        <v>22787</v>
      </c>
      <c r="T4" s="1951"/>
      <c r="U4" s="1951"/>
      <c r="V4" s="1951"/>
      <c r="W4" s="1951"/>
      <c r="X4" s="1951"/>
      <c r="Y4" s="1951"/>
      <c r="Z4" s="1951"/>
      <c r="AA4" s="1951"/>
      <c r="AB4" s="1951"/>
      <c r="AC4" s="1951" t="s">
        <v>22786</v>
      </c>
      <c r="AD4" s="1958" t="s">
        <v>22785</v>
      </c>
      <c r="AE4" s="1959"/>
      <c r="AF4" s="1959"/>
      <c r="AG4" s="1959"/>
      <c r="AH4" s="1959"/>
      <c r="AI4" s="1959"/>
      <c r="AJ4" s="1959"/>
      <c r="AK4" s="1959"/>
      <c r="AL4" s="1960"/>
      <c r="AM4" s="1957" t="s">
        <v>22784</v>
      </c>
      <c r="AN4" s="1957"/>
      <c r="AO4" s="1957"/>
      <c r="AP4" s="1952" t="s">
        <v>22783</v>
      </c>
    </row>
    <row r="5" spans="1:43" s="187" customFormat="1" ht="16.5" customHeight="1">
      <c r="A5" s="1957"/>
      <c r="B5" s="1957"/>
      <c r="C5" s="1957"/>
      <c r="D5" s="1957"/>
      <c r="E5" s="1951"/>
      <c r="F5" s="1951"/>
      <c r="G5" s="1957"/>
      <c r="H5" s="1951"/>
      <c r="I5" s="1951"/>
      <c r="J5" s="1951"/>
      <c r="K5" s="1952"/>
      <c r="L5" s="1951"/>
      <c r="M5" s="1951"/>
      <c r="N5" s="1951" t="s">
        <v>18658</v>
      </c>
      <c r="O5" s="1951" t="s">
        <v>18657</v>
      </c>
      <c r="P5" s="1951" t="s">
        <v>18656</v>
      </c>
      <c r="Q5" s="1951" t="s">
        <v>18655</v>
      </c>
      <c r="R5" s="1951"/>
      <c r="S5" s="1951" t="s">
        <v>22782</v>
      </c>
      <c r="T5" s="1951" t="s">
        <v>22781</v>
      </c>
      <c r="U5" s="1951" t="s">
        <v>22780</v>
      </c>
      <c r="V5" s="1951" t="s">
        <v>22779</v>
      </c>
      <c r="W5" s="1951" t="s">
        <v>22778</v>
      </c>
      <c r="X5" s="1951" t="s">
        <v>22777</v>
      </c>
      <c r="Y5" s="1951" t="s">
        <v>22776</v>
      </c>
      <c r="Z5" s="1951" t="s">
        <v>22775</v>
      </c>
      <c r="AA5" s="1951" t="s">
        <v>22774</v>
      </c>
      <c r="AB5" s="1951" t="s">
        <v>20295</v>
      </c>
      <c r="AC5" s="1951"/>
      <c r="AD5" s="1951" t="s">
        <v>22773</v>
      </c>
      <c r="AE5" s="1951"/>
      <c r="AF5" s="1952"/>
      <c r="AG5" s="1951" t="s">
        <v>22772</v>
      </c>
      <c r="AH5" s="1951"/>
      <c r="AI5" s="1951"/>
      <c r="AJ5" s="1951" t="s">
        <v>22771</v>
      </c>
      <c r="AK5" s="1951"/>
      <c r="AL5" s="1951"/>
      <c r="AM5" s="1951" t="s">
        <v>22770</v>
      </c>
      <c r="AN5" s="1951" t="s">
        <v>22769</v>
      </c>
      <c r="AO5" s="1952" t="s">
        <v>22768</v>
      </c>
      <c r="AP5" s="1952"/>
    </row>
    <row r="6" spans="1:43" s="187" customFormat="1" ht="16.5" customHeight="1">
      <c r="A6" s="1957"/>
      <c r="B6" s="1957"/>
      <c r="C6" s="1957"/>
      <c r="D6" s="1957"/>
      <c r="E6" s="1951"/>
      <c r="F6" s="1951"/>
      <c r="G6" s="1957"/>
      <c r="H6" s="1951"/>
      <c r="I6" s="1951"/>
      <c r="J6" s="1951"/>
      <c r="K6" s="1952"/>
      <c r="L6" s="1951"/>
      <c r="M6" s="1951"/>
      <c r="N6" s="1951"/>
      <c r="O6" s="1951"/>
      <c r="P6" s="1951"/>
      <c r="Q6" s="1951"/>
      <c r="R6" s="1951"/>
      <c r="S6" s="1951"/>
      <c r="T6" s="1951"/>
      <c r="U6" s="1951"/>
      <c r="V6" s="1951"/>
      <c r="W6" s="1951"/>
      <c r="X6" s="1951"/>
      <c r="Y6" s="1951"/>
      <c r="Z6" s="1951"/>
      <c r="AA6" s="1951"/>
      <c r="AB6" s="1951"/>
      <c r="AC6" s="1951"/>
      <c r="AD6" s="1564" t="s">
        <v>22766</v>
      </c>
      <c r="AE6" s="1564" t="s">
        <v>22767</v>
      </c>
      <c r="AF6" s="1677" t="s">
        <v>22764</v>
      </c>
      <c r="AG6" s="1565" t="s">
        <v>22766</v>
      </c>
      <c r="AH6" s="1564" t="s">
        <v>22765</v>
      </c>
      <c r="AI6" s="1677" t="s">
        <v>22764</v>
      </c>
      <c r="AJ6" s="1565" t="s">
        <v>22766</v>
      </c>
      <c r="AK6" s="1564" t="s">
        <v>22765</v>
      </c>
      <c r="AL6" s="1677" t="s">
        <v>22764</v>
      </c>
      <c r="AM6" s="1951"/>
      <c r="AN6" s="1951"/>
      <c r="AO6" s="1952"/>
      <c r="AP6" s="1952"/>
    </row>
    <row r="7" spans="1:43" s="187" customFormat="1" ht="40" customHeight="1">
      <c r="A7" s="815">
        <v>1</v>
      </c>
      <c r="B7" s="741" t="s">
        <v>22763</v>
      </c>
      <c r="C7" s="1566" t="s">
        <v>22762</v>
      </c>
      <c r="D7" s="1567" t="s">
        <v>22761</v>
      </c>
      <c r="E7" s="741" t="s">
        <v>22760</v>
      </c>
      <c r="F7" s="815" t="s">
        <v>6464</v>
      </c>
      <c r="G7" s="741" t="s">
        <v>22759</v>
      </c>
      <c r="H7" s="741" t="s">
        <v>17006</v>
      </c>
      <c r="I7" s="741" t="s">
        <v>22758</v>
      </c>
      <c r="J7" s="741" t="s">
        <v>22747</v>
      </c>
      <c r="K7" s="1631">
        <v>22900</v>
      </c>
      <c r="L7" s="741">
        <v>1</v>
      </c>
      <c r="M7" s="1569" t="s">
        <v>22194</v>
      </c>
      <c r="N7" s="741" t="s">
        <v>22351</v>
      </c>
      <c r="O7" s="815" t="s">
        <v>6464</v>
      </c>
      <c r="P7" s="815" t="s">
        <v>6464</v>
      </c>
      <c r="Q7" s="815" t="s">
        <v>6464</v>
      </c>
      <c r="R7" s="741">
        <v>357</v>
      </c>
      <c r="S7" s="815">
        <v>143</v>
      </c>
      <c r="T7" s="815">
        <v>52</v>
      </c>
      <c r="U7" s="815">
        <v>46</v>
      </c>
      <c r="V7" s="815">
        <v>29</v>
      </c>
      <c r="W7" s="815">
        <v>34</v>
      </c>
      <c r="X7" s="815">
        <v>31</v>
      </c>
      <c r="Y7" s="815">
        <v>22</v>
      </c>
      <c r="Z7" s="815" t="s">
        <v>22107</v>
      </c>
      <c r="AA7" s="815" t="s">
        <v>22107</v>
      </c>
      <c r="AB7" s="815" t="s">
        <v>22107</v>
      </c>
      <c r="AC7" s="815">
        <v>12</v>
      </c>
      <c r="AD7" s="815">
        <v>1</v>
      </c>
      <c r="AE7" s="815" t="s">
        <v>22757</v>
      </c>
      <c r="AF7" s="1617">
        <v>22</v>
      </c>
      <c r="AG7" s="815">
        <v>4</v>
      </c>
      <c r="AH7" s="741" t="s">
        <v>22756</v>
      </c>
      <c r="AI7" s="1617">
        <v>31</v>
      </c>
      <c r="AJ7" s="1568">
        <v>7</v>
      </c>
      <c r="AK7" s="741" t="s">
        <v>22755</v>
      </c>
      <c r="AL7" s="1617">
        <v>70</v>
      </c>
      <c r="AM7" s="815">
        <v>1</v>
      </c>
      <c r="AN7" s="815" t="s">
        <v>22754</v>
      </c>
      <c r="AO7" s="1617">
        <v>6</v>
      </c>
      <c r="AP7" s="588">
        <v>5820000</v>
      </c>
      <c r="AQ7" s="1784"/>
    </row>
    <row r="8" spans="1:43" s="187" customFormat="1" ht="40" customHeight="1">
      <c r="A8" s="815">
        <v>2</v>
      </c>
      <c r="B8" s="741" t="s">
        <v>20148</v>
      </c>
      <c r="C8" s="1566" t="s">
        <v>22753</v>
      </c>
      <c r="D8" s="1567" t="s">
        <v>22752</v>
      </c>
      <c r="E8" s="741" t="s">
        <v>22751</v>
      </c>
      <c r="F8" s="1570" t="s">
        <v>22750</v>
      </c>
      <c r="G8" s="1571" t="s">
        <v>22749</v>
      </c>
      <c r="H8" s="741" t="s">
        <v>16950</v>
      </c>
      <c r="I8" s="741" t="s">
        <v>22748</v>
      </c>
      <c r="J8" s="741" t="s">
        <v>22747</v>
      </c>
      <c r="K8" s="1631">
        <v>250</v>
      </c>
      <c r="L8" s="741">
        <v>2</v>
      </c>
      <c r="M8" s="741" t="s">
        <v>22194</v>
      </c>
      <c r="N8" s="741" t="s">
        <v>22263</v>
      </c>
      <c r="O8" s="741" t="s">
        <v>6464</v>
      </c>
      <c r="P8" s="815" t="s">
        <v>6464</v>
      </c>
      <c r="Q8" s="815" t="s">
        <v>6464</v>
      </c>
      <c r="R8" s="815">
        <v>377.6</v>
      </c>
      <c r="S8" s="1953" t="s">
        <v>22746</v>
      </c>
      <c r="T8" s="1954"/>
      <c r="U8" s="1954"/>
      <c r="V8" s="1954"/>
      <c r="W8" s="1954"/>
      <c r="X8" s="1954"/>
      <c r="Y8" s="1954"/>
      <c r="Z8" s="1954"/>
      <c r="AA8" s="1954"/>
      <c r="AB8" s="1955"/>
      <c r="AC8" s="741">
        <v>3</v>
      </c>
      <c r="AD8" s="741">
        <v>1</v>
      </c>
      <c r="AE8" s="1572" t="s">
        <v>22745</v>
      </c>
      <c r="AF8" s="1617">
        <v>10</v>
      </c>
      <c r="AG8" s="815" t="s">
        <v>22107</v>
      </c>
      <c r="AH8" s="815" t="s">
        <v>22107</v>
      </c>
      <c r="AI8" s="1617" t="s">
        <v>22107</v>
      </c>
      <c r="AJ8" s="741">
        <v>2</v>
      </c>
      <c r="AK8" s="741" t="s">
        <v>22744</v>
      </c>
      <c r="AL8" s="1617">
        <v>18</v>
      </c>
      <c r="AM8" s="741" t="s">
        <v>6447</v>
      </c>
      <c r="AN8" s="741" t="s">
        <v>6447</v>
      </c>
      <c r="AO8" s="1617" t="s">
        <v>6447</v>
      </c>
      <c r="AP8" s="1622">
        <v>14490910</v>
      </c>
      <c r="AQ8" s="1784"/>
    </row>
    <row r="9" spans="1:43" s="187" customFormat="1" ht="40" customHeight="1">
      <c r="A9" s="815">
        <v>3</v>
      </c>
      <c r="B9" s="741" t="s">
        <v>22743</v>
      </c>
      <c r="C9" s="1566" t="s">
        <v>22742</v>
      </c>
      <c r="D9" s="1567" t="s">
        <v>24178</v>
      </c>
      <c r="E9" s="741" t="s">
        <v>22741</v>
      </c>
      <c r="F9" s="815" t="s">
        <v>22740</v>
      </c>
      <c r="G9" s="741" t="s">
        <v>22739</v>
      </c>
      <c r="H9" s="741" t="s">
        <v>17845</v>
      </c>
      <c r="I9" s="741" t="s">
        <v>22738</v>
      </c>
      <c r="J9" s="741" t="s">
        <v>22737</v>
      </c>
      <c r="K9" s="1631">
        <v>2141</v>
      </c>
      <c r="L9" s="741">
        <v>4</v>
      </c>
      <c r="M9" s="741" t="s">
        <v>18655</v>
      </c>
      <c r="N9" s="741" t="s">
        <v>17973</v>
      </c>
      <c r="O9" s="815" t="s">
        <v>22107</v>
      </c>
      <c r="P9" s="1555" t="s">
        <v>6447</v>
      </c>
      <c r="Q9" s="741" t="s">
        <v>22107</v>
      </c>
      <c r="R9" s="741">
        <v>347</v>
      </c>
      <c r="S9" s="1945" t="s">
        <v>22736</v>
      </c>
      <c r="T9" s="1945"/>
      <c r="U9" s="1945"/>
      <c r="V9" s="1945"/>
      <c r="W9" s="1945"/>
      <c r="X9" s="1945"/>
      <c r="Y9" s="1945"/>
      <c r="Z9" s="1945"/>
      <c r="AA9" s="1945"/>
      <c r="AB9" s="815">
        <v>133.56</v>
      </c>
      <c r="AC9" s="815">
        <v>14</v>
      </c>
      <c r="AD9" s="741">
        <v>11</v>
      </c>
      <c r="AE9" s="1572" t="s">
        <v>22735</v>
      </c>
      <c r="AF9" s="1595">
        <v>190</v>
      </c>
      <c r="AG9" s="815">
        <v>2</v>
      </c>
      <c r="AH9" s="1568" t="s">
        <v>22734</v>
      </c>
      <c r="AI9" s="1595">
        <v>26</v>
      </c>
      <c r="AJ9" s="1573">
        <v>1</v>
      </c>
      <c r="AK9" s="815" t="s">
        <v>22733</v>
      </c>
      <c r="AL9" s="1595">
        <v>40</v>
      </c>
      <c r="AM9" s="1568" t="s">
        <v>6464</v>
      </c>
      <c r="AN9" s="741" t="s">
        <v>22107</v>
      </c>
      <c r="AO9" s="1617" t="s">
        <v>6464</v>
      </c>
      <c r="AP9" s="588">
        <v>179175000</v>
      </c>
      <c r="AQ9" s="1784"/>
    </row>
    <row r="10" spans="1:43" s="187" customFormat="1" ht="20" customHeight="1">
      <c r="A10" s="1943" t="s">
        <v>22732</v>
      </c>
      <c r="B10" s="1943"/>
      <c r="C10" s="1574">
        <v>3</v>
      </c>
      <c r="D10" s="1575"/>
      <c r="E10" s="1574"/>
      <c r="F10" s="1576"/>
      <c r="G10" s="1576"/>
      <c r="H10" s="1576"/>
      <c r="I10" s="1576"/>
      <c r="J10" s="1576"/>
      <c r="K10" s="1670"/>
      <c r="L10" s="1576"/>
      <c r="M10" s="1576"/>
      <c r="N10" s="1576"/>
      <c r="O10" s="1576"/>
      <c r="P10" s="1576"/>
      <c r="Q10" s="1576"/>
      <c r="R10" s="1576"/>
      <c r="S10" s="1576"/>
      <c r="T10" s="1576"/>
      <c r="U10" s="1576"/>
      <c r="V10" s="1576"/>
      <c r="W10" s="1576"/>
      <c r="X10" s="1576"/>
      <c r="Y10" s="1576"/>
      <c r="Z10" s="1576"/>
      <c r="AA10" s="1576"/>
      <c r="AB10" s="1576"/>
      <c r="AC10" s="1576"/>
      <c r="AD10" s="1576"/>
      <c r="AE10" s="1577"/>
      <c r="AF10" s="1670"/>
      <c r="AG10" s="1578"/>
      <c r="AH10" s="1576"/>
      <c r="AI10" s="1670"/>
      <c r="AJ10" s="1578"/>
      <c r="AK10" s="1576"/>
      <c r="AL10" s="1670"/>
      <c r="AM10" s="1576"/>
      <c r="AN10" s="1576"/>
      <c r="AO10" s="1670"/>
      <c r="AP10" s="1682"/>
      <c r="AQ10" s="1784"/>
    </row>
    <row r="11" spans="1:43" s="187" customFormat="1" ht="40" customHeight="1">
      <c r="A11" s="1555">
        <v>4</v>
      </c>
      <c r="B11" s="1566" t="s">
        <v>22720</v>
      </c>
      <c r="C11" s="1566" t="s">
        <v>22731</v>
      </c>
      <c r="D11" s="1579" t="s">
        <v>22730</v>
      </c>
      <c r="E11" s="1566" t="s">
        <v>24193</v>
      </c>
      <c r="F11" s="1555" t="s">
        <v>22729</v>
      </c>
      <c r="G11" s="1580" t="s">
        <v>22728</v>
      </c>
      <c r="H11" s="1566" t="s">
        <v>17119</v>
      </c>
      <c r="I11" s="1566" t="s">
        <v>22727</v>
      </c>
      <c r="J11" s="1566" t="s">
        <v>22726</v>
      </c>
      <c r="K11" s="1671">
        <v>4230</v>
      </c>
      <c r="L11" s="1566">
        <v>5</v>
      </c>
      <c r="M11" s="1566" t="s">
        <v>22352</v>
      </c>
      <c r="N11" s="1566" t="s">
        <v>22725</v>
      </c>
      <c r="O11" s="1566" t="s">
        <v>22724</v>
      </c>
      <c r="P11" s="1566" t="s">
        <v>22351</v>
      </c>
      <c r="Q11" s="1555" t="s">
        <v>22107</v>
      </c>
      <c r="R11" s="1555">
        <v>470.62</v>
      </c>
      <c r="S11" s="1555">
        <v>6623</v>
      </c>
      <c r="T11" s="1555">
        <v>1497</v>
      </c>
      <c r="U11" s="1555">
        <v>672</v>
      </c>
      <c r="V11" s="1555">
        <v>269</v>
      </c>
      <c r="W11" s="1555">
        <v>1741</v>
      </c>
      <c r="X11" s="1555">
        <v>1160</v>
      </c>
      <c r="Y11" s="1555" t="s">
        <v>8683</v>
      </c>
      <c r="Z11" s="1555" t="s">
        <v>8683</v>
      </c>
      <c r="AA11" s="1555" t="s">
        <v>8683</v>
      </c>
      <c r="AB11" s="1555" t="s">
        <v>8683</v>
      </c>
      <c r="AC11" s="1555">
        <v>12</v>
      </c>
      <c r="AD11" s="1566">
        <v>3</v>
      </c>
      <c r="AE11" s="1580" t="s">
        <v>22723</v>
      </c>
      <c r="AF11" s="1594">
        <v>1030</v>
      </c>
      <c r="AG11" s="1566">
        <v>9</v>
      </c>
      <c r="AH11" s="1583" t="s">
        <v>22722</v>
      </c>
      <c r="AI11" s="1671">
        <v>4065</v>
      </c>
      <c r="AJ11" s="1566" t="s">
        <v>6464</v>
      </c>
      <c r="AK11" s="1566" t="s">
        <v>6464</v>
      </c>
      <c r="AL11" s="1671" t="s">
        <v>6464</v>
      </c>
      <c r="AM11" s="1566">
        <v>9</v>
      </c>
      <c r="AN11" s="1566" t="s">
        <v>22721</v>
      </c>
      <c r="AO11" s="1594">
        <v>69</v>
      </c>
      <c r="AP11" s="719">
        <v>368500000</v>
      </c>
      <c r="AQ11" s="1784"/>
    </row>
    <row r="12" spans="1:43" s="187" customFormat="1" ht="40" customHeight="1">
      <c r="A12" s="1555">
        <v>5</v>
      </c>
      <c r="B12" s="1566" t="s">
        <v>22720</v>
      </c>
      <c r="C12" s="1566" t="s">
        <v>22719</v>
      </c>
      <c r="D12" s="1579" t="s">
        <v>22718</v>
      </c>
      <c r="E12" s="1566" t="s">
        <v>22717</v>
      </c>
      <c r="F12" s="1555" t="s">
        <v>22716</v>
      </c>
      <c r="G12" s="1580" t="s">
        <v>22715</v>
      </c>
      <c r="H12" s="1566" t="s">
        <v>22300</v>
      </c>
      <c r="I12" s="1566" t="s">
        <v>22714</v>
      </c>
      <c r="J12" s="1566" t="s">
        <v>22713</v>
      </c>
      <c r="K12" s="1671">
        <v>6995</v>
      </c>
      <c r="L12" s="1566">
        <v>3</v>
      </c>
      <c r="M12" s="1566" t="s">
        <v>22393</v>
      </c>
      <c r="N12" s="1566" t="s">
        <v>22263</v>
      </c>
      <c r="O12" s="1566" t="s">
        <v>22263</v>
      </c>
      <c r="P12" s="1555" t="s">
        <v>6447</v>
      </c>
      <c r="Q12" s="1555" t="s">
        <v>6447</v>
      </c>
      <c r="R12" s="1555">
        <v>532</v>
      </c>
      <c r="S12" s="1555">
        <v>111</v>
      </c>
      <c r="T12" s="1555">
        <v>20</v>
      </c>
      <c r="U12" s="1555">
        <v>38</v>
      </c>
      <c r="V12" s="1555">
        <v>28</v>
      </c>
      <c r="W12" s="1555">
        <v>24</v>
      </c>
      <c r="X12" s="1555">
        <v>24</v>
      </c>
      <c r="Y12" s="1555">
        <v>20</v>
      </c>
      <c r="Z12" s="1555" t="s">
        <v>8683</v>
      </c>
      <c r="AA12" s="1555">
        <v>13</v>
      </c>
      <c r="AB12" s="1555">
        <v>254</v>
      </c>
      <c r="AC12" s="1555">
        <v>14</v>
      </c>
      <c r="AD12" s="1566">
        <v>9</v>
      </c>
      <c r="AE12" s="1566" t="s">
        <v>22712</v>
      </c>
      <c r="AF12" s="1594">
        <v>78</v>
      </c>
      <c r="AG12" s="1566">
        <v>4</v>
      </c>
      <c r="AH12" s="1566" t="s">
        <v>22711</v>
      </c>
      <c r="AI12" s="1671">
        <v>38</v>
      </c>
      <c r="AJ12" s="1566">
        <v>1</v>
      </c>
      <c r="AK12" s="1566" t="s">
        <v>22522</v>
      </c>
      <c r="AL12" s="1594">
        <v>20</v>
      </c>
      <c r="AM12" s="1566">
        <v>8</v>
      </c>
      <c r="AN12" s="1566" t="s">
        <v>22710</v>
      </c>
      <c r="AO12" s="1594">
        <v>120</v>
      </c>
      <c r="AP12" s="719">
        <v>165516652</v>
      </c>
      <c r="AQ12" s="1784"/>
    </row>
    <row r="13" spans="1:43" s="187" customFormat="1" ht="40" customHeight="1">
      <c r="A13" s="1555">
        <v>6</v>
      </c>
      <c r="B13" s="1566" t="s">
        <v>22709</v>
      </c>
      <c r="C13" s="1566" t="s">
        <v>22708</v>
      </c>
      <c r="D13" s="1579" t="s">
        <v>22707</v>
      </c>
      <c r="E13" s="1566" t="s">
        <v>18130</v>
      </c>
      <c r="F13" s="1566" t="s">
        <v>22706</v>
      </c>
      <c r="G13" s="1580" t="s">
        <v>22705</v>
      </c>
      <c r="H13" s="1566" t="s">
        <v>22300</v>
      </c>
      <c r="I13" s="1566" t="s">
        <v>22704</v>
      </c>
      <c r="J13" s="1566" t="s">
        <v>22703</v>
      </c>
      <c r="K13" s="1671">
        <v>28400</v>
      </c>
      <c r="L13" s="1566">
        <v>4</v>
      </c>
      <c r="M13" s="1566" t="s">
        <v>22352</v>
      </c>
      <c r="N13" s="1566" t="s">
        <v>22702</v>
      </c>
      <c r="O13" s="1566" t="s">
        <v>4985</v>
      </c>
      <c r="P13" s="1566" t="s">
        <v>4985</v>
      </c>
      <c r="Q13" s="1555" t="s">
        <v>6447</v>
      </c>
      <c r="R13" s="1555">
        <v>446.16</v>
      </c>
      <c r="S13" s="1555">
        <v>112.2</v>
      </c>
      <c r="T13" s="1555">
        <v>14.04</v>
      </c>
      <c r="U13" s="1555">
        <v>21.01</v>
      </c>
      <c r="V13" s="1555">
        <v>34.46</v>
      </c>
      <c r="W13" s="1555">
        <v>18</v>
      </c>
      <c r="X13" s="1555">
        <v>29.64</v>
      </c>
      <c r="Y13" s="1555">
        <v>33.89</v>
      </c>
      <c r="Z13" s="1555">
        <v>11.12</v>
      </c>
      <c r="AA13" s="1555">
        <v>39.229999999999997</v>
      </c>
      <c r="AB13" s="1566">
        <v>132.57</v>
      </c>
      <c r="AC13" s="1566">
        <v>32</v>
      </c>
      <c r="AD13" s="1566">
        <v>10</v>
      </c>
      <c r="AE13" s="1583" t="s">
        <v>22701</v>
      </c>
      <c r="AF13" s="1594">
        <v>4408</v>
      </c>
      <c r="AG13" s="1566">
        <v>9</v>
      </c>
      <c r="AH13" s="1583" t="s">
        <v>22700</v>
      </c>
      <c r="AI13" s="1671">
        <v>3400</v>
      </c>
      <c r="AJ13" s="1566" t="s">
        <v>6464</v>
      </c>
      <c r="AK13" s="1566" t="s">
        <v>6464</v>
      </c>
      <c r="AL13" s="1671" t="s">
        <v>6464</v>
      </c>
      <c r="AM13" s="1566">
        <v>13</v>
      </c>
      <c r="AN13" s="1566" t="s">
        <v>22699</v>
      </c>
      <c r="AO13" s="1594">
        <v>4495</v>
      </c>
      <c r="AP13" s="719">
        <v>120521284</v>
      </c>
      <c r="AQ13" s="1784"/>
    </row>
    <row r="14" spans="1:43" s="187" customFormat="1" ht="20" customHeight="1">
      <c r="A14" s="1943" t="s">
        <v>22698</v>
      </c>
      <c r="B14" s="1943"/>
      <c r="C14" s="1574">
        <v>3</v>
      </c>
      <c r="D14" s="1575"/>
      <c r="E14" s="1574"/>
      <c r="F14" s="1576"/>
      <c r="G14" s="1576"/>
      <c r="H14" s="1576"/>
      <c r="I14" s="1576"/>
      <c r="J14" s="1576"/>
      <c r="K14" s="1670"/>
      <c r="L14" s="1576"/>
      <c r="M14" s="1576"/>
      <c r="N14" s="1576"/>
      <c r="O14" s="1576"/>
      <c r="P14" s="1576"/>
      <c r="Q14" s="1576"/>
      <c r="R14" s="1576"/>
      <c r="S14" s="1576"/>
      <c r="T14" s="1576"/>
      <c r="U14" s="1576"/>
      <c r="V14" s="1576"/>
      <c r="W14" s="1576"/>
      <c r="X14" s="1576"/>
      <c r="Y14" s="1576"/>
      <c r="Z14" s="1576"/>
      <c r="AA14" s="1576"/>
      <c r="AB14" s="1576"/>
      <c r="AC14" s="1576"/>
      <c r="AD14" s="1576"/>
      <c r="AE14" s="1577"/>
      <c r="AF14" s="1670"/>
      <c r="AG14" s="1578"/>
      <c r="AH14" s="1576"/>
      <c r="AI14" s="1670"/>
      <c r="AJ14" s="1578"/>
      <c r="AK14" s="1576"/>
      <c r="AL14" s="1670"/>
      <c r="AM14" s="1576"/>
      <c r="AN14" s="1576"/>
      <c r="AO14" s="1670"/>
      <c r="AP14" s="1682"/>
      <c r="AQ14" s="1784"/>
    </row>
    <row r="15" spans="1:43" s="187" customFormat="1" ht="40" customHeight="1">
      <c r="A15" s="1555">
        <v>7</v>
      </c>
      <c r="B15" s="1566" t="s">
        <v>19854</v>
      </c>
      <c r="C15" s="1566" t="s">
        <v>22697</v>
      </c>
      <c r="D15" s="1579" t="s">
        <v>22696</v>
      </c>
      <c r="E15" s="1566" t="s">
        <v>22695</v>
      </c>
      <c r="F15" s="1555" t="s">
        <v>6464</v>
      </c>
      <c r="G15" s="1580" t="s">
        <v>22694</v>
      </c>
      <c r="H15" s="1566" t="s">
        <v>16950</v>
      </c>
      <c r="I15" s="1566" t="s">
        <v>22693</v>
      </c>
      <c r="J15" s="1566" t="s">
        <v>22693</v>
      </c>
      <c r="K15" s="1671">
        <v>0</v>
      </c>
      <c r="L15" s="1566">
        <v>0</v>
      </c>
      <c r="M15" s="1566" t="s">
        <v>22692</v>
      </c>
      <c r="N15" s="1566" t="s">
        <v>22263</v>
      </c>
      <c r="O15" s="1566"/>
      <c r="P15" s="1555"/>
      <c r="Q15" s="1555"/>
      <c r="R15" s="1555">
        <v>654.4</v>
      </c>
      <c r="S15" s="1555">
        <v>113.52</v>
      </c>
      <c r="T15" s="1555">
        <v>37.97</v>
      </c>
      <c r="U15" s="1555">
        <v>30.38</v>
      </c>
      <c r="V15" s="1555">
        <v>36.32</v>
      </c>
      <c r="W15" s="1555" t="s">
        <v>6464</v>
      </c>
      <c r="X15" s="1555" t="s">
        <v>6464</v>
      </c>
      <c r="Y15" s="1555">
        <v>25.43</v>
      </c>
      <c r="Z15" s="1555" t="s">
        <v>6464</v>
      </c>
      <c r="AA15" s="1555" t="s">
        <v>6464</v>
      </c>
      <c r="AB15" s="1555">
        <v>410.78</v>
      </c>
      <c r="AC15" s="1555">
        <v>0</v>
      </c>
      <c r="AD15" s="815" t="s">
        <v>22107</v>
      </c>
      <c r="AE15" s="1566" t="s">
        <v>6464</v>
      </c>
      <c r="AF15" s="1594" t="s">
        <v>6464</v>
      </c>
      <c r="AG15" s="1566" t="s">
        <v>8683</v>
      </c>
      <c r="AH15" s="1566" t="s">
        <v>8683</v>
      </c>
      <c r="AI15" s="1671" t="s">
        <v>8683</v>
      </c>
      <c r="AJ15" s="1566" t="s">
        <v>6464</v>
      </c>
      <c r="AK15" s="1566" t="s">
        <v>6464</v>
      </c>
      <c r="AL15" s="1671" t="s">
        <v>8683</v>
      </c>
      <c r="AM15" s="1566" t="s">
        <v>8683</v>
      </c>
      <c r="AN15" s="1585" t="s">
        <v>8683</v>
      </c>
      <c r="AO15" s="1671" t="s">
        <v>6464</v>
      </c>
      <c r="AP15" s="719">
        <v>49565000</v>
      </c>
      <c r="AQ15" s="1784"/>
    </row>
    <row r="16" spans="1:43" s="187" customFormat="1" ht="40" customHeight="1">
      <c r="A16" s="1555">
        <v>8</v>
      </c>
      <c r="B16" s="1566" t="s">
        <v>22684</v>
      </c>
      <c r="C16" s="1566" t="s">
        <v>22691</v>
      </c>
      <c r="D16" s="1587" t="s">
        <v>22690</v>
      </c>
      <c r="E16" s="1555" t="s">
        <v>22689</v>
      </c>
      <c r="F16" s="1555" t="s">
        <v>6464</v>
      </c>
      <c r="G16" s="1588" t="s">
        <v>22688</v>
      </c>
      <c r="H16" s="1589" t="s">
        <v>17845</v>
      </c>
      <c r="I16" s="1589" t="s">
        <v>22687</v>
      </c>
      <c r="J16" s="1589" t="s">
        <v>22686</v>
      </c>
      <c r="K16" s="1671">
        <v>95</v>
      </c>
      <c r="L16" s="1589">
        <v>1</v>
      </c>
      <c r="M16" s="1566" t="s">
        <v>22194</v>
      </c>
      <c r="N16" s="1590" t="s">
        <v>22603</v>
      </c>
      <c r="O16" s="1555" t="s">
        <v>6447</v>
      </c>
      <c r="P16" s="1555" t="s">
        <v>6447</v>
      </c>
      <c r="Q16" s="1555" t="s">
        <v>6447</v>
      </c>
      <c r="R16" s="1591">
        <v>1048.3620000000001</v>
      </c>
      <c r="S16" s="1948" t="s">
        <v>22685</v>
      </c>
      <c r="T16" s="1948"/>
      <c r="U16" s="1948"/>
      <c r="V16" s="1948"/>
      <c r="W16" s="1948"/>
      <c r="X16" s="1948"/>
      <c r="Y16" s="1948"/>
      <c r="Z16" s="1948"/>
      <c r="AA16" s="1948"/>
      <c r="AB16" s="1948"/>
      <c r="AC16" s="1566">
        <v>0</v>
      </c>
      <c r="AD16" s="815" t="s">
        <v>22107</v>
      </c>
      <c r="AE16" s="1566" t="s">
        <v>6464</v>
      </c>
      <c r="AF16" s="1594" t="s">
        <v>6464</v>
      </c>
      <c r="AG16" s="1566" t="s">
        <v>8683</v>
      </c>
      <c r="AH16" s="1566" t="s">
        <v>8683</v>
      </c>
      <c r="AI16" s="1671" t="s">
        <v>6464</v>
      </c>
      <c r="AJ16" s="1566" t="s">
        <v>8683</v>
      </c>
      <c r="AK16" s="1566" t="s">
        <v>6464</v>
      </c>
      <c r="AL16" s="1671" t="s">
        <v>8683</v>
      </c>
      <c r="AM16" s="1566" t="s">
        <v>6464</v>
      </c>
      <c r="AN16" s="1566" t="s">
        <v>8683</v>
      </c>
      <c r="AO16" s="1671" t="s">
        <v>6464</v>
      </c>
      <c r="AP16" s="719">
        <v>1000000</v>
      </c>
      <c r="AQ16" s="1784"/>
    </row>
    <row r="17" spans="1:43" s="187" customFormat="1" ht="40" customHeight="1">
      <c r="A17" s="1555">
        <v>9</v>
      </c>
      <c r="B17" s="1566" t="s">
        <v>22684</v>
      </c>
      <c r="C17" s="1566" t="s">
        <v>22683</v>
      </c>
      <c r="D17" s="1579" t="s">
        <v>22682</v>
      </c>
      <c r="E17" s="1566" t="s">
        <v>22681</v>
      </c>
      <c r="F17" s="1555" t="s">
        <v>6464</v>
      </c>
      <c r="G17" s="1580" t="s">
        <v>22680</v>
      </c>
      <c r="H17" s="1566" t="s">
        <v>16950</v>
      </c>
      <c r="I17" s="1566" t="s">
        <v>22679</v>
      </c>
      <c r="J17" s="1566" t="s">
        <v>22678</v>
      </c>
      <c r="K17" s="1671">
        <v>1350</v>
      </c>
      <c r="L17" s="1566">
        <v>1</v>
      </c>
      <c r="M17" s="1566" t="s">
        <v>22677</v>
      </c>
      <c r="N17" s="1566" t="s">
        <v>22263</v>
      </c>
      <c r="O17" s="1566" t="s">
        <v>8683</v>
      </c>
      <c r="P17" s="1555" t="s">
        <v>8683</v>
      </c>
      <c r="Q17" s="1555" t="s">
        <v>8683</v>
      </c>
      <c r="R17" s="1555">
        <v>80.08</v>
      </c>
      <c r="S17" s="1555" t="s">
        <v>6464</v>
      </c>
      <c r="T17" s="1555" t="s">
        <v>6464</v>
      </c>
      <c r="U17" s="1555" t="s">
        <v>6464</v>
      </c>
      <c r="V17" s="1555">
        <v>10</v>
      </c>
      <c r="W17" s="1555" t="s">
        <v>6464</v>
      </c>
      <c r="X17" s="1555" t="s">
        <v>6464</v>
      </c>
      <c r="Y17" s="1555">
        <v>70.08</v>
      </c>
      <c r="Z17" s="1555" t="s">
        <v>6464</v>
      </c>
      <c r="AA17" s="1555" t="s">
        <v>6464</v>
      </c>
      <c r="AB17" s="1555" t="s">
        <v>6464</v>
      </c>
      <c r="AC17" s="1555">
        <v>0</v>
      </c>
      <c r="AD17" s="815" t="s">
        <v>22107</v>
      </c>
      <c r="AE17" s="1566" t="s">
        <v>6464</v>
      </c>
      <c r="AF17" s="1594" t="s">
        <v>6464</v>
      </c>
      <c r="AG17" s="1566" t="s">
        <v>8683</v>
      </c>
      <c r="AH17" s="1566" t="s">
        <v>8683</v>
      </c>
      <c r="AI17" s="1671" t="s">
        <v>8683</v>
      </c>
      <c r="AJ17" s="1586" t="s">
        <v>6464</v>
      </c>
      <c r="AK17" s="1566" t="s">
        <v>6464</v>
      </c>
      <c r="AL17" s="1671" t="s">
        <v>6464</v>
      </c>
      <c r="AM17" s="1566" t="s">
        <v>8683</v>
      </c>
      <c r="AN17" s="1555" t="s">
        <v>8683</v>
      </c>
      <c r="AO17" s="1671" t="s">
        <v>8683</v>
      </c>
      <c r="AP17" s="719">
        <v>10432000</v>
      </c>
      <c r="AQ17" s="1784"/>
    </row>
    <row r="18" spans="1:43" s="187" customFormat="1" ht="20" customHeight="1">
      <c r="A18" s="1943" t="s">
        <v>22676</v>
      </c>
      <c r="B18" s="1943"/>
      <c r="C18" s="1574">
        <v>3</v>
      </c>
      <c r="D18" s="1575"/>
      <c r="E18" s="1574"/>
      <c r="F18" s="1576"/>
      <c r="G18" s="1576"/>
      <c r="H18" s="1576"/>
      <c r="I18" s="1576"/>
      <c r="J18" s="1576"/>
      <c r="K18" s="1670"/>
      <c r="L18" s="1576"/>
      <c r="M18" s="1576"/>
      <c r="N18" s="1576"/>
      <c r="O18" s="1576"/>
      <c r="P18" s="1576"/>
      <c r="Q18" s="1576"/>
      <c r="R18" s="1576"/>
      <c r="S18" s="1576"/>
      <c r="T18" s="1576"/>
      <c r="U18" s="1576"/>
      <c r="V18" s="1576"/>
      <c r="W18" s="1576"/>
      <c r="X18" s="1576"/>
      <c r="Y18" s="1576"/>
      <c r="Z18" s="1576"/>
      <c r="AA18" s="1576"/>
      <c r="AB18" s="1576"/>
      <c r="AC18" s="1576"/>
      <c r="AD18" s="1576"/>
      <c r="AE18" s="1577"/>
      <c r="AF18" s="1670"/>
      <c r="AG18" s="1578"/>
      <c r="AH18" s="1576"/>
      <c r="AI18" s="1670"/>
      <c r="AJ18" s="1578"/>
      <c r="AK18" s="1576"/>
      <c r="AL18" s="1670"/>
      <c r="AM18" s="1576"/>
      <c r="AN18" s="1576"/>
      <c r="AO18" s="1670"/>
      <c r="AP18" s="1682"/>
      <c r="AQ18" s="1784"/>
    </row>
    <row r="19" spans="1:43" s="187" customFormat="1" ht="40" customHeight="1">
      <c r="A19" s="815">
        <v>10</v>
      </c>
      <c r="B19" s="741" t="s">
        <v>1364</v>
      </c>
      <c r="C19" s="1566" t="s">
        <v>22675</v>
      </c>
      <c r="D19" s="1567" t="s">
        <v>22674</v>
      </c>
      <c r="E19" s="741" t="s">
        <v>22673</v>
      </c>
      <c r="F19" s="1570" t="s">
        <v>22660</v>
      </c>
      <c r="G19" s="1571" t="s">
        <v>22672</v>
      </c>
      <c r="H19" s="741" t="s">
        <v>22300</v>
      </c>
      <c r="I19" s="741" t="s">
        <v>22671</v>
      </c>
      <c r="J19" s="741" t="s">
        <v>22670</v>
      </c>
      <c r="K19" s="1671">
        <v>15231</v>
      </c>
      <c r="L19" s="1592">
        <v>6</v>
      </c>
      <c r="M19" s="1592" t="s">
        <v>22669</v>
      </c>
      <c r="N19" s="1592" t="s">
        <v>22668</v>
      </c>
      <c r="O19" s="1592" t="s">
        <v>22108</v>
      </c>
      <c r="P19" s="1593" t="s">
        <v>6388</v>
      </c>
      <c r="Q19" s="1593" t="s">
        <v>6388</v>
      </c>
      <c r="R19" s="1592" t="s">
        <v>22667</v>
      </c>
      <c r="S19" s="1593" t="s">
        <v>22666</v>
      </c>
      <c r="T19" s="1593" t="s">
        <v>22666</v>
      </c>
      <c r="U19" s="1593" t="s">
        <v>22666</v>
      </c>
      <c r="V19" s="1593" t="s">
        <v>22666</v>
      </c>
      <c r="W19" s="1593" t="s">
        <v>4953</v>
      </c>
      <c r="X19" s="1593" t="s">
        <v>4953</v>
      </c>
      <c r="Y19" s="1593" t="s">
        <v>22666</v>
      </c>
      <c r="Z19" s="1593" t="s">
        <v>22666</v>
      </c>
      <c r="AA19" s="1593" t="s">
        <v>22666</v>
      </c>
      <c r="AB19" s="815" t="s">
        <v>22107</v>
      </c>
      <c r="AC19" s="815">
        <v>28</v>
      </c>
      <c r="AD19" s="1592">
        <v>28</v>
      </c>
      <c r="AE19" s="1592" t="s">
        <v>22665</v>
      </c>
      <c r="AF19" s="1594">
        <v>1197</v>
      </c>
      <c r="AG19" s="1593" t="s">
        <v>6447</v>
      </c>
      <c r="AH19" s="1593" t="s">
        <v>6447</v>
      </c>
      <c r="AI19" s="1594" t="s">
        <v>6447</v>
      </c>
      <c r="AJ19" s="1593" t="s">
        <v>6447</v>
      </c>
      <c r="AK19" s="1593" t="s">
        <v>6447</v>
      </c>
      <c r="AL19" s="1594" t="s">
        <v>6447</v>
      </c>
      <c r="AM19" s="1592">
        <v>32</v>
      </c>
      <c r="AN19" s="1592" t="s">
        <v>22664</v>
      </c>
      <c r="AO19" s="1594">
        <v>297</v>
      </c>
      <c r="AP19" s="719">
        <v>360685000</v>
      </c>
      <c r="AQ19" s="1784"/>
    </row>
    <row r="20" spans="1:43" s="187" customFormat="1" ht="40" customHeight="1">
      <c r="A20" s="815">
        <v>11</v>
      </c>
      <c r="B20" s="741" t="s">
        <v>1364</v>
      </c>
      <c r="C20" s="1566" t="s">
        <v>22663</v>
      </c>
      <c r="D20" s="1567" t="s">
        <v>22662</v>
      </c>
      <c r="E20" s="741" t="s">
        <v>22661</v>
      </c>
      <c r="F20" s="1570" t="s">
        <v>22660</v>
      </c>
      <c r="G20" s="1571" t="s">
        <v>22659</v>
      </c>
      <c r="H20" s="741" t="s">
        <v>22300</v>
      </c>
      <c r="I20" s="741" t="s">
        <v>22658</v>
      </c>
      <c r="J20" s="741" t="s">
        <v>22657</v>
      </c>
      <c r="K20" s="1671">
        <v>20869</v>
      </c>
      <c r="L20" s="1592">
        <v>4</v>
      </c>
      <c r="M20" s="1592" t="s">
        <v>22656</v>
      </c>
      <c r="N20" s="1592" t="s">
        <v>22655</v>
      </c>
      <c r="O20" s="1592" t="s">
        <v>22308</v>
      </c>
      <c r="P20" s="1593" t="s">
        <v>6388</v>
      </c>
      <c r="Q20" s="1593" t="s">
        <v>6388</v>
      </c>
      <c r="R20" s="1593">
        <v>777.12</v>
      </c>
      <c r="S20" s="1593">
        <v>99.54</v>
      </c>
      <c r="T20" s="1593">
        <v>39.950000000000003</v>
      </c>
      <c r="U20" s="1593">
        <v>162.54</v>
      </c>
      <c r="V20" s="1593">
        <v>28</v>
      </c>
      <c r="W20" s="1593">
        <v>47.2</v>
      </c>
      <c r="X20" s="1593">
        <v>48.2</v>
      </c>
      <c r="Y20" s="1593">
        <v>46.08</v>
      </c>
      <c r="Z20" s="1593">
        <v>96.05</v>
      </c>
      <c r="AA20" s="815" t="s">
        <v>22107</v>
      </c>
      <c r="AB20" s="1593">
        <v>209.56</v>
      </c>
      <c r="AC20" s="1593">
        <v>40</v>
      </c>
      <c r="AD20" s="1592">
        <v>40</v>
      </c>
      <c r="AE20" s="1592" t="s">
        <v>22654</v>
      </c>
      <c r="AF20" s="1594">
        <v>990</v>
      </c>
      <c r="AG20" s="1593" t="s">
        <v>6447</v>
      </c>
      <c r="AH20" s="1593" t="s">
        <v>6447</v>
      </c>
      <c r="AI20" s="1594" t="s">
        <v>6447</v>
      </c>
      <c r="AJ20" s="1593" t="s">
        <v>6447</v>
      </c>
      <c r="AK20" s="1593" t="s">
        <v>6447</v>
      </c>
      <c r="AL20" s="1594" t="s">
        <v>6447</v>
      </c>
      <c r="AM20" s="1568" t="s">
        <v>6464</v>
      </c>
      <c r="AN20" s="741" t="s">
        <v>22107</v>
      </c>
      <c r="AO20" s="1617" t="s">
        <v>6464</v>
      </c>
      <c r="AP20" s="719">
        <v>393850046</v>
      </c>
      <c r="AQ20" s="1784"/>
    </row>
    <row r="21" spans="1:43" s="187" customFormat="1" ht="40" customHeight="1">
      <c r="A21" s="815">
        <v>12</v>
      </c>
      <c r="B21" s="741" t="s">
        <v>22653</v>
      </c>
      <c r="C21" s="1566" t="s">
        <v>22652</v>
      </c>
      <c r="D21" s="1567" t="s">
        <v>22651</v>
      </c>
      <c r="E21" s="741" t="s">
        <v>22650</v>
      </c>
      <c r="F21" s="815" t="s">
        <v>22649</v>
      </c>
      <c r="G21" s="1571" t="s">
        <v>22648</v>
      </c>
      <c r="H21" s="741" t="s">
        <v>22300</v>
      </c>
      <c r="I21" s="741" t="s">
        <v>22647</v>
      </c>
      <c r="J21" s="741" t="s">
        <v>22646</v>
      </c>
      <c r="K21" s="1631">
        <v>500</v>
      </c>
      <c r="L21" s="741">
        <v>3</v>
      </c>
      <c r="M21" s="741" t="s">
        <v>22591</v>
      </c>
      <c r="N21" s="741" t="s">
        <v>22491</v>
      </c>
      <c r="O21" s="741" t="s">
        <v>22140</v>
      </c>
      <c r="P21" s="741" t="s">
        <v>22140</v>
      </c>
      <c r="Q21" s="1593" t="s">
        <v>6388</v>
      </c>
      <c r="R21" s="815">
        <v>363.87</v>
      </c>
      <c r="S21" s="1946" t="s">
        <v>22645</v>
      </c>
      <c r="T21" s="1946"/>
      <c r="U21" s="1946"/>
      <c r="V21" s="1946"/>
      <c r="W21" s="1946"/>
      <c r="X21" s="1946"/>
      <c r="Y21" s="1946"/>
      <c r="Z21" s="1946"/>
      <c r="AA21" s="1946"/>
      <c r="AB21" s="1946"/>
      <c r="AC21" s="741">
        <v>20</v>
      </c>
      <c r="AD21" s="741">
        <v>20</v>
      </c>
      <c r="AE21" s="1572" t="s">
        <v>22644</v>
      </c>
      <c r="AF21" s="1595">
        <v>105</v>
      </c>
      <c r="AG21" s="1593" t="s">
        <v>6447</v>
      </c>
      <c r="AH21" s="1593" t="s">
        <v>6447</v>
      </c>
      <c r="AI21" s="1594" t="s">
        <v>6447</v>
      </c>
      <c r="AJ21" s="1593" t="s">
        <v>6447</v>
      </c>
      <c r="AK21" s="1593" t="s">
        <v>6447</v>
      </c>
      <c r="AL21" s="1594" t="s">
        <v>6447</v>
      </c>
      <c r="AM21" s="741">
        <v>30</v>
      </c>
      <c r="AN21" s="741" t="s">
        <v>22643</v>
      </c>
      <c r="AO21" s="1617">
        <v>250</v>
      </c>
      <c r="AP21" s="588">
        <v>189829000</v>
      </c>
      <c r="AQ21" s="1784"/>
    </row>
    <row r="22" spans="1:43" s="187" customFormat="1" ht="40" customHeight="1">
      <c r="A22" s="815">
        <v>13</v>
      </c>
      <c r="B22" s="741" t="s">
        <v>19761</v>
      </c>
      <c r="C22" s="1566" t="s">
        <v>22642</v>
      </c>
      <c r="D22" s="1567" t="s">
        <v>22641</v>
      </c>
      <c r="E22" s="741" t="s">
        <v>22630</v>
      </c>
      <c r="F22" s="1570" t="s">
        <v>22629</v>
      </c>
      <c r="G22" s="1571" t="s">
        <v>22640</v>
      </c>
      <c r="H22" s="741" t="s">
        <v>22300</v>
      </c>
      <c r="I22" s="741" t="s">
        <v>22639</v>
      </c>
      <c r="J22" s="741" t="s">
        <v>22638</v>
      </c>
      <c r="K22" s="1671">
        <v>2034</v>
      </c>
      <c r="L22" s="1566">
        <v>2</v>
      </c>
      <c r="M22" s="1566" t="s">
        <v>22637</v>
      </c>
      <c r="N22" s="1566" t="s">
        <v>22263</v>
      </c>
      <c r="O22" s="1566" t="s">
        <v>22140</v>
      </c>
      <c r="P22" s="1555" t="s">
        <v>6447</v>
      </c>
      <c r="Q22" s="1555" t="s">
        <v>6447</v>
      </c>
      <c r="R22" s="1555">
        <v>543.55999999999995</v>
      </c>
      <c r="S22" s="1555">
        <v>158.27000000000001</v>
      </c>
      <c r="T22" s="1566">
        <v>138.99</v>
      </c>
      <c r="U22" s="1566" t="s">
        <v>22636</v>
      </c>
      <c r="V22" s="1555" t="s">
        <v>22107</v>
      </c>
      <c r="W22" s="1555" t="s">
        <v>22107</v>
      </c>
      <c r="X22" s="1555" t="s">
        <v>22107</v>
      </c>
      <c r="Y22" s="1555" t="s">
        <v>22107</v>
      </c>
      <c r="Z22" s="1555" t="s">
        <v>22107</v>
      </c>
      <c r="AA22" s="1555" t="s">
        <v>22107</v>
      </c>
      <c r="AB22" s="1555" t="s">
        <v>22107</v>
      </c>
      <c r="AC22" s="1555">
        <v>2</v>
      </c>
      <c r="AD22" s="1566">
        <v>1</v>
      </c>
      <c r="AE22" s="1566" t="s">
        <v>22635</v>
      </c>
      <c r="AF22" s="1594">
        <v>669</v>
      </c>
      <c r="AG22" s="1593" t="s">
        <v>6447</v>
      </c>
      <c r="AH22" s="1593" t="s">
        <v>6447</v>
      </c>
      <c r="AI22" s="1594">
        <v>1</v>
      </c>
      <c r="AJ22" s="1593" t="s">
        <v>6447</v>
      </c>
      <c r="AK22" s="1593" t="s">
        <v>22634</v>
      </c>
      <c r="AL22" s="1594" t="s">
        <v>6447</v>
      </c>
      <c r="AM22" s="1566">
        <v>9</v>
      </c>
      <c r="AN22" s="1597" t="s">
        <v>22633</v>
      </c>
      <c r="AO22" s="1671">
        <v>87</v>
      </c>
      <c r="AP22" s="719">
        <v>49098000</v>
      </c>
      <c r="AQ22" s="1784"/>
    </row>
    <row r="23" spans="1:43" s="187" customFormat="1" ht="40" customHeight="1">
      <c r="A23" s="815">
        <v>14</v>
      </c>
      <c r="B23" s="741" t="s">
        <v>1249</v>
      </c>
      <c r="C23" s="1566" t="s">
        <v>22632</v>
      </c>
      <c r="D23" s="1567" t="s">
        <v>22631</v>
      </c>
      <c r="E23" s="741" t="s">
        <v>22630</v>
      </c>
      <c r="F23" s="1570" t="s">
        <v>22629</v>
      </c>
      <c r="G23" s="1571" t="s">
        <v>6458</v>
      </c>
      <c r="H23" s="815" t="s">
        <v>17845</v>
      </c>
      <c r="I23" s="741" t="s">
        <v>19757</v>
      </c>
      <c r="J23" s="741" t="s">
        <v>22628</v>
      </c>
      <c r="K23" s="1671">
        <v>1991</v>
      </c>
      <c r="L23" s="1592">
        <v>2</v>
      </c>
      <c r="M23" s="1592" t="s">
        <v>22627</v>
      </c>
      <c r="N23" s="1592" t="s">
        <v>22108</v>
      </c>
      <c r="O23" s="1592" t="s">
        <v>22232</v>
      </c>
      <c r="P23" s="1593" t="s">
        <v>6388</v>
      </c>
      <c r="Q23" s="1593" t="s">
        <v>6388</v>
      </c>
      <c r="R23" s="1593">
        <v>312.3</v>
      </c>
      <c r="S23" s="1592" t="s">
        <v>22626</v>
      </c>
      <c r="T23" s="1592" t="s">
        <v>22625</v>
      </c>
      <c r="U23" s="1566" t="s">
        <v>6464</v>
      </c>
      <c r="V23" s="1566" t="s">
        <v>6464</v>
      </c>
      <c r="W23" s="1555" t="s">
        <v>22107</v>
      </c>
      <c r="X23" s="1566" t="s">
        <v>6464</v>
      </c>
      <c r="Y23" s="1566" t="s">
        <v>6464</v>
      </c>
      <c r="Z23" s="1555" t="s">
        <v>22107</v>
      </c>
      <c r="AA23" s="1555" t="s">
        <v>22107</v>
      </c>
      <c r="AB23" s="1593">
        <v>115.04</v>
      </c>
      <c r="AC23" s="1593">
        <v>5</v>
      </c>
      <c r="AD23" s="1592">
        <v>2</v>
      </c>
      <c r="AE23" s="1592" t="s">
        <v>22624</v>
      </c>
      <c r="AF23" s="1594">
        <v>290</v>
      </c>
      <c r="AG23" s="1593" t="s">
        <v>6447</v>
      </c>
      <c r="AH23" s="1593" t="s">
        <v>6447</v>
      </c>
      <c r="AI23" s="1594" t="s">
        <v>6447</v>
      </c>
      <c r="AJ23" s="1593">
        <v>3</v>
      </c>
      <c r="AK23" s="1592" t="s">
        <v>22623</v>
      </c>
      <c r="AL23" s="1594">
        <v>32</v>
      </c>
      <c r="AM23" s="1592">
        <v>15</v>
      </c>
      <c r="AN23" s="1592" t="s">
        <v>22622</v>
      </c>
      <c r="AO23" s="1594">
        <v>128</v>
      </c>
      <c r="AP23" s="719">
        <v>77807730</v>
      </c>
      <c r="AQ23" s="1784"/>
    </row>
    <row r="24" spans="1:43" s="187" customFormat="1" ht="40" customHeight="1">
      <c r="A24" s="815">
        <v>15</v>
      </c>
      <c r="B24" s="741" t="s">
        <v>19538</v>
      </c>
      <c r="C24" s="1566" t="s">
        <v>22621</v>
      </c>
      <c r="D24" s="1567" t="s">
        <v>22620</v>
      </c>
      <c r="E24" s="741" t="s">
        <v>22619</v>
      </c>
      <c r="F24" s="1570" t="s">
        <v>6464</v>
      </c>
      <c r="G24" s="1571" t="s">
        <v>22618</v>
      </c>
      <c r="H24" s="741" t="s">
        <v>22300</v>
      </c>
      <c r="I24" s="741" t="s">
        <v>22617</v>
      </c>
      <c r="J24" s="741" t="s">
        <v>22604</v>
      </c>
      <c r="K24" s="1671">
        <v>1400</v>
      </c>
      <c r="L24" s="1566">
        <v>2</v>
      </c>
      <c r="M24" s="1566" t="s">
        <v>22616</v>
      </c>
      <c r="N24" s="1566" t="s">
        <v>22615</v>
      </c>
      <c r="O24" s="1566" t="s">
        <v>22614</v>
      </c>
      <c r="P24" s="1593" t="s">
        <v>6447</v>
      </c>
      <c r="Q24" s="1593" t="s">
        <v>6447</v>
      </c>
      <c r="R24" s="1555">
        <f>SUM(S24:AA24)</f>
        <v>575</v>
      </c>
      <c r="S24" s="1566">
        <v>112.7</v>
      </c>
      <c r="T24" s="1566">
        <v>45.6</v>
      </c>
      <c r="U24" s="1566">
        <v>45.3</v>
      </c>
      <c r="V24" s="1566">
        <v>29.8</v>
      </c>
      <c r="W24" s="1566">
        <v>107</v>
      </c>
      <c r="X24" s="1555" t="s">
        <v>6464</v>
      </c>
      <c r="Y24" s="1555" t="s">
        <v>6464</v>
      </c>
      <c r="Z24" s="1555" t="s">
        <v>6464</v>
      </c>
      <c r="AA24" s="1555">
        <v>234.6</v>
      </c>
      <c r="AB24" s="1555" t="s">
        <v>6464</v>
      </c>
      <c r="AC24" s="1555">
        <v>20</v>
      </c>
      <c r="AD24" s="1566">
        <v>20</v>
      </c>
      <c r="AE24" s="1566" t="s">
        <v>22613</v>
      </c>
      <c r="AF24" s="1594">
        <v>275</v>
      </c>
      <c r="AG24" s="1593" t="s">
        <v>6447</v>
      </c>
      <c r="AH24" s="1593" t="s">
        <v>6447</v>
      </c>
      <c r="AI24" s="1594" t="s">
        <v>6447</v>
      </c>
      <c r="AJ24" s="1593" t="s">
        <v>6447</v>
      </c>
      <c r="AK24" s="1593" t="s">
        <v>6447</v>
      </c>
      <c r="AL24" s="1594" t="s">
        <v>6447</v>
      </c>
      <c r="AM24" s="1566">
        <v>5</v>
      </c>
      <c r="AN24" s="1566" t="s">
        <v>22612</v>
      </c>
      <c r="AO24" s="1594">
        <v>46</v>
      </c>
      <c r="AP24" s="719">
        <v>141801000</v>
      </c>
      <c r="AQ24" s="1784"/>
    </row>
    <row r="25" spans="1:43" s="187" customFormat="1" ht="40" customHeight="1">
      <c r="A25" s="815">
        <v>16</v>
      </c>
      <c r="B25" s="741" t="s">
        <v>22611</v>
      </c>
      <c r="C25" s="1566" t="s">
        <v>22610</v>
      </c>
      <c r="D25" s="1567" t="s">
        <v>22609</v>
      </c>
      <c r="E25" s="741" t="s">
        <v>22608</v>
      </c>
      <c r="F25" s="741" t="s">
        <v>22607</v>
      </c>
      <c r="G25" s="1571" t="s">
        <v>22606</v>
      </c>
      <c r="H25" s="741" t="s">
        <v>17119</v>
      </c>
      <c r="I25" s="741" t="s">
        <v>22605</v>
      </c>
      <c r="J25" s="741" t="s">
        <v>22604</v>
      </c>
      <c r="K25" s="1671">
        <v>4000</v>
      </c>
      <c r="L25" s="1592">
        <v>2</v>
      </c>
      <c r="M25" s="1592" t="s">
        <v>22169</v>
      </c>
      <c r="N25" s="1592" t="s">
        <v>22603</v>
      </c>
      <c r="O25" s="1593" t="s">
        <v>6447</v>
      </c>
      <c r="P25" s="1593" t="s">
        <v>6447</v>
      </c>
      <c r="Q25" s="1593" t="s">
        <v>6447</v>
      </c>
      <c r="R25" s="1593">
        <v>385</v>
      </c>
      <c r="S25" s="1592">
        <v>142</v>
      </c>
      <c r="T25" s="1956" t="s">
        <v>22602</v>
      </c>
      <c r="U25" s="1956"/>
      <c r="V25" s="1956"/>
      <c r="W25" s="1956"/>
      <c r="X25" s="1956"/>
      <c r="Y25" s="1956"/>
      <c r="Z25" s="1956"/>
      <c r="AA25" s="1592">
        <v>50</v>
      </c>
      <c r="AB25" s="1592">
        <v>10</v>
      </c>
      <c r="AC25" s="1592">
        <v>17</v>
      </c>
      <c r="AD25" s="1592">
        <v>13</v>
      </c>
      <c r="AE25" s="1592" t="s">
        <v>22601</v>
      </c>
      <c r="AF25" s="1594">
        <v>5000</v>
      </c>
      <c r="AG25" s="1592">
        <v>4</v>
      </c>
      <c r="AH25" s="1592" t="s">
        <v>22600</v>
      </c>
      <c r="AI25" s="1671">
        <v>200</v>
      </c>
      <c r="AJ25" s="1593" t="s">
        <v>6447</v>
      </c>
      <c r="AK25" s="1593" t="s">
        <v>6447</v>
      </c>
      <c r="AL25" s="1594" t="s">
        <v>6447</v>
      </c>
      <c r="AM25" s="1592">
        <v>8</v>
      </c>
      <c r="AN25" s="1592" t="s">
        <v>22599</v>
      </c>
      <c r="AO25" s="1594">
        <v>150</v>
      </c>
      <c r="AP25" s="719">
        <v>166720000</v>
      </c>
      <c r="AQ25" s="1784"/>
    </row>
    <row r="26" spans="1:43" s="187" customFormat="1" ht="40" customHeight="1">
      <c r="A26" s="815">
        <v>17</v>
      </c>
      <c r="B26" s="741" t="s">
        <v>22598</v>
      </c>
      <c r="C26" s="1566" t="s">
        <v>22597</v>
      </c>
      <c r="D26" s="1567" t="s">
        <v>22596</v>
      </c>
      <c r="E26" s="741" t="s">
        <v>22595</v>
      </c>
      <c r="F26" s="741" t="s">
        <v>6464</v>
      </c>
      <c r="G26" s="1571" t="s">
        <v>22594</v>
      </c>
      <c r="H26" s="741" t="s">
        <v>22300</v>
      </c>
      <c r="I26" s="741" t="s">
        <v>22593</v>
      </c>
      <c r="J26" s="741" t="s">
        <v>22592</v>
      </c>
      <c r="K26" s="1671">
        <v>2200</v>
      </c>
      <c r="L26" s="1566">
        <v>2</v>
      </c>
      <c r="M26" s="1566" t="s">
        <v>22591</v>
      </c>
      <c r="N26" s="1566" t="s">
        <v>22491</v>
      </c>
      <c r="O26" s="1555" t="s">
        <v>22490</v>
      </c>
      <c r="P26" s="1555" t="s">
        <v>22490</v>
      </c>
      <c r="Q26" s="1593" t="s">
        <v>6447</v>
      </c>
      <c r="R26" s="1555">
        <v>532</v>
      </c>
      <c r="S26" s="1566">
        <v>100</v>
      </c>
      <c r="T26" s="1566">
        <v>59</v>
      </c>
      <c r="U26" s="1566">
        <v>70</v>
      </c>
      <c r="V26" s="1566">
        <v>20</v>
      </c>
      <c r="W26" s="1566">
        <v>25</v>
      </c>
      <c r="X26" s="1566"/>
      <c r="Y26" s="1566">
        <v>33</v>
      </c>
      <c r="Z26" s="1566">
        <v>30</v>
      </c>
      <c r="AA26" s="1566">
        <v>30</v>
      </c>
      <c r="AB26" s="1566">
        <v>165</v>
      </c>
      <c r="AC26" s="1566">
        <v>4</v>
      </c>
      <c r="AD26" s="1566">
        <v>4</v>
      </c>
      <c r="AE26" s="1566" t="s">
        <v>22590</v>
      </c>
      <c r="AF26" s="1594">
        <v>2000</v>
      </c>
      <c r="AG26" s="1593" t="s">
        <v>6447</v>
      </c>
      <c r="AH26" s="1593" t="s">
        <v>6447</v>
      </c>
      <c r="AI26" s="1594" t="s">
        <v>6447</v>
      </c>
      <c r="AJ26" s="1593" t="s">
        <v>6447</v>
      </c>
      <c r="AK26" s="1593" t="s">
        <v>6447</v>
      </c>
      <c r="AL26" s="1594" t="s">
        <v>6447</v>
      </c>
      <c r="AM26" s="1566" t="s">
        <v>6464</v>
      </c>
      <c r="AN26" s="1566" t="s">
        <v>6464</v>
      </c>
      <c r="AO26" s="1594" t="s">
        <v>6464</v>
      </c>
      <c r="AP26" s="719">
        <v>164000000</v>
      </c>
      <c r="AQ26" s="1784"/>
    </row>
    <row r="27" spans="1:43" s="187" customFormat="1" ht="40" customHeight="1">
      <c r="A27" s="815">
        <v>18</v>
      </c>
      <c r="B27" s="741" t="s">
        <v>56</v>
      </c>
      <c r="C27" s="1566" t="s">
        <v>22589</v>
      </c>
      <c r="D27" s="1567" t="s">
        <v>22588</v>
      </c>
      <c r="E27" s="741" t="s">
        <v>22587</v>
      </c>
      <c r="F27" s="815" t="s">
        <v>22586</v>
      </c>
      <c r="G27" s="1571" t="s">
        <v>22585</v>
      </c>
      <c r="H27" s="741" t="s">
        <v>22300</v>
      </c>
      <c r="I27" s="741" t="s">
        <v>22584</v>
      </c>
      <c r="J27" s="741" t="s">
        <v>22583</v>
      </c>
      <c r="K27" s="1671">
        <v>54269</v>
      </c>
      <c r="L27" s="1566">
        <v>17</v>
      </c>
      <c r="M27" s="1566" t="s">
        <v>22582</v>
      </c>
      <c r="N27" s="1566" t="s">
        <v>22581</v>
      </c>
      <c r="O27" s="1566" t="s">
        <v>22580</v>
      </c>
      <c r="P27" s="1555" t="s">
        <v>22201</v>
      </c>
      <c r="Q27" s="1555" t="s">
        <v>22201</v>
      </c>
      <c r="R27" s="1555">
        <v>1819.4</v>
      </c>
      <c r="S27" s="1555">
        <v>143.99</v>
      </c>
      <c r="T27" s="1566">
        <v>97.94</v>
      </c>
      <c r="U27" s="1566">
        <v>34.799999999999997</v>
      </c>
      <c r="V27" s="1566">
        <v>51.75</v>
      </c>
      <c r="W27" s="1566">
        <v>14.82</v>
      </c>
      <c r="X27" s="1566">
        <v>19.170000000000002</v>
      </c>
      <c r="Y27" s="1566">
        <v>75</v>
      </c>
      <c r="Z27" s="1566">
        <v>138</v>
      </c>
      <c r="AA27" s="1555" t="s">
        <v>6464</v>
      </c>
      <c r="AB27" s="1555" t="s">
        <v>6464</v>
      </c>
      <c r="AC27" s="1555">
        <v>365</v>
      </c>
      <c r="AD27" s="1566">
        <v>163</v>
      </c>
      <c r="AE27" s="1566" t="s">
        <v>22579</v>
      </c>
      <c r="AF27" s="1594">
        <v>2843</v>
      </c>
      <c r="AG27" s="1593" t="s">
        <v>6447</v>
      </c>
      <c r="AH27" s="1593" t="s">
        <v>6447</v>
      </c>
      <c r="AI27" s="1594" t="s">
        <v>6447</v>
      </c>
      <c r="AJ27" s="1593" t="s">
        <v>6447</v>
      </c>
      <c r="AK27" s="1593" t="s">
        <v>6447</v>
      </c>
      <c r="AL27" s="1594" t="s">
        <v>6447</v>
      </c>
      <c r="AM27" s="1566" t="s">
        <v>6464</v>
      </c>
      <c r="AN27" s="1566" t="s">
        <v>6464</v>
      </c>
      <c r="AO27" s="1594" t="s">
        <v>6464</v>
      </c>
      <c r="AP27" s="719">
        <v>1013500000</v>
      </c>
      <c r="AQ27" s="1784"/>
    </row>
    <row r="28" spans="1:43" s="187" customFormat="1" ht="40" customHeight="1">
      <c r="A28" s="815">
        <v>19</v>
      </c>
      <c r="B28" s="741" t="s">
        <v>10757</v>
      </c>
      <c r="C28" s="1566" t="s">
        <v>22578</v>
      </c>
      <c r="D28" s="1567" t="s">
        <v>22577</v>
      </c>
      <c r="E28" s="741" t="s">
        <v>22576</v>
      </c>
      <c r="F28" s="1570" t="s">
        <v>22575</v>
      </c>
      <c r="G28" s="1571" t="s">
        <v>22574</v>
      </c>
      <c r="H28" s="741" t="s">
        <v>22573</v>
      </c>
      <c r="I28" s="741" t="s">
        <v>6464</v>
      </c>
      <c r="J28" s="741" t="s">
        <v>6464</v>
      </c>
      <c r="K28" s="1671">
        <v>200</v>
      </c>
      <c r="L28" s="1566">
        <v>2</v>
      </c>
      <c r="M28" s="1566" t="s">
        <v>22393</v>
      </c>
      <c r="N28" s="1598">
        <v>0.375</v>
      </c>
      <c r="O28" s="1598">
        <v>0.375</v>
      </c>
      <c r="P28" s="1555" t="s">
        <v>12755</v>
      </c>
      <c r="Q28" s="1555" t="s">
        <v>12755</v>
      </c>
      <c r="R28" s="1555">
        <v>113.84</v>
      </c>
      <c r="S28" s="1555" t="s">
        <v>6464</v>
      </c>
      <c r="T28" s="1555">
        <v>80</v>
      </c>
      <c r="U28" s="1555" t="s">
        <v>6464</v>
      </c>
      <c r="V28" s="1555" t="s">
        <v>6464</v>
      </c>
      <c r="W28" s="1555" t="s">
        <v>6464</v>
      </c>
      <c r="X28" s="1555" t="s">
        <v>6464</v>
      </c>
      <c r="Y28" s="1555">
        <v>10</v>
      </c>
      <c r="Z28" s="1555" t="s">
        <v>6464</v>
      </c>
      <c r="AA28" s="1555">
        <v>10</v>
      </c>
      <c r="AB28" s="1555">
        <v>13.84</v>
      </c>
      <c r="AC28" s="1555">
        <v>16</v>
      </c>
      <c r="AD28" s="1566">
        <v>1</v>
      </c>
      <c r="AE28" s="1566" t="s">
        <v>22572</v>
      </c>
      <c r="AF28" s="1594">
        <v>342</v>
      </c>
      <c r="AG28" s="1566">
        <v>3</v>
      </c>
      <c r="AH28" s="741" t="s">
        <v>22571</v>
      </c>
      <c r="AI28" s="1671">
        <v>201</v>
      </c>
      <c r="AJ28" s="1566">
        <v>12</v>
      </c>
      <c r="AK28" s="741" t="s">
        <v>22570</v>
      </c>
      <c r="AL28" s="1594">
        <v>3171</v>
      </c>
      <c r="AM28" s="1566">
        <v>7</v>
      </c>
      <c r="AN28" s="741" t="s">
        <v>22569</v>
      </c>
      <c r="AO28" s="1594">
        <v>76</v>
      </c>
      <c r="AP28" s="719">
        <v>191870000</v>
      </c>
      <c r="AQ28" s="1784"/>
    </row>
    <row r="29" spans="1:43" s="187" customFormat="1" ht="20" customHeight="1">
      <c r="A29" s="1943" t="s">
        <v>22568</v>
      </c>
      <c r="B29" s="1943"/>
      <c r="C29" s="1574">
        <v>10</v>
      </c>
      <c r="D29" s="1575"/>
      <c r="E29" s="1574"/>
      <c r="F29" s="1576"/>
      <c r="G29" s="1576"/>
      <c r="H29" s="1576"/>
      <c r="I29" s="1576"/>
      <c r="J29" s="1576"/>
      <c r="K29" s="1670"/>
      <c r="L29" s="1576"/>
      <c r="M29" s="1576"/>
      <c r="N29" s="1576"/>
      <c r="O29" s="1576"/>
      <c r="P29" s="1576"/>
      <c r="Q29" s="1576"/>
      <c r="R29" s="1576"/>
      <c r="S29" s="1576"/>
      <c r="T29" s="1576"/>
      <c r="U29" s="1576"/>
      <c r="V29" s="1576"/>
      <c r="W29" s="1576"/>
      <c r="X29" s="1576"/>
      <c r="Y29" s="1576"/>
      <c r="Z29" s="1576"/>
      <c r="AA29" s="1576"/>
      <c r="AB29" s="1576"/>
      <c r="AC29" s="1576"/>
      <c r="AD29" s="1576"/>
      <c r="AE29" s="1577"/>
      <c r="AF29" s="1670"/>
      <c r="AG29" s="1578"/>
      <c r="AH29" s="1576"/>
      <c r="AI29" s="1670"/>
      <c r="AJ29" s="1578"/>
      <c r="AK29" s="1576"/>
      <c r="AL29" s="1670"/>
      <c r="AM29" s="1576"/>
      <c r="AN29" s="1576"/>
      <c r="AO29" s="1670"/>
      <c r="AP29" s="1682"/>
      <c r="AQ29" s="1784"/>
    </row>
    <row r="30" spans="1:43" s="187" customFormat="1" ht="40" customHeight="1">
      <c r="A30" s="1555">
        <v>20</v>
      </c>
      <c r="B30" s="1566" t="s">
        <v>1841</v>
      </c>
      <c r="C30" s="1566" t="s">
        <v>22567</v>
      </c>
      <c r="D30" s="1579" t="s">
        <v>22566</v>
      </c>
      <c r="E30" s="1566" t="s">
        <v>22565</v>
      </c>
      <c r="F30" s="1566" t="s">
        <v>22564</v>
      </c>
      <c r="G30" s="1580" t="s">
        <v>22563</v>
      </c>
      <c r="H30" s="1566" t="s">
        <v>17006</v>
      </c>
      <c r="I30" s="1566" t="s">
        <v>22562</v>
      </c>
      <c r="J30" s="1566" t="s">
        <v>22561</v>
      </c>
      <c r="K30" s="1671">
        <v>64800</v>
      </c>
      <c r="L30" s="1599">
        <v>2</v>
      </c>
      <c r="M30" s="1599" t="s">
        <v>22524</v>
      </c>
      <c r="N30" s="1599" t="s">
        <v>22560</v>
      </c>
      <c r="O30" s="1599" t="s">
        <v>22108</v>
      </c>
      <c r="P30" s="1599" t="s">
        <v>22108</v>
      </c>
      <c r="Q30" s="1600" t="s">
        <v>6447</v>
      </c>
      <c r="R30" s="1599">
        <v>327</v>
      </c>
      <c r="S30" s="1600">
        <v>50</v>
      </c>
      <c r="T30" s="1600">
        <v>66</v>
      </c>
      <c r="U30" s="1600">
        <v>23</v>
      </c>
      <c r="V30" s="1600">
        <v>6</v>
      </c>
      <c r="W30" s="1600">
        <v>6</v>
      </c>
      <c r="X30" s="1555" t="s">
        <v>6464</v>
      </c>
      <c r="Y30" s="1555" t="s">
        <v>6464</v>
      </c>
      <c r="Z30" s="1600">
        <v>80</v>
      </c>
      <c r="AA30" s="1600">
        <v>15</v>
      </c>
      <c r="AB30" s="1600">
        <v>81</v>
      </c>
      <c r="AC30" s="1600">
        <v>1</v>
      </c>
      <c r="AD30" s="815" t="s">
        <v>22107</v>
      </c>
      <c r="AE30" s="1592" t="s">
        <v>6447</v>
      </c>
      <c r="AF30" s="1594" t="s">
        <v>6447</v>
      </c>
      <c r="AG30" s="1592" t="s">
        <v>6447</v>
      </c>
      <c r="AH30" s="1592" t="s">
        <v>6447</v>
      </c>
      <c r="AI30" s="1671" t="s">
        <v>6447</v>
      </c>
      <c r="AJ30" s="1566">
        <v>1</v>
      </c>
      <c r="AK30" s="1566" t="s">
        <v>22522</v>
      </c>
      <c r="AL30" s="1671">
        <v>20</v>
      </c>
      <c r="AM30" s="1566">
        <v>77</v>
      </c>
      <c r="AN30" s="1566" t="s">
        <v>22559</v>
      </c>
      <c r="AO30" s="1594">
        <v>1107</v>
      </c>
      <c r="AP30" s="719">
        <v>27000000</v>
      </c>
      <c r="AQ30" s="1784"/>
    </row>
    <row r="31" spans="1:43" s="187" customFormat="1" ht="40" customHeight="1">
      <c r="A31" s="1555">
        <v>21</v>
      </c>
      <c r="B31" s="1566" t="s">
        <v>19511</v>
      </c>
      <c r="C31" s="1566" t="s">
        <v>22558</v>
      </c>
      <c r="D31" s="1579" t="s">
        <v>22557</v>
      </c>
      <c r="E31" s="1566" t="s">
        <v>22556</v>
      </c>
      <c r="F31" s="1555" t="s">
        <v>6464</v>
      </c>
      <c r="G31" s="1580" t="s">
        <v>22555</v>
      </c>
      <c r="H31" s="1566" t="s">
        <v>22267</v>
      </c>
      <c r="I31" s="1566" t="s">
        <v>22554</v>
      </c>
      <c r="J31" s="1566" t="s">
        <v>22553</v>
      </c>
      <c r="K31" s="1671">
        <v>50</v>
      </c>
      <c r="L31" s="1566">
        <v>1</v>
      </c>
      <c r="M31" s="1566" t="s">
        <v>22552</v>
      </c>
      <c r="N31" s="1566" t="s">
        <v>22108</v>
      </c>
      <c r="O31" s="1566"/>
      <c r="P31" s="1566"/>
      <c r="Q31" s="1555" t="s">
        <v>22107</v>
      </c>
      <c r="R31" s="1555">
        <v>692.5</v>
      </c>
      <c r="S31" s="1555">
        <v>108.97</v>
      </c>
      <c r="T31" s="1555">
        <v>40.770000000000003</v>
      </c>
      <c r="U31" s="1555">
        <v>47.81</v>
      </c>
      <c r="V31" s="1555">
        <v>26.6</v>
      </c>
      <c r="W31" s="1555">
        <v>21.55</v>
      </c>
      <c r="X31" s="1555" t="s">
        <v>22107</v>
      </c>
      <c r="Y31" s="1555">
        <v>26.28</v>
      </c>
      <c r="Z31" s="1555">
        <v>389.97</v>
      </c>
      <c r="AA31" s="1555" t="s">
        <v>22107</v>
      </c>
      <c r="AB31" s="1555">
        <v>30.51</v>
      </c>
      <c r="AC31" s="1555">
        <v>0</v>
      </c>
      <c r="AD31" s="815" t="s">
        <v>22107</v>
      </c>
      <c r="AE31" s="1592" t="s">
        <v>6447</v>
      </c>
      <c r="AF31" s="1594" t="s">
        <v>6447</v>
      </c>
      <c r="AG31" s="1592" t="s">
        <v>6447</v>
      </c>
      <c r="AH31" s="1592" t="s">
        <v>6447</v>
      </c>
      <c r="AI31" s="1671" t="s">
        <v>6447</v>
      </c>
      <c r="AJ31" s="1592" t="s">
        <v>6447</v>
      </c>
      <c r="AK31" s="1566" t="s">
        <v>6464</v>
      </c>
      <c r="AL31" s="1671" t="s">
        <v>6464</v>
      </c>
      <c r="AM31" s="1566" t="s">
        <v>8683</v>
      </c>
      <c r="AN31" s="1555" t="s">
        <v>8683</v>
      </c>
      <c r="AO31" s="1671" t="s">
        <v>8683</v>
      </c>
      <c r="AP31" s="719">
        <v>0</v>
      </c>
      <c r="AQ31" s="1784"/>
    </row>
    <row r="32" spans="1:43" s="187" customFormat="1" ht="40" customHeight="1">
      <c r="A32" s="1555">
        <v>22</v>
      </c>
      <c r="B32" s="1566" t="s">
        <v>22551</v>
      </c>
      <c r="C32" s="1566" t="s">
        <v>22550</v>
      </c>
      <c r="D32" s="1601" t="s">
        <v>22549</v>
      </c>
      <c r="E32" s="1555" t="s">
        <v>24194</v>
      </c>
      <c r="F32" s="1602"/>
      <c r="G32" s="1580" t="s">
        <v>22548</v>
      </c>
      <c r="H32" s="1555" t="s">
        <v>22472</v>
      </c>
      <c r="I32" s="1555" t="s">
        <v>22547</v>
      </c>
      <c r="J32" s="1566" t="s">
        <v>22546</v>
      </c>
      <c r="K32" s="1671">
        <v>1440</v>
      </c>
      <c r="L32" s="1566">
        <v>2</v>
      </c>
      <c r="M32" s="1566" t="s">
        <v>22545</v>
      </c>
      <c r="N32" s="1555" t="s">
        <v>22544</v>
      </c>
      <c r="O32" s="1555" t="s">
        <v>22107</v>
      </c>
      <c r="P32" s="1555" t="s">
        <v>22107</v>
      </c>
      <c r="Q32" s="1555" t="s">
        <v>22107</v>
      </c>
      <c r="R32" s="1555">
        <v>393.4</v>
      </c>
      <c r="S32" s="1555">
        <v>99.4</v>
      </c>
      <c r="T32" s="1555">
        <v>32.6</v>
      </c>
      <c r="U32" s="1555">
        <v>38.4</v>
      </c>
      <c r="V32" s="1555">
        <v>18</v>
      </c>
      <c r="W32" s="1555">
        <v>15</v>
      </c>
      <c r="X32" s="1555">
        <v>13.5</v>
      </c>
      <c r="Y32" s="1555">
        <v>123</v>
      </c>
      <c r="Z32" s="1555">
        <v>4</v>
      </c>
      <c r="AA32" s="1555">
        <v>49.5</v>
      </c>
      <c r="AB32" s="1555" t="s">
        <v>6464</v>
      </c>
      <c r="AC32" s="1555">
        <v>15</v>
      </c>
      <c r="AD32" s="1566">
        <v>10</v>
      </c>
      <c r="AE32" s="1566" t="s">
        <v>22543</v>
      </c>
      <c r="AF32" s="1594">
        <v>150</v>
      </c>
      <c r="AG32" s="1592" t="s">
        <v>6447</v>
      </c>
      <c r="AH32" s="1593" t="s">
        <v>6447</v>
      </c>
      <c r="AI32" s="1671" t="s">
        <v>6447</v>
      </c>
      <c r="AJ32" s="1566">
        <v>5</v>
      </c>
      <c r="AK32" s="1566" t="s">
        <v>22542</v>
      </c>
      <c r="AL32" s="1671">
        <v>50</v>
      </c>
      <c r="AM32" s="1555">
        <v>3</v>
      </c>
      <c r="AN32" s="1566" t="s">
        <v>22541</v>
      </c>
      <c r="AO32" s="1594">
        <v>50</v>
      </c>
      <c r="AP32" s="719">
        <v>68000000</v>
      </c>
      <c r="AQ32" s="1784"/>
    </row>
    <row r="33" spans="1:43" s="187" customFormat="1" ht="40" customHeight="1">
      <c r="A33" s="815">
        <v>23</v>
      </c>
      <c r="B33" s="741" t="s">
        <v>22540</v>
      </c>
      <c r="C33" s="741" t="s">
        <v>22539</v>
      </c>
      <c r="D33" s="1603" t="s">
        <v>22538</v>
      </c>
      <c r="E33" s="741" t="s">
        <v>22537</v>
      </c>
      <c r="F33" s="815" t="s">
        <v>6447</v>
      </c>
      <c r="G33" s="1604" t="s">
        <v>22536</v>
      </c>
      <c r="H33" s="1605" t="s">
        <v>17006</v>
      </c>
      <c r="I33" s="1605" t="s">
        <v>22535</v>
      </c>
      <c r="J33" s="1605" t="s">
        <v>22534</v>
      </c>
      <c r="K33" s="1671">
        <v>14086</v>
      </c>
      <c r="L33" s="1592">
        <v>2</v>
      </c>
      <c r="M33" s="1592" t="s">
        <v>22524</v>
      </c>
      <c r="N33" s="1592" t="s">
        <v>22533</v>
      </c>
      <c r="O33" s="1592" t="s">
        <v>22108</v>
      </c>
      <c r="P33" s="1592" t="s">
        <v>22108</v>
      </c>
      <c r="Q33" s="1593" t="s">
        <v>6447</v>
      </c>
      <c r="R33" s="1593">
        <v>1457.6</v>
      </c>
      <c r="S33" s="1593">
        <v>917.4</v>
      </c>
      <c r="T33" s="1593">
        <v>80</v>
      </c>
      <c r="U33" s="1593">
        <v>201</v>
      </c>
      <c r="V33" s="1593" t="s">
        <v>6447</v>
      </c>
      <c r="W33" s="1593" t="s">
        <v>6447</v>
      </c>
      <c r="X33" s="1593">
        <v>70.400000000000006</v>
      </c>
      <c r="Y33" s="1593">
        <v>15</v>
      </c>
      <c r="Z33" s="1593">
        <v>82</v>
      </c>
      <c r="AA33" s="1593">
        <v>11.4</v>
      </c>
      <c r="AB33" s="1593">
        <v>80.400000000000006</v>
      </c>
      <c r="AC33" s="1593">
        <v>0</v>
      </c>
      <c r="AD33" s="815" t="s">
        <v>22107</v>
      </c>
      <c r="AE33" s="1592" t="s">
        <v>6447</v>
      </c>
      <c r="AF33" s="1594" t="s">
        <v>6447</v>
      </c>
      <c r="AG33" s="1592" t="s">
        <v>6447</v>
      </c>
      <c r="AH33" s="1592" t="s">
        <v>6447</v>
      </c>
      <c r="AI33" s="1671" t="s">
        <v>6447</v>
      </c>
      <c r="AJ33" s="1592" t="s">
        <v>6447</v>
      </c>
      <c r="AK33" s="1592" t="s">
        <v>6447</v>
      </c>
      <c r="AL33" s="1671" t="s">
        <v>6447</v>
      </c>
      <c r="AM33" s="1606" t="s">
        <v>6464</v>
      </c>
      <c r="AN33" s="1592" t="s">
        <v>6447</v>
      </c>
      <c r="AO33" s="1594" t="s">
        <v>6464</v>
      </c>
      <c r="AP33" s="719">
        <v>0</v>
      </c>
      <c r="AQ33" s="1784"/>
    </row>
    <row r="34" spans="1:43" s="187" customFormat="1" ht="20" customHeight="1">
      <c r="A34" s="1943" t="s">
        <v>22532</v>
      </c>
      <c r="B34" s="1943"/>
      <c r="C34" s="1574">
        <v>4</v>
      </c>
      <c r="D34" s="1575"/>
      <c r="E34" s="1574"/>
      <c r="F34" s="1576"/>
      <c r="G34" s="1576"/>
      <c r="H34" s="1576"/>
      <c r="I34" s="1576"/>
      <c r="J34" s="1576"/>
      <c r="K34" s="1670"/>
      <c r="L34" s="1576"/>
      <c r="M34" s="1576"/>
      <c r="N34" s="1576"/>
      <c r="O34" s="1576"/>
      <c r="P34" s="1576"/>
      <c r="Q34" s="1576"/>
      <c r="R34" s="1576"/>
      <c r="S34" s="1576"/>
      <c r="T34" s="1576"/>
      <c r="U34" s="1576"/>
      <c r="V34" s="1576"/>
      <c r="W34" s="1576"/>
      <c r="X34" s="1576"/>
      <c r="Y34" s="1576"/>
      <c r="Z34" s="1576"/>
      <c r="AA34" s="1576"/>
      <c r="AB34" s="1576"/>
      <c r="AC34" s="1576"/>
      <c r="AD34" s="1576"/>
      <c r="AE34" s="1577"/>
      <c r="AF34" s="1670"/>
      <c r="AG34" s="1578"/>
      <c r="AH34" s="1576"/>
      <c r="AI34" s="1670"/>
      <c r="AJ34" s="1578"/>
      <c r="AK34" s="1576"/>
      <c r="AL34" s="1670"/>
      <c r="AM34" s="1576"/>
      <c r="AN34" s="1576"/>
      <c r="AO34" s="1670"/>
      <c r="AP34" s="1674"/>
      <c r="AQ34" s="1784"/>
    </row>
    <row r="35" spans="1:43" s="187" customFormat="1" ht="40" customHeight="1">
      <c r="A35" s="1555">
        <v>24</v>
      </c>
      <c r="B35" s="1566" t="s">
        <v>22520</v>
      </c>
      <c r="C35" s="1566" t="s">
        <v>22531</v>
      </c>
      <c r="D35" s="1607" t="s">
        <v>22530</v>
      </c>
      <c r="E35" s="1608" t="s">
        <v>22529</v>
      </c>
      <c r="F35" s="1609" t="s">
        <v>22528</v>
      </c>
      <c r="G35" s="1610" t="s">
        <v>22527</v>
      </c>
      <c r="H35" s="1608" t="s">
        <v>17119</v>
      </c>
      <c r="I35" s="1608" t="s">
        <v>22526</v>
      </c>
      <c r="J35" s="1608" t="s">
        <v>22525</v>
      </c>
      <c r="K35" s="1671">
        <v>40000</v>
      </c>
      <c r="L35" s="1608">
        <v>3</v>
      </c>
      <c r="M35" s="1608" t="s">
        <v>22524</v>
      </c>
      <c r="N35" s="1608" t="s">
        <v>5002</v>
      </c>
      <c r="O35" s="1608" t="s">
        <v>5050</v>
      </c>
      <c r="P35" s="1608" t="s">
        <v>5050</v>
      </c>
      <c r="Q35" s="1611" t="s">
        <v>6447</v>
      </c>
      <c r="R35" s="1611">
        <v>709.9</v>
      </c>
      <c r="S35" s="1608">
        <v>143.80000000000001</v>
      </c>
      <c r="T35" s="1608">
        <v>36.799999999999997</v>
      </c>
      <c r="U35" s="1608">
        <v>27</v>
      </c>
      <c r="V35" s="1608">
        <v>28.5</v>
      </c>
      <c r="W35" s="1608">
        <v>25.1</v>
      </c>
      <c r="X35" s="1608">
        <v>28</v>
      </c>
      <c r="Y35" s="1608">
        <v>18</v>
      </c>
      <c r="Z35" s="1608">
        <v>18</v>
      </c>
      <c r="AA35" s="1608" t="s">
        <v>6464</v>
      </c>
      <c r="AB35" s="1608">
        <v>369.71</v>
      </c>
      <c r="AC35" s="1608">
        <v>11</v>
      </c>
      <c r="AD35" s="1566">
        <v>10</v>
      </c>
      <c r="AE35" s="1566" t="s">
        <v>22523</v>
      </c>
      <c r="AF35" s="1594">
        <v>4000</v>
      </c>
      <c r="AG35" s="1592" t="s">
        <v>6447</v>
      </c>
      <c r="AH35" s="1593" t="s">
        <v>6447</v>
      </c>
      <c r="AI35" s="1671" t="s">
        <v>6447</v>
      </c>
      <c r="AJ35" s="1566">
        <v>1</v>
      </c>
      <c r="AK35" s="1566" t="s">
        <v>22522</v>
      </c>
      <c r="AL35" s="1671">
        <v>125</v>
      </c>
      <c r="AM35" s="1566">
        <v>5</v>
      </c>
      <c r="AN35" s="1566" t="s">
        <v>22521</v>
      </c>
      <c r="AO35" s="1594">
        <v>52</v>
      </c>
      <c r="AP35" s="719">
        <v>118000000</v>
      </c>
      <c r="AQ35" s="1784"/>
    </row>
    <row r="36" spans="1:43" s="187" customFormat="1" ht="40" customHeight="1">
      <c r="A36" s="1555">
        <v>25</v>
      </c>
      <c r="B36" s="1566" t="s">
        <v>22520</v>
      </c>
      <c r="C36" s="1566" t="s">
        <v>22519</v>
      </c>
      <c r="D36" s="1579" t="s">
        <v>22518</v>
      </c>
      <c r="E36" s="1566" t="s">
        <v>22517</v>
      </c>
      <c r="F36" s="1609" t="s">
        <v>22516</v>
      </c>
      <c r="G36" s="1580" t="s">
        <v>22515</v>
      </c>
      <c r="H36" s="1566" t="s">
        <v>22300</v>
      </c>
      <c r="I36" s="1566" t="s">
        <v>22514</v>
      </c>
      <c r="J36" s="1566" t="s">
        <v>22513</v>
      </c>
      <c r="K36" s="1671">
        <f>AF36+AI36+AO36</f>
        <v>2895</v>
      </c>
      <c r="L36" s="1566">
        <v>4</v>
      </c>
      <c r="M36" s="1566" t="s">
        <v>22512</v>
      </c>
      <c r="N36" s="1598" t="s">
        <v>22491</v>
      </c>
      <c r="O36" s="1566" t="s">
        <v>17150</v>
      </c>
      <c r="P36" s="1555" t="s">
        <v>17150</v>
      </c>
      <c r="Q36" s="1555" t="s">
        <v>22201</v>
      </c>
      <c r="R36" s="1555">
        <v>630.4</v>
      </c>
      <c r="S36" s="1566">
        <v>86.57</v>
      </c>
      <c r="T36" s="1566">
        <v>27.16</v>
      </c>
      <c r="U36" s="1566">
        <v>33.6</v>
      </c>
      <c r="V36" s="1566">
        <v>40.700000000000003</v>
      </c>
      <c r="W36" s="1566">
        <v>32.97</v>
      </c>
      <c r="X36" s="1555">
        <v>0</v>
      </c>
      <c r="Y36" s="1566">
        <v>22.83</v>
      </c>
      <c r="Z36" s="1566">
        <v>35.700000000000003</v>
      </c>
      <c r="AA36" s="1566">
        <v>0</v>
      </c>
      <c r="AB36" s="1566">
        <v>335.66</v>
      </c>
      <c r="AC36" s="1566">
        <v>34</v>
      </c>
      <c r="AD36" s="1566">
        <v>17</v>
      </c>
      <c r="AE36" s="1566" t="s">
        <v>22511</v>
      </c>
      <c r="AF36" s="1594">
        <v>2265</v>
      </c>
      <c r="AG36" s="1566">
        <v>7</v>
      </c>
      <c r="AH36" s="1566" t="s">
        <v>22510</v>
      </c>
      <c r="AI36" s="1671">
        <v>480</v>
      </c>
      <c r="AJ36" s="1566">
        <v>8</v>
      </c>
      <c r="AK36" s="1566" t="s">
        <v>22509</v>
      </c>
      <c r="AL36" s="1594">
        <v>196</v>
      </c>
      <c r="AM36" s="1566">
        <v>10</v>
      </c>
      <c r="AN36" s="1566" t="s">
        <v>22508</v>
      </c>
      <c r="AO36" s="1594">
        <v>150</v>
      </c>
      <c r="AP36" s="719">
        <v>165674260</v>
      </c>
      <c r="AQ36" s="1784"/>
    </row>
    <row r="37" spans="1:43" s="187" customFormat="1" ht="40" customHeight="1">
      <c r="A37" s="1555">
        <v>26</v>
      </c>
      <c r="B37" s="1566" t="s">
        <v>22507</v>
      </c>
      <c r="C37" s="1566" t="s">
        <v>22506</v>
      </c>
      <c r="D37" s="1579" t="s">
        <v>22505</v>
      </c>
      <c r="E37" s="1566" t="s">
        <v>22504</v>
      </c>
      <c r="F37" s="1612" t="s">
        <v>21200</v>
      </c>
      <c r="G37" s="1580" t="s">
        <v>22503</v>
      </c>
      <c r="H37" s="1566" t="s">
        <v>22300</v>
      </c>
      <c r="I37" s="1566" t="s">
        <v>21205</v>
      </c>
      <c r="J37" s="1566" t="s">
        <v>22287</v>
      </c>
      <c r="K37" s="1671">
        <v>1200</v>
      </c>
      <c r="L37" s="1566">
        <v>4</v>
      </c>
      <c r="M37" s="1566" t="s">
        <v>22502</v>
      </c>
      <c r="N37" s="1566" t="s">
        <v>22108</v>
      </c>
      <c r="O37" s="1566" t="s">
        <v>22501</v>
      </c>
      <c r="P37" s="1566" t="s">
        <v>22501</v>
      </c>
      <c r="Q37" s="1566" t="s">
        <v>22501</v>
      </c>
      <c r="R37" s="1555">
        <v>370.6</v>
      </c>
      <c r="S37" s="1566">
        <v>129</v>
      </c>
      <c r="T37" s="1566">
        <v>52.8</v>
      </c>
      <c r="U37" s="1566">
        <v>19.8</v>
      </c>
      <c r="V37" s="1566">
        <v>86</v>
      </c>
      <c r="W37" s="1566">
        <v>20</v>
      </c>
      <c r="X37" s="1566">
        <v>15</v>
      </c>
      <c r="Y37" s="1566">
        <v>15</v>
      </c>
      <c r="Z37" s="1555" t="s">
        <v>6447</v>
      </c>
      <c r="AA37" s="1566">
        <v>10</v>
      </c>
      <c r="AB37" s="1566">
        <v>23</v>
      </c>
      <c r="AC37" s="1566">
        <v>1</v>
      </c>
      <c r="AD37" s="1566">
        <v>1</v>
      </c>
      <c r="AE37" s="1566" t="s">
        <v>22500</v>
      </c>
      <c r="AF37" s="1594">
        <v>1200</v>
      </c>
      <c r="AG37" s="1592" t="s">
        <v>6447</v>
      </c>
      <c r="AH37" s="1592" t="s">
        <v>6447</v>
      </c>
      <c r="AI37" s="1671" t="s">
        <v>6447</v>
      </c>
      <c r="AJ37" s="1592" t="s">
        <v>6447</v>
      </c>
      <c r="AK37" s="1592" t="s">
        <v>6447</v>
      </c>
      <c r="AL37" s="1671" t="s">
        <v>6447</v>
      </c>
      <c r="AM37" s="1592" t="s">
        <v>6447</v>
      </c>
      <c r="AN37" s="1592" t="s">
        <v>6447</v>
      </c>
      <c r="AO37" s="1671" t="s">
        <v>6447</v>
      </c>
      <c r="AP37" s="719">
        <v>0</v>
      </c>
      <c r="AQ37" s="1784"/>
    </row>
    <row r="38" spans="1:43" s="187" customFormat="1" ht="40" customHeight="1">
      <c r="A38" s="1555">
        <v>27</v>
      </c>
      <c r="B38" s="1566" t="s">
        <v>22499</v>
      </c>
      <c r="C38" s="1566" t="s">
        <v>22498</v>
      </c>
      <c r="D38" s="1579" t="s">
        <v>22497</v>
      </c>
      <c r="E38" s="1566" t="s">
        <v>22496</v>
      </c>
      <c r="F38" s="1555" t="s">
        <v>6447</v>
      </c>
      <c r="G38" s="1580" t="s">
        <v>22495</v>
      </c>
      <c r="H38" s="1566" t="s">
        <v>22300</v>
      </c>
      <c r="I38" s="1566" t="s">
        <v>22494</v>
      </c>
      <c r="J38" s="1566" t="s">
        <v>22493</v>
      </c>
      <c r="K38" s="1671">
        <v>1168</v>
      </c>
      <c r="L38" s="1566">
        <v>2</v>
      </c>
      <c r="M38" s="1555" t="s">
        <v>22492</v>
      </c>
      <c r="N38" s="1598" t="s">
        <v>22491</v>
      </c>
      <c r="O38" s="1566" t="s">
        <v>22490</v>
      </c>
      <c r="P38" s="1566" t="s">
        <v>22490</v>
      </c>
      <c r="Q38" s="1555" t="s">
        <v>22201</v>
      </c>
      <c r="R38" s="1555">
        <v>725.7</v>
      </c>
      <c r="S38" s="1555">
        <v>133.80000000000001</v>
      </c>
      <c r="T38" s="1555">
        <v>37</v>
      </c>
      <c r="U38" s="1555" t="s">
        <v>22489</v>
      </c>
      <c r="V38" s="1949" t="s">
        <v>22488</v>
      </c>
      <c r="W38" s="1949"/>
      <c r="X38" s="1949"/>
      <c r="Y38" s="1555">
        <v>49</v>
      </c>
      <c r="Z38" s="1555" t="s">
        <v>6464</v>
      </c>
      <c r="AA38" s="1555" t="s">
        <v>22487</v>
      </c>
      <c r="AB38" s="1555" t="s">
        <v>22486</v>
      </c>
      <c r="AC38" s="1555">
        <v>8</v>
      </c>
      <c r="AD38" s="1566">
        <v>8</v>
      </c>
      <c r="AE38" s="1566" t="s">
        <v>22485</v>
      </c>
      <c r="AF38" s="1594">
        <v>650</v>
      </c>
      <c r="AG38" s="1592" t="s">
        <v>6447</v>
      </c>
      <c r="AH38" s="1592" t="s">
        <v>6447</v>
      </c>
      <c r="AI38" s="1671" t="s">
        <v>6447</v>
      </c>
      <c r="AJ38" s="1592" t="s">
        <v>6447</v>
      </c>
      <c r="AK38" s="1592" t="s">
        <v>6447</v>
      </c>
      <c r="AL38" s="1671" t="s">
        <v>6447</v>
      </c>
      <c r="AM38" s="1592" t="s">
        <v>6447</v>
      </c>
      <c r="AN38" s="1592" t="s">
        <v>6447</v>
      </c>
      <c r="AO38" s="1671" t="s">
        <v>6447</v>
      </c>
      <c r="AP38" s="719">
        <v>90430000</v>
      </c>
      <c r="AQ38" s="1784"/>
    </row>
    <row r="39" spans="1:43" s="187" customFormat="1" ht="40" customHeight="1">
      <c r="A39" s="1555">
        <v>28</v>
      </c>
      <c r="B39" s="1566" t="s">
        <v>19329</v>
      </c>
      <c r="C39" s="1566" t="s">
        <v>22484</v>
      </c>
      <c r="D39" s="1579" t="s">
        <v>22483</v>
      </c>
      <c r="E39" s="1566" t="s">
        <v>24195</v>
      </c>
      <c r="F39" s="1609" t="s">
        <v>22482</v>
      </c>
      <c r="G39" s="1566">
        <v>2000</v>
      </c>
      <c r="H39" s="1566" t="s">
        <v>17421</v>
      </c>
      <c r="I39" s="1566" t="s">
        <v>22481</v>
      </c>
      <c r="J39" s="1566" t="s">
        <v>22480</v>
      </c>
      <c r="K39" s="1671">
        <v>1261</v>
      </c>
      <c r="L39" s="1566">
        <v>2</v>
      </c>
      <c r="M39" s="1566" t="s">
        <v>22479</v>
      </c>
      <c r="N39" s="1598">
        <v>0.375</v>
      </c>
      <c r="O39" s="1611" t="s">
        <v>6447</v>
      </c>
      <c r="P39" s="1611" t="s">
        <v>6447</v>
      </c>
      <c r="Q39" s="1611" t="s">
        <v>6447</v>
      </c>
      <c r="R39" s="1555">
        <v>495.6</v>
      </c>
      <c r="S39" s="1555">
        <v>73.319999999999993</v>
      </c>
      <c r="T39" s="1555">
        <v>151.72999999999999</v>
      </c>
      <c r="U39" s="1555">
        <v>52.64</v>
      </c>
      <c r="V39" s="1555">
        <v>14.52</v>
      </c>
      <c r="W39" s="1555">
        <v>4.2</v>
      </c>
      <c r="X39" s="1555">
        <v>21.76</v>
      </c>
      <c r="Y39" s="1555">
        <v>25.52</v>
      </c>
      <c r="Z39" s="1555">
        <v>140.91</v>
      </c>
      <c r="AA39" s="1555">
        <v>11</v>
      </c>
      <c r="AB39" s="1555"/>
      <c r="AC39" s="1555">
        <v>57</v>
      </c>
      <c r="AD39" s="1566">
        <v>39</v>
      </c>
      <c r="AE39" s="1566" t="s">
        <v>22478</v>
      </c>
      <c r="AF39" s="1594">
        <v>340</v>
      </c>
      <c r="AG39" s="1566">
        <v>3</v>
      </c>
      <c r="AH39" s="1566" t="s">
        <v>22477</v>
      </c>
      <c r="AI39" s="1671">
        <v>15</v>
      </c>
      <c r="AJ39" s="1592" t="s">
        <v>6447</v>
      </c>
      <c r="AK39" s="1592" t="s">
        <v>6447</v>
      </c>
      <c r="AL39" s="1671" t="s">
        <v>6447</v>
      </c>
      <c r="AM39" s="1592" t="s">
        <v>6447</v>
      </c>
      <c r="AN39" s="1592" t="s">
        <v>6447</v>
      </c>
      <c r="AO39" s="1671" t="s">
        <v>6447</v>
      </c>
      <c r="AP39" s="719">
        <v>70000000</v>
      </c>
      <c r="AQ39" s="1784"/>
    </row>
    <row r="40" spans="1:43" s="187" customFormat="1" ht="40" customHeight="1">
      <c r="A40" s="1555">
        <v>29</v>
      </c>
      <c r="B40" s="1566" t="s">
        <v>22476</v>
      </c>
      <c r="C40" s="1566" t="s">
        <v>22475</v>
      </c>
      <c r="D40" s="1579" t="s">
        <v>24180</v>
      </c>
      <c r="E40" s="1566" t="s">
        <v>24196</v>
      </c>
      <c r="F40" s="1613" t="s">
        <v>22474</v>
      </c>
      <c r="G40" s="1580" t="s">
        <v>22473</v>
      </c>
      <c r="H40" s="1566" t="s">
        <v>22472</v>
      </c>
      <c r="I40" s="1566" t="s">
        <v>22471</v>
      </c>
      <c r="J40" s="1555" t="s">
        <v>22470</v>
      </c>
      <c r="K40" s="1671">
        <v>10000</v>
      </c>
      <c r="L40" s="1566">
        <v>2</v>
      </c>
      <c r="M40" s="1566" t="s">
        <v>18655</v>
      </c>
      <c r="N40" s="1566" t="s">
        <v>22469</v>
      </c>
      <c r="O40" s="1566" t="s">
        <v>22468</v>
      </c>
      <c r="P40" s="1566" t="s">
        <v>22468</v>
      </c>
      <c r="Q40" s="1555" t="s">
        <v>22107</v>
      </c>
      <c r="R40" s="1582">
        <v>16565</v>
      </c>
      <c r="S40" s="1948" t="s">
        <v>22467</v>
      </c>
      <c r="T40" s="1948"/>
      <c r="U40" s="1948"/>
      <c r="V40" s="1948"/>
      <c r="W40" s="1948"/>
      <c r="X40" s="1948"/>
      <c r="Y40" s="1948"/>
      <c r="Z40" s="1948"/>
      <c r="AA40" s="1948"/>
      <c r="AB40" s="1948"/>
      <c r="AC40" s="1566">
        <v>17</v>
      </c>
      <c r="AD40" s="1566">
        <v>17</v>
      </c>
      <c r="AE40" s="1566" t="s">
        <v>22466</v>
      </c>
      <c r="AF40" s="1594" t="s">
        <v>6447</v>
      </c>
      <c r="AG40" s="1592" t="s">
        <v>6447</v>
      </c>
      <c r="AH40" s="1592" t="s">
        <v>6447</v>
      </c>
      <c r="AI40" s="1671" t="s">
        <v>6447</v>
      </c>
      <c r="AJ40" s="1592" t="s">
        <v>6447</v>
      </c>
      <c r="AK40" s="1592" t="s">
        <v>6447</v>
      </c>
      <c r="AL40" s="1671" t="s">
        <v>6447</v>
      </c>
      <c r="AM40" s="1566">
        <v>3</v>
      </c>
      <c r="AN40" s="1566" t="s">
        <v>22465</v>
      </c>
      <c r="AO40" s="1594">
        <v>30</v>
      </c>
      <c r="AP40" s="719">
        <v>99900000</v>
      </c>
      <c r="AQ40" s="1784"/>
    </row>
    <row r="41" spans="1:43" s="187" customFormat="1" ht="20" customHeight="1">
      <c r="A41" s="1943" t="s">
        <v>22464</v>
      </c>
      <c r="B41" s="1943"/>
      <c r="C41" s="1574">
        <v>6</v>
      </c>
      <c r="D41" s="1575"/>
      <c r="E41" s="1574"/>
      <c r="F41" s="1576"/>
      <c r="G41" s="1576"/>
      <c r="H41" s="1576"/>
      <c r="I41" s="1576"/>
      <c r="J41" s="1576"/>
      <c r="K41" s="1670"/>
      <c r="L41" s="1576"/>
      <c r="M41" s="1576"/>
      <c r="N41" s="1576"/>
      <c r="O41" s="1576"/>
      <c r="P41" s="1576"/>
      <c r="Q41" s="1576"/>
      <c r="R41" s="1576"/>
      <c r="S41" s="1576"/>
      <c r="T41" s="1576"/>
      <c r="U41" s="1576"/>
      <c r="V41" s="1576"/>
      <c r="W41" s="1576"/>
      <c r="X41" s="1576"/>
      <c r="Y41" s="1576"/>
      <c r="Z41" s="1576"/>
      <c r="AA41" s="1576"/>
      <c r="AB41" s="1576"/>
      <c r="AC41" s="1576"/>
      <c r="AD41" s="1576"/>
      <c r="AE41" s="1577"/>
      <c r="AF41" s="1670"/>
      <c r="AG41" s="1578"/>
      <c r="AH41" s="1576"/>
      <c r="AI41" s="1670"/>
      <c r="AJ41" s="1578"/>
      <c r="AK41" s="1576"/>
      <c r="AL41" s="1670"/>
      <c r="AM41" s="1576"/>
      <c r="AN41" s="1576"/>
      <c r="AO41" s="1670"/>
      <c r="AP41" s="1674"/>
      <c r="AQ41" s="1784"/>
    </row>
    <row r="42" spans="1:43" s="187" customFormat="1" ht="40" customHeight="1">
      <c r="A42" s="1555">
        <v>30</v>
      </c>
      <c r="B42" s="1566" t="s">
        <v>22463</v>
      </c>
      <c r="C42" s="1566" t="s">
        <v>22462</v>
      </c>
      <c r="D42" s="1579" t="s">
        <v>22461</v>
      </c>
      <c r="E42" s="1566" t="s">
        <v>22460</v>
      </c>
      <c r="F42" s="1555" t="s">
        <v>6464</v>
      </c>
      <c r="G42" s="1580" t="s">
        <v>22459</v>
      </c>
      <c r="H42" s="1566" t="s">
        <v>16950</v>
      </c>
      <c r="I42" s="1566" t="s">
        <v>22458</v>
      </c>
      <c r="J42" s="815" t="s">
        <v>17559</v>
      </c>
      <c r="K42" s="1671">
        <v>1142</v>
      </c>
      <c r="L42" s="1566">
        <v>1</v>
      </c>
      <c r="M42" s="1566" t="s">
        <v>22457</v>
      </c>
      <c r="N42" s="1598">
        <v>0.375</v>
      </c>
      <c r="O42" s="1566" t="s">
        <v>22456</v>
      </c>
      <c r="P42" s="1555" t="s">
        <v>22201</v>
      </c>
      <c r="Q42" s="1555" t="s">
        <v>22201</v>
      </c>
      <c r="R42" s="1555">
        <v>485</v>
      </c>
      <c r="S42" s="1555">
        <v>115</v>
      </c>
      <c r="T42" s="1555" t="s">
        <v>6464</v>
      </c>
      <c r="U42" s="1555" t="s">
        <v>6464</v>
      </c>
      <c r="V42" s="1555" t="s">
        <v>6464</v>
      </c>
      <c r="W42" s="1555" t="s">
        <v>6464</v>
      </c>
      <c r="X42" s="1555" t="s">
        <v>6464</v>
      </c>
      <c r="Y42" s="1555" t="s">
        <v>6464</v>
      </c>
      <c r="Z42" s="1555" t="s">
        <v>6464</v>
      </c>
      <c r="AA42" s="1555" t="s">
        <v>6464</v>
      </c>
      <c r="AB42" s="1555">
        <v>224</v>
      </c>
      <c r="AC42" s="1555">
        <v>6</v>
      </c>
      <c r="AD42" s="1566">
        <v>6</v>
      </c>
      <c r="AE42" s="1566" t="s">
        <v>22455</v>
      </c>
      <c r="AF42" s="1594">
        <v>246</v>
      </c>
      <c r="AG42" s="741" t="s">
        <v>8683</v>
      </c>
      <c r="AH42" s="741" t="s">
        <v>8683</v>
      </c>
      <c r="AI42" s="1631" t="s">
        <v>8683</v>
      </c>
      <c r="AJ42" s="741" t="s">
        <v>8683</v>
      </c>
      <c r="AK42" s="741" t="s">
        <v>8683</v>
      </c>
      <c r="AL42" s="1631" t="s">
        <v>8683</v>
      </c>
      <c r="AM42" s="741" t="s">
        <v>8683</v>
      </c>
      <c r="AN42" s="741" t="s">
        <v>8683</v>
      </c>
      <c r="AO42" s="1631" t="s">
        <v>8683</v>
      </c>
      <c r="AP42" s="719">
        <v>44480000</v>
      </c>
      <c r="AQ42" s="1784"/>
    </row>
    <row r="43" spans="1:43" s="187" customFormat="1" ht="40" customHeight="1">
      <c r="A43" s="1555">
        <v>31</v>
      </c>
      <c r="B43" s="1566" t="s">
        <v>22442</v>
      </c>
      <c r="C43" s="1566" t="s">
        <v>22454</v>
      </c>
      <c r="D43" s="1579" t="s">
        <v>22453</v>
      </c>
      <c r="E43" s="1614" t="s">
        <v>22452</v>
      </c>
      <c r="F43" s="1609" t="s">
        <v>22451</v>
      </c>
      <c r="G43" s="1566">
        <v>2003.5</v>
      </c>
      <c r="H43" s="1566" t="s">
        <v>22300</v>
      </c>
      <c r="I43" s="1566" t="s">
        <v>22450</v>
      </c>
      <c r="J43" s="1566" t="s">
        <v>22449</v>
      </c>
      <c r="K43" s="1671">
        <v>8786</v>
      </c>
      <c r="L43" s="1566">
        <v>3</v>
      </c>
      <c r="M43" s="1566" t="s">
        <v>22448</v>
      </c>
      <c r="N43" s="1566" t="s">
        <v>24186</v>
      </c>
      <c r="O43" s="1566" t="s">
        <v>22447</v>
      </c>
      <c r="P43" s="1566" t="s">
        <v>22201</v>
      </c>
      <c r="Q43" s="1566" t="s">
        <v>22201</v>
      </c>
      <c r="R43" s="1582">
        <v>2868</v>
      </c>
      <c r="S43" s="1555">
        <v>405</v>
      </c>
      <c r="T43" s="1555">
        <v>577</v>
      </c>
      <c r="U43" s="1555">
        <v>558</v>
      </c>
      <c r="V43" s="1555">
        <v>363</v>
      </c>
      <c r="W43" s="1555" t="s">
        <v>6464</v>
      </c>
      <c r="X43" s="1555" t="s">
        <v>6464</v>
      </c>
      <c r="Y43" s="1555" t="s">
        <v>6464</v>
      </c>
      <c r="Z43" s="1555" t="s">
        <v>6464</v>
      </c>
      <c r="AA43" s="1555" t="s">
        <v>6464</v>
      </c>
      <c r="AB43" s="1555" t="s">
        <v>6464</v>
      </c>
      <c r="AC43" s="1555">
        <v>18</v>
      </c>
      <c r="AD43" s="1566">
        <v>11</v>
      </c>
      <c r="AE43" s="1566" t="s">
        <v>22446</v>
      </c>
      <c r="AF43" s="1594">
        <v>160</v>
      </c>
      <c r="AG43" s="1566">
        <v>4</v>
      </c>
      <c r="AH43" s="1566" t="s">
        <v>22445</v>
      </c>
      <c r="AI43" s="1671">
        <v>190</v>
      </c>
      <c r="AJ43" s="1566">
        <v>3</v>
      </c>
      <c r="AK43" s="1566" t="s">
        <v>22444</v>
      </c>
      <c r="AL43" s="1594">
        <v>60</v>
      </c>
      <c r="AM43" s="1566">
        <v>5</v>
      </c>
      <c r="AN43" s="1566" t="s">
        <v>22443</v>
      </c>
      <c r="AO43" s="1594">
        <v>100</v>
      </c>
      <c r="AP43" s="719">
        <v>165500000</v>
      </c>
      <c r="AQ43" s="1784"/>
    </row>
    <row r="44" spans="1:43" s="187" customFormat="1" ht="40" customHeight="1">
      <c r="A44" s="815">
        <v>32</v>
      </c>
      <c r="B44" s="741" t="s">
        <v>22442</v>
      </c>
      <c r="C44" s="1566" t="s">
        <v>22441</v>
      </c>
      <c r="D44" s="1567" t="s">
        <v>22440</v>
      </c>
      <c r="E44" s="741" t="s">
        <v>22439</v>
      </c>
      <c r="F44" s="1615" t="s">
        <v>22438</v>
      </c>
      <c r="G44" s="1571" t="s">
        <v>22437</v>
      </c>
      <c r="H44" s="741" t="s">
        <v>22300</v>
      </c>
      <c r="I44" s="741" t="s">
        <v>22436</v>
      </c>
      <c r="J44" s="741" t="s">
        <v>22435</v>
      </c>
      <c r="K44" s="1631">
        <v>75000</v>
      </c>
      <c r="L44" s="741">
        <v>6</v>
      </c>
      <c r="M44" s="741" t="s">
        <v>22393</v>
      </c>
      <c r="N44" s="1616" t="s">
        <v>22434</v>
      </c>
      <c r="O44" s="1616" t="s">
        <v>22434</v>
      </c>
      <c r="P44" s="1555" t="s">
        <v>6447</v>
      </c>
      <c r="Q44" s="1555" t="s">
        <v>6447</v>
      </c>
      <c r="R44" s="815">
        <v>876</v>
      </c>
      <c r="S44" s="1945" t="s">
        <v>22433</v>
      </c>
      <c r="T44" s="1945"/>
      <c r="U44" s="1945"/>
      <c r="V44" s="1945"/>
      <c r="W44" s="1945"/>
      <c r="X44" s="1945"/>
      <c r="Y44" s="1945"/>
      <c r="Z44" s="1945"/>
      <c r="AA44" s="1945"/>
      <c r="AB44" s="1945"/>
      <c r="AC44" s="815">
        <v>36</v>
      </c>
      <c r="AD44" s="741">
        <v>36</v>
      </c>
      <c r="AE44" s="1572" t="s">
        <v>22432</v>
      </c>
      <c r="AF44" s="1617">
        <v>45000</v>
      </c>
      <c r="AG44" s="1618">
        <v>13</v>
      </c>
      <c r="AH44" s="741" t="s">
        <v>22431</v>
      </c>
      <c r="AI44" s="1631">
        <v>24000</v>
      </c>
      <c r="AJ44" s="1618" t="s">
        <v>6464</v>
      </c>
      <c r="AK44" s="741" t="s">
        <v>6464</v>
      </c>
      <c r="AL44" s="1631" t="s">
        <v>6464</v>
      </c>
      <c r="AM44" s="741">
        <v>28</v>
      </c>
      <c r="AN44" s="741" t="s">
        <v>22430</v>
      </c>
      <c r="AO44" s="1617">
        <v>550</v>
      </c>
      <c r="AP44" s="1622">
        <v>155000000</v>
      </c>
      <c r="AQ44" s="1784"/>
    </row>
    <row r="45" spans="1:43" s="187" customFormat="1" ht="40" customHeight="1">
      <c r="A45" s="815">
        <v>33</v>
      </c>
      <c r="B45" s="741" t="s">
        <v>22429</v>
      </c>
      <c r="C45" s="1566" t="s">
        <v>22428</v>
      </c>
      <c r="D45" s="1619" t="s">
        <v>24181</v>
      </c>
      <c r="E45" s="1568" t="s">
        <v>22427</v>
      </c>
      <c r="F45" s="815" t="s">
        <v>6447</v>
      </c>
      <c r="G45" s="815" t="s">
        <v>22426</v>
      </c>
      <c r="H45" s="815" t="s">
        <v>17006</v>
      </c>
      <c r="I45" s="815" t="s">
        <v>22425</v>
      </c>
      <c r="J45" s="815" t="s">
        <v>22424</v>
      </c>
      <c r="K45" s="1631">
        <v>612</v>
      </c>
      <c r="L45" s="741">
        <v>1</v>
      </c>
      <c r="M45" s="1569" t="s">
        <v>22423</v>
      </c>
      <c r="N45" s="741" t="s">
        <v>22351</v>
      </c>
      <c r="O45" s="815" t="s">
        <v>22107</v>
      </c>
      <c r="P45" s="815" t="s">
        <v>22107</v>
      </c>
      <c r="Q45" s="815" t="s">
        <v>22107</v>
      </c>
      <c r="R45" s="741">
        <v>932.96</v>
      </c>
      <c r="S45" s="815">
        <v>226.4</v>
      </c>
      <c r="T45" s="815">
        <v>9.5</v>
      </c>
      <c r="U45" s="815">
        <v>3404</v>
      </c>
      <c r="V45" s="815">
        <v>70.7</v>
      </c>
      <c r="W45" s="815">
        <v>34.700000000000003</v>
      </c>
      <c r="X45" s="815">
        <v>75.7</v>
      </c>
      <c r="Y45" s="815" t="s">
        <v>22107</v>
      </c>
      <c r="Z45" s="815" t="s">
        <v>22107</v>
      </c>
      <c r="AA45" s="815" t="s">
        <v>22107</v>
      </c>
      <c r="AB45" s="815" t="s">
        <v>22107</v>
      </c>
      <c r="AC45" s="815">
        <v>40</v>
      </c>
      <c r="AD45" s="741">
        <v>40</v>
      </c>
      <c r="AE45" s="741" t="s">
        <v>22422</v>
      </c>
      <c r="AF45" s="1617">
        <v>512</v>
      </c>
      <c r="AG45" s="1620" t="s">
        <v>8683</v>
      </c>
      <c r="AH45" s="815" t="s">
        <v>22107</v>
      </c>
      <c r="AI45" s="1617" t="s">
        <v>22107</v>
      </c>
      <c r="AJ45" s="1620" t="s">
        <v>6464</v>
      </c>
      <c r="AK45" s="815" t="s">
        <v>6464</v>
      </c>
      <c r="AL45" s="1631" t="s">
        <v>6464</v>
      </c>
      <c r="AM45" s="741">
        <v>5</v>
      </c>
      <c r="AN45" s="741" t="s">
        <v>22421</v>
      </c>
      <c r="AO45" s="1617">
        <v>50</v>
      </c>
      <c r="AP45" s="1622">
        <v>23225400</v>
      </c>
      <c r="AQ45" s="1784"/>
    </row>
    <row r="46" spans="1:43" s="187" customFormat="1" ht="20" customHeight="1">
      <c r="A46" s="1943" t="s">
        <v>22420</v>
      </c>
      <c r="B46" s="1943"/>
      <c r="C46" s="1574">
        <v>4</v>
      </c>
      <c r="D46" s="1575"/>
      <c r="E46" s="1574"/>
      <c r="F46" s="1576"/>
      <c r="G46" s="1576"/>
      <c r="H46" s="1576"/>
      <c r="I46" s="1576"/>
      <c r="J46" s="1576"/>
      <c r="K46" s="1670"/>
      <c r="L46" s="1576"/>
      <c r="M46" s="1576"/>
      <c r="N46" s="1576"/>
      <c r="O46" s="1576"/>
      <c r="P46" s="1576"/>
      <c r="Q46" s="1576"/>
      <c r="R46" s="1576"/>
      <c r="S46" s="1576"/>
      <c r="T46" s="1576"/>
      <c r="U46" s="1576"/>
      <c r="V46" s="1576"/>
      <c r="W46" s="1576"/>
      <c r="X46" s="1576"/>
      <c r="Y46" s="1576"/>
      <c r="Z46" s="1576"/>
      <c r="AA46" s="1576"/>
      <c r="AB46" s="1576"/>
      <c r="AC46" s="1576"/>
      <c r="AD46" s="1576"/>
      <c r="AE46" s="1577"/>
      <c r="AF46" s="1670"/>
      <c r="AG46" s="1578"/>
      <c r="AH46" s="1576"/>
      <c r="AI46" s="1670"/>
      <c r="AJ46" s="1578"/>
      <c r="AK46" s="1576"/>
      <c r="AL46" s="1670"/>
      <c r="AM46" s="1576"/>
      <c r="AN46" s="1576"/>
      <c r="AO46" s="1670"/>
      <c r="AP46" s="1674"/>
      <c r="AQ46" s="1784"/>
    </row>
    <row r="47" spans="1:43" s="187" customFormat="1" ht="40" customHeight="1">
      <c r="A47" s="815">
        <v>34</v>
      </c>
      <c r="B47" s="1566" t="s">
        <v>19154</v>
      </c>
      <c r="C47" s="1555" t="s">
        <v>22419</v>
      </c>
      <c r="D47" s="1567" t="s">
        <v>22418</v>
      </c>
      <c r="E47" s="741" t="s">
        <v>22417</v>
      </c>
      <c r="F47" s="815" t="s">
        <v>6447</v>
      </c>
      <c r="G47" s="741">
        <v>1992</v>
      </c>
      <c r="H47" s="741" t="s">
        <v>16950</v>
      </c>
      <c r="I47" s="741" t="s">
        <v>22416</v>
      </c>
      <c r="J47" s="741" t="s">
        <v>22415</v>
      </c>
      <c r="K47" s="1631">
        <v>260</v>
      </c>
      <c r="L47" s="741">
        <v>1</v>
      </c>
      <c r="M47" s="741" t="s">
        <v>22213</v>
      </c>
      <c r="N47" s="741" t="s">
        <v>22414</v>
      </c>
      <c r="O47" s="741" t="s">
        <v>22414</v>
      </c>
      <c r="P47" s="741" t="s">
        <v>22414</v>
      </c>
      <c r="Q47" s="1611" t="s">
        <v>6447</v>
      </c>
      <c r="R47" s="815">
        <v>45</v>
      </c>
      <c r="S47" s="815">
        <v>15</v>
      </c>
      <c r="T47" s="1555" t="s">
        <v>6464</v>
      </c>
      <c r="U47" s="1555" t="s">
        <v>6464</v>
      </c>
      <c r="V47" s="1555" t="s">
        <v>6464</v>
      </c>
      <c r="W47" s="1555" t="s">
        <v>6464</v>
      </c>
      <c r="X47" s="1555" t="s">
        <v>6464</v>
      </c>
      <c r="Y47" s="815">
        <v>20</v>
      </c>
      <c r="Z47" s="1555" t="s">
        <v>6464</v>
      </c>
      <c r="AA47" s="1555" t="s">
        <v>6464</v>
      </c>
      <c r="AB47" s="1555" t="s">
        <v>6464</v>
      </c>
      <c r="AC47" s="1555">
        <v>2</v>
      </c>
      <c r="AD47" s="741">
        <v>2</v>
      </c>
      <c r="AE47" s="741" t="s">
        <v>22413</v>
      </c>
      <c r="AF47" s="1617">
        <v>100</v>
      </c>
      <c r="AG47" s="741" t="s">
        <v>8683</v>
      </c>
      <c r="AH47" s="741" t="s">
        <v>8683</v>
      </c>
      <c r="AI47" s="1631" t="s">
        <v>8683</v>
      </c>
      <c r="AJ47" s="741" t="s">
        <v>8683</v>
      </c>
      <c r="AK47" s="741" t="s">
        <v>8683</v>
      </c>
      <c r="AL47" s="1617" t="s">
        <v>8683</v>
      </c>
      <c r="AM47" s="741" t="s">
        <v>8683</v>
      </c>
      <c r="AN47" s="741" t="s">
        <v>8683</v>
      </c>
      <c r="AO47" s="1617" t="s">
        <v>8683</v>
      </c>
      <c r="AP47" s="1338">
        <v>10000000</v>
      </c>
      <c r="AQ47" s="1784"/>
    </row>
    <row r="48" spans="1:43" s="187" customFormat="1" ht="40" customHeight="1">
      <c r="A48" s="815">
        <v>35</v>
      </c>
      <c r="B48" s="741" t="s">
        <v>22412</v>
      </c>
      <c r="C48" s="1566" t="s">
        <v>22411</v>
      </c>
      <c r="D48" s="1567" t="s">
        <v>22410</v>
      </c>
      <c r="E48" s="741" t="s">
        <v>22409</v>
      </c>
      <c r="F48" s="815" t="s">
        <v>22408</v>
      </c>
      <c r="G48" s="1571" t="s">
        <v>22407</v>
      </c>
      <c r="H48" s="741" t="s">
        <v>22300</v>
      </c>
      <c r="I48" s="741" t="s">
        <v>22406</v>
      </c>
      <c r="J48" s="741" t="s">
        <v>22405</v>
      </c>
      <c r="K48" s="1631">
        <v>32500</v>
      </c>
      <c r="L48" s="741">
        <v>4</v>
      </c>
      <c r="M48" s="741" t="s">
        <v>22393</v>
      </c>
      <c r="N48" s="1616" t="s">
        <v>17973</v>
      </c>
      <c r="O48" s="1616" t="s">
        <v>22404</v>
      </c>
      <c r="P48" s="1616" t="s">
        <v>6464</v>
      </c>
      <c r="Q48" s="815" t="s">
        <v>22107</v>
      </c>
      <c r="R48" s="815">
        <v>3444.42</v>
      </c>
      <c r="S48" s="1946" t="s">
        <v>22403</v>
      </c>
      <c r="T48" s="1946"/>
      <c r="U48" s="1946"/>
      <c r="V48" s="1946"/>
      <c r="W48" s="1946"/>
      <c r="X48" s="1946"/>
      <c r="Y48" s="1946"/>
      <c r="Z48" s="1946"/>
      <c r="AA48" s="1946"/>
      <c r="AB48" s="1946"/>
      <c r="AC48" s="741">
        <v>7</v>
      </c>
      <c r="AD48" s="741">
        <v>4</v>
      </c>
      <c r="AE48" s="1572" t="s">
        <v>22402</v>
      </c>
      <c r="AF48" s="1617">
        <v>810</v>
      </c>
      <c r="AG48" s="741">
        <v>3</v>
      </c>
      <c r="AH48" s="1572" t="s">
        <v>22401</v>
      </c>
      <c r="AI48" s="1631">
        <v>120</v>
      </c>
      <c r="AJ48" s="1618" t="s">
        <v>6464</v>
      </c>
      <c r="AK48" s="741" t="s">
        <v>6464</v>
      </c>
      <c r="AL48" s="1631" t="s">
        <v>6464</v>
      </c>
      <c r="AM48" s="741">
        <v>8</v>
      </c>
      <c r="AN48" s="741" t="s">
        <v>22400</v>
      </c>
      <c r="AO48" s="1617">
        <v>104</v>
      </c>
      <c r="AP48" s="588">
        <v>267700000</v>
      </c>
      <c r="AQ48" s="1784"/>
    </row>
    <row r="49" spans="1:43" s="187" customFormat="1" ht="40" customHeight="1">
      <c r="A49" s="815">
        <v>36</v>
      </c>
      <c r="B49" s="741" t="s">
        <v>19126</v>
      </c>
      <c r="C49" s="1566" t="s">
        <v>22395</v>
      </c>
      <c r="D49" s="1567" t="s">
        <v>22399</v>
      </c>
      <c r="E49" s="741" t="s">
        <v>22398</v>
      </c>
      <c r="F49" s="815" t="s">
        <v>22397</v>
      </c>
      <c r="G49" s="741" t="s">
        <v>22396</v>
      </c>
      <c r="H49" s="741" t="s">
        <v>22300</v>
      </c>
      <c r="I49" s="741" t="s">
        <v>22395</v>
      </c>
      <c r="J49" s="741" t="s">
        <v>22394</v>
      </c>
      <c r="K49" s="1631">
        <v>31240</v>
      </c>
      <c r="L49" s="741">
        <v>4</v>
      </c>
      <c r="M49" s="741" t="s">
        <v>22393</v>
      </c>
      <c r="N49" s="815" t="s">
        <v>22108</v>
      </c>
      <c r="O49" s="815" t="s">
        <v>22108</v>
      </c>
      <c r="P49" s="815" t="s">
        <v>22107</v>
      </c>
      <c r="Q49" s="815" t="s">
        <v>22107</v>
      </c>
      <c r="R49" s="815" t="s">
        <v>22392</v>
      </c>
      <c r="S49" s="815" t="s">
        <v>6464</v>
      </c>
      <c r="T49" s="815" t="s">
        <v>6464</v>
      </c>
      <c r="U49" s="815" t="s">
        <v>6464</v>
      </c>
      <c r="V49" s="815" t="s">
        <v>6464</v>
      </c>
      <c r="W49" s="815" t="s">
        <v>6464</v>
      </c>
      <c r="X49" s="815" t="s">
        <v>6464</v>
      </c>
      <c r="Y49" s="815" t="s">
        <v>6464</v>
      </c>
      <c r="Z49" s="815" t="s">
        <v>6464</v>
      </c>
      <c r="AA49" s="815" t="s">
        <v>6464</v>
      </c>
      <c r="AB49" s="815" t="s">
        <v>6464</v>
      </c>
      <c r="AC49" s="815">
        <v>39</v>
      </c>
      <c r="AD49" s="741">
        <v>29</v>
      </c>
      <c r="AE49" s="741" t="s">
        <v>22391</v>
      </c>
      <c r="AF49" s="1617">
        <v>3800</v>
      </c>
      <c r="AG49" s="741">
        <v>3</v>
      </c>
      <c r="AH49" s="741" t="s">
        <v>22390</v>
      </c>
      <c r="AI49" s="1631">
        <v>170</v>
      </c>
      <c r="AJ49" s="741">
        <v>7</v>
      </c>
      <c r="AK49" s="741" t="s">
        <v>24184</v>
      </c>
      <c r="AL49" s="1617">
        <v>150</v>
      </c>
      <c r="AM49" s="741">
        <v>4</v>
      </c>
      <c r="AN49" s="741" t="s">
        <v>22389</v>
      </c>
      <c r="AO49" s="1617">
        <v>45</v>
      </c>
      <c r="AP49" s="588">
        <v>195331985</v>
      </c>
      <c r="AQ49" s="1784"/>
    </row>
    <row r="50" spans="1:43" s="187" customFormat="1" ht="40" customHeight="1">
      <c r="A50" s="815">
        <v>37</v>
      </c>
      <c r="B50" s="741" t="s">
        <v>22388</v>
      </c>
      <c r="C50" s="1566" t="s">
        <v>22387</v>
      </c>
      <c r="D50" s="1567" t="s">
        <v>22386</v>
      </c>
      <c r="E50" s="741" t="s">
        <v>22385</v>
      </c>
      <c r="F50" s="815" t="s">
        <v>6447</v>
      </c>
      <c r="G50" s="741">
        <v>2002</v>
      </c>
      <c r="H50" s="741" t="s">
        <v>17845</v>
      </c>
      <c r="I50" s="741" t="s">
        <v>22384</v>
      </c>
      <c r="J50" s="741" t="s">
        <v>22383</v>
      </c>
      <c r="K50" s="1631">
        <v>12750</v>
      </c>
      <c r="L50" s="741">
        <v>5</v>
      </c>
      <c r="M50" s="741" t="s">
        <v>22169</v>
      </c>
      <c r="N50" s="1598">
        <v>0.375</v>
      </c>
      <c r="O50" s="1598">
        <v>0.375</v>
      </c>
      <c r="P50" s="815" t="s">
        <v>22107</v>
      </c>
      <c r="Q50" s="815" t="s">
        <v>22107</v>
      </c>
      <c r="R50" s="815">
        <v>1493.4</v>
      </c>
      <c r="S50" s="1946" t="s">
        <v>22382</v>
      </c>
      <c r="T50" s="1946"/>
      <c r="U50" s="1946"/>
      <c r="V50" s="1946"/>
      <c r="W50" s="1946"/>
      <c r="X50" s="815" t="s">
        <v>6464</v>
      </c>
      <c r="Y50" s="815" t="s">
        <v>6464</v>
      </c>
      <c r="Z50" s="815" t="s">
        <v>6464</v>
      </c>
      <c r="AA50" s="815" t="s">
        <v>6464</v>
      </c>
      <c r="AB50" s="815" t="s">
        <v>6464</v>
      </c>
      <c r="AC50" s="815">
        <v>30</v>
      </c>
      <c r="AD50" s="741">
        <v>30</v>
      </c>
      <c r="AE50" s="1572" t="s">
        <v>22381</v>
      </c>
      <c r="AF50" s="1617">
        <v>6176</v>
      </c>
      <c r="AG50" s="741">
        <v>19</v>
      </c>
      <c r="AH50" s="741" t="s">
        <v>22380</v>
      </c>
      <c r="AI50" s="1631">
        <v>5000</v>
      </c>
      <c r="AJ50" s="1618" t="s">
        <v>6464</v>
      </c>
      <c r="AK50" s="741" t="s">
        <v>6464</v>
      </c>
      <c r="AL50" s="1631" t="s">
        <v>6464</v>
      </c>
      <c r="AM50" s="1621" t="s">
        <v>8683</v>
      </c>
      <c r="AN50" s="1621" t="s">
        <v>8683</v>
      </c>
      <c r="AO50" s="1679" t="s">
        <v>8683</v>
      </c>
      <c r="AP50" s="1622">
        <v>281572000</v>
      </c>
      <c r="AQ50" s="1784"/>
    </row>
    <row r="51" spans="1:43" s="187" customFormat="1" ht="40" customHeight="1">
      <c r="A51" s="815">
        <v>38</v>
      </c>
      <c r="B51" s="741" t="s">
        <v>20971</v>
      </c>
      <c r="C51" s="1566" t="s">
        <v>22379</v>
      </c>
      <c r="D51" s="1623" t="s">
        <v>22378</v>
      </c>
      <c r="E51" s="1624" t="s">
        <v>22377</v>
      </c>
      <c r="F51" s="815" t="s">
        <v>6447</v>
      </c>
      <c r="G51" s="1571" t="s">
        <v>22376</v>
      </c>
      <c r="H51" s="1625" t="s">
        <v>17006</v>
      </c>
      <c r="I51" s="1625" t="s">
        <v>22375</v>
      </c>
      <c r="J51" s="1625" t="s">
        <v>22374</v>
      </c>
      <c r="K51" s="1631">
        <v>2200</v>
      </c>
      <c r="L51" s="741">
        <v>1</v>
      </c>
      <c r="M51" s="741" t="s">
        <v>22340</v>
      </c>
      <c r="N51" s="741" t="s">
        <v>22373</v>
      </c>
      <c r="O51" s="815" t="s">
        <v>22107</v>
      </c>
      <c r="P51" s="1555" t="s">
        <v>6447</v>
      </c>
      <c r="Q51" s="1555" t="s">
        <v>6447</v>
      </c>
      <c r="R51" s="815">
        <v>402.47</v>
      </c>
      <c r="S51" s="815" t="s">
        <v>6464</v>
      </c>
      <c r="T51" s="815" t="s">
        <v>6464</v>
      </c>
      <c r="U51" s="815" t="s">
        <v>6464</v>
      </c>
      <c r="V51" s="815" t="s">
        <v>6464</v>
      </c>
      <c r="W51" s="815" t="s">
        <v>6464</v>
      </c>
      <c r="X51" s="815" t="s">
        <v>6464</v>
      </c>
      <c r="Y51" s="815" t="s">
        <v>6464</v>
      </c>
      <c r="Z51" s="815" t="s">
        <v>6464</v>
      </c>
      <c r="AA51" s="815" t="s">
        <v>6464</v>
      </c>
      <c r="AB51" s="815" t="s">
        <v>6464</v>
      </c>
      <c r="AC51" s="815">
        <v>5</v>
      </c>
      <c r="AD51" s="1626">
        <v>5</v>
      </c>
      <c r="AE51" s="1627" t="s">
        <v>22372</v>
      </c>
      <c r="AF51" s="1617">
        <v>120</v>
      </c>
      <c r="AG51" s="1621" t="s">
        <v>8683</v>
      </c>
      <c r="AH51" s="1621" t="s">
        <v>8683</v>
      </c>
      <c r="AI51" s="1679" t="s">
        <v>8683</v>
      </c>
      <c r="AJ51" s="1620" t="s">
        <v>6464</v>
      </c>
      <c r="AK51" s="1621" t="s">
        <v>6464</v>
      </c>
      <c r="AL51" s="1679" t="s">
        <v>6464</v>
      </c>
      <c r="AM51" s="1621" t="s">
        <v>8683</v>
      </c>
      <c r="AN51" s="1621" t="s">
        <v>8683</v>
      </c>
      <c r="AO51" s="1679" t="s">
        <v>8683</v>
      </c>
      <c r="AP51" s="1622">
        <v>21000000</v>
      </c>
      <c r="AQ51" s="1784"/>
    </row>
    <row r="52" spans="1:43" s="187" customFormat="1" ht="20" customHeight="1">
      <c r="A52" s="1943" t="s">
        <v>22371</v>
      </c>
      <c r="B52" s="1943"/>
      <c r="C52" s="1574">
        <v>5</v>
      </c>
      <c r="D52" s="1575"/>
      <c r="E52" s="1574"/>
      <c r="F52" s="1576"/>
      <c r="G52" s="1576"/>
      <c r="H52" s="1576"/>
      <c r="I52" s="1576"/>
      <c r="J52" s="1576"/>
      <c r="K52" s="1670"/>
      <c r="L52" s="1576"/>
      <c r="M52" s="1576"/>
      <c r="N52" s="1576"/>
      <c r="O52" s="1576"/>
      <c r="P52" s="1576"/>
      <c r="Q52" s="1576"/>
      <c r="R52" s="1576"/>
      <c r="S52" s="1576"/>
      <c r="T52" s="1576"/>
      <c r="U52" s="1576"/>
      <c r="V52" s="1576"/>
      <c r="W52" s="1576"/>
      <c r="X52" s="1576"/>
      <c r="Y52" s="1576"/>
      <c r="Z52" s="1576"/>
      <c r="AA52" s="1576"/>
      <c r="AB52" s="1576"/>
      <c r="AC52" s="1576"/>
      <c r="AD52" s="1576"/>
      <c r="AE52" s="1577"/>
      <c r="AF52" s="1670"/>
      <c r="AG52" s="1578"/>
      <c r="AH52" s="1576"/>
      <c r="AI52" s="1670"/>
      <c r="AJ52" s="1578"/>
      <c r="AK52" s="1576"/>
      <c r="AL52" s="1670"/>
      <c r="AM52" s="1576"/>
      <c r="AN52" s="1576"/>
      <c r="AO52" s="1670"/>
      <c r="AP52" s="1674"/>
      <c r="AQ52" s="1784"/>
    </row>
    <row r="53" spans="1:43" s="187" customFormat="1" ht="40" customHeight="1">
      <c r="A53" s="815">
        <v>39</v>
      </c>
      <c r="B53" s="741" t="s">
        <v>22370</v>
      </c>
      <c r="C53" s="1566" t="s">
        <v>22369</v>
      </c>
      <c r="D53" s="1567" t="s">
        <v>22368</v>
      </c>
      <c r="E53" s="1568" t="s">
        <v>22367</v>
      </c>
      <c r="F53" s="815" t="s">
        <v>6447</v>
      </c>
      <c r="G53" s="815" t="s">
        <v>22366</v>
      </c>
      <c r="H53" s="815" t="s">
        <v>17157</v>
      </c>
      <c r="I53" s="815" t="s">
        <v>22365</v>
      </c>
      <c r="J53" s="741" t="s">
        <v>22364</v>
      </c>
      <c r="K53" s="1617">
        <v>19507</v>
      </c>
      <c r="L53" s="815">
        <v>5</v>
      </c>
      <c r="M53" s="741" t="s">
        <v>12243</v>
      </c>
      <c r="N53" s="815" t="s">
        <v>22363</v>
      </c>
      <c r="O53" s="815" t="s">
        <v>22308</v>
      </c>
      <c r="P53" s="1555" t="s">
        <v>6447</v>
      </c>
      <c r="Q53" s="1555" t="s">
        <v>6447</v>
      </c>
      <c r="R53" s="741">
        <v>552</v>
      </c>
      <c r="S53" s="1946" t="s">
        <v>22362</v>
      </c>
      <c r="T53" s="1946"/>
      <c r="U53" s="1946"/>
      <c r="V53" s="1946"/>
      <c r="W53" s="1946"/>
      <c r="X53" s="1946"/>
      <c r="Y53" s="1946"/>
      <c r="Z53" s="1946"/>
      <c r="AA53" s="1946"/>
      <c r="AB53" s="1946"/>
      <c r="AC53" s="741">
        <v>14</v>
      </c>
      <c r="AD53" s="741">
        <v>14</v>
      </c>
      <c r="AE53" s="741" t="s">
        <v>22361</v>
      </c>
      <c r="AF53" s="1617">
        <v>4155</v>
      </c>
      <c r="AG53" s="741" t="s">
        <v>6464</v>
      </c>
      <c r="AH53" s="741" t="s">
        <v>8683</v>
      </c>
      <c r="AI53" s="1631" t="s">
        <v>6464</v>
      </c>
      <c r="AJ53" s="1618" t="s">
        <v>6464</v>
      </c>
      <c r="AK53" s="741" t="s">
        <v>6464</v>
      </c>
      <c r="AL53" s="1631" t="s">
        <v>6464</v>
      </c>
      <c r="AM53" s="741">
        <v>4</v>
      </c>
      <c r="AN53" s="741" t="s">
        <v>22360</v>
      </c>
      <c r="AO53" s="1617">
        <v>30</v>
      </c>
      <c r="AP53" s="1622">
        <v>174174055</v>
      </c>
      <c r="AQ53" s="1784"/>
    </row>
    <row r="54" spans="1:43" s="187" customFormat="1" ht="40" customHeight="1">
      <c r="A54" s="815">
        <v>40</v>
      </c>
      <c r="B54" s="741" t="s">
        <v>22359</v>
      </c>
      <c r="C54" s="1566" t="s">
        <v>22358</v>
      </c>
      <c r="D54" s="1567" t="s">
        <v>22357</v>
      </c>
      <c r="E54" s="741" t="s">
        <v>22356</v>
      </c>
      <c r="F54" s="741" t="s">
        <v>22355</v>
      </c>
      <c r="G54" s="1571" t="s">
        <v>22354</v>
      </c>
      <c r="H54" s="741" t="s">
        <v>16950</v>
      </c>
      <c r="I54" s="741" t="s">
        <v>19033</v>
      </c>
      <c r="J54" s="741" t="s">
        <v>22353</v>
      </c>
      <c r="K54" s="1631">
        <v>1898</v>
      </c>
      <c r="L54" s="741">
        <v>3</v>
      </c>
      <c r="M54" s="741" t="s">
        <v>22352</v>
      </c>
      <c r="N54" s="741" t="s">
        <v>22351</v>
      </c>
      <c r="O54" s="741" t="s">
        <v>22350</v>
      </c>
      <c r="P54" s="815" t="s">
        <v>22107</v>
      </c>
      <c r="Q54" s="815" t="s">
        <v>22107</v>
      </c>
      <c r="R54" s="815">
        <v>280.60000000000002</v>
      </c>
      <c r="S54" s="741">
        <v>33.68</v>
      </c>
      <c r="T54" s="741">
        <v>35.04</v>
      </c>
      <c r="U54" s="741">
        <v>27.77</v>
      </c>
      <c r="V54" s="741">
        <v>28.1</v>
      </c>
      <c r="W54" s="741">
        <v>38.68</v>
      </c>
      <c r="X54" s="741">
        <v>6.61</v>
      </c>
      <c r="Y54" s="741">
        <v>33.06</v>
      </c>
      <c r="Z54" s="741">
        <v>34.049999999999997</v>
      </c>
      <c r="AA54" s="741">
        <v>9.92</v>
      </c>
      <c r="AB54" s="741">
        <v>33.72</v>
      </c>
      <c r="AC54" s="741">
        <v>6</v>
      </c>
      <c r="AD54" s="741">
        <v>6</v>
      </c>
      <c r="AE54" s="1630" t="s">
        <v>22349</v>
      </c>
      <c r="AF54" s="1617">
        <v>200</v>
      </c>
      <c r="AG54" s="741" t="s">
        <v>6464</v>
      </c>
      <c r="AH54" s="741" t="s">
        <v>8683</v>
      </c>
      <c r="AI54" s="1631" t="s">
        <v>6464</v>
      </c>
      <c r="AJ54" s="1618" t="s">
        <v>6464</v>
      </c>
      <c r="AK54" s="741" t="s">
        <v>6464</v>
      </c>
      <c r="AL54" s="1631" t="s">
        <v>6464</v>
      </c>
      <c r="AM54" s="1629" t="s">
        <v>6464</v>
      </c>
      <c r="AN54" s="1629" t="s">
        <v>6464</v>
      </c>
      <c r="AO54" s="1679" t="s">
        <v>8683</v>
      </c>
      <c r="AP54" s="1622">
        <v>63790000</v>
      </c>
      <c r="AQ54" s="1784"/>
    </row>
    <row r="55" spans="1:43" s="187" customFormat="1" ht="40" customHeight="1">
      <c r="A55" s="815">
        <v>41</v>
      </c>
      <c r="B55" s="741" t="s">
        <v>22348</v>
      </c>
      <c r="C55" s="1566" t="s">
        <v>22347</v>
      </c>
      <c r="D55" s="1567" t="s">
        <v>22346</v>
      </c>
      <c r="E55" s="741" t="s">
        <v>22345</v>
      </c>
      <c r="F55" s="815" t="s">
        <v>22344</v>
      </c>
      <c r="G55" s="1571" t="s">
        <v>22343</v>
      </c>
      <c r="H55" s="741" t="s">
        <v>22300</v>
      </c>
      <c r="I55" s="741" t="s">
        <v>22342</v>
      </c>
      <c r="J55" s="741" t="s">
        <v>22341</v>
      </c>
      <c r="K55" s="1631">
        <v>318</v>
      </c>
      <c r="L55" s="741">
        <v>2</v>
      </c>
      <c r="M55" s="741" t="s">
        <v>22340</v>
      </c>
      <c r="N55" s="741" t="s">
        <v>22263</v>
      </c>
      <c r="O55" s="1555" t="s">
        <v>6447</v>
      </c>
      <c r="P55" s="1555" t="s">
        <v>6447</v>
      </c>
      <c r="Q55" s="1555" t="s">
        <v>6447</v>
      </c>
      <c r="R55" s="815">
        <v>541.73</v>
      </c>
      <c r="S55" s="741">
        <v>209.6</v>
      </c>
      <c r="T55" s="741" t="s">
        <v>6464</v>
      </c>
      <c r="U55" s="741" t="s">
        <v>6464</v>
      </c>
      <c r="V55" s="741">
        <v>31.04</v>
      </c>
      <c r="W55" s="741" t="s">
        <v>6464</v>
      </c>
      <c r="X55" s="741" t="s">
        <v>6464</v>
      </c>
      <c r="Y55" s="741" t="s">
        <v>6464</v>
      </c>
      <c r="Z55" s="741">
        <v>267.2</v>
      </c>
      <c r="AA55" s="741">
        <v>17.190000000000001</v>
      </c>
      <c r="AB55" s="741">
        <v>16.7</v>
      </c>
      <c r="AC55" s="741">
        <v>9</v>
      </c>
      <c r="AD55" s="741">
        <v>4</v>
      </c>
      <c r="AE55" s="741" t="s">
        <v>22339</v>
      </c>
      <c r="AF55" s="1617">
        <v>125</v>
      </c>
      <c r="AG55" s="741">
        <v>3</v>
      </c>
      <c r="AH55" s="741" t="s">
        <v>22338</v>
      </c>
      <c r="AI55" s="1631">
        <v>62</v>
      </c>
      <c r="AJ55" s="1618">
        <v>2</v>
      </c>
      <c r="AK55" s="741" t="s">
        <v>22337</v>
      </c>
      <c r="AL55" s="1631">
        <v>24</v>
      </c>
      <c r="AM55" s="741">
        <v>4</v>
      </c>
      <c r="AN55" s="741" t="s">
        <v>22336</v>
      </c>
      <c r="AO55" s="1617">
        <v>51</v>
      </c>
      <c r="AP55" s="1622">
        <v>0</v>
      </c>
      <c r="AQ55" s="1784"/>
    </row>
    <row r="56" spans="1:43" s="187" customFormat="1" ht="20" customHeight="1">
      <c r="A56" s="1943" t="s">
        <v>22335</v>
      </c>
      <c r="B56" s="1943"/>
      <c r="C56" s="1574">
        <v>3</v>
      </c>
      <c r="D56" s="1575"/>
      <c r="E56" s="1574"/>
      <c r="F56" s="1576"/>
      <c r="G56" s="1576"/>
      <c r="H56" s="1576"/>
      <c r="I56" s="1576"/>
      <c r="J56" s="1576"/>
      <c r="K56" s="1670"/>
      <c r="L56" s="1576"/>
      <c r="M56" s="1576"/>
      <c r="N56" s="1576"/>
      <c r="O56" s="1576"/>
      <c r="P56" s="1576"/>
      <c r="Q56" s="1576"/>
      <c r="R56" s="1576"/>
      <c r="S56" s="1576"/>
      <c r="T56" s="1576"/>
      <c r="U56" s="1576"/>
      <c r="V56" s="1576"/>
      <c r="W56" s="1576"/>
      <c r="X56" s="1576"/>
      <c r="Y56" s="1576"/>
      <c r="Z56" s="1576"/>
      <c r="AA56" s="1576"/>
      <c r="AB56" s="1576"/>
      <c r="AC56" s="1576"/>
      <c r="AD56" s="1576"/>
      <c r="AE56" s="1577"/>
      <c r="AF56" s="1670"/>
      <c r="AG56" s="1578"/>
      <c r="AH56" s="1576"/>
      <c r="AI56" s="1670"/>
      <c r="AJ56" s="1578"/>
      <c r="AK56" s="1576"/>
      <c r="AL56" s="1670"/>
      <c r="AM56" s="1576"/>
      <c r="AN56" s="1576"/>
      <c r="AO56" s="1670"/>
      <c r="AP56" s="1674"/>
      <c r="AQ56" s="1784"/>
    </row>
    <row r="57" spans="1:43" s="187" customFormat="1" ht="40" customHeight="1">
      <c r="A57" s="1555">
        <v>42</v>
      </c>
      <c r="B57" s="1566" t="s">
        <v>22326</v>
      </c>
      <c r="C57" s="1566" t="s">
        <v>22334</v>
      </c>
      <c r="D57" s="1579" t="s">
        <v>22333</v>
      </c>
      <c r="E57" s="1566" t="s">
        <v>22332</v>
      </c>
      <c r="F57" s="1566" t="s">
        <v>6464</v>
      </c>
      <c r="G57" s="1580" t="s">
        <v>22331</v>
      </c>
      <c r="H57" s="1566" t="s">
        <v>17006</v>
      </c>
      <c r="I57" s="1566" t="s">
        <v>22330</v>
      </c>
      <c r="J57" s="1566" t="s">
        <v>22329</v>
      </c>
      <c r="K57" s="1671">
        <v>0</v>
      </c>
      <c r="L57" s="1566">
        <v>1</v>
      </c>
      <c r="M57" s="1566" t="s">
        <v>22328</v>
      </c>
      <c r="N57" s="1566" t="s">
        <v>22263</v>
      </c>
      <c r="O57" s="1566" t="s">
        <v>22263</v>
      </c>
      <c r="P57" s="1555" t="s">
        <v>22107</v>
      </c>
      <c r="Q57" s="1555" t="s">
        <v>22107</v>
      </c>
      <c r="R57" s="1555">
        <v>640</v>
      </c>
      <c r="S57" s="1566">
        <v>165</v>
      </c>
      <c r="T57" s="1566">
        <v>50</v>
      </c>
      <c r="U57" s="1566">
        <v>30</v>
      </c>
      <c r="V57" s="1566">
        <v>30</v>
      </c>
      <c r="W57" s="1566">
        <v>35</v>
      </c>
      <c r="X57" s="1566">
        <v>20</v>
      </c>
      <c r="Y57" s="1566">
        <v>33</v>
      </c>
      <c r="Z57" s="1566">
        <v>132</v>
      </c>
      <c r="AA57" s="1566">
        <v>55</v>
      </c>
      <c r="AB57" s="1596">
        <v>21</v>
      </c>
      <c r="AC57" s="1596">
        <v>0</v>
      </c>
      <c r="AD57" s="1632" t="s">
        <v>22107</v>
      </c>
      <c r="AE57" s="1555" t="s">
        <v>22107</v>
      </c>
      <c r="AF57" s="1594" t="s">
        <v>22107</v>
      </c>
      <c r="AG57" s="1555" t="s">
        <v>22107</v>
      </c>
      <c r="AH57" s="1555" t="s">
        <v>22107</v>
      </c>
      <c r="AI57" s="1594" t="s">
        <v>22107</v>
      </c>
      <c r="AJ57" s="1566" t="s">
        <v>6464</v>
      </c>
      <c r="AK57" s="1566" t="s">
        <v>6464</v>
      </c>
      <c r="AL57" s="1594" t="s">
        <v>6464</v>
      </c>
      <c r="AM57" s="1566">
        <v>2</v>
      </c>
      <c r="AN57" s="1566" t="s">
        <v>22327</v>
      </c>
      <c r="AO57" s="1594">
        <v>30</v>
      </c>
      <c r="AP57" s="719">
        <v>0</v>
      </c>
      <c r="AQ57" s="1784"/>
    </row>
    <row r="58" spans="1:43" s="187" customFormat="1" ht="40" customHeight="1">
      <c r="A58" s="1555">
        <v>43</v>
      </c>
      <c r="B58" s="1566" t="s">
        <v>22326</v>
      </c>
      <c r="C58" s="1566" t="s">
        <v>22325</v>
      </c>
      <c r="D58" s="1633" t="s">
        <v>22324</v>
      </c>
      <c r="E58" s="1566" t="s">
        <v>22323</v>
      </c>
      <c r="F58" s="1613" t="s">
        <v>22322</v>
      </c>
      <c r="G58" s="1580" t="s">
        <v>22321</v>
      </c>
      <c r="H58" s="1566" t="s">
        <v>16950</v>
      </c>
      <c r="I58" s="1566" t="s">
        <v>22320</v>
      </c>
      <c r="J58" s="1566" t="s">
        <v>22319</v>
      </c>
      <c r="K58" s="1671">
        <v>2000</v>
      </c>
      <c r="L58" s="1566">
        <v>1</v>
      </c>
      <c r="M58" s="1566" t="s">
        <v>22194</v>
      </c>
      <c r="N58" s="1634" t="s">
        <v>12583</v>
      </c>
      <c r="O58" s="1566" t="s">
        <v>6464</v>
      </c>
      <c r="P58" s="1555" t="s">
        <v>6464</v>
      </c>
      <c r="Q58" s="1555" t="s">
        <v>6464</v>
      </c>
      <c r="R58" s="1582">
        <v>1491</v>
      </c>
      <c r="S58" s="1555" t="s">
        <v>6464</v>
      </c>
      <c r="T58" s="1555" t="s">
        <v>6464</v>
      </c>
      <c r="U58" s="1555" t="s">
        <v>6464</v>
      </c>
      <c r="V58" s="1555" t="s">
        <v>6464</v>
      </c>
      <c r="W58" s="1555" t="s">
        <v>6464</v>
      </c>
      <c r="X58" s="1555" t="s">
        <v>6464</v>
      </c>
      <c r="Y58" s="1555" t="s">
        <v>6464</v>
      </c>
      <c r="Z58" s="1555" t="s">
        <v>6464</v>
      </c>
      <c r="AA58" s="1555" t="s">
        <v>6464</v>
      </c>
      <c r="AB58" s="1555" t="s">
        <v>6464</v>
      </c>
      <c r="AC58" s="1555">
        <v>8</v>
      </c>
      <c r="AD58" s="1632">
        <v>8</v>
      </c>
      <c r="AE58" s="1566" t="s">
        <v>22318</v>
      </c>
      <c r="AF58" s="1594">
        <v>100</v>
      </c>
      <c r="AG58" s="1555" t="s">
        <v>22107</v>
      </c>
      <c r="AH58" s="1555" t="s">
        <v>22107</v>
      </c>
      <c r="AI58" s="1594" t="s">
        <v>22107</v>
      </c>
      <c r="AJ58" s="1566" t="s">
        <v>6464</v>
      </c>
      <c r="AK58" s="1566" t="s">
        <v>6464</v>
      </c>
      <c r="AL58" s="1594" t="s">
        <v>6464</v>
      </c>
      <c r="AM58" s="1597" t="s">
        <v>8683</v>
      </c>
      <c r="AN58" s="1566" t="s">
        <v>6464</v>
      </c>
      <c r="AO58" s="1594" t="s">
        <v>6464</v>
      </c>
      <c r="AP58" s="719">
        <v>68364000</v>
      </c>
      <c r="AQ58" s="1784"/>
    </row>
    <row r="59" spans="1:43" s="187" customFormat="1" ht="40" customHeight="1">
      <c r="A59" s="1555">
        <v>44</v>
      </c>
      <c r="B59" s="1566" t="s">
        <v>22317</v>
      </c>
      <c r="C59" s="1566" t="s">
        <v>22316</v>
      </c>
      <c r="D59" s="1635" t="s">
        <v>22315</v>
      </c>
      <c r="E59" s="1636" t="s">
        <v>22314</v>
      </c>
      <c r="F59" s="1636" t="s">
        <v>22313</v>
      </c>
      <c r="G59" s="1637" t="s">
        <v>22312</v>
      </c>
      <c r="H59" s="1636" t="s">
        <v>17119</v>
      </c>
      <c r="I59" s="1636" t="s">
        <v>22311</v>
      </c>
      <c r="J59" s="1636" t="s">
        <v>22310</v>
      </c>
      <c r="K59" s="1671">
        <v>9962</v>
      </c>
      <c r="L59" s="1566">
        <v>4</v>
      </c>
      <c r="M59" s="1566" t="s">
        <v>22130</v>
      </c>
      <c r="N59" s="1566" t="s">
        <v>22309</v>
      </c>
      <c r="O59" s="1566" t="s">
        <v>22308</v>
      </c>
      <c r="P59" s="1555" t="s">
        <v>22127</v>
      </c>
      <c r="Q59" s="1555" t="s">
        <v>22127</v>
      </c>
      <c r="R59" s="1555">
        <v>702</v>
      </c>
      <c r="S59" s="1566">
        <v>80.680000000000007</v>
      </c>
      <c r="T59" s="1566">
        <v>42.88</v>
      </c>
      <c r="U59" s="1566">
        <v>45.48</v>
      </c>
      <c r="V59" s="1566">
        <v>40.75</v>
      </c>
      <c r="W59" s="1566">
        <v>21.77</v>
      </c>
      <c r="X59" s="1566">
        <v>20.5</v>
      </c>
      <c r="Y59" s="1566">
        <v>101.17</v>
      </c>
      <c r="Z59" s="1566">
        <v>43.29</v>
      </c>
      <c r="AA59" s="1566">
        <v>60.22</v>
      </c>
      <c r="AB59" s="1566">
        <v>245.26</v>
      </c>
      <c r="AC59" s="1566">
        <v>17</v>
      </c>
      <c r="AD59" s="1566">
        <v>15</v>
      </c>
      <c r="AE59" s="1584" t="s">
        <v>22307</v>
      </c>
      <c r="AF59" s="1594">
        <v>1783</v>
      </c>
      <c r="AG59" s="1566">
        <v>2</v>
      </c>
      <c r="AH59" s="1566" t="s">
        <v>22306</v>
      </c>
      <c r="AI59" s="1671">
        <v>713</v>
      </c>
      <c r="AJ59" s="1555" t="s">
        <v>22107</v>
      </c>
      <c r="AK59" s="1555" t="s">
        <v>22107</v>
      </c>
      <c r="AL59" s="1594" t="s">
        <v>22107</v>
      </c>
      <c r="AM59" s="1566">
        <v>1</v>
      </c>
      <c r="AN59" s="1566" t="s">
        <v>22305</v>
      </c>
      <c r="AO59" s="1594">
        <v>15</v>
      </c>
      <c r="AP59" s="719">
        <v>119864410</v>
      </c>
      <c r="AQ59" s="1784"/>
    </row>
    <row r="60" spans="1:43" s="187" customFormat="1" ht="40" customHeight="1">
      <c r="A60" s="1555">
        <v>45</v>
      </c>
      <c r="B60" s="1566" t="s">
        <v>18958</v>
      </c>
      <c r="C60" s="1566" t="s">
        <v>22304</v>
      </c>
      <c r="D60" s="1579" t="s">
        <v>22303</v>
      </c>
      <c r="E60" s="1566" t="s">
        <v>22302</v>
      </c>
      <c r="F60" s="1566" t="s">
        <v>6464</v>
      </c>
      <c r="G60" s="1580" t="s">
        <v>22301</v>
      </c>
      <c r="H60" s="1566" t="s">
        <v>22300</v>
      </c>
      <c r="I60" s="1566" t="s">
        <v>22299</v>
      </c>
      <c r="J60" s="1566" t="s">
        <v>22298</v>
      </c>
      <c r="K60" s="1671">
        <v>120</v>
      </c>
      <c r="L60" s="1566">
        <v>1</v>
      </c>
      <c r="M60" s="1566" t="s">
        <v>22297</v>
      </c>
      <c r="N60" s="1639" t="s">
        <v>17973</v>
      </c>
      <c r="O60" s="1611" t="s">
        <v>6447</v>
      </c>
      <c r="P60" s="1611" t="s">
        <v>6447</v>
      </c>
      <c r="Q60" s="1611" t="s">
        <v>6447</v>
      </c>
      <c r="R60" s="1555">
        <v>648</v>
      </c>
      <c r="S60" s="1566" t="s">
        <v>24192</v>
      </c>
      <c r="T60" s="1566" t="s">
        <v>22296</v>
      </c>
      <c r="U60" s="1566" t="s">
        <v>22295</v>
      </c>
      <c r="V60" s="1566" t="s">
        <v>22294</v>
      </c>
      <c r="W60" s="1566" t="s">
        <v>24188</v>
      </c>
      <c r="X60" s="1566" t="s">
        <v>24189</v>
      </c>
      <c r="Y60" s="1566" t="s">
        <v>24190</v>
      </c>
      <c r="Z60" s="1566" t="s">
        <v>24191</v>
      </c>
      <c r="AA60" s="1555" t="s">
        <v>6464</v>
      </c>
      <c r="AB60" s="1555" t="s">
        <v>6464</v>
      </c>
      <c r="AC60" s="1555">
        <v>0</v>
      </c>
      <c r="AD60" s="1632" t="s">
        <v>22107</v>
      </c>
      <c r="AE60" s="1555" t="s">
        <v>22107</v>
      </c>
      <c r="AF60" s="1594" t="s">
        <v>22107</v>
      </c>
      <c r="AG60" s="1555" t="s">
        <v>22107</v>
      </c>
      <c r="AH60" s="1555" t="s">
        <v>22107</v>
      </c>
      <c r="AI60" s="1594" t="s">
        <v>22107</v>
      </c>
      <c r="AJ60" s="1566" t="s">
        <v>6464</v>
      </c>
      <c r="AK60" s="1555" t="s">
        <v>22107</v>
      </c>
      <c r="AL60" s="1594" t="s">
        <v>22107</v>
      </c>
      <c r="AM60" s="1555" t="s">
        <v>22107</v>
      </c>
      <c r="AN60" s="1555" t="s">
        <v>22107</v>
      </c>
      <c r="AO60" s="1594" t="s">
        <v>22107</v>
      </c>
      <c r="AP60" s="719">
        <v>63800000</v>
      </c>
      <c r="AQ60" s="1784"/>
    </row>
    <row r="61" spans="1:43" s="187" customFormat="1" ht="40" customHeight="1">
      <c r="A61" s="1555">
        <v>46</v>
      </c>
      <c r="B61" s="1566" t="s">
        <v>22293</v>
      </c>
      <c r="C61" s="1566" t="s">
        <v>22292</v>
      </c>
      <c r="D61" s="1638" t="s">
        <v>22291</v>
      </c>
      <c r="E61" s="1639" t="s">
        <v>22290</v>
      </c>
      <c r="F61" s="1609" t="s">
        <v>22289</v>
      </c>
      <c r="G61" s="1640" t="s">
        <v>22288</v>
      </c>
      <c r="H61" s="1639" t="s">
        <v>17119</v>
      </c>
      <c r="I61" s="1639" t="s">
        <v>18917</v>
      </c>
      <c r="J61" s="1639" t="s">
        <v>22287</v>
      </c>
      <c r="K61" s="1671">
        <v>35000</v>
      </c>
      <c r="L61" s="1641">
        <v>1</v>
      </c>
      <c r="M61" s="1639" t="s">
        <v>22194</v>
      </c>
      <c r="N61" s="1639" t="s">
        <v>17973</v>
      </c>
      <c r="O61" s="1639" t="s">
        <v>6464</v>
      </c>
      <c r="P61" s="1642" t="s">
        <v>6447</v>
      </c>
      <c r="Q61" s="1642" t="s">
        <v>6447</v>
      </c>
      <c r="R61" s="1643">
        <v>521.82000000000005</v>
      </c>
      <c r="S61" s="1950" t="s">
        <v>22286</v>
      </c>
      <c r="T61" s="1950"/>
      <c r="U61" s="1950"/>
      <c r="V61" s="1950"/>
      <c r="W61" s="1950"/>
      <c r="X61" s="1950"/>
      <c r="Y61" s="1950"/>
      <c r="Z61" s="1950"/>
      <c r="AA61" s="1950"/>
      <c r="AB61" s="1950"/>
      <c r="AC61" s="1643">
        <v>12</v>
      </c>
      <c r="AD61" s="1639">
        <v>6</v>
      </c>
      <c r="AE61" s="1644" t="s">
        <v>22285</v>
      </c>
      <c r="AF61" s="1594">
        <v>500</v>
      </c>
      <c r="AG61" s="1639">
        <v>4</v>
      </c>
      <c r="AH61" s="1644" t="s">
        <v>22284</v>
      </c>
      <c r="AI61" s="1594">
        <v>400</v>
      </c>
      <c r="AJ61" s="1639">
        <v>2</v>
      </c>
      <c r="AK61" s="1639" t="s">
        <v>24182</v>
      </c>
      <c r="AL61" s="1594">
        <v>40</v>
      </c>
      <c r="AM61" s="1555">
        <v>5</v>
      </c>
      <c r="AN61" s="1566" t="s">
        <v>22283</v>
      </c>
      <c r="AO61" s="1594">
        <v>120</v>
      </c>
      <c r="AP61" s="719">
        <v>80400000</v>
      </c>
      <c r="AQ61" s="1784"/>
    </row>
    <row r="62" spans="1:43" s="187" customFormat="1" ht="20" customHeight="1">
      <c r="A62" s="1943" t="s">
        <v>22282</v>
      </c>
      <c r="B62" s="1943"/>
      <c r="C62" s="1574">
        <v>5</v>
      </c>
      <c r="D62" s="1575"/>
      <c r="E62" s="1576"/>
      <c r="F62" s="1576"/>
      <c r="G62" s="1576"/>
      <c r="H62" s="1576"/>
      <c r="I62" s="1576"/>
      <c r="J62" s="1576"/>
      <c r="K62" s="1670"/>
      <c r="L62" s="1576"/>
      <c r="M62" s="1576"/>
      <c r="N62" s="1576"/>
      <c r="O62" s="1576"/>
      <c r="P62" s="1576"/>
      <c r="Q62" s="1576"/>
      <c r="R62" s="1576"/>
      <c r="S62" s="1576"/>
      <c r="T62" s="1576"/>
      <c r="U62" s="1576"/>
      <c r="V62" s="1576"/>
      <c r="W62" s="1576"/>
      <c r="X62" s="1576"/>
      <c r="Y62" s="1576"/>
      <c r="Z62" s="1576"/>
      <c r="AA62" s="1576"/>
      <c r="AB62" s="1576"/>
      <c r="AC62" s="1576"/>
      <c r="AD62" s="1576"/>
      <c r="AE62" s="1577"/>
      <c r="AF62" s="1670"/>
      <c r="AG62" s="1578"/>
      <c r="AH62" s="1576"/>
      <c r="AI62" s="1670"/>
      <c r="AJ62" s="1578"/>
      <c r="AK62" s="1576"/>
      <c r="AL62" s="1670"/>
      <c r="AM62" s="1576"/>
      <c r="AN62" s="1576"/>
      <c r="AO62" s="1670"/>
      <c r="AP62" s="1674"/>
      <c r="AQ62" s="1784"/>
    </row>
    <row r="63" spans="1:43" s="187" customFormat="1" ht="40" customHeight="1">
      <c r="A63" s="815">
        <v>47</v>
      </c>
      <c r="B63" s="741" t="s">
        <v>22260</v>
      </c>
      <c r="C63" s="1566" t="s">
        <v>22280</v>
      </c>
      <c r="D63" s="1567" t="s">
        <v>22279</v>
      </c>
      <c r="E63" s="1568" t="s">
        <v>22278</v>
      </c>
      <c r="F63" s="815" t="s">
        <v>6447</v>
      </c>
      <c r="G63" s="1571" t="s">
        <v>22277</v>
      </c>
      <c r="H63" s="741" t="s">
        <v>22101</v>
      </c>
      <c r="I63" s="741" t="s">
        <v>22276</v>
      </c>
      <c r="J63" s="741" t="s">
        <v>22275</v>
      </c>
      <c r="K63" s="1631">
        <v>501</v>
      </c>
      <c r="L63" s="741">
        <v>1</v>
      </c>
      <c r="M63" s="1569" t="s">
        <v>22194</v>
      </c>
      <c r="N63" s="741" t="s">
        <v>22274</v>
      </c>
      <c r="O63" s="815" t="s">
        <v>6447</v>
      </c>
      <c r="P63" s="815" t="s">
        <v>6447</v>
      </c>
      <c r="Q63" s="815" t="s">
        <v>6447</v>
      </c>
      <c r="R63" s="1645">
        <v>1036</v>
      </c>
      <c r="S63" s="1945" t="s">
        <v>22273</v>
      </c>
      <c r="T63" s="1945"/>
      <c r="U63" s="1945"/>
      <c r="V63" s="1945"/>
      <c r="W63" s="1945"/>
      <c r="X63" s="1945"/>
      <c r="Y63" s="1945"/>
      <c r="Z63" s="1945"/>
      <c r="AA63" s="1945"/>
      <c r="AB63" s="1945"/>
      <c r="AC63" s="815">
        <v>20</v>
      </c>
      <c r="AD63" s="815">
        <v>20</v>
      </c>
      <c r="AE63" s="1572" t="s">
        <v>22272</v>
      </c>
      <c r="AF63" s="1617">
        <v>1305</v>
      </c>
      <c r="AG63" s="1620" t="s">
        <v>8683</v>
      </c>
      <c r="AH63" s="815" t="s">
        <v>22107</v>
      </c>
      <c r="AI63" s="1617" t="s">
        <v>22107</v>
      </c>
      <c r="AJ63" s="1620" t="s">
        <v>6464</v>
      </c>
      <c r="AK63" s="815" t="s">
        <v>6464</v>
      </c>
      <c r="AL63" s="1617" t="s">
        <v>6464</v>
      </c>
      <c r="AM63" s="815" t="s">
        <v>22107</v>
      </c>
      <c r="AN63" s="815" t="s">
        <v>22107</v>
      </c>
      <c r="AO63" s="1617" t="s">
        <v>22107</v>
      </c>
      <c r="AP63" s="1681">
        <v>55481000</v>
      </c>
      <c r="AQ63" s="1784"/>
    </row>
    <row r="64" spans="1:43" s="187" customFormat="1" ht="40" customHeight="1">
      <c r="A64" s="815">
        <v>48</v>
      </c>
      <c r="B64" s="741" t="s">
        <v>22260</v>
      </c>
      <c r="C64" s="1566" t="s">
        <v>22271</v>
      </c>
      <c r="D64" s="1567" t="s">
        <v>22270</v>
      </c>
      <c r="E64" s="1568" t="s">
        <v>22269</v>
      </c>
      <c r="F64" s="815" t="s">
        <v>6447</v>
      </c>
      <c r="G64" s="815" t="s">
        <v>22268</v>
      </c>
      <c r="H64" s="741" t="s">
        <v>22267</v>
      </c>
      <c r="I64" s="815" t="s">
        <v>22266</v>
      </c>
      <c r="J64" s="815" t="s">
        <v>22265</v>
      </c>
      <c r="K64" s="1617">
        <v>5000</v>
      </c>
      <c r="L64" s="815">
        <v>2</v>
      </c>
      <c r="M64" s="815" t="s">
        <v>22264</v>
      </c>
      <c r="N64" s="741" t="s">
        <v>22263</v>
      </c>
      <c r="O64" s="741" t="s">
        <v>22263</v>
      </c>
      <c r="P64" s="741" t="s">
        <v>22263</v>
      </c>
      <c r="Q64" s="815" t="s">
        <v>6447</v>
      </c>
      <c r="R64" s="815">
        <v>377.4</v>
      </c>
      <c r="S64" s="741">
        <v>99.2</v>
      </c>
      <c r="T64" s="741">
        <v>59.5</v>
      </c>
      <c r="U64" s="741">
        <v>49.6</v>
      </c>
      <c r="V64" s="741">
        <v>33.1</v>
      </c>
      <c r="W64" s="741">
        <v>9.9</v>
      </c>
      <c r="X64" s="741">
        <v>16.5</v>
      </c>
      <c r="Y64" s="741">
        <v>49.6</v>
      </c>
      <c r="Z64" s="741">
        <v>33.6</v>
      </c>
      <c r="AA64" s="741">
        <v>16.5</v>
      </c>
      <c r="AB64" s="741">
        <v>9.9</v>
      </c>
      <c r="AC64" s="741">
        <v>0</v>
      </c>
      <c r="AD64" s="741">
        <v>9</v>
      </c>
      <c r="AE64" s="1646" t="s">
        <v>22262</v>
      </c>
      <c r="AF64" s="1617">
        <v>5000</v>
      </c>
      <c r="AG64" s="1620" t="s">
        <v>8683</v>
      </c>
      <c r="AH64" s="815" t="s">
        <v>22107</v>
      </c>
      <c r="AI64" s="1617" t="s">
        <v>22107</v>
      </c>
      <c r="AJ64" s="1620" t="s">
        <v>6464</v>
      </c>
      <c r="AK64" s="815" t="s">
        <v>6464</v>
      </c>
      <c r="AL64" s="1617" t="s">
        <v>6464</v>
      </c>
      <c r="AM64" s="815">
        <v>3</v>
      </c>
      <c r="AN64" s="741" t="s">
        <v>22261</v>
      </c>
      <c r="AO64" s="1617">
        <v>60</v>
      </c>
      <c r="AP64" s="1681">
        <v>68540000</v>
      </c>
      <c r="AQ64" s="1784"/>
    </row>
    <row r="65" spans="1:43" s="187" customFormat="1" ht="40" customHeight="1">
      <c r="A65" s="815">
        <v>49</v>
      </c>
      <c r="B65" s="741" t="s">
        <v>22260</v>
      </c>
      <c r="C65" s="1566" t="s">
        <v>22259</v>
      </c>
      <c r="D65" s="853" t="s">
        <v>22258</v>
      </c>
      <c r="E65" s="1568" t="s">
        <v>22257</v>
      </c>
      <c r="F65" s="815" t="s">
        <v>6447</v>
      </c>
      <c r="G65" s="1571" t="s">
        <v>22256</v>
      </c>
      <c r="H65" s="815" t="s">
        <v>22101</v>
      </c>
      <c r="I65" s="741" t="s">
        <v>22255</v>
      </c>
      <c r="J65" s="741" t="s">
        <v>22255</v>
      </c>
      <c r="K65" s="1631">
        <v>669</v>
      </c>
      <c r="L65" s="741">
        <v>2</v>
      </c>
      <c r="M65" s="815" t="s">
        <v>22254</v>
      </c>
      <c r="N65" s="741" t="s">
        <v>22108</v>
      </c>
      <c r="O65" s="741" t="s">
        <v>22108</v>
      </c>
      <c r="P65" s="815" t="s">
        <v>6447</v>
      </c>
      <c r="Q65" s="815" t="s">
        <v>6447</v>
      </c>
      <c r="R65" s="815">
        <v>424.6</v>
      </c>
      <c r="S65" s="741">
        <v>105.8</v>
      </c>
      <c r="T65" s="741">
        <v>33.1</v>
      </c>
      <c r="U65" s="741">
        <v>36.4</v>
      </c>
      <c r="V65" s="741">
        <v>49.6</v>
      </c>
      <c r="W65" s="741">
        <v>49.6</v>
      </c>
      <c r="X65" s="741">
        <v>9.9</v>
      </c>
      <c r="Y65" s="741">
        <v>43</v>
      </c>
      <c r="Z65" s="741">
        <v>31</v>
      </c>
      <c r="AA65" s="741">
        <v>33.1</v>
      </c>
      <c r="AB65" s="741">
        <v>33.1</v>
      </c>
      <c r="AC65" s="741">
        <v>23</v>
      </c>
      <c r="AD65" s="741">
        <v>23</v>
      </c>
      <c r="AE65" s="1572" t="s">
        <v>22253</v>
      </c>
      <c r="AF65" s="1617">
        <v>669</v>
      </c>
      <c r="AG65" s="1620" t="s">
        <v>8683</v>
      </c>
      <c r="AH65" s="815" t="s">
        <v>22107</v>
      </c>
      <c r="AI65" s="1617" t="s">
        <v>22107</v>
      </c>
      <c r="AJ65" s="1620" t="s">
        <v>6464</v>
      </c>
      <c r="AK65" s="815" t="s">
        <v>6464</v>
      </c>
      <c r="AL65" s="1617" t="s">
        <v>6464</v>
      </c>
      <c r="AM65" s="815" t="s">
        <v>22107</v>
      </c>
      <c r="AN65" s="815" t="s">
        <v>22107</v>
      </c>
      <c r="AO65" s="1617" t="s">
        <v>22107</v>
      </c>
      <c r="AP65" s="1681">
        <v>65320000</v>
      </c>
      <c r="AQ65" s="1784"/>
    </row>
    <row r="66" spans="1:43" s="187" customFormat="1" ht="40" customHeight="1">
      <c r="A66" s="815">
        <v>50</v>
      </c>
      <c r="B66" s="741" t="s">
        <v>2870</v>
      </c>
      <c r="C66" s="1566" t="s">
        <v>22252</v>
      </c>
      <c r="D66" s="738" t="s">
        <v>22251</v>
      </c>
      <c r="E66" s="1568" t="s">
        <v>22250</v>
      </c>
      <c r="F66" s="815" t="s">
        <v>22235</v>
      </c>
      <c r="G66" s="1571" t="s">
        <v>22249</v>
      </c>
      <c r="H66" s="815" t="s">
        <v>17006</v>
      </c>
      <c r="I66" s="741" t="s">
        <v>22248</v>
      </c>
      <c r="J66" s="815" t="s">
        <v>22247</v>
      </c>
      <c r="K66" s="1631">
        <v>700</v>
      </c>
      <c r="L66" s="741">
        <v>1</v>
      </c>
      <c r="M66" s="741" t="s">
        <v>22169</v>
      </c>
      <c r="N66" s="815" t="s">
        <v>5050</v>
      </c>
      <c r="O66" s="815" t="s">
        <v>5753</v>
      </c>
      <c r="P66" s="815" t="s">
        <v>6447</v>
      </c>
      <c r="Q66" s="815" t="s">
        <v>6447</v>
      </c>
      <c r="R66" s="741">
        <v>528.91999999999996</v>
      </c>
      <c r="S66" s="815" t="s">
        <v>6464</v>
      </c>
      <c r="T66" s="815" t="s">
        <v>6464</v>
      </c>
      <c r="U66" s="815" t="s">
        <v>6464</v>
      </c>
      <c r="V66" s="815" t="s">
        <v>6464</v>
      </c>
      <c r="W66" s="815" t="s">
        <v>6464</v>
      </c>
      <c r="X66" s="815" t="s">
        <v>6464</v>
      </c>
      <c r="Y66" s="815" t="s">
        <v>6464</v>
      </c>
      <c r="Z66" s="815" t="s">
        <v>6464</v>
      </c>
      <c r="AA66" s="815" t="s">
        <v>6464</v>
      </c>
      <c r="AB66" s="815" t="s">
        <v>6464</v>
      </c>
      <c r="AC66" s="815">
        <v>0</v>
      </c>
      <c r="AD66" s="741">
        <v>12</v>
      </c>
      <c r="AE66" s="1572" t="s">
        <v>22246</v>
      </c>
      <c r="AF66" s="1617">
        <v>288</v>
      </c>
      <c r="AG66" s="1620" t="s">
        <v>8683</v>
      </c>
      <c r="AH66" s="815" t="s">
        <v>22107</v>
      </c>
      <c r="AI66" s="1617" t="s">
        <v>22107</v>
      </c>
      <c r="AJ66" s="1620" t="s">
        <v>6464</v>
      </c>
      <c r="AK66" s="815" t="s">
        <v>6464</v>
      </c>
      <c r="AL66" s="1617" t="s">
        <v>6464</v>
      </c>
      <c r="AM66" s="815" t="s">
        <v>6464</v>
      </c>
      <c r="AN66" s="815" t="s">
        <v>22107</v>
      </c>
      <c r="AO66" s="1617" t="s">
        <v>22107</v>
      </c>
      <c r="AP66" s="1681">
        <v>65400000</v>
      </c>
      <c r="AQ66" s="1784"/>
    </row>
    <row r="67" spans="1:43" s="187" customFormat="1" ht="40" customHeight="1">
      <c r="A67" s="815">
        <v>51</v>
      </c>
      <c r="B67" s="741" t="s">
        <v>22228</v>
      </c>
      <c r="C67" s="1566" t="s">
        <v>22245</v>
      </c>
      <c r="D67" s="1567" t="s">
        <v>22244</v>
      </c>
      <c r="E67" s="741" t="s">
        <v>22243</v>
      </c>
      <c r="F67" s="815" t="s">
        <v>22242</v>
      </c>
      <c r="G67" s="1571" t="s">
        <v>22241</v>
      </c>
      <c r="H67" s="741" t="s">
        <v>17006</v>
      </c>
      <c r="I67" s="741" t="s">
        <v>22240</v>
      </c>
      <c r="J67" s="741" t="s">
        <v>22222</v>
      </c>
      <c r="K67" s="1631">
        <v>0</v>
      </c>
      <c r="L67" s="741">
        <v>1</v>
      </c>
      <c r="M67" s="741" t="s">
        <v>22130</v>
      </c>
      <c r="N67" s="741" t="s">
        <v>22108</v>
      </c>
      <c r="O67" s="741" t="s">
        <v>22239</v>
      </c>
      <c r="P67" s="815" t="s">
        <v>22107</v>
      </c>
      <c r="Q67" s="815" t="s">
        <v>22107</v>
      </c>
      <c r="R67" s="815">
        <v>343</v>
      </c>
      <c r="S67" s="741">
        <v>157</v>
      </c>
      <c r="T67" s="741">
        <v>40</v>
      </c>
      <c r="U67" s="741" t="s">
        <v>6464</v>
      </c>
      <c r="V67" s="741" t="s">
        <v>6464</v>
      </c>
      <c r="W67" s="741" t="s">
        <v>6464</v>
      </c>
      <c r="X67" s="741" t="s">
        <v>6464</v>
      </c>
      <c r="Y67" s="1568" t="s">
        <v>22238</v>
      </c>
      <c r="Z67" s="741" t="s">
        <v>22237</v>
      </c>
      <c r="AA67" s="741">
        <v>17</v>
      </c>
      <c r="AB67" s="741">
        <v>10</v>
      </c>
      <c r="AC67" s="741">
        <v>0</v>
      </c>
      <c r="AD67" s="1555" t="s">
        <v>6464</v>
      </c>
      <c r="AE67" s="1618" t="s">
        <v>6464</v>
      </c>
      <c r="AF67" s="1617" t="s">
        <v>6464</v>
      </c>
      <c r="AG67" s="1618" t="s">
        <v>6464</v>
      </c>
      <c r="AH67" s="741" t="s">
        <v>6464</v>
      </c>
      <c r="AI67" s="1631" t="s">
        <v>6464</v>
      </c>
      <c r="AJ67" s="1620" t="s">
        <v>6464</v>
      </c>
      <c r="AK67" s="1620" t="s">
        <v>6464</v>
      </c>
      <c r="AL67" s="1617" t="s">
        <v>6464</v>
      </c>
      <c r="AM67" s="1620" t="s">
        <v>6464</v>
      </c>
      <c r="AN67" s="1620" t="s">
        <v>6464</v>
      </c>
      <c r="AO67" s="1679" t="s">
        <v>6464</v>
      </c>
      <c r="AP67" s="1681">
        <v>0</v>
      </c>
      <c r="AQ67" s="1784"/>
    </row>
    <row r="68" spans="1:43" s="187" customFormat="1" ht="40" customHeight="1">
      <c r="A68" s="815">
        <v>52</v>
      </c>
      <c r="B68" s="741" t="s">
        <v>22228</v>
      </c>
      <c r="C68" s="1566" t="s">
        <v>22236</v>
      </c>
      <c r="D68" s="1567" t="s">
        <v>6068</v>
      </c>
      <c r="E68" s="1568" t="s">
        <v>6067</v>
      </c>
      <c r="F68" s="815" t="s">
        <v>22235</v>
      </c>
      <c r="G68" s="815" t="s">
        <v>22234</v>
      </c>
      <c r="H68" s="815" t="s">
        <v>17006</v>
      </c>
      <c r="I68" s="815" t="s">
        <v>22233</v>
      </c>
      <c r="J68" s="741" t="s">
        <v>22222</v>
      </c>
      <c r="K68" s="1617">
        <v>500</v>
      </c>
      <c r="L68" s="815">
        <v>2</v>
      </c>
      <c r="M68" s="815" t="s">
        <v>12243</v>
      </c>
      <c r="N68" s="815" t="s">
        <v>22108</v>
      </c>
      <c r="O68" s="815" t="s">
        <v>22232</v>
      </c>
      <c r="P68" s="815" t="s">
        <v>6447</v>
      </c>
      <c r="Q68" s="815" t="s">
        <v>6447</v>
      </c>
      <c r="R68" s="815">
        <v>783.1</v>
      </c>
      <c r="S68" s="1945" t="s">
        <v>22231</v>
      </c>
      <c r="T68" s="1945"/>
      <c r="U68" s="1945"/>
      <c r="V68" s="1945"/>
      <c r="W68" s="1945"/>
      <c r="X68" s="1945"/>
      <c r="Y68" s="1945"/>
      <c r="Z68" s="1945"/>
      <c r="AA68" s="1945"/>
      <c r="AB68" s="1945"/>
      <c r="AC68" s="815">
        <v>0</v>
      </c>
      <c r="AD68" s="741">
        <v>30</v>
      </c>
      <c r="AE68" s="1647" t="s">
        <v>22230</v>
      </c>
      <c r="AF68" s="1617">
        <v>140</v>
      </c>
      <c r="AG68" s="1573" t="s">
        <v>6464</v>
      </c>
      <c r="AH68" s="815" t="s">
        <v>22107</v>
      </c>
      <c r="AI68" s="1617" t="s">
        <v>6464</v>
      </c>
      <c r="AJ68" s="1573" t="s">
        <v>6464</v>
      </c>
      <c r="AK68" s="815" t="s">
        <v>6464</v>
      </c>
      <c r="AL68" s="1617" t="s">
        <v>6464</v>
      </c>
      <c r="AM68" s="1568">
        <v>10</v>
      </c>
      <c r="AN68" s="741" t="s">
        <v>22229</v>
      </c>
      <c r="AO68" s="1617">
        <v>200</v>
      </c>
      <c r="AP68" s="1681">
        <v>102180000</v>
      </c>
      <c r="AQ68" s="1784"/>
    </row>
    <row r="69" spans="1:43" s="187" customFormat="1" ht="40" customHeight="1">
      <c r="A69" s="815">
        <v>53</v>
      </c>
      <c r="B69" s="741" t="s">
        <v>22228</v>
      </c>
      <c r="C69" s="1566" t="s">
        <v>22227</v>
      </c>
      <c r="D69" s="1567" t="s">
        <v>22226</v>
      </c>
      <c r="E69" s="741" t="s">
        <v>22225</v>
      </c>
      <c r="F69" s="815" t="s">
        <v>6464</v>
      </c>
      <c r="G69" s="1571" t="s">
        <v>22224</v>
      </c>
      <c r="H69" s="741" t="s">
        <v>17006</v>
      </c>
      <c r="I69" s="741" t="s">
        <v>22223</v>
      </c>
      <c r="J69" s="815" t="s">
        <v>22222</v>
      </c>
      <c r="K69" s="1631">
        <v>3800</v>
      </c>
      <c r="L69" s="741">
        <v>1</v>
      </c>
      <c r="M69" s="815" t="s">
        <v>22221</v>
      </c>
      <c r="N69" s="815" t="s">
        <v>22108</v>
      </c>
      <c r="O69" s="815" t="s">
        <v>6464</v>
      </c>
      <c r="P69" s="815" t="s">
        <v>6447</v>
      </c>
      <c r="Q69" s="815" t="s">
        <v>6447</v>
      </c>
      <c r="R69" s="741">
        <v>541</v>
      </c>
      <c r="S69" s="741">
        <v>396</v>
      </c>
      <c r="T69" s="741">
        <v>33</v>
      </c>
      <c r="U69" s="741">
        <v>26.4</v>
      </c>
      <c r="V69" s="741">
        <v>6.6</v>
      </c>
      <c r="W69" s="741">
        <v>13.2</v>
      </c>
      <c r="X69" s="815" t="s">
        <v>22107</v>
      </c>
      <c r="Y69" s="741">
        <v>19.8</v>
      </c>
      <c r="Z69" s="741" t="s">
        <v>22220</v>
      </c>
      <c r="AA69" s="741">
        <v>6.6</v>
      </c>
      <c r="AB69" s="815" t="s">
        <v>22107</v>
      </c>
      <c r="AC69" s="815">
        <v>18</v>
      </c>
      <c r="AD69" s="741">
        <v>16</v>
      </c>
      <c r="AE69" s="741" t="s">
        <v>22219</v>
      </c>
      <c r="AF69" s="1617">
        <v>85</v>
      </c>
      <c r="AG69" s="1573" t="s">
        <v>6464</v>
      </c>
      <c r="AH69" s="1568" t="s">
        <v>8683</v>
      </c>
      <c r="AI69" s="1679" t="s">
        <v>6464</v>
      </c>
      <c r="AJ69" s="815">
        <v>1</v>
      </c>
      <c r="AK69" s="1568" t="s">
        <v>24183</v>
      </c>
      <c r="AL69" s="1679">
        <v>22</v>
      </c>
      <c r="AM69" s="815" t="s">
        <v>6464</v>
      </c>
      <c r="AN69" s="815" t="s">
        <v>22107</v>
      </c>
      <c r="AO69" s="1617" t="s">
        <v>22107</v>
      </c>
      <c r="AP69" s="1681">
        <v>67200000</v>
      </c>
      <c r="AQ69" s="1784"/>
    </row>
    <row r="70" spans="1:43" s="187" customFormat="1" ht="40" customHeight="1">
      <c r="A70" s="815">
        <v>54</v>
      </c>
      <c r="B70" s="741" t="s">
        <v>5857</v>
      </c>
      <c r="C70" s="1566" t="s">
        <v>22218</v>
      </c>
      <c r="D70" s="1567" t="s">
        <v>22217</v>
      </c>
      <c r="E70" s="1568" t="s">
        <v>22216</v>
      </c>
      <c r="F70" s="815" t="s">
        <v>6464</v>
      </c>
      <c r="G70" s="741">
        <v>2002</v>
      </c>
      <c r="H70" s="741" t="s">
        <v>16937</v>
      </c>
      <c r="I70" s="741" t="s">
        <v>22215</v>
      </c>
      <c r="J70" s="815" t="s">
        <v>22214</v>
      </c>
      <c r="K70" s="1631">
        <v>16000</v>
      </c>
      <c r="L70" s="741">
        <v>1</v>
      </c>
      <c r="M70" s="815" t="s">
        <v>22213</v>
      </c>
      <c r="N70" s="815" t="s">
        <v>22108</v>
      </c>
      <c r="O70" s="815" t="s">
        <v>6464</v>
      </c>
      <c r="P70" s="815" t="s">
        <v>6464</v>
      </c>
      <c r="Q70" s="815" t="s">
        <v>6464</v>
      </c>
      <c r="R70" s="741">
        <v>730</v>
      </c>
      <c r="S70" s="1946" t="s">
        <v>22212</v>
      </c>
      <c r="T70" s="1946"/>
      <c r="U70" s="1946"/>
      <c r="V70" s="1946"/>
      <c r="W70" s="1946"/>
      <c r="X70" s="1946"/>
      <c r="Y70" s="1946"/>
      <c r="Z70" s="1946"/>
      <c r="AA70" s="1946"/>
      <c r="AB70" s="1946"/>
      <c r="AC70" s="741">
        <v>5</v>
      </c>
      <c r="AD70" s="741">
        <v>5</v>
      </c>
      <c r="AE70" s="1572" t="s">
        <v>22211</v>
      </c>
      <c r="AF70" s="1617">
        <v>80</v>
      </c>
      <c r="AG70" s="1573" t="s">
        <v>6464</v>
      </c>
      <c r="AH70" s="1568" t="s">
        <v>6464</v>
      </c>
      <c r="AI70" s="1679" t="s">
        <v>6464</v>
      </c>
      <c r="AJ70" s="1573" t="s">
        <v>6464</v>
      </c>
      <c r="AK70" s="1568" t="s">
        <v>6464</v>
      </c>
      <c r="AL70" s="1679" t="s">
        <v>6464</v>
      </c>
      <c r="AM70" s="1568">
        <v>8</v>
      </c>
      <c r="AN70" s="741" t="s">
        <v>22210</v>
      </c>
      <c r="AO70" s="1617">
        <v>140</v>
      </c>
      <c r="AP70" s="1681">
        <v>48660000</v>
      </c>
      <c r="AQ70" s="1784"/>
    </row>
    <row r="71" spans="1:43" s="187" customFormat="1" ht="20" customHeight="1">
      <c r="A71" s="1943" t="s">
        <v>22209</v>
      </c>
      <c r="B71" s="1943"/>
      <c r="C71" s="1574">
        <v>8</v>
      </c>
      <c r="D71" s="1575"/>
      <c r="E71" s="1574"/>
      <c r="F71" s="1576"/>
      <c r="G71" s="1576"/>
      <c r="H71" s="1576"/>
      <c r="I71" s="1576"/>
      <c r="J71" s="1576"/>
      <c r="K71" s="1670"/>
      <c r="L71" s="1576"/>
      <c r="M71" s="1576"/>
      <c r="N71" s="1576"/>
      <c r="O71" s="1576"/>
      <c r="P71" s="1576"/>
      <c r="Q71" s="1576"/>
      <c r="R71" s="1576"/>
      <c r="S71" s="1576"/>
      <c r="T71" s="1576"/>
      <c r="U71" s="1576"/>
      <c r="V71" s="1576"/>
      <c r="W71" s="1576"/>
      <c r="X71" s="1576"/>
      <c r="Y71" s="1576"/>
      <c r="Z71" s="1576"/>
      <c r="AA71" s="1576"/>
      <c r="AB71" s="1576"/>
      <c r="AC71" s="1576"/>
      <c r="AD71" s="1576"/>
      <c r="AE71" s="1577"/>
      <c r="AF71" s="1670"/>
      <c r="AG71" s="1578"/>
      <c r="AH71" s="1576"/>
      <c r="AI71" s="1670"/>
      <c r="AJ71" s="1578"/>
      <c r="AK71" s="1576"/>
      <c r="AL71" s="1670"/>
      <c r="AM71" s="1576"/>
      <c r="AN71" s="1576"/>
      <c r="AO71" s="1670"/>
      <c r="AP71" s="1674"/>
      <c r="AQ71" s="1784"/>
    </row>
    <row r="72" spans="1:43" s="187" customFormat="1" ht="40" customHeight="1">
      <c r="A72" s="1555">
        <v>55</v>
      </c>
      <c r="B72" s="1566" t="s">
        <v>4981</v>
      </c>
      <c r="C72" s="1566" t="s">
        <v>22208</v>
      </c>
      <c r="D72" s="1648" t="s">
        <v>22207</v>
      </c>
      <c r="E72" s="1649" t="s">
        <v>24197</v>
      </c>
      <c r="F72" s="1650" t="s">
        <v>22206</v>
      </c>
      <c r="G72" s="1651" t="s">
        <v>22205</v>
      </c>
      <c r="H72" s="1606" t="s">
        <v>17006</v>
      </c>
      <c r="I72" s="1649" t="s">
        <v>22204</v>
      </c>
      <c r="J72" s="1649" t="s">
        <v>22203</v>
      </c>
      <c r="K72" s="1671">
        <v>600</v>
      </c>
      <c r="L72" s="1649">
        <v>1</v>
      </c>
      <c r="M72" s="1649" t="s">
        <v>22202</v>
      </c>
      <c r="N72" s="1649" t="s">
        <v>22108</v>
      </c>
      <c r="O72" s="1649" t="s">
        <v>22201</v>
      </c>
      <c r="P72" s="1606" t="s">
        <v>6388</v>
      </c>
      <c r="Q72" s="1606" t="s">
        <v>6388</v>
      </c>
      <c r="R72" s="1649">
        <v>585</v>
      </c>
      <c r="S72" s="1606">
        <v>85.02</v>
      </c>
      <c r="T72" s="1606">
        <v>23.04</v>
      </c>
      <c r="U72" s="1606">
        <v>14.4</v>
      </c>
      <c r="V72" s="1606">
        <v>25.52</v>
      </c>
      <c r="W72" s="1606">
        <v>30.94</v>
      </c>
      <c r="X72" s="1606">
        <v>30.52</v>
      </c>
      <c r="Y72" s="1606">
        <v>19.920000000000002</v>
      </c>
      <c r="Z72" s="1606">
        <v>35.1</v>
      </c>
      <c r="AA72" s="1606">
        <v>28.08</v>
      </c>
      <c r="AB72" s="1606">
        <v>292.45999999999998</v>
      </c>
      <c r="AC72" s="1606">
        <v>3</v>
      </c>
      <c r="AD72" s="1649">
        <v>3</v>
      </c>
      <c r="AE72" s="1649" t="s">
        <v>22200</v>
      </c>
      <c r="AF72" s="1594">
        <v>835</v>
      </c>
      <c r="AG72" s="1649" t="s">
        <v>6464</v>
      </c>
      <c r="AH72" s="1649"/>
      <c r="AI72" s="1671" t="s">
        <v>6464</v>
      </c>
      <c r="AJ72" s="1649" t="s">
        <v>6464</v>
      </c>
      <c r="AK72" s="1628" t="s">
        <v>6464</v>
      </c>
      <c r="AL72" s="1679" t="s">
        <v>6464</v>
      </c>
      <c r="AM72" s="1606">
        <v>2</v>
      </c>
      <c r="AN72" s="1649" t="s">
        <v>22199</v>
      </c>
      <c r="AO72" s="1594">
        <v>50</v>
      </c>
      <c r="AP72" s="719">
        <v>19494</v>
      </c>
      <c r="AQ72" s="1784"/>
    </row>
    <row r="73" spans="1:43" s="187" customFormat="1" ht="40" customHeight="1">
      <c r="A73" s="1555">
        <v>56</v>
      </c>
      <c r="B73" s="1566" t="s">
        <v>4981</v>
      </c>
      <c r="C73" s="1566" t="s">
        <v>22198</v>
      </c>
      <c r="D73" s="1653" t="s">
        <v>24179</v>
      </c>
      <c r="E73" s="1606" t="s">
        <v>24198</v>
      </c>
      <c r="F73" s="1555" t="s">
        <v>6464</v>
      </c>
      <c r="G73" s="1651" t="s">
        <v>22197</v>
      </c>
      <c r="H73" s="1606" t="s">
        <v>17006</v>
      </c>
      <c r="I73" s="1606" t="s">
        <v>22196</v>
      </c>
      <c r="J73" s="1649" t="s">
        <v>22195</v>
      </c>
      <c r="K73" s="1671">
        <v>14580</v>
      </c>
      <c r="L73" s="1649">
        <v>2</v>
      </c>
      <c r="M73" s="1649" t="s">
        <v>22194</v>
      </c>
      <c r="N73" s="1649" t="s">
        <v>22108</v>
      </c>
      <c r="O73" s="1649" t="s">
        <v>6464</v>
      </c>
      <c r="P73" s="1606" t="s">
        <v>6464</v>
      </c>
      <c r="Q73" s="1606" t="s">
        <v>6464</v>
      </c>
      <c r="R73" s="1649">
        <v>298.10000000000002</v>
      </c>
      <c r="S73" s="1649">
        <v>150.75</v>
      </c>
      <c r="T73" s="1649">
        <v>39.22</v>
      </c>
      <c r="U73" s="1649">
        <v>21.42</v>
      </c>
      <c r="V73" s="1649">
        <v>12</v>
      </c>
      <c r="W73" s="1649">
        <v>10.07</v>
      </c>
      <c r="X73" s="1649">
        <v>5</v>
      </c>
      <c r="Y73" s="1649">
        <v>15</v>
      </c>
      <c r="Z73" s="1649">
        <v>39.68</v>
      </c>
      <c r="AA73" s="1649">
        <v>5</v>
      </c>
      <c r="AB73" s="1606" t="s">
        <v>6464</v>
      </c>
      <c r="AC73" s="1606">
        <v>0</v>
      </c>
      <c r="AD73" s="1555" t="s">
        <v>6464</v>
      </c>
      <c r="AE73" s="1555" t="s">
        <v>6464</v>
      </c>
      <c r="AF73" s="1594" t="s">
        <v>6464</v>
      </c>
      <c r="AG73" s="1649" t="s">
        <v>6464</v>
      </c>
      <c r="AH73" s="1649" t="s">
        <v>6464</v>
      </c>
      <c r="AI73" s="1671" t="s">
        <v>6464</v>
      </c>
      <c r="AJ73" s="1649" t="s">
        <v>6464</v>
      </c>
      <c r="AK73" s="1628" t="s">
        <v>6464</v>
      </c>
      <c r="AL73" s="1679" t="s">
        <v>6464</v>
      </c>
      <c r="AM73" s="1628" t="s">
        <v>6464</v>
      </c>
      <c r="AN73" s="1628" t="s">
        <v>6464</v>
      </c>
      <c r="AO73" s="1617" t="s">
        <v>22107</v>
      </c>
      <c r="AP73" s="719">
        <v>0</v>
      </c>
      <c r="AQ73" s="1784"/>
    </row>
    <row r="74" spans="1:43" s="187" customFormat="1" ht="40" customHeight="1">
      <c r="A74" s="1555">
        <v>57</v>
      </c>
      <c r="B74" s="1566" t="s">
        <v>4981</v>
      </c>
      <c r="C74" s="1566" t="s">
        <v>22193</v>
      </c>
      <c r="D74" s="1654" t="s">
        <v>22192</v>
      </c>
      <c r="E74" s="1555" t="s">
        <v>22191</v>
      </c>
      <c r="F74" s="1555" t="s">
        <v>6464</v>
      </c>
      <c r="G74" s="1651" t="s">
        <v>22190</v>
      </c>
      <c r="H74" s="1606" t="s">
        <v>17006</v>
      </c>
      <c r="I74" s="1606" t="s">
        <v>22189</v>
      </c>
      <c r="J74" s="1649" t="s">
        <v>22188</v>
      </c>
      <c r="K74" s="1671">
        <v>5549</v>
      </c>
      <c r="L74" s="1649">
        <v>0</v>
      </c>
      <c r="M74" s="1649" t="s">
        <v>22169</v>
      </c>
      <c r="N74" s="1606" t="s">
        <v>22187</v>
      </c>
      <c r="O74" s="1649" t="s">
        <v>6464</v>
      </c>
      <c r="P74" s="1606" t="s">
        <v>6464</v>
      </c>
      <c r="Q74" s="1606" t="s">
        <v>6464</v>
      </c>
      <c r="R74" s="1649">
        <v>356</v>
      </c>
      <c r="S74" s="1649">
        <v>175</v>
      </c>
      <c r="T74" s="1649">
        <v>43</v>
      </c>
      <c r="U74" s="1649">
        <v>43</v>
      </c>
      <c r="V74" s="1649">
        <v>0</v>
      </c>
      <c r="W74" s="1649">
        <v>0</v>
      </c>
      <c r="X74" s="1649">
        <v>0</v>
      </c>
      <c r="Y74" s="1649">
        <v>66</v>
      </c>
      <c r="Z74" s="1649">
        <v>0</v>
      </c>
      <c r="AA74" s="1649">
        <v>10</v>
      </c>
      <c r="AB74" s="1649">
        <v>19</v>
      </c>
      <c r="AC74" s="1649">
        <v>6</v>
      </c>
      <c r="AD74" s="1555" t="s">
        <v>6464</v>
      </c>
      <c r="AE74" s="1555" t="s">
        <v>6464</v>
      </c>
      <c r="AF74" s="1594" t="s">
        <v>6464</v>
      </c>
      <c r="AG74" s="1649" t="s">
        <v>6464</v>
      </c>
      <c r="AH74" s="1649" t="s">
        <v>22186</v>
      </c>
      <c r="AI74" s="1671">
        <v>90</v>
      </c>
      <c r="AJ74" s="1649" t="s">
        <v>6464</v>
      </c>
      <c r="AK74" s="1628" t="s">
        <v>6464</v>
      </c>
      <c r="AL74" s="1679" t="s">
        <v>6464</v>
      </c>
      <c r="AM74" s="1628" t="s">
        <v>6464</v>
      </c>
      <c r="AN74" s="1628" t="s">
        <v>6464</v>
      </c>
      <c r="AO74" s="1617" t="s">
        <v>22107</v>
      </c>
      <c r="AP74" s="719">
        <v>37000</v>
      </c>
      <c r="AQ74" s="1784"/>
    </row>
    <row r="75" spans="1:43" s="187" customFormat="1" ht="40" customHeight="1">
      <c r="A75" s="1555">
        <v>58</v>
      </c>
      <c r="B75" s="1566" t="s">
        <v>4981</v>
      </c>
      <c r="C75" s="1566" t="s">
        <v>22185</v>
      </c>
      <c r="D75" s="1579" t="s">
        <v>22184</v>
      </c>
      <c r="E75" s="1563" t="s">
        <v>22183</v>
      </c>
      <c r="F75" s="1555" t="s">
        <v>6464</v>
      </c>
      <c r="G75" s="1655" t="s">
        <v>22182</v>
      </c>
      <c r="H75" s="1563" t="s">
        <v>17006</v>
      </c>
      <c r="I75" s="1563" t="s">
        <v>22181</v>
      </c>
      <c r="J75" s="1656" t="s">
        <v>3079</v>
      </c>
      <c r="K75" s="1671">
        <v>1200</v>
      </c>
      <c r="L75" s="1656">
        <v>1</v>
      </c>
      <c r="M75" s="1656" t="s">
        <v>11817</v>
      </c>
      <c r="N75" s="1656" t="s">
        <v>22108</v>
      </c>
      <c r="O75" s="1656" t="s">
        <v>6388</v>
      </c>
      <c r="P75" s="1656" t="s">
        <v>6388</v>
      </c>
      <c r="Q75" s="1656" t="s">
        <v>6388</v>
      </c>
      <c r="R75" s="1656">
        <v>368.69</v>
      </c>
      <c r="S75" s="1563">
        <v>130.22999999999999</v>
      </c>
      <c r="T75" s="1563">
        <v>34.049999999999997</v>
      </c>
      <c r="U75" s="1947" t="s">
        <v>22180</v>
      </c>
      <c r="V75" s="1947"/>
      <c r="W75" s="1947"/>
      <c r="X75" s="1947"/>
      <c r="Y75" s="1947"/>
      <c r="Z75" s="1947"/>
      <c r="AA75" s="1947"/>
      <c r="AB75" s="1563">
        <v>28.1</v>
      </c>
      <c r="AC75" s="1563">
        <v>2</v>
      </c>
      <c r="AD75" s="1555" t="s">
        <v>6464</v>
      </c>
      <c r="AE75" s="1555" t="s">
        <v>6464</v>
      </c>
      <c r="AF75" s="1594" t="s">
        <v>6464</v>
      </c>
      <c r="AG75" s="1656">
        <v>2</v>
      </c>
      <c r="AH75" s="1656" t="s">
        <v>22179</v>
      </c>
      <c r="AI75" s="1671">
        <v>12</v>
      </c>
      <c r="AJ75" s="1649" t="s">
        <v>6464</v>
      </c>
      <c r="AK75" s="1628" t="s">
        <v>6464</v>
      </c>
      <c r="AL75" s="1679" t="s">
        <v>6464</v>
      </c>
      <c r="AM75" s="1628" t="s">
        <v>6464</v>
      </c>
      <c r="AN75" s="1628" t="s">
        <v>6464</v>
      </c>
      <c r="AO75" s="1617" t="s">
        <v>22107</v>
      </c>
      <c r="AP75" s="719">
        <v>13190000</v>
      </c>
      <c r="AQ75" s="1784"/>
    </row>
    <row r="76" spans="1:43" s="187" customFormat="1" ht="40" customHeight="1">
      <c r="A76" s="1555">
        <v>59</v>
      </c>
      <c r="B76" s="741" t="s">
        <v>4981</v>
      </c>
      <c r="C76" s="741" t="s">
        <v>22167</v>
      </c>
      <c r="D76" s="853" t="s">
        <v>22166</v>
      </c>
      <c r="E76" s="741" t="s">
        <v>22178</v>
      </c>
      <c r="F76" s="1555" t="s">
        <v>6464</v>
      </c>
      <c r="G76" s="1571" t="s">
        <v>22177</v>
      </c>
      <c r="H76" s="815" t="s">
        <v>22101</v>
      </c>
      <c r="I76" s="815" t="s">
        <v>22163</v>
      </c>
      <c r="J76" s="1649" t="s">
        <v>24185</v>
      </c>
      <c r="K76" s="1671">
        <v>15700</v>
      </c>
      <c r="L76" s="1592">
        <v>1</v>
      </c>
      <c r="M76" s="1592" t="s">
        <v>13161</v>
      </c>
      <c r="N76" s="1592" t="s">
        <v>24187</v>
      </c>
      <c r="O76" s="1592" t="s">
        <v>6447</v>
      </c>
      <c r="P76" s="1592" t="s">
        <v>6447</v>
      </c>
      <c r="Q76" s="1592" t="s">
        <v>6447</v>
      </c>
      <c r="R76" s="1592">
        <v>121.44</v>
      </c>
      <c r="S76" s="1592">
        <v>121.44</v>
      </c>
      <c r="T76" s="1592">
        <v>36.71</v>
      </c>
      <c r="U76" s="1592">
        <v>29.55</v>
      </c>
      <c r="V76" s="1592" t="s">
        <v>22176</v>
      </c>
      <c r="W76" s="1592">
        <v>16.96</v>
      </c>
      <c r="X76" s="1592" t="s">
        <v>22175</v>
      </c>
      <c r="Y76" s="1593" t="s">
        <v>6447</v>
      </c>
      <c r="Z76" s="1592">
        <v>101.4</v>
      </c>
      <c r="AA76" s="1592">
        <v>14</v>
      </c>
      <c r="AB76" s="1593" t="s">
        <v>6447</v>
      </c>
      <c r="AC76" s="1593">
        <v>0</v>
      </c>
      <c r="AD76" s="1555" t="s">
        <v>6464</v>
      </c>
      <c r="AE76" s="1555" t="s">
        <v>6464</v>
      </c>
      <c r="AF76" s="1594" t="s">
        <v>6464</v>
      </c>
      <c r="AG76" s="1649" t="s">
        <v>6464</v>
      </c>
      <c r="AH76" s="1649" t="s">
        <v>6464</v>
      </c>
      <c r="AI76" s="1671" t="s">
        <v>6464</v>
      </c>
      <c r="AJ76" s="1649" t="s">
        <v>6464</v>
      </c>
      <c r="AK76" s="1628" t="s">
        <v>6464</v>
      </c>
      <c r="AL76" s="1671" t="s">
        <v>6464</v>
      </c>
      <c r="AM76" s="1593">
        <v>7</v>
      </c>
      <c r="AN76" s="1592" t="s">
        <v>22174</v>
      </c>
      <c r="AO76" s="1594">
        <v>205</v>
      </c>
      <c r="AP76" s="719">
        <v>12000000</v>
      </c>
      <c r="AQ76" s="1784"/>
    </row>
    <row r="77" spans="1:43" s="187" customFormat="1" ht="40" customHeight="1">
      <c r="A77" s="1555">
        <v>60</v>
      </c>
      <c r="B77" s="1566" t="s">
        <v>4981</v>
      </c>
      <c r="C77" s="1566" t="s">
        <v>22173</v>
      </c>
      <c r="D77" s="1653" t="s">
        <v>22172</v>
      </c>
      <c r="E77" s="1649" t="s">
        <v>24199</v>
      </c>
      <c r="F77" s="1555" t="s">
        <v>6464</v>
      </c>
      <c r="G77" s="1651" t="s">
        <v>22171</v>
      </c>
      <c r="H77" s="1606" t="s">
        <v>17006</v>
      </c>
      <c r="I77" s="1606" t="s">
        <v>22170</v>
      </c>
      <c r="J77" s="1649" t="s">
        <v>24185</v>
      </c>
      <c r="K77" s="1671">
        <v>100</v>
      </c>
      <c r="L77" s="1649">
        <v>0</v>
      </c>
      <c r="M77" s="1649" t="s">
        <v>22169</v>
      </c>
      <c r="N77" s="1606" t="s">
        <v>22108</v>
      </c>
      <c r="O77" s="1606"/>
      <c r="P77" s="1606" t="s">
        <v>6447</v>
      </c>
      <c r="Q77" s="1649"/>
      <c r="R77" s="1649">
        <v>285.8</v>
      </c>
      <c r="S77" s="1606" t="s">
        <v>6447</v>
      </c>
      <c r="T77" s="1649">
        <v>39.799999999999997</v>
      </c>
      <c r="U77" s="1649">
        <v>7.4</v>
      </c>
      <c r="V77" s="1649">
        <v>19.100000000000001</v>
      </c>
      <c r="W77" s="1649">
        <v>23.2</v>
      </c>
      <c r="X77" s="1649">
        <v>45.6</v>
      </c>
      <c r="Y77" s="1649">
        <v>13.1</v>
      </c>
      <c r="Z77" s="1606" t="s">
        <v>6447</v>
      </c>
      <c r="AA77" s="1649">
        <v>5</v>
      </c>
      <c r="AB77" s="1649">
        <v>132.6</v>
      </c>
      <c r="AC77" s="1649">
        <v>3</v>
      </c>
      <c r="AD77" s="1555" t="s">
        <v>6464</v>
      </c>
      <c r="AE77" s="1555" t="s">
        <v>6464</v>
      </c>
      <c r="AF77" s="1594" t="s">
        <v>6464</v>
      </c>
      <c r="AG77" s="1649">
        <v>3</v>
      </c>
      <c r="AH77" s="1652" t="s">
        <v>22168</v>
      </c>
      <c r="AI77" s="1671">
        <v>80</v>
      </c>
      <c r="AJ77" s="1649" t="s">
        <v>6464</v>
      </c>
      <c r="AK77" s="1628" t="s">
        <v>6464</v>
      </c>
      <c r="AL77" s="1679" t="s">
        <v>6464</v>
      </c>
      <c r="AM77" s="1628" t="s">
        <v>6464</v>
      </c>
      <c r="AN77" s="1628" t="s">
        <v>6464</v>
      </c>
      <c r="AO77" s="1617" t="s">
        <v>22107</v>
      </c>
      <c r="AP77" s="719">
        <v>5320</v>
      </c>
      <c r="AQ77" s="1784"/>
    </row>
    <row r="78" spans="1:43" s="187" customFormat="1" ht="40" customHeight="1">
      <c r="A78" s="1555">
        <v>61</v>
      </c>
      <c r="B78" s="1566" t="s">
        <v>4981</v>
      </c>
      <c r="C78" s="1566" t="s">
        <v>22167</v>
      </c>
      <c r="D78" s="1633" t="s">
        <v>22166</v>
      </c>
      <c r="E78" s="1566" t="s">
        <v>22165</v>
      </c>
      <c r="F78" s="1602"/>
      <c r="G78" s="1580" t="s">
        <v>22164</v>
      </c>
      <c r="H78" s="1555" t="s">
        <v>22101</v>
      </c>
      <c r="I78" s="1555" t="s">
        <v>22163</v>
      </c>
      <c r="J78" s="1649" t="s">
        <v>24185</v>
      </c>
      <c r="K78" s="1671">
        <v>24000</v>
      </c>
      <c r="L78" s="1566">
        <v>1</v>
      </c>
      <c r="M78" s="1566" t="s">
        <v>22162</v>
      </c>
      <c r="N78" s="1566" t="s">
        <v>22263</v>
      </c>
      <c r="O78" s="1566" t="s">
        <v>8683</v>
      </c>
      <c r="P78" s="1566" t="s">
        <v>8683</v>
      </c>
      <c r="Q78" s="1566" t="s">
        <v>8683</v>
      </c>
      <c r="R78" s="1566">
        <v>121.44</v>
      </c>
      <c r="S78" s="1566">
        <v>121.44</v>
      </c>
      <c r="T78" s="1566">
        <v>36.71</v>
      </c>
      <c r="U78" s="1566">
        <v>29.55</v>
      </c>
      <c r="V78" s="1566" t="s">
        <v>22161</v>
      </c>
      <c r="W78" s="1566">
        <v>0</v>
      </c>
      <c r="X78" s="1566" t="s">
        <v>8683</v>
      </c>
      <c r="Y78" s="1555" t="s">
        <v>22107</v>
      </c>
      <c r="Z78" s="1566">
        <v>101.4</v>
      </c>
      <c r="AA78" s="1566">
        <v>14</v>
      </c>
      <c r="AB78" s="1555" t="s">
        <v>22107</v>
      </c>
      <c r="AC78" s="1555">
        <v>0</v>
      </c>
      <c r="AD78" s="1555" t="s">
        <v>6464</v>
      </c>
      <c r="AE78" s="1555" t="s">
        <v>22107</v>
      </c>
      <c r="AF78" s="1594" t="s">
        <v>6464</v>
      </c>
      <c r="AG78" s="1649" t="s">
        <v>6464</v>
      </c>
      <c r="AH78" s="1555" t="s">
        <v>22107</v>
      </c>
      <c r="AI78" s="1671" t="s">
        <v>6464</v>
      </c>
      <c r="AJ78" s="1649" t="s">
        <v>6464</v>
      </c>
      <c r="AK78" s="1555" t="s">
        <v>22107</v>
      </c>
      <c r="AL78" s="1679" t="s">
        <v>6464</v>
      </c>
      <c r="AM78" s="1628" t="s">
        <v>6464</v>
      </c>
      <c r="AN78" s="1555" t="s">
        <v>22107</v>
      </c>
      <c r="AO78" s="1617" t="s">
        <v>22107</v>
      </c>
      <c r="AP78" s="719">
        <v>0</v>
      </c>
      <c r="AQ78" s="1784"/>
    </row>
    <row r="79" spans="1:43" s="187" customFormat="1" ht="40" customHeight="1">
      <c r="A79" s="1555">
        <v>62</v>
      </c>
      <c r="B79" s="1566" t="s">
        <v>18692</v>
      </c>
      <c r="C79" s="1566" t="s">
        <v>22160</v>
      </c>
      <c r="D79" s="1648" t="s">
        <v>22159</v>
      </c>
      <c r="E79" s="1649" t="s">
        <v>22158</v>
      </c>
      <c r="F79" s="1649" t="s">
        <v>6464</v>
      </c>
      <c r="G79" s="1651" t="s">
        <v>22157</v>
      </c>
      <c r="H79" s="1649" t="s">
        <v>17006</v>
      </c>
      <c r="I79" s="1649" t="s">
        <v>22156</v>
      </c>
      <c r="J79" s="1649" t="s">
        <v>24185</v>
      </c>
      <c r="K79" s="1671">
        <v>0</v>
      </c>
      <c r="L79" s="1649">
        <v>0</v>
      </c>
      <c r="M79" s="1649" t="s">
        <v>22155</v>
      </c>
      <c r="N79" s="1649" t="s">
        <v>22108</v>
      </c>
      <c r="O79" s="1611" t="s">
        <v>6447</v>
      </c>
      <c r="P79" s="1611" t="s">
        <v>6447</v>
      </c>
      <c r="Q79" s="1611" t="s">
        <v>6447</v>
      </c>
      <c r="R79" s="1606">
        <v>307.89999999999998</v>
      </c>
      <c r="S79" s="1649">
        <v>134.4</v>
      </c>
      <c r="T79" s="1649">
        <v>15.6</v>
      </c>
      <c r="U79" s="1649">
        <v>13.32</v>
      </c>
      <c r="V79" s="1649">
        <v>30</v>
      </c>
      <c r="W79" s="1649">
        <v>7.92</v>
      </c>
      <c r="X79" s="1649">
        <v>6.84</v>
      </c>
      <c r="Y79" s="1649">
        <v>21.75</v>
      </c>
      <c r="Z79" s="1649">
        <v>17.82</v>
      </c>
      <c r="AA79" s="1649">
        <v>4.5599999999999996</v>
      </c>
      <c r="AB79" s="1649">
        <v>46.8</v>
      </c>
      <c r="AC79" s="1649">
        <v>0</v>
      </c>
      <c r="AD79" s="1555" t="s">
        <v>6464</v>
      </c>
      <c r="AE79" s="1555" t="s">
        <v>6464</v>
      </c>
      <c r="AF79" s="1594" t="s">
        <v>6464</v>
      </c>
      <c r="AG79" s="1649" t="s">
        <v>6464</v>
      </c>
      <c r="AH79" s="1555" t="s">
        <v>22107</v>
      </c>
      <c r="AI79" s="1671" t="s">
        <v>6464</v>
      </c>
      <c r="AJ79" s="1649" t="s">
        <v>6464</v>
      </c>
      <c r="AK79" s="1628" t="s">
        <v>6464</v>
      </c>
      <c r="AL79" s="1679" t="s">
        <v>6464</v>
      </c>
      <c r="AM79" s="1628" t="s">
        <v>6464</v>
      </c>
      <c r="AN79" s="1628" t="s">
        <v>6464</v>
      </c>
      <c r="AO79" s="1617" t="s">
        <v>22107</v>
      </c>
      <c r="AP79" s="719">
        <v>13267000</v>
      </c>
      <c r="AQ79" s="1784"/>
    </row>
    <row r="80" spans="1:43" s="187" customFormat="1" ht="40" customHeight="1">
      <c r="A80" s="1555">
        <v>63</v>
      </c>
      <c r="B80" s="741" t="s">
        <v>4981</v>
      </c>
      <c r="C80" s="741" t="s">
        <v>22154</v>
      </c>
      <c r="D80" s="1567" t="s">
        <v>22153</v>
      </c>
      <c r="E80" s="741" t="s">
        <v>22152</v>
      </c>
      <c r="F80" s="1570" t="s">
        <v>6464</v>
      </c>
      <c r="G80" s="1571" t="s">
        <v>22151</v>
      </c>
      <c r="H80" s="741" t="s">
        <v>16950</v>
      </c>
      <c r="I80" s="741" t="s">
        <v>22150</v>
      </c>
      <c r="J80" s="741" t="s">
        <v>22149</v>
      </c>
      <c r="K80" s="1671">
        <v>1777</v>
      </c>
      <c r="L80" s="1566">
        <v>2</v>
      </c>
      <c r="M80" s="1566" t="s">
        <v>22148</v>
      </c>
      <c r="N80" s="1566" t="s">
        <v>22147</v>
      </c>
      <c r="O80" s="1566" t="s">
        <v>22146</v>
      </c>
      <c r="P80" s="1566" t="s">
        <v>22146</v>
      </c>
      <c r="Q80" s="1566" t="s">
        <v>22146</v>
      </c>
      <c r="R80" s="1555">
        <v>616.6</v>
      </c>
      <c r="S80" s="1658" t="s">
        <v>6464</v>
      </c>
      <c r="T80" s="1658" t="s">
        <v>6464</v>
      </c>
      <c r="U80" s="1658" t="s">
        <v>6464</v>
      </c>
      <c r="V80" s="1658" t="s">
        <v>6464</v>
      </c>
      <c r="W80" s="1658" t="s">
        <v>6464</v>
      </c>
      <c r="X80" s="1658" t="s">
        <v>6464</v>
      </c>
      <c r="Y80" s="1658" t="s">
        <v>6464</v>
      </c>
      <c r="Z80" s="1658" t="s">
        <v>6464</v>
      </c>
      <c r="AA80" s="1658" t="s">
        <v>6464</v>
      </c>
      <c r="AB80" s="1555">
        <v>616.6</v>
      </c>
      <c r="AC80" s="1555">
        <v>0</v>
      </c>
      <c r="AD80" s="1555" t="s">
        <v>6464</v>
      </c>
      <c r="AE80" s="1555" t="s">
        <v>6464</v>
      </c>
      <c r="AF80" s="1594" t="s">
        <v>6464</v>
      </c>
      <c r="AG80" s="1649" t="s">
        <v>6464</v>
      </c>
      <c r="AH80" s="1649" t="s">
        <v>6464</v>
      </c>
      <c r="AI80" s="1671" t="s">
        <v>6464</v>
      </c>
      <c r="AJ80" s="1649" t="s">
        <v>6464</v>
      </c>
      <c r="AK80" s="1628" t="s">
        <v>6464</v>
      </c>
      <c r="AL80" s="1679" t="s">
        <v>6464</v>
      </c>
      <c r="AM80" s="1628" t="s">
        <v>6464</v>
      </c>
      <c r="AN80" s="1628" t="s">
        <v>6464</v>
      </c>
      <c r="AO80" s="1594" t="s">
        <v>22107</v>
      </c>
      <c r="AP80" s="719">
        <v>51704000</v>
      </c>
      <c r="AQ80" s="1784"/>
    </row>
    <row r="81" spans="1:43" s="187" customFormat="1" ht="40" customHeight="1">
      <c r="A81" s="1555">
        <v>64</v>
      </c>
      <c r="B81" s="1566" t="s">
        <v>22106</v>
      </c>
      <c r="C81" s="1566" t="s">
        <v>22145</v>
      </c>
      <c r="D81" s="1633" t="s">
        <v>22144</v>
      </c>
      <c r="E81" s="1555" t="s">
        <v>22143</v>
      </c>
      <c r="F81" s="1649" t="s">
        <v>6464</v>
      </c>
      <c r="G81" s="1566">
        <v>2003.1</v>
      </c>
      <c r="H81" s="1555" t="s">
        <v>16950</v>
      </c>
      <c r="I81" s="1555" t="s">
        <v>22142</v>
      </c>
      <c r="J81" s="1566" t="s">
        <v>22131</v>
      </c>
      <c r="K81" s="1671">
        <v>1903</v>
      </c>
      <c r="L81" s="1566">
        <v>1</v>
      </c>
      <c r="M81" s="1566" t="s">
        <v>22141</v>
      </c>
      <c r="N81" s="1659" t="s">
        <v>22140</v>
      </c>
      <c r="O81" s="1555" t="s">
        <v>5091</v>
      </c>
      <c r="P81" s="1555" t="s">
        <v>5091</v>
      </c>
      <c r="Q81" s="1566" t="s">
        <v>5091</v>
      </c>
      <c r="R81" s="1566">
        <v>709</v>
      </c>
      <c r="S81" s="1658" t="s">
        <v>6464</v>
      </c>
      <c r="T81" s="1555">
        <v>0</v>
      </c>
      <c r="U81" s="1948" t="s">
        <v>22139</v>
      </c>
      <c r="V81" s="1949"/>
      <c r="W81" s="1949"/>
      <c r="X81" s="1949"/>
      <c r="Y81" s="1949"/>
      <c r="Z81" s="1949"/>
      <c r="AA81" s="1949"/>
      <c r="AB81" s="1949"/>
      <c r="AC81" s="1555">
        <v>3</v>
      </c>
      <c r="AD81" s="1566">
        <v>2</v>
      </c>
      <c r="AE81" s="1566" t="s">
        <v>22138</v>
      </c>
      <c r="AF81" s="1594">
        <v>1936</v>
      </c>
      <c r="AG81" s="1566">
        <v>1</v>
      </c>
      <c r="AH81" s="1566" t="s">
        <v>22137</v>
      </c>
      <c r="AI81" s="1671">
        <v>1200</v>
      </c>
      <c r="AJ81" s="1649" t="s">
        <v>6464</v>
      </c>
      <c r="AK81" s="1628" t="s">
        <v>6464</v>
      </c>
      <c r="AL81" s="1679" t="s">
        <v>6464</v>
      </c>
      <c r="AM81" s="1628" t="s">
        <v>6464</v>
      </c>
      <c r="AN81" s="1628" t="s">
        <v>6464</v>
      </c>
      <c r="AO81" s="1617" t="s">
        <v>22107</v>
      </c>
      <c r="AP81" s="719">
        <v>30825116</v>
      </c>
      <c r="AQ81" s="1784"/>
    </row>
    <row r="82" spans="1:43" s="187" customFormat="1" ht="40" customHeight="1">
      <c r="A82" s="1555">
        <v>65</v>
      </c>
      <c r="B82" s="1566" t="s">
        <v>22106</v>
      </c>
      <c r="C82" s="1566" t="s">
        <v>22136</v>
      </c>
      <c r="D82" s="1633" t="s">
        <v>22135</v>
      </c>
      <c r="E82" s="1555" t="s">
        <v>22134</v>
      </c>
      <c r="F82" s="1602"/>
      <c r="G82" s="1580" t="s">
        <v>22133</v>
      </c>
      <c r="H82" s="1555" t="s">
        <v>22101</v>
      </c>
      <c r="I82" s="1555" t="s">
        <v>22132</v>
      </c>
      <c r="J82" s="1566" t="s">
        <v>22131</v>
      </c>
      <c r="K82" s="1671">
        <v>5400</v>
      </c>
      <c r="L82" s="1566">
        <v>1</v>
      </c>
      <c r="M82" s="1566" t="s">
        <v>22130</v>
      </c>
      <c r="N82" s="1566" t="s">
        <v>22129</v>
      </c>
      <c r="O82" s="1566" t="s">
        <v>22128</v>
      </c>
      <c r="P82" s="1555" t="s">
        <v>22127</v>
      </c>
      <c r="Q82" s="1555" t="s">
        <v>22127</v>
      </c>
      <c r="R82" s="1566">
        <v>166.9</v>
      </c>
      <c r="S82" s="1658" t="s">
        <v>6464</v>
      </c>
      <c r="T82" s="1555">
        <v>28.05</v>
      </c>
      <c r="U82" s="1555">
        <v>7.59</v>
      </c>
      <c r="V82" s="1555">
        <v>19.8</v>
      </c>
      <c r="W82" s="1555">
        <v>9.9</v>
      </c>
      <c r="X82" s="1555">
        <v>6.6</v>
      </c>
      <c r="Y82" s="1555">
        <v>39.6</v>
      </c>
      <c r="Z82" s="1555">
        <v>21.12</v>
      </c>
      <c r="AA82" s="1555">
        <v>9.24</v>
      </c>
      <c r="AB82" s="1555">
        <v>25</v>
      </c>
      <c r="AC82" s="1555">
        <v>3</v>
      </c>
      <c r="AD82" s="1566">
        <v>2</v>
      </c>
      <c r="AE82" s="1566" t="s">
        <v>22126</v>
      </c>
      <c r="AF82" s="1594">
        <v>50</v>
      </c>
      <c r="AG82" s="1566">
        <v>1</v>
      </c>
      <c r="AH82" s="1566" t="s">
        <v>22125</v>
      </c>
      <c r="AI82" s="1671">
        <v>40</v>
      </c>
      <c r="AJ82" s="1649" t="s">
        <v>6464</v>
      </c>
      <c r="AK82" s="1628" t="s">
        <v>6464</v>
      </c>
      <c r="AL82" s="1679" t="s">
        <v>6464</v>
      </c>
      <c r="AM82" s="1555">
        <v>2</v>
      </c>
      <c r="AN82" s="1566" t="s">
        <v>22124</v>
      </c>
      <c r="AO82" s="1594">
        <v>85</v>
      </c>
      <c r="AP82" s="719">
        <v>10000000</v>
      </c>
      <c r="AQ82" s="1784"/>
    </row>
    <row r="83" spans="1:43" s="187" customFormat="1" ht="40" customHeight="1">
      <c r="A83" s="1555">
        <v>66</v>
      </c>
      <c r="B83" s="741" t="s">
        <v>22106</v>
      </c>
      <c r="C83" s="741" t="s">
        <v>22123</v>
      </c>
      <c r="D83" s="1660" t="s">
        <v>22122</v>
      </c>
      <c r="E83" s="1657" t="s">
        <v>22121</v>
      </c>
      <c r="F83" s="1661" t="s">
        <v>22120</v>
      </c>
      <c r="G83" s="1662" t="s">
        <v>22119</v>
      </c>
      <c r="H83" s="1657" t="s">
        <v>17006</v>
      </c>
      <c r="I83" s="1657" t="s">
        <v>22118</v>
      </c>
      <c r="J83" s="1657" t="s">
        <v>22118</v>
      </c>
      <c r="K83" s="1631">
        <v>5000</v>
      </c>
      <c r="L83" s="1657">
        <v>1</v>
      </c>
      <c r="M83" s="1663" t="s">
        <v>12243</v>
      </c>
      <c r="N83" s="1664">
        <v>0.375</v>
      </c>
      <c r="O83" s="1664">
        <v>0.58333333333333337</v>
      </c>
      <c r="P83" s="1663" t="s">
        <v>6464</v>
      </c>
      <c r="Q83" s="1663" t="s">
        <v>6464</v>
      </c>
      <c r="R83" s="1663">
        <v>257.39999999999998</v>
      </c>
      <c r="S83" s="1658" t="s">
        <v>6464</v>
      </c>
      <c r="T83" s="1658" t="s">
        <v>6464</v>
      </c>
      <c r="U83" s="1658" t="s">
        <v>6464</v>
      </c>
      <c r="V83" s="1658" t="s">
        <v>6464</v>
      </c>
      <c r="W83" s="1658" t="s">
        <v>6464</v>
      </c>
      <c r="X83" s="1658" t="s">
        <v>6464</v>
      </c>
      <c r="Y83" s="1658" t="s">
        <v>6464</v>
      </c>
      <c r="Z83" s="1658" t="s">
        <v>6464</v>
      </c>
      <c r="AA83" s="1658" t="s">
        <v>6464</v>
      </c>
      <c r="AB83" s="1658" t="s">
        <v>6464</v>
      </c>
      <c r="AC83" s="1658">
        <v>0</v>
      </c>
      <c r="AD83" s="1555" t="s">
        <v>6464</v>
      </c>
      <c r="AE83" s="815" t="s">
        <v>22107</v>
      </c>
      <c r="AF83" s="1594" t="s">
        <v>6464</v>
      </c>
      <c r="AG83" s="1657" t="s">
        <v>6464</v>
      </c>
      <c r="AH83" s="1657" t="s">
        <v>6464</v>
      </c>
      <c r="AI83" s="1671" t="s">
        <v>6464</v>
      </c>
      <c r="AJ83" s="1649" t="s">
        <v>6464</v>
      </c>
      <c r="AK83" s="1628" t="s">
        <v>6464</v>
      </c>
      <c r="AL83" s="1631" t="s">
        <v>6464</v>
      </c>
      <c r="AM83" s="1657">
        <v>2</v>
      </c>
      <c r="AN83" s="1657" t="s">
        <v>22117</v>
      </c>
      <c r="AO83" s="1617">
        <v>35</v>
      </c>
      <c r="AP83" s="588">
        <v>7500000</v>
      </c>
      <c r="AQ83" s="1784"/>
    </row>
    <row r="84" spans="1:43" s="187" customFormat="1" ht="40" customHeight="1">
      <c r="A84" s="1555">
        <v>67</v>
      </c>
      <c r="B84" s="1566" t="s">
        <v>22106</v>
      </c>
      <c r="C84" s="1566" t="s">
        <v>22116</v>
      </c>
      <c r="D84" s="1579" t="s">
        <v>22115</v>
      </c>
      <c r="E84" s="1581" t="s">
        <v>22114</v>
      </c>
      <c r="F84" s="1566" t="s">
        <v>22113</v>
      </c>
      <c r="G84" s="1580" t="s">
        <v>22112</v>
      </c>
      <c r="H84" s="1555" t="s">
        <v>22101</v>
      </c>
      <c r="I84" s="1566" t="s">
        <v>22111</v>
      </c>
      <c r="J84" s="1566" t="s">
        <v>22110</v>
      </c>
      <c r="K84" s="1671">
        <v>500</v>
      </c>
      <c r="L84" s="1566">
        <v>2</v>
      </c>
      <c r="M84" s="1566" t="s">
        <v>22109</v>
      </c>
      <c r="N84" s="1566" t="s">
        <v>22108</v>
      </c>
      <c r="O84" s="1555" t="s">
        <v>6447</v>
      </c>
      <c r="P84" s="1555" t="s">
        <v>6447</v>
      </c>
      <c r="Q84" s="1555" t="s">
        <v>6447</v>
      </c>
      <c r="R84" s="1584">
        <v>1658</v>
      </c>
      <c r="S84" s="1555" t="s">
        <v>22107</v>
      </c>
      <c r="T84" s="1555">
        <v>15</v>
      </c>
      <c r="U84" s="1555">
        <v>12</v>
      </c>
      <c r="V84" s="1555">
        <v>14</v>
      </c>
      <c r="W84" s="1555">
        <v>10</v>
      </c>
      <c r="X84" s="1555" t="s">
        <v>22107</v>
      </c>
      <c r="Y84" s="1555">
        <v>85</v>
      </c>
      <c r="Z84" s="1555">
        <v>135</v>
      </c>
      <c r="AA84" s="1555" t="s">
        <v>22107</v>
      </c>
      <c r="AB84" s="1555">
        <v>1367</v>
      </c>
      <c r="AC84" s="1555">
        <v>0</v>
      </c>
      <c r="AD84" s="1555" t="s">
        <v>6464</v>
      </c>
      <c r="AE84" s="1555" t="s">
        <v>22107</v>
      </c>
      <c r="AF84" s="1594" t="s">
        <v>6464</v>
      </c>
      <c r="AG84" s="1649" t="s">
        <v>6464</v>
      </c>
      <c r="AH84" s="1649" t="s">
        <v>6464</v>
      </c>
      <c r="AI84" s="1671" t="s">
        <v>6464</v>
      </c>
      <c r="AJ84" s="1649" t="s">
        <v>6464</v>
      </c>
      <c r="AK84" s="1628" t="s">
        <v>6464</v>
      </c>
      <c r="AL84" s="1679" t="s">
        <v>6464</v>
      </c>
      <c r="AM84" s="1628" t="s">
        <v>6464</v>
      </c>
      <c r="AN84" s="1628" t="s">
        <v>6464</v>
      </c>
      <c r="AO84" s="1679" t="s">
        <v>6464</v>
      </c>
      <c r="AP84" s="719">
        <v>24151000</v>
      </c>
      <c r="AQ84" s="1784"/>
    </row>
    <row r="85" spans="1:43" s="187" customFormat="1" ht="40" customHeight="1">
      <c r="A85" s="1555">
        <v>68</v>
      </c>
      <c r="B85" s="1566" t="s">
        <v>22106</v>
      </c>
      <c r="C85" s="1566" t="s">
        <v>22105</v>
      </c>
      <c r="D85" s="1579" t="s">
        <v>22104</v>
      </c>
      <c r="E85" s="1566" t="s">
        <v>22103</v>
      </c>
      <c r="F85" s="1566" t="s">
        <v>8683</v>
      </c>
      <c r="G85" s="1580" t="s">
        <v>22102</v>
      </c>
      <c r="H85" s="1555" t="s">
        <v>22101</v>
      </c>
      <c r="I85" s="1566" t="s">
        <v>22100</v>
      </c>
      <c r="J85" s="1566" t="s">
        <v>22099</v>
      </c>
      <c r="K85" s="1671">
        <v>6996</v>
      </c>
      <c r="L85" s="1566">
        <v>2</v>
      </c>
      <c r="M85" s="1566" t="s">
        <v>22098</v>
      </c>
      <c r="N85" s="1566" t="s">
        <v>17973</v>
      </c>
      <c r="O85" s="1555" t="s">
        <v>6447</v>
      </c>
      <c r="P85" s="1555" t="s">
        <v>6447</v>
      </c>
      <c r="Q85" s="1555" t="s">
        <v>6447</v>
      </c>
      <c r="R85" s="1555">
        <v>463.26</v>
      </c>
      <c r="S85" s="1555">
        <v>8.4</v>
      </c>
      <c r="T85" s="1555">
        <v>19</v>
      </c>
      <c r="U85" s="1555">
        <v>9</v>
      </c>
      <c r="V85" s="1555">
        <v>15</v>
      </c>
      <c r="W85" s="1555">
        <v>16.8</v>
      </c>
      <c r="X85" s="1555">
        <v>14</v>
      </c>
      <c r="Y85" s="1555">
        <v>16</v>
      </c>
      <c r="Z85" s="1555">
        <v>16.8</v>
      </c>
      <c r="AA85" s="1555">
        <v>16</v>
      </c>
      <c r="AB85" s="1555">
        <v>165.46</v>
      </c>
      <c r="AC85" s="1555">
        <v>2</v>
      </c>
      <c r="AD85" s="1566">
        <v>2</v>
      </c>
      <c r="AE85" s="1566" t="s">
        <v>22097</v>
      </c>
      <c r="AF85" s="1594">
        <v>426</v>
      </c>
      <c r="AG85" s="1649" t="s">
        <v>6464</v>
      </c>
      <c r="AH85" s="1602" t="s">
        <v>8683</v>
      </c>
      <c r="AI85" s="1671" t="s">
        <v>6464</v>
      </c>
      <c r="AJ85" s="1649" t="s">
        <v>6464</v>
      </c>
      <c r="AK85" s="1628" t="s">
        <v>6464</v>
      </c>
      <c r="AL85" s="1679" t="s">
        <v>6464</v>
      </c>
      <c r="AM85" s="1628" t="s">
        <v>6464</v>
      </c>
      <c r="AN85" s="1628" t="s">
        <v>6464</v>
      </c>
      <c r="AO85" s="1679" t="s">
        <v>6464</v>
      </c>
      <c r="AP85" s="719">
        <v>0</v>
      </c>
      <c r="AQ85" s="1784"/>
    </row>
    <row r="86" spans="1:43" s="187" customFormat="1" ht="20" customHeight="1">
      <c r="A86" s="1943" t="s">
        <v>22096</v>
      </c>
      <c r="B86" s="1943"/>
      <c r="C86" s="1574">
        <v>14</v>
      </c>
      <c r="D86" s="1575"/>
      <c r="E86" s="1574"/>
      <c r="F86" s="1576"/>
      <c r="G86" s="1576"/>
      <c r="H86" s="1576"/>
      <c r="I86" s="1576"/>
      <c r="J86" s="1576"/>
      <c r="K86" s="1670"/>
      <c r="L86" s="1576"/>
      <c r="M86" s="1576"/>
      <c r="N86" s="1576"/>
      <c r="O86" s="1576"/>
      <c r="P86" s="1576"/>
      <c r="Q86" s="1576"/>
      <c r="R86" s="1576"/>
      <c r="S86" s="1576"/>
      <c r="T86" s="1576"/>
      <c r="U86" s="1576"/>
      <c r="V86" s="1576"/>
      <c r="W86" s="1576"/>
      <c r="X86" s="1576"/>
      <c r="Y86" s="1576"/>
      <c r="Z86" s="1576"/>
      <c r="AA86" s="1576"/>
      <c r="AB86" s="1576"/>
      <c r="AC86" s="1576"/>
      <c r="AD86" s="1576"/>
      <c r="AE86" s="1576"/>
      <c r="AF86" s="1670"/>
      <c r="AG86" s="1578"/>
      <c r="AH86" s="1576"/>
      <c r="AI86" s="1670"/>
      <c r="AJ86" s="1578"/>
      <c r="AK86" s="1576"/>
      <c r="AL86" s="1670"/>
      <c r="AM86" s="1576"/>
      <c r="AN86" s="1576"/>
      <c r="AO86" s="1670"/>
      <c r="AP86" s="1674"/>
    </row>
    <row r="87" spans="1:43" s="187" customFormat="1" ht="20" customHeight="1">
      <c r="A87" s="1944" t="s">
        <v>22095</v>
      </c>
      <c r="B87" s="1944"/>
      <c r="C87" s="1665">
        <v>68</v>
      </c>
      <c r="D87" s="1666"/>
      <c r="E87" s="1665"/>
      <c r="F87" s="1667"/>
      <c r="G87" s="1667"/>
      <c r="H87" s="1667"/>
      <c r="I87" s="1667"/>
      <c r="J87" s="1667"/>
      <c r="K87" s="1672"/>
      <c r="L87" s="1667"/>
      <c r="M87" s="1667"/>
      <c r="N87" s="1667"/>
      <c r="O87" s="1667"/>
      <c r="P87" s="1667"/>
      <c r="Q87" s="1667"/>
      <c r="R87" s="1667"/>
      <c r="S87" s="1667"/>
      <c r="T87" s="1667"/>
      <c r="U87" s="1667"/>
      <c r="V87" s="1667"/>
      <c r="W87" s="1667"/>
      <c r="X87" s="1667"/>
      <c r="Y87" s="1667"/>
      <c r="Z87" s="1667"/>
      <c r="AA87" s="1667"/>
      <c r="AB87" s="1667"/>
      <c r="AC87" s="1667"/>
      <c r="AD87" s="1667"/>
      <c r="AE87" s="1667"/>
      <c r="AF87" s="1672"/>
      <c r="AG87" s="1668"/>
      <c r="AH87" s="1667"/>
      <c r="AI87" s="1672"/>
      <c r="AJ87" s="1668"/>
      <c r="AK87" s="1667"/>
      <c r="AL87" s="1672"/>
      <c r="AM87" s="1667"/>
      <c r="AN87" s="1667"/>
      <c r="AO87" s="1672"/>
      <c r="AP87" s="1675"/>
    </row>
  </sheetData>
  <mergeCells count="71">
    <mergeCell ref="AD4:AL4"/>
    <mergeCell ref="A4:A6"/>
    <mergeCell ref="B4:B6"/>
    <mergeCell ref="C4:C6"/>
    <mergeCell ref="D4:D6"/>
    <mergeCell ref="E4:E6"/>
    <mergeCell ref="AC4:AC6"/>
    <mergeCell ref="AG5:AI5"/>
    <mergeCell ref="A3:C3"/>
    <mergeCell ref="W5:W6"/>
    <mergeCell ref="Z5:Z6"/>
    <mergeCell ref="F4:F6"/>
    <mergeCell ref="G4:G6"/>
    <mergeCell ref="H4:I6"/>
    <mergeCell ref="J4:J6"/>
    <mergeCell ref="K4:K6"/>
    <mergeCell ref="L4:L6"/>
    <mergeCell ref="M4:M6"/>
    <mergeCell ref="S4:AB4"/>
    <mergeCell ref="R4:R6"/>
    <mergeCell ref="A2:C2"/>
    <mergeCell ref="AP4:AP6"/>
    <mergeCell ref="N5:N6"/>
    <mergeCell ref="O5:O6"/>
    <mergeCell ref="P5:P6"/>
    <mergeCell ref="Q5:Q6"/>
    <mergeCell ref="S5:S6"/>
    <mergeCell ref="T5:T6"/>
    <mergeCell ref="U5:U6"/>
    <mergeCell ref="V5:V6"/>
    <mergeCell ref="N4:Q4"/>
    <mergeCell ref="AJ5:AL5"/>
    <mergeCell ref="AM5:AM6"/>
    <mergeCell ref="X5:X6"/>
    <mergeCell ref="Y5:Y6"/>
    <mergeCell ref="AM4:AO4"/>
    <mergeCell ref="AN5:AN6"/>
    <mergeCell ref="AO5:AO6"/>
    <mergeCell ref="S8:AB8"/>
    <mergeCell ref="S9:AA9"/>
    <mergeCell ref="A34:B34"/>
    <mergeCell ref="A14:B14"/>
    <mergeCell ref="AA5:AA6"/>
    <mergeCell ref="AB5:AB6"/>
    <mergeCell ref="AD5:AF5"/>
    <mergeCell ref="A10:B10"/>
    <mergeCell ref="S16:AB16"/>
    <mergeCell ref="A18:B18"/>
    <mergeCell ref="S21:AB21"/>
    <mergeCell ref="T25:Z25"/>
    <mergeCell ref="A29:B29"/>
    <mergeCell ref="A62:B62"/>
    <mergeCell ref="V38:X38"/>
    <mergeCell ref="S40:AB40"/>
    <mergeCell ref="A41:B41"/>
    <mergeCell ref="S44:AB44"/>
    <mergeCell ref="A46:B46"/>
    <mergeCell ref="S48:AB48"/>
    <mergeCell ref="S50:W50"/>
    <mergeCell ref="A52:B52"/>
    <mergeCell ref="S53:AB53"/>
    <mergeCell ref="A56:B56"/>
    <mergeCell ref="S61:AB61"/>
    <mergeCell ref="A86:B86"/>
    <mergeCell ref="A87:B87"/>
    <mergeCell ref="S63:AB63"/>
    <mergeCell ref="S68:AB68"/>
    <mergeCell ref="S70:AB70"/>
    <mergeCell ref="A71:B71"/>
    <mergeCell ref="U75:AA75"/>
    <mergeCell ref="U81:AB81"/>
  </mergeCells>
  <phoneticPr fontId="2" type="noConversion"/>
  <hyperlinks>
    <hyperlink ref="F20" r:id="rId1" xr:uid="{C2156EA1-77B0-4965-B344-3B6ED948E1B1}"/>
    <hyperlink ref="F58" r:id="rId2" xr:uid="{B0BDA3D4-EED1-4878-A2EA-7E1C0DEABA70}"/>
    <hyperlink ref="F19" r:id="rId3" xr:uid="{E7C98275-6919-4039-B2FB-DC142B7A17EB}"/>
    <hyperlink ref="F8" r:id="rId4" xr:uid="{B7C5767E-4B61-4A51-ACD2-81CD2865A1EA}"/>
    <hyperlink ref="F39" r:id="rId5" xr:uid="{30DF90C5-DE5B-4EBA-A9A4-C9649918B699}"/>
    <hyperlink ref="F40" r:id="rId6" xr:uid="{E5219B37-36A6-4835-8379-B3FEEF8FA633}"/>
    <hyperlink ref="F43" r:id="rId7" xr:uid="{46F9F3CD-9AD2-4EC7-8992-066F076DAB93}"/>
    <hyperlink ref="F72" r:id="rId8" xr:uid="{6D1FF281-2409-4F07-9642-701B59FB889E}"/>
    <hyperlink ref="F36" r:id="rId9" xr:uid="{C638EDA2-F90B-4D68-999D-9B142D2D6025}"/>
  </hyperlinks>
  <pageMargins left="0.7" right="0.7" top="0.75" bottom="0.75" header="0.3" footer="0.3"/>
  <pageSetup paperSize="9" orientation="portrait" horizontalDpi="0" verticalDpi="0"/>
  <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E4C2-DDF1-4631-A100-C1028021DC07}">
  <dimension ref="A1:AF141"/>
  <sheetViews>
    <sheetView zoomScale="150" zoomScaleNormal="150" zoomScaleSheetLayoutView="100" workbookViewId="0">
      <pane ySplit="5" topLeftCell="A6" activePane="bottomLeft" state="frozen"/>
      <selection activeCell="V1" sqref="V1"/>
      <selection pane="bottomLeft" activeCell="A2" sqref="A2:C2"/>
    </sheetView>
  </sheetViews>
  <sheetFormatPr baseColWidth="10" defaultColWidth="9" defaultRowHeight="16.5" customHeight="1"/>
  <cols>
    <col min="1" max="1" width="7.5" style="749" customWidth="1"/>
    <col min="2" max="2" width="11.5" style="998" customWidth="1"/>
    <col min="3" max="3" width="7.83203125" style="998" customWidth="1"/>
    <col min="4" max="4" width="16.6640625" style="998" customWidth="1"/>
    <col min="5" max="5" width="42.5" style="749" customWidth="1"/>
    <col min="6" max="6" width="15" style="749" customWidth="1"/>
    <col min="7" max="7" width="14.6640625" style="749" customWidth="1"/>
    <col min="8" max="8" width="9" style="998"/>
    <col min="9" max="9" width="42.33203125" style="1549" customWidth="1"/>
    <col min="10" max="10" width="13" style="998" customWidth="1"/>
    <col min="11" max="11" width="9" style="998"/>
    <col min="12" max="16" width="8.1640625" style="749" customWidth="1"/>
    <col min="17" max="17" width="39" style="749" customWidth="1"/>
    <col min="18" max="18" width="16.6640625" style="997" customWidth="1"/>
    <col min="19" max="20" width="9" style="749"/>
    <col min="21" max="21" width="10" style="749" customWidth="1"/>
    <col min="22" max="23" width="10.6640625" style="1772" customWidth="1"/>
    <col min="24" max="26" width="9" style="1772"/>
    <col min="27" max="31" width="9" style="1775"/>
    <col min="32" max="32" width="13.33203125" style="998" customWidth="1"/>
    <col min="33" max="16384" width="9" style="749"/>
  </cols>
  <sheetData>
    <row r="1" spans="1:32" ht="16.5" customHeight="1">
      <c r="A1" s="1965"/>
      <c r="B1" s="1965"/>
      <c r="C1" s="1965"/>
      <c r="D1" s="1965"/>
      <c r="E1" s="1965"/>
      <c r="F1" s="998"/>
      <c r="G1" s="998"/>
      <c r="N1" s="998"/>
      <c r="O1" s="1685"/>
      <c r="P1" s="1685"/>
      <c r="Q1" s="998"/>
      <c r="T1" s="998"/>
      <c r="AA1" s="1774"/>
      <c r="AB1" s="1774"/>
      <c r="AC1" s="1774"/>
      <c r="AE1" s="1776"/>
    </row>
    <row r="2" spans="1:32" s="996" customFormat="1" ht="16.5" customHeight="1">
      <c r="A2" s="1966" t="s">
        <v>24173</v>
      </c>
      <c r="B2" s="1966"/>
      <c r="C2" s="1966"/>
      <c r="D2" s="1716"/>
      <c r="E2" s="1717"/>
      <c r="F2" s="1717"/>
      <c r="G2" s="1717"/>
      <c r="H2" s="1716"/>
      <c r="I2" s="1717"/>
      <c r="J2" s="1716"/>
      <c r="K2" s="1716"/>
      <c r="L2" s="1717"/>
      <c r="M2" s="1717"/>
      <c r="N2" s="1717"/>
      <c r="O2" s="1717"/>
      <c r="P2" s="1717"/>
      <c r="Q2" s="1717"/>
      <c r="R2" s="1716"/>
      <c r="S2" s="1717"/>
      <c r="V2" s="1773"/>
      <c r="W2" s="1773"/>
      <c r="X2" s="1773"/>
      <c r="Y2" s="1773"/>
      <c r="Z2" s="1773"/>
      <c r="AA2" s="1777"/>
      <c r="AB2" s="1777"/>
      <c r="AC2" s="1777"/>
      <c r="AD2" s="1777"/>
      <c r="AE2" s="1777"/>
      <c r="AF2" s="1718"/>
    </row>
    <row r="3" spans="1:32" s="996" customFormat="1" ht="16.5" customHeight="1">
      <c r="A3" s="1942" t="s">
        <v>3125</v>
      </c>
      <c r="B3" s="1942"/>
      <c r="C3" s="1942"/>
      <c r="D3" s="1719"/>
      <c r="E3" s="1720"/>
      <c r="F3" s="1719"/>
      <c r="G3" s="1719"/>
      <c r="H3" s="1719"/>
      <c r="I3" s="1721"/>
      <c r="J3" s="1719"/>
      <c r="K3" s="1719"/>
      <c r="L3" s="1719"/>
      <c r="M3" s="1720"/>
      <c r="N3" s="1719"/>
      <c r="O3" s="1722"/>
      <c r="P3" s="1722"/>
      <c r="Q3" s="1719"/>
      <c r="R3" s="1723"/>
      <c r="S3" s="1719"/>
      <c r="T3" s="1719"/>
      <c r="U3" s="1719"/>
      <c r="V3" s="1771"/>
      <c r="W3" s="1771"/>
      <c r="X3" s="1771"/>
      <c r="Y3" s="1771"/>
      <c r="Z3" s="1771"/>
      <c r="AA3" s="1724"/>
      <c r="AB3" s="1724"/>
      <c r="AC3" s="1724"/>
      <c r="AD3" s="1778"/>
      <c r="AE3" s="1779"/>
      <c r="AF3" s="1719"/>
    </row>
    <row r="4" spans="1:32" s="1718" customFormat="1" ht="16.5" customHeight="1">
      <c r="A4" s="1906" t="s">
        <v>20340</v>
      </c>
      <c r="B4" s="1961" t="s">
        <v>20339</v>
      </c>
      <c r="C4" s="1961" t="s">
        <v>20338</v>
      </c>
      <c r="D4" s="1961" t="s">
        <v>24172</v>
      </c>
      <c r="E4" s="1961" t="s">
        <v>24177</v>
      </c>
      <c r="F4" s="1961" t="s">
        <v>20334</v>
      </c>
      <c r="G4" s="1961" t="s">
        <v>20332</v>
      </c>
      <c r="H4" s="1961" t="s">
        <v>24171</v>
      </c>
      <c r="I4" s="1961" t="s">
        <v>24170</v>
      </c>
      <c r="J4" s="1961" t="s">
        <v>24169</v>
      </c>
      <c r="K4" s="1961" t="s">
        <v>24168</v>
      </c>
      <c r="L4" s="1961" t="s">
        <v>24167</v>
      </c>
      <c r="M4" s="1961"/>
      <c r="N4" s="1961"/>
      <c r="O4" s="1961"/>
      <c r="P4" s="1961" t="s">
        <v>24166</v>
      </c>
      <c r="Q4" s="1961" t="s">
        <v>24165</v>
      </c>
      <c r="R4" s="1961" t="s">
        <v>24164</v>
      </c>
      <c r="S4" s="1961" t="s">
        <v>24163</v>
      </c>
      <c r="T4" s="1961"/>
      <c r="U4" s="1961"/>
      <c r="V4" s="1963" t="s">
        <v>24162</v>
      </c>
      <c r="W4" s="1964"/>
      <c r="X4" s="1964"/>
      <c r="Y4" s="1964"/>
      <c r="Z4" s="1964"/>
      <c r="AA4" s="1961" t="s">
        <v>24161</v>
      </c>
      <c r="AB4" s="1961"/>
      <c r="AC4" s="1961"/>
      <c r="AD4" s="1961"/>
      <c r="AE4" s="1961"/>
      <c r="AF4" s="1905" t="s">
        <v>24160</v>
      </c>
    </row>
    <row r="5" spans="1:32" s="1718" customFormat="1" ht="16.5" customHeight="1">
      <c r="A5" s="1906"/>
      <c r="B5" s="1961"/>
      <c r="C5" s="1961"/>
      <c r="D5" s="1961"/>
      <c r="E5" s="1961"/>
      <c r="F5" s="1961"/>
      <c r="G5" s="1961"/>
      <c r="H5" s="1961"/>
      <c r="I5" s="1961"/>
      <c r="J5" s="1961"/>
      <c r="K5" s="1961"/>
      <c r="L5" s="1686" t="s">
        <v>24159</v>
      </c>
      <c r="M5" s="1686" t="s">
        <v>24158</v>
      </c>
      <c r="N5" s="1686" t="s">
        <v>20295</v>
      </c>
      <c r="O5" s="1686" t="s">
        <v>20289</v>
      </c>
      <c r="P5" s="1961"/>
      <c r="Q5" s="1961"/>
      <c r="R5" s="1961"/>
      <c r="S5" s="1686" t="s">
        <v>20289</v>
      </c>
      <c r="T5" s="1686" t="s">
        <v>24157</v>
      </c>
      <c r="U5" s="1686" t="s">
        <v>24156</v>
      </c>
      <c r="V5" s="1764" t="s">
        <v>24155</v>
      </c>
      <c r="W5" s="1764" t="s">
        <v>22080</v>
      </c>
      <c r="X5" s="1764" t="s">
        <v>22079</v>
      </c>
      <c r="Y5" s="1764" t="s">
        <v>20295</v>
      </c>
      <c r="Z5" s="1764" t="s">
        <v>20289</v>
      </c>
      <c r="AA5" s="1686" t="s">
        <v>24154</v>
      </c>
      <c r="AB5" s="1686" t="s">
        <v>24153</v>
      </c>
      <c r="AC5" s="1686" t="s">
        <v>24152</v>
      </c>
      <c r="AD5" s="1686" t="s">
        <v>24151</v>
      </c>
      <c r="AE5" s="1686" t="s">
        <v>20289</v>
      </c>
      <c r="AF5" s="1905"/>
    </row>
    <row r="6" spans="1:32" ht="51" customHeight="1">
      <c r="A6" s="729">
        <v>1</v>
      </c>
      <c r="B6" s="1025" t="s">
        <v>24150</v>
      </c>
      <c r="C6" s="1725" t="s">
        <v>8683</v>
      </c>
      <c r="D6" s="1025" t="s">
        <v>24149</v>
      </c>
      <c r="E6" s="1075" t="s">
        <v>24148</v>
      </c>
      <c r="F6" s="1025" t="s">
        <v>24147</v>
      </c>
      <c r="G6" s="729" t="s">
        <v>24146</v>
      </c>
      <c r="H6" s="1025" t="s">
        <v>24145</v>
      </c>
      <c r="I6" s="1080" t="s">
        <v>24144</v>
      </c>
      <c r="J6" s="1025" t="s">
        <v>24217</v>
      </c>
      <c r="K6" s="1025" t="s">
        <v>24143</v>
      </c>
      <c r="L6" s="1726" t="s">
        <v>6447</v>
      </c>
      <c r="M6" s="1713">
        <v>500</v>
      </c>
      <c r="N6" s="1726" t="s">
        <v>6447</v>
      </c>
      <c r="O6" s="1713">
        <v>500</v>
      </c>
      <c r="P6" s="1713">
        <v>897</v>
      </c>
      <c r="Q6" s="1552" t="s">
        <v>24142</v>
      </c>
      <c r="R6" s="1025" t="s">
        <v>24141</v>
      </c>
      <c r="S6" s="1027">
        <v>259</v>
      </c>
      <c r="T6" s="1027">
        <v>227</v>
      </c>
      <c r="U6" s="1027">
        <v>32</v>
      </c>
      <c r="V6" s="1765">
        <v>1058.9000000000001</v>
      </c>
      <c r="W6" s="1766">
        <v>0.2</v>
      </c>
      <c r="X6" s="1766">
        <v>8.1999999999999993</v>
      </c>
      <c r="Y6" s="1766">
        <v>309.2</v>
      </c>
      <c r="Z6" s="1766">
        <v>1376.5000000000002</v>
      </c>
      <c r="AA6" s="1760">
        <v>15</v>
      </c>
      <c r="AB6" s="1760">
        <v>7</v>
      </c>
      <c r="AC6" s="1760">
        <v>16</v>
      </c>
      <c r="AD6" s="1760">
        <v>6</v>
      </c>
      <c r="AE6" s="1760">
        <v>44</v>
      </c>
      <c r="AF6" s="1700" t="s">
        <v>24207</v>
      </c>
    </row>
    <row r="7" spans="1:32" ht="24.75" customHeight="1">
      <c r="A7" s="729">
        <v>2</v>
      </c>
      <c r="B7" s="1025" t="s">
        <v>24140</v>
      </c>
      <c r="C7" s="1725" t="s">
        <v>8683</v>
      </c>
      <c r="D7" s="1025" t="s">
        <v>24139</v>
      </c>
      <c r="E7" s="1075" t="s">
        <v>24138</v>
      </c>
      <c r="F7" s="1025" t="s">
        <v>24137</v>
      </c>
      <c r="G7" s="729" t="s">
        <v>24136</v>
      </c>
      <c r="H7" s="1025" t="s">
        <v>24135</v>
      </c>
      <c r="I7" s="1080" t="s">
        <v>24134</v>
      </c>
      <c r="J7" s="1025" t="s">
        <v>24133</v>
      </c>
      <c r="K7" s="1025" t="s">
        <v>24132</v>
      </c>
      <c r="L7" s="1726" t="s">
        <v>6447</v>
      </c>
      <c r="M7" s="1713">
        <v>113.5</v>
      </c>
      <c r="N7" s="1726" t="s">
        <v>6447</v>
      </c>
      <c r="O7" s="1713">
        <v>113.5</v>
      </c>
      <c r="P7" s="1713">
        <v>347.8</v>
      </c>
      <c r="Q7" s="1080" t="s">
        <v>24131</v>
      </c>
      <c r="R7" s="1025" t="s">
        <v>24130</v>
      </c>
      <c r="S7" s="1027">
        <v>63</v>
      </c>
      <c r="T7" s="1027">
        <v>35</v>
      </c>
      <c r="U7" s="1027">
        <v>28</v>
      </c>
      <c r="V7" s="1766">
        <v>382.4</v>
      </c>
      <c r="W7" s="1766">
        <v>0</v>
      </c>
      <c r="X7" s="1766">
        <v>9.5</v>
      </c>
      <c r="Y7" s="1766">
        <v>0</v>
      </c>
      <c r="Z7" s="1766">
        <v>391.9</v>
      </c>
      <c r="AA7" s="1760">
        <v>10</v>
      </c>
      <c r="AB7" s="1760">
        <v>5</v>
      </c>
      <c r="AC7" s="1760">
        <v>7</v>
      </c>
      <c r="AD7" s="1760">
        <v>15</v>
      </c>
      <c r="AE7" s="1760">
        <v>37</v>
      </c>
      <c r="AF7" s="729" t="s">
        <v>24129</v>
      </c>
    </row>
    <row r="8" spans="1:32" ht="24.75" customHeight="1">
      <c r="A8" s="729">
        <v>3</v>
      </c>
      <c r="B8" s="1025" t="s">
        <v>23734</v>
      </c>
      <c r="C8" s="1725" t="s">
        <v>6447</v>
      </c>
      <c r="D8" s="1025" t="s">
        <v>19827</v>
      </c>
      <c r="E8" s="1075" t="s">
        <v>24128</v>
      </c>
      <c r="F8" s="1025" t="s">
        <v>24127</v>
      </c>
      <c r="G8" s="729" t="s">
        <v>24126</v>
      </c>
      <c r="H8" s="1025" t="s">
        <v>24125</v>
      </c>
      <c r="I8" s="1080" t="s">
        <v>24124</v>
      </c>
      <c r="J8" s="1025" t="s">
        <v>24123</v>
      </c>
      <c r="K8" s="1025" t="s">
        <v>24122</v>
      </c>
      <c r="L8" s="1726" t="s">
        <v>6447</v>
      </c>
      <c r="M8" s="1713">
        <v>88.4</v>
      </c>
      <c r="N8" s="1726" t="s">
        <v>6447</v>
      </c>
      <c r="O8" s="1713">
        <v>88.4</v>
      </c>
      <c r="P8" s="1713">
        <v>149.9</v>
      </c>
      <c r="Q8" s="1080" t="s">
        <v>24121</v>
      </c>
      <c r="R8" s="1025" t="s">
        <v>24120</v>
      </c>
      <c r="S8" s="1027">
        <v>61</v>
      </c>
      <c r="T8" s="1027">
        <v>54</v>
      </c>
      <c r="U8" s="1027">
        <v>7</v>
      </c>
      <c r="V8" s="1765">
        <v>192</v>
      </c>
      <c r="W8" s="1766">
        <v>53</v>
      </c>
      <c r="X8" s="1766">
        <v>1</v>
      </c>
      <c r="Y8" s="1766">
        <v>11</v>
      </c>
      <c r="Z8" s="1766">
        <v>257</v>
      </c>
      <c r="AA8" s="1760">
        <v>24</v>
      </c>
      <c r="AB8" s="1760">
        <v>7</v>
      </c>
      <c r="AC8" s="1760">
        <v>32</v>
      </c>
      <c r="AD8" s="1760">
        <v>28</v>
      </c>
      <c r="AE8" s="1760">
        <v>91</v>
      </c>
      <c r="AF8" s="1727" t="s">
        <v>24119</v>
      </c>
    </row>
    <row r="9" spans="1:32" ht="24.75" customHeight="1">
      <c r="A9" s="729">
        <v>4</v>
      </c>
      <c r="B9" s="1025" t="s">
        <v>19983</v>
      </c>
      <c r="C9" s="1725" t="s">
        <v>6447</v>
      </c>
      <c r="D9" s="1025" t="s">
        <v>24118</v>
      </c>
      <c r="E9" s="1075" t="s">
        <v>24117</v>
      </c>
      <c r="F9" s="1025" t="s">
        <v>24116</v>
      </c>
      <c r="G9" s="729" t="s">
        <v>24115</v>
      </c>
      <c r="H9" s="1025" t="s">
        <v>24114</v>
      </c>
      <c r="I9" s="1080" t="s">
        <v>24113</v>
      </c>
      <c r="J9" s="1025" t="s">
        <v>24112</v>
      </c>
      <c r="K9" s="1025" t="s">
        <v>24111</v>
      </c>
      <c r="L9" s="1726" t="s">
        <v>6447</v>
      </c>
      <c r="M9" s="1713">
        <v>215</v>
      </c>
      <c r="N9" s="1726" t="s">
        <v>6447</v>
      </c>
      <c r="O9" s="1713">
        <v>215</v>
      </c>
      <c r="P9" s="1713">
        <v>218</v>
      </c>
      <c r="Q9" s="1080" t="s">
        <v>24110</v>
      </c>
      <c r="R9" s="1025" t="s">
        <v>24109</v>
      </c>
      <c r="S9" s="1027">
        <v>69</v>
      </c>
      <c r="T9" s="1027">
        <v>57</v>
      </c>
      <c r="U9" s="1027">
        <v>12</v>
      </c>
      <c r="V9" s="1765">
        <v>190</v>
      </c>
      <c r="W9" s="1766">
        <v>111</v>
      </c>
      <c r="X9" s="1766">
        <v>20</v>
      </c>
      <c r="Y9" s="1766">
        <v>5</v>
      </c>
      <c r="Z9" s="1766">
        <v>326</v>
      </c>
      <c r="AA9" s="1760">
        <v>9</v>
      </c>
      <c r="AB9" s="1760">
        <v>5</v>
      </c>
      <c r="AC9" s="1760">
        <v>6</v>
      </c>
      <c r="AD9" s="1760">
        <v>9</v>
      </c>
      <c r="AE9" s="1760">
        <v>29</v>
      </c>
      <c r="AF9" s="1700" t="s">
        <v>24208</v>
      </c>
    </row>
    <row r="10" spans="1:32" ht="24.75" customHeight="1">
      <c r="A10" s="729">
        <v>5</v>
      </c>
      <c r="B10" s="1025" t="s">
        <v>23629</v>
      </c>
      <c r="C10" s="1725" t="s">
        <v>6447</v>
      </c>
      <c r="D10" s="1025" t="s">
        <v>19925</v>
      </c>
      <c r="E10" s="1075" t="s">
        <v>24108</v>
      </c>
      <c r="F10" s="1025" t="s">
        <v>24107</v>
      </c>
      <c r="G10" s="729" t="s">
        <v>24106</v>
      </c>
      <c r="H10" s="1025" t="s">
        <v>24105</v>
      </c>
      <c r="I10" s="1728" t="s">
        <v>24104</v>
      </c>
      <c r="J10" s="1025" t="s">
        <v>24103</v>
      </c>
      <c r="K10" s="1025" t="s">
        <v>24102</v>
      </c>
      <c r="L10" s="1726" t="s">
        <v>6447</v>
      </c>
      <c r="M10" s="1713">
        <v>395.7</v>
      </c>
      <c r="N10" s="1726" t="s">
        <v>6447</v>
      </c>
      <c r="O10" s="1713">
        <v>395.7</v>
      </c>
      <c r="P10" s="1713">
        <v>638.9</v>
      </c>
      <c r="Q10" s="1080" t="s">
        <v>24101</v>
      </c>
      <c r="R10" s="1025" t="s">
        <v>24100</v>
      </c>
      <c r="S10" s="1027">
        <v>96</v>
      </c>
      <c r="T10" s="1027">
        <v>56</v>
      </c>
      <c r="U10" s="1027">
        <v>40</v>
      </c>
      <c r="V10" s="1765">
        <v>273.8</v>
      </c>
      <c r="W10" s="1765">
        <v>138.6</v>
      </c>
      <c r="X10" s="1765">
        <v>25.9</v>
      </c>
      <c r="Y10" s="1765">
        <v>21.9</v>
      </c>
      <c r="Z10" s="1766">
        <v>460.19999999999993</v>
      </c>
      <c r="AA10" s="1760">
        <v>30</v>
      </c>
      <c r="AB10" s="1760">
        <v>11</v>
      </c>
      <c r="AC10" s="1760">
        <v>26</v>
      </c>
      <c r="AD10" s="1760">
        <v>45</v>
      </c>
      <c r="AE10" s="1760">
        <v>112</v>
      </c>
      <c r="AF10" s="1700" t="s">
        <v>24209</v>
      </c>
    </row>
    <row r="11" spans="1:32" ht="24.75" customHeight="1">
      <c r="A11" s="729">
        <v>6</v>
      </c>
      <c r="B11" s="1025" t="s">
        <v>19858</v>
      </c>
      <c r="C11" s="1725" t="s">
        <v>6447</v>
      </c>
      <c r="D11" s="1025" t="s">
        <v>24099</v>
      </c>
      <c r="E11" s="1075" t="s">
        <v>24098</v>
      </c>
      <c r="F11" s="1025" t="s">
        <v>24097</v>
      </c>
      <c r="G11" s="729" t="s">
        <v>24096</v>
      </c>
      <c r="H11" s="1025" t="s">
        <v>24095</v>
      </c>
      <c r="I11" s="1080" t="s">
        <v>24094</v>
      </c>
      <c r="J11" s="1025" t="s">
        <v>24093</v>
      </c>
      <c r="K11" s="1025" t="s">
        <v>24092</v>
      </c>
      <c r="L11" s="1726" t="s">
        <v>6447</v>
      </c>
      <c r="M11" s="1713">
        <v>53</v>
      </c>
      <c r="N11" s="1726" t="s">
        <v>6447</v>
      </c>
      <c r="O11" s="1713">
        <v>53</v>
      </c>
      <c r="P11" s="1713">
        <v>110.6</v>
      </c>
      <c r="Q11" s="1080" t="s">
        <v>24091</v>
      </c>
      <c r="R11" s="1025" t="s">
        <v>24090</v>
      </c>
      <c r="S11" s="1027">
        <v>107</v>
      </c>
      <c r="T11" s="1027">
        <v>103</v>
      </c>
      <c r="U11" s="1027">
        <v>4</v>
      </c>
      <c r="V11" s="1765">
        <v>195</v>
      </c>
      <c r="W11" s="1766">
        <v>91</v>
      </c>
      <c r="X11" s="1766">
        <v>14</v>
      </c>
      <c r="Y11" s="1766">
        <v>2</v>
      </c>
      <c r="Z11" s="1766">
        <v>302</v>
      </c>
      <c r="AA11" s="1760">
        <v>22</v>
      </c>
      <c r="AB11" s="1760">
        <v>7</v>
      </c>
      <c r="AC11" s="1760">
        <v>22</v>
      </c>
      <c r="AD11" s="1760">
        <v>15</v>
      </c>
      <c r="AE11" s="1760">
        <v>66</v>
      </c>
      <c r="AF11" s="1700" t="s">
        <v>24089</v>
      </c>
    </row>
    <row r="12" spans="1:32" ht="24.75" customHeight="1">
      <c r="A12" s="729">
        <v>7</v>
      </c>
      <c r="B12" s="1025" t="s">
        <v>19821</v>
      </c>
      <c r="C12" s="1725" t="s">
        <v>6447</v>
      </c>
      <c r="D12" s="1025" t="s">
        <v>24088</v>
      </c>
      <c r="E12" s="1075" t="s">
        <v>24087</v>
      </c>
      <c r="F12" s="1025" t="s">
        <v>24086</v>
      </c>
      <c r="G12" s="729" t="s">
        <v>24085</v>
      </c>
      <c r="H12" s="1025" t="s">
        <v>24084</v>
      </c>
      <c r="I12" s="1080" t="s">
        <v>24083</v>
      </c>
      <c r="J12" s="1025" t="s">
        <v>24082</v>
      </c>
      <c r="K12" s="1025" t="s">
        <v>24081</v>
      </c>
      <c r="L12" s="1726" t="s">
        <v>6447</v>
      </c>
      <c r="M12" s="1713">
        <v>13.7</v>
      </c>
      <c r="N12" s="1726" t="s">
        <v>6447</v>
      </c>
      <c r="O12" s="1713">
        <v>13.7</v>
      </c>
      <c r="P12" s="1713">
        <v>28.4</v>
      </c>
      <c r="Q12" s="1080" t="s">
        <v>24080</v>
      </c>
      <c r="R12" s="1025" t="s">
        <v>24079</v>
      </c>
      <c r="S12" s="1027">
        <v>28</v>
      </c>
      <c r="T12" s="1027">
        <v>26</v>
      </c>
      <c r="U12" s="1027">
        <v>2</v>
      </c>
      <c r="V12" s="1765">
        <v>110</v>
      </c>
      <c r="W12" s="1766">
        <v>34</v>
      </c>
      <c r="X12" s="1767" t="s">
        <v>20564</v>
      </c>
      <c r="Y12" s="1766" t="s">
        <v>20564</v>
      </c>
      <c r="Z12" s="1766">
        <v>144</v>
      </c>
      <c r="AA12" s="1760">
        <v>12</v>
      </c>
      <c r="AB12" s="1760">
        <v>5</v>
      </c>
      <c r="AC12" s="1760">
        <v>1</v>
      </c>
      <c r="AD12" s="1760">
        <v>12</v>
      </c>
      <c r="AE12" s="1760">
        <v>30</v>
      </c>
      <c r="AF12" s="1700" t="s">
        <v>24210</v>
      </c>
    </row>
    <row r="13" spans="1:32" ht="24.75" customHeight="1">
      <c r="A13" s="729">
        <v>8</v>
      </c>
      <c r="B13" s="1025" t="s">
        <v>24078</v>
      </c>
      <c r="C13" s="1725" t="s">
        <v>6447</v>
      </c>
      <c r="D13" s="1025" t="s">
        <v>19787</v>
      </c>
      <c r="E13" s="1075" t="s">
        <v>24077</v>
      </c>
      <c r="F13" s="1025" t="s">
        <v>24076</v>
      </c>
      <c r="G13" s="729" t="s">
        <v>24075</v>
      </c>
      <c r="H13" s="1025" t="s">
        <v>24074</v>
      </c>
      <c r="I13" s="1080" t="s">
        <v>24073</v>
      </c>
      <c r="J13" s="1025" t="s">
        <v>24072</v>
      </c>
      <c r="K13" s="1025" t="s">
        <v>24071</v>
      </c>
      <c r="L13" s="1726" t="s">
        <v>6447</v>
      </c>
      <c r="M13" s="1713">
        <v>100</v>
      </c>
      <c r="N13" s="1726" t="s">
        <v>6447</v>
      </c>
      <c r="O13" s="1713">
        <v>100</v>
      </c>
      <c r="P13" s="1713">
        <v>150</v>
      </c>
      <c r="Q13" s="1080" t="s">
        <v>24070</v>
      </c>
      <c r="R13" s="1025" t="s">
        <v>24069</v>
      </c>
      <c r="S13" s="1027">
        <v>66</v>
      </c>
      <c r="T13" s="1027">
        <v>64</v>
      </c>
      <c r="U13" s="1027">
        <v>2</v>
      </c>
      <c r="V13" s="1765">
        <v>65.599999999999994</v>
      </c>
      <c r="W13" s="1766">
        <v>46.1</v>
      </c>
      <c r="X13" s="1766">
        <v>2.2999999999999998</v>
      </c>
      <c r="Y13" s="1766">
        <v>19.600000000000001</v>
      </c>
      <c r="Z13" s="1766">
        <v>133.6</v>
      </c>
      <c r="AA13" s="1760">
        <v>11</v>
      </c>
      <c r="AB13" s="1760">
        <v>4</v>
      </c>
      <c r="AC13" s="1760">
        <v>5</v>
      </c>
      <c r="AD13" s="1760">
        <v>26</v>
      </c>
      <c r="AE13" s="1760">
        <v>46</v>
      </c>
      <c r="AF13" s="1700" t="s">
        <v>24211</v>
      </c>
    </row>
    <row r="14" spans="1:32" ht="24.75" customHeight="1">
      <c r="A14" s="729">
        <v>9</v>
      </c>
      <c r="B14" s="729" t="s">
        <v>23380</v>
      </c>
      <c r="C14" s="755" t="s">
        <v>6447</v>
      </c>
      <c r="D14" s="729" t="s">
        <v>24068</v>
      </c>
      <c r="E14" s="737" t="s">
        <v>24067</v>
      </c>
      <c r="F14" s="729" t="s">
        <v>24066</v>
      </c>
      <c r="G14" s="729" t="s">
        <v>24065</v>
      </c>
      <c r="H14" s="729" t="s">
        <v>24064</v>
      </c>
      <c r="I14" s="1033" t="s">
        <v>24063</v>
      </c>
      <c r="J14" s="729" t="s">
        <v>24062</v>
      </c>
      <c r="K14" s="729" t="s">
        <v>24061</v>
      </c>
      <c r="L14" s="1729" t="s">
        <v>6447</v>
      </c>
      <c r="M14" s="1550">
        <v>250</v>
      </c>
      <c r="N14" s="1729" t="s">
        <v>6447</v>
      </c>
      <c r="O14" s="1550">
        <v>250</v>
      </c>
      <c r="P14" s="1550">
        <v>1200</v>
      </c>
      <c r="Q14" s="1730" t="s">
        <v>24060</v>
      </c>
      <c r="R14" s="729" t="s">
        <v>24059</v>
      </c>
      <c r="S14" s="731">
        <v>527</v>
      </c>
      <c r="T14" s="1027">
        <v>201</v>
      </c>
      <c r="U14" s="731">
        <v>326</v>
      </c>
      <c r="V14" s="1765">
        <v>788.4</v>
      </c>
      <c r="W14" s="1766">
        <v>532.5</v>
      </c>
      <c r="X14" s="1766">
        <v>124.3</v>
      </c>
      <c r="Y14" s="1766">
        <v>59.5</v>
      </c>
      <c r="Z14" s="1766">
        <v>1504.7</v>
      </c>
      <c r="AA14" s="1760">
        <v>39</v>
      </c>
      <c r="AB14" s="1760">
        <v>14</v>
      </c>
      <c r="AC14" s="1760">
        <v>23</v>
      </c>
      <c r="AD14" s="1760">
        <v>54</v>
      </c>
      <c r="AE14" s="1760">
        <v>130</v>
      </c>
      <c r="AF14" s="1700" t="s">
        <v>24058</v>
      </c>
    </row>
    <row r="15" spans="1:32" ht="24.75" customHeight="1">
      <c r="A15" s="729">
        <v>10</v>
      </c>
      <c r="B15" s="1025" t="s">
        <v>23233</v>
      </c>
      <c r="C15" s="1725" t="s">
        <v>6447</v>
      </c>
      <c r="D15" s="1025" t="s">
        <v>24057</v>
      </c>
      <c r="E15" s="1075" t="s">
        <v>24056</v>
      </c>
      <c r="F15" s="1025" t="s">
        <v>24055</v>
      </c>
      <c r="G15" s="729" t="s">
        <v>24054</v>
      </c>
      <c r="H15" s="1025" t="s">
        <v>24053</v>
      </c>
      <c r="I15" s="1080" t="s">
        <v>24052</v>
      </c>
      <c r="J15" s="1025" t="s">
        <v>24051</v>
      </c>
      <c r="K15" s="1025" t="s">
        <v>24050</v>
      </c>
      <c r="L15" s="1713">
        <v>10</v>
      </c>
      <c r="M15" s="1713">
        <v>42</v>
      </c>
      <c r="N15" s="1726" t="s">
        <v>6447</v>
      </c>
      <c r="O15" s="1713">
        <v>52</v>
      </c>
      <c r="P15" s="1713">
        <v>217.5</v>
      </c>
      <c r="Q15" s="1080" t="s">
        <v>24049</v>
      </c>
      <c r="R15" s="1025" t="s">
        <v>24048</v>
      </c>
      <c r="S15" s="1027">
        <v>52</v>
      </c>
      <c r="T15" s="1027">
        <v>47</v>
      </c>
      <c r="U15" s="1027">
        <v>5</v>
      </c>
      <c r="V15" s="1765">
        <v>114.1</v>
      </c>
      <c r="W15" s="1766">
        <v>59.9</v>
      </c>
      <c r="X15" s="1766">
        <v>13.1</v>
      </c>
      <c r="Y15" s="1766">
        <v>1.8</v>
      </c>
      <c r="Z15" s="1766">
        <v>188.9</v>
      </c>
      <c r="AA15" s="1760">
        <v>8</v>
      </c>
      <c r="AB15" s="1760">
        <v>5</v>
      </c>
      <c r="AC15" s="1760">
        <v>1</v>
      </c>
      <c r="AD15" s="1760">
        <v>24</v>
      </c>
      <c r="AE15" s="1760">
        <v>38</v>
      </c>
      <c r="AF15" s="1700" t="s">
        <v>24204</v>
      </c>
    </row>
    <row r="16" spans="1:32" ht="24.75" customHeight="1">
      <c r="A16" s="729">
        <v>11</v>
      </c>
      <c r="B16" s="1025" t="s">
        <v>23194</v>
      </c>
      <c r="C16" s="1725" t="s">
        <v>6447</v>
      </c>
      <c r="D16" s="1025" t="s">
        <v>24047</v>
      </c>
      <c r="E16" s="1075" t="s">
        <v>24046</v>
      </c>
      <c r="F16" s="1025" t="s">
        <v>24045</v>
      </c>
      <c r="G16" s="729" t="s">
        <v>24044</v>
      </c>
      <c r="H16" s="1025" t="s">
        <v>24043</v>
      </c>
      <c r="I16" s="1080" t="s">
        <v>24042</v>
      </c>
      <c r="J16" s="1025" t="s">
        <v>24041</v>
      </c>
      <c r="K16" s="1025" t="s">
        <v>24040</v>
      </c>
      <c r="L16" s="1726" t="s">
        <v>6447</v>
      </c>
      <c r="M16" s="1713">
        <v>185</v>
      </c>
      <c r="N16" s="1726" t="s">
        <v>6447</v>
      </c>
      <c r="O16" s="1713">
        <v>185</v>
      </c>
      <c r="P16" s="1713">
        <v>296.60000000000002</v>
      </c>
      <c r="Q16" s="1080" t="s">
        <v>24039</v>
      </c>
      <c r="R16" s="1025" t="s">
        <v>24038</v>
      </c>
      <c r="S16" s="1027">
        <v>28</v>
      </c>
      <c r="T16" s="1027">
        <v>27</v>
      </c>
      <c r="U16" s="1027">
        <v>1</v>
      </c>
      <c r="V16" s="1765">
        <v>105.8</v>
      </c>
      <c r="W16" s="1766">
        <v>50.8</v>
      </c>
      <c r="X16" s="1766">
        <v>2.4</v>
      </c>
      <c r="Y16" s="1766">
        <v>0.1</v>
      </c>
      <c r="Z16" s="1766">
        <v>159.1</v>
      </c>
      <c r="AA16" s="1760">
        <v>10</v>
      </c>
      <c r="AB16" s="1760">
        <v>4</v>
      </c>
      <c r="AC16" s="1760">
        <v>3</v>
      </c>
      <c r="AD16" s="1760">
        <v>10</v>
      </c>
      <c r="AE16" s="1760">
        <v>27</v>
      </c>
      <c r="AF16" s="1700" t="s">
        <v>24212</v>
      </c>
    </row>
    <row r="17" spans="1:32" ht="24.75" customHeight="1">
      <c r="A17" s="729">
        <v>12</v>
      </c>
      <c r="B17" s="1025" t="s">
        <v>19231</v>
      </c>
      <c r="C17" s="1725" t="s">
        <v>6447</v>
      </c>
      <c r="D17" s="1025" t="s">
        <v>24037</v>
      </c>
      <c r="E17" s="1075" t="s">
        <v>24036</v>
      </c>
      <c r="F17" s="1025" t="s">
        <v>24035</v>
      </c>
      <c r="G17" s="729" t="s">
        <v>24034</v>
      </c>
      <c r="H17" s="1025" t="s">
        <v>24033</v>
      </c>
      <c r="I17" s="1080" t="s">
        <v>24032</v>
      </c>
      <c r="J17" s="1025" t="s">
        <v>24031</v>
      </c>
      <c r="K17" s="1025" t="s">
        <v>24030</v>
      </c>
      <c r="L17" s="1726">
        <v>0</v>
      </c>
      <c r="M17" s="1713">
        <v>49</v>
      </c>
      <c r="N17" s="1762">
        <v>0</v>
      </c>
      <c r="O17" s="1713">
        <v>0</v>
      </c>
      <c r="P17" s="1713">
        <v>58.5</v>
      </c>
      <c r="Q17" s="1080" t="s">
        <v>24029</v>
      </c>
      <c r="R17" s="1025" t="s">
        <v>24028</v>
      </c>
      <c r="S17" s="1027">
        <v>36</v>
      </c>
      <c r="T17" s="1027">
        <v>29</v>
      </c>
      <c r="U17" s="1027">
        <v>7</v>
      </c>
      <c r="V17" s="1765">
        <v>26</v>
      </c>
      <c r="W17" s="1766">
        <v>80</v>
      </c>
      <c r="X17" s="1766">
        <v>2</v>
      </c>
      <c r="Y17" s="1766">
        <v>31</v>
      </c>
      <c r="Z17" s="1766">
        <v>139</v>
      </c>
      <c r="AA17" s="1760">
        <v>15</v>
      </c>
      <c r="AB17" s="1760">
        <v>15</v>
      </c>
      <c r="AC17" s="1760">
        <v>1</v>
      </c>
      <c r="AD17" s="1760">
        <v>12</v>
      </c>
      <c r="AE17" s="1760">
        <v>43</v>
      </c>
      <c r="AF17" s="1700" t="s">
        <v>24205</v>
      </c>
    </row>
    <row r="18" spans="1:32" ht="24.75" customHeight="1">
      <c r="A18" s="729">
        <v>13</v>
      </c>
      <c r="B18" s="1025" t="s">
        <v>23018</v>
      </c>
      <c r="C18" s="1725" t="s">
        <v>6447</v>
      </c>
      <c r="D18" s="1025" t="s">
        <v>24027</v>
      </c>
      <c r="E18" s="1075" t="s">
        <v>24026</v>
      </c>
      <c r="F18" s="1025" t="s">
        <v>24025</v>
      </c>
      <c r="G18" s="729" t="s">
        <v>24024</v>
      </c>
      <c r="H18" s="1025" t="s">
        <v>24023</v>
      </c>
      <c r="I18" s="1080" t="s">
        <v>24022</v>
      </c>
      <c r="J18" s="1025" t="s">
        <v>24021</v>
      </c>
      <c r="K18" s="1025" t="s">
        <v>24020</v>
      </c>
      <c r="L18" s="1713">
        <v>0</v>
      </c>
      <c r="M18" s="1713">
        <v>1</v>
      </c>
      <c r="N18" s="1762">
        <v>0</v>
      </c>
      <c r="O18" s="1713">
        <v>1</v>
      </c>
      <c r="P18" s="1713">
        <v>0</v>
      </c>
      <c r="Q18" s="1080" t="s">
        <v>24019</v>
      </c>
      <c r="R18" s="1025" t="s">
        <v>24018</v>
      </c>
      <c r="S18" s="1027">
        <v>58</v>
      </c>
      <c r="T18" s="1027">
        <v>58</v>
      </c>
      <c r="U18" s="1027">
        <v>0</v>
      </c>
      <c r="V18" s="1765">
        <v>121</v>
      </c>
      <c r="W18" s="1766">
        <v>98</v>
      </c>
      <c r="X18" s="1766">
        <v>53</v>
      </c>
      <c r="Y18" s="1766">
        <v>0</v>
      </c>
      <c r="Z18" s="1766">
        <v>272</v>
      </c>
      <c r="AA18" s="1760">
        <v>9</v>
      </c>
      <c r="AB18" s="1760">
        <v>2</v>
      </c>
      <c r="AC18" s="1760">
        <v>0</v>
      </c>
      <c r="AD18" s="1760">
        <v>22</v>
      </c>
      <c r="AE18" s="1760">
        <v>33</v>
      </c>
      <c r="AF18" s="1700" t="s">
        <v>24213</v>
      </c>
    </row>
    <row r="19" spans="1:32" ht="24.75" customHeight="1">
      <c r="A19" s="729">
        <v>14</v>
      </c>
      <c r="B19" s="1025" t="s">
        <v>18786</v>
      </c>
      <c r="C19" s="1025" t="s">
        <v>6447</v>
      </c>
      <c r="D19" s="1029" t="s">
        <v>24017</v>
      </c>
      <c r="E19" s="1075" t="s">
        <v>24016</v>
      </c>
      <c r="F19" s="1025" t="s">
        <v>24015</v>
      </c>
      <c r="G19" s="729" t="s">
        <v>24014</v>
      </c>
      <c r="H19" s="1025" t="s">
        <v>11642</v>
      </c>
      <c r="I19" s="1080" t="s">
        <v>24013</v>
      </c>
      <c r="J19" s="1025" t="s">
        <v>6447</v>
      </c>
      <c r="K19" s="1025" t="s">
        <v>24012</v>
      </c>
      <c r="L19" s="1713">
        <v>4</v>
      </c>
      <c r="M19" s="1713">
        <v>135</v>
      </c>
      <c r="N19" s="1713">
        <v>16</v>
      </c>
      <c r="O19" s="1713">
        <v>166</v>
      </c>
      <c r="P19" s="1713">
        <v>146</v>
      </c>
      <c r="Q19" s="1080" t="s">
        <v>24011</v>
      </c>
      <c r="R19" s="1025" t="s">
        <v>24010</v>
      </c>
      <c r="S19" s="1027">
        <v>69</v>
      </c>
      <c r="T19" s="1027">
        <v>66</v>
      </c>
      <c r="U19" s="1027">
        <v>3</v>
      </c>
      <c r="V19" s="1765">
        <v>266</v>
      </c>
      <c r="W19" s="1766">
        <v>143</v>
      </c>
      <c r="X19" s="1766">
        <v>10</v>
      </c>
      <c r="Y19" s="1766">
        <v>12</v>
      </c>
      <c r="Z19" s="1766">
        <v>431</v>
      </c>
      <c r="AA19" s="1760">
        <v>20</v>
      </c>
      <c r="AB19" s="1760">
        <v>6</v>
      </c>
      <c r="AC19" s="1760">
        <v>9</v>
      </c>
      <c r="AD19" s="1760">
        <v>11</v>
      </c>
      <c r="AE19" s="1760">
        <v>46</v>
      </c>
      <c r="AF19" s="1700" t="s">
        <v>24214</v>
      </c>
    </row>
    <row r="20" spans="1:32" ht="24.75" customHeight="1">
      <c r="A20" s="729">
        <v>15</v>
      </c>
      <c r="B20" s="1025" t="s">
        <v>22875</v>
      </c>
      <c r="C20" s="1725" t="s">
        <v>6447</v>
      </c>
      <c r="D20" s="1025" t="s">
        <v>19168</v>
      </c>
      <c r="E20" s="1075" t="s">
        <v>24009</v>
      </c>
      <c r="F20" s="1025" t="s">
        <v>24008</v>
      </c>
      <c r="G20" s="729" t="s">
        <v>19167</v>
      </c>
      <c r="H20" s="1025" t="s">
        <v>24007</v>
      </c>
      <c r="I20" s="1080" t="s">
        <v>24006</v>
      </c>
      <c r="J20" s="1025" t="s">
        <v>24005</v>
      </c>
      <c r="K20" s="1025" t="s">
        <v>24004</v>
      </c>
      <c r="L20" s="1726" t="s">
        <v>6447</v>
      </c>
      <c r="M20" s="1713">
        <v>2</v>
      </c>
      <c r="N20" s="1726" t="s">
        <v>6447</v>
      </c>
      <c r="O20" s="1713">
        <v>2</v>
      </c>
      <c r="P20" s="1713">
        <v>309</v>
      </c>
      <c r="Q20" s="1080" t="s">
        <v>24003</v>
      </c>
      <c r="R20" s="1025" t="s">
        <v>24002</v>
      </c>
      <c r="S20" s="1027">
        <v>61</v>
      </c>
      <c r="T20" s="1027">
        <v>51</v>
      </c>
      <c r="U20" s="1027">
        <v>10</v>
      </c>
      <c r="V20" s="1765">
        <v>126</v>
      </c>
      <c r="W20" s="1766">
        <v>117</v>
      </c>
      <c r="X20" s="1766">
        <v>23</v>
      </c>
      <c r="Y20" s="1766">
        <v>28</v>
      </c>
      <c r="Z20" s="1766">
        <v>294</v>
      </c>
      <c r="AA20" s="1760">
        <v>25</v>
      </c>
      <c r="AB20" s="1760">
        <v>4</v>
      </c>
      <c r="AC20" s="1760">
        <v>0</v>
      </c>
      <c r="AD20" s="1760">
        <v>18</v>
      </c>
      <c r="AE20" s="1760">
        <v>47</v>
      </c>
      <c r="AF20" s="1700" t="s">
        <v>24215</v>
      </c>
    </row>
    <row r="21" spans="1:32" ht="46.5" customHeight="1">
      <c r="A21" s="729">
        <v>16</v>
      </c>
      <c r="B21" s="1025" t="s">
        <v>22811</v>
      </c>
      <c r="C21" s="1725" t="s">
        <v>6447</v>
      </c>
      <c r="D21" s="1025" t="s">
        <v>24001</v>
      </c>
      <c r="E21" s="1075" t="s">
        <v>24000</v>
      </c>
      <c r="F21" s="1025" t="s">
        <v>23999</v>
      </c>
      <c r="G21" s="729" t="s">
        <v>23998</v>
      </c>
      <c r="H21" s="1025" t="s">
        <v>23997</v>
      </c>
      <c r="I21" s="1080" t="s">
        <v>23996</v>
      </c>
      <c r="J21" s="1025" t="s">
        <v>23995</v>
      </c>
      <c r="K21" s="1731" t="s">
        <v>23994</v>
      </c>
      <c r="L21" s="1726" t="s">
        <v>6447</v>
      </c>
      <c r="M21" s="1713">
        <v>3</v>
      </c>
      <c r="N21" s="1726" t="s">
        <v>6447</v>
      </c>
      <c r="O21" s="1713">
        <v>3</v>
      </c>
      <c r="P21" s="1713">
        <v>176.9</v>
      </c>
      <c r="Q21" s="1080" t="s">
        <v>23993</v>
      </c>
      <c r="R21" s="1025" t="s">
        <v>23992</v>
      </c>
      <c r="S21" s="1027">
        <v>52</v>
      </c>
      <c r="T21" s="1027">
        <v>31</v>
      </c>
      <c r="U21" s="1027">
        <v>21</v>
      </c>
      <c r="V21" s="1765">
        <v>110</v>
      </c>
      <c r="W21" s="1766">
        <v>76</v>
      </c>
      <c r="X21" s="1766">
        <v>23</v>
      </c>
      <c r="Y21" s="1766">
        <v>34</v>
      </c>
      <c r="Z21" s="1766">
        <v>243</v>
      </c>
      <c r="AA21" s="1760">
        <v>3</v>
      </c>
      <c r="AB21" s="1760">
        <v>5</v>
      </c>
      <c r="AC21" s="1760">
        <v>2</v>
      </c>
      <c r="AD21" s="1760">
        <v>16</v>
      </c>
      <c r="AE21" s="1760">
        <v>26</v>
      </c>
      <c r="AF21" s="1700" t="s">
        <v>24203</v>
      </c>
    </row>
    <row r="22" spans="1:32" ht="24.75" customHeight="1">
      <c r="A22" s="729">
        <v>17</v>
      </c>
      <c r="B22" s="1025" t="s">
        <v>18695</v>
      </c>
      <c r="C22" s="1725" t="s">
        <v>6464</v>
      </c>
      <c r="D22" s="1025" t="s">
        <v>23991</v>
      </c>
      <c r="E22" s="1075" t="s">
        <v>23990</v>
      </c>
      <c r="F22" s="1025" t="s">
        <v>23989</v>
      </c>
      <c r="G22" s="729" t="s">
        <v>23988</v>
      </c>
      <c r="H22" s="1025" t="s">
        <v>23987</v>
      </c>
      <c r="I22" s="1080" t="s">
        <v>23986</v>
      </c>
      <c r="J22" s="1025" t="s">
        <v>24175</v>
      </c>
      <c r="K22" s="1025"/>
      <c r="L22" s="1713">
        <v>44.3</v>
      </c>
      <c r="M22" s="1713">
        <v>3.5</v>
      </c>
      <c r="N22" s="1726" t="s">
        <v>6447</v>
      </c>
      <c r="O22" s="1713">
        <v>47.1</v>
      </c>
      <c r="P22" s="1713">
        <v>57.2</v>
      </c>
      <c r="Q22" s="1080" t="s">
        <v>23985</v>
      </c>
      <c r="R22" s="1025" t="s">
        <v>23984</v>
      </c>
      <c r="S22" s="1027">
        <v>87</v>
      </c>
      <c r="T22" s="1027">
        <v>54</v>
      </c>
      <c r="U22" s="1027">
        <v>33</v>
      </c>
      <c r="V22" s="1765">
        <v>150</v>
      </c>
      <c r="W22" s="1766">
        <v>0</v>
      </c>
      <c r="X22" s="1766">
        <v>1</v>
      </c>
      <c r="Y22" s="1766">
        <v>5</v>
      </c>
      <c r="Z22" s="1766">
        <v>156</v>
      </c>
      <c r="AA22" s="1760">
        <v>11</v>
      </c>
      <c r="AB22" s="1760">
        <v>5</v>
      </c>
      <c r="AC22" s="1760">
        <v>3</v>
      </c>
      <c r="AD22" s="1760">
        <v>14</v>
      </c>
      <c r="AE22" s="1760">
        <v>33</v>
      </c>
      <c r="AF22" s="1700" t="s">
        <v>24206</v>
      </c>
    </row>
    <row r="23" spans="1:32" ht="20.5" customHeight="1">
      <c r="A23" s="1083"/>
      <c r="B23" s="1962" t="s">
        <v>23983</v>
      </c>
      <c r="C23" s="1962"/>
      <c r="D23" s="1152">
        <v>17</v>
      </c>
      <c r="E23" s="1687"/>
      <c r="F23" s="1152"/>
      <c r="G23" s="1083"/>
      <c r="H23" s="1152"/>
      <c r="I23" s="1152"/>
      <c r="J23" s="1152"/>
      <c r="K23" s="1152"/>
      <c r="L23" s="1688"/>
      <c r="M23" s="1688"/>
      <c r="N23" s="1688"/>
      <c r="O23" s="1688"/>
      <c r="P23" s="1688"/>
      <c r="Q23" s="1151"/>
      <c r="R23" s="1152"/>
      <c r="S23" s="1689"/>
      <c r="T23" s="1689"/>
      <c r="U23" s="1689"/>
      <c r="V23" s="1768"/>
      <c r="W23" s="1769"/>
      <c r="X23" s="1769"/>
      <c r="Y23" s="1769"/>
      <c r="Z23" s="1769"/>
      <c r="AA23" s="1761"/>
      <c r="AB23" s="1761"/>
      <c r="AC23" s="1761"/>
      <c r="AD23" s="1761"/>
      <c r="AE23" s="1761"/>
      <c r="AF23" s="1759"/>
    </row>
    <row r="24" spans="1:32" ht="24.75" customHeight="1">
      <c r="A24" s="729">
        <v>1</v>
      </c>
      <c r="B24" s="1025" t="s">
        <v>23767</v>
      </c>
      <c r="C24" s="1025" t="s">
        <v>103</v>
      </c>
      <c r="D24" s="1025" t="s">
        <v>23982</v>
      </c>
      <c r="E24" s="1075" t="s">
        <v>23981</v>
      </c>
      <c r="F24" s="1025" t="s">
        <v>23980</v>
      </c>
      <c r="G24" s="1009" t="s">
        <v>23979</v>
      </c>
      <c r="H24" s="1025" t="s">
        <v>23978</v>
      </c>
      <c r="I24" s="1080" t="s">
        <v>23977</v>
      </c>
      <c r="J24" s="1025" t="s">
        <v>23976</v>
      </c>
      <c r="K24" s="1025" t="s">
        <v>23975</v>
      </c>
      <c r="L24" s="1550" t="s">
        <v>6447</v>
      </c>
      <c r="M24" s="1550" t="s">
        <v>6447</v>
      </c>
      <c r="N24" s="1550">
        <v>0.1</v>
      </c>
      <c r="O24" s="1550">
        <v>0.1</v>
      </c>
      <c r="P24" s="1550" t="s">
        <v>6447</v>
      </c>
      <c r="Q24" s="1552" t="s">
        <v>23974</v>
      </c>
      <c r="R24" s="1025" t="s">
        <v>23973</v>
      </c>
      <c r="S24" s="1551">
        <f>T24+U24</f>
        <v>98</v>
      </c>
      <c r="T24" s="1027">
        <v>76</v>
      </c>
      <c r="U24" s="1027">
        <v>22</v>
      </c>
      <c r="V24" s="1765">
        <v>72</v>
      </c>
      <c r="W24" s="1767" t="s">
        <v>6447</v>
      </c>
      <c r="X24" s="1766">
        <v>32.78</v>
      </c>
      <c r="Y24" s="1767" t="s">
        <v>8683</v>
      </c>
      <c r="Z24" s="1766">
        <v>104.78</v>
      </c>
      <c r="AA24" s="1760">
        <v>10</v>
      </c>
      <c r="AB24" s="1760">
        <v>4</v>
      </c>
      <c r="AC24" s="1760">
        <v>2</v>
      </c>
      <c r="AD24" s="1760">
        <v>15</v>
      </c>
      <c r="AE24" s="1760">
        <v>31</v>
      </c>
      <c r="AF24" s="1732" t="s">
        <v>23972</v>
      </c>
    </row>
    <row r="25" spans="1:32" ht="24.75" customHeight="1">
      <c r="A25" s="729">
        <v>2</v>
      </c>
      <c r="B25" s="1025" t="s">
        <v>23767</v>
      </c>
      <c r="C25" s="1025" t="s">
        <v>211</v>
      </c>
      <c r="D25" s="1025" t="s">
        <v>23971</v>
      </c>
      <c r="E25" s="1075" t="s">
        <v>23970</v>
      </c>
      <c r="F25" s="1025" t="s">
        <v>23969</v>
      </c>
      <c r="G25" s="729" t="s">
        <v>23968</v>
      </c>
      <c r="H25" s="1025" t="s">
        <v>23967</v>
      </c>
      <c r="I25" s="1080" t="s">
        <v>23966</v>
      </c>
      <c r="J25" s="1025" t="s">
        <v>23965</v>
      </c>
      <c r="K25" s="1025" t="s">
        <v>6464</v>
      </c>
      <c r="L25" s="1550" t="s">
        <v>6447</v>
      </c>
      <c r="M25" s="1550">
        <v>11</v>
      </c>
      <c r="N25" s="1550">
        <v>2.2999999999999998</v>
      </c>
      <c r="O25" s="1550">
        <f>M25+N25</f>
        <v>13.3</v>
      </c>
      <c r="P25" s="1550" t="s">
        <v>6447</v>
      </c>
      <c r="Q25" s="1033" t="s">
        <v>23964</v>
      </c>
      <c r="R25" s="729" t="s">
        <v>23963</v>
      </c>
      <c r="S25" s="1551">
        <v>10</v>
      </c>
      <c r="T25" s="1027">
        <v>9</v>
      </c>
      <c r="U25" s="1551">
        <v>1</v>
      </c>
      <c r="V25" s="1766">
        <v>11</v>
      </c>
      <c r="W25" s="1767" t="s">
        <v>8683</v>
      </c>
      <c r="X25" s="1767" t="s">
        <v>8683</v>
      </c>
      <c r="Y25" s="1766">
        <v>2.2999999999999998</v>
      </c>
      <c r="Z25" s="1766">
        <v>13.3</v>
      </c>
      <c r="AA25" s="588">
        <v>7</v>
      </c>
      <c r="AB25" s="1763" t="s">
        <v>8683</v>
      </c>
      <c r="AC25" s="1763" t="s">
        <v>8683</v>
      </c>
      <c r="AD25" s="588">
        <v>7</v>
      </c>
      <c r="AE25" s="1760">
        <v>14</v>
      </c>
      <c r="AF25" s="729" t="s">
        <v>23962</v>
      </c>
    </row>
    <row r="26" spans="1:32" ht="24.75" customHeight="1">
      <c r="A26" s="729">
        <v>3</v>
      </c>
      <c r="B26" s="1025" t="s">
        <v>23767</v>
      </c>
      <c r="C26" s="1025" t="s">
        <v>99</v>
      </c>
      <c r="D26" s="1025" t="s">
        <v>23961</v>
      </c>
      <c r="E26" s="1075" t="s">
        <v>23960</v>
      </c>
      <c r="F26" s="1025" t="s">
        <v>23959</v>
      </c>
      <c r="G26" s="729" t="s">
        <v>23958</v>
      </c>
      <c r="H26" s="1025" t="s">
        <v>23957</v>
      </c>
      <c r="I26" s="1080" t="s">
        <v>23956</v>
      </c>
      <c r="J26" s="1025" t="s">
        <v>23955</v>
      </c>
      <c r="K26" s="1025" t="s">
        <v>6464</v>
      </c>
      <c r="L26" s="1550" t="s">
        <v>8683</v>
      </c>
      <c r="M26" s="1550">
        <v>0.1</v>
      </c>
      <c r="N26" s="1550" t="s">
        <v>8683</v>
      </c>
      <c r="O26" s="1550">
        <v>0.1</v>
      </c>
      <c r="P26" s="1550" t="s">
        <v>8683</v>
      </c>
      <c r="Q26" s="1552" t="s">
        <v>23954</v>
      </c>
      <c r="R26" s="729" t="s">
        <v>22824</v>
      </c>
      <c r="S26" s="1551">
        <v>89</v>
      </c>
      <c r="T26" s="1027">
        <v>67</v>
      </c>
      <c r="U26" s="1027">
        <v>22</v>
      </c>
      <c r="V26" s="1766">
        <v>66.599999999999994</v>
      </c>
      <c r="W26" s="1766" t="s">
        <v>8683</v>
      </c>
      <c r="X26" s="1766">
        <v>7.3</v>
      </c>
      <c r="Y26" s="1766">
        <v>2.9</v>
      </c>
      <c r="Z26" s="1766">
        <v>76.8</v>
      </c>
      <c r="AA26" s="588">
        <v>4</v>
      </c>
      <c r="AB26" s="588">
        <v>5</v>
      </c>
      <c r="AC26" s="588">
        <v>4</v>
      </c>
      <c r="AD26" s="1763">
        <v>14</v>
      </c>
      <c r="AE26" s="1760">
        <v>27</v>
      </c>
      <c r="AF26" s="729" t="s">
        <v>23953</v>
      </c>
    </row>
    <row r="27" spans="1:32" ht="24.75" customHeight="1">
      <c r="A27" s="729">
        <v>4</v>
      </c>
      <c r="B27" s="1025" t="s">
        <v>23767</v>
      </c>
      <c r="C27" s="1025" t="s">
        <v>87</v>
      </c>
      <c r="D27" s="1025" t="s">
        <v>20214</v>
      </c>
      <c r="E27" s="1075" t="s">
        <v>23952</v>
      </c>
      <c r="F27" s="1025" t="s">
        <v>23951</v>
      </c>
      <c r="G27" s="729" t="s">
        <v>23950</v>
      </c>
      <c r="H27" s="1025" t="s">
        <v>23949</v>
      </c>
      <c r="I27" s="1080" t="s">
        <v>23948</v>
      </c>
      <c r="J27" s="1025" t="s">
        <v>23947</v>
      </c>
      <c r="K27" s="1025" t="s">
        <v>23947</v>
      </c>
      <c r="L27" s="1550"/>
      <c r="M27" s="1550">
        <v>0.1</v>
      </c>
      <c r="N27" s="1550"/>
      <c r="O27" s="1550">
        <v>0.1</v>
      </c>
      <c r="P27" s="1550"/>
      <c r="Q27" s="1552" t="s">
        <v>23946</v>
      </c>
      <c r="R27" s="729" t="s">
        <v>23945</v>
      </c>
      <c r="S27" s="1551">
        <v>184</v>
      </c>
      <c r="T27" s="1551">
        <v>120</v>
      </c>
      <c r="U27" s="1027">
        <v>64</v>
      </c>
      <c r="V27" s="1766">
        <v>70</v>
      </c>
      <c r="W27" s="1766">
        <v>10</v>
      </c>
      <c r="X27" s="1766" t="s">
        <v>8683</v>
      </c>
      <c r="Y27" s="1766" t="s">
        <v>8683</v>
      </c>
      <c r="Z27" s="1766" t="s">
        <v>23944</v>
      </c>
      <c r="AA27" s="588">
        <v>16</v>
      </c>
      <c r="AB27" s="588">
        <v>4</v>
      </c>
      <c r="AC27" s="588">
        <v>32</v>
      </c>
      <c r="AD27" s="588">
        <v>0</v>
      </c>
      <c r="AE27" s="1760">
        <v>52</v>
      </c>
      <c r="AF27" s="729" t="s">
        <v>23943</v>
      </c>
    </row>
    <row r="28" spans="1:32" ht="24.75" customHeight="1">
      <c r="A28" s="729">
        <v>5</v>
      </c>
      <c r="B28" s="1025" t="s">
        <v>23767</v>
      </c>
      <c r="C28" s="1025" t="s">
        <v>130</v>
      </c>
      <c r="D28" s="1025" t="s">
        <v>23942</v>
      </c>
      <c r="E28" s="1075" t="s">
        <v>23941</v>
      </c>
      <c r="F28" s="1025" t="s">
        <v>23940</v>
      </c>
      <c r="G28" s="729" t="s">
        <v>23939</v>
      </c>
      <c r="H28" s="1025" t="s">
        <v>23938</v>
      </c>
      <c r="I28" s="1080" t="s">
        <v>23937</v>
      </c>
      <c r="J28" s="1025" t="s">
        <v>23936</v>
      </c>
      <c r="K28" s="1025" t="s">
        <v>23935</v>
      </c>
      <c r="L28" s="1550" t="s">
        <v>6447</v>
      </c>
      <c r="M28" s="1550">
        <v>0.1</v>
      </c>
      <c r="N28" s="1550" t="s">
        <v>6447</v>
      </c>
      <c r="O28" s="1550">
        <v>0.1</v>
      </c>
      <c r="P28" s="1550">
        <v>0.1</v>
      </c>
      <c r="Q28" s="1552" t="s">
        <v>23934</v>
      </c>
      <c r="R28" s="1025" t="s">
        <v>22824</v>
      </c>
      <c r="S28" s="1551">
        <v>93</v>
      </c>
      <c r="T28" s="1027">
        <v>52</v>
      </c>
      <c r="U28" s="1027">
        <v>41</v>
      </c>
      <c r="V28" s="1765">
        <v>57.8</v>
      </c>
      <c r="W28" s="1766">
        <v>3.7</v>
      </c>
      <c r="X28" s="1766">
        <v>17.100000000000001</v>
      </c>
      <c r="Y28" s="1766">
        <v>0.5</v>
      </c>
      <c r="Z28" s="1766">
        <v>79.099999999999994</v>
      </c>
      <c r="AA28" s="1762">
        <v>11</v>
      </c>
      <c r="AB28" s="1762">
        <v>14</v>
      </c>
      <c r="AC28" s="1760">
        <v>17</v>
      </c>
      <c r="AD28" s="1760">
        <v>17</v>
      </c>
      <c r="AE28" s="1760">
        <v>59</v>
      </c>
      <c r="AF28" s="1690" t="s">
        <v>23933</v>
      </c>
    </row>
    <row r="29" spans="1:32" ht="24.75" customHeight="1">
      <c r="A29" s="729">
        <v>6</v>
      </c>
      <c r="B29" s="1025" t="s">
        <v>23767</v>
      </c>
      <c r="C29" s="1025" t="s">
        <v>42</v>
      </c>
      <c r="D29" s="1025" t="s">
        <v>23932</v>
      </c>
      <c r="E29" s="1075" t="s">
        <v>23931</v>
      </c>
      <c r="F29" s="1025" t="s">
        <v>23930</v>
      </c>
      <c r="G29" s="729" t="s">
        <v>23929</v>
      </c>
      <c r="H29" s="1025" t="s">
        <v>19021</v>
      </c>
      <c r="I29" s="1080" t="s">
        <v>23928</v>
      </c>
      <c r="J29" s="1025" t="s">
        <v>23927</v>
      </c>
      <c r="K29" s="1025" t="s">
        <v>23926</v>
      </c>
      <c r="L29" s="1550" t="s">
        <v>6447</v>
      </c>
      <c r="M29" s="1550">
        <v>0.1</v>
      </c>
      <c r="N29" s="1550" t="s">
        <v>6447</v>
      </c>
      <c r="O29" s="1550">
        <v>0.1</v>
      </c>
      <c r="P29" s="1550">
        <v>61</v>
      </c>
      <c r="Q29" s="1080" t="s">
        <v>23925</v>
      </c>
      <c r="R29" s="1025" t="s">
        <v>23924</v>
      </c>
      <c r="S29" s="1551">
        <v>70</v>
      </c>
      <c r="T29" s="1027">
        <v>64</v>
      </c>
      <c r="U29" s="1027">
        <v>6</v>
      </c>
      <c r="V29" s="1765">
        <v>93</v>
      </c>
      <c r="W29" s="1765">
        <v>7</v>
      </c>
      <c r="X29" s="1770">
        <v>2.1</v>
      </c>
      <c r="Y29" s="1770">
        <v>0.7</v>
      </c>
      <c r="Z29" s="1765">
        <v>102.8</v>
      </c>
      <c r="AA29" s="1760">
        <v>2</v>
      </c>
      <c r="AB29" s="1760">
        <v>1</v>
      </c>
      <c r="AC29" s="1760">
        <v>8</v>
      </c>
      <c r="AD29" s="1760">
        <v>7</v>
      </c>
      <c r="AE29" s="1760">
        <v>18</v>
      </c>
      <c r="AF29" s="1025" t="s">
        <v>23923</v>
      </c>
    </row>
    <row r="30" spans="1:32" ht="24.75" customHeight="1">
      <c r="A30" s="729">
        <v>7</v>
      </c>
      <c r="B30" s="1025" t="s">
        <v>23767</v>
      </c>
      <c r="C30" s="1025" t="s">
        <v>69</v>
      </c>
      <c r="D30" s="1025" t="s">
        <v>20270</v>
      </c>
      <c r="E30" s="1075" t="s">
        <v>23922</v>
      </c>
      <c r="F30" s="1025" t="s">
        <v>23921</v>
      </c>
      <c r="G30" s="729" t="s">
        <v>20269</v>
      </c>
      <c r="H30" s="1025" t="s">
        <v>23920</v>
      </c>
      <c r="I30" s="1080" t="s">
        <v>23919</v>
      </c>
      <c r="J30" s="1025" t="s">
        <v>23918</v>
      </c>
      <c r="K30" s="1025" t="s">
        <v>23917</v>
      </c>
      <c r="L30" s="1733" t="s">
        <v>6447</v>
      </c>
      <c r="M30" s="1733">
        <v>0.1</v>
      </c>
      <c r="N30" s="1733" t="s">
        <v>6447</v>
      </c>
      <c r="O30" s="1733">
        <v>0.1</v>
      </c>
      <c r="P30" s="1733" t="s">
        <v>6447</v>
      </c>
      <c r="Q30" s="1552" t="s">
        <v>23916</v>
      </c>
      <c r="R30" s="729" t="s">
        <v>23915</v>
      </c>
      <c r="S30" s="1551">
        <v>113</v>
      </c>
      <c r="T30" s="1027">
        <v>80</v>
      </c>
      <c r="U30" s="1027">
        <v>33</v>
      </c>
      <c r="V30" s="1766">
        <v>102.11</v>
      </c>
      <c r="W30" s="1766">
        <v>3.64</v>
      </c>
      <c r="X30" s="1766">
        <v>5.69</v>
      </c>
      <c r="Y30" s="1766">
        <v>9.0399999999999991</v>
      </c>
      <c r="Z30" s="1766">
        <v>120.48</v>
      </c>
      <c r="AA30" s="588">
        <v>30</v>
      </c>
      <c r="AB30" s="588">
        <v>20</v>
      </c>
      <c r="AC30" s="1763" t="s">
        <v>6447</v>
      </c>
      <c r="AD30" s="1763">
        <v>48</v>
      </c>
      <c r="AE30" s="1760">
        <v>98</v>
      </c>
      <c r="AF30" s="729" t="s">
        <v>23914</v>
      </c>
    </row>
    <row r="31" spans="1:32" ht="24.75" customHeight="1">
      <c r="A31" s="729">
        <v>8</v>
      </c>
      <c r="B31" s="1025" t="s">
        <v>23767</v>
      </c>
      <c r="C31" s="1025" t="s">
        <v>48</v>
      </c>
      <c r="D31" s="1025" t="s">
        <v>23913</v>
      </c>
      <c r="E31" s="1075" t="s">
        <v>23912</v>
      </c>
      <c r="F31" s="1025" t="s">
        <v>23911</v>
      </c>
      <c r="G31" s="729" t="s">
        <v>23910</v>
      </c>
      <c r="H31" s="1025" t="s">
        <v>23909</v>
      </c>
      <c r="I31" s="1080" t="s">
        <v>23908</v>
      </c>
      <c r="J31" s="1025" t="s">
        <v>23907</v>
      </c>
      <c r="K31" s="1025" t="s">
        <v>23906</v>
      </c>
      <c r="L31" s="1550" t="s">
        <v>6447</v>
      </c>
      <c r="M31" s="1550">
        <v>27.2</v>
      </c>
      <c r="N31" s="1550">
        <v>2.4</v>
      </c>
      <c r="O31" s="1550">
        <v>29.599999999999998</v>
      </c>
      <c r="P31" s="1550" t="s">
        <v>6447</v>
      </c>
      <c r="Q31" s="1033" t="s">
        <v>23905</v>
      </c>
      <c r="R31" s="729" t="s">
        <v>22824</v>
      </c>
      <c r="S31" s="1551">
        <v>104</v>
      </c>
      <c r="T31" s="1027">
        <v>59</v>
      </c>
      <c r="U31" s="1027">
        <v>45</v>
      </c>
      <c r="V31" s="1766">
        <v>87.1</v>
      </c>
      <c r="W31" s="1767"/>
      <c r="X31" s="1766">
        <v>6.7</v>
      </c>
      <c r="Y31" s="1767">
        <v>13</v>
      </c>
      <c r="Z31" s="1766">
        <f>V31+W31+X31+Y31</f>
        <v>106.8</v>
      </c>
      <c r="AA31" s="588">
        <v>19</v>
      </c>
      <c r="AB31" s="588">
        <v>8</v>
      </c>
      <c r="AC31" s="588">
        <v>8</v>
      </c>
      <c r="AD31" s="588">
        <v>13</v>
      </c>
      <c r="AE31" s="1760">
        <v>48</v>
      </c>
      <c r="AF31" s="1553" t="s">
        <v>23904</v>
      </c>
    </row>
    <row r="32" spans="1:32" ht="24.75" customHeight="1">
      <c r="A32" s="729">
        <v>9</v>
      </c>
      <c r="B32" s="1025" t="s">
        <v>23767</v>
      </c>
      <c r="C32" s="1025" t="s">
        <v>91</v>
      </c>
      <c r="D32" s="1025" t="s">
        <v>23903</v>
      </c>
      <c r="E32" s="1075" t="s">
        <v>23902</v>
      </c>
      <c r="F32" s="1025" t="s">
        <v>23901</v>
      </c>
      <c r="G32" s="729" t="s">
        <v>23900</v>
      </c>
      <c r="H32" s="1025" t="s">
        <v>23899</v>
      </c>
      <c r="I32" s="1080" t="s">
        <v>23898</v>
      </c>
      <c r="J32" s="1025" t="s">
        <v>23897</v>
      </c>
      <c r="K32" s="1025" t="s">
        <v>23896</v>
      </c>
      <c r="L32" s="1550" t="s">
        <v>6447</v>
      </c>
      <c r="M32" s="1550" t="s">
        <v>6447</v>
      </c>
      <c r="N32" s="1550">
        <v>0.1</v>
      </c>
      <c r="O32" s="1550">
        <v>0.1</v>
      </c>
      <c r="P32" s="1550" t="s">
        <v>6447</v>
      </c>
      <c r="Q32" s="1033" t="s">
        <v>23895</v>
      </c>
      <c r="R32" s="729" t="s">
        <v>23894</v>
      </c>
      <c r="S32" s="1551">
        <v>135</v>
      </c>
      <c r="T32" s="1027">
        <v>91</v>
      </c>
      <c r="U32" s="1027">
        <v>44</v>
      </c>
      <c r="V32" s="1766">
        <v>96</v>
      </c>
      <c r="W32" s="1767" t="s">
        <v>8683</v>
      </c>
      <c r="X32" s="1767" t="s">
        <v>8683</v>
      </c>
      <c r="Y32" s="1767">
        <v>30</v>
      </c>
      <c r="Z32" s="1766">
        <v>126</v>
      </c>
      <c r="AA32" s="588">
        <v>1</v>
      </c>
      <c r="AB32" s="588">
        <v>1</v>
      </c>
      <c r="AC32" s="1763">
        <v>11</v>
      </c>
      <c r="AD32" s="1763">
        <v>4</v>
      </c>
      <c r="AE32" s="1760">
        <v>17</v>
      </c>
      <c r="AF32" s="729" t="s">
        <v>23893</v>
      </c>
    </row>
    <row r="33" spans="1:32" ht="24.75" customHeight="1">
      <c r="A33" s="729">
        <v>10</v>
      </c>
      <c r="B33" s="1025" t="s">
        <v>23767</v>
      </c>
      <c r="C33" s="1025" t="s">
        <v>23892</v>
      </c>
      <c r="D33" s="1025" t="s">
        <v>23891</v>
      </c>
      <c r="E33" s="1075" t="s">
        <v>23890</v>
      </c>
      <c r="F33" s="1025" t="s">
        <v>23889</v>
      </c>
      <c r="G33" s="815" t="s">
        <v>23888</v>
      </c>
      <c r="H33" s="1025" t="s">
        <v>23887</v>
      </c>
      <c r="I33" s="1080" t="s">
        <v>23886</v>
      </c>
      <c r="J33" s="1025" t="s">
        <v>23885</v>
      </c>
      <c r="K33" s="1025" t="s">
        <v>23884</v>
      </c>
      <c r="L33" s="588">
        <v>0</v>
      </c>
      <c r="M33" s="1550">
        <v>0.1</v>
      </c>
      <c r="N33" s="588">
        <v>0</v>
      </c>
      <c r="O33" s="588">
        <v>0</v>
      </c>
      <c r="P33" s="1550" t="s">
        <v>6464</v>
      </c>
      <c r="Q33" s="1552" t="s">
        <v>23883</v>
      </c>
      <c r="R33" s="729" t="s">
        <v>23882</v>
      </c>
      <c r="S33" s="1551">
        <v>133</v>
      </c>
      <c r="T33" s="1027">
        <v>84</v>
      </c>
      <c r="U33" s="1027">
        <v>49</v>
      </c>
      <c r="V33" s="1766">
        <v>105</v>
      </c>
      <c r="W33" s="1766"/>
      <c r="X33" s="1766"/>
      <c r="Y33" s="1766"/>
      <c r="Z33" s="1766">
        <v>105</v>
      </c>
      <c r="AA33" s="588">
        <v>0</v>
      </c>
      <c r="AB33" s="588">
        <v>2</v>
      </c>
      <c r="AC33" s="588">
        <v>0</v>
      </c>
      <c r="AD33" s="1763">
        <v>3</v>
      </c>
      <c r="AE33" s="1760">
        <v>5</v>
      </c>
      <c r="AF33" s="729" t="s">
        <v>23881</v>
      </c>
    </row>
    <row r="34" spans="1:32" ht="24.75" customHeight="1">
      <c r="A34" s="729">
        <v>11</v>
      </c>
      <c r="B34" s="1025" t="s">
        <v>23767</v>
      </c>
      <c r="C34" s="1025" t="s">
        <v>514</v>
      </c>
      <c r="D34" s="1025" t="s">
        <v>20144</v>
      </c>
      <c r="E34" s="1075" t="s">
        <v>23880</v>
      </c>
      <c r="F34" s="1025" t="s">
        <v>23879</v>
      </c>
      <c r="G34" s="729" t="s">
        <v>20143</v>
      </c>
      <c r="H34" s="1025" t="s">
        <v>23878</v>
      </c>
      <c r="I34" s="1080" t="s">
        <v>23877</v>
      </c>
      <c r="J34" s="1025" t="s">
        <v>23876</v>
      </c>
      <c r="K34" s="1025" t="s">
        <v>23875</v>
      </c>
      <c r="L34" s="1554" t="s">
        <v>6447</v>
      </c>
      <c r="M34" s="1554">
        <v>10.59</v>
      </c>
      <c r="N34" s="1554" t="s">
        <v>6447</v>
      </c>
      <c r="O34" s="1554">
        <v>10.59</v>
      </c>
      <c r="P34" s="1554">
        <v>7.0000000000000001E-3</v>
      </c>
      <c r="Q34" s="1080" t="s">
        <v>23874</v>
      </c>
      <c r="R34" s="1025" t="s">
        <v>23873</v>
      </c>
      <c r="S34" s="1027">
        <v>51</v>
      </c>
      <c r="T34" s="1027">
        <v>29</v>
      </c>
      <c r="U34" s="1027">
        <v>22</v>
      </c>
      <c r="V34" s="1765">
        <v>34.64</v>
      </c>
      <c r="W34" s="1765">
        <v>0</v>
      </c>
      <c r="X34" s="1765">
        <v>3.3</v>
      </c>
      <c r="Y34" s="1765">
        <v>2.67</v>
      </c>
      <c r="Z34" s="1765">
        <v>40.61</v>
      </c>
      <c r="AA34" s="1760">
        <v>10</v>
      </c>
      <c r="AB34" s="1760">
        <v>3</v>
      </c>
      <c r="AC34" s="1760">
        <v>4</v>
      </c>
      <c r="AD34" s="1760">
        <v>16</v>
      </c>
      <c r="AE34" s="1760">
        <v>33</v>
      </c>
      <c r="AF34" s="729" t="s">
        <v>23872</v>
      </c>
    </row>
    <row r="35" spans="1:32" ht="24.75" customHeight="1">
      <c r="A35" s="729">
        <v>12</v>
      </c>
      <c r="B35" s="1025" t="s">
        <v>23767</v>
      </c>
      <c r="C35" s="1025" t="s">
        <v>61</v>
      </c>
      <c r="D35" s="1025" t="s">
        <v>23871</v>
      </c>
      <c r="E35" s="1075" t="s">
        <v>23870</v>
      </c>
      <c r="F35" s="1025" t="s">
        <v>23869</v>
      </c>
      <c r="G35" s="729" t="s">
        <v>23868</v>
      </c>
      <c r="H35" s="1025" t="s">
        <v>23867</v>
      </c>
      <c r="I35" s="1080" t="s">
        <v>23866</v>
      </c>
      <c r="J35" s="1025" t="s">
        <v>23865</v>
      </c>
      <c r="K35" s="1025" t="s">
        <v>23864</v>
      </c>
      <c r="L35" s="588">
        <v>0</v>
      </c>
      <c r="M35" s="1554">
        <v>50</v>
      </c>
      <c r="N35" s="1554" t="s">
        <v>6447</v>
      </c>
      <c r="O35" s="1554">
        <v>50</v>
      </c>
      <c r="P35" s="1554" t="s">
        <v>6447</v>
      </c>
      <c r="Q35" s="1080" t="s">
        <v>23863</v>
      </c>
      <c r="R35" s="729" t="s">
        <v>23862</v>
      </c>
      <c r="S35" s="1551">
        <v>123</v>
      </c>
      <c r="T35" s="1027">
        <v>120</v>
      </c>
      <c r="U35" s="1027">
        <v>3</v>
      </c>
      <c r="V35" s="1766">
        <v>271.7</v>
      </c>
      <c r="W35" s="1766" t="s">
        <v>6447</v>
      </c>
      <c r="X35" s="1766" t="s">
        <v>6447</v>
      </c>
      <c r="Y35" s="1766">
        <v>8.1</v>
      </c>
      <c r="Z35" s="1766">
        <v>279.8</v>
      </c>
      <c r="AA35" s="1763">
        <v>13</v>
      </c>
      <c r="AB35" s="588" t="s">
        <v>6447</v>
      </c>
      <c r="AC35" s="588">
        <v>20</v>
      </c>
      <c r="AD35" s="588">
        <v>4</v>
      </c>
      <c r="AE35" s="1760">
        <v>37</v>
      </c>
      <c r="AF35" s="729" t="s">
        <v>23861</v>
      </c>
    </row>
    <row r="36" spans="1:32" ht="24.75" customHeight="1">
      <c r="A36" s="729">
        <v>13</v>
      </c>
      <c r="B36" s="1025" t="s">
        <v>23767</v>
      </c>
      <c r="C36" s="1025" t="s">
        <v>95</v>
      </c>
      <c r="D36" s="1025" t="s">
        <v>23860</v>
      </c>
      <c r="E36" s="1075" t="s">
        <v>23859</v>
      </c>
      <c r="F36" s="1025" t="s">
        <v>23858</v>
      </c>
      <c r="G36" s="729" t="s">
        <v>23857</v>
      </c>
      <c r="H36" s="1025" t="s">
        <v>23856</v>
      </c>
      <c r="I36" s="1080" t="s">
        <v>23855</v>
      </c>
      <c r="J36" s="1025" t="s">
        <v>23854</v>
      </c>
      <c r="K36" s="1025" t="s">
        <v>23853</v>
      </c>
      <c r="L36" s="1554" t="s">
        <v>6447</v>
      </c>
      <c r="M36" s="1554">
        <v>0.1</v>
      </c>
      <c r="N36" s="1554" t="s">
        <v>6447</v>
      </c>
      <c r="O36" s="1554">
        <v>0.1</v>
      </c>
      <c r="P36" s="1554" t="s">
        <v>6447</v>
      </c>
      <c r="Q36" s="1033" t="s">
        <v>23852</v>
      </c>
      <c r="R36" s="729" t="s">
        <v>23432</v>
      </c>
      <c r="S36" s="1551">
        <v>6</v>
      </c>
      <c r="T36" s="1027">
        <v>6</v>
      </c>
      <c r="U36" s="1027"/>
      <c r="V36" s="1766">
        <v>14</v>
      </c>
      <c r="W36" s="1766">
        <v>8</v>
      </c>
      <c r="X36" s="1767" t="s">
        <v>6447</v>
      </c>
      <c r="Y36" s="1767">
        <v>2</v>
      </c>
      <c r="Z36" s="1766">
        <v>24</v>
      </c>
      <c r="AA36" s="588">
        <v>1</v>
      </c>
      <c r="AB36" s="588">
        <v>3</v>
      </c>
      <c r="AC36" s="588">
        <v>0</v>
      </c>
      <c r="AD36" s="1763">
        <v>12</v>
      </c>
      <c r="AE36" s="1760">
        <v>16</v>
      </c>
      <c r="AF36" s="729" t="s">
        <v>23851</v>
      </c>
    </row>
    <row r="37" spans="1:32" ht="24.75" customHeight="1">
      <c r="A37" s="729">
        <v>14</v>
      </c>
      <c r="B37" s="1025" t="s">
        <v>23767</v>
      </c>
      <c r="C37" s="1025" t="s">
        <v>557</v>
      </c>
      <c r="D37" s="1025" t="s">
        <v>23850</v>
      </c>
      <c r="E37" s="1022" t="s">
        <v>23849</v>
      </c>
      <c r="F37" s="1025" t="s">
        <v>23848</v>
      </c>
      <c r="G37" s="729" t="s">
        <v>23847</v>
      </c>
      <c r="H37" s="1025" t="s">
        <v>23846</v>
      </c>
      <c r="I37" s="1080" t="s">
        <v>23845</v>
      </c>
      <c r="J37" s="1025" t="s">
        <v>23844</v>
      </c>
      <c r="K37" s="1025" t="s">
        <v>23843</v>
      </c>
      <c r="L37" s="1554" t="s">
        <v>6447</v>
      </c>
      <c r="M37" s="1554" t="s">
        <v>6447</v>
      </c>
      <c r="N37" s="1554">
        <v>0.1</v>
      </c>
      <c r="O37" s="1554">
        <v>0.1</v>
      </c>
      <c r="P37" s="1554" t="s">
        <v>6447</v>
      </c>
      <c r="Q37" s="1552" t="s">
        <v>23842</v>
      </c>
      <c r="R37" s="729" t="s">
        <v>23841</v>
      </c>
      <c r="S37" s="1551">
        <v>73</v>
      </c>
      <c r="T37" s="1027">
        <v>57</v>
      </c>
      <c r="U37" s="1027">
        <v>16</v>
      </c>
      <c r="V37" s="1766">
        <v>70</v>
      </c>
      <c r="W37" s="1766">
        <v>2</v>
      </c>
      <c r="X37" s="1766">
        <v>0</v>
      </c>
      <c r="Y37" s="1766">
        <v>8</v>
      </c>
      <c r="Z37" s="1766">
        <v>80</v>
      </c>
      <c r="AA37" s="588">
        <v>15</v>
      </c>
      <c r="AB37" s="588">
        <v>2</v>
      </c>
      <c r="AC37" s="588">
        <v>0</v>
      </c>
      <c r="AD37" s="1763">
        <v>11</v>
      </c>
      <c r="AE37" s="1760">
        <v>28</v>
      </c>
      <c r="AF37" s="729" t="s">
        <v>23840</v>
      </c>
    </row>
    <row r="38" spans="1:32" ht="24.75" customHeight="1">
      <c r="A38" s="729">
        <v>15</v>
      </c>
      <c r="B38" s="1025" t="s">
        <v>23767</v>
      </c>
      <c r="C38" s="1025" t="s">
        <v>292</v>
      </c>
      <c r="D38" s="1025" t="s">
        <v>20225</v>
      </c>
      <c r="E38" s="1075" t="s">
        <v>23839</v>
      </c>
      <c r="F38" s="1025" t="s">
        <v>23838</v>
      </c>
      <c r="G38" s="1009" t="s">
        <v>23837</v>
      </c>
      <c r="H38" s="1025" t="s">
        <v>23836</v>
      </c>
      <c r="I38" s="1080" t="s">
        <v>23835</v>
      </c>
      <c r="J38" s="1025" t="s">
        <v>23834</v>
      </c>
      <c r="K38" s="1025" t="s">
        <v>23833</v>
      </c>
      <c r="L38" s="1556" t="s">
        <v>6447</v>
      </c>
      <c r="M38" s="1556">
        <v>0.1</v>
      </c>
      <c r="N38" s="1556" t="s">
        <v>6447</v>
      </c>
      <c r="O38" s="1556">
        <v>0.1</v>
      </c>
      <c r="P38" s="1556" t="s">
        <v>6447</v>
      </c>
      <c r="Q38" s="1033" t="s">
        <v>23832</v>
      </c>
      <c r="R38" s="1025" t="s">
        <v>23831</v>
      </c>
      <c r="S38" s="1551">
        <v>89</v>
      </c>
      <c r="T38" s="1027">
        <v>63</v>
      </c>
      <c r="U38" s="1027">
        <v>26</v>
      </c>
      <c r="V38" s="1766">
        <v>63.92</v>
      </c>
      <c r="W38" s="1767">
        <v>18.62</v>
      </c>
      <c r="X38" s="1767" t="s">
        <v>6447</v>
      </c>
      <c r="Y38" s="1767" t="s">
        <v>6447</v>
      </c>
      <c r="Z38" s="1766">
        <v>82.54</v>
      </c>
      <c r="AA38" s="1763">
        <v>4</v>
      </c>
      <c r="AB38" s="588">
        <v>1</v>
      </c>
      <c r="AC38" s="588">
        <v>1</v>
      </c>
      <c r="AD38" s="588">
        <v>54</v>
      </c>
      <c r="AE38" s="1760">
        <v>60</v>
      </c>
      <c r="AF38" s="729" t="s">
        <v>23830</v>
      </c>
    </row>
    <row r="39" spans="1:32" ht="24.75" customHeight="1">
      <c r="A39" s="729">
        <v>16</v>
      </c>
      <c r="B39" s="1025" t="s">
        <v>23767</v>
      </c>
      <c r="C39" s="1025" t="s">
        <v>80</v>
      </c>
      <c r="D39" s="1025" t="s">
        <v>20232</v>
      </c>
      <c r="E39" s="1075" t="s">
        <v>23829</v>
      </c>
      <c r="F39" s="1025" t="s">
        <v>23828</v>
      </c>
      <c r="G39" s="729" t="s">
        <v>23827</v>
      </c>
      <c r="H39" s="1025" t="s">
        <v>23826</v>
      </c>
      <c r="I39" s="1080" t="s">
        <v>23825</v>
      </c>
      <c r="J39" s="1025" t="s">
        <v>23824</v>
      </c>
      <c r="K39" s="1025" t="s">
        <v>23823</v>
      </c>
      <c r="L39" s="1691" t="s">
        <v>6447</v>
      </c>
      <c r="M39" s="1691">
        <v>0.1</v>
      </c>
      <c r="N39" s="1691" t="s">
        <v>6447</v>
      </c>
      <c r="O39" s="1691">
        <v>0.1</v>
      </c>
      <c r="P39" s="1691">
        <v>0.1</v>
      </c>
      <c r="Q39" s="1692" t="s">
        <v>23822</v>
      </c>
      <c r="R39" s="1025" t="s">
        <v>23821</v>
      </c>
      <c r="S39" s="1551">
        <v>68</v>
      </c>
      <c r="T39" s="1027">
        <v>58</v>
      </c>
      <c r="U39" s="1027">
        <v>10</v>
      </c>
      <c r="V39" s="1765">
        <v>39.880000000000003</v>
      </c>
      <c r="W39" s="1766">
        <v>8.3699999999999992</v>
      </c>
      <c r="X39" s="1767">
        <v>13.37</v>
      </c>
      <c r="Y39" s="1767">
        <v>0.8</v>
      </c>
      <c r="Z39" s="1766">
        <v>62.419999999999995</v>
      </c>
      <c r="AA39" s="1760">
        <v>13</v>
      </c>
      <c r="AB39" s="1760">
        <v>10</v>
      </c>
      <c r="AC39" s="1760" t="s">
        <v>6447</v>
      </c>
      <c r="AD39" s="1760">
        <v>1</v>
      </c>
      <c r="AE39" s="1760">
        <v>24</v>
      </c>
      <c r="AF39" s="1693" t="s">
        <v>23820</v>
      </c>
    </row>
    <row r="40" spans="1:32" ht="24.75" customHeight="1">
      <c r="A40" s="729">
        <v>17</v>
      </c>
      <c r="B40" s="1025" t="s">
        <v>23767</v>
      </c>
      <c r="C40" s="1025" t="s">
        <v>23819</v>
      </c>
      <c r="D40" s="1025" t="s">
        <v>23818</v>
      </c>
      <c r="E40" s="1075" t="s">
        <v>23817</v>
      </c>
      <c r="F40" s="1025" t="s">
        <v>23816</v>
      </c>
      <c r="G40" s="729" t="s">
        <v>23815</v>
      </c>
      <c r="H40" s="1025" t="s">
        <v>23814</v>
      </c>
      <c r="I40" s="1080" t="s">
        <v>23813</v>
      </c>
      <c r="J40" s="1025" t="s">
        <v>23812</v>
      </c>
      <c r="K40" s="1025" t="s">
        <v>23811</v>
      </c>
      <c r="L40" s="1550" t="s">
        <v>6464</v>
      </c>
      <c r="M40" s="1550">
        <v>0.1</v>
      </c>
      <c r="N40" s="1550" t="s">
        <v>6464</v>
      </c>
      <c r="O40" s="1550">
        <v>0.1</v>
      </c>
      <c r="P40" s="1550" t="s">
        <v>6464</v>
      </c>
      <c r="Q40" s="1552" t="s">
        <v>23810</v>
      </c>
      <c r="R40" s="729" t="s">
        <v>23809</v>
      </c>
      <c r="S40" s="1551">
        <f>T40+U40</f>
        <v>128</v>
      </c>
      <c r="T40" s="1027">
        <v>75</v>
      </c>
      <c r="U40" s="1027">
        <v>53</v>
      </c>
      <c r="V40" s="1766">
        <v>98.8</v>
      </c>
      <c r="W40" s="1766">
        <v>17</v>
      </c>
      <c r="X40" s="1766" t="s">
        <v>6464</v>
      </c>
      <c r="Y40" s="1766">
        <v>0.02</v>
      </c>
      <c r="Z40" s="1766">
        <f>SUM(V40:Y40)</f>
        <v>115.82</v>
      </c>
      <c r="AA40" s="588">
        <v>10</v>
      </c>
      <c r="AB40" s="588">
        <v>10</v>
      </c>
      <c r="AC40" s="588">
        <v>12</v>
      </c>
      <c r="AD40" s="1763">
        <v>24</v>
      </c>
      <c r="AE40" s="1760">
        <v>56</v>
      </c>
      <c r="AF40" s="729" t="s">
        <v>23808</v>
      </c>
    </row>
    <row r="41" spans="1:32" ht="24.75" customHeight="1">
      <c r="A41" s="729">
        <v>18</v>
      </c>
      <c r="B41" s="1025" t="s">
        <v>23767</v>
      </c>
      <c r="C41" s="1025" t="s">
        <v>400</v>
      </c>
      <c r="D41" s="1025" t="s">
        <v>20172</v>
      </c>
      <c r="E41" s="1075" t="s">
        <v>23807</v>
      </c>
      <c r="F41" s="1025" t="s">
        <v>23806</v>
      </c>
      <c r="G41" s="729" t="s">
        <v>20171</v>
      </c>
      <c r="H41" s="1025" t="s">
        <v>23805</v>
      </c>
      <c r="I41" s="1080" t="s">
        <v>23804</v>
      </c>
      <c r="J41" s="1025" t="s">
        <v>23803</v>
      </c>
      <c r="K41" s="1025" t="s">
        <v>23802</v>
      </c>
      <c r="L41" s="1694" t="s">
        <v>6447</v>
      </c>
      <c r="M41" s="1694">
        <v>0.1</v>
      </c>
      <c r="N41" s="1694" t="s">
        <v>6447</v>
      </c>
      <c r="O41" s="1694">
        <v>0.1</v>
      </c>
      <c r="P41" s="1694" t="s">
        <v>6447</v>
      </c>
      <c r="Q41" s="1033" t="s">
        <v>23801</v>
      </c>
      <c r="R41" s="1025" t="s">
        <v>23800</v>
      </c>
      <c r="S41" s="1551">
        <v>183</v>
      </c>
      <c r="T41" s="1027">
        <v>129</v>
      </c>
      <c r="U41" s="1027">
        <v>54</v>
      </c>
      <c r="V41" s="1766">
        <v>114</v>
      </c>
      <c r="W41" s="1766">
        <v>31</v>
      </c>
      <c r="X41" s="1766">
        <v>17</v>
      </c>
      <c r="Y41" s="1766">
        <v>0.6</v>
      </c>
      <c r="Z41" s="1766">
        <v>162.6</v>
      </c>
      <c r="AA41" s="588">
        <v>71</v>
      </c>
      <c r="AB41" s="1763">
        <v>16</v>
      </c>
      <c r="AC41" s="1763">
        <v>12</v>
      </c>
      <c r="AD41" s="1763">
        <v>50</v>
      </c>
      <c r="AE41" s="1760">
        <v>149</v>
      </c>
      <c r="AF41" s="729" t="s">
        <v>23799</v>
      </c>
    </row>
    <row r="42" spans="1:32" ht="24.75" customHeight="1">
      <c r="A42" s="729">
        <v>19</v>
      </c>
      <c r="B42" s="1025" t="s">
        <v>23767</v>
      </c>
      <c r="C42" s="1025" t="s">
        <v>23798</v>
      </c>
      <c r="D42" s="1025" t="s">
        <v>23797</v>
      </c>
      <c r="E42" s="1075" t="s">
        <v>23796</v>
      </c>
      <c r="F42" s="1025" t="s">
        <v>23795</v>
      </c>
      <c r="G42" s="729" t="s">
        <v>23794</v>
      </c>
      <c r="H42" s="1025" t="s">
        <v>23793</v>
      </c>
      <c r="I42" s="1080" t="s">
        <v>23792</v>
      </c>
      <c r="J42" s="1025" t="s">
        <v>23791</v>
      </c>
      <c r="K42" s="1025" t="s">
        <v>23790</v>
      </c>
      <c r="L42" s="1550" t="s">
        <v>8683</v>
      </c>
      <c r="M42" s="1550">
        <v>3.7</v>
      </c>
      <c r="N42" s="1550" t="s">
        <v>8683</v>
      </c>
      <c r="O42" s="1550">
        <v>3.7</v>
      </c>
      <c r="P42" s="1550">
        <v>0.1</v>
      </c>
      <c r="Q42" s="1552" t="s">
        <v>23789</v>
      </c>
      <c r="R42" s="729" t="s">
        <v>23788</v>
      </c>
      <c r="S42" s="1551">
        <v>131</v>
      </c>
      <c r="T42" s="1027">
        <v>83</v>
      </c>
      <c r="U42" s="1027">
        <v>48</v>
      </c>
      <c r="V42" s="1766">
        <v>71.5</v>
      </c>
      <c r="W42" s="1766">
        <v>2.6</v>
      </c>
      <c r="X42" s="1766">
        <v>16.5</v>
      </c>
      <c r="Y42" s="1766">
        <v>5.8</v>
      </c>
      <c r="Z42" s="1766">
        <v>96.4</v>
      </c>
      <c r="AA42" s="588">
        <v>6</v>
      </c>
      <c r="AB42" s="588">
        <v>2</v>
      </c>
      <c r="AC42" s="588">
        <v>6</v>
      </c>
      <c r="AD42" s="1763">
        <v>20</v>
      </c>
      <c r="AE42" s="1760">
        <v>34</v>
      </c>
      <c r="AF42" s="729" t="s">
        <v>23787</v>
      </c>
    </row>
    <row r="43" spans="1:32" ht="24.75" customHeight="1">
      <c r="A43" s="729">
        <v>20</v>
      </c>
      <c r="B43" s="1025" t="s">
        <v>23767</v>
      </c>
      <c r="C43" s="1025" t="s">
        <v>419</v>
      </c>
      <c r="D43" s="1025" t="s">
        <v>20284</v>
      </c>
      <c r="E43" s="1075" t="s">
        <v>23786</v>
      </c>
      <c r="F43" s="1025" t="s">
        <v>23785</v>
      </c>
      <c r="G43" s="729" t="s">
        <v>23784</v>
      </c>
      <c r="H43" s="1025" t="s">
        <v>23783</v>
      </c>
      <c r="I43" s="1080" t="s">
        <v>23782</v>
      </c>
      <c r="J43" s="1025" t="s">
        <v>23781</v>
      </c>
      <c r="K43" s="1025" t="s">
        <v>23780</v>
      </c>
      <c r="L43" s="1550" t="s">
        <v>6447</v>
      </c>
      <c r="M43" s="1550">
        <v>0.1</v>
      </c>
      <c r="N43" s="1550" t="s">
        <v>6447</v>
      </c>
      <c r="O43" s="1550">
        <v>0.1</v>
      </c>
      <c r="P43" s="1550" t="s">
        <v>6447</v>
      </c>
      <c r="Q43" s="1080" t="s">
        <v>23779</v>
      </c>
      <c r="R43" s="1025" t="s">
        <v>23778</v>
      </c>
      <c r="S43" s="1551">
        <v>225</v>
      </c>
      <c r="T43" s="1027">
        <v>175</v>
      </c>
      <c r="U43" s="1027">
        <v>50</v>
      </c>
      <c r="V43" s="1767">
        <v>162</v>
      </c>
      <c r="W43" s="1767">
        <v>0</v>
      </c>
      <c r="X43" s="1766">
        <v>12</v>
      </c>
      <c r="Y43" s="1766">
        <v>40</v>
      </c>
      <c r="Z43" s="1766">
        <f>V43+W43+X43+Y43</f>
        <v>214</v>
      </c>
      <c r="AA43" s="1760">
        <v>25</v>
      </c>
      <c r="AB43" s="1760">
        <v>5</v>
      </c>
      <c r="AC43" s="1762">
        <v>3</v>
      </c>
      <c r="AD43" s="1760">
        <v>20</v>
      </c>
      <c r="AE43" s="1760">
        <v>53</v>
      </c>
      <c r="AF43" s="1690" t="s">
        <v>23777</v>
      </c>
    </row>
    <row r="44" spans="1:32" ht="24.75" customHeight="1">
      <c r="A44" s="729">
        <v>21</v>
      </c>
      <c r="B44" s="1025" t="s">
        <v>23767</v>
      </c>
      <c r="C44" s="1025" t="s">
        <v>258</v>
      </c>
      <c r="D44" s="1025" t="s">
        <v>23776</v>
      </c>
      <c r="E44" s="1075" t="s">
        <v>23775</v>
      </c>
      <c r="F44" s="1025" t="s">
        <v>23774</v>
      </c>
      <c r="G44" s="729" t="s">
        <v>20242</v>
      </c>
      <c r="H44" s="1025" t="s">
        <v>23773</v>
      </c>
      <c r="I44" s="1080" t="s">
        <v>23772</v>
      </c>
      <c r="J44" s="1025" t="s">
        <v>23771</v>
      </c>
      <c r="K44" s="1025" t="s">
        <v>23770</v>
      </c>
      <c r="L44" s="1550" t="s">
        <v>6447</v>
      </c>
      <c r="M44" s="1550">
        <v>1.1000000000000001</v>
      </c>
      <c r="N44" s="1550">
        <v>0</v>
      </c>
      <c r="O44" s="1550">
        <v>1.1000000000000001</v>
      </c>
      <c r="P44" s="1550" t="s">
        <v>6447</v>
      </c>
      <c r="Q44" s="1552" t="s">
        <v>23769</v>
      </c>
      <c r="R44" s="729" t="s">
        <v>23432</v>
      </c>
      <c r="S44" s="1551">
        <v>20</v>
      </c>
      <c r="T44" s="1027">
        <v>16</v>
      </c>
      <c r="U44" s="1027">
        <v>4</v>
      </c>
      <c r="V44" s="1766">
        <v>19</v>
      </c>
      <c r="W44" s="1766">
        <v>0</v>
      </c>
      <c r="X44" s="1766">
        <v>4</v>
      </c>
      <c r="Y44" s="1766">
        <v>3</v>
      </c>
      <c r="Z44" s="1766">
        <v>26</v>
      </c>
      <c r="AA44" s="588">
        <v>9</v>
      </c>
      <c r="AB44" s="588">
        <v>3</v>
      </c>
      <c r="AC44" s="588">
        <v>2</v>
      </c>
      <c r="AD44" s="1763">
        <v>3</v>
      </c>
      <c r="AE44" s="1760">
        <v>17</v>
      </c>
      <c r="AF44" s="751" t="s">
        <v>23768</v>
      </c>
    </row>
    <row r="45" spans="1:32" ht="24.75" customHeight="1">
      <c r="A45" s="729">
        <v>22</v>
      </c>
      <c r="B45" s="1025" t="s">
        <v>23767</v>
      </c>
      <c r="C45" s="1025" t="s">
        <v>153</v>
      </c>
      <c r="D45" s="1025" t="s">
        <v>20118</v>
      </c>
      <c r="E45" s="1075" t="s">
        <v>23766</v>
      </c>
      <c r="F45" s="1025" t="s">
        <v>23765</v>
      </c>
      <c r="G45" s="729" t="s">
        <v>23764</v>
      </c>
      <c r="H45" s="1025" t="s">
        <v>13143</v>
      </c>
      <c r="I45" s="1080" t="s">
        <v>23763</v>
      </c>
      <c r="J45" s="1025" t="s">
        <v>23762</v>
      </c>
      <c r="K45" s="1025" t="s">
        <v>23761</v>
      </c>
      <c r="L45" s="1550" t="s">
        <v>6447</v>
      </c>
      <c r="M45" s="1550" t="s">
        <v>6447</v>
      </c>
      <c r="N45" s="1550">
        <v>41</v>
      </c>
      <c r="O45" s="1550">
        <v>41</v>
      </c>
      <c r="P45" s="1550" t="s">
        <v>6447</v>
      </c>
      <c r="Q45" s="1552" t="s">
        <v>23760</v>
      </c>
      <c r="R45" s="1025" t="s">
        <v>23759</v>
      </c>
      <c r="S45" s="1551">
        <v>96</v>
      </c>
      <c r="T45" s="1027">
        <v>89</v>
      </c>
      <c r="U45" s="1027">
        <v>7</v>
      </c>
      <c r="V45" s="1770">
        <v>140</v>
      </c>
      <c r="W45" s="1766">
        <v>0</v>
      </c>
      <c r="X45" s="1766">
        <v>35</v>
      </c>
      <c r="Y45" s="1766"/>
      <c r="Z45" s="1766">
        <v>175</v>
      </c>
      <c r="AA45" s="1760">
        <v>21</v>
      </c>
      <c r="AB45" s="1760">
        <v>12</v>
      </c>
      <c r="AC45" s="1760">
        <v>15</v>
      </c>
      <c r="AD45" s="1760">
        <v>18</v>
      </c>
      <c r="AE45" s="1760">
        <v>66</v>
      </c>
      <c r="AF45" s="1695" t="s">
        <v>23758</v>
      </c>
    </row>
    <row r="46" spans="1:32" ht="24.75" customHeight="1">
      <c r="A46" s="729">
        <v>23</v>
      </c>
      <c r="B46" s="1025" t="s">
        <v>23746</v>
      </c>
      <c r="C46" s="1025" t="s">
        <v>574</v>
      </c>
      <c r="D46" s="1025" t="s">
        <v>23757</v>
      </c>
      <c r="E46" s="1075" t="s">
        <v>23756</v>
      </c>
      <c r="F46" s="1025" t="s">
        <v>23755</v>
      </c>
      <c r="G46" s="729" t="s">
        <v>23754</v>
      </c>
      <c r="H46" s="1025" t="s">
        <v>23753</v>
      </c>
      <c r="I46" s="1080" t="s">
        <v>23752</v>
      </c>
      <c r="J46" s="1025" t="s">
        <v>23751</v>
      </c>
      <c r="K46" s="1025" t="s">
        <v>23750</v>
      </c>
      <c r="L46" s="1550" t="s">
        <v>6447</v>
      </c>
      <c r="M46" s="1550">
        <v>8.1999999999999993</v>
      </c>
      <c r="N46" s="1550" t="s">
        <v>6447</v>
      </c>
      <c r="O46" s="1550">
        <v>8.1999999999999993</v>
      </c>
      <c r="P46" s="1550">
        <v>0.25</v>
      </c>
      <c r="Q46" s="1033" t="s">
        <v>23749</v>
      </c>
      <c r="R46" s="1025" t="s">
        <v>23748</v>
      </c>
      <c r="S46" s="1551">
        <v>17</v>
      </c>
      <c r="T46" s="1027">
        <v>10</v>
      </c>
      <c r="U46" s="1027">
        <v>7</v>
      </c>
      <c r="V46" s="1766">
        <v>12</v>
      </c>
      <c r="W46" s="1766">
        <v>9.1</v>
      </c>
      <c r="X46" s="1767">
        <v>7.1</v>
      </c>
      <c r="Y46" s="1766">
        <v>0.8</v>
      </c>
      <c r="Z46" s="1766">
        <v>29.000000000000004</v>
      </c>
      <c r="AA46" s="588">
        <v>9</v>
      </c>
      <c r="AB46" s="588">
        <v>4</v>
      </c>
      <c r="AC46" s="588">
        <v>6</v>
      </c>
      <c r="AD46" s="588">
        <v>16</v>
      </c>
      <c r="AE46" s="1760">
        <v>35</v>
      </c>
      <c r="AF46" s="729" t="s">
        <v>23747</v>
      </c>
    </row>
    <row r="47" spans="1:32" ht="24.75" customHeight="1">
      <c r="A47" s="729">
        <v>24</v>
      </c>
      <c r="B47" s="1025" t="s">
        <v>23746</v>
      </c>
      <c r="C47" s="1025" t="s">
        <v>585</v>
      </c>
      <c r="D47" s="751" t="s">
        <v>23745</v>
      </c>
      <c r="E47" s="1022" t="s">
        <v>23744</v>
      </c>
      <c r="F47" s="1025" t="s">
        <v>23743</v>
      </c>
      <c r="G47" s="729" t="s">
        <v>23742</v>
      </c>
      <c r="H47" s="1025" t="s">
        <v>23741</v>
      </c>
      <c r="I47" s="1080" t="s">
        <v>23740</v>
      </c>
      <c r="J47" s="1025" t="s">
        <v>23739</v>
      </c>
      <c r="K47" s="1025" t="s">
        <v>23738</v>
      </c>
      <c r="L47" s="1554" t="s">
        <v>6447</v>
      </c>
      <c r="M47" s="1554">
        <v>6.01</v>
      </c>
      <c r="N47" s="1554" t="s">
        <v>6447</v>
      </c>
      <c r="O47" s="1554">
        <v>6.01</v>
      </c>
      <c r="P47" s="1554" t="s">
        <v>6447</v>
      </c>
      <c r="Q47" s="1033" t="s">
        <v>23737</v>
      </c>
      <c r="R47" s="729" t="s">
        <v>23736</v>
      </c>
      <c r="S47" s="1551">
        <v>11</v>
      </c>
      <c r="T47" s="1551">
        <v>10</v>
      </c>
      <c r="U47" s="752">
        <v>1</v>
      </c>
      <c r="V47" s="1766">
        <v>10.31</v>
      </c>
      <c r="W47" s="1766">
        <v>3.16</v>
      </c>
      <c r="X47" s="1766">
        <v>2</v>
      </c>
      <c r="Y47" s="1766" t="s">
        <v>6447</v>
      </c>
      <c r="Z47" s="1766">
        <v>15.47</v>
      </c>
      <c r="AA47" s="1763">
        <v>1</v>
      </c>
      <c r="AB47" s="588" t="s">
        <v>6447</v>
      </c>
      <c r="AC47" s="588" t="s">
        <v>6447</v>
      </c>
      <c r="AD47" s="588">
        <v>17</v>
      </c>
      <c r="AE47" s="1760">
        <v>18</v>
      </c>
      <c r="AF47" s="729" t="s">
        <v>23735</v>
      </c>
    </row>
    <row r="48" spans="1:32" ht="24.75" customHeight="1">
      <c r="A48" s="729">
        <v>25</v>
      </c>
      <c r="B48" s="751" t="s">
        <v>23734</v>
      </c>
      <c r="C48" s="751" t="s">
        <v>1042</v>
      </c>
      <c r="D48" s="751" t="s">
        <v>23733</v>
      </c>
      <c r="E48" s="1022" t="s">
        <v>23732</v>
      </c>
      <c r="F48" s="1025" t="s">
        <v>23731</v>
      </c>
      <c r="G48" s="1011" t="s">
        <v>23730</v>
      </c>
      <c r="H48" s="751" t="s">
        <v>23729</v>
      </c>
      <c r="I48" s="1036" t="s">
        <v>23728</v>
      </c>
      <c r="J48" s="729" t="s">
        <v>23727</v>
      </c>
      <c r="K48" s="1780" t="s">
        <v>6447</v>
      </c>
      <c r="L48" s="1696" t="s">
        <v>6447</v>
      </c>
      <c r="M48" s="1696">
        <v>2.8</v>
      </c>
      <c r="N48" s="1696" t="s">
        <v>6447</v>
      </c>
      <c r="O48" s="1696">
        <v>2.8</v>
      </c>
      <c r="P48" s="1696" t="s">
        <v>6447</v>
      </c>
      <c r="Q48" s="1033" t="s">
        <v>23726</v>
      </c>
      <c r="R48" s="729" t="s">
        <v>22801</v>
      </c>
      <c r="S48" s="1551">
        <v>7</v>
      </c>
      <c r="T48" s="1027">
        <v>5</v>
      </c>
      <c r="U48" s="1027" t="s">
        <v>23725</v>
      </c>
      <c r="V48" s="1766">
        <v>2.8</v>
      </c>
      <c r="W48" s="1766" t="s">
        <v>6447</v>
      </c>
      <c r="X48" s="1766" t="s">
        <v>6447</v>
      </c>
      <c r="Y48" s="1766" t="s">
        <v>6447</v>
      </c>
      <c r="Z48" s="1766">
        <v>2.8</v>
      </c>
      <c r="AA48" s="588" t="s">
        <v>6447</v>
      </c>
      <c r="AB48" s="588">
        <v>1</v>
      </c>
      <c r="AC48" s="588" t="s">
        <v>6447</v>
      </c>
      <c r="AD48" s="588">
        <v>3</v>
      </c>
      <c r="AE48" s="588">
        <v>4</v>
      </c>
      <c r="AF48" s="1697" t="s">
        <v>23724</v>
      </c>
    </row>
    <row r="49" spans="1:32" ht="24.75" customHeight="1">
      <c r="A49" s="729">
        <v>26</v>
      </c>
      <c r="B49" s="1025" t="s">
        <v>19983</v>
      </c>
      <c r="C49" s="1025" t="s">
        <v>153</v>
      </c>
      <c r="D49" s="1025" t="s">
        <v>23723</v>
      </c>
      <c r="E49" s="1075" t="s">
        <v>23722</v>
      </c>
      <c r="F49" s="1025" t="s">
        <v>23721</v>
      </c>
      <c r="G49" s="729" t="s">
        <v>23720</v>
      </c>
      <c r="H49" s="1025" t="s">
        <v>23719</v>
      </c>
      <c r="I49" s="1080" t="s">
        <v>23718</v>
      </c>
      <c r="J49" s="1025" t="s">
        <v>23717</v>
      </c>
      <c r="K49" s="1025" t="s">
        <v>23716</v>
      </c>
      <c r="L49" s="1550" t="s">
        <v>6447</v>
      </c>
      <c r="M49" s="1550">
        <v>0.5</v>
      </c>
      <c r="N49" s="588">
        <v>0</v>
      </c>
      <c r="O49" s="1550">
        <v>0.5</v>
      </c>
      <c r="P49" s="1550" t="s">
        <v>6447</v>
      </c>
      <c r="Q49" s="1033" t="s">
        <v>23715</v>
      </c>
      <c r="R49" s="729" t="s">
        <v>23714</v>
      </c>
      <c r="S49" s="1551">
        <v>23</v>
      </c>
      <c r="T49" s="1027">
        <v>9</v>
      </c>
      <c r="U49" s="1027">
        <v>14</v>
      </c>
      <c r="V49" s="1766">
        <v>4.5</v>
      </c>
      <c r="W49" s="1766">
        <v>30</v>
      </c>
      <c r="X49" s="1767">
        <v>15</v>
      </c>
      <c r="Y49" s="1766">
        <v>0</v>
      </c>
      <c r="Z49" s="1766">
        <v>49.5</v>
      </c>
      <c r="AA49" s="588">
        <v>5</v>
      </c>
      <c r="AB49" s="588">
        <v>3</v>
      </c>
      <c r="AC49" s="588">
        <v>4</v>
      </c>
      <c r="AD49" s="588">
        <v>4</v>
      </c>
      <c r="AE49" s="1760">
        <v>16</v>
      </c>
      <c r="AF49" s="751" t="s">
        <v>23713</v>
      </c>
    </row>
    <row r="50" spans="1:32" ht="24.75" customHeight="1">
      <c r="A50" s="729">
        <v>27</v>
      </c>
      <c r="B50" s="1025" t="s">
        <v>23712</v>
      </c>
      <c r="C50" s="1025" t="s">
        <v>577</v>
      </c>
      <c r="D50" s="1025" t="s">
        <v>23711</v>
      </c>
      <c r="E50" s="1075" t="s">
        <v>23710</v>
      </c>
      <c r="F50" s="1025" t="s">
        <v>23709</v>
      </c>
      <c r="G50" s="729" t="s">
        <v>23708</v>
      </c>
      <c r="H50" s="1025" t="s">
        <v>23707</v>
      </c>
      <c r="I50" s="1080" t="s">
        <v>23706</v>
      </c>
      <c r="J50" s="1025" t="s">
        <v>23705</v>
      </c>
      <c r="K50" s="1025" t="s">
        <v>23704</v>
      </c>
      <c r="L50" s="1550" t="s">
        <v>6447</v>
      </c>
      <c r="M50" s="1550">
        <v>10</v>
      </c>
      <c r="N50" s="1550" t="s">
        <v>6447</v>
      </c>
      <c r="O50" s="1550">
        <v>10</v>
      </c>
      <c r="P50" s="1550">
        <v>10.5</v>
      </c>
      <c r="Q50" s="1033" t="s">
        <v>23703</v>
      </c>
      <c r="R50" s="729" t="s">
        <v>23702</v>
      </c>
      <c r="S50" s="1551">
        <v>108</v>
      </c>
      <c r="T50" s="1027">
        <v>50</v>
      </c>
      <c r="U50" s="1551">
        <v>58</v>
      </c>
      <c r="V50" s="1766">
        <v>60</v>
      </c>
      <c r="W50" s="1766">
        <v>10</v>
      </c>
      <c r="X50" s="1766">
        <v>12</v>
      </c>
      <c r="Y50" s="1766">
        <v>8</v>
      </c>
      <c r="Z50" s="1766">
        <v>90</v>
      </c>
      <c r="AA50" s="588">
        <v>6</v>
      </c>
      <c r="AB50" s="588">
        <v>4</v>
      </c>
      <c r="AC50" s="588">
        <v>3</v>
      </c>
      <c r="AD50" s="588">
        <v>12</v>
      </c>
      <c r="AE50" s="1760">
        <v>25</v>
      </c>
      <c r="AF50" s="729" t="s">
        <v>23701</v>
      </c>
    </row>
    <row r="51" spans="1:32" ht="24.75" customHeight="1">
      <c r="A51" s="729">
        <v>28</v>
      </c>
      <c r="B51" s="1025" t="s">
        <v>19983</v>
      </c>
      <c r="C51" s="1025" t="s">
        <v>737</v>
      </c>
      <c r="D51" s="1025" t="s">
        <v>23700</v>
      </c>
      <c r="E51" s="1075" t="s">
        <v>23699</v>
      </c>
      <c r="F51" s="1025" t="s">
        <v>23698</v>
      </c>
      <c r="G51" s="729" t="s">
        <v>23697</v>
      </c>
      <c r="H51" s="1025" t="s">
        <v>23696</v>
      </c>
      <c r="I51" s="1080" t="s">
        <v>23695</v>
      </c>
      <c r="J51" s="1025" t="s">
        <v>23694</v>
      </c>
      <c r="K51" s="1025" t="s">
        <v>23693</v>
      </c>
      <c r="L51" s="1550" t="s">
        <v>6447</v>
      </c>
      <c r="M51" s="1550">
        <v>14.3</v>
      </c>
      <c r="N51" s="1550" t="s">
        <v>6447</v>
      </c>
      <c r="O51" s="1550">
        <v>14.3</v>
      </c>
      <c r="P51" s="1550">
        <v>29.8</v>
      </c>
      <c r="Q51" s="1552" t="s">
        <v>23692</v>
      </c>
      <c r="R51" s="1025" t="s">
        <v>23691</v>
      </c>
      <c r="S51" s="1551">
        <v>205</v>
      </c>
      <c r="T51" s="1027">
        <v>105</v>
      </c>
      <c r="U51" s="1027">
        <v>100</v>
      </c>
      <c r="V51" s="1766">
        <v>165</v>
      </c>
      <c r="W51" s="1766">
        <v>1</v>
      </c>
      <c r="X51" s="1766">
        <v>8</v>
      </c>
      <c r="Y51" s="1767">
        <v>0</v>
      </c>
      <c r="Z51" s="1766">
        <v>174</v>
      </c>
      <c r="AA51" s="588">
        <v>5</v>
      </c>
      <c r="AB51" s="588">
        <v>2</v>
      </c>
      <c r="AC51" s="588">
        <v>59</v>
      </c>
      <c r="AD51" s="588">
        <v>30</v>
      </c>
      <c r="AE51" s="1760">
        <v>96</v>
      </c>
      <c r="AF51" s="1734" t="s">
        <v>23690</v>
      </c>
    </row>
    <row r="52" spans="1:32" ht="24.75" customHeight="1">
      <c r="A52" s="729">
        <v>29</v>
      </c>
      <c r="B52" s="1025" t="s">
        <v>19983</v>
      </c>
      <c r="C52" s="1025" t="s">
        <v>721</v>
      </c>
      <c r="D52" s="1025" t="s">
        <v>23689</v>
      </c>
      <c r="E52" s="1075" t="s">
        <v>23688</v>
      </c>
      <c r="F52" s="1025" t="s">
        <v>23687</v>
      </c>
      <c r="G52" s="729" t="s">
        <v>23686</v>
      </c>
      <c r="H52" s="1025" t="s">
        <v>23685</v>
      </c>
      <c r="I52" s="1080" t="s">
        <v>23684</v>
      </c>
      <c r="J52" s="1025" t="s">
        <v>23683</v>
      </c>
      <c r="K52" s="1025" t="s">
        <v>23682</v>
      </c>
      <c r="L52" s="1550" t="s">
        <v>6447</v>
      </c>
      <c r="M52" s="1550">
        <v>20</v>
      </c>
      <c r="N52" s="1550" t="s">
        <v>6447</v>
      </c>
      <c r="O52" s="1550">
        <v>20</v>
      </c>
      <c r="P52" s="1550">
        <v>70</v>
      </c>
      <c r="Q52" s="1033" t="s">
        <v>24201</v>
      </c>
      <c r="R52" s="1025" t="s">
        <v>23681</v>
      </c>
      <c r="S52" s="1551">
        <v>48</v>
      </c>
      <c r="T52" s="1027">
        <v>30</v>
      </c>
      <c r="U52" s="1027">
        <v>18</v>
      </c>
      <c r="V52" s="1766">
        <v>68.5</v>
      </c>
      <c r="W52" s="1766">
        <v>0</v>
      </c>
      <c r="X52" s="1766">
        <v>0</v>
      </c>
      <c r="Y52" s="1766">
        <v>1.7</v>
      </c>
      <c r="Z52" s="1766">
        <v>70.2</v>
      </c>
      <c r="AA52" s="588">
        <v>3</v>
      </c>
      <c r="AB52" s="588">
        <v>8</v>
      </c>
      <c r="AC52" s="588">
        <v>4</v>
      </c>
      <c r="AD52" s="588">
        <v>21</v>
      </c>
      <c r="AE52" s="1760">
        <v>36</v>
      </c>
      <c r="AF52" s="729" t="s">
        <v>23680</v>
      </c>
    </row>
    <row r="53" spans="1:32" ht="24.75" customHeight="1">
      <c r="A53" s="729">
        <v>30</v>
      </c>
      <c r="B53" s="1025" t="s">
        <v>19983</v>
      </c>
      <c r="C53" s="1025" t="s">
        <v>717</v>
      </c>
      <c r="D53" s="1025" t="s">
        <v>20031</v>
      </c>
      <c r="E53" s="1075" t="s">
        <v>21748</v>
      </c>
      <c r="F53" s="1025" t="s">
        <v>23679</v>
      </c>
      <c r="G53" s="729" t="s">
        <v>20030</v>
      </c>
      <c r="H53" s="1025" t="s">
        <v>23678</v>
      </c>
      <c r="I53" s="1080" t="s">
        <v>23677</v>
      </c>
      <c r="J53" s="1025" t="s">
        <v>23676</v>
      </c>
      <c r="K53" s="1025" t="s">
        <v>23675</v>
      </c>
      <c r="L53" s="1698" t="s">
        <v>6447</v>
      </c>
      <c r="M53" s="1698">
        <v>9.5</v>
      </c>
      <c r="N53" s="1698" t="s">
        <v>6447</v>
      </c>
      <c r="O53" s="1698">
        <v>9.5</v>
      </c>
      <c r="P53" s="1698">
        <v>30.5</v>
      </c>
      <c r="Q53" s="1080" t="s">
        <v>23674</v>
      </c>
      <c r="R53" s="1025" t="s">
        <v>23673</v>
      </c>
      <c r="S53" s="1027">
        <v>37</v>
      </c>
      <c r="T53" s="1027">
        <v>33</v>
      </c>
      <c r="U53" s="1027">
        <v>4</v>
      </c>
      <c r="V53" s="1765">
        <v>43</v>
      </c>
      <c r="W53" s="1766">
        <v>6</v>
      </c>
      <c r="X53" s="1766">
        <v>7</v>
      </c>
      <c r="Y53" s="1766" t="s">
        <v>6447</v>
      </c>
      <c r="Z53" s="1766">
        <v>56</v>
      </c>
      <c r="AA53" s="1760">
        <v>13</v>
      </c>
      <c r="AB53" s="1760">
        <v>4</v>
      </c>
      <c r="AC53" s="1760">
        <v>37</v>
      </c>
      <c r="AD53" s="1760">
        <v>38</v>
      </c>
      <c r="AE53" s="1760">
        <v>92</v>
      </c>
      <c r="AF53" s="1699" t="s">
        <v>23672</v>
      </c>
    </row>
    <row r="54" spans="1:32" ht="24.75" customHeight="1">
      <c r="A54" s="729">
        <v>31</v>
      </c>
      <c r="B54" s="751" t="s">
        <v>19983</v>
      </c>
      <c r="C54" s="1025" t="s">
        <v>594</v>
      </c>
      <c r="D54" s="1025" t="s">
        <v>23671</v>
      </c>
      <c r="E54" s="737" t="s">
        <v>23670</v>
      </c>
      <c r="F54" s="729" t="s">
        <v>23669</v>
      </c>
      <c r="G54" s="729" t="s">
        <v>20011</v>
      </c>
      <c r="H54" s="729" t="s">
        <v>23668</v>
      </c>
      <c r="I54" s="1033" t="s">
        <v>23667</v>
      </c>
      <c r="J54" s="729" t="s">
        <v>23666</v>
      </c>
      <c r="K54" s="729" t="s">
        <v>23665</v>
      </c>
      <c r="L54" s="1550" t="s">
        <v>6447</v>
      </c>
      <c r="M54" s="1550">
        <v>10</v>
      </c>
      <c r="N54" s="1550" t="s">
        <v>6447</v>
      </c>
      <c r="O54" s="1550">
        <v>10</v>
      </c>
      <c r="P54" s="1550" t="s">
        <v>23664</v>
      </c>
      <c r="Q54" s="1033" t="s">
        <v>23663</v>
      </c>
      <c r="R54" s="729" t="s">
        <v>23662</v>
      </c>
      <c r="S54" s="1551">
        <v>86</v>
      </c>
      <c r="T54" s="1027">
        <v>49</v>
      </c>
      <c r="U54" s="1027">
        <v>37</v>
      </c>
      <c r="V54" s="1766" t="s">
        <v>23661</v>
      </c>
      <c r="W54" s="1766" t="s">
        <v>23660</v>
      </c>
      <c r="X54" s="1766">
        <v>67.959999999999994</v>
      </c>
      <c r="Y54" s="1766">
        <v>2.65</v>
      </c>
      <c r="Z54" s="1766">
        <v>75.900000000000006</v>
      </c>
      <c r="AA54" s="588">
        <v>8</v>
      </c>
      <c r="AB54" s="588">
        <v>32</v>
      </c>
      <c r="AC54" s="1763">
        <v>28</v>
      </c>
      <c r="AD54" s="588">
        <v>128</v>
      </c>
      <c r="AE54" s="1760">
        <v>196</v>
      </c>
      <c r="AF54" s="729" t="s">
        <v>23659</v>
      </c>
    </row>
    <row r="55" spans="1:32" ht="24.75" customHeight="1">
      <c r="A55" s="729">
        <v>32</v>
      </c>
      <c r="B55" s="1025" t="s">
        <v>23629</v>
      </c>
      <c r="C55" s="1025" t="s">
        <v>846</v>
      </c>
      <c r="D55" s="1025" t="s">
        <v>23658</v>
      </c>
      <c r="E55" s="1075" t="s">
        <v>19944</v>
      </c>
      <c r="F55" s="1025" t="s">
        <v>23657</v>
      </c>
      <c r="G55" s="729" t="s">
        <v>23656</v>
      </c>
      <c r="H55" s="1025" t="s">
        <v>23655</v>
      </c>
      <c r="I55" s="1080" t="s">
        <v>23654</v>
      </c>
      <c r="J55" s="1025" t="s">
        <v>23653</v>
      </c>
      <c r="K55" s="1025" t="s">
        <v>23652</v>
      </c>
      <c r="L55" s="1550" t="s">
        <v>6447</v>
      </c>
      <c r="M55" s="1550">
        <v>0.1</v>
      </c>
      <c r="N55" s="1550" t="s">
        <v>6447</v>
      </c>
      <c r="O55" s="1550">
        <v>0.1</v>
      </c>
      <c r="P55" s="1550"/>
      <c r="Q55" s="1735" t="s">
        <v>23651</v>
      </c>
      <c r="R55" s="729" t="s">
        <v>23650</v>
      </c>
      <c r="S55" s="1551">
        <v>136</v>
      </c>
      <c r="T55" s="1027">
        <v>117</v>
      </c>
      <c r="U55" s="1027">
        <v>19</v>
      </c>
      <c r="V55" s="1766">
        <v>172.36</v>
      </c>
      <c r="W55" s="1766">
        <v>0.88</v>
      </c>
      <c r="X55" s="1766">
        <v>12.35</v>
      </c>
      <c r="Y55" s="1766">
        <v>0</v>
      </c>
      <c r="Z55" s="1766">
        <v>185.59</v>
      </c>
      <c r="AA55" s="588">
        <v>10</v>
      </c>
      <c r="AB55" s="588">
        <v>16</v>
      </c>
      <c r="AC55" s="588">
        <v>7</v>
      </c>
      <c r="AD55" s="588">
        <v>18</v>
      </c>
      <c r="AE55" s="1760">
        <v>51</v>
      </c>
      <c r="AF55" s="729" t="s">
        <v>23649</v>
      </c>
    </row>
    <row r="56" spans="1:32" ht="24.75" customHeight="1">
      <c r="A56" s="729">
        <v>33</v>
      </c>
      <c r="B56" s="1025" t="s">
        <v>23629</v>
      </c>
      <c r="C56" s="1025" t="s">
        <v>855</v>
      </c>
      <c r="D56" s="1025" t="s">
        <v>18234</v>
      </c>
      <c r="E56" s="1075" t="s">
        <v>23648</v>
      </c>
      <c r="F56" s="1025" t="s">
        <v>23647</v>
      </c>
      <c r="G56" s="729" t="s">
        <v>18230</v>
      </c>
      <c r="H56" s="1025" t="s">
        <v>23646</v>
      </c>
      <c r="I56" s="1080" t="s">
        <v>23645</v>
      </c>
      <c r="J56" s="1025" t="s">
        <v>23644</v>
      </c>
      <c r="K56" s="1025" t="s">
        <v>23643</v>
      </c>
      <c r="L56" s="1550" t="s">
        <v>6447</v>
      </c>
      <c r="M56" s="1550">
        <v>2.2000000000000002</v>
      </c>
      <c r="N56" s="1550" t="s">
        <v>6447</v>
      </c>
      <c r="O56" s="1550">
        <v>2.2000000000000002</v>
      </c>
      <c r="P56" s="1550">
        <v>34.9</v>
      </c>
      <c r="Q56" s="1033" t="s">
        <v>23642</v>
      </c>
      <c r="R56" s="729" t="s">
        <v>23641</v>
      </c>
      <c r="S56" s="1027">
        <v>36</v>
      </c>
      <c r="T56" s="731">
        <v>27</v>
      </c>
      <c r="U56" s="752">
        <v>9</v>
      </c>
      <c r="V56" s="1766">
        <v>1</v>
      </c>
      <c r="W56" s="1766">
        <v>2.1</v>
      </c>
      <c r="X56" s="1766">
        <v>11.5</v>
      </c>
      <c r="Y56" s="1766">
        <v>46.4</v>
      </c>
      <c r="Z56" s="1766">
        <v>61</v>
      </c>
      <c r="AA56" s="588">
        <v>2</v>
      </c>
      <c r="AB56" s="588">
        <v>1</v>
      </c>
      <c r="AC56" s="588">
        <v>2</v>
      </c>
      <c r="AD56" s="588">
        <v>29</v>
      </c>
      <c r="AE56" s="1760">
        <v>34</v>
      </c>
      <c r="AF56" s="729" t="s">
        <v>23640</v>
      </c>
    </row>
    <row r="57" spans="1:32" ht="24.75" customHeight="1">
      <c r="A57" s="729">
        <v>34</v>
      </c>
      <c r="B57" s="751" t="s">
        <v>23629</v>
      </c>
      <c r="C57" s="751" t="s">
        <v>12179</v>
      </c>
      <c r="D57" s="729" t="s">
        <v>23639</v>
      </c>
      <c r="E57" s="1075" t="s">
        <v>23638</v>
      </c>
      <c r="F57" s="1025" t="s">
        <v>23637</v>
      </c>
      <c r="G57" s="729" t="s">
        <v>23636</v>
      </c>
      <c r="H57" s="1025" t="s">
        <v>23635</v>
      </c>
      <c r="I57" s="1080" t="s">
        <v>23634</v>
      </c>
      <c r="J57" s="729" t="s">
        <v>23633</v>
      </c>
      <c r="K57" s="729" t="s">
        <v>8683</v>
      </c>
      <c r="L57" s="1550" t="s">
        <v>6447</v>
      </c>
      <c r="M57" s="1550">
        <v>0.1</v>
      </c>
      <c r="N57" s="1550" t="s">
        <v>6447</v>
      </c>
      <c r="O57" s="1550">
        <v>0.1</v>
      </c>
      <c r="P57" s="1550"/>
      <c r="Q57" s="1033" t="s">
        <v>23632</v>
      </c>
      <c r="R57" s="729" t="s">
        <v>23631</v>
      </c>
      <c r="S57" s="1551">
        <v>62</v>
      </c>
      <c r="T57" s="1027">
        <v>46</v>
      </c>
      <c r="U57" s="1027">
        <v>16</v>
      </c>
      <c r="V57" s="1767">
        <v>105.95</v>
      </c>
      <c r="W57" s="1766">
        <v>4</v>
      </c>
      <c r="X57" s="1767" t="s">
        <v>6447</v>
      </c>
      <c r="Y57" s="1767">
        <v>4.2</v>
      </c>
      <c r="Z57" s="1766">
        <v>114.15</v>
      </c>
      <c r="AA57" s="588">
        <v>5</v>
      </c>
      <c r="AB57" s="588">
        <v>1</v>
      </c>
      <c r="AC57" s="588">
        <v>9</v>
      </c>
      <c r="AD57" s="588">
        <v>16</v>
      </c>
      <c r="AE57" s="1760">
        <v>31</v>
      </c>
      <c r="AF57" s="729" t="s">
        <v>23630</v>
      </c>
    </row>
    <row r="58" spans="1:32" ht="24.75" customHeight="1">
      <c r="A58" s="729">
        <v>35</v>
      </c>
      <c r="B58" s="1025" t="s">
        <v>23629</v>
      </c>
      <c r="C58" s="1025" t="s">
        <v>153</v>
      </c>
      <c r="D58" s="1025" t="s">
        <v>23628</v>
      </c>
      <c r="E58" s="1075" t="s">
        <v>23627</v>
      </c>
      <c r="F58" s="1025" t="s">
        <v>23626</v>
      </c>
      <c r="G58" s="815" t="s">
        <v>23625</v>
      </c>
      <c r="H58" s="1025" t="s">
        <v>23624</v>
      </c>
      <c r="I58" s="1080" t="s">
        <v>23623</v>
      </c>
      <c r="J58" s="1025" t="s">
        <v>23622</v>
      </c>
      <c r="K58" s="1025" t="s">
        <v>23621</v>
      </c>
      <c r="L58" s="1554" t="s">
        <v>6447</v>
      </c>
      <c r="M58" s="1554">
        <v>2.1</v>
      </c>
      <c r="N58" s="1554" t="s">
        <v>6447</v>
      </c>
      <c r="O58" s="1554">
        <v>2.1</v>
      </c>
      <c r="P58" s="1554" t="s">
        <v>6447</v>
      </c>
      <c r="Q58" s="1033" t="s">
        <v>23620</v>
      </c>
      <c r="R58" s="729" t="s">
        <v>23619</v>
      </c>
      <c r="S58" s="1027">
        <v>55</v>
      </c>
      <c r="T58" s="731">
        <v>26</v>
      </c>
      <c r="U58" s="752">
        <v>29</v>
      </c>
      <c r="V58" s="1766">
        <v>2.1</v>
      </c>
      <c r="W58" s="1766" t="s">
        <v>6447</v>
      </c>
      <c r="X58" s="1766" t="s">
        <v>6447</v>
      </c>
      <c r="Y58" s="1766" t="s">
        <v>6447</v>
      </c>
      <c r="Z58" s="1766">
        <v>2.1</v>
      </c>
      <c r="AA58" s="588" t="s">
        <v>6447</v>
      </c>
      <c r="AB58" s="588" t="s">
        <v>6447</v>
      </c>
      <c r="AC58" s="588" t="s">
        <v>6447</v>
      </c>
      <c r="AD58" s="588">
        <v>1</v>
      </c>
      <c r="AE58" s="1760">
        <v>1</v>
      </c>
      <c r="AF58" s="729" t="s">
        <v>23618</v>
      </c>
    </row>
    <row r="59" spans="1:32" ht="24.75" customHeight="1">
      <c r="A59" s="729">
        <v>36</v>
      </c>
      <c r="B59" s="1025" t="s">
        <v>19821</v>
      </c>
      <c r="C59" s="1025" t="s">
        <v>657</v>
      </c>
      <c r="D59" s="1025" t="s">
        <v>23617</v>
      </c>
      <c r="E59" s="1075" t="s">
        <v>23616</v>
      </c>
      <c r="F59" s="1025" t="s">
        <v>23615</v>
      </c>
      <c r="G59" s="729" t="s">
        <v>23614</v>
      </c>
      <c r="H59" s="1025" t="s">
        <v>23613</v>
      </c>
      <c r="I59" s="1080" t="s">
        <v>23612</v>
      </c>
      <c r="J59" s="1025" t="s">
        <v>23611</v>
      </c>
      <c r="K59" s="1025" t="s">
        <v>23610</v>
      </c>
      <c r="L59" s="1550" t="s">
        <v>6464</v>
      </c>
      <c r="M59" s="1550">
        <v>1</v>
      </c>
      <c r="N59" s="1550" t="s">
        <v>6464</v>
      </c>
      <c r="O59" s="1550">
        <v>1</v>
      </c>
      <c r="P59" s="1550" t="s">
        <v>6464</v>
      </c>
      <c r="Q59" s="1552" t="s">
        <v>23609</v>
      </c>
      <c r="R59" s="1025" t="s">
        <v>23608</v>
      </c>
      <c r="S59" s="1027">
        <v>21</v>
      </c>
      <c r="T59" s="1027">
        <v>10</v>
      </c>
      <c r="U59" s="1027">
        <v>11</v>
      </c>
      <c r="V59" s="1765">
        <v>37.700000000000003</v>
      </c>
      <c r="W59" s="1766">
        <v>0</v>
      </c>
      <c r="X59" s="1767">
        <v>0.4</v>
      </c>
      <c r="Y59" s="1766">
        <v>0</v>
      </c>
      <c r="Z59" s="1766">
        <v>38.1</v>
      </c>
      <c r="AA59" s="1760" t="s">
        <v>6464</v>
      </c>
      <c r="AB59" s="1760">
        <v>1</v>
      </c>
      <c r="AC59" s="588" t="s">
        <v>8683</v>
      </c>
      <c r="AD59" s="1760">
        <v>1</v>
      </c>
      <c r="AE59" s="1760">
        <v>2</v>
      </c>
      <c r="AF59" s="1700" t="s">
        <v>23607</v>
      </c>
    </row>
    <row r="60" spans="1:32" ht="24.75" customHeight="1">
      <c r="A60" s="729">
        <v>37</v>
      </c>
      <c r="B60" s="1025" t="s">
        <v>23606</v>
      </c>
      <c r="C60" s="1025" t="s">
        <v>19798</v>
      </c>
      <c r="D60" s="751" t="s">
        <v>18052</v>
      </c>
      <c r="E60" s="1022" t="s">
        <v>23605</v>
      </c>
      <c r="F60" s="1025" t="s">
        <v>23604</v>
      </c>
      <c r="G60" s="1009" t="s">
        <v>23603</v>
      </c>
      <c r="H60" s="1025" t="s">
        <v>23602</v>
      </c>
      <c r="I60" s="1080" t="s">
        <v>23601</v>
      </c>
      <c r="J60" s="1025" t="s">
        <v>23600</v>
      </c>
      <c r="K60" s="1025" t="s">
        <v>23599</v>
      </c>
      <c r="L60" s="1550" t="s">
        <v>8683</v>
      </c>
      <c r="M60" s="1550">
        <v>10</v>
      </c>
      <c r="N60" s="1550" t="s">
        <v>8683</v>
      </c>
      <c r="O60" s="1550">
        <v>10</v>
      </c>
      <c r="P60" s="1550" t="s">
        <v>8683</v>
      </c>
      <c r="Q60" s="1033" t="s">
        <v>23598</v>
      </c>
      <c r="R60" s="729" t="s">
        <v>23597</v>
      </c>
      <c r="S60" s="1551">
        <v>37</v>
      </c>
      <c r="T60" s="1551">
        <v>3</v>
      </c>
      <c r="U60" s="752">
        <v>34</v>
      </c>
      <c r="V60" s="1766">
        <v>64</v>
      </c>
      <c r="W60" s="1766">
        <v>4</v>
      </c>
      <c r="X60" s="1766" t="s">
        <v>8683</v>
      </c>
      <c r="Y60" s="1766" t="s">
        <v>6464</v>
      </c>
      <c r="Z60" s="1766">
        <v>68</v>
      </c>
      <c r="AA60" s="1763">
        <v>8</v>
      </c>
      <c r="AB60" s="588">
        <v>2</v>
      </c>
      <c r="AC60" s="588">
        <v>39</v>
      </c>
      <c r="AD60" s="588">
        <v>10</v>
      </c>
      <c r="AE60" s="1760">
        <v>59</v>
      </c>
      <c r="AF60" s="729" t="s">
        <v>23596</v>
      </c>
    </row>
    <row r="61" spans="1:32" ht="24.75" customHeight="1">
      <c r="A61" s="729">
        <v>38</v>
      </c>
      <c r="B61" s="1025" t="s">
        <v>23380</v>
      </c>
      <c r="C61" s="1025" t="s">
        <v>1280</v>
      </c>
      <c r="D61" s="1025" t="s">
        <v>19737</v>
      </c>
      <c r="E61" s="1075" t="s">
        <v>23595</v>
      </c>
      <c r="F61" s="1025" t="s">
        <v>23594</v>
      </c>
      <c r="G61" s="729" t="s">
        <v>23593</v>
      </c>
      <c r="H61" s="1025" t="s">
        <v>23592</v>
      </c>
      <c r="I61" s="1080" t="s">
        <v>23591</v>
      </c>
      <c r="J61" s="1025" t="s">
        <v>23590</v>
      </c>
      <c r="K61" s="1025" t="s">
        <v>23589</v>
      </c>
      <c r="L61" s="1550" t="s">
        <v>6447</v>
      </c>
      <c r="M61" s="1550">
        <v>0.1</v>
      </c>
      <c r="N61" s="1550" t="s">
        <v>6447</v>
      </c>
      <c r="O61" s="1550">
        <v>0.1</v>
      </c>
      <c r="P61" s="1550" t="s">
        <v>6447</v>
      </c>
      <c r="Q61" s="1033" t="s">
        <v>23588</v>
      </c>
      <c r="R61" s="729" t="s">
        <v>23587</v>
      </c>
      <c r="S61" s="1551">
        <v>93</v>
      </c>
      <c r="T61" s="1027">
        <v>75</v>
      </c>
      <c r="U61" s="1027">
        <v>18</v>
      </c>
      <c r="V61" s="1766">
        <v>106</v>
      </c>
      <c r="W61" s="1767">
        <v>0</v>
      </c>
      <c r="X61" s="1766">
        <v>60</v>
      </c>
      <c r="Y61" s="1767"/>
      <c r="Z61" s="1766">
        <v>166</v>
      </c>
      <c r="AA61" s="588">
        <v>18</v>
      </c>
      <c r="AB61" s="588">
        <v>21</v>
      </c>
      <c r="AC61" s="588">
        <v>34</v>
      </c>
      <c r="AD61" s="588">
        <v>8</v>
      </c>
      <c r="AE61" s="1760">
        <v>81</v>
      </c>
      <c r="AF61" s="751" t="s">
        <v>23586</v>
      </c>
    </row>
    <row r="62" spans="1:32" ht="24.75" customHeight="1">
      <c r="A62" s="729">
        <v>39</v>
      </c>
      <c r="B62" s="1025" t="s">
        <v>23380</v>
      </c>
      <c r="C62" s="1025" t="s">
        <v>1170</v>
      </c>
      <c r="D62" s="1025" t="s">
        <v>23411</v>
      </c>
      <c r="E62" s="1075" t="s">
        <v>23410</v>
      </c>
      <c r="F62" s="1025" t="s">
        <v>23409</v>
      </c>
      <c r="G62" s="729" t="s">
        <v>19729</v>
      </c>
      <c r="H62" s="1025" t="s">
        <v>23408</v>
      </c>
      <c r="I62" s="1080" t="s">
        <v>23407</v>
      </c>
      <c r="J62" s="1025" t="s">
        <v>23585</v>
      </c>
      <c r="K62" s="1025" t="s">
        <v>23405</v>
      </c>
      <c r="L62" s="1550" t="s">
        <v>6447</v>
      </c>
      <c r="M62" s="1550">
        <v>0.1</v>
      </c>
      <c r="N62" s="1550" t="s">
        <v>6447</v>
      </c>
      <c r="O62" s="1550">
        <v>0.1</v>
      </c>
      <c r="P62" s="1550" t="s">
        <v>6447</v>
      </c>
      <c r="Q62" s="1552" t="s">
        <v>23404</v>
      </c>
      <c r="R62" s="1025" t="s">
        <v>23403</v>
      </c>
      <c r="S62" s="1551">
        <v>66</v>
      </c>
      <c r="T62" s="1027">
        <v>58</v>
      </c>
      <c r="U62" s="1027">
        <v>8</v>
      </c>
      <c r="V62" s="1767" t="s">
        <v>6447</v>
      </c>
      <c r="W62" s="1767" t="s">
        <v>6464</v>
      </c>
      <c r="X62" s="1766">
        <v>110</v>
      </c>
      <c r="Y62" s="1767" t="s">
        <v>6447</v>
      </c>
      <c r="Z62" s="1766">
        <v>110</v>
      </c>
      <c r="AA62" s="588">
        <v>4</v>
      </c>
      <c r="AB62" s="588">
        <v>10</v>
      </c>
      <c r="AC62" s="588">
        <v>18</v>
      </c>
      <c r="AD62" s="588">
        <v>16</v>
      </c>
      <c r="AE62" s="1760">
        <v>48</v>
      </c>
      <c r="AF62" s="751" t="s">
        <v>23402</v>
      </c>
    </row>
    <row r="63" spans="1:32" ht="24.75" customHeight="1">
      <c r="A63" s="729">
        <v>40</v>
      </c>
      <c r="B63" s="1025" t="s">
        <v>23380</v>
      </c>
      <c r="C63" s="751" t="s">
        <v>19747</v>
      </c>
      <c r="D63" s="751" t="s">
        <v>23584</v>
      </c>
      <c r="E63" s="1075" t="s">
        <v>23583</v>
      </c>
      <c r="F63" s="1025" t="s">
        <v>23582</v>
      </c>
      <c r="G63" s="729" t="s">
        <v>23581</v>
      </c>
      <c r="H63" s="1025" t="s">
        <v>23580</v>
      </c>
      <c r="I63" s="1080" t="s">
        <v>23579</v>
      </c>
      <c r="J63" s="729" t="s">
        <v>23578</v>
      </c>
      <c r="K63" s="751" t="s">
        <v>23577</v>
      </c>
      <c r="L63" s="1550" t="s">
        <v>8683</v>
      </c>
      <c r="M63" s="1550">
        <v>0.1</v>
      </c>
      <c r="N63" s="1550" t="s">
        <v>8683</v>
      </c>
      <c r="O63" s="1550">
        <v>0.1</v>
      </c>
      <c r="P63" s="1550" t="s">
        <v>8683</v>
      </c>
      <c r="Q63" s="737" t="s">
        <v>23576</v>
      </c>
      <c r="R63" s="729" t="s">
        <v>23575</v>
      </c>
      <c r="S63" s="1022">
        <v>26</v>
      </c>
      <c r="T63" s="1022">
        <v>0</v>
      </c>
      <c r="U63" s="1022">
        <v>26</v>
      </c>
      <c r="V63" s="1766">
        <v>43</v>
      </c>
      <c r="W63" s="1766">
        <v>1.5</v>
      </c>
      <c r="X63" s="1766">
        <v>0</v>
      </c>
      <c r="Y63" s="1766">
        <v>3.2</v>
      </c>
      <c r="Z63" s="1766">
        <v>47.7</v>
      </c>
      <c r="AA63" s="588">
        <v>4</v>
      </c>
      <c r="AB63" s="588">
        <v>2</v>
      </c>
      <c r="AC63" s="588" t="s">
        <v>8683</v>
      </c>
      <c r="AD63" s="588">
        <v>4</v>
      </c>
      <c r="AE63" s="1760">
        <v>10</v>
      </c>
      <c r="AF63" s="729" t="s">
        <v>23574</v>
      </c>
    </row>
    <row r="64" spans="1:32" ht="24.75" customHeight="1">
      <c r="A64" s="729">
        <v>41</v>
      </c>
      <c r="B64" s="1025" t="s">
        <v>23380</v>
      </c>
      <c r="C64" s="1025" t="s">
        <v>1190</v>
      </c>
      <c r="D64" s="1025" t="s">
        <v>19547</v>
      </c>
      <c r="E64" s="1075" t="s">
        <v>3123</v>
      </c>
      <c r="F64" s="1025" t="s">
        <v>23573</v>
      </c>
      <c r="G64" s="729" t="s">
        <v>23572</v>
      </c>
      <c r="H64" s="1025" t="s">
        <v>23571</v>
      </c>
      <c r="I64" s="1080" t="s">
        <v>23570</v>
      </c>
      <c r="J64" s="1025" t="s">
        <v>23569</v>
      </c>
      <c r="K64" s="1025" t="s">
        <v>23568</v>
      </c>
      <c r="L64" s="1550" t="s">
        <v>6447</v>
      </c>
      <c r="M64" s="1550">
        <v>0.1</v>
      </c>
      <c r="N64" s="1550" t="s">
        <v>6447</v>
      </c>
      <c r="O64" s="1550">
        <v>0.1</v>
      </c>
      <c r="P64" s="1550" t="s">
        <v>6447</v>
      </c>
      <c r="Q64" s="1080" t="s">
        <v>23567</v>
      </c>
      <c r="R64" s="729" t="s">
        <v>23566</v>
      </c>
      <c r="S64" s="1551">
        <v>420</v>
      </c>
      <c r="T64" s="1027">
        <v>215</v>
      </c>
      <c r="U64" s="1027">
        <v>205</v>
      </c>
      <c r="V64" s="1766">
        <v>388</v>
      </c>
      <c r="W64" s="1766">
        <v>4</v>
      </c>
      <c r="X64" s="1767">
        <v>30</v>
      </c>
      <c r="Y64" s="1767">
        <v>0.1</v>
      </c>
      <c r="Z64" s="1766">
        <v>422.1</v>
      </c>
      <c r="AA64" s="588">
        <v>26</v>
      </c>
      <c r="AB64" s="588">
        <v>11</v>
      </c>
      <c r="AC64" s="588">
        <v>34</v>
      </c>
      <c r="AD64" s="588">
        <v>36</v>
      </c>
      <c r="AE64" s="1760">
        <v>107</v>
      </c>
      <c r="AF64" s="729" t="s">
        <v>23565</v>
      </c>
    </row>
    <row r="65" spans="1:32" ht="24.75" customHeight="1">
      <c r="A65" s="729">
        <v>42</v>
      </c>
      <c r="B65" s="1025" t="s">
        <v>23380</v>
      </c>
      <c r="C65" s="1025" t="s">
        <v>1182</v>
      </c>
      <c r="D65" s="1025" t="s">
        <v>23564</v>
      </c>
      <c r="E65" s="1075" t="s">
        <v>19614</v>
      </c>
      <c r="F65" s="1025" t="s">
        <v>23563</v>
      </c>
      <c r="G65" s="729" t="s">
        <v>23562</v>
      </c>
      <c r="H65" s="1025" t="s">
        <v>23561</v>
      </c>
      <c r="I65" s="1080" t="s">
        <v>23560</v>
      </c>
      <c r="J65" s="1025" t="s">
        <v>23559</v>
      </c>
      <c r="K65" s="1025" t="s">
        <v>23558</v>
      </c>
      <c r="L65" s="1550" t="s">
        <v>6447</v>
      </c>
      <c r="M65" s="1550">
        <v>0.1</v>
      </c>
      <c r="N65" s="1550" t="s">
        <v>6447</v>
      </c>
      <c r="O65" s="1550">
        <v>0.1</v>
      </c>
      <c r="P65" s="1550" t="s">
        <v>6464</v>
      </c>
      <c r="Q65" s="1552" t="s">
        <v>23557</v>
      </c>
      <c r="R65" s="1025" t="s">
        <v>23556</v>
      </c>
      <c r="S65" s="1027">
        <v>71</v>
      </c>
      <c r="T65" s="1027">
        <v>63</v>
      </c>
      <c r="U65" s="1027">
        <v>8</v>
      </c>
      <c r="V65" s="1765">
        <v>79</v>
      </c>
      <c r="W65" s="1766" t="s">
        <v>8683</v>
      </c>
      <c r="X65" s="1766">
        <v>24</v>
      </c>
      <c r="Y65" s="1766">
        <v>31</v>
      </c>
      <c r="Z65" s="1766">
        <v>134</v>
      </c>
      <c r="AA65" s="1760">
        <v>21</v>
      </c>
      <c r="AB65" s="1760">
        <v>5</v>
      </c>
      <c r="AC65" s="1760" t="s">
        <v>6464</v>
      </c>
      <c r="AD65" s="1760">
        <v>1</v>
      </c>
      <c r="AE65" s="1760">
        <v>27</v>
      </c>
      <c r="AF65" s="1736" t="s">
        <v>23555</v>
      </c>
    </row>
    <row r="66" spans="1:32" ht="24.75" customHeight="1">
      <c r="A66" s="729">
        <v>43</v>
      </c>
      <c r="B66" s="1025" t="s">
        <v>23554</v>
      </c>
      <c r="C66" s="1025" t="s">
        <v>19646</v>
      </c>
      <c r="D66" s="1025" t="s">
        <v>23553</v>
      </c>
      <c r="E66" s="1075" t="s">
        <v>23552</v>
      </c>
      <c r="F66" s="1025" t="s">
        <v>23551</v>
      </c>
      <c r="G66" s="729" t="s">
        <v>23550</v>
      </c>
      <c r="H66" s="1025" t="s">
        <v>23549</v>
      </c>
      <c r="I66" s="1080" t="s">
        <v>23548</v>
      </c>
      <c r="J66" s="1025" t="s">
        <v>23547</v>
      </c>
      <c r="K66" s="1025" t="s">
        <v>6464</v>
      </c>
      <c r="L66" s="1550" t="s">
        <v>6464</v>
      </c>
      <c r="M66" s="1550">
        <v>0.1</v>
      </c>
      <c r="N66" s="1550" t="s">
        <v>6464</v>
      </c>
      <c r="O66" s="1550">
        <v>0.1</v>
      </c>
      <c r="P66" s="1550" t="s">
        <v>6464</v>
      </c>
      <c r="Q66" s="1033" t="s">
        <v>23546</v>
      </c>
      <c r="R66" s="729" t="s">
        <v>23545</v>
      </c>
      <c r="S66" s="1551">
        <v>36</v>
      </c>
      <c r="T66" s="731">
        <v>27</v>
      </c>
      <c r="U66" s="731">
        <v>9</v>
      </c>
      <c r="V66" s="1766">
        <v>83.5</v>
      </c>
      <c r="W66" s="1767">
        <v>1.7</v>
      </c>
      <c r="X66" s="1767">
        <v>0.7</v>
      </c>
      <c r="Y66" s="1767">
        <v>20.6</v>
      </c>
      <c r="Z66" s="1766">
        <v>106.5</v>
      </c>
      <c r="AA66" s="588">
        <v>6</v>
      </c>
      <c r="AB66" s="588">
        <v>7</v>
      </c>
      <c r="AC66" s="588">
        <v>5</v>
      </c>
      <c r="AD66" s="588">
        <v>35</v>
      </c>
      <c r="AE66" s="1760">
        <v>53</v>
      </c>
      <c r="AF66" s="729" t="s">
        <v>23544</v>
      </c>
    </row>
    <row r="67" spans="1:32" ht="24.75" customHeight="1">
      <c r="A67" s="729">
        <v>44</v>
      </c>
      <c r="B67" s="1025" t="s">
        <v>23380</v>
      </c>
      <c r="C67" s="1025" t="s">
        <v>1553</v>
      </c>
      <c r="D67" s="1025" t="s">
        <v>19654</v>
      </c>
      <c r="E67" s="1075" t="s">
        <v>23543</v>
      </c>
      <c r="F67" s="1025" t="s">
        <v>23542</v>
      </c>
      <c r="G67" s="729" t="s">
        <v>19653</v>
      </c>
      <c r="H67" s="1025" t="s">
        <v>23541</v>
      </c>
      <c r="I67" s="1080" t="s">
        <v>23540</v>
      </c>
      <c r="J67" s="1025" t="s">
        <v>23539</v>
      </c>
      <c r="K67" s="1025" t="s">
        <v>23538</v>
      </c>
      <c r="L67" s="1550" t="s">
        <v>6447</v>
      </c>
      <c r="M67" s="1550">
        <v>0.1</v>
      </c>
      <c r="N67" s="1550" t="s">
        <v>6447</v>
      </c>
      <c r="O67" s="1550" t="s">
        <v>6447</v>
      </c>
      <c r="P67" s="1550" t="s">
        <v>6447</v>
      </c>
      <c r="Q67" s="1033" t="s">
        <v>23537</v>
      </c>
      <c r="R67" s="729" t="s">
        <v>23536</v>
      </c>
      <c r="S67" s="1551">
        <v>83</v>
      </c>
      <c r="T67" s="1027">
        <v>82</v>
      </c>
      <c r="U67" s="1027">
        <v>1</v>
      </c>
      <c r="V67" s="1766">
        <v>102</v>
      </c>
      <c r="W67" s="1766">
        <v>0</v>
      </c>
      <c r="X67" s="1766">
        <v>39</v>
      </c>
      <c r="Y67" s="1767" t="s">
        <v>8683</v>
      </c>
      <c r="Z67" s="1766">
        <v>141</v>
      </c>
      <c r="AA67" s="588">
        <v>13</v>
      </c>
      <c r="AB67" s="588">
        <v>7</v>
      </c>
      <c r="AC67" s="1763">
        <v>7</v>
      </c>
      <c r="AD67" s="588">
        <v>12</v>
      </c>
      <c r="AE67" s="1760">
        <v>39</v>
      </c>
      <c r="AF67" s="751" t="s">
        <v>23535</v>
      </c>
    </row>
    <row r="68" spans="1:32" ht="24.75" customHeight="1">
      <c r="A68" s="729">
        <v>45</v>
      </c>
      <c r="B68" s="1025" t="s">
        <v>23380</v>
      </c>
      <c r="C68" s="751" t="s">
        <v>19770</v>
      </c>
      <c r="D68" s="751" t="s">
        <v>23534</v>
      </c>
      <c r="E68" s="1075" t="s">
        <v>23533</v>
      </c>
      <c r="F68" s="1025" t="s">
        <v>23532</v>
      </c>
      <c r="G68" s="729" t="s">
        <v>23531</v>
      </c>
      <c r="H68" s="1025" t="s">
        <v>23530</v>
      </c>
      <c r="I68" s="1080" t="s">
        <v>23529</v>
      </c>
      <c r="J68" s="729" t="s">
        <v>23528</v>
      </c>
      <c r="K68" s="751" t="s">
        <v>23527</v>
      </c>
      <c r="L68" s="1550" t="s">
        <v>8683</v>
      </c>
      <c r="M68" s="1550">
        <v>0.1</v>
      </c>
      <c r="N68" s="1550" t="s">
        <v>8683</v>
      </c>
      <c r="O68" s="1550">
        <v>0.1</v>
      </c>
      <c r="P68" s="1550" t="s">
        <v>8683</v>
      </c>
      <c r="Q68" s="737" t="s">
        <v>23526</v>
      </c>
      <c r="R68" s="729" t="s">
        <v>23525</v>
      </c>
      <c r="S68" s="1022">
        <v>28</v>
      </c>
      <c r="T68" s="1022">
        <v>26</v>
      </c>
      <c r="U68" s="1022">
        <v>2</v>
      </c>
      <c r="V68" s="1766">
        <v>37.72</v>
      </c>
      <c r="W68" s="1766">
        <v>1.1499999999999999</v>
      </c>
      <c r="X68" s="1766">
        <v>3.49</v>
      </c>
      <c r="Y68" s="1766">
        <v>3.2</v>
      </c>
      <c r="Z68" s="1766">
        <v>45.56</v>
      </c>
      <c r="AA68" s="588">
        <v>1</v>
      </c>
      <c r="AB68" s="588">
        <v>6</v>
      </c>
      <c r="AC68" s="588">
        <v>1</v>
      </c>
      <c r="AD68" s="588">
        <v>3</v>
      </c>
      <c r="AE68" s="1760">
        <v>11</v>
      </c>
      <c r="AF68" s="729" t="s">
        <v>23524</v>
      </c>
    </row>
    <row r="69" spans="1:32" ht="24.75" customHeight="1">
      <c r="A69" s="729">
        <v>46</v>
      </c>
      <c r="B69" s="1025" t="s">
        <v>23380</v>
      </c>
      <c r="C69" s="1025" t="s">
        <v>19570</v>
      </c>
      <c r="D69" s="751" t="s">
        <v>23523</v>
      </c>
      <c r="E69" s="1075" t="s">
        <v>23522</v>
      </c>
      <c r="F69" s="1025" t="s">
        <v>23521</v>
      </c>
      <c r="G69" s="729" t="s">
        <v>19565</v>
      </c>
      <c r="H69" s="1025" t="s">
        <v>23520</v>
      </c>
      <c r="I69" s="1080" t="s">
        <v>23519</v>
      </c>
      <c r="J69" s="1025" t="s">
        <v>23518</v>
      </c>
      <c r="K69" s="1025" t="s">
        <v>23517</v>
      </c>
      <c r="L69" s="1550" t="s">
        <v>8683</v>
      </c>
      <c r="M69" s="1550">
        <v>0.1</v>
      </c>
      <c r="N69" s="1550" t="s">
        <v>8683</v>
      </c>
      <c r="O69" s="1550">
        <v>0.1</v>
      </c>
      <c r="P69" s="1550" t="s">
        <v>8683</v>
      </c>
      <c r="Q69" s="1033" t="s">
        <v>23516</v>
      </c>
      <c r="R69" s="729" t="s">
        <v>23515</v>
      </c>
      <c r="S69" s="1027">
        <v>62</v>
      </c>
      <c r="T69" s="731">
        <v>41</v>
      </c>
      <c r="U69" s="752">
        <v>21</v>
      </c>
      <c r="V69" s="1766">
        <v>57.8</v>
      </c>
      <c r="W69" s="1766">
        <v>8.1</v>
      </c>
      <c r="X69" s="1766">
        <v>1.8</v>
      </c>
      <c r="Y69" s="1766">
        <v>24.1</v>
      </c>
      <c r="Z69" s="1766">
        <v>91.799999999999983</v>
      </c>
      <c r="AA69" s="588">
        <v>4</v>
      </c>
      <c r="AB69" s="588">
        <v>2</v>
      </c>
      <c r="AC69" s="588">
        <v>6</v>
      </c>
      <c r="AD69" s="588">
        <v>8</v>
      </c>
      <c r="AE69" s="1760">
        <v>20</v>
      </c>
      <c r="AF69" s="729" t="s">
        <v>23514</v>
      </c>
    </row>
    <row r="70" spans="1:32" ht="24.75" customHeight="1">
      <c r="A70" s="729">
        <v>47</v>
      </c>
      <c r="B70" s="1025" t="s">
        <v>23380</v>
      </c>
      <c r="C70" s="1025" t="s">
        <v>1620</v>
      </c>
      <c r="D70" s="1025" t="s">
        <v>19635</v>
      </c>
      <c r="E70" s="1075" t="s">
        <v>23513</v>
      </c>
      <c r="F70" s="1025" t="s">
        <v>23512</v>
      </c>
      <c r="G70" s="729" t="s">
        <v>15952</v>
      </c>
      <c r="H70" s="1025" t="s">
        <v>23511</v>
      </c>
      <c r="I70" s="1080" t="s">
        <v>23510</v>
      </c>
      <c r="J70" s="1025" t="s">
        <v>23509</v>
      </c>
      <c r="K70" s="1025" t="s">
        <v>23508</v>
      </c>
      <c r="L70" s="1737" t="s">
        <v>6447</v>
      </c>
      <c r="M70" s="1737">
        <v>17</v>
      </c>
      <c r="N70" s="1737">
        <v>1</v>
      </c>
      <c r="O70" s="1737">
        <v>18</v>
      </c>
      <c r="P70" s="1737" t="s">
        <v>6447</v>
      </c>
      <c r="Q70" s="1033" t="s">
        <v>23507</v>
      </c>
      <c r="R70" s="729" t="s">
        <v>23506</v>
      </c>
      <c r="S70" s="1551">
        <v>57</v>
      </c>
      <c r="T70" s="1027">
        <v>49</v>
      </c>
      <c r="U70" s="1027">
        <v>8</v>
      </c>
      <c r="V70" s="1766">
        <v>60</v>
      </c>
      <c r="W70" s="1766">
        <v>9</v>
      </c>
      <c r="X70" s="1766">
        <v>2</v>
      </c>
      <c r="Y70" s="1766">
        <v>8</v>
      </c>
      <c r="Z70" s="1766">
        <v>79</v>
      </c>
      <c r="AA70" s="588">
        <v>4</v>
      </c>
      <c r="AB70" s="588">
        <v>7</v>
      </c>
      <c r="AC70" s="1763">
        <v>2</v>
      </c>
      <c r="AD70" s="1763">
        <v>6</v>
      </c>
      <c r="AE70" s="1760">
        <v>19</v>
      </c>
      <c r="AF70" s="729" t="s">
        <v>23505</v>
      </c>
    </row>
    <row r="71" spans="1:32" ht="24.75" customHeight="1">
      <c r="A71" s="729">
        <v>48</v>
      </c>
      <c r="B71" s="1025" t="s">
        <v>23380</v>
      </c>
      <c r="C71" s="1025" t="s">
        <v>1199</v>
      </c>
      <c r="D71" s="1025" t="s">
        <v>19694</v>
      </c>
      <c r="E71" s="1075" t="s">
        <v>23504</v>
      </c>
      <c r="F71" s="1025" t="s">
        <v>23503</v>
      </c>
      <c r="G71" s="729" t="s">
        <v>23502</v>
      </c>
      <c r="H71" s="1025" t="s">
        <v>23501</v>
      </c>
      <c r="I71" s="1080" t="s">
        <v>23500</v>
      </c>
      <c r="J71" s="1025" t="s">
        <v>23499</v>
      </c>
      <c r="K71" s="1025" t="s">
        <v>23498</v>
      </c>
      <c r="L71" s="1554" t="s">
        <v>6447</v>
      </c>
      <c r="M71" s="1554">
        <v>129.69999999999999</v>
      </c>
      <c r="N71" s="1554" t="s">
        <v>6447</v>
      </c>
      <c r="O71" s="1554">
        <v>129.69999999999999</v>
      </c>
      <c r="P71" s="1554" t="s">
        <v>6447</v>
      </c>
      <c r="Q71" s="1033" t="s">
        <v>23497</v>
      </c>
      <c r="R71" s="1025" t="s">
        <v>23496</v>
      </c>
      <c r="S71" s="1551">
        <v>174</v>
      </c>
      <c r="T71" s="1027">
        <v>114</v>
      </c>
      <c r="U71" s="1027">
        <v>60</v>
      </c>
      <c r="V71" s="1766">
        <v>252.5</v>
      </c>
      <c r="W71" s="1766">
        <v>14.6</v>
      </c>
      <c r="X71" s="1766">
        <v>17.7</v>
      </c>
      <c r="Y71" s="1766">
        <v>8.1</v>
      </c>
      <c r="Z71" s="1766">
        <v>292.89999999999998</v>
      </c>
      <c r="AA71" s="588">
        <v>14</v>
      </c>
      <c r="AB71" s="588">
        <v>4</v>
      </c>
      <c r="AC71" s="588">
        <v>25</v>
      </c>
      <c r="AD71" s="588">
        <v>76</v>
      </c>
      <c r="AE71" s="1760">
        <v>119</v>
      </c>
      <c r="AF71" s="1738" t="s">
        <v>23495</v>
      </c>
    </row>
    <row r="72" spans="1:32" ht="24.75" customHeight="1">
      <c r="A72" s="729">
        <v>49</v>
      </c>
      <c r="B72" s="1025" t="s">
        <v>23380</v>
      </c>
      <c r="C72" s="1025" t="s">
        <v>1790</v>
      </c>
      <c r="D72" s="1025" t="s">
        <v>19553</v>
      </c>
      <c r="E72" s="1075" t="s">
        <v>23494</v>
      </c>
      <c r="F72" s="1025" t="s">
        <v>23493</v>
      </c>
      <c r="G72" s="729" t="s">
        <v>19552</v>
      </c>
      <c r="H72" s="1025" t="s">
        <v>23492</v>
      </c>
      <c r="I72" s="1080" t="s">
        <v>23491</v>
      </c>
      <c r="J72" s="1025" t="s">
        <v>23490</v>
      </c>
      <c r="K72" s="1025" t="s">
        <v>23489</v>
      </c>
      <c r="L72" s="1554" t="s">
        <v>6447</v>
      </c>
      <c r="M72" s="1554">
        <v>53</v>
      </c>
      <c r="N72" s="1554" t="s">
        <v>6447</v>
      </c>
      <c r="O72" s="1554">
        <v>53</v>
      </c>
      <c r="P72" s="1554" t="s">
        <v>6447</v>
      </c>
      <c r="Q72" s="1033" t="s">
        <v>23488</v>
      </c>
      <c r="R72" s="729" t="s">
        <v>22939</v>
      </c>
      <c r="S72" s="1551">
        <v>36</v>
      </c>
      <c r="T72" s="1027">
        <v>35</v>
      </c>
      <c r="U72" s="1027">
        <v>1</v>
      </c>
      <c r="V72" s="1766">
        <v>12.8</v>
      </c>
      <c r="W72" s="1766">
        <v>2.2000000000000002</v>
      </c>
      <c r="X72" s="1766">
        <v>3.6</v>
      </c>
      <c r="Y72" s="1767">
        <v>1.4</v>
      </c>
      <c r="Z72" s="1766">
        <v>20</v>
      </c>
      <c r="AA72" s="588">
        <v>20</v>
      </c>
      <c r="AB72" s="588">
        <v>4</v>
      </c>
      <c r="AC72" s="588">
        <v>7</v>
      </c>
      <c r="AD72" s="588">
        <v>4</v>
      </c>
      <c r="AE72" s="1760">
        <v>35</v>
      </c>
      <c r="AF72" s="729" t="s">
        <v>23487</v>
      </c>
    </row>
    <row r="73" spans="1:32" ht="24.75" customHeight="1">
      <c r="A73" s="729">
        <v>50</v>
      </c>
      <c r="B73" s="1025" t="s">
        <v>23380</v>
      </c>
      <c r="C73" s="1025" t="s">
        <v>1193</v>
      </c>
      <c r="D73" s="1025" t="s">
        <v>19773</v>
      </c>
      <c r="E73" s="1075" t="s">
        <v>23486</v>
      </c>
      <c r="F73" s="1025" t="s">
        <v>23485</v>
      </c>
      <c r="G73" s="729" t="s">
        <v>19772</v>
      </c>
      <c r="H73" s="1025" t="s">
        <v>23484</v>
      </c>
      <c r="I73" s="1080" t="s">
        <v>23483</v>
      </c>
      <c r="J73" s="1025" t="s">
        <v>23482</v>
      </c>
      <c r="K73" s="1025" t="s">
        <v>23481</v>
      </c>
      <c r="L73" s="1554" t="s">
        <v>6447</v>
      </c>
      <c r="M73" s="1554">
        <v>31</v>
      </c>
      <c r="N73" s="1554" t="s">
        <v>6447</v>
      </c>
      <c r="O73" s="1554">
        <v>31</v>
      </c>
      <c r="P73" s="1554" t="s">
        <v>6447</v>
      </c>
      <c r="Q73" s="1080" t="s">
        <v>23480</v>
      </c>
      <c r="R73" s="729" t="s">
        <v>23479</v>
      </c>
      <c r="S73" s="1551">
        <v>169</v>
      </c>
      <c r="T73" s="1027">
        <v>73</v>
      </c>
      <c r="U73" s="1027">
        <v>96</v>
      </c>
      <c r="V73" s="1766">
        <v>145</v>
      </c>
      <c r="W73" s="1767" t="s">
        <v>6447</v>
      </c>
      <c r="X73" s="1766">
        <v>29</v>
      </c>
      <c r="Y73" s="1766">
        <v>20</v>
      </c>
      <c r="Z73" s="1766">
        <v>194</v>
      </c>
      <c r="AA73" s="588">
        <v>12</v>
      </c>
      <c r="AB73" s="588">
        <v>3</v>
      </c>
      <c r="AC73" s="588">
        <v>6</v>
      </c>
      <c r="AD73" s="588">
        <v>9</v>
      </c>
      <c r="AE73" s="1760">
        <v>30</v>
      </c>
      <c r="AF73" s="1739" t="s">
        <v>23478</v>
      </c>
    </row>
    <row r="74" spans="1:32" ht="24.75" customHeight="1">
      <c r="A74" s="729">
        <v>51</v>
      </c>
      <c r="B74" s="1025" t="s">
        <v>23380</v>
      </c>
      <c r="C74" s="1025" t="s">
        <v>1203</v>
      </c>
      <c r="D74" s="1025" t="s">
        <v>19619</v>
      </c>
      <c r="E74" s="1075" t="s">
        <v>23477</v>
      </c>
      <c r="F74" s="1025" t="s">
        <v>23476</v>
      </c>
      <c r="G74" s="729" t="s">
        <v>23475</v>
      </c>
      <c r="H74" s="1025" t="s">
        <v>23474</v>
      </c>
      <c r="I74" s="1080" t="s">
        <v>23473</v>
      </c>
      <c r="J74" s="1025" t="s">
        <v>23472</v>
      </c>
      <c r="K74" s="1025" t="s">
        <v>23471</v>
      </c>
      <c r="L74" s="1550" t="s">
        <v>6464</v>
      </c>
      <c r="M74" s="1550">
        <v>17</v>
      </c>
      <c r="N74" s="1550" t="s">
        <v>6464</v>
      </c>
      <c r="O74" s="1550">
        <v>17</v>
      </c>
      <c r="P74" s="1550" t="s">
        <v>6464</v>
      </c>
      <c r="Q74" s="1033" t="s">
        <v>23470</v>
      </c>
      <c r="R74" s="729" t="s">
        <v>23469</v>
      </c>
      <c r="S74" s="1551">
        <v>160</v>
      </c>
      <c r="T74" s="1027">
        <v>148</v>
      </c>
      <c r="U74" s="1027">
        <v>12</v>
      </c>
      <c r="V74" s="1766">
        <v>152</v>
      </c>
      <c r="W74" s="1767">
        <v>35</v>
      </c>
      <c r="X74" s="1767">
        <v>50</v>
      </c>
      <c r="Y74" s="1766">
        <v>2</v>
      </c>
      <c r="Z74" s="1766">
        <v>239</v>
      </c>
      <c r="AA74" s="588">
        <v>8</v>
      </c>
      <c r="AB74" s="588">
        <v>4</v>
      </c>
      <c r="AC74" s="588">
        <v>36</v>
      </c>
      <c r="AD74" s="588">
        <v>75</v>
      </c>
      <c r="AE74" s="1760">
        <v>123</v>
      </c>
      <c r="AF74" s="1700" t="s">
        <v>23468</v>
      </c>
    </row>
    <row r="75" spans="1:32" ht="24.75" customHeight="1">
      <c r="A75" s="729">
        <v>52</v>
      </c>
      <c r="B75" s="1025" t="s">
        <v>23380</v>
      </c>
      <c r="C75" s="1025" t="s">
        <v>1505</v>
      </c>
      <c r="D75" s="1025" t="s">
        <v>19672</v>
      </c>
      <c r="E75" s="1075" t="s">
        <v>23467</v>
      </c>
      <c r="F75" s="1025" t="s">
        <v>23466</v>
      </c>
      <c r="G75" s="729" t="s">
        <v>19671</v>
      </c>
      <c r="H75" s="1025" t="s">
        <v>23465</v>
      </c>
      <c r="I75" s="1080" t="s">
        <v>23464</v>
      </c>
      <c r="J75" s="1025" t="s">
        <v>23463</v>
      </c>
      <c r="K75" s="1025" t="s">
        <v>23462</v>
      </c>
      <c r="L75" s="1701" t="s">
        <v>6447</v>
      </c>
      <c r="M75" s="1701">
        <v>0.1</v>
      </c>
      <c r="N75" s="1701" t="s">
        <v>6447</v>
      </c>
      <c r="O75" s="1701">
        <v>0.1</v>
      </c>
      <c r="P75" s="1701" t="s">
        <v>6447</v>
      </c>
      <c r="Q75" s="1033" t="s">
        <v>23461</v>
      </c>
      <c r="R75" s="1025" t="s">
        <v>23460</v>
      </c>
      <c r="S75" s="1551">
        <v>83</v>
      </c>
      <c r="T75" s="1027">
        <v>54</v>
      </c>
      <c r="U75" s="1027">
        <v>29</v>
      </c>
      <c r="V75" s="1765">
        <v>7</v>
      </c>
      <c r="W75" s="1766">
        <v>26</v>
      </c>
      <c r="X75" s="1766">
        <v>85</v>
      </c>
      <c r="Y75" s="1767">
        <v>0</v>
      </c>
      <c r="Z75" s="1766">
        <v>118</v>
      </c>
      <c r="AA75" s="1762">
        <v>8</v>
      </c>
      <c r="AB75" s="1762">
        <v>6</v>
      </c>
      <c r="AC75" s="1760">
        <v>3</v>
      </c>
      <c r="AD75" s="1760">
        <v>28</v>
      </c>
      <c r="AE75" s="1760">
        <v>45</v>
      </c>
      <c r="AF75" s="1702" t="s">
        <v>23459</v>
      </c>
    </row>
    <row r="76" spans="1:32" ht="24.75" customHeight="1">
      <c r="A76" s="729">
        <v>53</v>
      </c>
      <c r="B76" s="1025" t="s">
        <v>23380</v>
      </c>
      <c r="C76" s="1025" t="s">
        <v>1197</v>
      </c>
      <c r="D76" s="1025" t="s">
        <v>19708</v>
      </c>
      <c r="E76" s="1075" t="s">
        <v>23458</v>
      </c>
      <c r="F76" s="1025" t="s">
        <v>23457</v>
      </c>
      <c r="G76" s="729" t="s">
        <v>19707</v>
      </c>
      <c r="H76" s="1025" t="s">
        <v>23456</v>
      </c>
      <c r="I76" s="1080" t="s">
        <v>23455</v>
      </c>
      <c r="J76" s="1025" t="s">
        <v>23454</v>
      </c>
      <c r="K76" s="1025" t="s">
        <v>23453</v>
      </c>
      <c r="L76" s="1740" t="s">
        <v>6447</v>
      </c>
      <c r="M76" s="1740">
        <v>103.4</v>
      </c>
      <c r="N76" s="1740" t="s">
        <v>6447</v>
      </c>
      <c r="O76" s="1740">
        <v>103.4</v>
      </c>
      <c r="P76" s="1740" t="s">
        <v>6447</v>
      </c>
      <c r="Q76" s="1033" t="s">
        <v>23452</v>
      </c>
      <c r="R76" s="1025" t="s">
        <v>23451</v>
      </c>
      <c r="S76" s="1027">
        <v>109</v>
      </c>
      <c r="T76" s="1027">
        <v>89</v>
      </c>
      <c r="U76" s="1027">
        <v>20</v>
      </c>
      <c r="V76" s="1765">
        <v>92.600000000000009</v>
      </c>
      <c r="W76" s="1766">
        <v>16.7</v>
      </c>
      <c r="X76" s="1766">
        <v>9.8000000000000007</v>
      </c>
      <c r="Y76" s="1766">
        <v>0.6</v>
      </c>
      <c r="Z76" s="1766">
        <v>119.7</v>
      </c>
      <c r="AA76" s="1760">
        <v>11</v>
      </c>
      <c r="AB76" s="1760">
        <v>8</v>
      </c>
      <c r="AC76" s="1760">
        <v>8</v>
      </c>
      <c r="AD76" s="1760">
        <v>14</v>
      </c>
      <c r="AE76" s="1760">
        <v>41</v>
      </c>
      <c r="AF76" s="1741" t="s">
        <v>23450</v>
      </c>
    </row>
    <row r="77" spans="1:32" ht="24.75" customHeight="1">
      <c r="A77" s="729">
        <v>54</v>
      </c>
      <c r="B77" s="1025" t="s">
        <v>23380</v>
      </c>
      <c r="C77" s="751" t="s">
        <v>1273</v>
      </c>
      <c r="D77" s="751" t="s">
        <v>19743</v>
      </c>
      <c r="E77" s="1075" t="s">
        <v>23449</v>
      </c>
      <c r="F77" s="1025" t="s">
        <v>23448</v>
      </c>
      <c r="G77" s="729" t="s">
        <v>19742</v>
      </c>
      <c r="H77" s="1025" t="s">
        <v>23447</v>
      </c>
      <c r="I77" s="1080" t="s">
        <v>23446</v>
      </c>
      <c r="J77" s="729" t="s">
        <v>23445</v>
      </c>
      <c r="K77" s="751" t="s">
        <v>23444</v>
      </c>
      <c r="L77" s="1556" t="s">
        <v>6447</v>
      </c>
      <c r="M77" s="1556">
        <v>0.1</v>
      </c>
      <c r="N77" s="1556" t="s">
        <v>6447</v>
      </c>
      <c r="O77" s="1556">
        <v>0.1</v>
      </c>
      <c r="P77" s="1556" t="s">
        <v>6447</v>
      </c>
      <c r="Q77" s="737" t="s">
        <v>23443</v>
      </c>
      <c r="R77" s="729" t="s">
        <v>23432</v>
      </c>
      <c r="S77" s="1022">
        <v>25</v>
      </c>
      <c r="T77" s="1022">
        <v>9</v>
      </c>
      <c r="U77" s="1022">
        <v>16</v>
      </c>
      <c r="V77" s="1766">
        <v>37.700000000000003</v>
      </c>
      <c r="W77" s="1766">
        <v>6.5</v>
      </c>
      <c r="X77" s="1766">
        <v>0</v>
      </c>
      <c r="Y77" s="1766">
        <v>8.6999999999999993</v>
      </c>
      <c r="Z77" s="1766">
        <v>52.9</v>
      </c>
      <c r="AA77" s="588">
        <v>7</v>
      </c>
      <c r="AB77" s="588">
        <v>2</v>
      </c>
      <c r="AC77" s="588" t="s">
        <v>6447</v>
      </c>
      <c r="AD77" s="588">
        <v>3</v>
      </c>
      <c r="AE77" s="1760">
        <v>12</v>
      </c>
      <c r="AF77" s="729" t="s">
        <v>23442</v>
      </c>
    </row>
    <row r="78" spans="1:32" ht="24.75" customHeight="1">
      <c r="A78" s="729">
        <v>55</v>
      </c>
      <c r="B78" s="1025" t="s">
        <v>23380</v>
      </c>
      <c r="C78" s="1025" t="s">
        <v>23441</v>
      </c>
      <c r="D78" s="751" t="s">
        <v>23440</v>
      </c>
      <c r="E78" s="1075" t="s">
        <v>23439</v>
      </c>
      <c r="F78" s="1025" t="s">
        <v>23438</v>
      </c>
      <c r="G78" s="729" t="s">
        <v>23437</v>
      </c>
      <c r="H78" s="1025" t="s">
        <v>23436</v>
      </c>
      <c r="I78" s="1080" t="s">
        <v>23435</v>
      </c>
      <c r="J78" s="1025" t="s">
        <v>23434</v>
      </c>
      <c r="K78" s="1025" t="s">
        <v>6447</v>
      </c>
      <c r="L78" s="1691" t="s">
        <v>6447</v>
      </c>
      <c r="M78" s="1691">
        <v>24</v>
      </c>
      <c r="N78" s="1691" t="s">
        <v>6447</v>
      </c>
      <c r="O78" s="1691" t="s">
        <v>6447</v>
      </c>
      <c r="P78" s="1691" t="s">
        <v>6447</v>
      </c>
      <c r="Q78" s="1033" t="s">
        <v>23433</v>
      </c>
      <c r="R78" s="729" t="s">
        <v>23432</v>
      </c>
      <c r="S78" s="1027">
        <v>19</v>
      </c>
      <c r="T78" s="731">
        <v>14</v>
      </c>
      <c r="U78" s="752">
        <v>5</v>
      </c>
      <c r="V78" s="1766">
        <v>24</v>
      </c>
      <c r="W78" s="1766">
        <v>0.62</v>
      </c>
      <c r="X78" s="1766">
        <v>0</v>
      </c>
      <c r="Y78" s="1766">
        <v>0</v>
      </c>
      <c r="Z78" s="1766">
        <v>24.62</v>
      </c>
      <c r="AA78" s="588">
        <v>7</v>
      </c>
      <c r="AB78" s="588">
        <v>2</v>
      </c>
      <c r="AC78" s="588">
        <v>0</v>
      </c>
      <c r="AD78" s="588">
        <v>7</v>
      </c>
      <c r="AE78" s="1760">
        <v>16</v>
      </c>
      <c r="AF78" s="729" t="s">
        <v>23431</v>
      </c>
    </row>
    <row r="79" spans="1:32" ht="24.75" customHeight="1">
      <c r="A79" s="729">
        <v>56</v>
      </c>
      <c r="B79" s="1025" t="s">
        <v>23380</v>
      </c>
      <c r="C79" s="1025" t="s">
        <v>1249</v>
      </c>
      <c r="D79" s="1025" t="s">
        <v>19757</v>
      </c>
      <c r="E79" s="1075" t="s">
        <v>23430</v>
      </c>
      <c r="F79" s="1025" t="s">
        <v>23429</v>
      </c>
      <c r="G79" s="729" t="s">
        <v>19756</v>
      </c>
      <c r="H79" s="1025" t="s">
        <v>23189</v>
      </c>
      <c r="I79" s="1080" t="s">
        <v>23428</v>
      </c>
      <c r="J79" s="1025" t="s">
        <v>23427</v>
      </c>
      <c r="K79" s="1025" t="s">
        <v>23426</v>
      </c>
      <c r="L79" s="1705" t="s">
        <v>6447</v>
      </c>
      <c r="M79" s="1705">
        <v>0.1</v>
      </c>
      <c r="N79" s="1705" t="s">
        <v>6447</v>
      </c>
      <c r="O79" s="1705">
        <v>0.1</v>
      </c>
      <c r="P79" s="1705" t="s">
        <v>6447</v>
      </c>
      <c r="Q79" s="1033" t="s">
        <v>23425</v>
      </c>
      <c r="R79" s="729" t="s">
        <v>23424</v>
      </c>
      <c r="S79" s="1551">
        <v>55</v>
      </c>
      <c r="T79" s="1551">
        <v>43</v>
      </c>
      <c r="U79" s="1027">
        <v>12</v>
      </c>
      <c r="V79" s="1766">
        <v>62.3</v>
      </c>
      <c r="W79" s="1765">
        <v>0</v>
      </c>
      <c r="X79" s="1766">
        <v>0</v>
      </c>
      <c r="Y79" s="1767" t="s">
        <v>6447</v>
      </c>
      <c r="Z79" s="1766">
        <v>62.3</v>
      </c>
      <c r="AA79" s="588">
        <v>3</v>
      </c>
      <c r="AB79" s="588">
        <v>3</v>
      </c>
      <c r="AC79" s="588">
        <v>10</v>
      </c>
      <c r="AD79" s="588">
        <v>22</v>
      </c>
      <c r="AE79" s="1760">
        <v>38</v>
      </c>
      <c r="AF79" s="729" t="s">
        <v>23423</v>
      </c>
    </row>
    <row r="80" spans="1:32" ht="24.75" customHeight="1">
      <c r="A80" s="729">
        <v>57</v>
      </c>
      <c r="B80" s="751" t="s">
        <v>23422</v>
      </c>
      <c r="C80" s="751" t="s">
        <v>10232</v>
      </c>
      <c r="D80" s="751" t="s">
        <v>23421</v>
      </c>
      <c r="E80" s="1022" t="s">
        <v>23420</v>
      </c>
      <c r="F80" s="1025" t="s">
        <v>23419</v>
      </c>
      <c r="G80" s="1009" t="s">
        <v>23418</v>
      </c>
      <c r="H80" s="751" t="s">
        <v>24216</v>
      </c>
      <c r="I80" s="1036" t="s">
        <v>23417</v>
      </c>
      <c r="J80" s="729" t="s">
        <v>23416</v>
      </c>
      <c r="K80" s="751" t="s">
        <v>23415</v>
      </c>
      <c r="L80" s="1022" t="s">
        <v>6464</v>
      </c>
      <c r="M80" s="1022">
        <v>0.1</v>
      </c>
      <c r="N80" s="1022" t="s">
        <v>6464</v>
      </c>
      <c r="O80" s="1022">
        <v>0.1</v>
      </c>
      <c r="P80" s="1022" t="s">
        <v>6464</v>
      </c>
      <c r="Q80" s="737" t="s">
        <v>23414</v>
      </c>
      <c r="R80" s="729" t="s">
        <v>23413</v>
      </c>
      <c r="S80" s="752">
        <v>27</v>
      </c>
      <c r="T80" s="752">
        <v>26</v>
      </c>
      <c r="U80" s="752">
        <v>1</v>
      </c>
      <c r="V80" s="1766" t="s">
        <v>6464</v>
      </c>
      <c r="W80" s="1766" t="s">
        <v>6464</v>
      </c>
      <c r="X80" s="1766" t="s">
        <v>6464</v>
      </c>
      <c r="Y80" s="1766">
        <v>73</v>
      </c>
      <c r="Z80" s="1766">
        <v>73</v>
      </c>
      <c r="AA80" s="588">
        <v>4</v>
      </c>
      <c r="AB80" s="588">
        <v>1</v>
      </c>
      <c r="AC80" s="588">
        <v>1</v>
      </c>
      <c r="AD80" s="588">
        <v>15</v>
      </c>
      <c r="AE80" s="588">
        <v>21</v>
      </c>
      <c r="AF80" s="729" t="s">
        <v>23412</v>
      </c>
    </row>
    <row r="81" spans="1:32" ht="24.75" customHeight="1">
      <c r="A81" s="729">
        <v>58</v>
      </c>
      <c r="B81" s="1025" t="s">
        <v>23380</v>
      </c>
      <c r="C81" s="1025" t="s">
        <v>1170</v>
      </c>
      <c r="D81" s="1025" t="s">
        <v>23411</v>
      </c>
      <c r="E81" s="1075" t="s">
        <v>23410</v>
      </c>
      <c r="F81" s="1025" t="s">
        <v>23409</v>
      </c>
      <c r="G81" s="729" t="s">
        <v>19729</v>
      </c>
      <c r="H81" s="1025" t="s">
        <v>23408</v>
      </c>
      <c r="I81" s="1080" t="s">
        <v>23407</v>
      </c>
      <c r="J81" s="1025" t="s">
        <v>23406</v>
      </c>
      <c r="K81" s="1025" t="s">
        <v>23405</v>
      </c>
      <c r="L81" s="1550" t="s">
        <v>6447</v>
      </c>
      <c r="M81" s="1550">
        <v>0.1</v>
      </c>
      <c r="N81" s="1550" t="s">
        <v>6447</v>
      </c>
      <c r="O81" s="1550">
        <v>0.1</v>
      </c>
      <c r="P81" s="1550" t="s">
        <v>6447</v>
      </c>
      <c r="Q81" s="1552" t="s">
        <v>23404</v>
      </c>
      <c r="R81" s="1025" t="s">
        <v>23403</v>
      </c>
      <c r="S81" s="1551">
        <v>85</v>
      </c>
      <c r="T81" s="1027">
        <v>65</v>
      </c>
      <c r="U81" s="1027">
        <v>20</v>
      </c>
      <c r="V81" s="1767" t="s">
        <v>6447</v>
      </c>
      <c r="W81" s="1767" t="s">
        <v>6464</v>
      </c>
      <c r="X81" s="1766">
        <v>148</v>
      </c>
      <c r="Y81" s="1767" t="s">
        <v>6447</v>
      </c>
      <c r="Z81" s="1766">
        <v>148</v>
      </c>
      <c r="AA81" s="588">
        <v>7</v>
      </c>
      <c r="AB81" s="588">
        <v>8</v>
      </c>
      <c r="AC81" s="588">
        <v>11</v>
      </c>
      <c r="AD81" s="588">
        <v>23</v>
      </c>
      <c r="AE81" s="1760">
        <v>49</v>
      </c>
      <c r="AF81" s="751" t="s">
        <v>23402</v>
      </c>
    </row>
    <row r="82" spans="1:32" ht="24.75" customHeight="1">
      <c r="A82" s="729">
        <v>59</v>
      </c>
      <c r="B82" s="1025" t="s">
        <v>23380</v>
      </c>
      <c r="C82" s="1025" t="s">
        <v>1698</v>
      </c>
      <c r="D82" s="751" t="s">
        <v>19605</v>
      </c>
      <c r="E82" s="1075" t="s">
        <v>23401</v>
      </c>
      <c r="F82" s="1025" t="s">
        <v>23400</v>
      </c>
      <c r="G82" s="729" t="s">
        <v>23399</v>
      </c>
      <c r="H82" s="1025" t="s">
        <v>23398</v>
      </c>
      <c r="I82" s="1080" t="s">
        <v>23397</v>
      </c>
      <c r="J82" s="1025" t="s">
        <v>23396</v>
      </c>
      <c r="K82" s="1025" t="s">
        <v>23395</v>
      </c>
      <c r="L82" s="1550" t="s">
        <v>6447</v>
      </c>
      <c r="M82" s="1550">
        <v>0.1</v>
      </c>
      <c r="N82" s="1550" t="s">
        <v>6447</v>
      </c>
      <c r="O82" s="1550">
        <v>0.1</v>
      </c>
      <c r="P82" s="1550"/>
      <c r="Q82" s="1033" t="s">
        <v>23394</v>
      </c>
      <c r="R82" s="729" t="s">
        <v>23393</v>
      </c>
      <c r="S82" s="1027">
        <v>39</v>
      </c>
      <c r="T82" s="731">
        <v>37</v>
      </c>
      <c r="U82" s="752">
        <v>2</v>
      </c>
      <c r="V82" s="1766">
        <v>73.5</v>
      </c>
      <c r="W82" s="1766">
        <v>0</v>
      </c>
      <c r="X82" s="1766">
        <v>0</v>
      </c>
      <c r="Y82" s="1766">
        <v>0</v>
      </c>
      <c r="Z82" s="1766">
        <v>73.5</v>
      </c>
      <c r="AA82" s="588">
        <v>2</v>
      </c>
      <c r="AB82" s="588">
        <v>4</v>
      </c>
      <c r="AC82" s="588">
        <v>5</v>
      </c>
      <c r="AD82" s="588">
        <v>4</v>
      </c>
      <c r="AE82" s="1760">
        <v>15</v>
      </c>
      <c r="AF82" s="729" t="s">
        <v>23392</v>
      </c>
    </row>
    <row r="83" spans="1:32" ht="24.75" customHeight="1">
      <c r="A83" s="729">
        <v>60</v>
      </c>
      <c r="B83" s="1025" t="s">
        <v>23380</v>
      </c>
      <c r="C83" s="751" t="s">
        <v>19754</v>
      </c>
      <c r="D83" s="751" t="s">
        <v>23391</v>
      </c>
      <c r="E83" s="1075" t="s">
        <v>23390</v>
      </c>
      <c r="F83" s="1025" t="s">
        <v>23389</v>
      </c>
      <c r="G83" s="815" t="s">
        <v>23388</v>
      </c>
      <c r="H83" s="1025" t="s">
        <v>23387</v>
      </c>
      <c r="I83" s="1080" t="s">
        <v>23386</v>
      </c>
      <c r="J83" s="729" t="s">
        <v>23385</v>
      </c>
      <c r="K83" s="751" t="s">
        <v>23384</v>
      </c>
      <c r="L83" s="1550"/>
      <c r="M83" s="1550">
        <v>3</v>
      </c>
      <c r="N83" s="1550"/>
      <c r="O83" s="1550">
        <v>3</v>
      </c>
      <c r="P83" s="1550"/>
      <c r="Q83" s="737" t="s">
        <v>23383</v>
      </c>
      <c r="R83" s="729" t="s">
        <v>23382</v>
      </c>
      <c r="S83" s="1022">
        <v>30</v>
      </c>
      <c r="T83" s="1022">
        <v>25</v>
      </c>
      <c r="U83" s="1022">
        <v>5</v>
      </c>
      <c r="V83" s="1766">
        <v>57.5</v>
      </c>
      <c r="W83" s="1766">
        <v>1</v>
      </c>
      <c r="X83" s="1766"/>
      <c r="Y83" s="1766">
        <v>0.5</v>
      </c>
      <c r="Z83" s="1766">
        <v>59</v>
      </c>
      <c r="AA83" s="588">
        <v>0</v>
      </c>
      <c r="AB83" s="588">
        <v>1</v>
      </c>
      <c r="AC83" s="588">
        <v>0</v>
      </c>
      <c r="AD83" s="764">
        <v>23</v>
      </c>
      <c r="AE83" s="1760">
        <v>24</v>
      </c>
      <c r="AF83" s="729" t="s">
        <v>23381</v>
      </c>
    </row>
    <row r="84" spans="1:32" ht="24.75" customHeight="1">
      <c r="A84" s="729">
        <v>61</v>
      </c>
      <c r="B84" s="1025" t="s">
        <v>23380</v>
      </c>
      <c r="C84" s="1025" t="s">
        <v>1364</v>
      </c>
      <c r="D84" s="1025" t="s">
        <v>19702</v>
      </c>
      <c r="E84" s="1075" t="s">
        <v>23379</v>
      </c>
      <c r="F84" s="1025" t="s">
        <v>23378</v>
      </c>
      <c r="G84" s="729" t="s">
        <v>19701</v>
      </c>
      <c r="H84" s="1025" t="s">
        <v>23377</v>
      </c>
      <c r="I84" s="1080" t="s">
        <v>23376</v>
      </c>
      <c r="J84" s="1025" t="s">
        <v>23375</v>
      </c>
      <c r="K84" s="1025" t="s">
        <v>23374</v>
      </c>
      <c r="L84" s="1550" t="s">
        <v>6447</v>
      </c>
      <c r="M84" s="1550">
        <v>0.1</v>
      </c>
      <c r="N84" s="1550" t="s">
        <v>6447</v>
      </c>
      <c r="O84" s="1550">
        <v>0.1</v>
      </c>
      <c r="P84" s="1550" t="s">
        <v>6447</v>
      </c>
      <c r="Q84" s="1033" t="s">
        <v>23373</v>
      </c>
      <c r="R84" s="729" t="s">
        <v>23372</v>
      </c>
      <c r="S84" s="1551">
        <v>150</v>
      </c>
      <c r="T84" s="1027">
        <v>98</v>
      </c>
      <c r="U84" s="1027">
        <v>52</v>
      </c>
      <c r="V84" s="1766">
        <v>282.3</v>
      </c>
      <c r="W84" s="1766">
        <v>3.6</v>
      </c>
      <c r="X84" s="1766">
        <v>25.1</v>
      </c>
      <c r="Y84" s="1766">
        <v>39</v>
      </c>
      <c r="Z84" s="1766">
        <v>350</v>
      </c>
      <c r="AA84" s="588">
        <v>5</v>
      </c>
      <c r="AB84" s="588">
        <v>3</v>
      </c>
      <c r="AC84" s="588">
        <v>35</v>
      </c>
      <c r="AD84" s="588">
        <v>5</v>
      </c>
      <c r="AE84" s="1760">
        <v>48</v>
      </c>
      <c r="AF84" s="1013" t="s">
        <v>23371</v>
      </c>
    </row>
    <row r="85" spans="1:32" ht="24.75" customHeight="1">
      <c r="A85" s="729">
        <v>62</v>
      </c>
      <c r="B85" s="1025" t="s">
        <v>23359</v>
      </c>
      <c r="C85" s="1025" t="s">
        <v>19462</v>
      </c>
      <c r="D85" s="1025" t="s">
        <v>23370</v>
      </c>
      <c r="E85" s="1075" t="s">
        <v>23369</v>
      </c>
      <c r="F85" s="1025" t="s">
        <v>23368</v>
      </c>
      <c r="G85" s="729" t="s">
        <v>23367</v>
      </c>
      <c r="H85" s="1025" t="s">
        <v>23366</v>
      </c>
      <c r="I85" s="1080" t="s">
        <v>23365</v>
      </c>
      <c r="J85" s="1025" t="s">
        <v>23364</v>
      </c>
      <c r="K85" s="1025"/>
      <c r="L85" s="1550" t="s">
        <v>6464</v>
      </c>
      <c r="M85" s="1550">
        <v>3</v>
      </c>
      <c r="N85" s="1550" t="s">
        <v>6464</v>
      </c>
      <c r="O85" s="1550" t="s">
        <v>6464</v>
      </c>
      <c r="P85" s="1550" t="s">
        <v>6464</v>
      </c>
      <c r="Q85" s="1033" t="s">
        <v>23363</v>
      </c>
      <c r="R85" s="729" t="s">
        <v>23362</v>
      </c>
      <c r="S85" s="1551">
        <v>8</v>
      </c>
      <c r="T85" s="1027">
        <v>6</v>
      </c>
      <c r="U85" s="1551" t="s">
        <v>23361</v>
      </c>
      <c r="V85" s="1766">
        <v>28</v>
      </c>
      <c r="W85" s="1766">
        <v>0.6</v>
      </c>
      <c r="X85" s="1767" t="s">
        <v>6464</v>
      </c>
      <c r="Y85" s="1767" t="s">
        <v>6464</v>
      </c>
      <c r="Z85" s="1766">
        <f>SUM(V85:W85:Y85)</f>
        <v>28.6</v>
      </c>
      <c r="AA85" s="588">
        <v>43</v>
      </c>
      <c r="AB85" s="1763">
        <v>2</v>
      </c>
      <c r="AC85" s="1763" t="s">
        <v>6464</v>
      </c>
      <c r="AD85" s="1763">
        <v>10</v>
      </c>
      <c r="AE85" s="1760">
        <v>55</v>
      </c>
      <c r="AF85" s="729" t="s">
        <v>23360</v>
      </c>
    </row>
    <row r="86" spans="1:32" ht="24.75" customHeight="1">
      <c r="A86" s="729">
        <v>63</v>
      </c>
      <c r="B86" s="1025" t="s">
        <v>23233</v>
      </c>
      <c r="C86" s="1025" t="s">
        <v>1893</v>
      </c>
      <c r="D86" s="1025" t="s">
        <v>23333</v>
      </c>
      <c r="E86" s="1075" t="s">
        <v>23332</v>
      </c>
      <c r="F86" s="1025" t="s">
        <v>23331</v>
      </c>
      <c r="G86" s="729" t="s">
        <v>23330</v>
      </c>
      <c r="H86" s="1025" t="s">
        <v>23329</v>
      </c>
      <c r="I86" s="1080" t="s">
        <v>23328</v>
      </c>
      <c r="J86" s="1025" t="s">
        <v>23327</v>
      </c>
      <c r="K86" s="1025" t="s">
        <v>23326</v>
      </c>
      <c r="L86" s="1550" t="s">
        <v>6447</v>
      </c>
      <c r="M86" s="1550">
        <v>9</v>
      </c>
      <c r="N86" s="1550" t="s">
        <v>6447</v>
      </c>
      <c r="O86" s="1550">
        <v>9</v>
      </c>
      <c r="P86" s="1550" t="s">
        <v>6447</v>
      </c>
      <c r="Q86" s="1033" t="s">
        <v>23325</v>
      </c>
      <c r="R86" s="729" t="s">
        <v>23324</v>
      </c>
      <c r="S86" s="1551">
        <v>56</v>
      </c>
      <c r="T86" s="1027">
        <v>49</v>
      </c>
      <c r="U86" s="1027">
        <v>7</v>
      </c>
      <c r="V86" s="1766">
        <v>179</v>
      </c>
      <c r="W86" s="1767">
        <v>20</v>
      </c>
      <c r="X86" s="1766">
        <v>41</v>
      </c>
      <c r="Y86" s="1767">
        <v>47</v>
      </c>
      <c r="Z86" s="1766">
        <v>287</v>
      </c>
      <c r="AA86" s="588">
        <v>12</v>
      </c>
      <c r="AB86" s="588">
        <v>7</v>
      </c>
      <c r="AC86" s="588">
        <v>6</v>
      </c>
      <c r="AD86" s="588">
        <v>35</v>
      </c>
      <c r="AE86" s="1760">
        <v>60</v>
      </c>
      <c r="AF86" s="1712" t="s">
        <v>23323</v>
      </c>
    </row>
    <row r="87" spans="1:32" ht="24.75" customHeight="1">
      <c r="A87" s="729">
        <v>64</v>
      </c>
      <c r="B87" s="1025" t="s">
        <v>23359</v>
      </c>
      <c r="C87" s="1025" t="s">
        <v>23358</v>
      </c>
      <c r="D87" s="751" t="s">
        <v>23357</v>
      </c>
      <c r="E87" s="1075" t="s">
        <v>23356</v>
      </c>
      <c r="F87" s="1025" t="s">
        <v>23355</v>
      </c>
      <c r="G87" s="729" t="s">
        <v>23354</v>
      </c>
      <c r="H87" s="1025" t="s">
        <v>23353</v>
      </c>
      <c r="I87" s="1080" t="s">
        <v>23352</v>
      </c>
      <c r="J87" s="1025" t="s">
        <v>23351</v>
      </c>
      <c r="K87" s="1025"/>
      <c r="L87" s="1550" t="s">
        <v>8683</v>
      </c>
      <c r="M87" s="1550">
        <v>3</v>
      </c>
      <c r="N87" s="1550" t="s">
        <v>8683</v>
      </c>
      <c r="O87" s="1550">
        <v>3</v>
      </c>
      <c r="P87" s="1550" t="s">
        <v>8683</v>
      </c>
      <c r="Q87" s="1033" t="s">
        <v>23350</v>
      </c>
      <c r="R87" s="729" t="s">
        <v>23349</v>
      </c>
      <c r="S87" s="1551">
        <v>14</v>
      </c>
      <c r="T87" s="1027">
        <v>7</v>
      </c>
      <c r="U87" s="1551">
        <v>7</v>
      </c>
      <c r="V87" s="1766">
        <v>23.5</v>
      </c>
      <c r="W87" s="1766" t="s">
        <v>8683</v>
      </c>
      <c r="X87" s="1767">
        <v>0</v>
      </c>
      <c r="Y87" s="1767" t="s">
        <v>8683</v>
      </c>
      <c r="Z87" s="1766">
        <v>23.5</v>
      </c>
      <c r="AA87" s="588" t="s">
        <v>8683</v>
      </c>
      <c r="AB87" s="1763" t="s">
        <v>8683</v>
      </c>
      <c r="AC87" s="1763" t="s">
        <v>8683</v>
      </c>
      <c r="AD87" s="1763">
        <v>9</v>
      </c>
      <c r="AE87" s="1760">
        <v>9</v>
      </c>
      <c r="AF87" s="729" t="s">
        <v>23348</v>
      </c>
    </row>
    <row r="88" spans="1:32" ht="24.75" customHeight="1">
      <c r="A88" s="729">
        <v>65</v>
      </c>
      <c r="B88" s="751" t="s">
        <v>23347</v>
      </c>
      <c r="C88" s="751" t="s">
        <v>23346</v>
      </c>
      <c r="D88" s="751" t="s">
        <v>23345</v>
      </c>
      <c r="E88" s="1022" t="s">
        <v>23344</v>
      </c>
      <c r="F88" s="729" t="s">
        <v>23343</v>
      </c>
      <c r="G88" s="1742" t="s">
        <v>23342</v>
      </c>
      <c r="H88" s="751" t="s">
        <v>23341</v>
      </c>
      <c r="I88" s="1036" t="s">
        <v>23340</v>
      </c>
      <c r="J88" s="729" t="s">
        <v>23339</v>
      </c>
      <c r="K88" s="751"/>
      <c r="L88" s="1743" t="s">
        <v>6464</v>
      </c>
      <c r="M88" s="1743" t="s">
        <v>23338</v>
      </c>
      <c r="N88" s="1743" t="s">
        <v>6464</v>
      </c>
      <c r="O88" s="1743" t="s">
        <v>23338</v>
      </c>
      <c r="P88" s="1743" t="s">
        <v>6464</v>
      </c>
      <c r="Q88" s="1033" t="s">
        <v>23337</v>
      </c>
      <c r="R88" s="729" t="s">
        <v>23336</v>
      </c>
      <c r="S88" s="752">
        <v>8</v>
      </c>
      <c r="T88" s="752">
        <v>6</v>
      </c>
      <c r="U88" s="731" t="s">
        <v>23335</v>
      </c>
      <c r="V88" s="1766">
        <v>19.7</v>
      </c>
      <c r="W88" s="1767" t="s">
        <v>6464</v>
      </c>
      <c r="X88" s="1767" t="s">
        <v>6464</v>
      </c>
      <c r="Y88" s="1767" t="s">
        <v>6464</v>
      </c>
      <c r="Z88" s="1766">
        <v>19.7</v>
      </c>
      <c r="AA88" s="588">
        <v>1</v>
      </c>
      <c r="AB88" s="1763" t="s">
        <v>6464</v>
      </c>
      <c r="AC88" s="1763" t="s">
        <v>6464</v>
      </c>
      <c r="AD88" s="588">
        <v>6</v>
      </c>
      <c r="AE88" s="588">
        <v>7</v>
      </c>
      <c r="AF88" s="729" t="s">
        <v>23334</v>
      </c>
    </row>
    <row r="89" spans="1:32" ht="24.75" customHeight="1">
      <c r="A89" s="729">
        <v>66</v>
      </c>
      <c r="B89" s="1025" t="s">
        <v>23233</v>
      </c>
      <c r="C89" s="1025" t="s">
        <v>1893</v>
      </c>
      <c r="D89" s="1025" t="s">
        <v>23333</v>
      </c>
      <c r="E89" s="1075" t="s">
        <v>23332</v>
      </c>
      <c r="F89" s="1025" t="s">
        <v>23331</v>
      </c>
      <c r="G89" s="729" t="s">
        <v>23330</v>
      </c>
      <c r="H89" s="1025" t="s">
        <v>23329</v>
      </c>
      <c r="I89" s="1080" t="s">
        <v>23328</v>
      </c>
      <c r="J89" s="1025" t="s">
        <v>23327</v>
      </c>
      <c r="K89" s="1025" t="s">
        <v>23326</v>
      </c>
      <c r="L89" s="1550" t="s">
        <v>6447</v>
      </c>
      <c r="M89" s="1550">
        <v>9</v>
      </c>
      <c r="N89" s="1550" t="s">
        <v>6447</v>
      </c>
      <c r="O89" s="1550">
        <v>9</v>
      </c>
      <c r="P89" s="1550" t="s">
        <v>6447</v>
      </c>
      <c r="Q89" s="1033" t="s">
        <v>23325</v>
      </c>
      <c r="R89" s="729" t="s">
        <v>23324</v>
      </c>
      <c r="S89" s="1551">
        <v>56</v>
      </c>
      <c r="T89" s="1027">
        <v>49</v>
      </c>
      <c r="U89" s="1027">
        <v>7</v>
      </c>
      <c r="V89" s="1766">
        <v>179</v>
      </c>
      <c r="W89" s="1767">
        <v>20</v>
      </c>
      <c r="X89" s="1766">
        <v>41</v>
      </c>
      <c r="Y89" s="1767">
        <v>47</v>
      </c>
      <c r="Z89" s="1766">
        <v>287</v>
      </c>
      <c r="AA89" s="588">
        <v>12</v>
      </c>
      <c r="AB89" s="588">
        <v>7</v>
      </c>
      <c r="AC89" s="588">
        <v>6</v>
      </c>
      <c r="AD89" s="588">
        <v>35</v>
      </c>
      <c r="AE89" s="1760">
        <v>60</v>
      </c>
      <c r="AF89" s="1712" t="s">
        <v>23323</v>
      </c>
    </row>
    <row r="90" spans="1:32" ht="24.75" customHeight="1">
      <c r="A90" s="729">
        <v>67</v>
      </c>
      <c r="B90" s="1025" t="s">
        <v>23233</v>
      </c>
      <c r="C90" s="1025" t="s">
        <v>1874</v>
      </c>
      <c r="D90" s="1025" t="s">
        <v>19484</v>
      </c>
      <c r="E90" s="1075" t="s">
        <v>23322</v>
      </c>
      <c r="F90" s="1025" t="s">
        <v>23321</v>
      </c>
      <c r="G90" s="729" t="s">
        <v>23320</v>
      </c>
      <c r="H90" s="1025" t="s">
        <v>23319</v>
      </c>
      <c r="I90" s="1080" t="s">
        <v>23318</v>
      </c>
      <c r="J90" s="1025" t="s">
        <v>23317</v>
      </c>
      <c r="K90" s="1025" t="s">
        <v>23316</v>
      </c>
      <c r="L90" s="1550" t="s">
        <v>6447</v>
      </c>
      <c r="M90" s="1550">
        <v>10</v>
      </c>
      <c r="N90" s="1550" t="s">
        <v>6447</v>
      </c>
      <c r="O90" s="1550">
        <v>10</v>
      </c>
      <c r="P90" s="1550" t="s">
        <v>6447</v>
      </c>
      <c r="Q90" s="1033" t="s">
        <v>23315</v>
      </c>
      <c r="R90" s="1025" t="s">
        <v>23314</v>
      </c>
      <c r="S90" s="1551">
        <v>31</v>
      </c>
      <c r="T90" s="1027">
        <v>31</v>
      </c>
      <c r="U90" s="1027">
        <v>0</v>
      </c>
      <c r="V90" s="1766">
        <v>98.2</v>
      </c>
      <c r="W90" s="1766">
        <v>5.4</v>
      </c>
      <c r="X90" s="1766">
        <v>0</v>
      </c>
      <c r="Y90" s="1766">
        <v>4.9000000000000004</v>
      </c>
      <c r="Z90" s="1766">
        <f>SUM(V90:Y90)</f>
        <v>108.50000000000001</v>
      </c>
      <c r="AA90" s="588">
        <v>3</v>
      </c>
      <c r="AB90" s="588">
        <v>5</v>
      </c>
      <c r="AC90" s="588">
        <v>0</v>
      </c>
      <c r="AD90" s="588">
        <v>31</v>
      </c>
      <c r="AE90" s="1760">
        <v>39</v>
      </c>
      <c r="AF90" s="729" t="s">
        <v>23313</v>
      </c>
    </row>
    <row r="91" spans="1:32" ht="24.75" customHeight="1">
      <c r="A91" s="729">
        <v>68</v>
      </c>
      <c r="B91" s="1025" t="s">
        <v>23233</v>
      </c>
      <c r="C91" s="1025" t="s">
        <v>1907</v>
      </c>
      <c r="D91" s="1025" t="s">
        <v>19398</v>
      </c>
      <c r="E91" s="1075" t="s">
        <v>23312</v>
      </c>
      <c r="F91" s="1025" t="s">
        <v>23311</v>
      </c>
      <c r="G91" s="729" t="s">
        <v>23310</v>
      </c>
      <c r="H91" s="1025" t="s">
        <v>23309</v>
      </c>
      <c r="I91" s="1080" t="s">
        <v>23308</v>
      </c>
      <c r="J91" s="1025" t="s">
        <v>23307</v>
      </c>
      <c r="K91" s="1025" t="s">
        <v>23306</v>
      </c>
      <c r="L91" s="1554" t="s">
        <v>6447</v>
      </c>
      <c r="M91" s="1554" t="s">
        <v>6447</v>
      </c>
      <c r="N91" s="1554">
        <v>42</v>
      </c>
      <c r="O91" s="1554">
        <v>42</v>
      </c>
      <c r="P91" s="1554" t="s">
        <v>6447</v>
      </c>
      <c r="Q91" s="1552" t="s">
        <v>23305</v>
      </c>
      <c r="R91" s="1025" t="s">
        <v>23304</v>
      </c>
      <c r="S91" s="1027">
        <v>22</v>
      </c>
      <c r="T91" s="1027">
        <v>15</v>
      </c>
      <c r="U91" s="1027">
        <v>7</v>
      </c>
      <c r="V91" s="1766">
        <v>34.700000000000003</v>
      </c>
      <c r="W91" s="1766">
        <v>0</v>
      </c>
      <c r="X91" s="1766">
        <v>0</v>
      </c>
      <c r="Y91" s="1766">
        <v>0</v>
      </c>
      <c r="Z91" s="1766">
        <v>34.700000000000003</v>
      </c>
      <c r="AA91" s="1760">
        <v>52</v>
      </c>
      <c r="AB91" s="1760">
        <v>0</v>
      </c>
      <c r="AC91" s="1760">
        <v>0</v>
      </c>
      <c r="AD91" s="1760">
        <v>18</v>
      </c>
      <c r="AE91" s="1760">
        <v>70</v>
      </c>
      <c r="AF91" s="1744" t="s">
        <v>23303</v>
      </c>
    </row>
    <row r="92" spans="1:32" ht="24.75" customHeight="1">
      <c r="A92" s="729">
        <v>69</v>
      </c>
      <c r="B92" s="1025" t="s">
        <v>23233</v>
      </c>
      <c r="C92" s="1025" t="s">
        <v>1846</v>
      </c>
      <c r="D92" s="751" t="s">
        <v>23302</v>
      </c>
      <c r="E92" s="1075" t="s">
        <v>23301</v>
      </c>
      <c r="F92" s="1025" t="s">
        <v>23300</v>
      </c>
      <c r="G92" s="1009" t="s">
        <v>23299</v>
      </c>
      <c r="H92" s="1025" t="s">
        <v>23298</v>
      </c>
      <c r="I92" s="1080" t="s">
        <v>23297</v>
      </c>
      <c r="J92" s="1025" t="s">
        <v>23296</v>
      </c>
      <c r="K92" s="1025" t="s">
        <v>23295</v>
      </c>
      <c r="L92" s="1554" t="s">
        <v>6447</v>
      </c>
      <c r="M92" s="1554">
        <v>2.63</v>
      </c>
      <c r="N92" s="1554" t="s">
        <v>6447</v>
      </c>
      <c r="O92" s="1554">
        <v>2.63</v>
      </c>
      <c r="P92" s="1554" t="s">
        <v>6447</v>
      </c>
      <c r="Q92" s="1033" t="s">
        <v>23294</v>
      </c>
      <c r="R92" s="729" t="s">
        <v>23243</v>
      </c>
      <c r="S92" s="1551">
        <v>6</v>
      </c>
      <c r="T92" s="1027">
        <v>4</v>
      </c>
      <c r="U92" s="1551" t="s">
        <v>23242</v>
      </c>
      <c r="V92" s="1766">
        <v>2.6</v>
      </c>
      <c r="W92" s="1766">
        <v>0</v>
      </c>
      <c r="X92" s="1767">
        <v>0</v>
      </c>
      <c r="Y92" s="1767" t="s">
        <v>23293</v>
      </c>
      <c r="Z92" s="1766">
        <v>5.4</v>
      </c>
      <c r="AA92" s="588">
        <v>1</v>
      </c>
      <c r="AB92" s="1763">
        <v>1</v>
      </c>
      <c r="AC92" s="1763" t="s">
        <v>6447</v>
      </c>
      <c r="AD92" s="1763">
        <v>4</v>
      </c>
      <c r="AE92" s="1760">
        <v>6</v>
      </c>
      <c r="AF92" s="729" t="s">
        <v>23292</v>
      </c>
    </row>
    <row r="93" spans="1:32" ht="24.75" customHeight="1">
      <c r="A93" s="729">
        <v>70</v>
      </c>
      <c r="B93" s="1025" t="s">
        <v>23233</v>
      </c>
      <c r="C93" s="1025" t="s">
        <v>1841</v>
      </c>
      <c r="D93" s="1025" t="s">
        <v>23291</v>
      </c>
      <c r="E93" s="1075" t="s">
        <v>23290</v>
      </c>
      <c r="F93" s="1025" t="s">
        <v>23289</v>
      </c>
      <c r="G93" s="729" t="s">
        <v>23288</v>
      </c>
      <c r="H93" s="1025" t="s">
        <v>23287</v>
      </c>
      <c r="I93" s="1080" t="s">
        <v>23286</v>
      </c>
      <c r="J93" s="1025" t="s">
        <v>23285</v>
      </c>
      <c r="K93" s="1025" t="s">
        <v>23284</v>
      </c>
      <c r="L93" s="1556" t="s">
        <v>6447</v>
      </c>
      <c r="M93" s="1556">
        <v>10</v>
      </c>
      <c r="N93" s="1556">
        <v>1.6</v>
      </c>
      <c r="O93" s="1556">
        <v>11.6</v>
      </c>
      <c r="P93" s="1556">
        <v>55.2</v>
      </c>
      <c r="Q93" s="1033" t="s">
        <v>23283</v>
      </c>
      <c r="R93" s="1025" t="s">
        <v>23282</v>
      </c>
      <c r="S93" s="1551">
        <v>33</v>
      </c>
      <c r="T93" s="1027">
        <v>21</v>
      </c>
      <c r="U93" s="1027">
        <v>12</v>
      </c>
      <c r="V93" s="1766">
        <v>20.399999999999999</v>
      </c>
      <c r="W93" s="1766">
        <v>2.2999999999999998</v>
      </c>
      <c r="X93" s="1766">
        <v>10.9</v>
      </c>
      <c r="Y93" s="1766">
        <v>28.4</v>
      </c>
      <c r="Z93" s="1766">
        <v>62</v>
      </c>
      <c r="AA93" s="588">
        <v>4</v>
      </c>
      <c r="AB93" s="588">
        <v>7</v>
      </c>
      <c r="AC93" s="588">
        <v>4</v>
      </c>
      <c r="AD93" s="588">
        <v>14</v>
      </c>
      <c r="AE93" s="1760">
        <v>29</v>
      </c>
      <c r="AF93" s="729" t="s">
        <v>23153</v>
      </c>
    </row>
    <row r="94" spans="1:32" ht="24.75" customHeight="1">
      <c r="A94" s="729">
        <v>71</v>
      </c>
      <c r="B94" s="1010" t="s">
        <v>23233</v>
      </c>
      <c r="C94" s="1010" t="s">
        <v>1903</v>
      </c>
      <c r="D94" s="1010" t="s">
        <v>23281</v>
      </c>
      <c r="E94" s="1703" t="s">
        <v>23280</v>
      </c>
      <c r="F94" s="1010" t="s">
        <v>23279</v>
      </c>
      <c r="G94" s="729" t="s">
        <v>23278</v>
      </c>
      <c r="H94" s="1010" t="s">
        <v>23277</v>
      </c>
      <c r="I94" s="1704" t="s">
        <v>23276</v>
      </c>
      <c r="J94" s="1010" t="s">
        <v>23275</v>
      </c>
      <c r="K94" s="1025"/>
      <c r="L94" s="1556" t="s">
        <v>6447</v>
      </c>
      <c r="M94" s="588">
        <v>0</v>
      </c>
      <c r="N94" s="1556" t="s">
        <v>23274</v>
      </c>
      <c r="O94" s="1556" t="s">
        <v>23274</v>
      </c>
      <c r="P94" s="1556" t="s">
        <v>23274</v>
      </c>
      <c r="Q94" s="1704" t="s">
        <v>23273</v>
      </c>
      <c r="R94" s="1010" t="s">
        <v>23272</v>
      </c>
      <c r="S94" s="1551">
        <v>6</v>
      </c>
      <c r="T94" s="1027">
        <v>4</v>
      </c>
      <c r="U94" s="1027">
        <v>2</v>
      </c>
      <c r="V94" s="1766">
        <v>21</v>
      </c>
      <c r="W94" s="1766">
        <v>0</v>
      </c>
      <c r="X94" s="1766">
        <v>0</v>
      </c>
      <c r="Y94" s="1767">
        <v>12</v>
      </c>
      <c r="Z94" s="1766">
        <v>33</v>
      </c>
      <c r="AA94" s="588">
        <v>9</v>
      </c>
      <c r="AB94" s="588">
        <v>2</v>
      </c>
      <c r="AC94" s="1763">
        <v>3</v>
      </c>
      <c r="AD94" s="1763">
        <v>5</v>
      </c>
      <c r="AE94" s="588">
        <v>19</v>
      </c>
      <c r="AF94" s="1010" t="s">
        <v>23271</v>
      </c>
    </row>
    <row r="95" spans="1:32" ht="24.75" customHeight="1">
      <c r="A95" s="729">
        <v>72</v>
      </c>
      <c r="B95" s="1025" t="s">
        <v>23233</v>
      </c>
      <c r="C95" s="1025" t="s">
        <v>1856</v>
      </c>
      <c r="D95" s="751" t="s">
        <v>23270</v>
      </c>
      <c r="E95" s="1075" t="s">
        <v>23269</v>
      </c>
      <c r="F95" s="1025" t="s">
        <v>23268</v>
      </c>
      <c r="G95" s="729" t="s">
        <v>23267</v>
      </c>
      <c r="H95" s="1025" t="s">
        <v>23266</v>
      </c>
      <c r="I95" s="1080" t="s">
        <v>23265</v>
      </c>
      <c r="J95" s="1025" t="s">
        <v>23264</v>
      </c>
      <c r="K95" s="1025"/>
      <c r="L95" s="1705" t="s">
        <v>6447</v>
      </c>
      <c r="M95" s="1705">
        <v>3</v>
      </c>
      <c r="N95" s="1705" t="s">
        <v>6447</v>
      </c>
      <c r="O95" s="1705">
        <v>3</v>
      </c>
      <c r="P95" s="1705" t="s">
        <v>6447</v>
      </c>
      <c r="Q95" s="1033" t="s">
        <v>23263</v>
      </c>
      <c r="R95" s="729" t="s">
        <v>23262</v>
      </c>
      <c r="S95" s="1551">
        <v>11</v>
      </c>
      <c r="T95" s="1027">
        <v>8</v>
      </c>
      <c r="U95" s="1551">
        <v>3</v>
      </c>
      <c r="V95" s="1766">
        <v>6.4</v>
      </c>
      <c r="W95" s="1766" t="s">
        <v>6447</v>
      </c>
      <c r="X95" s="1767" t="s">
        <v>6447</v>
      </c>
      <c r="Y95" s="1767">
        <v>20</v>
      </c>
      <c r="Z95" s="1766">
        <v>26.4</v>
      </c>
      <c r="AA95" s="588">
        <v>3</v>
      </c>
      <c r="AB95" s="1763">
        <v>1</v>
      </c>
      <c r="AC95" s="1763" t="s">
        <v>6447</v>
      </c>
      <c r="AD95" s="1763">
        <v>10</v>
      </c>
      <c r="AE95" s="1760">
        <v>14</v>
      </c>
      <c r="AF95" s="729" t="s">
        <v>23261</v>
      </c>
    </row>
    <row r="96" spans="1:32" ht="24.75" customHeight="1">
      <c r="A96" s="729">
        <v>73</v>
      </c>
      <c r="B96" s="1025" t="s">
        <v>23233</v>
      </c>
      <c r="C96" s="1025" t="s">
        <v>1885</v>
      </c>
      <c r="D96" s="1025" t="s">
        <v>23260</v>
      </c>
      <c r="E96" s="1075" t="s">
        <v>9903</v>
      </c>
      <c r="F96" s="1025" t="s">
        <v>23259</v>
      </c>
      <c r="G96" s="729" t="s">
        <v>23258</v>
      </c>
      <c r="H96" s="1025" t="s">
        <v>23257</v>
      </c>
      <c r="I96" s="1080" t="s">
        <v>23256</v>
      </c>
      <c r="J96" s="1025" t="s">
        <v>23255</v>
      </c>
      <c r="K96" s="1025"/>
      <c r="L96" s="1706" t="s">
        <v>6447</v>
      </c>
      <c r="M96" s="1706">
        <v>0.1</v>
      </c>
      <c r="N96" s="1706" t="s">
        <v>6447</v>
      </c>
      <c r="O96" s="1706">
        <v>0.1</v>
      </c>
      <c r="P96" s="1706" t="s">
        <v>6447</v>
      </c>
      <c r="Q96" s="1033" t="s">
        <v>23254</v>
      </c>
      <c r="R96" s="729" t="s">
        <v>23253</v>
      </c>
      <c r="S96" s="1551">
        <v>17</v>
      </c>
      <c r="T96" s="1027">
        <v>14</v>
      </c>
      <c r="U96" s="1027">
        <v>3</v>
      </c>
      <c r="V96" s="1766">
        <v>43</v>
      </c>
      <c r="W96" s="1766">
        <v>5</v>
      </c>
      <c r="X96" s="1767"/>
      <c r="Y96" s="1767">
        <v>14</v>
      </c>
      <c r="Z96" s="1766">
        <v>62</v>
      </c>
      <c r="AA96" s="1763" t="s">
        <v>6447</v>
      </c>
      <c r="AB96" s="588">
        <v>7</v>
      </c>
      <c r="AC96" s="1763" t="s">
        <v>6447</v>
      </c>
      <c r="AD96" s="588">
        <v>19</v>
      </c>
      <c r="AE96" s="1760">
        <v>26</v>
      </c>
      <c r="AF96" s="751" t="s">
        <v>23252</v>
      </c>
    </row>
    <row r="97" spans="1:32" ht="24.75" customHeight="1">
      <c r="A97" s="729">
        <v>74</v>
      </c>
      <c r="B97" s="1025" t="s">
        <v>23233</v>
      </c>
      <c r="C97" s="1025" t="s">
        <v>1915</v>
      </c>
      <c r="D97" s="1025" t="s">
        <v>23251</v>
      </c>
      <c r="E97" s="1075" t="s">
        <v>23250</v>
      </c>
      <c r="F97" s="1025" t="s">
        <v>23249</v>
      </c>
      <c r="G97" s="729" t="s">
        <v>23248</v>
      </c>
      <c r="H97" s="1025" t="s">
        <v>23247</v>
      </c>
      <c r="I97" s="1080" t="s">
        <v>23246</v>
      </c>
      <c r="J97" s="1025" t="s">
        <v>23245</v>
      </c>
      <c r="K97" s="1025"/>
      <c r="L97" s="1557" t="s">
        <v>6447</v>
      </c>
      <c r="M97" s="1557">
        <v>18.600000000000001</v>
      </c>
      <c r="N97" s="1557" t="s">
        <v>6447</v>
      </c>
      <c r="O97" s="1557">
        <v>18.600000000000001</v>
      </c>
      <c r="P97" s="1557" t="s">
        <v>6447</v>
      </c>
      <c r="Q97" s="1033" t="s">
        <v>23244</v>
      </c>
      <c r="R97" s="729" t="s">
        <v>23243</v>
      </c>
      <c r="S97" s="1551">
        <v>7</v>
      </c>
      <c r="T97" s="1027">
        <v>5</v>
      </c>
      <c r="U97" s="1551" t="s">
        <v>23242</v>
      </c>
      <c r="V97" s="1766">
        <v>29.6</v>
      </c>
      <c r="W97" s="1766">
        <v>0.8</v>
      </c>
      <c r="X97" s="1767" t="s">
        <v>6447</v>
      </c>
      <c r="Y97" s="1767">
        <v>0.2</v>
      </c>
      <c r="Z97" s="1766">
        <v>32.6</v>
      </c>
      <c r="AA97" s="588">
        <v>3</v>
      </c>
      <c r="AB97" s="1763">
        <v>2</v>
      </c>
      <c r="AC97" s="1763" t="s">
        <v>6447</v>
      </c>
      <c r="AD97" s="1763">
        <v>8</v>
      </c>
      <c r="AE97" s="1760">
        <v>13</v>
      </c>
      <c r="AF97" s="729" t="s">
        <v>23241</v>
      </c>
    </row>
    <row r="98" spans="1:32" ht="24.75" customHeight="1">
      <c r="A98" s="729">
        <v>75</v>
      </c>
      <c r="B98" s="1731" t="s">
        <v>23233</v>
      </c>
      <c r="C98" s="1731" t="s">
        <v>1870</v>
      </c>
      <c r="D98" s="1731" t="s">
        <v>19436</v>
      </c>
      <c r="E98" s="1745" t="s">
        <v>23240</v>
      </c>
      <c r="F98" s="1731" t="s">
        <v>23239</v>
      </c>
      <c r="G98" s="1731" t="s">
        <v>19435</v>
      </c>
      <c r="H98" s="1731" t="s">
        <v>6866</v>
      </c>
      <c r="I98" s="1731" t="s">
        <v>23238</v>
      </c>
      <c r="J98" s="1731" t="s">
        <v>23237</v>
      </c>
      <c r="K98" s="1731"/>
      <c r="L98" s="1746" t="s">
        <v>6447</v>
      </c>
      <c r="M98" s="1747">
        <v>0.1</v>
      </c>
      <c r="N98" s="1746" t="s">
        <v>6447</v>
      </c>
      <c r="O98" s="1746" t="s">
        <v>6447</v>
      </c>
      <c r="P98" s="1748">
        <v>5</v>
      </c>
      <c r="Q98" s="1567" t="s">
        <v>23236</v>
      </c>
      <c r="R98" s="815" t="s">
        <v>23235</v>
      </c>
      <c r="S98" s="1747">
        <v>12</v>
      </c>
      <c r="T98" s="1746">
        <v>10</v>
      </c>
      <c r="U98" s="1747">
        <v>2</v>
      </c>
      <c r="V98" s="1765">
        <v>47</v>
      </c>
      <c r="W98" s="1766">
        <v>0</v>
      </c>
      <c r="X98" s="1766">
        <v>3</v>
      </c>
      <c r="Y98" s="1766" t="s">
        <v>20564</v>
      </c>
      <c r="Z98" s="1766">
        <v>50</v>
      </c>
      <c r="AA98" s="1760">
        <v>4</v>
      </c>
      <c r="AB98" s="1760">
        <v>6</v>
      </c>
      <c r="AC98" s="1760" t="s">
        <v>20564</v>
      </c>
      <c r="AD98" s="1760">
        <v>11</v>
      </c>
      <c r="AE98" s="1760">
        <v>21</v>
      </c>
      <c r="AF98" s="1749" t="s">
        <v>23234</v>
      </c>
    </row>
    <row r="99" spans="1:32" ht="24.75" customHeight="1">
      <c r="A99" s="729">
        <v>76</v>
      </c>
      <c r="B99" s="1025" t="s">
        <v>23233</v>
      </c>
      <c r="C99" s="1025" t="s">
        <v>1881</v>
      </c>
      <c r="D99" s="1025" t="s">
        <v>19429</v>
      </c>
      <c r="E99" s="1075" t="s">
        <v>23232</v>
      </c>
      <c r="F99" s="1025" t="s">
        <v>23231</v>
      </c>
      <c r="G99" s="729" t="s">
        <v>19428</v>
      </c>
      <c r="H99" s="1025" t="s">
        <v>23230</v>
      </c>
      <c r="I99" s="1080" t="s">
        <v>23229</v>
      </c>
      <c r="J99" s="1025" t="s">
        <v>23228</v>
      </c>
      <c r="K99" s="1558"/>
      <c r="L99" s="1550" t="s">
        <v>6447</v>
      </c>
      <c r="M99" s="1550">
        <v>9</v>
      </c>
      <c r="N99" s="1550" t="s">
        <v>6447</v>
      </c>
      <c r="O99" s="1550">
        <v>9</v>
      </c>
      <c r="P99" s="1550">
        <v>30</v>
      </c>
      <c r="Q99" s="1552" t="s">
        <v>23227</v>
      </c>
      <c r="R99" s="729" t="s">
        <v>23226</v>
      </c>
      <c r="S99" s="1551">
        <v>44</v>
      </c>
      <c r="T99" s="1027">
        <v>32</v>
      </c>
      <c r="U99" s="1027">
        <v>12</v>
      </c>
      <c r="V99" s="1766">
        <v>74</v>
      </c>
      <c r="W99" s="1767">
        <v>6</v>
      </c>
      <c r="X99" s="1766">
        <v>2.4</v>
      </c>
      <c r="Y99" s="1767">
        <v>0.2</v>
      </c>
      <c r="Z99" s="1766">
        <f>SUM(V99:Y99)</f>
        <v>82.600000000000009</v>
      </c>
      <c r="AA99" s="1763">
        <v>1</v>
      </c>
      <c r="AB99" s="588">
        <v>9</v>
      </c>
      <c r="AC99" s="588">
        <v>0</v>
      </c>
      <c r="AD99" s="588">
        <v>30</v>
      </c>
      <c r="AE99" s="1760">
        <v>40</v>
      </c>
      <c r="AF99" s="729" t="s">
        <v>23225</v>
      </c>
    </row>
    <row r="100" spans="1:32" ht="16.5" customHeight="1">
      <c r="A100" s="729">
        <v>77</v>
      </c>
      <c r="B100" s="1025" t="s">
        <v>23194</v>
      </c>
      <c r="C100" s="1025" t="s">
        <v>2046</v>
      </c>
      <c r="D100" s="1025" t="s">
        <v>23224</v>
      </c>
      <c r="E100" s="1075" t="s">
        <v>23223</v>
      </c>
      <c r="F100" s="1025" t="s">
        <v>23222</v>
      </c>
      <c r="G100" s="729" t="s">
        <v>23221</v>
      </c>
      <c r="H100" s="1025" t="s">
        <v>23220</v>
      </c>
      <c r="I100" s="1080" t="s">
        <v>23219</v>
      </c>
      <c r="J100" s="1025" t="s">
        <v>23218</v>
      </c>
      <c r="K100" s="1025"/>
      <c r="L100" s="1550" t="s">
        <v>6447</v>
      </c>
      <c r="M100" s="1550">
        <v>1</v>
      </c>
      <c r="N100" s="1550" t="s">
        <v>6447</v>
      </c>
      <c r="O100" s="1550">
        <v>1</v>
      </c>
      <c r="P100" s="1550">
        <v>1</v>
      </c>
      <c r="Q100" s="1033" t="s">
        <v>23217</v>
      </c>
      <c r="R100" s="1025" t="s">
        <v>23216</v>
      </c>
      <c r="S100" s="1027">
        <v>65</v>
      </c>
      <c r="T100" s="1027">
        <v>22</v>
      </c>
      <c r="U100" s="1027">
        <v>43</v>
      </c>
      <c r="V100" s="1765">
        <v>41</v>
      </c>
      <c r="W100" s="1766">
        <v>5</v>
      </c>
      <c r="X100" s="1766">
        <v>0</v>
      </c>
      <c r="Y100" s="1766">
        <v>1</v>
      </c>
      <c r="Z100" s="1766" t="s">
        <v>22281</v>
      </c>
      <c r="AA100" s="1760">
        <v>6</v>
      </c>
      <c r="AB100" s="1760">
        <v>3</v>
      </c>
      <c r="AC100" s="1760">
        <v>3</v>
      </c>
      <c r="AD100" s="1760">
        <v>9</v>
      </c>
      <c r="AE100" s="1760">
        <v>21</v>
      </c>
      <c r="AF100" s="1700" t="s">
        <v>23215</v>
      </c>
    </row>
    <row r="101" spans="1:32" ht="16.5" customHeight="1">
      <c r="A101" s="729">
        <v>78</v>
      </c>
      <c r="B101" s="1025" t="s">
        <v>23194</v>
      </c>
      <c r="C101" s="1025" t="s">
        <v>2029</v>
      </c>
      <c r="D101" s="1025" t="s">
        <v>23214</v>
      </c>
      <c r="E101" s="1075" t="s">
        <v>23213</v>
      </c>
      <c r="F101" s="1025" t="s">
        <v>23212</v>
      </c>
      <c r="G101" s="729" t="s">
        <v>23211</v>
      </c>
      <c r="H101" s="1025" t="s">
        <v>23210</v>
      </c>
      <c r="I101" s="1080" t="s">
        <v>23209</v>
      </c>
      <c r="J101" s="1025" t="s">
        <v>23208</v>
      </c>
      <c r="K101" s="1025" t="s">
        <v>23207</v>
      </c>
      <c r="L101" s="1550" t="s">
        <v>6447</v>
      </c>
      <c r="M101" s="1550">
        <v>29.5</v>
      </c>
      <c r="N101" s="1550" t="s">
        <v>6447</v>
      </c>
      <c r="O101" s="1550">
        <v>29.5</v>
      </c>
      <c r="P101" s="1550"/>
      <c r="Q101" s="1033" t="s">
        <v>23206</v>
      </c>
      <c r="R101" s="729" t="s">
        <v>23105</v>
      </c>
      <c r="S101" s="1551">
        <v>19</v>
      </c>
      <c r="T101" s="1027">
        <v>14</v>
      </c>
      <c r="U101" s="1027">
        <v>5</v>
      </c>
      <c r="V101" s="1766">
        <v>4.5</v>
      </c>
      <c r="W101" s="1766">
        <v>1.2</v>
      </c>
      <c r="X101" s="1766">
        <v>34.9</v>
      </c>
      <c r="Y101" s="1766">
        <v>1.7</v>
      </c>
      <c r="Z101" s="1766">
        <v>42.3</v>
      </c>
      <c r="AA101" s="588">
        <v>4</v>
      </c>
      <c r="AB101" s="588">
        <v>5</v>
      </c>
      <c r="AC101" s="588">
        <v>1</v>
      </c>
      <c r="AD101" s="588">
        <v>16</v>
      </c>
      <c r="AE101" s="1760">
        <v>26</v>
      </c>
      <c r="AF101" s="729" t="s">
        <v>23205</v>
      </c>
    </row>
    <row r="102" spans="1:32" ht="16.5" customHeight="1">
      <c r="A102" s="729">
        <v>79</v>
      </c>
      <c r="B102" s="1025" t="s">
        <v>23194</v>
      </c>
      <c r="C102" s="1025" t="s">
        <v>2039</v>
      </c>
      <c r="D102" s="1025" t="s">
        <v>23204</v>
      </c>
      <c r="E102" s="1075" t="s">
        <v>23203</v>
      </c>
      <c r="F102" s="1025" t="s">
        <v>23202</v>
      </c>
      <c r="G102" s="729" t="s">
        <v>21207</v>
      </c>
      <c r="H102" s="1025" t="s">
        <v>23201</v>
      </c>
      <c r="I102" s="1080" t="s">
        <v>23200</v>
      </c>
      <c r="J102" s="1025" t="s">
        <v>23199</v>
      </c>
      <c r="K102" s="1025" t="s">
        <v>23198</v>
      </c>
      <c r="L102" s="1554" t="s">
        <v>6447</v>
      </c>
      <c r="M102" s="1554">
        <v>1</v>
      </c>
      <c r="N102" s="1554" t="s">
        <v>6447</v>
      </c>
      <c r="O102" s="1554">
        <v>1</v>
      </c>
      <c r="P102" s="1554">
        <v>54</v>
      </c>
      <c r="Q102" s="1080" t="s">
        <v>23197</v>
      </c>
      <c r="R102" s="1025" t="s">
        <v>23196</v>
      </c>
      <c r="S102" s="1551">
        <v>105</v>
      </c>
      <c r="T102" s="1027">
        <v>62</v>
      </c>
      <c r="U102" s="1027">
        <v>43</v>
      </c>
      <c r="V102" s="1765">
        <v>111</v>
      </c>
      <c r="W102" s="1765">
        <v>48</v>
      </c>
      <c r="X102" s="1765">
        <v>4</v>
      </c>
      <c r="Y102" s="1770">
        <v>25</v>
      </c>
      <c r="Z102" s="1765">
        <v>188</v>
      </c>
      <c r="AA102" s="1760">
        <v>4</v>
      </c>
      <c r="AB102" s="1760">
        <v>5</v>
      </c>
      <c r="AC102" s="1760">
        <v>8</v>
      </c>
      <c r="AD102" s="1760">
        <v>9</v>
      </c>
      <c r="AE102" s="1760">
        <v>26</v>
      </c>
      <c r="AF102" s="1025" t="s">
        <v>23195</v>
      </c>
    </row>
    <row r="103" spans="1:32" ht="16.5" customHeight="1">
      <c r="A103" s="729">
        <v>80</v>
      </c>
      <c r="B103" s="1025" t="s">
        <v>23194</v>
      </c>
      <c r="C103" s="1025" t="s">
        <v>2017</v>
      </c>
      <c r="D103" s="1025" t="s">
        <v>23193</v>
      </c>
      <c r="E103" s="1075" t="s">
        <v>23192</v>
      </c>
      <c r="F103" s="1025" t="s">
        <v>23191</v>
      </c>
      <c r="G103" s="729" t="s">
        <v>23190</v>
      </c>
      <c r="H103" s="1025" t="s">
        <v>23189</v>
      </c>
      <c r="I103" s="1080" t="s">
        <v>23188</v>
      </c>
      <c r="J103" s="1025" t="s">
        <v>23187</v>
      </c>
      <c r="K103" s="1025" t="s">
        <v>23186</v>
      </c>
      <c r="L103" s="1707"/>
      <c r="M103" s="1707">
        <v>2.5</v>
      </c>
      <c r="N103" s="1707"/>
      <c r="O103" s="1707">
        <v>2.5</v>
      </c>
      <c r="P103" s="1707"/>
      <c r="Q103" s="1033" t="s">
        <v>23185</v>
      </c>
      <c r="R103" s="1025" t="s">
        <v>23184</v>
      </c>
      <c r="S103" s="1027">
        <v>7</v>
      </c>
      <c r="T103" s="1027">
        <v>5</v>
      </c>
      <c r="U103" s="1027">
        <v>2</v>
      </c>
      <c r="V103" s="1765">
        <v>42</v>
      </c>
      <c r="W103" s="1766">
        <v>5</v>
      </c>
      <c r="X103" s="1766" t="s">
        <v>6447</v>
      </c>
      <c r="Y103" s="1766" t="s">
        <v>6447</v>
      </c>
      <c r="Z103" s="1766">
        <v>47</v>
      </c>
      <c r="AA103" s="1760">
        <v>1</v>
      </c>
      <c r="AB103" s="1760" t="s">
        <v>6447</v>
      </c>
      <c r="AC103" s="1760" t="s">
        <v>6447</v>
      </c>
      <c r="AD103" s="1760">
        <v>8</v>
      </c>
      <c r="AE103" s="1760">
        <v>9</v>
      </c>
      <c r="AF103" s="1708" t="s">
        <v>23183</v>
      </c>
    </row>
    <row r="104" spans="1:32" ht="16.5" customHeight="1">
      <c r="A104" s="729">
        <v>81</v>
      </c>
      <c r="B104" s="1025" t="s">
        <v>19231</v>
      </c>
      <c r="C104" s="1025" t="s">
        <v>19217</v>
      </c>
      <c r="D104" s="751" t="s">
        <v>23182</v>
      </c>
      <c r="E104" s="1022" t="s">
        <v>23181</v>
      </c>
      <c r="F104" s="1025" t="s">
        <v>23180</v>
      </c>
      <c r="G104" s="815" t="s">
        <v>23179</v>
      </c>
      <c r="H104" s="1025" t="s">
        <v>23178</v>
      </c>
      <c r="I104" s="1080" t="s">
        <v>23177</v>
      </c>
      <c r="J104" s="1025" t="s">
        <v>23176</v>
      </c>
      <c r="K104" s="1025"/>
      <c r="L104" s="1550" t="s">
        <v>8683</v>
      </c>
      <c r="M104" s="1550">
        <v>9.4</v>
      </c>
      <c r="N104" s="1550" t="s">
        <v>8683</v>
      </c>
      <c r="O104" s="1550">
        <v>9.4</v>
      </c>
      <c r="P104" s="1550" t="s">
        <v>8683</v>
      </c>
      <c r="Q104" s="1033" t="s">
        <v>23175</v>
      </c>
      <c r="R104" s="729" t="s">
        <v>23174</v>
      </c>
      <c r="S104" s="1551">
        <v>8</v>
      </c>
      <c r="T104" s="1027">
        <v>8</v>
      </c>
      <c r="U104" s="752" t="s">
        <v>8683</v>
      </c>
      <c r="V104" s="1766">
        <v>9.4</v>
      </c>
      <c r="W104" s="1766">
        <v>0.2</v>
      </c>
      <c r="X104" s="1766" t="s">
        <v>8683</v>
      </c>
      <c r="Y104" s="1766" t="s">
        <v>8683</v>
      </c>
      <c r="Z104" s="1766">
        <v>9.6</v>
      </c>
      <c r="AA104" s="588">
        <v>1</v>
      </c>
      <c r="AB104" s="588" t="s">
        <v>8683</v>
      </c>
      <c r="AC104" s="588" t="s">
        <v>8683</v>
      </c>
      <c r="AD104" s="588">
        <v>3</v>
      </c>
      <c r="AE104" s="1760">
        <v>4</v>
      </c>
      <c r="AF104" s="729" t="s">
        <v>23173</v>
      </c>
    </row>
    <row r="105" spans="1:32" ht="16.5" customHeight="1">
      <c r="A105" s="729">
        <v>82</v>
      </c>
      <c r="B105" s="1025" t="s">
        <v>19231</v>
      </c>
      <c r="C105" s="1025" t="s">
        <v>2141</v>
      </c>
      <c r="D105" s="751" t="s">
        <v>19306</v>
      </c>
      <c r="E105" s="1022" t="s">
        <v>23172</v>
      </c>
      <c r="F105" s="1025" t="s">
        <v>23171</v>
      </c>
      <c r="G105" s="729" t="s">
        <v>23170</v>
      </c>
      <c r="H105" s="1025" t="s">
        <v>23169</v>
      </c>
      <c r="I105" s="1080" t="s">
        <v>23168</v>
      </c>
      <c r="J105" s="1025" t="s">
        <v>23167</v>
      </c>
      <c r="K105" s="1025" t="s">
        <v>23166</v>
      </c>
      <c r="L105" s="1554" t="s">
        <v>6447</v>
      </c>
      <c r="M105" s="1554">
        <v>3</v>
      </c>
      <c r="N105" s="1554" t="s">
        <v>6447</v>
      </c>
      <c r="O105" s="1554">
        <v>3</v>
      </c>
      <c r="P105" s="1554">
        <v>3</v>
      </c>
      <c r="Q105" s="1033" t="s">
        <v>23165</v>
      </c>
      <c r="R105" s="729" t="s">
        <v>23164</v>
      </c>
      <c r="S105" s="1551">
        <v>38</v>
      </c>
      <c r="T105" s="1027">
        <v>21</v>
      </c>
      <c r="U105" s="1027">
        <v>17</v>
      </c>
      <c r="V105" s="1766">
        <v>70</v>
      </c>
      <c r="W105" s="1766">
        <v>60</v>
      </c>
      <c r="X105" s="1766">
        <v>9</v>
      </c>
      <c r="Y105" s="1766">
        <v>0</v>
      </c>
      <c r="Z105" s="1766">
        <v>139</v>
      </c>
      <c r="AA105" s="588">
        <v>25</v>
      </c>
      <c r="AB105" s="588">
        <v>13</v>
      </c>
      <c r="AC105" s="588">
        <v>3</v>
      </c>
      <c r="AD105" s="588">
        <v>37</v>
      </c>
      <c r="AE105" s="1760">
        <v>78</v>
      </c>
      <c r="AF105" s="729" t="s">
        <v>23163</v>
      </c>
    </row>
    <row r="106" spans="1:32" ht="16.5" customHeight="1">
      <c r="A106" s="729">
        <v>83</v>
      </c>
      <c r="B106" s="1025" t="s">
        <v>19231</v>
      </c>
      <c r="C106" s="1025" t="s">
        <v>2165</v>
      </c>
      <c r="D106" s="751" t="s">
        <v>23162</v>
      </c>
      <c r="E106" s="1022" t="s">
        <v>23161</v>
      </c>
      <c r="F106" s="1025" t="s">
        <v>23160</v>
      </c>
      <c r="G106" s="729" t="s">
        <v>23159</v>
      </c>
      <c r="H106" s="1025" t="s">
        <v>23158</v>
      </c>
      <c r="I106" s="1080" t="s">
        <v>23157</v>
      </c>
      <c r="J106" s="1025" t="s">
        <v>23156</v>
      </c>
      <c r="K106" s="1025" t="s">
        <v>23155</v>
      </c>
      <c r="L106" s="1554" t="s">
        <v>6447</v>
      </c>
      <c r="M106" s="1554">
        <v>18</v>
      </c>
      <c r="N106" s="1554" t="s">
        <v>6447</v>
      </c>
      <c r="O106" s="1554">
        <v>18</v>
      </c>
      <c r="P106" s="1554" t="s">
        <v>6447</v>
      </c>
      <c r="Q106" s="1033" t="s">
        <v>23154</v>
      </c>
      <c r="R106" s="729" t="s">
        <v>22801</v>
      </c>
      <c r="S106" s="1551">
        <v>12</v>
      </c>
      <c r="T106" s="1027">
        <v>10</v>
      </c>
      <c r="U106" s="1027">
        <v>2</v>
      </c>
      <c r="V106" s="1766">
        <v>18</v>
      </c>
      <c r="W106" s="1766" t="s">
        <v>6447</v>
      </c>
      <c r="X106" s="1766" t="s">
        <v>6447</v>
      </c>
      <c r="Y106" s="1766" t="s">
        <v>6447</v>
      </c>
      <c r="Z106" s="1766">
        <v>18</v>
      </c>
      <c r="AA106" s="588" t="s">
        <v>6447</v>
      </c>
      <c r="AB106" s="588" t="s">
        <v>6447</v>
      </c>
      <c r="AC106" s="588">
        <v>2</v>
      </c>
      <c r="AD106" s="588" t="s">
        <v>6447</v>
      </c>
      <c r="AE106" s="1760">
        <v>2</v>
      </c>
      <c r="AF106" s="729" t="s">
        <v>23153</v>
      </c>
    </row>
    <row r="107" spans="1:32" ht="16.5" customHeight="1">
      <c r="A107" s="729">
        <v>84</v>
      </c>
      <c r="B107" s="1025" t="s">
        <v>19231</v>
      </c>
      <c r="C107" s="1025" t="s">
        <v>2179</v>
      </c>
      <c r="D107" s="1025" t="s">
        <v>19266</v>
      </c>
      <c r="E107" s="1075" t="s">
        <v>23152</v>
      </c>
      <c r="F107" s="1025" t="s">
        <v>23151</v>
      </c>
      <c r="G107" s="729" t="s">
        <v>23150</v>
      </c>
      <c r="H107" s="1025" t="s">
        <v>23149</v>
      </c>
      <c r="I107" s="1080" t="s">
        <v>23148</v>
      </c>
      <c r="J107" s="1025" t="s">
        <v>23147</v>
      </c>
      <c r="K107" s="1025" t="s">
        <v>23146</v>
      </c>
      <c r="L107" s="1550" t="s">
        <v>6447</v>
      </c>
      <c r="M107" s="1550">
        <v>11.6</v>
      </c>
      <c r="N107" s="1550" t="s">
        <v>6447</v>
      </c>
      <c r="O107" s="1550">
        <v>11.6</v>
      </c>
      <c r="P107" s="1550">
        <v>11.6</v>
      </c>
      <c r="Q107" s="1552" t="s">
        <v>23145</v>
      </c>
      <c r="R107" s="1025" t="s">
        <v>23144</v>
      </c>
      <c r="S107" s="1027">
        <v>38</v>
      </c>
      <c r="T107" s="1027">
        <v>29</v>
      </c>
      <c r="U107" s="1027">
        <v>9</v>
      </c>
      <c r="V107" s="1765">
        <v>78</v>
      </c>
      <c r="W107" s="1765" t="s">
        <v>8683</v>
      </c>
      <c r="X107" s="1765">
        <v>2</v>
      </c>
      <c r="Y107" s="1765">
        <v>0</v>
      </c>
      <c r="Z107" s="1765">
        <v>80</v>
      </c>
      <c r="AA107" s="1760">
        <v>4</v>
      </c>
      <c r="AB107" s="1760">
        <v>7</v>
      </c>
      <c r="AC107" s="1760" t="s">
        <v>8683</v>
      </c>
      <c r="AD107" s="1760">
        <v>10</v>
      </c>
      <c r="AE107" s="1760">
        <v>21</v>
      </c>
      <c r="AF107" s="1559" t="s">
        <v>23143</v>
      </c>
    </row>
    <row r="108" spans="1:32" ht="16.5" customHeight="1">
      <c r="A108" s="729">
        <v>85</v>
      </c>
      <c r="B108" s="1025" t="s">
        <v>19231</v>
      </c>
      <c r="C108" s="1025" t="s">
        <v>2152</v>
      </c>
      <c r="D108" s="1025" t="s">
        <v>19293</v>
      </c>
      <c r="E108" s="1075" t="s">
        <v>23142</v>
      </c>
      <c r="F108" s="1025" t="s">
        <v>23141</v>
      </c>
      <c r="G108" s="729" t="s">
        <v>19292</v>
      </c>
      <c r="H108" s="1025" t="s">
        <v>23140</v>
      </c>
      <c r="I108" s="1080" t="s">
        <v>23139</v>
      </c>
      <c r="J108" s="1025" t="s">
        <v>23138</v>
      </c>
      <c r="K108" s="1025" t="s">
        <v>23137</v>
      </c>
      <c r="L108" s="1707" t="s">
        <v>6447</v>
      </c>
      <c r="M108" s="1707">
        <v>3</v>
      </c>
      <c r="N108" s="1707" t="s">
        <v>6447</v>
      </c>
      <c r="O108" s="1707">
        <v>3</v>
      </c>
      <c r="P108" s="1707">
        <v>21</v>
      </c>
      <c r="Q108" s="1033" t="s">
        <v>23136</v>
      </c>
      <c r="R108" s="729" t="s">
        <v>23135</v>
      </c>
      <c r="S108" s="1551">
        <v>26</v>
      </c>
      <c r="T108" s="1027">
        <v>15</v>
      </c>
      <c r="U108" s="1027">
        <v>11</v>
      </c>
      <c r="V108" s="1766">
        <v>41</v>
      </c>
      <c r="W108" s="1766">
        <v>4.5</v>
      </c>
      <c r="X108" s="1766">
        <v>7.5</v>
      </c>
      <c r="Y108" s="1766">
        <v>0</v>
      </c>
      <c r="Z108" s="1766">
        <v>53</v>
      </c>
      <c r="AA108" s="588">
        <v>31</v>
      </c>
      <c r="AB108" s="588">
        <v>6</v>
      </c>
      <c r="AC108" s="588">
        <v>5</v>
      </c>
      <c r="AD108" s="588">
        <v>20</v>
      </c>
      <c r="AE108" s="1760">
        <v>62</v>
      </c>
      <c r="AF108" s="729" t="s">
        <v>23134</v>
      </c>
    </row>
    <row r="109" spans="1:32" ht="16.5" customHeight="1">
      <c r="A109" s="729">
        <v>86</v>
      </c>
      <c r="B109" s="1025" t="s">
        <v>19231</v>
      </c>
      <c r="C109" s="1025" t="s">
        <v>2174</v>
      </c>
      <c r="D109" s="1025" t="s">
        <v>23133</v>
      </c>
      <c r="E109" s="1075" t="s">
        <v>23132</v>
      </c>
      <c r="F109" s="1025" t="s">
        <v>23131</v>
      </c>
      <c r="G109" s="729" t="s">
        <v>23130</v>
      </c>
      <c r="H109" s="1025" t="s">
        <v>23129</v>
      </c>
      <c r="I109" s="1080" t="s">
        <v>23128</v>
      </c>
      <c r="J109" s="1025" t="s">
        <v>23127</v>
      </c>
      <c r="K109" s="1025" t="s">
        <v>23126</v>
      </c>
      <c r="L109" s="1694" t="s">
        <v>6447</v>
      </c>
      <c r="M109" s="1694">
        <v>2</v>
      </c>
      <c r="N109" s="1694" t="s">
        <v>6447</v>
      </c>
      <c r="O109" s="1694">
        <v>2</v>
      </c>
      <c r="P109" s="1694" t="s">
        <v>6447</v>
      </c>
      <c r="Q109" s="1080" t="s">
        <v>24202</v>
      </c>
      <c r="R109" s="729" t="s">
        <v>23125</v>
      </c>
      <c r="S109" s="1551">
        <v>20</v>
      </c>
      <c r="T109" s="1027">
        <v>8</v>
      </c>
      <c r="U109" s="1027">
        <v>12</v>
      </c>
      <c r="V109" s="1766">
        <v>16</v>
      </c>
      <c r="W109" s="1767">
        <v>4.0999999999999996</v>
      </c>
      <c r="X109" s="1766">
        <v>0</v>
      </c>
      <c r="Y109" s="1767">
        <v>0</v>
      </c>
      <c r="Z109" s="1766">
        <v>20.100000000000001</v>
      </c>
      <c r="AA109" s="588">
        <v>9</v>
      </c>
      <c r="AB109" s="588">
        <v>4</v>
      </c>
      <c r="AC109" s="588">
        <v>5</v>
      </c>
      <c r="AD109" s="588">
        <v>19</v>
      </c>
      <c r="AE109" s="1760">
        <v>37</v>
      </c>
      <c r="AF109" s="729" t="s">
        <v>23124</v>
      </c>
    </row>
    <row r="110" spans="1:32" ht="24.75" customHeight="1">
      <c r="A110" s="729">
        <v>87</v>
      </c>
      <c r="B110" s="1025" t="s">
        <v>23018</v>
      </c>
      <c r="C110" s="1025" t="s">
        <v>2741</v>
      </c>
      <c r="D110" s="1025" t="s">
        <v>23123</v>
      </c>
      <c r="E110" s="1075" t="s">
        <v>23122</v>
      </c>
      <c r="F110" s="1025" t="s">
        <v>23121</v>
      </c>
      <c r="G110" s="729" t="s">
        <v>23120</v>
      </c>
      <c r="H110" s="1025" t="s">
        <v>23119</v>
      </c>
      <c r="I110" s="1080" t="s">
        <v>23118</v>
      </c>
      <c r="J110" s="1025" t="s">
        <v>23117</v>
      </c>
      <c r="K110" s="1025"/>
      <c r="L110" s="1550" t="s">
        <v>6447</v>
      </c>
      <c r="M110" s="1550">
        <v>4</v>
      </c>
      <c r="N110" s="1550" t="s">
        <v>6447</v>
      </c>
      <c r="O110" s="1550">
        <v>4</v>
      </c>
      <c r="P110" s="1550" t="s">
        <v>6447</v>
      </c>
      <c r="Q110" s="1552" t="s">
        <v>23116</v>
      </c>
      <c r="R110" s="1025" t="s">
        <v>23115</v>
      </c>
      <c r="S110" s="1027">
        <v>27</v>
      </c>
      <c r="T110" s="1027">
        <v>8</v>
      </c>
      <c r="U110" s="1027">
        <v>19</v>
      </c>
      <c r="V110" s="1765">
        <v>25.96</v>
      </c>
      <c r="W110" s="1766">
        <v>0.13</v>
      </c>
      <c r="X110" s="1766">
        <v>4.47</v>
      </c>
      <c r="Y110" s="1766">
        <v>2.95</v>
      </c>
      <c r="Z110" s="1766">
        <v>33.51</v>
      </c>
      <c r="AA110" s="1760">
        <v>2</v>
      </c>
      <c r="AB110" s="1760">
        <v>3</v>
      </c>
      <c r="AC110" s="1760">
        <v>2</v>
      </c>
      <c r="AD110" s="1760">
        <v>19</v>
      </c>
      <c r="AE110" s="1760">
        <v>26</v>
      </c>
      <c r="AF110" s="1750" t="s">
        <v>23114</v>
      </c>
    </row>
    <row r="111" spans="1:32" ht="24.75" customHeight="1">
      <c r="A111" s="729">
        <v>88</v>
      </c>
      <c r="B111" s="1025" t="s">
        <v>23018</v>
      </c>
      <c r="C111" s="1025" t="s">
        <v>2745</v>
      </c>
      <c r="D111" s="1025" t="s">
        <v>23113</v>
      </c>
      <c r="E111" s="1075" t="s">
        <v>23112</v>
      </c>
      <c r="F111" s="1025" t="s">
        <v>23111</v>
      </c>
      <c r="G111" s="729" t="s">
        <v>23110</v>
      </c>
      <c r="H111" s="1025" t="s">
        <v>23109</v>
      </c>
      <c r="I111" s="1080" t="s">
        <v>23108</v>
      </c>
      <c r="J111" s="1025" t="s">
        <v>23107</v>
      </c>
      <c r="K111" s="1025"/>
      <c r="L111" s="1550" t="s">
        <v>6447</v>
      </c>
      <c r="M111" s="1550">
        <v>9.9</v>
      </c>
      <c r="N111" s="1550" t="s">
        <v>6447</v>
      </c>
      <c r="O111" s="1550">
        <v>9.9</v>
      </c>
      <c r="P111" s="1550" t="s">
        <v>6447</v>
      </c>
      <c r="Q111" s="1033" t="s">
        <v>23106</v>
      </c>
      <c r="R111" s="729" t="s">
        <v>23105</v>
      </c>
      <c r="S111" s="1551">
        <v>21</v>
      </c>
      <c r="T111" s="1027">
        <v>6</v>
      </c>
      <c r="U111" s="1027">
        <v>15</v>
      </c>
      <c r="V111" s="1766">
        <v>9.9</v>
      </c>
      <c r="W111" s="1766">
        <v>0</v>
      </c>
      <c r="X111" s="1766">
        <v>12</v>
      </c>
      <c r="Y111" s="1767">
        <v>0</v>
      </c>
      <c r="Z111" s="1766">
        <v>21.9</v>
      </c>
      <c r="AA111" s="588">
        <v>1</v>
      </c>
      <c r="AB111" s="588">
        <v>3</v>
      </c>
      <c r="AC111" s="588">
        <v>5</v>
      </c>
      <c r="AD111" s="588">
        <v>7</v>
      </c>
      <c r="AE111" s="1760">
        <v>16</v>
      </c>
      <c r="AF111" s="729" t="s">
        <v>23104</v>
      </c>
    </row>
    <row r="112" spans="1:32" ht="24.75" customHeight="1">
      <c r="A112" s="729">
        <v>89</v>
      </c>
      <c r="B112" s="1025" t="s">
        <v>23018</v>
      </c>
      <c r="C112" s="1025" t="s">
        <v>18887</v>
      </c>
      <c r="D112" s="751" t="s">
        <v>17181</v>
      </c>
      <c r="E112" s="1022" t="s">
        <v>23103</v>
      </c>
      <c r="F112" s="1025" t="s">
        <v>23102</v>
      </c>
      <c r="G112" s="729" t="s">
        <v>23101</v>
      </c>
      <c r="H112" s="1025" t="s">
        <v>23100</v>
      </c>
      <c r="I112" s="1080" t="s">
        <v>23099</v>
      </c>
      <c r="J112" s="1025" t="s">
        <v>23098</v>
      </c>
      <c r="K112" s="1025" t="s">
        <v>23097</v>
      </c>
      <c r="L112" s="1550" t="s">
        <v>8683</v>
      </c>
      <c r="M112" s="1550">
        <v>3</v>
      </c>
      <c r="N112" s="1550" t="s">
        <v>8683</v>
      </c>
      <c r="O112" s="1550">
        <v>3</v>
      </c>
      <c r="P112" s="1550" t="s">
        <v>8683</v>
      </c>
      <c r="Q112" s="1033" t="s">
        <v>23096</v>
      </c>
      <c r="R112" s="729" t="s">
        <v>23095</v>
      </c>
      <c r="S112" s="1551">
        <v>27</v>
      </c>
      <c r="T112" s="1551">
        <v>5</v>
      </c>
      <c r="U112" s="752">
        <v>22</v>
      </c>
      <c r="V112" s="1766">
        <v>16</v>
      </c>
      <c r="W112" s="1766">
        <v>1</v>
      </c>
      <c r="X112" s="1766">
        <v>40</v>
      </c>
      <c r="Y112" s="1766">
        <v>1</v>
      </c>
      <c r="Z112" s="1766">
        <v>58</v>
      </c>
      <c r="AA112" s="1763">
        <v>3</v>
      </c>
      <c r="AB112" s="588" t="s">
        <v>8683</v>
      </c>
      <c r="AC112" s="588">
        <v>2</v>
      </c>
      <c r="AD112" s="588" t="s">
        <v>8683</v>
      </c>
      <c r="AE112" s="1760">
        <v>5</v>
      </c>
      <c r="AF112" s="729" t="s">
        <v>23094</v>
      </c>
    </row>
    <row r="113" spans="1:32" ht="24.75" customHeight="1">
      <c r="A113" s="729">
        <v>90</v>
      </c>
      <c r="B113" s="1025" t="s">
        <v>23018</v>
      </c>
      <c r="C113" s="1025" t="s">
        <v>2840</v>
      </c>
      <c r="D113" s="1025" t="s">
        <v>17244</v>
      </c>
      <c r="E113" s="1075" t="s">
        <v>18906</v>
      </c>
      <c r="F113" s="1025" t="s">
        <v>23093</v>
      </c>
      <c r="G113" s="729" t="s">
        <v>23092</v>
      </c>
      <c r="H113" s="1025" t="s">
        <v>23091</v>
      </c>
      <c r="I113" s="1080" t="s">
        <v>23090</v>
      </c>
      <c r="J113" s="1025" t="s">
        <v>23089</v>
      </c>
      <c r="K113" s="1025" t="s">
        <v>23088</v>
      </c>
      <c r="L113" s="1691" t="s">
        <v>6447</v>
      </c>
      <c r="M113" s="1691">
        <v>0.5</v>
      </c>
      <c r="N113" s="1691" t="s">
        <v>23087</v>
      </c>
      <c r="O113" s="1691">
        <v>20.5</v>
      </c>
      <c r="P113" s="1691">
        <v>20.5</v>
      </c>
      <c r="Q113" s="1080" t="s">
        <v>23086</v>
      </c>
      <c r="R113" s="1025" t="s">
        <v>23085</v>
      </c>
      <c r="S113" s="1551">
        <v>75</v>
      </c>
      <c r="T113" s="1027">
        <v>48</v>
      </c>
      <c r="U113" s="1027">
        <v>27</v>
      </c>
      <c r="V113" s="1766">
        <v>114.7</v>
      </c>
      <c r="W113" s="1766">
        <v>6.3</v>
      </c>
      <c r="X113" s="1766" t="s">
        <v>23084</v>
      </c>
      <c r="Y113" s="1767">
        <v>7.4</v>
      </c>
      <c r="Z113" s="1766">
        <v>140.6</v>
      </c>
      <c r="AA113" s="588">
        <v>7</v>
      </c>
      <c r="AB113" s="588">
        <v>2</v>
      </c>
      <c r="AC113" s="588">
        <v>5</v>
      </c>
      <c r="AD113" s="588">
        <v>29</v>
      </c>
      <c r="AE113" s="1760">
        <v>43</v>
      </c>
      <c r="AF113" s="1751" t="s">
        <v>23083</v>
      </c>
    </row>
    <row r="114" spans="1:32" ht="24.75" customHeight="1">
      <c r="A114" s="729">
        <v>91</v>
      </c>
      <c r="B114" s="1025" t="s">
        <v>23018</v>
      </c>
      <c r="C114" s="1025" t="s">
        <v>2682</v>
      </c>
      <c r="D114" s="751" t="s">
        <v>23082</v>
      </c>
      <c r="E114" s="1022" t="s">
        <v>23081</v>
      </c>
      <c r="F114" s="1025" t="s">
        <v>23080</v>
      </c>
      <c r="G114" s="729" t="s">
        <v>23079</v>
      </c>
      <c r="H114" s="1025" t="s">
        <v>23078</v>
      </c>
      <c r="I114" s="1080" t="s">
        <v>23077</v>
      </c>
      <c r="J114" s="1025" t="s">
        <v>23076</v>
      </c>
      <c r="K114" s="1025" t="s">
        <v>23075</v>
      </c>
      <c r="L114" s="1691" t="s">
        <v>6447</v>
      </c>
      <c r="M114" s="1691">
        <v>2</v>
      </c>
      <c r="N114" s="1691" t="s">
        <v>6447</v>
      </c>
      <c r="O114" s="1691">
        <v>2</v>
      </c>
      <c r="P114" s="1691" t="s">
        <v>6447</v>
      </c>
      <c r="Q114" s="1033" t="s">
        <v>23074</v>
      </c>
      <c r="R114" s="729" t="s">
        <v>23044</v>
      </c>
      <c r="S114" s="1551">
        <v>5</v>
      </c>
      <c r="T114" s="1551" t="s">
        <v>6447</v>
      </c>
      <c r="U114" s="752">
        <v>5</v>
      </c>
      <c r="V114" s="1766">
        <v>25.62</v>
      </c>
      <c r="W114" s="1766">
        <v>0.60599999999999998</v>
      </c>
      <c r="X114" s="1766" t="s">
        <v>6447</v>
      </c>
      <c r="Y114" s="1766" t="s">
        <v>6447</v>
      </c>
      <c r="Z114" s="1766">
        <v>26.225999999999999</v>
      </c>
      <c r="AA114" s="1763" t="s">
        <v>6447</v>
      </c>
      <c r="AB114" s="588" t="s">
        <v>6447</v>
      </c>
      <c r="AC114" s="588" t="s">
        <v>6447</v>
      </c>
      <c r="AD114" s="588">
        <v>4</v>
      </c>
      <c r="AE114" s="1760">
        <v>4</v>
      </c>
      <c r="AF114" s="729" t="s">
        <v>17114</v>
      </c>
    </row>
    <row r="115" spans="1:32" ht="24.75" customHeight="1">
      <c r="A115" s="729">
        <v>92</v>
      </c>
      <c r="B115" s="1025" t="s">
        <v>23018</v>
      </c>
      <c r="C115" s="1025" t="s">
        <v>2710</v>
      </c>
      <c r="D115" s="1025" t="s">
        <v>23073</v>
      </c>
      <c r="E115" s="1075" t="s">
        <v>23072</v>
      </c>
      <c r="F115" s="1025" t="s">
        <v>23071</v>
      </c>
      <c r="G115" s="729" t="s">
        <v>23070</v>
      </c>
      <c r="H115" s="1025" t="s">
        <v>23069</v>
      </c>
      <c r="I115" s="1080" t="s">
        <v>23068</v>
      </c>
      <c r="J115" s="1025" t="s">
        <v>23067</v>
      </c>
      <c r="K115" s="1025"/>
      <c r="L115" s="1709" t="s">
        <v>6447</v>
      </c>
      <c r="M115" s="1709">
        <v>0.5</v>
      </c>
      <c r="N115" s="1709">
        <v>0</v>
      </c>
      <c r="O115" s="1709">
        <v>0.5</v>
      </c>
      <c r="P115" s="1709" t="s">
        <v>6447</v>
      </c>
      <c r="Q115" s="1033" t="s">
        <v>23066</v>
      </c>
      <c r="R115" s="1025" t="s">
        <v>23065</v>
      </c>
      <c r="S115" s="1551">
        <v>5</v>
      </c>
      <c r="T115" s="1027">
        <v>2</v>
      </c>
      <c r="U115" s="1027">
        <v>3</v>
      </c>
      <c r="V115" s="1766">
        <v>12</v>
      </c>
      <c r="W115" s="1766">
        <v>1</v>
      </c>
      <c r="X115" s="1766">
        <v>4</v>
      </c>
      <c r="Y115" s="1766">
        <v>0</v>
      </c>
      <c r="Z115" s="1766">
        <v>17</v>
      </c>
      <c r="AA115" s="588">
        <v>3</v>
      </c>
      <c r="AB115" s="588">
        <v>4</v>
      </c>
      <c r="AC115" s="588">
        <v>0</v>
      </c>
      <c r="AD115" s="588">
        <v>2</v>
      </c>
      <c r="AE115" s="1760">
        <v>9</v>
      </c>
      <c r="AF115" s="729" t="s">
        <v>23064</v>
      </c>
    </row>
    <row r="116" spans="1:32" ht="24.75" customHeight="1">
      <c r="A116" s="729">
        <v>93</v>
      </c>
      <c r="B116" s="1025" t="s">
        <v>23063</v>
      </c>
      <c r="C116" s="1025" t="s">
        <v>18875</v>
      </c>
      <c r="D116" s="751" t="s">
        <v>23062</v>
      </c>
      <c r="E116" s="1022" t="s">
        <v>23061</v>
      </c>
      <c r="F116" s="1025" t="s">
        <v>23060</v>
      </c>
      <c r="G116" s="729" t="s">
        <v>23059</v>
      </c>
      <c r="H116" s="1025" t="s">
        <v>23058</v>
      </c>
      <c r="I116" s="1080" t="s">
        <v>23057</v>
      </c>
      <c r="J116" s="1025" t="s">
        <v>23056</v>
      </c>
      <c r="K116" s="1025" t="s">
        <v>23055</v>
      </c>
      <c r="L116" s="1550" t="s">
        <v>8683</v>
      </c>
      <c r="M116" s="1550">
        <v>3</v>
      </c>
      <c r="N116" s="1550" t="s">
        <v>8683</v>
      </c>
      <c r="O116" s="1550" t="s">
        <v>8683</v>
      </c>
      <c r="P116" s="1550" t="s">
        <v>8683</v>
      </c>
      <c r="Q116" s="1033" t="s">
        <v>23054</v>
      </c>
      <c r="R116" s="729" t="s">
        <v>23053</v>
      </c>
      <c r="S116" s="1551">
        <v>26</v>
      </c>
      <c r="T116" s="1551">
        <v>8</v>
      </c>
      <c r="U116" s="752">
        <v>18</v>
      </c>
      <c r="V116" s="1766">
        <v>43</v>
      </c>
      <c r="W116" s="1766" t="s">
        <v>8683</v>
      </c>
      <c r="X116" s="1766" t="s">
        <v>8683</v>
      </c>
      <c r="Y116" s="1766">
        <v>5</v>
      </c>
      <c r="Z116" s="1766">
        <v>48</v>
      </c>
      <c r="AA116" s="1763">
        <v>5</v>
      </c>
      <c r="AB116" s="588" t="s">
        <v>8683</v>
      </c>
      <c r="AC116" s="588">
        <v>5</v>
      </c>
      <c r="AD116" s="588">
        <v>8</v>
      </c>
      <c r="AE116" s="1760">
        <v>18</v>
      </c>
      <c r="AF116" s="729" t="s">
        <v>23052</v>
      </c>
    </row>
    <row r="117" spans="1:32" ht="24.75" customHeight="1">
      <c r="A117" s="729">
        <v>94</v>
      </c>
      <c r="B117" s="1025" t="s">
        <v>23018</v>
      </c>
      <c r="C117" s="1025" t="s">
        <v>2725</v>
      </c>
      <c r="D117" s="751" t="s">
        <v>23051</v>
      </c>
      <c r="E117" s="1022" t="s">
        <v>23050</v>
      </c>
      <c r="F117" s="1025" t="s">
        <v>23049</v>
      </c>
      <c r="G117" s="729"/>
      <c r="H117" s="1025" t="s">
        <v>23048</v>
      </c>
      <c r="I117" s="1080" t="s">
        <v>23047</v>
      </c>
      <c r="J117" s="1025" t="s">
        <v>23046</v>
      </c>
      <c r="K117" s="1025"/>
      <c r="L117" s="1710" t="s">
        <v>6447</v>
      </c>
      <c r="M117" s="1710">
        <v>2.5</v>
      </c>
      <c r="N117" s="1710">
        <v>0</v>
      </c>
      <c r="O117" s="1710">
        <v>2.5</v>
      </c>
      <c r="P117" s="1710" t="s">
        <v>6447</v>
      </c>
      <c r="Q117" s="1033" t="s">
        <v>23045</v>
      </c>
      <c r="R117" s="729" t="s">
        <v>23044</v>
      </c>
      <c r="S117" s="1551">
        <v>11</v>
      </c>
      <c r="T117" s="1551" t="s">
        <v>23043</v>
      </c>
      <c r="U117" s="752">
        <v>2</v>
      </c>
      <c r="V117" s="1766">
        <v>19</v>
      </c>
      <c r="W117" s="1766"/>
      <c r="X117" s="1766">
        <v>22</v>
      </c>
      <c r="Y117" s="1766">
        <v>0.25</v>
      </c>
      <c r="Z117" s="1766">
        <v>41.3</v>
      </c>
      <c r="AA117" s="1763">
        <v>0</v>
      </c>
      <c r="AB117" s="588">
        <v>0</v>
      </c>
      <c r="AC117" s="588">
        <v>0</v>
      </c>
      <c r="AD117" s="588">
        <v>2</v>
      </c>
      <c r="AE117" s="1760">
        <v>2</v>
      </c>
      <c r="AF117" s="729" t="s">
        <v>23042</v>
      </c>
    </row>
    <row r="118" spans="1:32" ht="24.75" customHeight="1">
      <c r="A118" s="729">
        <v>95</v>
      </c>
      <c r="B118" s="1025" t="s">
        <v>23018</v>
      </c>
      <c r="C118" s="1025" t="s">
        <v>2714</v>
      </c>
      <c r="D118" s="1025" t="s">
        <v>23041</v>
      </c>
      <c r="E118" s="1075" t="s">
        <v>23040</v>
      </c>
      <c r="F118" s="1025" t="s">
        <v>23039</v>
      </c>
      <c r="G118" s="729" t="s">
        <v>23038</v>
      </c>
      <c r="H118" s="1025" t="s">
        <v>23037</v>
      </c>
      <c r="I118" s="1080" t="s">
        <v>23036</v>
      </c>
      <c r="J118" s="1025" t="s">
        <v>23035</v>
      </c>
      <c r="K118" s="1025" t="s">
        <v>23034</v>
      </c>
      <c r="L118" s="1711" t="s">
        <v>6447</v>
      </c>
      <c r="M118" s="1711">
        <v>1.5</v>
      </c>
      <c r="N118" s="1711" t="s">
        <v>6447</v>
      </c>
      <c r="O118" s="1711">
        <v>1.5</v>
      </c>
      <c r="P118" s="1711">
        <v>0.5</v>
      </c>
      <c r="Q118" s="1033" t="s">
        <v>23033</v>
      </c>
      <c r="R118" s="729" t="s">
        <v>23032</v>
      </c>
      <c r="S118" s="1551">
        <v>16</v>
      </c>
      <c r="T118" s="1027">
        <v>2</v>
      </c>
      <c r="U118" s="1027">
        <v>14</v>
      </c>
      <c r="V118" s="1766">
        <v>17.57</v>
      </c>
      <c r="W118" s="1766">
        <v>3.75</v>
      </c>
      <c r="X118" s="1767" t="s">
        <v>6447</v>
      </c>
      <c r="Y118" s="1766">
        <v>0</v>
      </c>
      <c r="Z118" s="1766">
        <v>21.32</v>
      </c>
      <c r="AA118" s="588">
        <v>2</v>
      </c>
      <c r="AB118" s="1763" t="s">
        <v>6447</v>
      </c>
      <c r="AC118" s="1763">
        <v>2</v>
      </c>
      <c r="AD118" s="588">
        <v>12</v>
      </c>
      <c r="AE118" s="1760">
        <v>16</v>
      </c>
      <c r="AF118" s="729" t="s">
        <v>23031</v>
      </c>
    </row>
    <row r="119" spans="1:32" ht="16.5" customHeight="1">
      <c r="A119" s="729">
        <v>96</v>
      </c>
      <c r="B119" s="751" t="s">
        <v>23030</v>
      </c>
      <c r="C119" s="751" t="s">
        <v>6636</v>
      </c>
      <c r="D119" s="751" t="s">
        <v>23029</v>
      </c>
      <c r="E119" s="1022" t="s">
        <v>23028</v>
      </c>
      <c r="F119" s="1025" t="s">
        <v>23027</v>
      </c>
      <c r="G119" s="1560" t="s">
        <v>23026</v>
      </c>
      <c r="H119" s="751" t="s">
        <v>23025</v>
      </c>
      <c r="I119" s="1036" t="s">
        <v>23024</v>
      </c>
      <c r="J119" s="751" t="s">
        <v>23023</v>
      </c>
      <c r="K119" s="751" t="s">
        <v>23022</v>
      </c>
      <c r="L119" s="1022"/>
      <c r="M119" s="1022">
        <v>0.5</v>
      </c>
      <c r="N119" s="1022"/>
      <c r="O119" s="1022"/>
      <c r="P119" s="1022"/>
      <c r="Q119" s="737" t="s">
        <v>23021</v>
      </c>
      <c r="R119" s="729" t="s">
        <v>23020</v>
      </c>
      <c r="S119" s="1022">
        <v>28</v>
      </c>
      <c r="T119" s="1022">
        <v>16</v>
      </c>
      <c r="U119" s="1022">
        <v>12</v>
      </c>
      <c r="V119" s="1766">
        <v>192</v>
      </c>
      <c r="W119" s="1766"/>
      <c r="X119" s="1766">
        <v>11</v>
      </c>
      <c r="Y119" s="1766">
        <v>15</v>
      </c>
      <c r="Z119" s="1766">
        <v>218</v>
      </c>
      <c r="AA119" s="588">
        <v>9</v>
      </c>
      <c r="AB119" s="588">
        <v>5</v>
      </c>
      <c r="AC119" s="588">
        <v>5</v>
      </c>
      <c r="AD119" s="588">
        <v>49</v>
      </c>
      <c r="AE119" s="588">
        <v>68</v>
      </c>
      <c r="AF119" s="729" t="s">
        <v>23019</v>
      </c>
    </row>
    <row r="120" spans="1:32" ht="16.5" customHeight="1">
      <c r="A120" s="729">
        <v>97</v>
      </c>
      <c r="B120" s="1025" t="s">
        <v>23018</v>
      </c>
      <c r="C120" s="1025" t="s">
        <v>2660</v>
      </c>
      <c r="D120" s="1025" t="s">
        <v>18971</v>
      </c>
      <c r="E120" s="1075" t="s">
        <v>23017</v>
      </c>
      <c r="F120" s="1025" t="s">
        <v>23016</v>
      </c>
      <c r="G120" s="815" t="s">
        <v>23015</v>
      </c>
      <c r="H120" s="1025" t="s">
        <v>23014</v>
      </c>
      <c r="I120" s="1080" t="s">
        <v>23013</v>
      </c>
      <c r="J120" s="1025" t="s">
        <v>23012</v>
      </c>
      <c r="K120" s="1025" t="s">
        <v>23011</v>
      </c>
      <c r="L120" s="1550" t="s">
        <v>6447</v>
      </c>
      <c r="M120" s="1550">
        <v>0.5</v>
      </c>
      <c r="N120" s="1550" t="s">
        <v>6447</v>
      </c>
      <c r="O120" s="1550">
        <v>0.5</v>
      </c>
      <c r="P120" s="1550" t="s">
        <v>6447</v>
      </c>
      <c r="Q120" s="1080" t="s">
        <v>23010</v>
      </c>
      <c r="R120" s="1025" t="s">
        <v>23009</v>
      </c>
      <c r="S120" s="1027">
        <v>22</v>
      </c>
      <c r="T120" s="1027">
        <v>20</v>
      </c>
      <c r="U120" s="1027">
        <v>2</v>
      </c>
      <c r="V120" s="1765">
        <v>43</v>
      </c>
      <c r="W120" s="1765"/>
      <c r="X120" s="1765">
        <v>23</v>
      </c>
      <c r="Y120" s="1765"/>
      <c r="Z120" s="1765">
        <v>66</v>
      </c>
      <c r="AA120" s="1760">
        <v>4</v>
      </c>
      <c r="AB120" s="1760">
        <v>7</v>
      </c>
      <c r="AC120" s="1760" t="s">
        <v>4999</v>
      </c>
      <c r="AD120" s="1760">
        <v>13</v>
      </c>
      <c r="AE120" s="1760">
        <v>24</v>
      </c>
      <c r="AF120" s="1712" t="s">
        <v>23008</v>
      </c>
    </row>
    <row r="121" spans="1:32" ht="24.75" customHeight="1">
      <c r="A121" s="729">
        <v>98</v>
      </c>
      <c r="B121" s="751" t="s">
        <v>23007</v>
      </c>
      <c r="C121" s="751" t="s">
        <v>5602</v>
      </c>
      <c r="D121" s="751" t="s">
        <v>23006</v>
      </c>
      <c r="E121" s="1022" t="s">
        <v>23005</v>
      </c>
      <c r="F121" s="1025" t="s">
        <v>23004</v>
      </c>
      <c r="G121" s="1009" t="s">
        <v>23003</v>
      </c>
      <c r="H121" s="751" t="s">
        <v>23002</v>
      </c>
      <c r="I121" s="1036" t="s">
        <v>23001</v>
      </c>
      <c r="J121" s="729" t="s">
        <v>23000</v>
      </c>
      <c r="K121" s="751" t="s">
        <v>22999</v>
      </c>
      <c r="L121" s="1022"/>
      <c r="M121" s="1022">
        <v>0.5</v>
      </c>
      <c r="N121" s="1022"/>
      <c r="O121" s="1022"/>
      <c r="P121" s="1022"/>
      <c r="Q121" s="1684" t="s">
        <v>24200</v>
      </c>
      <c r="R121" s="729" t="s">
        <v>22998</v>
      </c>
      <c r="S121" s="1022">
        <v>18</v>
      </c>
      <c r="T121" s="731" t="s">
        <v>22997</v>
      </c>
      <c r="U121" s="1022"/>
      <c r="V121" s="1766">
        <v>16.3</v>
      </c>
      <c r="W121" s="1766">
        <v>0</v>
      </c>
      <c r="X121" s="1766">
        <v>0</v>
      </c>
      <c r="Y121" s="1766">
        <v>0.2</v>
      </c>
      <c r="Z121" s="1766">
        <v>16.5</v>
      </c>
      <c r="AA121" s="588">
        <v>0</v>
      </c>
      <c r="AB121" s="588">
        <v>0</v>
      </c>
      <c r="AC121" s="588">
        <v>0</v>
      </c>
      <c r="AD121" s="588">
        <v>11</v>
      </c>
      <c r="AE121" s="588">
        <v>11</v>
      </c>
      <c r="AF121" s="729" t="s">
        <v>22996</v>
      </c>
    </row>
    <row r="122" spans="1:32" ht="24.75" customHeight="1">
      <c r="A122" s="729">
        <v>99</v>
      </c>
      <c r="B122" s="1025" t="s">
        <v>18786</v>
      </c>
      <c r="C122" s="1025" t="s">
        <v>6340</v>
      </c>
      <c r="D122" s="1025" t="s">
        <v>18755</v>
      </c>
      <c r="E122" s="1075" t="s">
        <v>22995</v>
      </c>
      <c r="F122" s="1025" t="s">
        <v>22994</v>
      </c>
      <c r="G122" s="729" t="s">
        <v>18753</v>
      </c>
      <c r="H122" s="1025" t="s">
        <v>22993</v>
      </c>
      <c r="I122" s="1080" t="s">
        <v>22992</v>
      </c>
      <c r="J122" s="1025" t="s">
        <v>22991</v>
      </c>
      <c r="K122" s="1025"/>
      <c r="L122" s="1550" t="s">
        <v>6447</v>
      </c>
      <c r="M122" s="1550" t="s">
        <v>6447</v>
      </c>
      <c r="N122" s="1550">
        <v>0.5</v>
      </c>
      <c r="O122" s="1550">
        <v>0.5</v>
      </c>
      <c r="P122" s="1550" t="s">
        <v>6447</v>
      </c>
      <c r="Q122" s="1033" t="s">
        <v>22990</v>
      </c>
      <c r="R122" s="729" t="s">
        <v>22989</v>
      </c>
      <c r="S122" s="1551">
        <v>16</v>
      </c>
      <c r="T122" s="1551">
        <v>2</v>
      </c>
      <c r="U122" s="752">
        <v>14</v>
      </c>
      <c r="V122" s="1766">
        <v>35.200000000000003</v>
      </c>
      <c r="W122" s="1766">
        <v>0</v>
      </c>
      <c r="X122" s="1766">
        <v>0</v>
      </c>
      <c r="Y122" s="1766">
        <v>2.2000000000000002</v>
      </c>
      <c r="Z122" s="1766">
        <v>37.4</v>
      </c>
      <c r="AA122" s="1763">
        <v>15</v>
      </c>
      <c r="AB122" s="588">
        <v>0</v>
      </c>
      <c r="AC122" s="588">
        <v>0</v>
      </c>
      <c r="AD122" s="588">
        <v>0</v>
      </c>
      <c r="AE122" s="1760">
        <v>15</v>
      </c>
      <c r="AF122" s="729" t="s">
        <v>22988</v>
      </c>
    </row>
    <row r="123" spans="1:32" ht="24.75" customHeight="1">
      <c r="A123" s="729">
        <v>100</v>
      </c>
      <c r="B123" s="1025" t="s">
        <v>22987</v>
      </c>
      <c r="C123" s="1025" t="s">
        <v>18765</v>
      </c>
      <c r="D123" s="751" t="s">
        <v>22986</v>
      </c>
      <c r="E123" s="1022" t="s">
        <v>22985</v>
      </c>
      <c r="F123" s="1025" t="s">
        <v>22984</v>
      </c>
      <c r="G123" s="729" t="s">
        <v>22983</v>
      </c>
      <c r="H123" s="1025" t="s">
        <v>22982</v>
      </c>
      <c r="I123" s="1080" t="s">
        <v>22981</v>
      </c>
      <c r="J123" s="1025" t="s">
        <v>22980</v>
      </c>
      <c r="K123" s="1025" t="s">
        <v>22979</v>
      </c>
      <c r="L123" s="1550" t="s">
        <v>8683</v>
      </c>
      <c r="M123" s="1550">
        <v>1</v>
      </c>
      <c r="N123" s="1550" t="s">
        <v>8683</v>
      </c>
      <c r="O123" s="1550">
        <v>1</v>
      </c>
      <c r="P123" s="1550" t="s">
        <v>8683</v>
      </c>
      <c r="Q123" s="1033" t="s">
        <v>22978</v>
      </c>
      <c r="R123" s="729" t="s">
        <v>22977</v>
      </c>
      <c r="S123" s="1551">
        <v>34</v>
      </c>
      <c r="T123" s="1551">
        <v>15</v>
      </c>
      <c r="U123" s="752">
        <v>19</v>
      </c>
      <c r="V123" s="1766">
        <v>55</v>
      </c>
      <c r="W123" s="1766">
        <v>6</v>
      </c>
      <c r="X123" s="1766">
        <v>8</v>
      </c>
      <c r="Y123" s="1766" t="s">
        <v>22976</v>
      </c>
      <c r="Z123" s="1766">
        <v>80</v>
      </c>
      <c r="AA123" s="1763">
        <v>2</v>
      </c>
      <c r="AB123" s="588">
        <v>4</v>
      </c>
      <c r="AC123" s="588">
        <v>4</v>
      </c>
      <c r="AD123" s="588">
        <v>3</v>
      </c>
      <c r="AE123" s="1760">
        <v>13</v>
      </c>
      <c r="AF123" s="729" t="s">
        <v>22975</v>
      </c>
    </row>
    <row r="124" spans="1:32" ht="24.75" customHeight="1">
      <c r="A124" s="729">
        <v>101</v>
      </c>
      <c r="B124" s="1025" t="s">
        <v>18786</v>
      </c>
      <c r="C124" s="1025" t="s">
        <v>2921</v>
      </c>
      <c r="D124" s="1025" t="s">
        <v>18771</v>
      </c>
      <c r="E124" s="1075" t="s">
        <v>22974</v>
      </c>
      <c r="F124" s="1025" t="s">
        <v>22973</v>
      </c>
      <c r="G124" s="729" t="s">
        <v>5979</v>
      </c>
      <c r="H124" s="1025" t="s">
        <v>22972</v>
      </c>
      <c r="I124" s="1080" t="s">
        <v>22971</v>
      </c>
      <c r="J124" s="1025" t="s">
        <v>22970</v>
      </c>
      <c r="K124" s="1025" t="s">
        <v>22969</v>
      </c>
      <c r="L124" s="1550" t="s">
        <v>6447</v>
      </c>
      <c r="M124" s="1550">
        <v>1</v>
      </c>
      <c r="N124" s="1550" t="s">
        <v>6447</v>
      </c>
      <c r="O124" s="1550">
        <v>1</v>
      </c>
      <c r="P124" s="1550" t="s">
        <v>6447</v>
      </c>
      <c r="Q124" s="1033" t="s">
        <v>22968</v>
      </c>
      <c r="R124" s="729" t="s">
        <v>22967</v>
      </c>
      <c r="S124" s="1551">
        <v>127</v>
      </c>
      <c r="T124" s="1027">
        <v>81</v>
      </c>
      <c r="U124" s="1027">
        <v>46</v>
      </c>
      <c r="V124" s="1766">
        <v>158</v>
      </c>
      <c r="W124" s="1767">
        <v>0</v>
      </c>
      <c r="X124" s="1766">
        <v>28</v>
      </c>
      <c r="Y124" s="1767" t="s">
        <v>8683</v>
      </c>
      <c r="Z124" s="1766">
        <v>186</v>
      </c>
      <c r="AA124" s="588">
        <v>3</v>
      </c>
      <c r="AB124" s="588">
        <v>9</v>
      </c>
      <c r="AC124" s="588">
        <v>35</v>
      </c>
      <c r="AD124" s="588">
        <v>7</v>
      </c>
      <c r="AE124" s="1760">
        <v>54</v>
      </c>
      <c r="AF124" s="729" t="s">
        <v>22966</v>
      </c>
    </row>
    <row r="125" spans="1:32" ht="24.75" customHeight="1">
      <c r="A125" s="729">
        <v>102</v>
      </c>
      <c r="B125" s="1025" t="s">
        <v>18786</v>
      </c>
      <c r="C125" s="1025" t="s">
        <v>2890</v>
      </c>
      <c r="D125" s="1025" t="s">
        <v>18800</v>
      </c>
      <c r="E125" s="1075" t="s">
        <v>22965</v>
      </c>
      <c r="F125" s="1025" t="s">
        <v>22964</v>
      </c>
      <c r="G125" s="729" t="s">
        <v>18799</v>
      </c>
      <c r="H125" s="1025" t="s">
        <v>22963</v>
      </c>
      <c r="I125" s="1080" t="s">
        <v>22962</v>
      </c>
      <c r="J125" s="1025" t="s">
        <v>22961</v>
      </c>
      <c r="K125" s="1025" t="s">
        <v>22960</v>
      </c>
      <c r="L125" s="1554" t="s">
        <v>6447</v>
      </c>
      <c r="M125" s="1554">
        <v>3</v>
      </c>
      <c r="N125" s="1554">
        <v>9.6999999999999993</v>
      </c>
      <c r="O125" s="1554">
        <v>12.7</v>
      </c>
      <c r="P125" s="1554" t="s">
        <v>6447</v>
      </c>
      <c r="Q125" s="1552" t="s">
        <v>22959</v>
      </c>
      <c r="R125" s="1025" t="s">
        <v>22958</v>
      </c>
      <c r="S125" s="1027">
        <v>22</v>
      </c>
      <c r="T125" s="1551">
        <v>18</v>
      </c>
      <c r="U125" s="1027">
        <v>4</v>
      </c>
      <c r="V125" s="1765">
        <v>16.899999999999999</v>
      </c>
      <c r="W125" s="1766">
        <v>1</v>
      </c>
      <c r="X125" s="1766" t="s">
        <v>6447</v>
      </c>
      <c r="Y125" s="1766" t="s">
        <v>6447</v>
      </c>
      <c r="Z125" s="1766">
        <v>17.899999999999999</v>
      </c>
      <c r="AA125" s="1760">
        <v>2</v>
      </c>
      <c r="AB125" s="1760">
        <v>2</v>
      </c>
      <c r="AC125" s="1760">
        <v>3</v>
      </c>
      <c r="AD125" s="1762">
        <v>18</v>
      </c>
      <c r="AE125" s="1760">
        <v>25</v>
      </c>
      <c r="AF125" s="1752" t="s">
        <v>22957</v>
      </c>
    </row>
    <row r="126" spans="1:32" ht="24.75" customHeight="1">
      <c r="A126" s="729">
        <v>103</v>
      </c>
      <c r="B126" s="1025" t="s">
        <v>18786</v>
      </c>
      <c r="C126" s="1025" t="s">
        <v>2870</v>
      </c>
      <c r="D126" s="1025" t="s">
        <v>17084</v>
      </c>
      <c r="E126" s="1075" t="s">
        <v>22956</v>
      </c>
      <c r="F126" s="1025" t="s">
        <v>22955</v>
      </c>
      <c r="G126" s="729" t="s">
        <v>22954</v>
      </c>
      <c r="H126" s="1025" t="s">
        <v>22953</v>
      </c>
      <c r="I126" s="1080" t="s">
        <v>22952</v>
      </c>
      <c r="J126" s="1025" t="s">
        <v>22951</v>
      </c>
      <c r="K126" s="1025" t="s">
        <v>22950</v>
      </c>
      <c r="L126" s="1691" t="s">
        <v>6447</v>
      </c>
      <c r="M126" s="1691" t="s">
        <v>6447</v>
      </c>
      <c r="N126" s="1691">
        <v>0.5</v>
      </c>
      <c r="O126" s="1691">
        <v>0.51</v>
      </c>
      <c r="P126" s="1691">
        <v>55</v>
      </c>
      <c r="Q126" s="1033" t="s">
        <v>22949</v>
      </c>
      <c r="R126" s="729" t="s">
        <v>22948</v>
      </c>
      <c r="S126" s="1551">
        <v>341</v>
      </c>
      <c r="T126" s="1027">
        <v>335</v>
      </c>
      <c r="U126" s="1027">
        <v>6</v>
      </c>
      <c r="V126" s="1766">
        <v>215</v>
      </c>
      <c r="W126" s="1766" t="s">
        <v>6447</v>
      </c>
      <c r="X126" s="1766">
        <v>95</v>
      </c>
      <c r="Y126" s="1766" t="s">
        <v>6447</v>
      </c>
      <c r="Z126" s="1766">
        <v>310</v>
      </c>
      <c r="AA126" s="588">
        <v>4</v>
      </c>
      <c r="AB126" s="588">
        <v>10</v>
      </c>
      <c r="AC126" s="588">
        <v>14</v>
      </c>
      <c r="AD126" s="588">
        <v>30</v>
      </c>
      <c r="AE126" s="1760">
        <v>58</v>
      </c>
      <c r="AF126" s="729" t="s">
        <v>22947</v>
      </c>
    </row>
    <row r="127" spans="1:32" ht="24.75" customHeight="1">
      <c r="A127" s="729">
        <v>104</v>
      </c>
      <c r="B127" s="751" t="s">
        <v>18786</v>
      </c>
      <c r="C127" s="751" t="s">
        <v>2883</v>
      </c>
      <c r="D127" s="751" t="s">
        <v>18807</v>
      </c>
      <c r="E127" s="1022" t="s">
        <v>22946</v>
      </c>
      <c r="F127" s="737" t="s">
        <v>22945</v>
      </c>
      <c r="G127" s="1022" t="s">
        <v>18806</v>
      </c>
      <c r="H127" s="751" t="s">
        <v>22944</v>
      </c>
      <c r="I127" s="1036" t="s">
        <v>22943</v>
      </c>
      <c r="J127" s="729" t="s">
        <v>22942</v>
      </c>
      <c r="K127" s="751" t="s">
        <v>22941</v>
      </c>
      <c r="L127" s="1022" t="s">
        <v>6447</v>
      </c>
      <c r="M127" s="1022">
        <v>0.5</v>
      </c>
      <c r="N127" s="1022" t="s">
        <v>6447</v>
      </c>
      <c r="O127" s="1022">
        <v>0.5</v>
      </c>
      <c r="P127" s="1022" t="s">
        <v>6447</v>
      </c>
      <c r="Q127" s="1022" t="s">
        <v>22940</v>
      </c>
      <c r="R127" s="729" t="s">
        <v>22939</v>
      </c>
      <c r="S127" s="1022">
        <v>22</v>
      </c>
      <c r="T127" s="1022">
        <v>20</v>
      </c>
      <c r="U127" s="1022">
        <v>2</v>
      </c>
      <c r="V127" s="1766">
        <v>37</v>
      </c>
      <c r="W127" s="1766">
        <v>2</v>
      </c>
      <c r="X127" s="1766">
        <v>2</v>
      </c>
      <c r="Y127" s="1766" t="s">
        <v>20564</v>
      </c>
      <c r="Z127" s="1766">
        <v>41</v>
      </c>
      <c r="AA127" s="588">
        <v>3</v>
      </c>
      <c r="AB127" s="588">
        <v>7</v>
      </c>
      <c r="AC127" s="588" t="s">
        <v>20564</v>
      </c>
      <c r="AD127" s="588">
        <v>27</v>
      </c>
      <c r="AE127" s="588">
        <v>37</v>
      </c>
      <c r="AF127" s="729" t="s">
        <v>22938</v>
      </c>
    </row>
    <row r="128" spans="1:32" ht="24.75" customHeight="1">
      <c r="A128" s="729">
        <v>105</v>
      </c>
      <c r="B128" s="1025" t="s">
        <v>18786</v>
      </c>
      <c r="C128" s="1025" t="s">
        <v>2879</v>
      </c>
      <c r="D128" s="1029" t="s">
        <v>22937</v>
      </c>
      <c r="E128" s="1075" t="s">
        <v>22936</v>
      </c>
      <c r="F128" s="1025" t="s">
        <v>22935</v>
      </c>
      <c r="G128" s="1009" t="s">
        <v>22934</v>
      </c>
      <c r="H128" s="1025" t="s">
        <v>22933</v>
      </c>
      <c r="I128" s="1080" t="s">
        <v>22932</v>
      </c>
      <c r="J128" s="1025" t="s">
        <v>22931</v>
      </c>
      <c r="K128" s="1025" t="s">
        <v>6447</v>
      </c>
      <c r="L128" s="1713" t="s">
        <v>6447</v>
      </c>
      <c r="M128" s="1713">
        <v>0.8</v>
      </c>
      <c r="N128" s="1713">
        <v>0</v>
      </c>
      <c r="O128" s="1713">
        <v>0.8</v>
      </c>
      <c r="P128" s="1713">
        <v>0</v>
      </c>
      <c r="Q128" s="1080" t="s">
        <v>22930</v>
      </c>
      <c r="R128" s="1025" t="s">
        <v>22929</v>
      </c>
      <c r="S128" s="1027">
        <v>14</v>
      </c>
      <c r="T128" s="1027">
        <v>11</v>
      </c>
      <c r="U128" s="1027">
        <v>3</v>
      </c>
      <c r="V128" s="1765">
        <v>19</v>
      </c>
      <c r="W128" s="1766">
        <v>0</v>
      </c>
      <c r="X128" s="1766">
        <v>0</v>
      </c>
      <c r="Y128" s="1766">
        <v>0</v>
      </c>
      <c r="Z128" s="1766">
        <v>19</v>
      </c>
      <c r="AA128" s="1760">
        <v>10</v>
      </c>
      <c r="AB128" s="1760">
        <v>0</v>
      </c>
      <c r="AC128" s="1760">
        <v>0</v>
      </c>
      <c r="AD128" s="1760">
        <v>9</v>
      </c>
      <c r="AE128" s="1760">
        <v>19</v>
      </c>
      <c r="AF128" s="1714" t="s">
        <v>22928</v>
      </c>
    </row>
    <row r="129" spans="1:32" ht="16.5" customHeight="1">
      <c r="A129" s="729">
        <v>106</v>
      </c>
      <c r="B129" s="1025" t="s">
        <v>18786</v>
      </c>
      <c r="C129" s="1025" t="s">
        <v>2859</v>
      </c>
      <c r="D129" s="1025" t="s">
        <v>22927</v>
      </c>
      <c r="E129" s="1075" t="s">
        <v>22926</v>
      </c>
      <c r="F129" s="1025" t="s">
        <v>22925</v>
      </c>
      <c r="G129" s="729" t="s">
        <v>18823</v>
      </c>
      <c r="H129" s="1025" t="s">
        <v>22924</v>
      </c>
      <c r="I129" s="1080" t="s">
        <v>22923</v>
      </c>
      <c r="J129" s="1025" t="s">
        <v>22922</v>
      </c>
      <c r="K129" s="1025" t="s">
        <v>22921</v>
      </c>
      <c r="L129" s="1550" t="s">
        <v>6447</v>
      </c>
      <c r="M129" s="1550">
        <v>0.01</v>
      </c>
      <c r="N129" s="1550" t="s">
        <v>6447</v>
      </c>
      <c r="O129" s="1550">
        <v>0.01</v>
      </c>
      <c r="P129" s="1550" t="s">
        <v>6447</v>
      </c>
      <c r="Q129" s="1552" t="s">
        <v>22920</v>
      </c>
      <c r="R129" s="1025" t="s">
        <v>22919</v>
      </c>
      <c r="S129" s="1027">
        <v>28</v>
      </c>
      <c r="T129" s="1027">
        <v>18</v>
      </c>
      <c r="U129" s="1027">
        <v>10</v>
      </c>
      <c r="V129" s="1765">
        <v>23</v>
      </c>
      <c r="W129" s="1766">
        <v>0</v>
      </c>
      <c r="X129" s="1766">
        <v>15</v>
      </c>
      <c r="Y129" s="1767" t="s">
        <v>6447</v>
      </c>
      <c r="Z129" s="1766">
        <v>38</v>
      </c>
      <c r="AA129" s="1760">
        <v>6</v>
      </c>
      <c r="AB129" s="1760">
        <v>3</v>
      </c>
      <c r="AC129" s="1762">
        <v>1</v>
      </c>
      <c r="AD129" s="1760">
        <v>1</v>
      </c>
      <c r="AE129" s="1760">
        <v>11</v>
      </c>
      <c r="AF129" s="1715" t="s">
        <v>22918</v>
      </c>
    </row>
    <row r="130" spans="1:32" ht="16.5" customHeight="1">
      <c r="A130" s="729">
        <v>107</v>
      </c>
      <c r="B130" s="1025" t="s">
        <v>22907</v>
      </c>
      <c r="C130" s="1025" t="s">
        <v>8091</v>
      </c>
      <c r="D130" s="1025" t="s">
        <v>22917</v>
      </c>
      <c r="E130" s="1075" t="s">
        <v>22916</v>
      </c>
      <c r="F130" s="1025" t="s">
        <v>22915</v>
      </c>
      <c r="G130" s="729" t="s">
        <v>22914</v>
      </c>
      <c r="H130" s="1025" t="s">
        <v>22913</v>
      </c>
      <c r="I130" s="1080" t="s">
        <v>22912</v>
      </c>
      <c r="J130" s="1025" t="s">
        <v>24176</v>
      </c>
      <c r="K130" s="1025" t="s">
        <v>22911</v>
      </c>
      <c r="L130" s="1550" t="s">
        <v>6464</v>
      </c>
      <c r="M130" s="1550">
        <v>2.2000000000000002</v>
      </c>
      <c r="N130" s="1550" t="s">
        <v>6464</v>
      </c>
      <c r="O130" s="1550">
        <v>2.2000000000000002</v>
      </c>
      <c r="P130" s="1550">
        <v>1.42</v>
      </c>
      <c r="Q130" s="1552" t="s">
        <v>22910</v>
      </c>
      <c r="R130" s="729" t="s">
        <v>22909</v>
      </c>
      <c r="S130" s="1027">
        <v>13</v>
      </c>
      <c r="T130" s="1551">
        <v>0</v>
      </c>
      <c r="U130" s="1027" t="s">
        <v>24218</v>
      </c>
      <c r="V130" s="1765">
        <v>10.220000000000001</v>
      </c>
      <c r="W130" s="1767">
        <v>6.47</v>
      </c>
      <c r="X130" s="1767">
        <v>9.5</v>
      </c>
      <c r="Y130" s="1767">
        <v>2.0499999999999998</v>
      </c>
      <c r="Z130" s="1766">
        <v>28.2</v>
      </c>
      <c r="AA130" s="1762">
        <v>4</v>
      </c>
      <c r="AB130" s="1762">
        <v>3</v>
      </c>
      <c r="AC130" s="1762">
        <v>2</v>
      </c>
      <c r="AD130" s="1760">
        <v>8</v>
      </c>
      <c r="AE130" s="1760">
        <v>17</v>
      </c>
      <c r="AF130" s="1700" t="s">
        <v>22908</v>
      </c>
    </row>
    <row r="131" spans="1:32" ht="16.5" customHeight="1">
      <c r="A131" s="729">
        <v>108</v>
      </c>
      <c r="B131" s="751" t="s">
        <v>22907</v>
      </c>
      <c r="C131" s="751" t="s">
        <v>7814</v>
      </c>
      <c r="D131" s="751" t="s">
        <v>22906</v>
      </c>
      <c r="E131" s="1022" t="s">
        <v>22905</v>
      </c>
      <c r="F131" s="729" t="s">
        <v>22904</v>
      </c>
      <c r="G131" s="729" t="s">
        <v>22903</v>
      </c>
      <c r="H131" s="751" t="s">
        <v>22902</v>
      </c>
      <c r="I131" s="1036" t="s">
        <v>22901</v>
      </c>
      <c r="J131" s="729" t="s">
        <v>22900</v>
      </c>
      <c r="K131" s="751" t="s">
        <v>6464</v>
      </c>
      <c r="L131" s="752" t="s">
        <v>6464</v>
      </c>
      <c r="M131" s="752">
        <v>3.7</v>
      </c>
      <c r="N131" s="752" t="s">
        <v>6464</v>
      </c>
      <c r="O131" s="752">
        <v>3.7</v>
      </c>
      <c r="P131" s="752" t="s">
        <v>6464</v>
      </c>
      <c r="Q131" s="1033" t="s">
        <v>22899</v>
      </c>
      <c r="R131" s="729" t="s">
        <v>22898</v>
      </c>
      <c r="S131" s="752">
        <v>16</v>
      </c>
      <c r="T131" s="752" t="s">
        <v>6464</v>
      </c>
      <c r="U131" s="731" t="s">
        <v>22897</v>
      </c>
      <c r="V131" s="1766" t="s">
        <v>6464</v>
      </c>
      <c r="W131" s="1766">
        <v>0.68</v>
      </c>
      <c r="X131" s="1766">
        <v>11.64</v>
      </c>
      <c r="Y131" s="1766" t="s">
        <v>6464</v>
      </c>
      <c r="Z131" s="1766">
        <v>12.32</v>
      </c>
      <c r="AA131" s="588">
        <v>3</v>
      </c>
      <c r="AB131" s="588">
        <v>4</v>
      </c>
      <c r="AC131" s="588">
        <v>5</v>
      </c>
      <c r="AD131" s="588">
        <v>8</v>
      </c>
      <c r="AE131" s="588">
        <v>20</v>
      </c>
      <c r="AF131" s="729" t="s">
        <v>22896</v>
      </c>
    </row>
    <row r="132" spans="1:32" ht="16.5" customHeight="1">
      <c r="A132" s="729">
        <v>109</v>
      </c>
      <c r="B132" s="1025" t="s">
        <v>22875</v>
      </c>
      <c r="C132" s="1025" t="s">
        <v>2350</v>
      </c>
      <c r="D132" s="1025" t="s">
        <v>19161</v>
      </c>
      <c r="E132" s="1075" t="s">
        <v>22895</v>
      </c>
      <c r="F132" s="1025" t="s">
        <v>22894</v>
      </c>
      <c r="G132" s="729" t="s">
        <v>22893</v>
      </c>
      <c r="H132" s="1025" t="s">
        <v>22892</v>
      </c>
      <c r="I132" s="1080" t="s">
        <v>22891</v>
      </c>
      <c r="J132" s="1025" t="s">
        <v>22890</v>
      </c>
      <c r="K132" s="1025" t="s">
        <v>22889</v>
      </c>
      <c r="L132" s="1550" t="s">
        <v>6464</v>
      </c>
      <c r="M132" s="1550">
        <v>0.9</v>
      </c>
      <c r="N132" s="1550" t="s">
        <v>6464</v>
      </c>
      <c r="O132" s="1550">
        <v>0.9</v>
      </c>
      <c r="P132" s="1550">
        <v>5.4</v>
      </c>
      <c r="Q132" s="1033" t="s">
        <v>22888</v>
      </c>
      <c r="R132" s="729" t="s">
        <v>22887</v>
      </c>
      <c r="S132" s="1551">
        <v>53</v>
      </c>
      <c r="T132" s="1027">
        <v>45</v>
      </c>
      <c r="U132" s="1027">
        <v>8</v>
      </c>
      <c r="V132" s="1766">
        <v>41.2</v>
      </c>
      <c r="W132" s="1766">
        <v>3.6</v>
      </c>
      <c r="X132" s="1766">
        <v>1.1000000000000001</v>
      </c>
      <c r="Y132" s="1767">
        <v>9.9</v>
      </c>
      <c r="Z132" s="1766">
        <v>55.800000000000004</v>
      </c>
      <c r="AA132" s="588">
        <v>14</v>
      </c>
      <c r="AB132" s="588">
        <v>7</v>
      </c>
      <c r="AC132" s="588">
        <v>6</v>
      </c>
      <c r="AD132" s="588">
        <v>13</v>
      </c>
      <c r="AE132" s="1760">
        <v>40</v>
      </c>
      <c r="AF132" s="729" t="s">
        <v>22886</v>
      </c>
    </row>
    <row r="133" spans="1:32" ht="16.5" customHeight="1">
      <c r="A133" s="729">
        <v>110</v>
      </c>
      <c r="B133" s="1025" t="s">
        <v>22875</v>
      </c>
      <c r="C133" s="1025" t="s">
        <v>2338</v>
      </c>
      <c r="D133" s="1025" t="s">
        <v>19122</v>
      </c>
      <c r="E133" s="1075" t="s">
        <v>22885</v>
      </c>
      <c r="F133" s="1025" t="s">
        <v>22884</v>
      </c>
      <c r="G133" s="729" t="s">
        <v>22883</v>
      </c>
      <c r="H133" s="1025" t="s">
        <v>22882</v>
      </c>
      <c r="I133" s="1080" t="s">
        <v>22881</v>
      </c>
      <c r="J133" s="1025" t="s">
        <v>22880</v>
      </c>
      <c r="K133" s="1025" t="s">
        <v>22879</v>
      </c>
      <c r="L133" s="1554" t="s">
        <v>6447</v>
      </c>
      <c r="M133" s="1554">
        <v>2</v>
      </c>
      <c r="N133" s="1753" t="s">
        <v>6447</v>
      </c>
      <c r="O133" s="1554">
        <v>2</v>
      </c>
      <c r="P133" s="1554" t="s">
        <v>6447</v>
      </c>
      <c r="Q133" s="1033" t="s">
        <v>22878</v>
      </c>
      <c r="R133" s="729" t="s">
        <v>22877</v>
      </c>
      <c r="S133" s="1551">
        <v>28</v>
      </c>
      <c r="T133" s="1027">
        <v>8</v>
      </c>
      <c r="U133" s="1027">
        <v>20</v>
      </c>
      <c r="V133" s="1766">
        <v>7.3</v>
      </c>
      <c r="W133" s="1766">
        <v>7.7</v>
      </c>
      <c r="X133" s="1767">
        <v>7.2</v>
      </c>
      <c r="Y133" s="1767" t="s">
        <v>6447</v>
      </c>
      <c r="Z133" s="1766">
        <v>22.2</v>
      </c>
      <c r="AA133" s="588">
        <v>8</v>
      </c>
      <c r="AB133" s="588">
        <v>22</v>
      </c>
      <c r="AC133" s="588" t="s">
        <v>6447</v>
      </c>
      <c r="AD133" s="588">
        <v>27</v>
      </c>
      <c r="AE133" s="1760">
        <v>57</v>
      </c>
      <c r="AF133" s="729" t="s">
        <v>22876</v>
      </c>
    </row>
    <row r="134" spans="1:32" ht="16.5" customHeight="1">
      <c r="A134" s="729">
        <v>111</v>
      </c>
      <c r="B134" s="1025" t="s">
        <v>22875</v>
      </c>
      <c r="C134" s="1025" t="s">
        <v>2341</v>
      </c>
      <c r="D134" s="1025" t="s">
        <v>22874</v>
      </c>
      <c r="E134" s="1075" t="s">
        <v>22873</v>
      </c>
      <c r="F134" s="1025" t="s">
        <v>22872</v>
      </c>
      <c r="G134" s="729" t="s">
        <v>17404</v>
      </c>
      <c r="H134" s="1025" t="s">
        <v>22871</v>
      </c>
      <c r="I134" s="1080" t="s">
        <v>22870</v>
      </c>
      <c r="J134" s="1025" t="s">
        <v>22869</v>
      </c>
      <c r="K134" s="1025" t="s">
        <v>22868</v>
      </c>
      <c r="L134" s="1550" t="s">
        <v>6447</v>
      </c>
      <c r="M134" s="1550">
        <v>5</v>
      </c>
      <c r="N134" s="1550" t="s">
        <v>6447</v>
      </c>
      <c r="O134" s="1550">
        <v>5</v>
      </c>
      <c r="P134" s="1550" t="s">
        <v>6447</v>
      </c>
      <c r="Q134" s="1033" t="s">
        <v>22867</v>
      </c>
      <c r="R134" s="729" t="s">
        <v>22866</v>
      </c>
      <c r="S134" s="1551">
        <v>33</v>
      </c>
      <c r="T134" s="1027">
        <v>21</v>
      </c>
      <c r="U134" s="1027">
        <v>12</v>
      </c>
      <c r="V134" s="1767">
        <v>39.200000000000003</v>
      </c>
      <c r="W134" s="1766">
        <v>10.4</v>
      </c>
      <c r="X134" s="1766">
        <v>1.6</v>
      </c>
      <c r="Y134" s="1766">
        <v>9.1999999999999993</v>
      </c>
      <c r="Z134" s="1766">
        <v>60.400000000000006</v>
      </c>
      <c r="AA134" s="588">
        <v>3</v>
      </c>
      <c r="AB134" s="588">
        <v>4</v>
      </c>
      <c r="AC134" s="1763" t="s">
        <v>6447</v>
      </c>
      <c r="AD134" s="588">
        <v>18</v>
      </c>
      <c r="AE134" s="1760">
        <v>25</v>
      </c>
      <c r="AF134" s="729" t="s">
        <v>22865</v>
      </c>
    </row>
    <row r="135" spans="1:32" ht="16.5" customHeight="1">
      <c r="A135" s="729">
        <v>112</v>
      </c>
      <c r="B135" s="1025" t="s">
        <v>22811</v>
      </c>
      <c r="C135" s="1025" t="s">
        <v>2480</v>
      </c>
      <c r="D135" s="1025" t="s">
        <v>22864</v>
      </c>
      <c r="E135" s="1075" t="s">
        <v>22863</v>
      </c>
      <c r="F135" s="1025" t="s">
        <v>22862</v>
      </c>
      <c r="G135" s="729" t="s">
        <v>22861</v>
      </c>
      <c r="H135" s="1025" t="s">
        <v>22860</v>
      </c>
      <c r="I135" s="1080" t="s">
        <v>22859</v>
      </c>
      <c r="J135" s="1025" t="s">
        <v>22858</v>
      </c>
      <c r="K135" s="1025" t="s">
        <v>6464</v>
      </c>
      <c r="L135" s="1550" t="s">
        <v>8683</v>
      </c>
      <c r="M135" s="1550">
        <v>0.1</v>
      </c>
      <c r="N135" s="1550" t="s">
        <v>8683</v>
      </c>
      <c r="O135" s="1550">
        <v>0.1</v>
      </c>
      <c r="P135" s="1550">
        <v>31</v>
      </c>
      <c r="Q135" s="1552" t="s">
        <v>22857</v>
      </c>
      <c r="R135" s="1025" t="s">
        <v>22856</v>
      </c>
      <c r="S135" s="1027">
        <v>34</v>
      </c>
      <c r="T135" s="1551">
        <v>32</v>
      </c>
      <c r="U135" s="1027">
        <v>2</v>
      </c>
      <c r="V135" s="1765">
        <v>30</v>
      </c>
      <c r="W135" s="1765">
        <v>4.7</v>
      </c>
      <c r="X135" s="1766">
        <v>0</v>
      </c>
      <c r="Y135" s="1766">
        <v>3</v>
      </c>
      <c r="Z135" s="1766">
        <v>37.700000000000003</v>
      </c>
      <c r="AA135" s="588">
        <v>1</v>
      </c>
      <c r="AB135" s="588">
        <v>3</v>
      </c>
      <c r="AC135" s="588">
        <v>1</v>
      </c>
      <c r="AD135" s="588">
        <v>9</v>
      </c>
      <c r="AE135" s="1760">
        <v>14</v>
      </c>
      <c r="AF135" s="729" t="s">
        <v>22855</v>
      </c>
    </row>
    <row r="136" spans="1:32" ht="16.5" customHeight="1">
      <c r="A136" s="729">
        <v>113</v>
      </c>
      <c r="B136" s="1561" t="s">
        <v>22811</v>
      </c>
      <c r="C136" s="1561" t="s">
        <v>7138</v>
      </c>
      <c r="D136" s="1561" t="s">
        <v>17324</v>
      </c>
      <c r="E136" s="1754" t="s">
        <v>22854</v>
      </c>
      <c r="F136" s="1561" t="s">
        <v>22853</v>
      </c>
      <c r="G136" s="729" t="s">
        <v>22852</v>
      </c>
      <c r="H136" s="1561" t="s">
        <v>22851</v>
      </c>
      <c r="I136" s="1080"/>
      <c r="J136" s="1561" t="s">
        <v>22850</v>
      </c>
      <c r="K136" s="1561" t="s">
        <v>22849</v>
      </c>
      <c r="L136" s="1550"/>
      <c r="M136" s="1550">
        <v>13</v>
      </c>
      <c r="N136" s="1550"/>
      <c r="O136" s="1550">
        <v>13</v>
      </c>
      <c r="P136" s="1550"/>
      <c r="Q136" s="1755" t="s">
        <v>22848</v>
      </c>
      <c r="R136" s="1756" t="s">
        <v>22847</v>
      </c>
      <c r="S136" s="1781">
        <v>12</v>
      </c>
      <c r="T136" s="1781">
        <v>6</v>
      </c>
      <c r="U136" s="1562" t="s">
        <v>22846</v>
      </c>
      <c r="V136" s="1765">
        <v>17.8</v>
      </c>
      <c r="W136" s="1767">
        <v>11.8</v>
      </c>
      <c r="X136" s="1767">
        <v>1.2</v>
      </c>
      <c r="Y136" s="1767">
        <v>9.6</v>
      </c>
      <c r="Z136" s="1766">
        <v>40.4</v>
      </c>
      <c r="AA136" s="1762">
        <v>9</v>
      </c>
      <c r="AB136" s="1760">
        <v>7</v>
      </c>
      <c r="AC136" s="1762">
        <v>1</v>
      </c>
      <c r="AD136" s="1760">
        <v>12</v>
      </c>
      <c r="AE136" s="1760">
        <v>29</v>
      </c>
      <c r="AF136" s="1757" t="s">
        <v>22845</v>
      </c>
    </row>
    <row r="137" spans="1:32" ht="16.5" customHeight="1">
      <c r="A137" s="729">
        <v>114</v>
      </c>
      <c r="B137" s="1025" t="s">
        <v>22844</v>
      </c>
      <c r="C137" s="1025" t="s">
        <v>19046</v>
      </c>
      <c r="D137" s="1025" t="s">
        <v>22843</v>
      </c>
      <c r="E137" s="1075" t="s">
        <v>22842</v>
      </c>
      <c r="F137" s="1025" t="s">
        <v>22841</v>
      </c>
      <c r="G137" s="729" t="s">
        <v>22840</v>
      </c>
      <c r="H137" s="1025" t="s">
        <v>22839</v>
      </c>
      <c r="I137" s="1080" t="s">
        <v>22838</v>
      </c>
      <c r="J137" s="1025" t="s">
        <v>22837</v>
      </c>
      <c r="K137" s="1025"/>
      <c r="L137" s="1550" t="s">
        <v>6464</v>
      </c>
      <c r="M137" s="1550" t="s">
        <v>6464</v>
      </c>
      <c r="N137" s="1550">
        <v>0.5</v>
      </c>
      <c r="O137" s="1550">
        <v>0.5</v>
      </c>
      <c r="P137" s="1550"/>
      <c r="Q137" s="1552" t="s">
        <v>22836</v>
      </c>
      <c r="R137" s="1025" t="s">
        <v>22835</v>
      </c>
      <c r="S137" s="1027">
        <v>18</v>
      </c>
      <c r="T137" s="1027">
        <v>3</v>
      </c>
      <c r="U137" s="1027">
        <v>15</v>
      </c>
      <c r="V137" s="1766">
        <v>8</v>
      </c>
      <c r="W137" s="1766">
        <v>7</v>
      </c>
      <c r="X137" s="1765">
        <v>2</v>
      </c>
      <c r="Y137" s="1765" t="s">
        <v>8683</v>
      </c>
      <c r="Z137" s="1765">
        <v>17</v>
      </c>
      <c r="AA137" s="1760">
        <v>4</v>
      </c>
      <c r="AB137" s="1760">
        <v>2</v>
      </c>
      <c r="AC137" s="1760">
        <v>0</v>
      </c>
      <c r="AD137" s="1760">
        <v>7</v>
      </c>
      <c r="AE137" s="1760">
        <v>13</v>
      </c>
      <c r="AF137" s="1700" t="s">
        <v>22834</v>
      </c>
    </row>
    <row r="138" spans="1:32" ht="16.5" customHeight="1">
      <c r="A138" s="729">
        <v>115</v>
      </c>
      <c r="B138" s="1025" t="s">
        <v>22811</v>
      </c>
      <c r="C138" s="1025" t="s">
        <v>2534</v>
      </c>
      <c r="D138" s="1025" t="s">
        <v>22833</v>
      </c>
      <c r="E138" s="1075" t="s">
        <v>22832</v>
      </c>
      <c r="F138" s="1025" t="s">
        <v>22831</v>
      </c>
      <c r="G138" s="729" t="s">
        <v>22830</v>
      </c>
      <c r="H138" s="1025" t="s">
        <v>22829</v>
      </c>
      <c r="I138" s="1080" t="s">
        <v>22828</v>
      </c>
      <c r="J138" s="1025" t="s">
        <v>22827</v>
      </c>
      <c r="K138" s="1025" t="s">
        <v>22826</v>
      </c>
      <c r="L138" s="1550" t="s">
        <v>6447</v>
      </c>
      <c r="M138" s="1550">
        <v>0.5</v>
      </c>
      <c r="N138" s="1550" t="s">
        <v>6447</v>
      </c>
      <c r="O138" s="1550">
        <v>0.5</v>
      </c>
      <c r="P138" s="1550" t="s">
        <v>6447</v>
      </c>
      <c r="Q138" s="1552" t="s">
        <v>22825</v>
      </c>
      <c r="R138" s="729" t="s">
        <v>22824</v>
      </c>
      <c r="S138" s="1027">
        <v>18</v>
      </c>
      <c r="T138" s="1551">
        <v>10</v>
      </c>
      <c r="U138" s="1027" t="s">
        <v>22823</v>
      </c>
      <c r="V138" s="1765">
        <v>9.61</v>
      </c>
      <c r="W138" s="1765">
        <v>24.35</v>
      </c>
      <c r="X138" s="1767" t="s">
        <v>6447</v>
      </c>
      <c r="Y138" s="1767" t="s">
        <v>6447</v>
      </c>
      <c r="Z138" s="1766">
        <v>33.96</v>
      </c>
      <c r="AA138" s="1762">
        <v>0</v>
      </c>
      <c r="AB138" s="1760">
        <v>0</v>
      </c>
      <c r="AC138" s="1762">
        <v>1</v>
      </c>
      <c r="AD138" s="1760">
        <v>22</v>
      </c>
      <c r="AE138" s="1760">
        <v>23</v>
      </c>
      <c r="AF138" s="1700" t="s">
        <v>22822</v>
      </c>
    </row>
    <row r="139" spans="1:32" ht="16.5" customHeight="1">
      <c r="A139" s="729">
        <v>116</v>
      </c>
      <c r="B139" s="1025" t="s">
        <v>22811</v>
      </c>
      <c r="C139" s="1025" t="s">
        <v>2504</v>
      </c>
      <c r="D139" s="1025" t="s">
        <v>22821</v>
      </c>
      <c r="E139" s="1075" t="s">
        <v>22820</v>
      </c>
      <c r="F139" s="1025" t="s">
        <v>22819</v>
      </c>
      <c r="G139" s="729" t="s">
        <v>22818</v>
      </c>
      <c r="H139" s="1025" t="s">
        <v>22817</v>
      </c>
      <c r="I139" s="1080" t="s">
        <v>22816</v>
      </c>
      <c r="J139" s="1025" t="s">
        <v>22815</v>
      </c>
      <c r="K139" s="1025"/>
      <c r="L139" s="1554" t="s">
        <v>6447</v>
      </c>
      <c r="M139" s="1554">
        <v>0.3</v>
      </c>
      <c r="N139" s="1554" t="s">
        <v>6447</v>
      </c>
      <c r="O139" s="1554">
        <v>0.3</v>
      </c>
      <c r="P139" s="1554" t="s">
        <v>6447</v>
      </c>
      <c r="Q139" s="1552" t="s">
        <v>22814</v>
      </c>
      <c r="R139" s="1025" t="s">
        <v>22813</v>
      </c>
      <c r="S139" s="1027">
        <v>12</v>
      </c>
      <c r="T139" s="1027">
        <v>10</v>
      </c>
      <c r="U139" s="1027">
        <v>2</v>
      </c>
      <c r="V139" s="1765">
        <v>5.4</v>
      </c>
      <c r="W139" s="1766">
        <v>0</v>
      </c>
      <c r="X139" s="1766">
        <v>4.8</v>
      </c>
      <c r="Y139" s="1766">
        <v>0.3</v>
      </c>
      <c r="Z139" s="1766">
        <v>10.199999999999999</v>
      </c>
      <c r="AA139" s="1760">
        <v>0</v>
      </c>
      <c r="AB139" s="1760">
        <v>0</v>
      </c>
      <c r="AC139" s="1760">
        <v>5</v>
      </c>
      <c r="AD139" s="1760">
        <v>2</v>
      </c>
      <c r="AE139" s="1760">
        <v>7</v>
      </c>
      <c r="AF139" s="1758" t="s">
        <v>22812</v>
      </c>
    </row>
    <row r="140" spans="1:32" ht="16.5" customHeight="1">
      <c r="A140" s="729">
        <v>117</v>
      </c>
      <c r="B140" s="751" t="s">
        <v>22811</v>
      </c>
      <c r="C140" s="751" t="s">
        <v>2523</v>
      </c>
      <c r="D140" s="751" t="s">
        <v>22810</v>
      </c>
      <c r="E140" s="1022" t="s">
        <v>22809</v>
      </c>
      <c r="F140" s="1561" t="s">
        <v>22808</v>
      </c>
      <c r="G140" s="1560" t="s">
        <v>22807</v>
      </c>
      <c r="H140" s="751" t="s">
        <v>22806</v>
      </c>
      <c r="I140" s="1036" t="s">
        <v>22805</v>
      </c>
      <c r="J140" s="729" t="s">
        <v>22804</v>
      </c>
      <c r="K140" s="751" t="s">
        <v>22803</v>
      </c>
      <c r="L140" s="738"/>
      <c r="M140" s="1022">
        <v>3.5</v>
      </c>
      <c r="N140" s="738"/>
      <c r="O140" s="1022">
        <v>3.5</v>
      </c>
      <c r="P140" s="738"/>
      <c r="Q140" s="1552" t="s">
        <v>22802</v>
      </c>
      <c r="R140" s="729" t="s">
        <v>22801</v>
      </c>
      <c r="S140" s="1022">
        <v>8</v>
      </c>
      <c r="T140" s="1022">
        <v>3</v>
      </c>
      <c r="U140" s="1562" t="s">
        <v>22800</v>
      </c>
      <c r="V140" s="1766">
        <v>10.27</v>
      </c>
      <c r="W140" s="1766">
        <v>1.5</v>
      </c>
      <c r="X140" s="1766">
        <v>0</v>
      </c>
      <c r="Y140" s="1766">
        <v>0</v>
      </c>
      <c r="Z140" s="1766">
        <v>11.77</v>
      </c>
      <c r="AA140" s="588">
        <v>1</v>
      </c>
      <c r="AB140" s="1760">
        <v>0</v>
      </c>
      <c r="AC140" s="1760">
        <v>0</v>
      </c>
      <c r="AD140" s="1760">
        <v>0</v>
      </c>
      <c r="AE140" s="588">
        <v>1</v>
      </c>
      <c r="AF140" s="729" t="s">
        <v>22799</v>
      </c>
    </row>
    <row r="141" spans="1:32" ht="20.5" customHeight="1">
      <c r="A141" s="1083"/>
      <c r="B141" s="1962" t="s">
        <v>22798</v>
      </c>
      <c r="C141" s="1962"/>
      <c r="D141" s="1152">
        <v>117</v>
      </c>
      <c r="E141" s="1687"/>
      <c r="F141" s="1152"/>
      <c r="G141" s="1083"/>
      <c r="H141" s="1152"/>
      <c r="I141" s="1152"/>
      <c r="J141" s="1152"/>
      <c r="K141" s="1152"/>
      <c r="L141" s="1688"/>
      <c r="M141" s="1688"/>
      <c r="N141" s="1688"/>
      <c r="O141" s="1688"/>
      <c r="P141" s="1688"/>
      <c r="Q141" s="1151"/>
      <c r="R141" s="1152"/>
      <c r="S141" s="1689"/>
      <c r="T141" s="1689"/>
      <c r="U141" s="1689"/>
      <c r="V141" s="1768"/>
      <c r="W141" s="1769"/>
      <c r="X141" s="1769"/>
      <c r="Y141" s="1769"/>
      <c r="Z141" s="1769"/>
      <c r="AA141" s="1761"/>
      <c r="AB141" s="1761"/>
      <c r="AC141" s="1761"/>
      <c r="AD141" s="1761"/>
      <c r="AE141" s="1761"/>
      <c r="AF141" s="1759"/>
    </row>
  </sheetData>
  <mergeCells count="24">
    <mergeCell ref="A1:E1"/>
    <mergeCell ref="A2:C2"/>
    <mergeCell ref="A3:C3"/>
    <mergeCell ref="A4:A5"/>
    <mergeCell ref="B4:B5"/>
    <mergeCell ref="C4:C5"/>
    <mergeCell ref="D4:D5"/>
    <mergeCell ref="E4:E5"/>
    <mergeCell ref="K4:K5"/>
    <mergeCell ref="AA4:AE4"/>
    <mergeCell ref="AF4:AF5"/>
    <mergeCell ref="B23:C23"/>
    <mergeCell ref="B141:C141"/>
    <mergeCell ref="L4:O4"/>
    <mergeCell ref="P4:P5"/>
    <mergeCell ref="Q4:Q5"/>
    <mergeCell ref="R4:R5"/>
    <mergeCell ref="S4:U4"/>
    <mergeCell ref="V4:Z4"/>
    <mergeCell ref="F4:F5"/>
    <mergeCell ref="G4:G5"/>
    <mergeCell ref="H4:H5"/>
    <mergeCell ref="I4:I5"/>
    <mergeCell ref="J4:J5"/>
  </mergeCells>
  <phoneticPr fontId="2" type="noConversion"/>
  <hyperlinks>
    <hyperlink ref="G24" r:id="rId1" xr:uid="{D51A3884-B75E-4F63-B912-AAE06C867ACC}"/>
    <hyperlink ref="G36" r:id="rId2" xr:uid="{89164950-1B52-430E-A420-727A2F0EBDA4}"/>
    <hyperlink ref="G38" r:id="rId3" xr:uid="{804E8B6D-176E-4CB2-B027-DDD0E65A4A2E}"/>
    <hyperlink ref="G43" r:id="rId4" xr:uid="{3406A43F-1F9F-433C-907B-08A255E8143F}"/>
    <hyperlink ref="G48" r:id="rId5" xr:uid="{37924D19-1E57-4742-B546-53A1E21F421C}"/>
    <hyperlink ref="G80" r:id="rId6" xr:uid="{16FFB596-A407-4D84-98C1-8A2FBC85E3AD}"/>
    <hyperlink ref="G60" r:id="rId7" xr:uid="{970DABA5-D8CD-4449-861C-906695D45E83}"/>
    <hyperlink ref="G88" r:id="rId8" xr:uid="{A4311E80-6730-4202-9740-41E4463C3DE9}"/>
    <hyperlink ref="G92" r:id="rId9" xr:uid="{B964BDA0-3FA4-48CC-8FC7-E77B695FB35B}"/>
    <hyperlink ref="G101" r:id="rId10" xr:uid="{26F01647-6875-4D45-858C-041305487B01}"/>
    <hyperlink ref="G119" r:id="rId11" xr:uid="{BAABC585-93AE-477D-9EAC-31F7E82C505C}"/>
    <hyperlink ref="G121" r:id="rId12" xr:uid="{61E57E16-C9AB-468B-A6DD-CB04B3252543}"/>
    <hyperlink ref="G128" r:id="rId13" xr:uid="{905C04B3-F0D4-42BF-AB6C-E6E0E487826B}"/>
    <hyperlink ref="G136" r:id="rId14" xr:uid="{6396B2FF-2485-4ED6-AE4A-82D4AB54B7D8}"/>
    <hyperlink ref="G139" r:id="rId15" xr:uid="{34EF6B61-F939-4C87-B177-4CBC584FD0CE}"/>
    <hyperlink ref="G140" r:id="rId16" xr:uid="{064E2185-E810-49E4-B40F-F75325980A9E}"/>
  </hyperlinks>
  <pageMargins left="0.7" right="0.7" top="0.75" bottom="0.75" header="0.3" footer="0.3"/>
  <pageSetup paperSize="9" orientation="portrait" r:id="rId17"/>
  <legacyDrawing r:id="rId18"/>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国立図書館</vt:lpstr>
      <vt:lpstr>公共図書館</vt:lpstr>
      <vt:lpstr>博物館</vt:lpstr>
      <vt:lpstr>美術館</vt:lpstr>
      <vt:lpstr>生活文化センター</vt:lpstr>
      <vt:lpstr>文芸会館</vt:lpstr>
      <vt:lpstr>地方文化院</vt:lpstr>
      <vt:lpstr>文化の家</vt:lpstr>
      <vt:lpstr>地域文化財団</vt:lpstr>
      <vt:lpstr>博物館!Print_Area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UNI_Yoshikazu </cp:lastModifiedBy>
  <cp:lastPrinted>2023-05-05T05:08:39Z</cp:lastPrinted>
  <dcterms:created xsi:type="dcterms:W3CDTF">2021-11-09T11:12:50Z</dcterms:created>
  <dcterms:modified xsi:type="dcterms:W3CDTF">2023-05-05T05:08:55Z</dcterms:modified>
</cp:coreProperties>
</file>